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harts/chartEx3.xml" ContentType="application/vnd.ms-office.chartex+xml"/>
  <Override PartName="/xl/charts/style15.xml" ContentType="application/vnd.ms-office.chartstyle+xml"/>
  <Override PartName="/xl/charts/colors15.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3.xml" ContentType="application/vnd.openxmlformats-officedocument.drawing+xml"/>
  <Override PartName="/xl/charts/chart13.xml" ContentType="application/vnd.openxmlformats-officedocument.drawingml.chart+xml"/>
  <Override PartName="/xl/charts/style16.xml" ContentType="application/vnd.ms-office.chartstyle+xml"/>
  <Override PartName="/xl/charts/colors16.xml" ContentType="application/vnd.ms-office.chartcolorstyle+xml"/>
  <Override PartName="/xl/charts/chart14.xml" ContentType="application/vnd.openxmlformats-officedocument.drawingml.chart+xml"/>
  <Override PartName="/xl/charts/style17.xml" ContentType="application/vnd.ms-office.chartstyle+xml"/>
  <Override PartName="/xl/charts/colors17.xml" ContentType="application/vnd.ms-office.chartcolorstyle+xml"/>
  <Override PartName="/xl/charts/chart15.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4.xml" ContentType="application/vnd.openxmlformats-officedocument.drawing+xml"/>
  <Override PartName="/xl/charts/chart16.xml" ContentType="application/vnd.openxmlformats-officedocument.drawingml.chart+xml"/>
  <Override PartName="/xl/charts/style19.xml" ContentType="application/vnd.ms-office.chartstyle+xml"/>
  <Override PartName="/xl/charts/colors19.xml" ContentType="application/vnd.ms-office.chartcolorstyle+xml"/>
  <Override PartName="/xl/charts/chart17.xml" ContentType="application/vnd.openxmlformats-officedocument.drawingml.chart+xml"/>
  <Override PartName="/xl/charts/style20.xml" ContentType="application/vnd.ms-office.chartstyle+xml"/>
  <Override PartName="/xl/charts/colors20.xml" ContentType="application/vnd.ms-office.chartcolorstyle+xml"/>
  <Override PartName="/xl/charts/chart18.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5.xml" ContentType="application/vnd.openxmlformats-officedocument.drawing+xml"/>
  <Override PartName="/xl/charts/chartEx4.xml" ContentType="application/vnd.ms-office.chartex+xml"/>
  <Override PartName="/xl/charts/style22.xml" ContentType="application/vnd.ms-office.chartstyle+xml"/>
  <Override PartName="/xl/charts/colors22.xml" ContentType="application/vnd.ms-office.chartcolorstyle+xml"/>
  <Override PartName="/xl/charts/chart19.xml" ContentType="application/vnd.openxmlformats-officedocument.drawingml.chart+xml"/>
  <Override PartName="/xl/charts/style23.xml" ContentType="application/vnd.ms-office.chartstyle+xml"/>
  <Override PartName="/xl/charts/colors2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mc:AlternateContent xmlns:mc="http://schemas.openxmlformats.org/markup-compatibility/2006">
    <mc:Choice Requires="x15">
      <x15ac:absPath xmlns:x15ac="http://schemas.microsoft.com/office/spreadsheetml/2010/11/ac" url="https://d.docs.live.net/19e4f4ff1f4001a5/Desktop/Excel Dashboards/"/>
    </mc:Choice>
  </mc:AlternateContent>
  <xr:revisionPtr revIDLastSave="1191" documentId="8_{19C80EB7-6E5C-4AA1-8B00-283901DC2DEC}" xr6:coauthVersionLast="47" xr6:coauthVersionMax="47" xr10:uidLastSave="{26349B1B-426B-44AC-8E7B-F0538E385E31}"/>
  <bookViews>
    <workbookView xWindow="-108" yWindow="-108" windowWidth="23256" windowHeight="12456" activeTab="1" xr2:uid="{65C14963-D7D9-489F-85DF-B390E3AF6B64}"/>
  </bookViews>
  <sheets>
    <sheet name="Data" sheetId="1" r:id="rId1"/>
    <sheet name="Dashboard" sheetId="10" r:id="rId2"/>
    <sheet name="KPIs" sheetId="2" r:id="rId3"/>
    <sheet name="KPIs 2" sheetId="3" r:id="rId4"/>
    <sheet name="Demographics Section" sheetId="4" r:id="rId5"/>
    <sheet name="Workforce by Business Unit" sheetId="6" r:id="rId6"/>
    <sheet name="Tenure Analysis" sheetId="8" r:id="rId7"/>
    <sheet name="Compensation Distribution" sheetId="9" r:id="rId8"/>
  </sheets>
  <definedNames>
    <definedName name="_xlchart.v1.11" hidden="1">'Compensation Distribution'!$C$3:$C$9</definedName>
    <definedName name="_xlchart.v1.12" hidden="1">'Compensation Distribution'!$D$2</definedName>
    <definedName name="_xlchart.v1.13" hidden="1">'Compensation Distribution'!$D$3:$D$9</definedName>
    <definedName name="_xlchart.v1.4" hidden="1">'Compensation Distribution'!$C$3:$C$9</definedName>
    <definedName name="_xlchart.v1.5" hidden="1">'Compensation Distribution'!$D$2</definedName>
    <definedName name="_xlchart.v1.6" hidden="1">'Compensation Distribution'!$D$3:$D$9</definedName>
    <definedName name="_xlchart.v5.0" hidden="1">'Demographics Section'!$D$24</definedName>
    <definedName name="_xlchart.v5.1" hidden="1">'Demographics Section'!$D$25:$D$28</definedName>
    <definedName name="_xlchart.v5.10" hidden="1">'Demographics Section'!$E$25:$E$28</definedName>
    <definedName name="_xlchart.v5.2" hidden="1">'Demographics Section'!$E$24</definedName>
    <definedName name="_xlchart.v5.3" hidden="1">'Demographics Section'!$E$25:$E$28</definedName>
    <definedName name="_xlchart.v5.7" hidden="1">'Demographics Section'!$D$24</definedName>
    <definedName name="_xlchart.v5.8" hidden="1">'Demographics Section'!$D$25:$D$28</definedName>
    <definedName name="_xlchart.v5.9" hidden="1">'Demographics Section'!$E$24</definedName>
    <definedName name="Slicer_Business_Unit">#N/A</definedName>
    <definedName name="Slicer_Country">#N/A</definedName>
    <definedName name="Slicer_Department">#N/A</definedName>
    <definedName name="Slicer_Gender">#N/A</definedName>
  </definedNames>
  <calcPr calcId="191029"/>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4" i="9" l="1"/>
  <c r="D8" i="9"/>
  <c r="D7" i="9"/>
  <c r="D3" i="9"/>
  <c r="D5" i="9"/>
  <c r="D6" i="9"/>
  <c r="D9" i="9"/>
  <c r="C4" i="9"/>
  <c r="C8" i="9"/>
  <c r="C7" i="9"/>
  <c r="C3" i="9"/>
  <c r="C5" i="9"/>
  <c r="C6" i="9"/>
  <c r="C9" i="9"/>
  <c r="K402" i="1"/>
  <c r="K81" i="1"/>
  <c r="K918" i="1"/>
  <c r="K379" i="1"/>
  <c r="K696" i="1"/>
  <c r="K872" i="1"/>
  <c r="K842" i="1"/>
  <c r="K760" i="1"/>
  <c r="K599" i="1"/>
  <c r="K394" i="1"/>
  <c r="K435" i="1"/>
  <c r="K777" i="1"/>
  <c r="K148" i="1"/>
  <c r="K664" i="1"/>
  <c r="K645" i="1"/>
  <c r="K466" i="1"/>
  <c r="K352" i="1"/>
  <c r="K413" i="1"/>
  <c r="K543" i="1"/>
  <c r="K723" i="1"/>
  <c r="K476" i="1"/>
  <c r="K451" i="1"/>
  <c r="K188" i="1"/>
  <c r="K480" i="1"/>
  <c r="K542" i="1"/>
  <c r="K611" i="1"/>
  <c r="K464" i="1"/>
  <c r="K340" i="1"/>
  <c r="K939" i="1"/>
  <c r="K659" i="1"/>
  <c r="K206" i="1"/>
  <c r="K765" i="1"/>
  <c r="K237" i="1"/>
  <c r="K335" i="1"/>
  <c r="K520" i="1"/>
  <c r="K503" i="1"/>
  <c r="K198" i="1"/>
  <c r="K704" i="1"/>
  <c r="K848" i="1"/>
  <c r="K213" i="1"/>
  <c r="K108" i="1"/>
  <c r="K617" i="1"/>
  <c r="K80" i="1"/>
  <c r="K647" i="1"/>
  <c r="K958" i="1"/>
  <c r="K469" i="1"/>
  <c r="K436" i="1"/>
  <c r="K320" i="1"/>
  <c r="K639" i="1"/>
  <c r="K230" i="1"/>
  <c r="K679" i="1"/>
  <c r="K916" i="1"/>
  <c r="K63" i="1"/>
  <c r="K184" i="1"/>
  <c r="K748" i="1"/>
  <c r="K200" i="1"/>
  <c r="K561" i="1"/>
  <c r="K463" i="1"/>
  <c r="K739" i="1"/>
  <c r="K756" i="1"/>
  <c r="K135" i="1"/>
  <c r="K194" i="1"/>
  <c r="K630" i="1"/>
  <c r="K419" i="1"/>
  <c r="K853" i="1"/>
  <c r="K787" i="1"/>
  <c r="K522" i="1"/>
  <c r="K473" i="1"/>
  <c r="K548" i="1"/>
  <c r="K353" i="1"/>
  <c r="K154" i="1"/>
  <c r="K631" i="1"/>
  <c r="K625" i="1"/>
  <c r="K882" i="1"/>
  <c r="K101" i="1"/>
  <c r="K952" i="1"/>
  <c r="K35" i="1"/>
  <c r="K433" i="1"/>
  <c r="K549" i="1"/>
  <c r="K446" i="1"/>
  <c r="K523" i="1"/>
  <c r="K782" i="1"/>
  <c r="K493" i="1"/>
  <c r="K291" i="1"/>
  <c r="K545" i="1"/>
  <c r="K517" i="1"/>
  <c r="K380" i="1"/>
  <c r="K587" i="1"/>
  <c r="K415" i="1"/>
  <c r="K4" i="1"/>
  <c r="K569" i="1"/>
  <c r="K694" i="1"/>
  <c r="K382" i="1"/>
  <c r="K427" i="1"/>
  <c r="K865" i="1"/>
  <c r="K903" i="1"/>
  <c r="K54" i="1"/>
  <c r="K209" i="1"/>
  <c r="K1001" i="1"/>
  <c r="K792" i="1"/>
  <c r="K262" i="1"/>
  <c r="K221" i="1"/>
  <c r="K362" i="1"/>
  <c r="K485" i="1"/>
  <c r="K724" i="1"/>
  <c r="K208" i="1"/>
  <c r="K883" i="1"/>
  <c r="K314" i="1"/>
  <c r="K368" i="1"/>
  <c r="K515" i="1"/>
  <c r="K657" i="1"/>
  <c r="K268" i="1"/>
  <c r="K575" i="1"/>
  <c r="K24" i="1"/>
  <c r="K85" i="1"/>
  <c r="K908" i="1"/>
  <c r="K338" i="1"/>
  <c r="K713" i="1"/>
  <c r="K834" i="1"/>
  <c r="K266" i="1"/>
  <c r="K619" i="1"/>
  <c r="K316" i="1"/>
  <c r="K880" i="1"/>
  <c r="K374" i="1"/>
  <c r="K987" i="1"/>
  <c r="K145" i="1"/>
  <c r="K700" i="1"/>
  <c r="K183" i="1"/>
  <c r="K153" i="1"/>
  <c r="K946" i="1"/>
  <c r="K693" i="1"/>
  <c r="K161" i="1"/>
  <c r="K38" i="1"/>
  <c r="K552" i="1"/>
  <c r="K179" i="1"/>
  <c r="K556" i="1"/>
  <c r="K686" i="1"/>
  <c r="K41" i="1"/>
  <c r="K951" i="1"/>
  <c r="K768" i="1"/>
  <c r="K510" i="1"/>
  <c r="K656" i="1"/>
  <c r="K178" i="1"/>
  <c r="K567" i="1"/>
  <c r="K887" i="1"/>
  <c r="K68" i="1"/>
  <c r="K349" i="1"/>
  <c r="K253" i="1"/>
  <c r="K689" i="1"/>
  <c r="K502" i="1"/>
  <c r="K160" i="1"/>
  <c r="K425" i="1"/>
  <c r="K902" i="1"/>
  <c r="K841" i="1"/>
  <c r="K73" i="1"/>
  <c r="K544" i="1"/>
  <c r="K652" i="1"/>
  <c r="K295" i="1"/>
  <c r="K228" i="1"/>
  <c r="K337" i="1"/>
  <c r="K961" i="1"/>
  <c r="K341" i="1"/>
  <c r="K23" i="1"/>
  <c r="K596" i="1"/>
  <c r="K579" i="1"/>
  <c r="K64" i="1"/>
  <c r="K205" i="1"/>
  <c r="K414" i="1"/>
  <c r="K223" i="1"/>
  <c r="K732" i="1"/>
  <c r="K536" i="1"/>
  <c r="K355" i="1"/>
  <c r="K1000" i="1"/>
  <c r="K122" i="1"/>
  <c r="K905" i="1"/>
  <c r="K232" i="1"/>
  <c r="K197" i="1"/>
  <c r="K28" i="1"/>
  <c r="K361" i="1"/>
  <c r="K682" i="1"/>
  <c r="K812" i="1"/>
  <c r="K981" i="1"/>
  <c r="K359" i="1"/>
  <c r="K954" i="1"/>
  <c r="K309" i="1"/>
  <c r="K940" i="1"/>
  <c r="K282" i="1"/>
  <c r="K998" i="1"/>
  <c r="K172" i="1"/>
  <c r="K580" i="1"/>
  <c r="K907" i="1"/>
  <c r="K477" i="1"/>
  <c r="K762" i="1"/>
  <c r="K386" i="1"/>
  <c r="K827" i="1"/>
  <c r="K521" i="1"/>
  <c r="K977" i="1"/>
  <c r="K317" i="1"/>
  <c r="K612" i="1"/>
  <c r="K497" i="1"/>
  <c r="K799" i="1"/>
  <c r="K627" i="1"/>
  <c r="K718" i="1"/>
  <c r="K780" i="1"/>
  <c r="K20" i="1"/>
  <c r="K550" i="1"/>
  <c r="K869" i="1"/>
  <c r="K795" i="1"/>
  <c r="K712" i="1"/>
  <c r="K673" i="1"/>
  <c r="K935" i="1"/>
  <c r="K798" i="1"/>
  <c r="K432" i="1"/>
  <c r="K82" i="1"/>
  <c r="K677" i="1"/>
  <c r="K846" i="1"/>
  <c r="K453" i="1"/>
  <c r="K375" i="1"/>
  <c r="K839" i="1"/>
  <c r="K487" i="1"/>
  <c r="K638" i="1"/>
  <c r="K749" i="1"/>
  <c r="K832" i="1"/>
  <c r="K299" i="1"/>
  <c r="K252" i="1"/>
  <c r="K993" i="1"/>
  <c r="K48" i="1"/>
  <c r="K376" i="1"/>
  <c r="K281" i="1"/>
  <c r="K541" i="1"/>
  <c r="K248" i="1"/>
  <c r="K202" i="1"/>
  <c r="K323" i="1"/>
  <c r="K823" i="1"/>
  <c r="K924" i="1"/>
  <c r="K692" i="1"/>
  <c r="K267" i="1"/>
  <c r="K669" i="1"/>
  <c r="K235" i="1"/>
  <c r="K187" i="1"/>
  <c r="K114" i="1"/>
  <c r="K365" i="1"/>
  <c r="K191" i="1"/>
  <c r="K261" i="1"/>
  <c r="K710" i="1"/>
  <c r="K786" i="1"/>
  <c r="K904" i="1"/>
  <c r="K715" i="1"/>
  <c r="K944" i="1"/>
  <c r="K43" i="1"/>
  <c r="K703" i="1"/>
  <c r="K746" i="1"/>
  <c r="K98" i="1"/>
  <c r="K126" i="1"/>
  <c r="K217" i="1"/>
  <c r="K928" i="1"/>
  <c r="K110" i="1"/>
  <c r="K312" i="1"/>
  <c r="K62" i="1"/>
  <c r="K164" i="1"/>
  <c r="K735" i="1"/>
  <c r="K936" i="1"/>
  <c r="K87" i="1"/>
  <c r="K978" i="1"/>
  <c r="K537" i="1"/>
  <c r="K989" i="1"/>
  <c r="K97" i="1"/>
  <c r="K334" i="1"/>
  <c r="K879" i="1"/>
  <c r="K128" i="1"/>
  <c r="K250" i="1"/>
  <c r="K140" i="1"/>
  <c r="K555" i="1"/>
  <c r="K481" i="1"/>
  <c r="K189" i="1"/>
  <c r="K933" i="1"/>
  <c r="K428" i="1"/>
  <c r="K475" i="1"/>
  <c r="K825" i="1"/>
  <c r="K538" i="1"/>
  <c r="K564" i="1"/>
  <c r="K666" i="1"/>
  <c r="K635" i="1"/>
  <c r="K747" i="1"/>
  <c r="K392" i="1"/>
  <c r="K255" i="1"/>
  <c r="K123" i="1"/>
  <c r="K216" i="1"/>
  <c r="K488" i="1"/>
  <c r="K331" i="1"/>
  <c r="K622" i="1"/>
  <c r="K134" i="1"/>
  <c r="K775" i="1"/>
  <c r="K680" i="1"/>
  <c r="K526" i="1"/>
  <c r="K810" i="1"/>
  <c r="K874" i="1"/>
  <c r="K207" i="1"/>
  <c r="K507" i="1"/>
  <c r="K845" i="1"/>
  <c r="K169" i="1"/>
  <c r="K137" i="1"/>
  <c r="K251" i="1"/>
  <c r="K304" i="1"/>
  <c r="K551" i="1"/>
  <c r="K968" i="1"/>
  <c r="K36" i="1"/>
  <c r="K920" i="1"/>
  <c r="K256" i="1"/>
  <c r="K211" i="1"/>
  <c r="K32" i="1"/>
  <c r="K851" i="1"/>
  <c r="K646" i="1"/>
  <c r="K824" i="1"/>
  <c r="K866" i="1"/>
  <c r="K690" i="1"/>
  <c r="K770" i="1"/>
  <c r="K852" i="1"/>
  <c r="K850" i="1"/>
  <c r="K157" i="1"/>
  <c r="K644" i="1"/>
  <c r="K985" i="1"/>
  <c r="K70" i="1"/>
  <c r="K33" i="1"/>
  <c r="K923" i="1"/>
  <c r="K585" i="1"/>
  <c r="K176" i="1"/>
  <c r="K322" i="1"/>
  <c r="K350" i="1"/>
  <c r="K444" i="1"/>
  <c r="K915" i="1"/>
  <c r="K670" i="1"/>
  <c r="K391" i="1"/>
  <c r="K681" i="1"/>
  <c r="K441" i="1"/>
  <c r="K482" i="1"/>
  <c r="K447" i="1"/>
  <c r="K574" i="1"/>
  <c r="K300" i="1"/>
  <c r="K600" i="1"/>
  <c r="K697" i="1"/>
  <c r="K279" i="1"/>
  <c r="K894" i="1"/>
  <c r="K688" i="1"/>
  <c r="K884" i="1"/>
  <c r="K448" i="1"/>
  <c r="K406" i="1"/>
  <c r="K403" i="1"/>
  <c r="K274" i="1"/>
  <c r="K794" i="1"/>
  <c r="K236" i="1"/>
  <c r="K966" i="1"/>
  <c r="K737" i="1"/>
  <c r="K115" i="1"/>
  <c r="K424" i="1"/>
  <c r="K678" i="1"/>
  <c r="K298" i="1"/>
  <c r="K330" i="1"/>
  <c r="K344" i="1"/>
  <c r="K859" i="1"/>
  <c r="K651" i="1"/>
  <c r="K734" i="1"/>
  <c r="K212" i="1"/>
  <c r="K470" i="1"/>
  <c r="K988" i="1"/>
  <c r="K113" i="1"/>
  <c r="K546" i="1"/>
  <c r="K233" i="1"/>
  <c r="K120" i="1"/>
  <c r="K269" i="1"/>
  <c r="K393" i="1"/>
  <c r="K484" i="1"/>
  <c r="K105" i="1"/>
  <c r="K921" i="1"/>
  <c r="K828" i="1"/>
  <c r="K26" i="1"/>
  <c r="K290" i="1"/>
  <c r="K306" i="1"/>
  <c r="K495" i="1"/>
  <c r="K489" i="1"/>
  <c r="K167" i="1"/>
  <c r="K533" i="1"/>
  <c r="K736" i="1"/>
  <c r="K986" i="1"/>
  <c r="K649" i="1"/>
  <c r="K654" i="1"/>
  <c r="K258" i="1"/>
  <c r="K898" i="1"/>
  <c r="K307" i="1"/>
  <c r="K589" i="1"/>
  <c r="K806" i="1"/>
  <c r="K100" i="1"/>
  <c r="K820" i="1"/>
  <c r="K239" i="1"/>
  <c r="K449" i="1"/>
  <c r="K890" i="1"/>
  <c r="K55" i="1"/>
  <c r="K25" i="1"/>
  <c r="K626" i="1"/>
  <c r="K60" i="1"/>
  <c r="K491" i="1"/>
  <c r="K21" i="1"/>
  <c r="K434" i="1"/>
  <c r="K452" i="1"/>
  <c r="K836" i="1"/>
  <c r="K29" i="1"/>
  <c r="K390" i="1"/>
  <c r="K347" i="1"/>
  <c r="K354" i="1"/>
  <c r="K88" i="1"/>
  <c r="K655" i="1"/>
  <c r="K722" i="1"/>
  <c r="K49" i="1"/>
  <c r="K889" i="1"/>
  <c r="K911" i="1"/>
  <c r="K271" i="1"/>
  <c r="K529" i="1"/>
  <c r="K512" i="1"/>
  <c r="K857" i="1"/>
  <c r="K372" i="1"/>
  <c r="K833" i="1"/>
  <c r="K586" i="1"/>
  <c r="K421" i="1"/>
  <c r="K377" i="1"/>
  <c r="K973" i="1"/>
  <c r="K650" i="1"/>
  <c r="K399" i="1"/>
  <c r="K733" i="1"/>
  <c r="K504" i="1"/>
  <c r="K816" i="1"/>
  <c r="K46" i="1"/>
  <c r="K597" i="1"/>
  <c r="K196" i="1"/>
  <c r="K742" i="1"/>
  <c r="K53" i="1"/>
  <c r="K373" i="1"/>
  <c r="K643" i="1"/>
  <c r="K408" i="1"/>
  <c r="K118" i="1"/>
  <c r="K430" i="1"/>
  <c r="K881" i="1"/>
  <c r="K30" i="1"/>
  <c r="K410" i="1"/>
  <c r="K454" i="1"/>
  <c r="K750" i="1"/>
  <c r="K418" i="1"/>
  <c r="K173" i="1"/>
  <c r="K131" i="1"/>
  <c r="K534" i="1"/>
  <c r="K102" i="1"/>
  <c r="K238" i="1"/>
  <c r="K303" i="1"/>
  <c r="K628" i="1"/>
  <c r="K277" i="1"/>
  <c r="K343" i="1"/>
  <c r="K210" i="1"/>
  <c r="K914" i="1"/>
  <c r="K22" i="1"/>
  <c r="K667" i="1"/>
  <c r="K15" i="1"/>
  <c r="K773" i="1"/>
  <c r="K319" i="1"/>
  <c r="K308" i="1"/>
  <c r="K856" i="1"/>
  <c r="K671" i="1"/>
  <c r="K674" i="1"/>
  <c r="K468" i="1"/>
  <c r="K11" i="1"/>
  <c r="K175" i="1"/>
  <c r="K420" i="1"/>
  <c r="K370" i="1"/>
  <c r="K779" i="1"/>
  <c r="K199" i="1"/>
  <c r="K640" i="1"/>
  <c r="K260" i="1"/>
  <c r="K37" i="1"/>
  <c r="K395" i="1"/>
  <c r="K39" i="1"/>
  <c r="K431" i="1"/>
  <c r="K472" i="1"/>
  <c r="K871" i="1"/>
  <c r="K730" i="1"/>
  <c r="K138" i="1"/>
  <c r="K947" i="1"/>
  <c r="K764" i="1"/>
  <c r="K121" i="1"/>
  <c r="K591" i="1"/>
  <c r="K897" i="1"/>
  <c r="K346" i="1"/>
  <c r="K400" i="1"/>
  <c r="K182" i="1"/>
  <c r="K328" i="1"/>
  <c r="K932" i="1"/>
  <c r="K708" i="1"/>
  <c r="K77" i="1"/>
  <c r="K241" i="1"/>
  <c r="K547" i="1"/>
  <c r="K75" i="1"/>
  <c r="K876" i="1"/>
  <c r="K467" i="1"/>
  <c r="K218" i="1"/>
  <c r="K61" i="1"/>
  <c r="K315" i="1"/>
  <c r="K917" i="1"/>
  <c r="K72" i="1"/>
  <c r="K592" i="1"/>
  <c r="K92" i="1"/>
  <c r="K396" i="1"/>
  <c r="K714" i="1"/>
  <c r="K104" i="1"/>
  <c r="K571" i="1"/>
  <c r="K969" i="1"/>
  <c r="K976" i="1"/>
  <c r="K562" i="1"/>
  <c r="K698" i="1"/>
  <c r="K819" i="1"/>
  <c r="K860" i="1"/>
  <c r="K474" i="1"/>
  <c r="K991" i="1"/>
  <c r="K822" i="1"/>
  <c r="K231" i="1"/>
  <c r="K505" i="1"/>
  <c r="K809" i="1"/>
  <c r="K159" i="1"/>
  <c r="K997" i="1"/>
  <c r="K378" i="1"/>
  <c r="K885" i="1"/>
  <c r="K130" i="1"/>
  <c r="K519" i="1"/>
  <c r="K772" i="1"/>
  <c r="K727" i="1"/>
  <c r="K496" i="1"/>
  <c r="K439" i="1"/>
  <c r="K5" i="1"/>
  <c r="K387" i="1"/>
  <c r="K166" i="1"/>
  <c r="K201" i="1"/>
  <c r="K111" i="1"/>
  <c r="K565" i="1"/>
  <c r="K486" i="1"/>
  <c r="K594" i="1"/>
  <c r="K568" i="1"/>
  <c r="K471" i="1"/>
  <c r="K47" i="1"/>
  <c r="K458" i="1"/>
  <c r="K849" i="1"/>
  <c r="K96" i="1"/>
  <c r="K265" i="1"/>
  <c r="K925" i="1"/>
  <c r="K539" i="1"/>
  <c r="K364" i="1"/>
  <c r="K465" i="1"/>
  <c r="K219" i="1"/>
  <c r="K240" i="1"/>
  <c r="K957" i="1"/>
  <c r="K226" i="1"/>
  <c r="K867" i="1"/>
  <c r="K829" i="1"/>
  <c r="K995" i="1"/>
  <c r="K455" i="1"/>
  <c r="K40" i="1"/>
  <c r="K321" i="1"/>
  <c r="K796" i="1"/>
  <c r="K74" i="1"/>
  <c r="K888" i="1"/>
  <c r="K103" i="1"/>
  <c r="K837" i="1"/>
  <c r="K66" i="1"/>
  <c r="K405" i="1"/>
  <c r="K438" i="1"/>
  <c r="K929" i="1"/>
  <c r="K423" i="1"/>
  <c r="K784" i="1"/>
  <c r="K16" i="1"/>
  <c r="K273" i="1"/>
  <c r="K442" i="1"/>
  <c r="K283" i="1"/>
  <c r="K76" i="1"/>
  <c r="K146" i="1"/>
  <c r="K525" i="1"/>
  <c r="K695" i="1"/>
  <c r="K818" i="1"/>
  <c r="K975" i="1"/>
  <c r="K831" i="1"/>
  <c r="K685" i="1"/>
  <c r="K563" i="1"/>
  <c r="K610" i="1"/>
  <c r="K726" i="1"/>
  <c r="K931" i="1"/>
  <c r="K311" i="1"/>
  <c r="K259" i="1"/>
  <c r="K582" i="1"/>
  <c r="K142" i="1"/>
  <c r="K665" i="1"/>
  <c r="K840" i="1"/>
  <c r="K67" i="1"/>
  <c r="K501" i="1"/>
  <c r="K460" i="1"/>
  <c r="K629" i="1"/>
  <c r="K790" i="1"/>
  <c r="K284" i="1"/>
  <c r="K363" i="1"/>
  <c r="K743" i="1"/>
  <c r="K566" i="1"/>
  <c r="K699" i="1"/>
  <c r="K942" i="1"/>
  <c r="K725" i="1"/>
  <c r="K540" i="1"/>
  <c r="K754" i="1"/>
  <c r="K926" i="1"/>
  <c r="K109" i="1"/>
  <c r="K983" i="1"/>
  <c r="K535" i="1"/>
  <c r="K570" i="1"/>
  <c r="K766" i="1"/>
  <c r="K18" i="1"/>
  <c r="K785" i="1"/>
  <c r="K878" i="1"/>
  <c r="K2" i="1"/>
  <c r="K342" i="1"/>
  <c r="K257" i="1"/>
  <c r="K412" i="1"/>
  <c r="K821" i="1"/>
  <c r="K479" i="1"/>
  <c r="K57" i="1"/>
  <c r="K873" i="1"/>
  <c r="K838" i="1"/>
  <c r="K922" i="1"/>
  <c r="K634" i="1"/>
  <c r="K151" i="1"/>
  <c r="K357" i="1"/>
  <c r="K531" i="1"/>
  <c r="K603" i="1"/>
  <c r="K27" i="1"/>
  <c r="K863" i="1"/>
  <c r="K14" i="1"/>
  <c r="K149" i="1"/>
  <c r="K397" i="1"/>
  <c r="K751" i="1"/>
  <c r="K943" i="1"/>
  <c r="K588" i="1"/>
  <c r="K992" i="1"/>
  <c r="K456" i="1"/>
  <c r="K147" i="1"/>
  <c r="K106" i="1"/>
  <c r="K702" i="1"/>
  <c r="K662" i="1"/>
  <c r="K919" i="1"/>
  <c r="K623" i="1"/>
  <c r="K345" i="1"/>
  <c r="K937" i="1"/>
  <c r="K595" i="1"/>
  <c r="K278" i="1"/>
  <c r="K275" i="1"/>
  <c r="K864" i="1"/>
  <c r="K613" i="1"/>
  <c r="K557" i="1"/>
  <c r="K683" i="1"/>
  <c r="K511" i="1"/>
  <c r="K136" i="1"/>
  <c r="K165" i="1"/>
  <c r="K93" i="1"/>
  <c r="K247" i="1"/>
  <c r="K296" i="1"/>
  <c r="K225" i="1"/>
  <c r="K877" i="1"/>
  <c r="K684" i="1"/>
  <c r="K573" i="1"/>
  <c r="K607" i="1"/>
  <c r="K930" i="1"/>
  <c r="K614" i="1"/>
  <c r="K813" i="1"/>
  <c r="K624" i="1"/>
  <c r="K204" i="1"/>
  <c r="K185" i="1"/>
  <c r="K910" i="1"/>
  <c r="K192" i="1"/>
  <c r="K91" i="1"/>
  <c r="K34" i="1"/>
  <c r="K506" i="1"/>
  <c r="K757" i="1"/>
  <c r="K900" i="1"/>
  <c r="K553" i="1"/>
  <c r="K129" i="1"/>
  <c r="K366" i="1"/>
  <c r="K584" i="1"/>
  <c r="K215" i="1"/>
  <c r="K229" i="1"/>
  <c r="K139" i="1"/>
  <c r="K171" i="1"/>
  <c r="K287" i="1"/>
  <c r="K972" i="1"/>
  <c r="K717" i="1"/>
  <c r="K761" i="1"/>
  <c r="K369" i="1"/>
  <c r="K745" i="1"/>
  <c r="K738" i="1"/>
  <c r="K490" i="1"/>
  <c r="K855" i="1"/>
  <c r="K797" i="1"/>
  <c r="K615" i="1"/>
  <c r="K892" i="1"/>
  <c r="K776" i="1"/>
  <c r="K808" i="1"/>
  <c r="K492" i="1"/>
  <c r="K835" i="1"/>
  <c r="K407" i="1"/>
  <c r="K459" i="1"/>
  <c r="K289" i="1"/>
  <c r="K509" i="1"/>
  <c r="K294" i="1"/>
  <c r="K606" i="1"/>
  <c r="K107" i="1"/>
  <c r="K177" i="1"/>
  <c r="K327" i="1"/>
  <c r="K663" i="1"/>
  <c r="K71" i="1"/>
  <c r="K152" i="1"/>
  <c r="K788" i="1"/>
  <c r="K429" i="1"/>
  <c r="K360" i="1"/>
  <c r="K443" i="1"/>
  <c r="K8" i="1"/>
  <c r="K581" i="1"/>
  <c r="K875" i="1"/>
  <c r="K731" i="1"/>
  <c r="K965" i="1"/>
  <c r="K906" i="1"/>
  <c r="K95" i="1"/>
  <c r="K620" i="1"/>
  <c r="K286" i="1"/>
  <c r="K116" i="1"/>
  <c r="K384" i="1"/>
  <c r="K642" i="1"/>
  <c r="K868" i="1"/>
  <c r="K955" i="1"/>
  <c r="K789" i="1"/>
  <c r="K728" i="1"/>
  <c r="K862" i="1"/>
  <c r="K817" i="1"/>
  <c r="K426" i="1"/>
  <c r="K127" i="1"/>
  <c r="K371" i="1"/>
  <c r="K980" i="1"/>
  <c r="K953" i="1"/>
  <c r="K45" i="1"/>
  <c r="K318" i="1"/>
  <c r="K227" i="1"/>
  <c r="K687" i="1"/>
  <c r="K896" i="1"/>
  <c r="K158" i="1"/>
  <c r="K755" i="1"/>
  <c r="K263" i="1"/>
  <c r="K604" i="1"/>
  <c r="K168" i="1"/>
  <c r="K653" i="1"/>
  <c r="K51" i="1"/>
  <c r="K858" i="1"/>
  <c r="K56" i="1"/>
  <c r="K658" i="1"/>
  <c r="K324" i="1"/>
  <c r="K675" i="1"/>
  <c r="K389" i="1"/>
  <c r="K830" i="1"/>
  <c r="K401" i="1"/>
  <c r="K180" i="1"/>
  <c r="K224" i="1"/>
  <c r="K288" i="1"/>
  <c r="K50" i="1"/>
  <c r="K854" i="1"/>
  <c r="K381" i="1"/>
  <c r="K84" i="1"/>
  <c r="K886" i="1"/>
  <c r="K170" i="1"/>
  <c r="K633" i="1"/>
  <c r="K844" i="1"/>
  <c r="K494" i="1"/>
  <c r="K220" i="1"/>
  <c r="K636" i="1"/>
  <c r="K609" i="1"/>
  <c r="K711" i="1"/>
  <c r="K457" i="1"/>
  <c r="K203" i="1"/>
  <c r="K901" i="1"/>
  <c r="K398" i="1"/>
  <c r="K181" i="1"/>
  <c r="K329" i="1"/>
  <c r="K899" i="1"/>
  <c r="K513" i="1"/>
  <c r="K19" i="1"/>
  <c r="K804" i="1"/>
  <c r="K578" i="1"/>
  <c r="K847" i="1"/>
  <c r="K912" i="1"/>
  <c r="K709" i="1"/>
  <c r="K616" i="1"/>
  <c r="K927" i="1"/>
  <c r="K716" i="1"/>
  <c r="K870" i="1"/>
  <c r="K707" i="1"/>
  <c r="K572" i="1"/>
  <c r="K336" i="1"/>
  <c r="K156" i="1"/>
  <c r="K356" i="1"/>
  <c r="K974" i="1"/>
  <c r="K769" i="1"/>
  <c r="K660" i="1"/>
  <c r="K150" i="1"/>
  <c r="K815" i="1"/>
  <c r="K602" i="1"/>
  <c r="K17" i="1"/>
  <c r="K691" i="1"/>
  <c r="K242" i="1"/>
  <c r="K778" i="1"/>
  <c r="K994" i="1"/>
  <c r="K938" i="1"/>
  <c r="K58" i="1"/>
  <c r="K310" i="1"/>
  <c r="K333" i="1"/>
  <c r="K811" i="1"/>
  <c r="K941" i="1"/>
  <c r="K701" i="1"/>
  <c r="K950" i="1"/>
  <c r="K758" i="1"/>
  <c r="K302" i="1"/>
  <c r="K528" i="1"/>
  <c r="K417" i="1"/>
  <c r="K78" i="1"/>
  <c r="K632" i="1"/>
  <c r="K672" i="1"/>
  <c r="K807" i="1"/>
  <c r="K246" i="1"/>
  <c r="K351" i="1"/>
  <c r="K7" i="1"/>
  <c r="K948" i="1"/>
  <c r="K305" i="1"/>
  <c r="K94" i="1"/>
  <c r="K508" i="1"/>
  <c r="K155" i="1"/>
  <c r="K706" i="1"/>
  <c r="K771" i="1"/>
  <c r="K12" i="1"/>
  <c r="K132" i="1"/>
  <c r="K133" i="1"/>
  <c r="K462" i="1"/>
  <c r="K558" i="1"/>
  <c r="K861" i="1"/>
  <c r="K909" i="1"/>
  <c r="K676" i="1"/>
  <c r="K13" i="1"/>
  <c r="K174" i="1"/>
  <c r="K979" i="1"/>
  <c r="K752" i="1"/>
  <c r="K385" i="1"/>
  <c r="K530" i="1"/>
  <c r="K499" i="1"/>
  <c r="K498" i="1"/>
  <c r="K117" i="1"/>
  <c r="K802" i="1"/>
  <c r="K661" i="1"/>
  <c r="K422" i="1"/>
  <c r="K781" i="1"/>
  <c r="K214" i="1"/>
  <c r="K440" i="1"/>
  <c r="K332" i="1"/>
  <c r="K744" i="1"/>
  <c r="K805" i="1"/>
  <c r="K576" i="1"/>
  <c r="K949" i="1"/>
  <c r="K445" i="1"/>
  <c r="K6" i="1"/>
  <c r="K292" i="1"/>
  <c r="K996" i="1"/>
  <c r="K483" i="1"/>
  <c r="K791" i="1"/>
  <c r="K234" i="1"/>
  <c r="K383" i="1"/>
  <c r="K141" i="1"/>
  <c r="K583" i="1"/>
  <c r="K999" i="1"/>
  <c r="K367" i="1"/>
  <c r="K461" i="1"/>
  <c r="K934" i="1"/>
  <c r="K598" i="1"/>
  <c r="K891" i="1"/>
  <c r="K285" i="1"/>
  <c r="K264" i="1"/>
  <c r="K125" i="1"/>
  <c r="K99" i="1"/>
  <c r="K774" i="1"/>
  <c r="K590" i="1"/>
  <c r="K65" i="1"/>
  <c r="K144" i="1"/>
  <c r="K729" i="1"/>
  <c r="K193" i="1"/>
  <c r="K163" i="1"/>
  <c r="K59" i="1"/>
  <c r="K112" i="1"/>
  <c r="K524" i="1"/>
  <c r="K500" i="1"/>
  <c r="K967" i="1"/>
  <c r="K90" i="1"/>
  <c r="K913" i="1"/>
  <c r="K348" i="1"/>
  <c r="K186" i="1"/>
  <c r="K52" i="1"/>
  <c r="K559" i="1"/>
  <c r="K793" i="1"/>
  <c r="K243" i="1"/>
  <c r="K42" i="1"/>
  <c r="K960" i="1"/>
  <c r="K3" i="1"/>
  <c r="K554" i="1"/>
  <c r="K767" i="1"/>
  <c r="K532" i="1"/>
  <c r="K416" i="1"/>
  <c r="K618" i="1"/>
  <c r="K741" i="1"/>
  <c r="K990" i="1"/>
  <c r="K437" i="1"/>
  <c r="K577" i="1"/>
  <c r="K800" i="1"/>
  <c r="K893" i="1"/>
  <c r="K244" i="1"/>
  <c r="K195" i="1"/>
  <c r="K514" i="1"/>
  <c r="K814" i="1"/>
  <c r="K89" i="1"/>
  <c r="K608" i="1"/>
  <c r="K668" i="1"/>
  <c r="K962" i="1"/>
  <c r="K86" i="1"/>
  <c r="K971" i="1"/>
  <c r="K982" i="1"/>
  <c r="K297" i="1"/>
  <c r="K720" i="1"/>
  <c r="K763" i="1"/>
  <c r="K964" i="1"/>
  <c r="K895" i="1"/>
  <c r="K222" i="1"/>
  <c r="K326" i="1"/>
  <c r="K518" i="1"/>
  <c r="K143" i="1"/>
  <c r="K124" i="1"/>
  <c r="K245" i="1"/>
  <c r="K759" i="1"/>
  <c r="K740" i="1"/>
  <c r="K963" i="1"/>
  <c r="K301" i="1"/>
  <c r="K272" i="1"/>
  <c r="K119" i="1"/>
  <c r="K945" i="1"/>
  <c r="K719" i="1"/>
  <c r="K478" i="1"/>
  <c r="K313" i="1"/>
  <c r="K637" i="1"/>
  <c r="K270" i="1"/>
  <c r="K280" i="1"/>
  <c r="K621" i="1"/>
  <c r="K959" i="1"/>
  <c r="K753" i="1"/>
  <c r="K339" i="1"/>
  <c r="K648" i="1"/>
  <c r="K801" i="1"/>
  <c r="K190" i="1"/>
  <c r="K984" i="1"/>
  <c r="K44" i="1"/>
  <c r="K249" i="1"/>
  <c r="K358" i="1"/>
  <c r="K970" i="1"/>
  <c r="K803" i="1"/>
  <c r="K325" i="1"/>
  <c r="K10" i="1"/>
  <c r="K956" i="1"/>
  <c r="K641" i="1"/>
  <c r="K293" i="1"/>
  <c r="K83" i="1"/>
  <c r="K783" i="1"/>
  <c r="K79" i="1"/>
  <c r="K605" i="1"/>
  <c r="K593" i="1"/>
  <c r="K601" i="1"/>
  <c r="K826" i="1"/>
  <c r="K450" i="1"/>
  <c r="K721" i="1"/>
  <c r="K162" i="1"/>
  <c r="K409" i="1"/>
  <c r="K527" i="1"/>
  <c r="K560" i="1"/>
  <c r="K69" i="1"/>
  <c r="K411" i="1"/>
  <c r="K404" i="1"/>
  <c r="K843" i="1"/>
  <c r="K9" i="1"/>
  <c r="K388" i="1"/>
  <c r="K516" i="1"/>
  <c r="K254" i="1"/>
  <c r="K276" i="1"/>
  <c r="K705" i="1"/>
  <c r="K31" i="1"/>
  <c r="Q402" i="1"/>
  <c r="Q81" i="1"/>
  <c r="Q918" i="1"/>
  <c r="Q379" i="1"/>
  <c r="Q696" i="1"/>
  <c r="Q872" i="1"/>
  <c r="Q842" i="1"/>
  <c r="Q760" i="1"/>
  <c r="Q599" i="1"/>
  <c r="Q394" i="1"/>
  <c r="Q435" i="1"/>
  <c r="Q777" i="1"/>
  <c r="Q148" i="1"/>
  <c r="Q664" i="1"/>
  <c r="Q645" i="1"/>
  <c r="Q466" i="1"/>
  <c r="Q352" i="1"/>
  <c r="Q413" i="1"/>
  <c r="Q543" i="1"/>
  <c r="Q723" i="1"/>
  <c r="Q476" i="1"/>
  <c r="Q451" i="1"/>
  <c r="Q188" i="1"/>
  <c r="Q480" i="1"/>
  <c r="Q542" i="1"/>
  <c r="Q611" i="1"/>
  <c r="Q464" i="1"/>
  <c r="Q340" i="1"/>
  <c r="Q939" i="1"/>
  <c r="Q659" i="1"/>
  <c r="Q206" i="1"/>
  <c r="Q765" i="1"/>
  <c r="Q237" i="1"/>
  <c r="Q335" i="1"/>
  <c r="Q520" i="1"/>
  <c r="Q503" i="1"/>
  <c r="Q198" i="1"/>
  <c r="Q704" i="1"/>
  <c r="Q848" i="1"/>
  <c r="Q213" i="1"/>
  <c r="Q108" i="1"/>
  <c r="Q617" i="1"/>
  <c r="Q80" i="1"/>
  <c r="Q647" i="1"/>
  <c r="Q958" i="1"/>
  <c r="Q469" i="1"/>
  <c r="Q436" i="1"/>
  <c r="Q320" i="1"/>
  <c r="Q639" i="1"/>
  <c r="Q230" i="1"/>
  <c r="Q679" i="1"/>
  <c r="Q916" i="1"/>
  <c r="Q63" i="1"/>
  <c r="Q184" i="1"/>
  <c r="Q748" i="1"/>
  <c r="Q200" i="1"/>
  <c r="Q561" i="1"/>
  <c r="Q463" i="1"/>
  <c r="Q739" i="1"/>
  <c r="Q756" i="1"/>
  <c r="Q135" i="1"/>
  <c r="Q194" i="1"/>
  <c r="Q630" i="1"/>
  <c r="Q419" i="1"/>
  <c r="Q853" i="1"/>
  <c r="Q787" i="1"/>
  <c r="Q522" i="1"/>
  <c r="Q473" i="1"/>
  <c r="Q548" i="1"/>
  <c r="Q353" i="1"/>
  <c r="Q154" i="1"/>
  <c r="Q631" i="1"/>
  <c r="Q625" i="1"/>
  <c r="Q882" i="1"/>
  <c r="Q101" i="1"/>
  <c r="Q952" i="1"/>
  <c r="Q35" i="1"/>
  <c r="Q433" i="1"/>
  <c r="Q549" i="1"/>
  <c r="Q446" i="1"/>
  <c r="Q523" i="1"/>
  <c r="Q782" i="1"/>
  <c r="Q493" i="1"/>
  <c r="Q291" i="1"/>
  <c r="Q545" i="1"/>
  <c r="Q517" i="1"/>
  <c r="Q380" i="1"/>
  <c r="Q587" i="1"/>
  <c r="Q415" i="1"/>
  <c r="Q4" i="1"/>
  <c r="Q569" i="1"/>
  <c r="Q694" i="1"/>
  <c r="Q382" i="1"/>
  <c r="Q427" i="1"/>
  <c r="Q865" i="1"/>
  <c r="Q903" i="1"/>
  <c r="Q54" i="1"/>
  <c r="Q209" i="1"/>
  <c r="Q1001" i="1"/>
  <c r="Q792" i="1"/>
  <c r="Q262" i="1"/>
  <c r="Q221" i="1"/>
  <c r="Q362" i="1"/>
  <c r="Q485" i="1"/>
  <c r="Q724" i="1"/>
  <c r="Q208" i="1"/>
  <c r="Q883" i="1"/>
  <c r="Q314" i="1"/>
  <c r="Q368" i="1"/>
  <c r="Q515" i="1"/>
  <c r="Q657" i="1"/>
  <c r="Q268" i="1"/>
  <c r="Q575" i="1"/>
  <c r="Q24" i="1"/>
  <c r="Q85" i="1"/>
  <c r="Q908" i="1"/>
  <c r="Q338" i="1"/>
  <c r="Q713" i="1"/>
  <c r="Q834" i="1"/>
  <c r="Q266" i="1"/>
  <c r="Q619" i="1"/>
  <c r="Q316" i="1"/>
  <c r="Q880" i="1"/>
  <c r="Q374" i="1"/>
  <c r="Q987" i="1"/>
  <c r="Q145" i="1"/>
  <c r="Q700" i="1"/>
  <c r="Q183" i="1"/>
  <c r="Q153" i="1"/>
  <c r="Q946" i="1"/>
  <c r="Q693" i="1"/>
  <c r="Q161" i="1"/>
  <c r="Q38" i="1"/>
  <c r="Q552" i="1"/>
  <c r="Q179" i="1"/>
  <c r="Q556" i="1"/>
  <c r="Q686" i="1"/>
  <c r="Q41" i="1"/>
  <c r="Q951" i="1"/>
  <c r="Q768" i="1"/>
  <c r="Q510" i="1"/>
  <c r="Q656" i="1"/>
  <c r="Q178" i="1"/>
  <c r="Q567" i="1"/>
  <c r="Q887" i="1"/>
  <c r="Q68" i="1"/>
  <c r="Q349" i="1"/>
  <c r="Q253" i="1"/>
  <c r="Q689" i="1"/>
  <c r="Q502" i="1"/>
  <c r="Q160" i="1"/>
  <c r="Q425" i="1"/>
  <c r="Q902" i="1"/>
  <c r="Q841" i="1"/>
  <c r="Q73" i="1"/>
  <c r="Q544" i="1"/>
  <c r="Q652" i="1"/>
  <c r="Q295" i="1"/>
  <c r="Q228" i="1"/>
  <c r="Q337" i="1"/>
  <c r="Q961" i="1"/>
  <c r="Q341" i="1"/>
  <c r="Q23" i="1"/>
  <c r="Q596" i="1"/>
  <c r="Q579" i="1"/>
  <c r="Q64" i="1"/>
  <c r="Q205" i="1"/>
  <c r="Q414" i="1"/>
  <c r="Q223" i="1"/>
  <c r="Q732" i="1"/>
  <c r="Q536" i="1"/>
  <c r="Q355" i="1"/>
  <c r="Q1000" i="1"/>
  <c r="Q122" i="1"/>
  <c r="Q905" i="1"/>
  <c r="Q232" i="1"/>
  <c r="Q197" i="1"/>
  <c r="Q28" i="1"/>
  <c r="Q361" i="1"/>
  <c r="Q682" i="1"/>
  <c r="Q812" i="1"/>
  <c r="Q981" i="1"/>
  <c r="Q359" i="1"/>
  <c r="Q954" i="1"/>
  <c r="Q309" i="1"/>
  <c r="Q940" i="1"/>
  <c r="Q282" i="1"/>
  <c r="Q998" i="1"/>
  <c r="Q172" i="1"/>
  <c r="Q580" i="1"/>
  <c r="Q907" i="1"/>
  <c r="Q477" i="1"/>
  <c r="Q762" i="1"/>
  <c r="Q386" i="1"/>
  <c r="Q827" i="1"/>
  <c r="Q521" i="1"/>
  <c r="Q977" i="1"/>
  <c r="Q317" i="1"/>
  <c r="Q612" i="1"/>
  <c r="Q497" i="1"/>
  <c r="Q799" i="1"/>
  <c r="Q627" i="1"/>
  <c r="Q718" i="1"/>
  <c r="Q780" i="1"/>
  <c r="Q20" i="1"/>
  <c r="Q550" i="1"/>
  <c r="Q869" i="1"/>
  <c r="Q795" i="1"/>
  <c r="Q712" i="1"/>
  <c r="Q673" i="1"/>
  <c r="Q935" i="1"/>
  <c r="Q798" i="1"/>
  <c r="Q432" i="1"/>
  <c r="Q82" i="1"/>
  <c r="Q677" i="1"/>
  <c r="Q846" i="1"/>
  <c r="Q453" i="1"/>
  <c r="Q375" i="1"/>
  <c r="Q839" i="1"/>
  <c r="Q487" i="1"/>
  <c r="Q638" i="1"/>
  <c r="Q749" i="1"/>
  <c r="Q832" i="1"/>
  <c r="Q299" i="1"/>
  <c r="Q252" i="1"/>
  <c r="Q993" i="1"/>
  <c r="Q48" i="1"/>
  <c r="Q376" i="1"/>
  <c r="Q281" i="1"/>
  <c r="Q541" i="1"/>
  <c r="Q248" i="1"/>
  <c r="Q202" i="1"/>
  <c r="Q323" i="1"/>
  <c r="Q823" i="1"/>
  <c r="Q924" i="1"/>
  <c r="Q692" i="1"/>
  <c r="Q267" i="1"/>
  <c r="Q669" i="1"/>
  <c r="Q235" i="1"/>
  <c r="Q187" i="1"/>
  <c r="Q114" i="1"/>
  <c r="Q365" i="1"/>
  <c r="Q191" i="1"/>
  <c r="Q261" i="1"/>
  <c r="Q710" i="1"/>
  <c r="Q786" i="1"/>
  <c r="Q904" i="1"/>
  <c r="Q715" i="1"/>
  <c r="Q944" i="1"/>
  <c r="Q43" i="1"/>
  <c r="Q703" i="1"/>
  <c r="Q746" i="1"/>
  <c r="Q98" i="1"/>
  <c r="Q126" i="1"/>
  <c r="Q217" i="1"/>
  <c r="Q928" i="1"/>
  <c r="Q110" i="1"/>
  <c r="Q312" i="1"/>
  <c r="Q62" i="1"/>
  <c r="Q164" i="1"/>
  <c r="Q735" i="1"/>
  <c r="Q936" i="1"/>
  <c r="Q87" i="1"/>
  <c r="Q978" i="1"/>
  <c r="Q537" i="1"/>
  <c r="Q989" i="1"/>
  <c r="Q97" i="1"/>
  <c r="Q334" i="1"/>
  <c r="Q879" i="1"/>
  <c r="Q128" i="1"/>
  <c r="Q250" i="1"/>
  <c r="Q140" i="1"/>
  <c r="Q555" i="1"/>
  <c r="Q481" i="1"/>
  <c r="Q189" i="1"/>
  <c r="Q933" i="1"/>
  <c r="Q428" i="1"/>
  <c r="Q475" i="1"/>
  <c r="Q825" i="1"/>
  <c r="Q538" i="1"/>
  <c r="Q564" i="1"/>
  <c r="Q666" i="1"/>
  <c r="Q635" i="1"/>
  <c r="Q747" i="1"/>
  <c r="Q392" i="1"/>
  <c r="Q255" i="1"/>
  <c r="Q123" i="1"/>
  <c r="Q216" i="1"/>
  <c r="Q488" i="1"/>
  <c r="Q331" i="1"/>
  <c r="Q622" i="1"/>
  <c r="Q134" i="1"/>
  <c r="Q775" i="1"/>
  <c r="Q680" i="1"/>
  <c r="Q526" i="1"/>
  <c r="Q810" i="1"/>
  <c r="Q874" i="1"/>
  <c r="Q207" i="1"/>
  <c r="Q507" i="1"/>
  <c r="Q845" i="1"/>
  <c r="Q169" i="1"/>
  <c r="Q137" i="1"/>
  <c r="Q251" i="1"/>
  <c r="Q304" i="1"/>
  <c r="Q551" i="1"/>
  <c r="Q968" i="1"/>
  <c r="Q36" i="1"/>
  <c r="Q920" i="1"/>
  <c r="Q256" i="1"/>
  <c r="Q211" i="1"/>
  <c r="Q32" i="1"/>
  <c r="Q851" i="1"/>
  <c r="Q646" i="1"/>
  <c r="Q824" i="1"/>
  <c r="Q866" i="1"/>
  <c r="Q690" i="1"/>
  <c r="Q770" i="1"/>
  <c r="Q852" i="1"/>
  <c r="Q850" i="1"/>
  <c r="Q157" i="1"/>
  <c r="Q644" i="1"/>
  <c r="Q985" i="1"/>
  <c r="Q70" i="1"/>
  <c r="Q33" i="1"/>
  <c r="Q923" i="1"/>
  <c r="Q585" i="1"/>
  <c r="Q176" i="1"/>
  <c r="Q322" i="1"/>
  <c r="Q350" i="1"/>
  <c r="Q444" i="1"/>
  <c r="Q915" i="1"/>
  <c r="Q670" i="1"/>
  <c r="Q391" i="1"/>
  <c r="Q681" i="1"/>
  <c r="Q441" i="1"/>
  <c r="Q482" i="1"/>
  <c r="Q447" i="1"/>
  <c r="Q574" i="1"/>
  <c r="Q300" i="1"/>
  <c r="Q600" i="1"/>
  <c r="Q697" i="1"/>
  <c r="Q279" i="1"/>
  <c r="Q894" i="1"/>
  <c r="Q688" i="1"/>
  <c r="Q884" i="1"/>
  <c r="Q448" i="1"/>
  <c r="Q406" i="1"/>
  <c r="Q403" i="1"/>
  <c r="Q274" i="1"/>
  <c r="Q794" i="1"/>
  <c r="Q236" i="1"/>
  <c r="Q966" i="1"/>
  <c r="Q737" i="1"/>
  <c r="Q115" i="1"/>
  <c r="Q424" i="1"/>
  <c r="Q678" i="1"/>
  <c r="Q298" i="1"/>
  <c r="Q330" i="1"/>
  <c r="Q344" i="1"/>
  <c r="Q859" i="1"/>
  <c r="Q651" i="1"/>
  <c r="Q734" i="1"/>
  <c r="Q212" i="1"/>
  <c r="Q470" i="1"/>
  <c r="Q988" i="1"/>
  <c r="Q113" i="1"/>
  <c r="Q546" i="1"/>
  <c r="Q233" i="1"/>
  <c r="Q120" i="1"/>
  <c r="Q269" i="1"/>
  <c r="Q393" i="1"/>
  <c r="Q484" i="1"/>
  <c r="Q105" i="1"/>
  <c r="Q921" i="1"/>
  <c r="Q828" i="1"/>
  <c r="Q26" i="1"/>
  <c r="Q290" i="1"/>
  <c r="Q306" i="1"/>
  <c r="Q495" i="1"/>
  <c r="Q489" i="1"/>
  <c r="Q167" i="1"/>
  <c r="Q533" i="1"/>
  <c r="Q736" i="1"/>
  <c r="Q986" i="1"/>
  <c r="Q649" i="1"/>
  <c r="Q654" i="1"/>
  <c r="Q258" i="1"/>
  <c r="Q898" i="1"/>
  <c r="Q307" i="1"/>
  <c r="Q589" i="1"/>
  <c r="Q806" i="1"/>
  <c r="Q100" i="1"/>
  <c r="Q820" i="1"/>
  <c r="Q239" i="1"/>
  <c r="Q449" i="1"/>
  <c r="Q890" i="1"/>
  <c r="Q55" i="1"/>
  <c r="Q25" i="1"/>
  <c r="Q626" i="1"/>
  <c r="Q60" i="1"/>
  <c r="Q491" i="1"/>
  <c r="Q21" i="1"/>
  <c r="Q434" i="1"/>
  <c r="Q452" i="1"/>
  <c r="Q836" i="1"/>
  <c r="Q29" i="1"/>
  <c r="Q390" i="1"/>
  <c r="Q347" i="1"/>
  <c r="Q354" i="1"/>
  <c r="Q88" i="1"/>
  <c r="Q655" i="1"/>
  <c r="Q722" i="1"/>
  <c r="Q49" i="1"/>
  <c r="Q889" i="1"/>
  <c r="Q911" i="1"/>
  <c r="Q271" i="1"/>
  <c r="Q529" i="1"/>
  <c r="Q512" i="1"/>
  <c r="Q857" i="1"/>
  <c r="Q372" i="1"/>
  <c r="Q833" i="1"/>
  <c r="Q586" i="1"/>
  <c r="Q421" i="1"/>
  <c r="Q377" i="1"/>
  <c r="Q973" i="1"/>
  <c r="Q650" i="1"/>
  <c r="Q399" i="1"/>
  <c r="Q733" i="1"/>
  <c r="Q504" i="1"/>
  <c r="Q816" i="1"/>
  <c r="Q46" i="1"/>
  <c r="Q597" i="1"/>
  <c r="Q196" i="1"/>
  <c r="Q742" i="1"/>
  <c r="Q53" i="1"/>
  <c r="Q373" i="1"/>
  <c r="Q643" i="1"/>
  <c r="Q408" i="1"/>
  <c r="Q118" i="1"/>
  <c r="Q430" i="1"/>
  <c r="Q881" i="1"/>
  <c r="Q30" i="1"/>
  <c r="Q410" i="1"/>
  <c r="Q454" i="1"/>
  <c r="Q750" i="1"/>
  <c r="Q418" i="1"/>
  <c r="Q173" i="1"/>
  <c r="Q131" i="1"/>
  <c r="Q534" i="1"/>
  <c r="Q102" i="1"/>
  <c r="Q238" i="1"/>
  <c r="Q303" i="1"/>
  <c r="Q628" i="1"/>
  <c r="Q277" i="1"/>
  <c r="Q343" i="1"/>
  <c r="Q210" i="1"/>
  <c r="Q914" i="1"/>
  <c r="Q22" i="1"/>
  <c r="Q667" i="1"/>
  <c r="Q15" i="1"/>
  <c r="Q773" i="1"/>
  <c r="Q319" i="1"/>
  <c r="Q308" i="1"/>
  <c r="Q856" i="1"/>
  <c r="Q671" i="1"/>
  <c r="Q674" i="1"/>
  <c r="Q468" i="1"/>
  <c r="Q11" i="1"/>
  <c r="Q175" i="1"/>
  <c r="Q420" i="1"/>
  <c r="Q370" i="1"/>
  <c r="Q779" i="1"/>
  <c r="Q199" i="1"/>
  <c r="Q640" i="1"/>
  <c r="Q260" i="1"/>
  <c r="Q37" i="1"/>
  <c r="Q395" i="1"/>
  <c r="Q39" i="1"/>
  <c r="Q431" i="1"/>
  <c r="Q472" i="1"/>
  <c r="Q871" i="1"/>
  <c r="Q730" i="1"/>
  <c r="Q138" i="1"/>
  <c r="Q947" i="1"/>
  <c r="Q764" i="1"/>
  <c r="Q121" i="1"/>
  <c r="Q591" i="1"/>
  <c r="Q897" i="1"/>
  <c r="Q346" i="1"/>
  <c r="Q400" i="1"/>
  <c r="Q182" i="1"/>
  <c r="Q328" i="1"/>
  <c r="Q932" i="1"/>
  <c r="Q708" i="1"/>
  <c r="Q77" i="1"/>
  <c r="Q241" i="1"/>
  <c r="Q547" i="1"/>
  <c r="Q75" i="1"/>
  <c r="Q876" i="1"/>
  <c r="Q467" i="1"/>
  <c r="Q218" i="1"/>
  <c r="Q61" i="1"/>
  <c r="Q315" i="1"/>
  <c r="Q917" i="1"/>
  <c r="Q72" i="1"/>
  <c r="Q592" i="1"/>
  <c r="Q92" i="1"/>
  <c r="Q396" i="1"/>
  <c r="Q714" i="1"/>
  <c r="Q104" i="1"/>
  <c r="Q571" i="1"/>
  <c r="Q969" i="1"/>
  <c r="Q976" i="1"/>
  <c r="Q562" i="1"/>
  <c r="Q698" i="1"/>
  <c r="Q819" i="1"/>
  <c r="Q860" i="1"/>
  <c r="Q474" i="1"/>
  <c r="Q991" i="1"/>
  <c r="Q822" i="1"/>
  <c r="Q231" i="1"/>
  <c r="Q505" i="1"/>
  <c r="Q809" i="1"/>
  <c r="Q159" i="1"/>
  <c r="Q997" i="1"/>
  <c r="Q378" i="1"/>
  <c r="Q885" i="1"/>
  <c r="Q130" i="1"/>
  <c r="Q519" i="1"/>
  <c r="Q772" i="1"/>
  <c r="Q727" i="1"/>
  <c r="Q496" i="1"/>
  <c r="Q439" i="1"/>
  <c r="Q5" i="1"/>
  <c r="Q387" i="1"/>
  <c r="Q166" i="1"/>
  <c r="Q201" i="1"/>
  <c r="Q111" i="1"/>
  <c r="Q565" i="1"/>
  <c r="Q486" i="1"/>
  <c r="Q594" i="1"/>
  <c r="Q568" i="1"/>
  <c r="Q471" i="1"/>
  <c r="Q47" i="1"/>
  <c r="Q458" i="1"/>
  <c r="Q849" i="1"/>
  <c r="Q96" i="1"/>
  <c r="Q265" i="1"/>
  <c r="Q925" i="1"/>
  <c r="Q539" i="1"/>
  <c r="Q364" i="1"/>
  <c r="Q465" i="1"/>
  <c r="Q219" i="1"/>
  <c r="Q240" i="1"/>
  <c r="Q957" i="1"/>
  <c r="Q226" i="1"/>
  <c r="Q867" i="1"/>
  <c r="Q829" i="1"/>
  <c r="Q995" i="1"/>
  <c r="Q455" i="1"/>
  <c r="Q40" i="1"/>
  <c r="Q321" i="1"/>
  <c r="Q796" i="1"/>
  <c r="Q74" i="1"/>
  <c r="Q888" i="1"/>
  <c r="Q103" i="1"/>
  <c r="Q837" i="1"/>
  <c r="Q66" i="1"/>
  <c r="Q405" i="1"/>
  <c r="Q438" i="1"/>
  <c r="Q929" i="1"/>
  <c r="Q423" i="1"/>
  <c r="Q784" i="1"/>
  <c r="Q16" i="1"/>
  <c r="Q273" i="1"/>
  <c r="Q442" i="1"/>
  <c r="Q283" i="1"/>
  <c r="Q76" i="1"/>
  <c r="Q146" i="1"/>
  <c r="Q525" i="1"/>
  <c r="Q695" i="1"/>
  <c r="Q818" i="1"/>
  <c r="Q975" i="1"/>
  <c r="Q831" i="1"/>
  <c r="Q685" i="1"/>
  <c r="Q563" i="1"/>
  <c r="Q610" i="1"/>
  <c r="Q726" i="1"/>
  <c r="Q931" i="1"/>
  <c r="Q311" i="1"/>
  <c r="Q259" i="1"/>
  <c r="Q582" i="1"/>
  <c r="Q142" i="1"/>
  <c r="Q665" i="1"/>
  <c r="Q840" i="1"/>
  <c r="Q67" i="1"/>
  <c r="Q501" i="1"/>
  <c r="Q460" i="1"/>
  <c r="Q629" i="1"/>
  <c r="Q790" i="1"/>
  <c r="Q284" i="1"/>
  <c r="Q363" i="1"/>
  <c r="Q743" i="1"/>
  <c r="Q566" i="1"/>
  <c r="Q699" i="1"/>
  <c r="Q942" i="1"/>
  <c r="Q725" i="1"/>
  <c r="Q540" i="1"/>
  <c r="Q754" i="1"/>
  <c r="Q926" i="1"/>
  <c r="Q109" i="1"/>
  <c r="Q983" i="1"/>
  <c r="Q535" i="1"/>
  <c r="Q570" i="1"/>
  <c r="Q766" i="1"/>
  <c r="Q18" i="1"/>
  <c r="Q785" i="1"/>
  <c r="Q878" i="1"/>
  <c r="Q2" i="1"/>
  <c r="Q342" i="1"/>
  <c r="Q257" i="1"/>
  <c r="Q412" i="1"/>
  <c r="Q821" i="1"/>
  <c r="Q479" i="1"/>
  <c r="Q57" i="1"/>
  <c r="Q873" i="1"/>
  <c r="Q838" i="1"/>
  <c r="Q922" i="1"/>
  <c r="Q634" i="1"/>
  <c r="Q151" i="1"/>
  <c r="Q357" i="1"/>
  <c r="Q531" i="1"/>
  <c r="Q603" i="1"/>
  <c r="Q27" i="1"/>
  <c r="Q863" i="1"/>
  <c r="Q14" i="1"/>
  <c r="Q149" i="1"/>
  <c r="Q397" i="1"/>
  <c r="Q751" i="1"/>
  <c r="Q943" i="1"/>
  <c r="Q588" i="1"/>
  <c r="Q992" i="1"/>
  <c r="Q456" i="1"/>
  <c r="Q147" i="1"/>
  <c r="Q106" i="1"/>
  <c r="Q702" i="1"/>
  <c r="Q662" i="1"/>
  <c r="Q919" i="1"/>
  <c r="Q623" i="1"/>
  <c r="Q345" i="1"/>
  <c r="Q937" i="1"/>
  <c r="Q595" i="1"/>
  <c r="Q278" i="1"/>
  <c r="Q275" i="1"/>
  <c r="Q864" i="1"/>
  <c r="Q613" i="1"/>
  <c r="Q557" i="1"/>
  <c r="Q683" i="1"/>
  <c r="Q511" i="1"/>
  <c r="Q136" i="1"/>
  <c r="Q165" i="1"/>
  <c r="Q93" i="1"/>
  <c r="Q247" i="1"/>
  <c r="Q296" i="1"/>
  <c r="Q225" i="1"/>
  <c r="Q877" i="1"/>
  <c r="Q684" i="1"/>
  <c r="Q573" i="1"/>
  <c r="Q607" i="1"/>
  <c r="Q930" i="1"/>
  <c r="Q614" i="1"/>
  <c r="Q813" i="1"/>
  <c r="Q624" i="1"/>
  <c r="Q204" i="1"/>
  <c r="Q185" i="1"/>
  <c r="Q910" i="1"/>
  <c r="Q192" i="1"/>
  <c r="Q91" i="1"/>
  <c r="Q34" i="1"/>
  <c r="Q506" i="1"/>
  <c r="Q757" i="1"/>
  <c r="Q900" i="1"/>
  <c r="Q553" i="1"/>
  <c r="Q129" i="1"/>
  <c r="Q366" i="1"/>
  <c r="Q584" i="1"/>
  <c r="Q215" i="1"/>
  <c r="Q229" i="1"/>
  <c r="Q139" i="1"/>
  <c r="Q171" i="1"/>
  <c r="Q287" i="1"/>
  <c r="Q972" i="1"/>
  <c r="Q717" i="1"/>
  <c r="Q761" i="1"/>
  <c r="Q369" i="1"/>
  <c r="Q745" i="1"/>
  <c r="Q738" i="1"/>
  <c r="Q490" i="1"/>
  <c r="Q855" i="1"/>
  <c r="Q797" i="1"/>
  <c r="Q615" i="1"/>
  <c r="Q892" i="1"/>
  <c r="Q776" i="1"/>
  <c r="Q808" i="1"/>
  <c r="Q492" i="1"/>
  <c r="Q835" i="1"/>
  <c r="Q407" i="1"/>
  <c r="Q459" i="1"/>
  <c r="Q289" i="1"/>
  <c r="Q509" i="1"/>
  <c r="Q294" i="1"/>
  <c r="Q606" i="1"/>
  <c r="Q107" i="1"/>
  <c r="Q177" i="1"/>
  <c r="Q327" i="1"/>
  <c r="Q663" i="1"/>
  <c r="Q71" i="1"/>
  <c r="Q152" i="1"/>
  <c r="Q788" i="1"/>
  <c r="Q429" i="1"/>
  <c r="Q360" i="1"/>
  <c r="Q443" i="1"/>
  <c r="Q8" i="1"/>
  <c r="Q581" i="1"/>
  <c r="Q875" i="1"/>
  <c r="Q731" i="1"/>
  <c r="Q965" i="1"/>
  <c r="Q906" i="1"/>
  <c r="Q95" i="1"/>
  <c r="Q620" i="1"/>
  <c r="Q286" i="1"/>
  <c r="Q116" i="1"/>
  <c r="Q384" i="1"/>
  <c r="Q642" i="1"/>
  <c r="Q868" i="1"/>
  <c r="Q955" i="1"/>
  <c r="Q789" i="1"/>
  <c r="Q728" i="1"/>
  <c r="Q862" i="1"/>
  <c r="Q817" i="1"/>
  <c r="Q426" i="1"/>
  <c r="Q127" i="1"/>
  <c r="Q371" i="1"/>
  <c r="Q980" i="1"/>
  <c r="Q953" i="1"/>
  <c r="Q45" i="1"/>
  <c r="Q318" i="1"/>
  <c r="Q227" i="1"/>
  <c r="Q687" i="1"/>
  <c r="Q896" i="1"/>
  <c r="Q158" i="1"/>
  <c r="Q755" i="1"/>
  <c r="Q263" i="1"/>
  <c r="Q604" i="1"/>
  <c r="Q168" i="1"/>
  <c r="Q653" i="1"/>
  <c r="Q51" i="1"/>
  <c r="Q858" i="1"/>
  <c r="Q56" i="1"/>
  <c r="Q658" i="1"/>
  <c r="Q324" i="1"/>
  <c r="Q675" i="1"/>
  <c r="Q389" i="1"/>
  <c r="Q830" i="1"/>
  <c r="Q401" i="1"/>
  <c r="Q180" i="1"/>
  <c r="Q224" i="1"/>
  <c r="Q288" i="1"/>
  <c r="Q50" i="1"/>
  <c r="Q854" i="1"/>
  <c r="Q381" i="1"/>
  <c r="Q84" i="1"/>
  <c r="Q886" i="1"/>
  <c r="Q170" i="1"/>
  <c r="Q633" i="1"/>
  <c r="Q844" i="1"/>
  <c r="Q494" i="1"/>
  <c r="Q220" i="1"/>
  <c r="Q636" i="1"/>
  <c r="Q609" i="1"/>
  <c r="Q711" i="1"/>
  <c r="Q457" i="1"/>
  <c r="Q203" i="1"/>
  <c r="Q901" i="1"/>
  <c r="Q398" i="1"/>
  <c r="Q181" i="1"/>
  <c r="Q329" i="1"/>
  <c r="Q899" i="1"/>
  <c r="Q513" i="1"/>
  <c r="Q19" i="1"/>
  <c r="Q804" i="1"/>
  <c r="Q578" i="1"/>
  <c r="Q847" i="1"/>
  <c r="Q912" i="1"/>
  <c r="Q709" i="1"/>
  <c r="Q616" i="1"/>
  <c r="Q927" i="1"/>
  <c r="Q716" i="1"/>
  <c r="Q870" i="1"/>
  <c r="Q707" i="1"/>
  <c r="Q572" i="1"/>
  <c r="Q336" i="1"/>
  <c r="Q156" i="1"/>
  <c r="Q356" i="1"/>
  <c r="Q974" i="1"/>
  <c r="Q769" i="1"/>
  <c r="Q660" i="1"/>
  <c r="Q150" i="1"/>
  <c r="Q815" i="1"/>
  <c r="Q602" i="1"/>
  <c r="Q17" i="1"/>
  <c r="Q691" i="1"/>
  <c r="Q242" i="1"/>
  <c r="Q778" i="1"/>
  <c r="Q994" i="1"/>
  <c r="Q938" i="1"/>
  <c r="Q58" i="1"/>
  <c r="Q310" i="1"/>
  <c r="Q333" i="1"/>
  <c r="Q811" i="1"/>
  <c r="Q941" i="1"/>
  <c r="Q701" i="1"/>
  <c r="Q950" i="1"/>
  <c r="Q758" i="1"/>
  <c r="Q302" i="1"/>
  <c r="Q528" i="1"/>
  <c r="Q417" i="1"/>
  <c r="Q78" i="1"/>
  <c r="Q632" i="1"/>
  <c r="Q672" i="1"/>
  <c r="Q807" i="1"/>
  <c r="Q246" i="1"/>
  <c r="Q351" i="1"/>
  <c r="Q7" i="1"/>
  <c r="Q948" i="1"/>
  <c r="Q305" i="1"/>
  <c r="Q94" i="1"/>
  <c r="Q508" i="1"/>
  <c r="Q155" i="1"/>
  <c r="Q706" i="1"/>
  <c r="Q771" i="1"/>
  <c r="Q12" i="1"/>
  <c r="Q132" i="1"/>
  <c r="Q133" i="1"/>
  <c r="Q462" i="1"/>
  <c r="Q558" i="1"/>
  <c r="Q861" i="1"/>
  <c r="Q909" i="1"/>
  <c r="Q676" i="1"/>
  <c r="Q13" i="1"/>
  <c r="Q174" i="1"/>
  <c r="Q979" i="1"/>
  <c r="Q752" i="1"/>
  <c r="Q385" i="1"/>
  <c r="Q530" i="1"/>
  <c r="Q499" i="1"/>
  <c r="Q498" i="1"/>
  <c r="Q117" i="1"/>
  <c r="Q802" i="1"/>
  <c r="Q661" i="1"/>
  <c r="Q422" i="1"/>
  <c r="Q781" i="1"/>
  <c r="Q214" i="1"/>
  <c r="Q440" i="1"/>
  <c r="Q332" i="1"/>
  <c r="Q744" i="1"/>
  <c r="Q805" i="1"/>
  <c r="Q576" i="1"/>
  <c r="Q949" i="1"/>
  <c r="Q445" i="1"/>
  <c r="Q6" i="1"/>
  <c r="Q292" i="1"/>
  <c r="Q996" i="1"/>
  <c r="Q483" i="1"/>
  <c r="Q791" i="1"/>
  <c r="Q234" i="1"/>
  <c r="Q383" i="1"/>
  <c r="Q141" i="1"/>
  <c r="Q583" i="1"/>
  <c r="Q999" i="1"/>
  <c r="Q367" i="1"/>
  <c r="Q461" i="1"/>
  <c r="Q934" i="1"/>
  <c r="Q598" i="1"/>
  <c r="Q891" i="1"/>
  <c r="Q285" i="1"/>
  <c r="Q264" i="1"/>
  <c r="Q125" i="1"/>
  <c r="Q99" i="1"/>
  <c r="Q774" i="1"/>
  <c r="Q590" i="1"/>
  <c r="Q65" i="1"/>
  <c r="Q144" i="1"/>
  <c r="Q729" i="1"/>
  <c r="Q193" i="1"/>
  <c r="Q163" i="1"/>
  <c r="Q59" i="1"/>
  <c r="Q112" i="1"/>
  <c r="Q524" i="1"/>
  <c r="Q500" i="1"/>
  <c r="Q967" i="1"/>
  <c r="Q90" i="1"/>
  <c r="Q913" i="1"/>
  <c r="Q348" i="1"/>
  <c r="Q186" i="1"/>
  <c r="Q52" i="1"/>
  <c r="Q559" i="1"/>
  <c r="Q793" i="1"/>
  <c r="Q243" i="1"/>
  <c r="Q42" i="1"/>
  <c r="Q960" i="1"/>
  <c r="Q3" i="1"/>
  <c r="Q554" i="1"/>
  <c r="Q767" i="1"/>
  <c r="Q532" i="1"/>
  <c r="Q416" i="1"/>
  <c r="Q618" i="1"/>
  <c r="Q741" i="1"/>
  <c r="Q990" i="1"/>
  <c r="Q437" i="1"/>
  <c r="Q577" i="1"/>
  <c r="Q800" i="1"/>
  <c r="Q893" i="1"/>
  <c r="Q244" i="1"/>
  <c r="Q195" i="1"/>
  <c r="Q514" i="1"/>
  <c r="Q814" i="1"/>
  <c r="Q89" i="1"/>
  <c r="Q608" i="1"/>
  <c r="Q668" i="1"/>
  <c r="Q962" i="1"/>
  <c r="Q86" i="1"/>
  <c r="Q971" i="1"/>
  <c r="Q982" i="1"/>
  <c r="Q297" i="1"/>
  <c r="Q720" i="1"/>
  <c r="Q763" i="1"/>
  <c r="Q964" i="1"/>
  <c r="Q895" i="1"/>
  <c r="Q222" i="1"/>
  <c r="Q326" i="1"/>
  <c r="Q518" i="1"/>
  <c r="Q143" i="1"/>
  <c r="Q124" i="1"/>
  <c r="Q245" i="1"/>
  <c r="Q759" i="1"/>
  <c r="Q740" i="1"/>
  <c r="Q963" i="1"/>
  <c r="Q301" i="1"/>
  <c r="Q272" i="1"/>
  <c r="Q119" i="1"/>
  <c r="Q945" i="1"/>
  <c r="Q719" i="1"/>
  <c r="Q478" i="1"/>
  <c r="Q313" i="1"/>
  <c r="Q637" i="1"/>
  <c r="Q270" i="1"/>
  <c r="Q280" i="1"/>
  <c r="Q621" i="1"/>
  <c r="Q959" i="1"/>
  <c r="Q753" i="1"/>
  <c r="Q339" i="1"/>
  <c r="Q648" i="1"/>
  <c r="Q801" i="1"/>
  <c r="Q190" i="1"/>
  <c r="Q984" i="1"/>
  <c r="Q44" i="1"/>
  <c r="Q249" i="1"/>
  <c r="Q358" i="1"/>
  <c r="Q970" i="1"/>
  <c r="Q803" i="1"/>
  <c r="Q325" i="1"/>
  <c r="Q10" i="1"/>
  <c r="Q956" i="1"/>
  <c r="Q641" i="1"/>
  <c r="Q293" i="1"/>
  <c r="Q83" i="1"/>
  <c r="Q783" i="1"/>
  <c r="Q79" i="1"/>
  <c r="Q605" i="1"/>
  <c r="Q593" i="1"/>
  <c r="Q601" i="1"/>
  <c r="Q826" i="1"/>
  <c r="Q450" i="1"/>
  <c r="Q721" i="1"/>
  <c r="Q162" i="1"/>
  <c r="Q409" i="1"/>
  <c r="Q527" i="1"/>
  <c r="Q560" i="1"/>
  <c r="Q69" i="1"/>
  <c r="Q411" i="1"/>
  <c r="Q404" i="1"/>
  <c r="Q843" i="1"/>
  <c r="Q9" i="1"/>
  <c r="Q388" i="1"/>
  <c r="Q516" i="1"/>
  <c r="Q254" i="1"/>
  <c r="Q276" i="1"/>
  <c r="Q705" i="1"/>
  <c r="Q31" i="1"/>
  <c r="E26" i="4"/>
  <c r="E27" i="4"/>
  <c r="E28" i="4"/>
  <c r="E25" i="4"/>
  <c r="D26" i="4"/>
  <c r="D27" i="4"/>
  <c r="D28" i="4"/>
  <c r="D25" i="4"/>
  <c r="B2" i="3"/>
  <c r="B1" i="3"/>
  <c r="B4" i="3" s="1"/>
  <c r="R402" i="1"/>
  <c r="U402" i="1"/>
  <c r="V402" i="1" s="1"/>
  <c r="U81" i="1"/>
  <c r="V81" i="1" s="1"/>
  <c r="U918" i="1"/>
  <c r="V918" i="1" s="1"/>
  <c r="U379" i="1"/>
  <c r="V379" i="1" s="1"/>
  <c r="U696" i="1"/>
  <c r="V696" i="1" s="1"/>
  <c r="U872" i="1"/>
  <c r="V872" i="1" s="1"/>
  <c r="U842" i="1"/>
  <c r="V842" i="1" s="1"/>
  <c r="U760" i="1"/>
  <c r="V760" i="1" s="1"/>
  <c r="U599" i="1"/>
  <c r="V599" i="1" s="1"/>
  <c r="U394" i="1"/>
  <c r="V394" i="1" s="1"/>
  <c r="U435" i="1"/>
  <c r="V435" i="1" s="1"/>
  <c r="U777" i="1"/>
  <c r="V777" i="1" s="1"/>
  <c r="U148" i="1"/>
  <c r="V148" i="1" s="1"/>
  <c r="U664" i="1"/>
  <c r="V664" i="1" s="1"/>
  <c r="U645" i="1"/>
  <c r="V645" i="1" s="1"/>
  <c r="U466" i="1"/>
  <c r="V466" i="1" s="1"/>
  <c r="U352" i="1"/>
  <c r="V352" i="1" s="1"/>
  <c r="U413" i="1"/>
  <c r="V413" i="1" s="1"/>
  <c r="U543" i="1"/>
  <c r="V543" i="1" s="1"/>
  <c r="U723" i="1"/>
  <c r="V723" i="1" s="1"/>
  <c r="U476" i="1"/>
  <c r="V476" i="1" s="1"/>
  <c r="U451" i="1"/>
  <c r="V451" i="1" s="1"/>
  <c r="U188" i="1"/>
  <c r="V188" i="1" s="1"/>
  <c r="U480" i="1"/>
  <c r="V480" i="1" s="1"/>
  <c r="U542" i="1"/>
  <c r="V542" i="1" s="1"/>
  <c r="U611" i="1"/>
  <c r="V611" i="1" s="1"/>
  <c r="U464" i="1"/>
  <c r="V464" i="1" s="1"/>
  <c r="U340" i="1"/>
  <c r="V340" i="1" s="1"/>
  <c r="U939" i="1"/>
  <c r="V939" i="1" s="1"/>
  <c r="U659" i="1"/>
  <c r="V659" i="1" s="1"/>
  <c r="U206" i="1"/>
  <c r="V206" i="1" s="1"/>
  <c r="U765" i="1"/>
  <c r="V765" i="1" s="1"/>
  <c r="U237" i="1"/>
  <c r="V237" i="1" s="1"/>
  <c r="U335" i="1"/>
  <c r="V335" i="1" s="1"/>
  <c r="U520" i="1"/>
  <c r="V520" i="1" s="1"/>
  <c r="U503" i="1"/>
  <c r="V503" i="1" s="1"/>
  <c r="U198" i="1"/>
  <c r="V198" i="1" s="1"/>
  <c r="U704" i="1"/>
  <c r="V704" i="1" s="1"/>
  <c r="U848" i="1"/>
  <c r="V848" i="1" s="1"/>
  <c r="U213" i="1"/>
  <c r="V213" i="1" s="1"/>
  <c r="U108" i="1"/>
  <c r="V108" i="1" s="1"/>
  <c r="U617" i="1"/>
  <c r="V617" i="1" s="1"/>
  <c r="U80" i="1"/>
  <c r="V80" i="1" s="1"/>
  <c r="U647" i="1"/>
  <c r="V647" i="1" s="1"/>
  <c r="U958" i="1"/>
  <c r="V958" i="1" s="1"/>
  <c r="U469" i="1"/>
  <c r="V469" i="1" s="1"/>
  <c r="U436" i="1"/>
  <c r="V436" i="1" s="1"/>
  <c r="U320" i="1"/>
  <c r="V320" i="1" s="1"/>
  <c r="U639" i="1"/>
  <c r="V639" i="1" s="1"/>
  <c r="U230" i="1"/>
  <c r="V230" i="1" s="1"/>
  <c r="U679" i="1"/>
  <c r="V679" i="1" s="1"/>
  <c r="U916" i="1"/>
  <c r="V916" i="1" s="1"/>
  <c r="U63" i="1"/>
  <c r="V63" i="1" s="1"/>
  <c r="U184" i="1"/>
  <c r="V184" i="1" s="1"/>
  <c r="U748" i="1"/>
  <c r="V748" i="1" s="1"/>
  <c r="U200" i="1"/>
  <c r="V200" i="1" s="1"/>
  <c r="U561" i="1"/>
  <c r="V561" i="1" s="1"/>
  <c r="U463" i="1"/>
  <c r="V463" i="1" s="1"/>
  <c r="U739" i="1"/>
  <c r="V739" i="1" s="1"/>
  <c r="U756" i="1"/>
  <c r="V756" i="1" s="1"/>
  <c r="U135" i="1"/>
  <c r="V135" i="1" s="1"/>
  <c r="U194" i="1"/>
  <c r="V194" i="1" s="1"/>
  <c r="U630" i="1"/>
  <c r="V630" i="1" s="1"/>
  <c r="U419" i="1"/>
  <c r="V419" i="1" s="1"/>
  <c r="U853" i="1"/>
  <c r="V853" i="1" s="1"/>
  <c r="U787" i="1"/>
  <c r="V787" i="1" s="1"/>
  <c r="U522" i="1"/>
  <c r="V522" i="1" s="1"/>
  <c r="U473" i="1"/>
  <c r="V473" i="1" s="1"/>
  <c r="U548" i="1"/>
  <c r="V548" i="1" s="1"/>
  <c r="U353" i="1"/>
  <c r="V353" i="1" s="1"/>
  <c r="U154" i="1"/>
  <c r="V154" i="1" s="1"/>
  <c r="U631" i="1"/>
  <c r="V631" i="1" s="1"/>
  <c r="U625" i="1"/>
  <c r="V625" i="1" s="1"/>
  <c r="U882" i="1"/>
  <c r="V882" i="1" s="1"/>
  <c r="U101" i="1"/>
  <c r="V101" i="1" s="1"/>
  <c r="U952" i="1"/>
  <c r="V952" i="1" s="1"/>
  <c r="U35" i="1"/>
  <c r="V35" i="1" s="1"/>
  <c r="U433" i="1"/>
  <c r="V433" i="1" s="1"/>
  <c r="U549" i="1"/>
  <c r="V549" i="1" s="1"/>
  <c r="U446" i="1"/>
  <c r="V446" i="1" s="1"/>
  <c r="U523" i="1"/>
  <c r="V523" i="1" s="1"/>
  <c r="U782" i="1"/>
  <c r="V782" i="1" s="1"/>
  <c r="U493" i="1"/>
  <c r="V493" i="1" s="1"/>
  <c r="U291" i="1"/>
  <c r="V291" i="1" s="1"/>
  <c r="U545" i="1"/>
  <c r="V545" i="1" s="1"/>
  <c r="U517" i="1"/>
  <c r="V517" i="1" s="1"/>
  <c r="U380" i="1"/>
  <c r="V380" i="1" s="1"/>
  <c r="U587" i="1"/>
  <c r="V587" i="1" s="1"/>
  <c r="U415" i="1"/>
  <c r="V415" i="1" s="1"/>
  <c r="U4" i="1"/>
  <c r="V4" i="1" s="1"/>
  <c r="U569" i="1"/>
  <c r="V569" i="1" s="1"/>
  <c r="U694" i="1"/>
  <c r="V694" i="1" s="1"/>
  <c r="U382" i="1"/>
  <c r="V382" i="1" s="1"/>
  <c r="U427" i="1"/>
  <c r="V427" i="1" s="1"/>
  <c r="U865" i="1"/>
  <c r="V865" i="1" s="1"/>
  <c r="U903" i="1"/>
  <c r="V903" i="1" s="1"/>
  <c r="U54" i="1"/>
  <c r="V54" i="1" s="1"/>
  <c r="U209" i="1"/>
  <c r="V209" i="1" s="1"/>
  <c r="U1001" i="1"/>
  <c r="V1001" i="1" s="1"/>
  <c r="U792" i="1"/>
  <c r="V792" i="1" s="1"/>
  <c r="U262" i="1"/>
  <c r="V262" i="1" s="1"/>
  <c r="U221" i="1"/>
  <c r="V221" i="1" s="1"/>
  <c r="U362" i="1"/>
  <c r="V362" i="1" s="1"/>
  <c r="U485" i="1"/>
  <c r="V485" i="1" s="1"/>
  <c r="U724" i="1"/>
  <c r="V724" i="1" s="1"/>
  <c r="U208" i="1"/>
  <c r="V208" i="1" s="1"/>
  <c r="U883" i="1"/>
  <c r="V883" i="1" s="1"/>
  <c r="U314" i="1"/>
  <c r="V314" i="1" s="1"/>
  <c r="U368" i="1"/>
  <c r="V368" i="1" s="1"/>
  <c r="U515" i="1"/>
  <c r="V515" i="1" s="1"/>
  <c r="U657" i="1"/>
  <c r="V657" i="1" s="1"/>
  <c r="U268" i="1"/>
  <c r="V268" i="1" s="1"/>
  <c r="U575" i="1"/>
  <c r="V575" i="1" s="1"/>
  <c r="U24" i="1"/>
  <c r="V24" i="1" s="1"/>
  <c r="U85" i="1"/>
  <c r="V85" i="1" s="1"/>
  <c r="U908" i="1"/>
  <c r="V908" i="1" s="1"/>
  <c r="U338" i="1"/>
  <c r="V338" i="1" s="1"/>
  <c r="U713" i="1"/>
  <c r="V713" i="1" s="1"/>
  <c r="U834" i="1"/>
  <c r="V834" i="1" s="1"/>
  <c r="U266" i="1"/>
  <c r="V266" i="1" s="1"/>
  <c r="U619" i="1"/>
  <c r="V619" i="1" s="1"/>
  <c r="U316" i="1"/>
  <c r="V316" i="1" s="1"/>
  <c r="U880" i="1"/>
  <c r="V880" i="1" s="1"/>
  <c r="U374" i="1"/>
  <c r="V374" i="1" s="1"/>
  <c r="U987" i="1"/>
  <c r="V987" i="1" s="1"/>
  <c r="U145" i="1"/>
  <c r="V145" i="1" s="1"/>
  <c r="U700" i="1"/>
  <c r="V700" i="1" s="1"/>
  <c r="U183" i="1"/>
  <c r="V183" i="1" s="1"/>
  <c r="U153" i="1"/>
  <c r="V153" i="1" s="1"/>
  <c r="U946" i="1"/>
  <c r="V946" i="1" s="1"/>
  <c r="U693" i="1"/>
  <c r="V693" i="1" s="1"/>
  <c r="U161" i="1"/>
  <c r="V161" i="1" s="1"/>
  <c r="U38" i="1"/>
  <c r="V38" i="1" s="1"/>
  <c r="U552" i="1"/>
  <c r="V552" i="1" s="1"/>
  <c r="U179" i="1"/>
  <c r="V179" i="1" s="1"/>
  <c r="U556" i="1"/>
  <c r="V556" i="1" s="1"/>
  <c r="U686" i="1"/>
  <c r="V686" i="1" s="1"/>
  <c r="U41" i="1"/>
  <c r="V41" i="1" s="1"/>
  <c r="U951" i="1"/>
  <c r="V951" i="1" s="1"/>
  <c r="U768" i="1"/>
  <c r="V768" i="1" s="1"/>
  <c r="U510" i="1"/>
  <c r="V510" i="1" s="1"/>
  <c r="U656" i="1"/>
  <c r="V656" i="1" s="1"/>
  <c r="U178" i="1"/>
  <c r="V178" i="1" s="1"/>
  <c r="U567" i="1"/>
  <c r="V567" i="1" s="1"/>
  <c r="U887" i="1"/>
  <c r="V887" i="1" s="1"/>
  <c r="U68" i="1"/>
  <c r="V68" i="1" s="1"/>
  <c r="U349" i="1"/>
  <c r="V349" i="1" s="1"/>
  <c r="U253" i="1"/>
  <c r="V253" i="1" s="1"/>
  <c r="U689" i="1"/>
  <c r="V689" i="1" s="1"/>
  <c r="U502" i="1"/>
  <c r="V502" i="1" s="1"/>
  <c r="U160" i="1"/>
  <c r="V160" i="1" s="1"/>
  <c r="U425" i="1"/>
  <c r="V425" i="1" s="1"/>
  <c r="U902" i="1"/>
  <c r="V902" i="1" s="1"/>
  <c r="U841" i="1"/>
  <c r="V841" i="1" s="1"/>
  <c r="U73" i="1"/>
  <c r="V73" i="1" s="1"/>
  <c r="U544" i="1"/>
  <c r="V544" i="1" s="1"/>
  <c r="U652" i="1"/>
  <c r="V652" i="1" s="1"/>
  <c r="U295" i="1"/>
  <c r="V295" i="1" s="1"/>
  <c r="U228" i="1"/>
  <c r="V228" i="1" s="1"/>
  <c r="U337" i="1"/>
  <c r="V337" i="1" s="1"/>
  <c r="U961" i="1"/>
  <c r="V961" i="1" s="1"/>
  <c r="U341" i="1"/>
  <c r="V341" i="1" s="1"/>
  <c r="U23" i="1"/>
  <c r="V23" i="1" s="1"/>
  <c r="U596" i="1"/>
  <c r="V596" i="1" s="1"/>
  <c r="U579" i="1"/>
  <c r="V579" i="1" s="1"/>
  <c r="U64" i="1"/>
  <c r="V64" i="1" s="1"/>
  <c r="U205" i="1"/>
  <c r="V205" i="1" s="1"/>
  <c r="U414" i="1"/>
  <c r="V414" i="1" s="1"/>
  <c r="U223" i="1"/>
  <c r="V223" i="1" s="1"/>
  <c r="U732" i="1"/>
  <c r="V732" i="1" s="1"/>
  <c r="U536" i="1"/>
  <c r="V536" i="1" s="1"/>
  <c r="U355" i="1"/>
  <c r="V355" i="1" s="1"/>
  <c r="U1000" i="1"/>
  <c r="V1000" i="1" s="1"/>
  <c r="U122" i="1"/>
  <c r="V122" i="1" s="1"/>
  <c r="U905" i="1"/>
  <c r="V905" i="1" s="1"/>
  <c r="U232" i="1"/>
  <c r="V232" i="1" s="1"/>
  <c r="U197" i="1"/>
  <c r="V197" i="1" s="1"/>
  <c r="U28" i="1"/>
  <c r="V28" i="1" s="1"/>
  <c r="U361" i="1"/>
  <c r="V361" i="1" s="1"/>
  <c r="U682" i="1"/>
  <c r="V682" i="1" s="1"/>
  <c r="U812" i="1"/>
  <c r="V812" i="1" s="1"/>
  <c r="U981" i="1"/>
  <c r="V981" i="1" s="1"/>
  <c r="U359" i="1"/>
  <c r="V359" i="1" s="1"/>
  <c r="U954" i="1"/>
  <c r="V954" i="1" s="1"/>
  <c r="U309" i="1"/>
  <c r="V309" i="1" s="1"/>
  <c r="U940" i="1"/>
  <c r="V940" i="1" s="1"/>
  <c r="U282" i="1"/>
  <c r="V282" i="1" s="1"/>
  <c r="U998" i="1"/>
  <c r="V998" i="1" s="1"/>
  <c r="U172" i="1"/>
  <c r="V172" i="1" s="1"/>
  <c r="U580" i="1"/>
  <c r="V580" i="1" s="1"/>
  <c r="U907" i="1"/>
  <c r="V907" i="1" s="1"/>
  <c r="U477" i="1"/>
  <c r="V477" i="1" s="1"/>
  <c r="U762" i="1"/>
  <c r="V762" i="1" s="1"/>
  <c r="U386" i="1"/>
  <c r="V386" i="1" s="1"/>
  <c r="U827" i="1"/>
  <c r="V827" i="1" s="1"/>
  <c r="U521" i="1"/>
  <c r="V521" i="1" s="1"/>
  <c r="U977" i="1"/>
  <c r="V977" i="1" s="1"/>
  <c r="U317" i="1"/>
  <c r="V317" i="1" s="1"/>
  <c r="U612" i="1"/>
  <c r="V612" i="1" s="1"/>
  <c r="U497" i="1"/>
  <c r="V497" i="1" s="1"/>
  <c r="U799" i="1"/>
  <c r="V799" i="1" s="1"/>
  <c r="U627" i="1"/>
  <c r="V627" i="1" s="1"/>
  <c r="U718" i="1"/>
  <c r="V718" i="1" s="1"/>
  <c r="U780" i="1"/>
  <c r="V780" i="1" s="1"/>
  <c r="U20" i="1"/>
  <c r="V20" i="1" s="1"/>
  <c r="U550" i="1"/>
  <c r="V550" i="1" s="1"/>
  <c r="U869" i="1"/>
  <c r="V869" i="1" s="1"/>
  <c r="U795" i="1"/>
  <c r="V795" i="1" s="1"/>
  <c r="U712" i="1"/>
  <c r="V712" i="1" s="1"/>
  <c r="U673" i="1"/>
  <c r="V673" i="1" s="1"/>
  <c r="U935" i="1"/>
  <c r="V935" i="1" s="1"/>
  <c r="U798" i="1"/>
  <c r="V798" i="1" s="1"/>
  <c r="U432" i="1"/>
  <c r="V432" i="1" s="1"/>
  <c r="U82" i="1"/>
  <c r="V82" i="1" s="1"/>
  <c r="U677" i="1"/>
  <c r="V677" i="1" s="1"/>
  <c r="U846" i="1"/>
  <c r="V846" i="1" s="1"/>
  <c r="U453" i="1"/>
  <c r="V453" i="1" s="1"/>
  <c r="U375" i="1"/>
  <c r="V375" i="1" s="1"/>
  <c r="U839" i="1"/>
  <c r="V839" i="1" s="1"/>
  <c r="U487" i="1"/>
  <c r="V487" i="1" s="1"/>
  <c r="U638" i="1"/>
  <c r="V638" i="1" s="1"/>
  <c r="U749" i="1"/>
  <c r="V749" i="1" s="1"/>
  <c r="U832" i="1"/>
  <c r="V832" i="1" s="1"/>
  <c r="U299" i="1"/>
  <c r="V299" i="1" s="1"/>
  <c r="U252" i="1"/>
  <c r="V252" i="1" s="1"/>
  <c r="U993" i="1"/>
  <c r="V993" i="1" s="1"/>
  <c r="U48" i="1"/>
  <c r="V48" i="1" s="1"/>
  <c r="U376" i="1"/>
  <c r="V376" i="1" s="1"/>
  <c r="U281" i="1"/>
  <c r="V281" i="1" s="1"/>
  <c r="U541" i="1"/>
  <c r="V541" i="1" s="1"/>
  <c r="U248" i="1"/>
  <c r="V248" i="1" s="1"/>
  <c r="U202" i="1"/>
  <c r="V202" i="1" s="1"/>
  <c r="U323" i="1"/>
  <c r="V323" i="1" s="1"/>
  <c r="U823" i="1"/>
  <c r="V823" i="1" s="1"/>
  <c r="U924" i="1"/>
  <c r="V924" i="1" s="1"/>
  <c r="U692" i="1"/>
  <c r="V692" i="1" s="1"/>
  <c r="U267" i="1"/>
  <c r="V267" i="1" s="1"/>
  <c r="U669" i="1"/>
  <c r="V669" i="1" s="1"/>
  <c r="U235" i="1"/>
  <c r="V235" i="1" s="1"/>
  <c r="U187" i="1"/>
  <c r="V187" i="1" s="1"/>
  <c r="U114" i="1"/>
  <c r="V114" i="1" s="1"/>
  <c r="U365" i="1"/>
  <c r="V365" i="1" s="1"/>
  <c r="U191" i="1"/>
  <c r="V191" i="1" s="1"/>
  <c r="U261" i="1"/>
  <c r="V261" i="1" s="1"/>
  <c r="U710" i="1"/>
  <c r="V710" i="1" s="1"/>
  <c r="U786" i="1"/>
  <c r="V786" i="1" s="1"/>
  <c r="U904" i="1"/>
  <c r="V904" i="1" s="1"/>
  <c r="U715" i="1"/>
  <c r="V715" i="1" s="1"/>
  <c r="U944" i="1"/>
  <c r="V944" i="1" s="1"/>
  <c r="U43" i="1"/>
  <c r="V43" i="1" s="1"/>
  <c r="U703" i="1"/>
  <c r="V703" i="1" s="1"/>
  <c r="U746" i="1"/>
  <c r="V746" i="1" s="1"/>
  <c r="U98" i="1"/>
  <c r="V98" i="1" s="1"/>
  <c r="U126" i="1"/>
  <c r="V126" i="1" s="1"/>
  <c r="U217" i="1"/>
  <c r="V217" i="1" s="1"/>
  <c r="U928" i="1"/>
  <c r="V928" i="1" s="1"/>
  <c r="U110" i="1"/>
  <c r="V110" i="1" s="1"/>
  <c r="U312" i="1"/>
  <c r="V312" i="1" s="1"/>
  <c r="U62" i="1"/>
  <c r="V62" i="1" s="1"/>
  <c r="U164" i="1"/>
  <c r="V164" i="1" s="1"/>
  <c r="U735" i="1"/>
  <c r="V735" i="1" s="1"/>
  <c r="U936" i="1"/>
  <c r="V936" i="1" s="1"/>
  <c r="U87" i="1"/>
  <c r="V87" i="1" s="1"/>
  <c r="U978" i="1"/>
  <c r="V978" i="1" s="1"/>
  <c r="U537" i="1"/>
  <c r="V537" i="1" s="1"/>
  <c r="U989" i="1"/>
  <c r="V989" i="1" s="1"/>
  <c r="U97" i="1"/>
  <c r="V97" i="1" s="1"/>
  <c r="U334" i="1"/>
  <c r="V334" i="1" s="1"/>
  <c r="U879" i="1"/>
  <c r="V879" i="1" s="1"/>
  <c r="U128" i="1"/>
  <c r="V128" i="1" s="1"/>
  <c r="U250" i="1"/>
  <c r="V250" i="1" s="1"/>
  <c r="U140" i="1"/>
  <c r="V140" i="1" s="1"/>
  <c r="U555" i="1"/>
  <c r="V555" i="1" s="1"/>
  <c r="U481" i="1"/>
  <c r="V481" i="1" s="1"/>
  <c r="U189" i="1"/>
  <c r="V189" i="1" s="1"/>
  <c r="U933" i="1"/>
  <c r="V933" i="1" s="1"/>
  <c r="U428" i="1"/>
  <c r="V428" i="1" s="1"/>
  <c r="U475" i="1"/>
  <c r="V475" i="1" s="1"/>
  <c r="U825" i="1"/>
  <c r="V825" i="1" s="1"/>
  <c r="U538" i="1"/>
  <c r="V538" i="1" s="1"/>
  <c r="U564" i="1"/>
  <c r="V564" i="1" s="1"/>
  <c r="U666" i="1"/>
  <c r="V666" i="1" s="1"/>
  <c r="U635" i="1"/>
  <c r="V635" i="1" s="1"/>
  <c r="U747" i="1"/>
  <c r="V747" i="1" s="1"/>
  <c r="U392" i="1"/>
  <c r="V392" i="1" s="1"/>
  <c r="U255" i="1"/>
  <c r="V255" i="1" s="1"/>
  <c r="U123" i="1"/>
  <c r="V123" i="1" s="1"/>
  <c r="U216" i="1"/>
  <c r="V216" i="1" s="1"/>
  <c r="U488" i="1"/>
  <c r="V488" i="1" s="1"/>
  <c r="U331" i="1"/>
  <c r="V331" i="1" s="1"/>
  <c r="U622" i="1"/>
  <c r="V622" i="1" s="1"/>
  <c r="U134" i="1"/>
  <c r="V134" i="1" s="1"/>
  <c r="U775" i="1"/>
  <c r="V775" i="1" s="1"/>
  <c r="U680" i="1"/>
  <c r="V680" i="1" s="1"/>
  <c r="U526" i="1"/>
  <c r="V526" i="1" s="1"/>
  <c r="U810" i="1"/>
  <c r="V810" i="1" s="1"/>
  <c r="U874" i="1"/>
  <c r="V874" i="1" s="1"/>
  <c r="U207" i="1"/>
  <c r="V207" i="1" s="1"/>
  <c r="U507" i="1"/>
  <c r="V507" i="1" s="1"/>
  <c r="U845" i="1"/>
  <c r="V845" i="1" s="1"/>
  <c r="U169" i="1"/>
  <c r="V169" i="1" s="1"/>
  <c r="U137" i="1"/>
  <c r="V137" i="1" s="1"/>
  <c r="U251" i="1"/>
  <c r="V251" i="1" s="1"/>
  <c r="U304" i="1"/>
  <c r="V304" i="1" s="1"/>
  <c r="U551" i="1"/>
  <c r="V551" i="1" s="1"/>
  <c r="U968" i="1"/>
  <c r="V968" i="1" s="1"/>
  <c r="U36" i="1"/>
  <c r="V36" i="1" s="1"/>
  <c r="U920" i="1"/>
  <c r="V920" i="1" s="1"/>
  <c r="U256" i="1"/>
  <c r="V256" i="1" s="1"/>
  <c r="U211" i="1"/>
  <c r="V211" i="1" s="1"/>
  <c r="U32" i="1"/>
  <c r="V32" i="1" s="1"/>
  <c r="U851" i="1"/>
  <c r="V851" i="1" s="1"/>
  <c r="U646" i="1"/>
  <c r="V646" i="1" s="1"/>
  <c r="U824" i="1"/>
  <c r="V824" i="1" s="1"/>
  <c r="U866" i="1"/>
  <c r="V866" i="1" s="1"/>
  <c r="U690" i="1"/>
  <c r="V690" i="1" s="1"/>
  <c r="U770" i="1"/>
  <c r="V770" i="1" s="1"/>
  <c r="U852" i="1"/>
  <c r="V852" i="1" s="1"/>
  <c r="U850" i="1"/>
  <c r="V850" i="1" s="1"/>
  <c r="U157" i="1"/>
  <c r="V157" i="1" s="1"/>
  <c r="U644" i="1"/>
  <c r="V644" i="1" s="1"/>
  <c r="U985" i="1"/>
  <c r="V985" i="1" s="1"/>
  <c r="U70" i="1"/>
  <c r="V70" i="1" s="1"/>
  <c r="U33" i="1"/>
  <c r="V33" i="1" s="1"/>
  <c r="U923" i="1"/>
  <c r="V923" i="1" s="1"/>
  <c r="U585" i="1"/>
  <c r="V585" i="1" s="1"/>
  <c r="U176" i="1"/>
  <c r="V176" i="1" s="1"/>
  <c r="U322" i="1"/>
  <c r="V322" i="1" s="1"/>
  <c r="U350" i="1"/>
  <c r="V350" i="1" s="1"/>
  <c r="U444" i="1"/>
  <c r="V444" i="1" s="1"/>
  <c r="U915" i="1"/>
  <c r="V915" i="1" s="1"/>
  <c r="U670" i="1"/>
  <c r="V670" i="1" s="1"/>
  <c r="U391" i="1"/>
  <c r="V391" i="1" s="1"/>
  <c r="U681" i="1"/>
  <c r="V681" i="1" s="1"/>
  <c r="U441" i="1"/>
  <c r="V441" i="1" s="1"/>
  <c r="U482" i="1"/>
  <c r="V482" i="1" s="1"/>
  <c r="U447" i="1"/>
  <c r="V447" i="1" s="1"/>
  <c r="U574" i="1"/>
  <c r="V574" i="1" s="1"/>
  <c r="U300" i="1"/>
  <c r="V300" i="1" s="1"/>
  <c r="U600" i="1"/>
  <c r="V600" i="1" s="1"/>
  <c r="U697" i="1"/>
  <c r="V697" i="1" s="1"/>
  <c r="U279" i="1"/>
  <c r="V279" i="1" s="1"/>
  <c r="U894" i="1"/>
  <c r="V894" i="1" s="1"/>
  <c r="U688" i="1"/>
  <c r="V688" i="1" s="1"/>
  <c r="U884" i="1"/>
  <c r="V884" i="1" s="1"/>
  <c r="U448" i="1"/>
  <c r="V448" i="1" s="1"/>
  <c r="U406" i="1"/>
  <c r="V406" i="1" s="1"/>
  <c r="U403" i="1"/>
  <c r="V403" i="1" s="1"/>
  <c r="U274" i="1"/>
  <c r="V274" i="1" s="1"/>
  <c r="U794" i="1"/>
  <c r="V794" i="1" s="1"/>
  <c r="U236" i="1"/>
  <c r="V236" i="1" s="1"/>
  <c r="U966" i="1"/>
  <c r="V966" i="1" s="1"/>
  <c r="U737" i="1"/>
  <c r="V737" i="1" s="1"/>
  <c r="U115" i="1"/>
  <c r="V115" i="1" s="1"/>
  <c r="U424" i="1"/>
  <c r="V424" i="1" s="1"/>
  <c r="U678" i="1"/>
  <c r="V678" i="1" s="1"/>
  <c r="U298" i="1"/>
  <c r="V298" i="1" s="1"/>
  <c r="U330" i="1"/>
  <c r="V330" i="1" s="1"/>
  <c r="U344" i="1"/>
  <c r="V344" i="1" s="1"/>
  <c r="U859" i="1"/>
  <c r="V859" i="1" s="1"/>
  <c r="U651" i="1"/>
  <c r="V651" i="1" s="1"/>
  <c r="U734" i="1"/>
  <c r="V734" i="1" s="1"/>
  <c r="U212" i="1"/>
  <c r="V212" i="1" s="1"/>
  <c r="U470" i="1"/>
  <c r="V470" i="1" s="1"/>
  <c r="U988" i="1"/>
  <c r="V988" i="1" s="1"/>
  <c r="U113" i="1"/>
  <c r="V113" i="1" s="1"/>
  <c r="U546" i="1"/>
  <c r="V546" i="1" s="1"/>
  <c r="U233" i="1"/>
  <c r="V233" i="1" s="1"/>
  <c r="U120" i="1"/>
  <c r="V120" i="1" s="1"/>
  <c r="U269" i="1"/>
  <c r="V269" i="1" s="1"/>
  <c r="U393" i="1"/>
  <c r="V393" i="1" s="1"/>
  <c r="U484" i="1"/>
  <c r="V484" i="1" s="1"/>
  <c r="U105" i="1"/>
  <c r="V105" i="1" s="1"/>
  <c r="U921" i="1"/>
  <c r="V921" i="1" s="1"/>
  <c r="U828" i="1"/>
  <c r="V828" i="1" s="1"/>
  <c r="U26" i="1"/>
  <c r="V26" i="1" s="1"/>
  <c r="U290" i="1"/>
  <c r="V290" i="1" s="1"/>
  <c r="U306" i="1"/>
  <c r="V306" i="1" s="1"/>
  <c r="U495" i="1"/>
  <c r="V495" i="1" s="1"/>
  <c r="U489" i="1"/>
  <c r="V489" i="1" s="1"/>
  <c r="U167" i="1"/>
  <c r="V167" i="1" s="1"/>
  <c r="U533" i="1"/>
  <c r="V533" i="1" s="1"/>
  <c r="U736" i="1"/>
  <c r="V736" i="1" s="1"/>
  <c r="U986" i="1"/>
  <c r="V986" i="1" s="1"/>
  <c r="U649" i="1"/>
  <c r="V649" i="1" s="1"/>
  <c r="U654" i="1"/>
  <c r="V654" i="1" s="1"/>
  <c r="U258" i="1"/>
  <c r="V258" i="1" s="1"/>
  <c r="U898" i="1"/>
  <c r="V898" i="1" s="1"/>
  <c r="U307" i="1"/>
  <c r="V307" i="1" s="1"/>
  <c r="U589" i="1"/>
  <c r="V589" i="1" s="1"/>
  <c r="U806" i="1"/>
  <c r="V806" i="1" s="1"/>
  <c r="U100" i="1"/>
  <c r="V100" i="1" s="1"/>
  <c r="U820" i="1"/>
  <c r="V820" i="1" s="1"/>
  <c r="U239" i="1"/>
  <c r="V239" i="1" s="1"/>
  <c r="U449" i="1"/>
  <c r="V449" i="1" s="1"/>
  <c r="U890" i="1"/>
  <c r="V890" i="1" s="1"/>
  <c r="U55" i="1"/>
  <c r="V55" i="1" s="1"/>
  <c r="U25" i="1"/>
  <c r="V25" i="1" s="1"/>
  <c r="U626" i="1"/>
  <c r="V626" i="1" s="1"/>
  <c r="U60" i="1"/>
  <c r="V60" i="1" s="1"/>
  <c r="U491" i="1"/>
  <c r="V491" i="1" s="1"/>
  <c r="U21" i="1"/>
  <c r="V21" i="1" s="1"/>
  <c r="U434" i="1"/>
  <c r="V434" i="1" s="1"/>
  <c r="U452" i="1"/>
  <c r="V452" i="1" s="1"/>
  <c r="U836" i="1"/>
  <c r="V836" i="1" s="1"/>
  <c r="U29" i="1"/>
  <c r="V29" i="1" s="1"/>
  <c r="U390" i="1"/>
  <c r="V390" i="1" s="1"/>
  <c r="U347" i="1"/>
  <c r="V347" i="1" s="1"/>
  <c r="U354" i="1"/>
  <c r="V354" i="1" s="1"/>
  <c r="U88" i="1"/>
  <c r="V88" i="1" s="1"/>
  <c r="U655" i="1"/>
  <c r="V655" i="1" s="1"/>
  <c r="U722" i="1"/>
  <c r="V722" i="1" s="1"/>
  <c r="U49" i="1"/>
  <c r="V49" i="1" s="1"/>
  <c r="U889" i="1"/>
  <c r="V889" i="1" s="1"/>
  <c r="U911" i="1"/>
  <c r="V911" i="1" s="1"/>
  <c r="U271" i="1"/>
  <c r="V271" i="1" s="1"/>
  <c r="U529" i="1"/>
  <c r="V529" i="1" s="1"/>
  <c r="U512" i="1"/>
  <c r="V512" i="1" s="1"/>
  <c r="U857" i="1"/>
  <c r="V857" i="1" s="1"/>
  <c r="U372" i="1"/>
  <c r="V372" i="1" s="1"/>
  <c r="U833" i="1"/>
  <c r="V833" i="1" s="1"/>
  <c r="U586" i="1"/>
  <c r="V586" i="1" s="1"/>
  <c r="U421" i="1"/>
  <c r="V421" i="1" s="1"/>
  <c r="U377" i="1"/>
  <c r="V377" i="1" s="1"/>
  <c r="U973" i="1"/>
  <c r="V973" i="1" s="1"/>
  <c r="U650" i="1"/>
  <c r="V650" i="1" s="1"/>
  <c r="U399" i="1"/>
  <c r="V399" i="1" s="1"/>
  <c r="U733" i="1"/>
  <c r="V733" i="1" s="1"/>
  <c r="U504" i="1"/>
  <c r="V504" i="1" s="1"/>
  <c r="U816" i="1"/>
  <c r="V816" i="1" s="1"/>
  <c r="U46" i="1"/>
  <c r="V46" i="1" s="1"/>
  <c r="U597" i="1"/>
  <c r="V597" i="1" s="1"/>
  <c r="U196" i="1"/>
  <c r="V196" i="1" s="1"/>
  <c r="U742" i="1"/>
  <c r="V742" i="1" s="1"/>
  <c r="U53" i="1"/>
  <c r="V53" i="1" s="1"/>
  <c r="U373" i="1"/>
  <c r="V373" i="1" s="1"/>
  <c r="U643" i="1"/>
  <c r="V643" i="1" s="1"/>
  <c r="U408" i="1"/>
  <c r="V408" i="1" s="1"/>
  <c r="U118" i="1"/>
  <c r="V118" i="1" s="1"/>
  <c r="U430" i="1"/>
  <c r="V430" i="1" s="1"/>
  <c r="U881" i="1"/>
  <c r="V881" i="1" s="1"/>
  <c r="U30" i="1"/>
  <c r="V30" i="1" s="1"/>
  <c r="U410" i="1"/>
  <c r="V410" i="1" s="1"/>
  <c r="U454" i="1"/>
  <c r="V454" i="1" s="1"/>
  <c r="U750" i="1"/>
  <c r="V750" i="1" s="1"/>
  <c r="U418" i="1"/>
  <c r="V418" i="1" s="1"/>
  <c r="U173" i="1"/>
  <c r="V173" i="1" s="1"/>
  <c r="U131" i="1"/>
  <c r="V131" i="1" s="1"/>
  <c r="U534" i="1"/>
  <c r="V534" i="1" s="1"/>
  <c r="U102" i="1"/>
  <c r="V102" i="1" s="1"/>
  <c r="U238" i="1"/>
  <c r="V238" i="1" s="1"/>
  <c r="U303" i="1"/>
  <c r="V303" i="1" s="1"/>
  <c r="U628" i="1"/>
  <c r="V628" i="1" s="1"/>
  <c r="U277" i="1"/>
  <c r="V277" i="1" s="1"/>
  <c r="U343" i="1"/>
  <c r="V343" i="1" s="1"/>
  <c r="U210" i="1"/>
  <c r="V210" i="1" s="1"/>
  <c r="U914" i="1"/>
  <c r="V914" i="1" s="1"/>
  <c r="U22" i="1"/>
  <c r="V22" i="1" s="1"/>
  <c r="U667" i="1"/>
  <c r="V667" i="1" s="1"/>
  <c r="U15" i="1"/>
  <c r="V15" i="1" s="1"/>
  <c r="U773" i="1"/>
  <c r="V773" i="1" s="1"/>
  <c r="U319" i="1"/>
  <c r="V319" i="1" s="1"/>
  <c r="U308" i="1"/>
  <c r="V308" i="1" s="1"/>
  <c r="U856" i="1"/>
  <c r="V856" i="1" s="1"/>
  <c r="U671" i="1"/>
  <c r="V671" i="1" s="1"/>
  <c r="U674" i="1"/>
  <c r="V674" i="1" s="1"/>
  <c r="U468" i="1"/>
  <c r="V468" i="1" s="1"/>
  <c r="U11" i="1"/>
  <c r="V11" i="1" s="1"/>
  <c r="U175" i="1"/>
  <c r="V175" i="1" s="1"/>
  <c r="U420" i="1"/>
  <c r="V420" i="1" s="1"/>
  <c r="U370" i="1"/>
  <c r="V370" i="1" s="1"/>
  <c r="U779" i="1"/>
  <c r="V779" i="1" s="1"/>
  <c r="U199" i="1"/>
  <c r="V199" i="1" s="1"/>
  <c r="U640" i="1"/>
  <c r="V640" i="1" s="1"/>
  <c r="U260" i="1"/>
  <c r="V260" i="1" s="1"/>
  <c r="U37" i="1"/>
  <c r="V37" i="1" s="1"/>
  <c r="U395" i="1"/>
  <c r="V395" i="1" s="1"/>
  <c r="U39" i="1"/>
  <c r="V39" i="1" s="1"/>
  <c r="U431" i="1"/>
  <c r="V431" i="1" s="1"/>
  <c r="U472" i="1"/>
  <c r="V472" i="1" s="1"/>
  <c r="U871" i="1"/>
  <c r="V871" i="1" s="1"/>
  <c r="U730" i="1"/>
  <c r="V730" i="1" s="1"/>
  <c r="U138" i="1"/>
  <c r="V138" i="1" s="1"/>
  <c r="U947" i="1"/>
  <c r="V947" i="1" s="1"/>
  <c r="U764" i="1"/>
  <c r="V764" i="1" s="1"/>
  <c r="U121" i="1"/>
  <c r="V121" i="1" s="1"/>
  <c r="U591" i="1"/>
  <c r="V591" i="1" s="1"/>
  <c r="U897" i="1"/>
  <c r="V897" i="1" s="1"/>
  <c r="U346" i="1"/>
  <c r="V346" i="1" s="1"/>
  <c r="U400" i="1"/>
  <c r="V400" i="1" s="1"/>
  <c r="U182" i="1"/>
  <c r="V182" i="1" s="1"/>
  <c r="U328" i="1"/>
  <c r="V328" i="1" s="1"/>
  <c r="U932" i="1"/>
  <c r="V932" i="1" s="1"/>
  <c r="U708" i="1"/>
  <c r="V708" i="1" s="1"/>
  <c r="U77" i="1"/>
  <c r="V77" i="1" s="1"/>
  <c r="U241" i="1"/>
  <c r="V241" i="1" s="1"/>
  <c r="U547" i="1"/>
  <c r="V547" i="1" s="1"/>
  <c r="U75" i="1"/>
  <c r="V75" i="1" s="1"/>
  <c r="U876" i="1"/>
  <c r="V876" i="1" s="1"/>
  <c r="U467" i="1"/>
  <c r="V467" i="1" s="1"/>
  <c r="U218" i="1"/>
  <c r="V218" i="1" s="1"/>
  <c r="U61" i="1"/>
  <c r="V61" i="1" s="1"/>
  <c r="U315" i="1"/>
  <c r="V315" i="1" s="1"/>
  <c r="U917" i="1"/>
  <c r="V917" i="1" s="1"/>
  <c r="U72" i="1"/>
  <c r="V72" i="1" s="1"/>
  <c r="U592" i="1"/>
  <c r="V592" i="1" s="1"/>
  <c r="U92" i="1"/>
  <c r="V92" i="1" s="1"/>
  <c r="U396" i="1"/>
  <c r="V396" i="1" s="1"/>
  <c r="U714" i="1"/>
  <c r="V714" i="1" s="1"/>
  <c r="U104" i="1"/>
  <c r="V104" i="1" s="1"/>
  <c r="U571" i="1"/>
  <c r="V571" i="1" s="1"/>
  <c r="U969" i="1"/>
  <c r="V969" i="1" s="1"/>
  <c r="U976" i="1"/>
  <c r="V976" i="1" s="1"/>
  <c r="U562" i="1"/>
  <c r="V562" i="1" s="1"/>
  <c r="U698" i="1"/>
  <c r="V698" i="1" s="1"/>
  <c r="U819" i="1"/>
  <c r="V819" i="1" s="1"/>
  <c r="U860" i="1"/>
  <c r="V860" i="1" s="1"/>
  <c r="U474" i="1"/>
  <c r="V474" i="1" s="1"/>
  <c r="U991" i="1"/>
  <c r="V991" i="1" s="1"/>
  <c r="U822" i="1"/>
  <c r="V822" i="1" s="1"/>
  <c r="U231" i="1"/>
  <c r="V231" i="1" s="1"/>
  <c r="U505" i="1"/>
  <c r="V505" i="1" s="1"/>
  <c r="U809" i="1"/>
  <c r="V809" i="1" s="1"/>
  <c r="U159" i="1"/>
  <c r="V159" i="1" s="1"/>
  <c r="U997" i="1"/>
  <c r="V997" i="1" s="1"/>
  <c r="U378" i="1"/>
  <c r="V378" i="1" s="1"/>
  <c r="U885" i="1"/>
  <c r="V885" i="1" s="1"/>
  <c r="U130" i="1"/>
  <c r="V130" i="1" s="1"/>
  <c r="U519" i="1"/>
  <c r="V519" i="1" s="1"/>
  <c r="U772" i="1"/>
  <c r="V772" i="1" s="1"/>
  <c r="U727" i="1"/>
  <c r="V727" i="1" s="1"/>
  <c r="U496" i="1"/>
  <c r="V496" i="1" s="1"/>
  <c r="U439" i="1"/>
  <c r="V439" i="1" s="1"/>
  <c r="U5" i="1"/>
  <c r="V5" i="1" s="1"/>
  <c r="U387" i="1"/>
  <c r="V387" i="1" s="1"/>
  <c r="U166" i="1"/>
  <c r="V166" i="1" s="1"/>
  <c r="U201" i="1"/>
  <c r="V201" i="1" s="1"/>
  <c r="U111" i="1"/>
  <c r="V111" i="1" s="1"/>
  <c r="U565" i="1"/>
  <c r="V565" i="1" s="1"/>
  <c r="U486" i="1"/>
  <c r="V486" i="1" s="1"/>
  <c r="U594" i="1"/>
  <c r="V594" i="1" s="1"/>
  <c r="U568" i="1"/>
  <c r="V568" i="1" s="1"/>
  <c r="U471" i="1"/>
  <c r="V471" i="1" s="1"/>
  <c r="U47" i="1"/>
  <c r="V47" i="1" s="1"/>
  <c r="U458" i="1"/>
  <c r="V458" i="1" s="1"/>
  <c r="U849" i="1"/>
  <c r="V849" i="1" s="1"/>
  <c r="U96" i="1"/>
  <c r="V96" i="1" s="1"/>
  <c r="U265" i="1"/>
  <c r="V265" i="1" s="1"/>
  <c r="U925" i="1"/>
  <c r="V925" i="1" s="1"/>
  <c r="U539" i="1"/>
  <c r="V539" i="1" s="1"/>
  <c r="U364" i="1"/>
  <c r="V364" i="1" s="1"/>
  <c r="U465" i="1"/>
  <c r="V465" i="1" s="1"/>
  <c r="U219" i="1"/>
  <c r="V219" i="1" s="1"/>
  <c r="U240" i="1"/>
  <c r="V240" i="1" s="1"/>
  <c r="U957" i="1"/>
  <c r="V957" i="1" s="1"/>
  <c r="U226" i="1"/>
  <c r="V226" i="1" s="1"/>
  <c r="U867" i="1"/>
  <c r="V867" i="1" s="1"/>
  <c r="U829" i="1"/>
  <c r="V829" i="1" s="1"/>
  <c r="U995" i="1"/>
  <c r="V995" i="1" s="1"/>
  <c r="U455" i="1"/>
  <c r="V455" i="1" s="1"/>
  <c r="U40" i="1"/>
  <c r="V40" i="1" s="1"/>
  <c r="U321" i="1"/>
  <c r="V321" i="1" s="1"/>
  <c r="U796" i="1"/>
  <c r="V796" i="1" s="1"/>
  <c r="U74" i="1"/>
  <c r="V74" i="1" s="1"/>
  <c r="U888" i="1"/>
  <c r="V888" i="1" s="1"/>
  <c r="U103" i="1"/>
  <c r="V103" i="1" s="1"/>
  <c r="U837" i="1"/>
  <c r="V837" i="1" s="1"/>
  <c r="U66" i="1"/>
  <c r="V66" i="1" s="1"/>
  <c r="U405" i="1"/>
  <c r="V405" i="1" s="1"/>
  <c r="U438" i="1"/>
  <c r="V438" i="1" s="1"/>
  <c r="U929" i="1"/>
  <c r="V929" i="1" s="1"/>
  <c r="U423" i="1"/>
  <c r="V423" i="1" s="1"/>
  <c r="U784" i="1"/>
  <c r="V784" i="1" s="1"/>
  <c r="U16" i="1"/>
  <c r="V16" i="1" s="1"/>
  <c r="U273" i="1"/>
  <c r="V273" i="1" s="1"/>
  <c r="U442" i="1"/>
  <c r="V442" i="1" s="1"/>
  <c r="U283" i="1"/>
  <c r="V283" i="1" s="1"/>
  <c r="U76" i="1"/>
  <c r="V76" i="1" s="1"/>
  <c r="U146" i="1"/>
  <c r="V146" i="1" s="1"/>
  <c r="U525" i="1"/>
  <c r="V525" i="1" s="1"/>
  <c r="U695" i="1"/>
  <c r="V695" i="1" s="1"/>
  <c r="U818" i="1"/>
  <c r="V818" i="1" s="1"/>
  <c r="U975" i="1"/>
  <c r="V975" i="1" s="1"/>
  <c r="U831" i="1"/>
  <c r="V831" i="1" s="1"/>
  <c r="U685" i="1"/>
  <c r="V685" i="1" s="1"/>
  <c r="U563" i="1"/>
  <c r="V563" i="1" s="1"/>
  <c r="U610" i="1"/>
  <c r="V610" i="1" s="1"/>
  <c r="U726" i="1"/>
  <c r="V726" i="1" s="1"/>
  <c r="U931" i="1"/>
  <c r="V931" i="1" s="1"/>
  <c r="U311" i="1"/>
  <c r="V311" i="1" s="1"/>
  <c r="U259" i="1"/>
  <c r="V259" i="1" s="1"/>
  <c r="U582" i="1"/>
  <c r="V582" i="1" s="1"/>
  <c r="U142" i="1"/>
  <c r="V142" i="1" s="1"/>
  <c r="U665" i="1"/>
  <c r="V665" i="1" s="1"/>
  <c r="U840" i="1"/>
  <c r="V840" i="1" s="1"/>
  <c r="U67" i="1"/>
  <c r="V67" i="1" s="1"/>
  <c r="U501" i="1"/>
  <c r="V501" i="1" s="1"/>
  <c r="U460" i="1"/>
  <c r="V460" i="1" s="1"/>
  <c r="U629" i="1"/>
  <c r="V629" i="1" s="1"/>
  <c r="U790" i="1"/>
  <c r="V790" i="1" s="1"/>
  <c r="U284" i="1"/>
  <c r="V284" i="1" s="1"/>
  <c r="U363" i="1"/>
  <c r="V363" i="1" s="1"/>
  <c r="U743" i="1"/>
  <c r="V743" i="1" s="1"/>
  <c r="U566" i="1"/>
  <c r="V566" i="1" s="1"/>
  <c r="U699" i="1"/>
  <c r="V699" i="1" s="1"/>
  <c r="U942" i="1"/>
  <c r="V942" i="1" s="1"/>
  <c r="U725" i="1"/>
  <c r="V725" i="1" s="1"/>
  <c r="U540" i="1"/>
  <c r="V540" i="1" s="1"/>
  <c r="U754" i="1"/>
  <c r="V754" i="1" s="1"/>
  <c r="U926" i="1"/>
  <c r="V926" i="1" s="1"/>
  <c r="U109" i="1"/>
  <c r="V109" i="1" s="1"/>
  <c r="U983" i="1"/>
  <c r="V983" i="1" s="1"/>
  <c r="U535" i="1"/>
  <c r="V535" i="1" s="1"/>
  <c r="U570" i="1"/>
  <c r="V570" i="1" s="1"/>
  <c r="U766" i="1"/>
  <c r="V766" i="1" s="1"/>
  <c r="U18" i="1"/>
  <c r="V18" i="1" s="1"/>
  <c r="U785" i="1"/>
  <c r="V785" i="1" s="1"/>
  <c r="U878" i="1"/>
  <c r="V878" i="1" s="1"/>
  <c r="U2" i="1"/>
  <c r="V2" i="1" s="1"/>
  <c r="U342" i="1"/>
  <c r="V342" i="1" s="1"/>
  <c r="U257" i="1"/>
  <c r="V257" i="1" s="1"/>
  <c r="U412" i="1"/>
  <c r="V412" i="1" s="1"/>
  <c r="U821" i="1"/>
  <c r="V821" i="1" s="1"/>
  <c r="U479" i="1"/>
  <c r="V479" i="1" s="1"/>
  <c r="U57" i="1"/>
  <c r="V57" i="1" s="1"/>
  <c r="U873" i="1"/>
  <c r="V873" i="1" s="1"/>
  <c r="U838" i="1"/>
  <c r="V838" i="1" s="1"/>
  <c r="U922" i="1"/>
  <c r="V922" i="1" s="1"/>
  <c r="U634" i="1"/>
  <c r="V634" i="1" s="1"/>
  <c r="U151" i="1"/>
  <c r="V151" i="1" s="1"/>
  <c r="U357" i="1"/>
  <c r="V357" i="1" s="1"/>
  <c r="U531" i="1"/>
  <c r="V531" i="1" s="1"/>
  <c r="U603" i="1"/>
  <c r="V603" i="1" s="1"/>
  <c r="U27" i="1"/>
  <c r="V27" i="1" s="1"/>
  <c r="U863" i="1"/>
  <c r="V863" i="1" s="1"/>
  <c r="U14" i="1"/>
  <c r="V14" i="1" s="1"/>
  <c r="U149" i="1"/>
  <c r="V149" i="1" s="1"/>
  <c r="U397" i="1"/>
  <c r="V397" i="1" s="1"/>
  <c r="U751" i="1"/>
  <c r="V751" i="1" s="1"/>
  <c r="U943" i="1"/>
  <c r="V943" i="1" s="1"/>
  <c r="U588" i="1"/>
  <c r="V588" i="1" s="1"/>
  <c r="U992" i="1"/>
  <c r="V992" i="1" s="1"/>
  <c r="U456" i="1"/>
  <c r="V456" i="1" s="1"/>
  <c r="U147" i="1"/>
  <c r="V147" i="1" s="1"/>
  <c r="U106" i="1"/>
  <c r="V106" i="1" s="1"/>
  <c r="U702" i="1"/>
  <c r="V702" i="1" s="1"/>
  <c r="U662" i="1"/>
  <c r="V662" i="1" s="1"/>
  <c r="U919" i="1"/>
  <c r="V919" i="1" s="1"/>
  <c r="U623" i="1"/>
  <c r="V623" i="1" s="1"/>
  <c r="U345" i="1"/>
  <c r="V345" i="1" s="1"/>
  <c r="U937" i="1"/>
  <c r="V937" i="1" s="1"/>
  <c r="U595" i="1"/>
  <c r="V595" i="1" s="1"/>
  <c r="U278" i="1"/>
  <c r="V278" i="1" s="1"/>
  <c r="U275" i="1"/>
  <c r="V275" i="1" s="1"/>
  <c r="U864" i="1"/>
  <c r="V864" i="1" s="1"/>
  <c r="U613" i="1"/>
  <c r="V613" i="1" s="1"/>
  <c r="U557" i="1"/>
  <c r="V557" i="1" s="1"/>
  <c r="U683" i="1"/>
  <c r="V683" i="1" s="1"/>
  <c r="U511" i="1"/>
  <c r="V511" i="1" s="1"/>
  <c r="U136" i="1"/>
  <c r="V136" i="1" s="1"/>
  <c r="U165" i="1"/>
  <c r="V165" i="1" s="1"/>
  <c r="U93" i="1"/>
  <c r="V93" i="1" s="1"/>
  <c r="U247" i="1"/>
  <c r="V247" i="1" s="1"/>
  <c r="U296" i="1"/>
  <c r="V296" i="1" s="1"/>
  <c r="U225" i="1"/>
  <c r="V225" i="1" s="1"/>
  <c r="U877" i="1"/>
  <c r="V877" i="1" s="1"/>
  <c r="U684" i="1"/>
  <c r="V684" i="1" s="1"/>
  <c r="U573" i="1"/>
  <c r="V573" i="1" s="1"/>
  <c r="U607" i="1"/>
  <c r="V607" i="1" s="1"/>
  <c r="U930" i="1"/>
  <c r="V930" i="1" s="1"/>
  <c r="U614" i="1"/>
  <c r="V614" i="1" s="1"/>
  <c r="U813" i="1"/>
  <c r="V813" i="1" s="1"/>
  <c r="U624" i="1"/>
  <c r="V624" i="1" s="1"/>
  <c r="U204" i="1"/>
  <c r="V204" i="1" s="1"/>
  <c r="U185" i="1"/>
  <c r="V185" i="1" s="1"/>
  <c r="U910" i="1"/>
  <c r="V910" i="1" s="1"/>
  <c r="U192" i="1"/>
  <c r="V192" i="1" s="1"/>
  <c r="U91" i="1"/>
  <c r="V91" i="1" s="1"/>
  <c r="U34" i="1"/>
  <c r="V34" i="1" s="1"/>
  <c r="U506" i="1"/>
  <c r="V506" i="1" s="1"/>
  <c r="U757" i="1"/>
  <c r="V757" i="1" s="1"/>
  <c r="U900" i="1"/>
  <c r="V900" i="1" s="1"/>
  <c r="U553" i="1"/>
  <c r="V553" i="1" s="1"/>
  <c r="U129" i="1"/>
  <c r="V129" i="1" s="1"/>
  <c r="U366" i="1"/>
  <c r="V366" i="1" s="1"/>
  <c r="U584" i="1"/>
  <c r="V584" i="1" s="1"/>
  <c r="U215" i="1"/>
  <c r="V215" i="1" s="1"/>
  <c r="U229" i="1"/>
  <c r="V229" i="1" s="1"/>
  <c r="U139" i="1"/>
  <c r="V139" i="1" s="1"/>
  <c r="U171" i="1"/>
  <c r="V171" i="1" s="1"/>
  <c r="U287" i="1"/>
  <c r="V287" i="1" s="1"/>
  <c r="U972" i="1"/>
  <c r="V972" i="1" s="1"/>
  <c r="U717" i="1"/>
  <c r="V717" i="1" s="1"/>
  <c r="U761" i="1"/>
  <c r="V761" i="1" s="1"/>
  <c r="U369" i="1"/>
  <c r="V369" i="1" s="1"/>
  <c r="U745" i="1"/>
  <c r="V745" i="1" s="1"/>
  <c r="U738" i="1"/>
  <c r="V738" i="1" s="1"/>
  <c r="U490" i="1"/>
  <c r="V490" i="1" s="1"/>
  <c r="U855" i="1"/>
  <c r="V855" i="1" s="1"/>
  <c r="U797" i="1"/>
  <c r="V797" i="1" s="1"/>
  <c r="U615" i="1"/>
  <c r="V615" i="1" s="1"/>
  <c r="U892" i="1"/>
  <c r="V892" i="1" s="1"/>
  <c r="U776" i="1"/>
  <c r="V776" i="1" s="1"/>
  <c r="U808" i="1"/>
  <c r="V808" i="1" s="1"/>
  <c r="U492" i="1"/>
  <c r="V492" i="1" s="1"/>
  <c r="U835" i="1"/>
  <c r="V835" i="1" s="1"/>
  <c r="U407" i="1"/>
  <c r="V407" i="1" s="1"/>
  <c r="U459" i="1"/>
  <c r="V459" i="1" s="1"/>
  <c r="U289" i="1"/>
  <c r="V289" i="1" s="1"/>
  <c r="U509" i="1"/>
  <c r="V509" i="1" s="1"/>
  <c r="U294" i="1"/>
  <c r="V294" i="1" s="1"/>
  <c r="U606" i="1"/>
  <c r="V606" i="1" s="1"/>
  <c r="U107" i="1"/>
  <c r="V107" i="1" s="1"/>
  <c r="U177" i="1"/>
  <c r="V177" i="1" s="1"/>
  <c r="U327" i="1"/>
  <c r="V327" i="1" s="1"/>
  <c r="U663" i="1"/>
  <c r="V663" i="1" s="1"/>
  <c r="U71" i="1"/>
  <c r="V71" i="1" s="1"/>
  <c r="U152" i="1"/>
  <c r="V152" i="1" s="1"/>
  <c r="U788" i="1"/>
  <c r="V788" i="1" s="1"/>
  <c r="U429" i="1"/>
  <c r="V429" i="1" s="1"/>
  <c r="U360" i="1"/>
  <c r="V360" i="1" s="1"/>
  <c r="U443" i="1"/>
  <c r="V443" i="1" s="1"/>
  <c r="U8" i="1"/>
  <c r="V8" i="1" s="1"/>
  <c r="U581" i="1"/>
  <c r="V581" i="1" s="1"/>
  <c r="U875" i="1"/>
  <c r="V875" i="1" s="1"/>
  <c r="U731" i="1"/>
  <c r="V731" i="1" s="1"/>
  <c r="U965" i="1"/>
  <c r="V965" i="1" s="1"/>
  <c r="U906" i="1"/>
  <c r="V906" i="1" s="1"/>
  <c r="U95" i="1"/>
  <c r="V95" i="1" s="1"/>
  <c r="U620" i="1"/>
  <c r="V620" i="1" s="1"/>
  <c r="U286" i="1"/>
  <c r="V286" i="1" s="1"/>
  <c r="U116" i="1"/>
  <c r="V116" i="1" s="1"/>
  <c r="U384" i="1"/>
  <c r="V384" i="1" s="1"/>
  <c r="U642" i="1"/>
  <c r="V642" i="1" s="1"/>
  <c r="U868" i="1"/>
  <c r="V868" i="1" s="1"/>
  <c r="U955" i="1"/>
  <c r="V955" i="1" s="1"/>
  <c r="U789" i="1"/>
  <c r="V789" i="1" s="1"/>
  <c r="U728" i="1"/>
  <c r="V728" i="1" s="1"/>
  <c r="U862" i="1"/>
  <c r="V862" i="1" s="1"/>
  <c r="U817" i="1"/>
  <c r="V817" i="1" s="1"/>
  <c r="U426" i="1"/>
  <c r="V426" i="1" s="1"/>
  <c r="U127" i="1"/>
  <c r="V127" i="1" s="1"/>
  <c r="U371" i="1"/>
  <c r="V371" i="1" s="1"/>
  <c r="U980" i="1"/>
  <c r="V980" i="1" s="1"/>
  <c r="U953" i="1"/>
  <c r="V953" i="1" s="1"/>
  <c r="U45" i="1"/>
  <c r="V45" i="1" s="1"/>
  <c r="U318" i="1"/>
  <c r="V318" i="1" s="1"/>
  <c r="U227" i="1"/>
  <c r="V227" i="1" s="1"/>
  <c r="U687" i="1"/>
  <c r="V687" i="1" s="1"/>
  <c r="U896" i="1"/>
  <c r="V896" i="1" s="1"/>
  <c r="U158" i="1"/>
  <c r="V158" i="1" s="1"/>
  <c r="U755" i="1"/>
  <c r="V755" i="1" s="1"/>
  <c r="U263" i="1"/>
  <c r="V263" i="1" s="1"/>
  <c r="U604" i="1"/>
  <c r="V604" i="1" s="1"/>
  <c r="U168" i="1"/>
  <c r="V168" i="1" s="1"/>
  <c r="U653" i="1"/>
  <c r="V653" i="1" s="1"/>
  <c r="U51" i="1"/>
  <c r="V51" i="1" s="1"/>
  <c r="U858" i="1"/>
  <c r="V858" i="1" s="1"/>
  <c r="U56" i="1"/>
  <c r="V56" i="1" s="1"/>
  <c r="U658" i="1"/>
  <c r="V658" i="1" s="1"/>
  <c r="U324" i="1"/>
  <c r="V324" i="1" s="1"/>
  <c r="U675" i="1"/>
  <c r="V675" i="1" s="1"/>
  <c r="U389" i="1"/>
  <c r="V389" i="1" s="1"/>
  <c r="U830" i="1"/>
  <c r="V830" i="1" s="1"/>
  <c r="U401" i="1"/>
  <c r="V401" i="1" s="1"/>
  <c r="U180" i="1"/>
  <c r="V180" i="1" s="1"/>
  <c r="U224" i="1"/>
  <c r="V224" i="1" s="1"/>
  <c r="U288" i="1"/>
  <c r="V288" i="1" s="1"/>
  <c r="U50" i="1"/>
  <c r="V50" i="1" s="1"/>
  <c r="U854" i="1"/>
  <c r="V854" i="1" s="1"/>
  <c r="U381" i="1"/>
  <c r="V381" i="1" s="1"/>
  <c r="U84" i="1"/>
  <c r="V84" i="1" s="1"/>
  <c r="U886" i="1"/>
  <c r="V886" i="1" s="1"/>
  <c r="U170" i="1"/>
  <c r="V170" i="1" s="1"/>
  <c r="U633" i="1"/>
  <c r="V633" i="1" s="1"/>
  <c r="U844" i="1"/>
  <c r="V844" i="1" s="1"/>
  <c r="U494" i="1"/>
  <c r="V494" i="1" s="1"/>
  <c r="U220" i="1"/>
  <c r="V220" i="1" s="1"/>
  <c r="U636" i="1"/>
  <c r="V636" i="1" s="1"/>
  <c r="U609" i="1"/>
  <c r="V609" i="1" s="1"/>
  <c r="U711" i="1"/>
  <c r="V711" i="1" s="1"/>
  <c r="U457" i="1"/>
  <c r="V457" i="1" s="1"/>
  <c r="U203" i="1"/>
  <c r="V203" i="1" s="1"/>
  <c r="U901" i="1"/>
  <c r="V901" i="1" s="1"/>
  <c r="U398" i="1"/>
  <c r="V398" i="1" s="1"/>
  <c r="U181" i="1"/>
  <c r="V181" i="1" s="1"/>
  <c r="U329" i="1"/>
  <c r="V329" i="1" s="1"/>
  <c r="U899" i="1"/>
  <c r="V899" i="1" s="1"/>
  <c r="U513" i="1"/>
  <c r="V513" i="1" s="1"/>
  <c r="U19" i="1"/>
  <c r="V19" i="1" s="1"/>
  <c r="U804" i="1"/>
  <c r="V804" i="1" s="1"/>
  <c r="U578" i="1"/>
  <c r="V578" i="1" s="1"/>
  <c r="U847" i="1"/>
  <c r="V847" i="1" s="1"/>
  <c r="U912" i="1"/>
  <c r="V912" i="1" s="1"/>
  <c r="U709" i="1"/>
  <c r="V709" i="1" s="1"/>
  <c r="U616" i="1"/>
  <c r="V616" i="1" s="1"/>
  <c r="U927" i="1"/>
  <c r="V927" i="1" s="1"/>
  <c r="U716" i="1"/>
  <c r="V716" i="1" s="1"/>
  <c r="U870" i="1"/>
  <c r="V870" i="1" s="1"/>
  <c r="U707" i="1"/>
  <c r="V707" i="1" s="1"/>
  <c r="U572" i="1"/>
  <c r="V572" i="1" s="1"/>
  <c r="U336" i="1"/>
  <c r="V336" i="1" s="1"/>
  <c r="U156" i="1"/>
  <c r="V156" i="1" s="1"/>
  <c r="U356" i="1"/>
  <c r="V356" i="1" s="1"/>
  <c r="U974" i="1"/>
  <c r="V974" i="1" s="1"/>
  <c r="U769" i="1"/>
  <c r="V769" i="1" s="1"/>
  <c r="U660" i="1"/>
  <c r="V660" i="1" s="1"/>
  <c r="U150" i="1"/>
  <c r="V150" i="1" s="1"/>
  <c r="U815" i="1"/>
  <c r="V815" i="1" s="1"/>
  <c r="U602" i="1"/>
  <c r="V602" i="1" s="1"/>
  <c r="U17" i="1"/>
  <c r="V17" i="1" s="1"/>
  <c r="U691" i="1"/>
  <c r="V691" i="1" s="1"/>
  <c r="U242" i="1"/>
  <c r="V242" i="1" s="1"/>
  <c r="U778" i="1"/>
  <c r="V778" i="1" s="1"/>
  <c r="U994" i="1"/>
  <c r="V994" i="1" s="1"/>
  <c r="U938" i="1"/>
  <c r="V938" i="1" s="1"/>
  <c r="U58" i="1"/>
  <c r="V58" i="1" s="1"/>
  <c r="U310" i="1"/>
  <c r="V310" i="1" s="1"/>
  <c r="U333" i="1"/>
  <c r="V333" i="1" s="1"/>
  <c r="U811" i="1"/>
  <c r="V811" i="1" s="1"/>
  <c r="U941" i="1"/>
  <c r="V941" i="1" s="1"/>
  <c r="U701" i="1"/>
  <c r="V701" i="1" s="1"/>
  <c r="U950" i="1"/>
  <c r="V950" i="1" s="1"/>
  <c r="U758" i="1"/>
  <c r="V758" i="1" s="1"/>
  <c r="U302" i="1"/>
  <c r="V302" i="1" s="1"/>
  <c r="U528" i="1"/>
  <c r="V528" i="1" s="1"/>
  <c r="U417" i="1"/>
  <c r="V417" i="1" s="1"/>
  <c r="U78" i="1"/>
  <c r="V78" i="1" s="1"/>
  <c r="U632" i="1"/>
  <c r="V632" i="1" s="1"/>
  <c r="U672" i="1"/>
  <c r="V672" i="1" s="1"/>
  <c r="U807" i="1"/>
  <c r="V807" i="1" s="1"/>
  <c r="U246" i="1"/>
  <c r="V246" i="1" s="1"/>
  <c r="U351" i="1"/>
  <c r="V351" i="1" s="1"/>
  <c r="U7" i="1"/>
  <c r="V7" i="1" s="1"/>
  <c r="U948" i="1"/>
  <c r="V948" i="1" s="1"/>
  <c r="U305" i="1"/>
  <c r="V305" i="1" s="1"/>
  <c r="U94" i="1"/>
  <c r="V94" i="1" s="1"/>
  <c r="U508" i="1"/>
  <c r="V508" i="1" s="1"/>
  <c r="U155" i="1"/>
  <c r="V155" i="1" s="1"/>
  <c r="U706" i="1"/>
  <c r="V706" i="1" s="1"/>
  <c r="U771" i="1"/>
  <c r="V771" i="1" s="1"/>
  <c r="U12" i="1"/>
  <c r="V12" i="1" s="1"/>
  <c r="U132" i="1"/>
  <c r="V132" i="1" s="1"/>
  <c r="U133" i="1"/>
  <c r="V133" i="1" s="1"/>
  <c r="U462" i="1"/>
  <c r="V462" i="1" s="1"/>
  <c r="U558" i="1"/>
  <c r="V558" i="1" s="1"/>
  <c r="U861" i="1"/>
  <c r="V861" i="1" s="1"/>
  <c r="U909" i="1"/>
  <c r="V909" i="1" s="1"/>
  <c r="U676" i="1"/>
  <c r="V676" i="1" s="1"/>
  <c r="U13" i="1"/>
  <c r="V13" i="1" s="1"/>
  <c r="U174" i="1"/>
  <c r="V174" i="1" s="1"/>
  <c r="U979" i="1"/>
  <c r="V979" i="1" s="1"/>
  <c r="U752" i="1"/>
  <c r="V752" i="1" s="1"/>
  <c r="U385" i="1"/>
  <c r="V385" i="1" s="1"/>
  <c r="U530" i="1"/>
  <c r="V530" i="1" s="1"/>
  <c r="U499" i="1"/>
  <c r="V499" i="1" s="1"/>
  <c r="U498" i="1"/>
  <c r="V498" i="1" s="1"/>
  <c r="U117" i="1"/>
  <c r="V117" i="1" s="1"/>
  <c r="U802" i="1"/>
  <c r="V802" i="1" s="1"/>
  <c r="U661" i="1"/>
  <c r="V661" i="1" s="1"/>
  <c r="U422" i="1"/>
  <c r="V422" i="1" s="1"/>
  <c r="U781" i="1"/>
  <c r="V781" i="1" s="1"/>
  <c r="U214" i="1"/>
  <c r="V214" i="1" s="1"/>
  <c r="U440" i="1"/>
  <c r="V440" i="1" s="1"/>
  <c r="U332" i="1"/>
  <c r="V332" i="1" s="1"/>
  <c r="U744" i="1"/>
  <c r="V744" i="1" s="1"/>
  <c r="U805" i="1"/>
  <c r="V805" i="1" s="1"/>
  <c r="U576" i="1"/>
  <c r="V576" i="1" s="1"/>
  <c r="U949" i="1"/>
  <c r="V949" i="1" s="1"/>
  <c r="U445" i="1"/>
  <c r="V445" i="1" s="1"/>
  <c r="U6" i="1"/>
  <c r="V6" i="1" s="1"/>
  <c r="U292" i="1"/>
  <c r="V292" i="1" s="1"/>
  <c r="U996" i="1"/>
  <c r="V996" i="1" s="1"/>
  <c r="U483" i="1"/>
  <c r="V483" i="1" s="1"/>
  <c r="U791" i="1"/>
  <c r="V791" i="1" s="1"/>
  <c r="U234" i="1"/>
  <c r="V234" i="1" s="1"/>
  <c r="U383" i="1"/>
  <c r="V383" i="1" s="1"/>
  <c r="U141" i="1"/>
  <c r="V141" i="1" s="1"/>
  <c r="U583" i="1"/>
  <c r="V583" i="1" s="1"/>
  <c r="U999" i="1"/>
  <c r="V999" i="1" s="1"/>
  <c r="U367" i="1"/>
  <c r="V367" i="1" s="1"/>
  <c r="U461" i="1"/>
  <c r="V461" i="1" s="1"/>
  <c r="U934" i="1"/>
  <c r="V934" i="1" s="1"/>
  <c r="U598" i="1"/>
  <c r="V598" i="1" s="1"/>
  <c r="U891" i="1"/>
  <c r="V891" i="1" s="1"/>
  <c r="U285" i="1"/>
  <c r="V285" i="1" s="1"/>
  <c r="U264" i="1"/>
  <c r="V264" i="1" s="1"/>
  <c r="U125" i="1"/>
  <c r="V125" i="1" s="1"/>
  <c r="U99" i="1"/>
  <c r="V99" i="1" s="1"/>
  <c r="U774" i="1"/>
  <c r="V774" i="1" s="1"/>
  <c r="U590" i="1"/>
  <c r="V590" i="1" s="1"/>
  <c r="U65" i="1"/>
  <c r="V65" i="1" s="1"/>
  <c r="U144" i="1"/>
  <c r="V144" i="1" s="1"/>
  <c r="U729" i="1"/>
  <c r="V729" i="1" s="1"/>
  <c r="U193" i="1"/>
  <c r="V193" i="1" s="1"/>
  <c r="U163" i="1"/>
  <c r="V163" i="1" s="1"/>
  <c r="U59" i="1"/>
  <c r="V59" i="1" s="1"/>
  <c r="U112" i="1"/>
  <c r="V112" i="1" s="1"/>
  <c r="U524" i="1"/>
  <c r="V524" i="1" s="1"/>
  <c r="U500" i="1"/>
  <c r="V500" i="1" s="1"/>
  <c r="U967" i="1"/>
  <c r="V967" i="1" s="1"/>
  <c r="U90" i="1"/>
  <c r="V90" i="1" s="1"/>
  <c r="U913" i="1"/>
  <c r="V913" i="1" s="1"/>
  <c r="U348" i="1"/>
  <c r="V348" i="1" s="1"/>
  <c r="U186" i="1"/>
  <c r="V186" i="1" s="1"/>
  <c r="U52" i="1"/>
  <c r="V52" i="1" s="1"/>
  <c r="U559" i="1"/>
  <c r="V559" i="1" s="1"/>
  <c r="U793" i="1"/>
  <c r="V793" i="1" s="1"/>
  <c r="U243" i="1"/>
  <c r="V243" i="1" s="1"/>
  <c r="U42" i="1"/>
  <c r="V42" i="1" s="1"/>
  <c r="U960" i="1"/>
  <c r="V960" i="1" s="1"/>
  <c r="U3" i="1"/>
  <c r="V3" i="1" s="1"/>
  <c r="U554" i="1"/>
  <c r="V554" i="1" s="1"/>
  <c r="U767" i="1"/>
  <c r="V767" i="1" s="1"/>
  <c r="U532" i="1"/>
  <c r="V532" i="1" s="1"/>
  <c r="U416" i="1"/>
  <c r="V416" i="1" s="1"/>
  <c r="U618" i="1"/>
  <c r="V618" i="1" s="1"/>
  <c r="U741" i="1"/>
  <c r="V741" i="1" s="1"/>
  <c r="U990" i="1"/>
  <c r="V990" i="1" s="1"/>
  <c r="U437" i="1"/>
  <c r="V437" i="1" s="1"/>
  <c r="U577" i="1"/>
  <c r="V577" i="1" s="1"/>
  <c r="U800" i="1"/>
  <c r="V800" i="1" s="1"/>
  <c r="U893" i="1"/>
  <c r="V893" i="1" s="1"/>
  <c r="U244" i="1"/>
  <c r="V244" i="1" s="1"/>
  <c r="U195" i="1"/>
  <c r="V195" i="1" s="1"/>
  <c r="U514" i="1"/>
  <c r="V514" i="1" s="1"/>
  <c r="U814" i="1"/>
  <c r="V814" i="1" s="1"/>
  <c r="U89" i="1"/>
  <c r="V89" i="1" s="1"/>
  <c r="U608" i="1"/>
  <c r="V608" i="1" s="1"/>
  <c r="U668" i="1"/>
  <c r="V668" i="1" s="1"/>
  <c r="U962" i="1"/>
  <c r="V962" i="1" s="1"/>
  <c r="U86" i="1"/>
  <c r="V86" i="1" s="1"/>
  <c r="U971" i="1"/>
  <c r="V971" i="1" s="1"/>
  <c r="U982" i="1"/>
  <c r="V982" i="1" s="1"/>
  <c r="U297" i="1"/>
  <c r="V297" i="1" s="1"/>
  <c r="U720" i="1"/>
  <c r="V720" i="1" s="1"/>
  <c r="U763" i="1"/>
  <c r="V763" i="1" s="1"/>
  <c r="U964" i="1"/>
  <c r="V964" i="1" s="1"/>
  <c r="U895" i="1"/>
  <c r="V895" i="1" s="1"/>
  <c r="U222" i="1"/>
  <c r="V222" i="1" s="1"/>
  <c r="U326" i="1"/>
  <c r="V326" i="1" s="1"/>
  <c r="U518" i="1"/>
  <c r="V518" i="1" s="1"/>
  <c r="U143" i="1"/>
  <c r="V143" i="1" s="1"/>
  <c r="U124" i="1"/>
  <c r="V124" i="1" s="1"/>
  <c r="U245" i="1"/>
  <c r="V245" i="1" s="1"/>
  <c r="U759" i="1"/>
  <c r="V759" i="1" s="1"/>
  <c r="U740" i="1"/>
  <c r="V740" i="1" s="1"/>
  <c r="U963" i="1"/>
  <c r="V963" i="1" s="1"/>
  <c r="U301" i="1"/>
  <c r="V301" i="1" s="1"/>
  <c r="U272" i="1"/>
  <c r="V272" i="1" s="1"/>
  <c r="U119" i="1"/>
  <c r="V119" i="1" s="1"/>
  <c r="U945" i="1"/>
  <c r="V945" i="1" s="1"/>
  <c r="U719" i="1"/>
  <c r="V719" i="1" s="1"/>
  <c r="U478" i="1"/>
  <c r="V478" i="1" s="1"/>
  <c r="U313" i="1"/>
  <c r="V313" i="1" s="1"/>
  <c r="U637" i="1"/>
  <c r="V637" i="1" s="1"/>
  <c r="U270" i="1"/>
  <c r="V270" i="1" s="1"/>
  <c r="U280" i="1"/>
  <c r="V280" i="1" s="1"/>
  <c r="U621" i="1"/>
  <c r="V621" i="1" s="1"/>
  <c r="U959" i="1"/>
  <c r="V959" i="1" s="1"/>
  <c r="U753" i="1"/>
  <c r="V753" i="1" s="1"/>
  <c r="U339" i="1"/>
  <c r="V339" i="1" s="1"/>
  <c r="U648" i="1"/>
  <c r="V648" i="1" s="1"/>
  <c r="U801" i="1"/>
  <c r="V801" i="1" s="1"/>
  <c r="U190" i="1"/>
  <c r="V190" i="1" s="1"/>
  <c r="U984" i="1"/>
  <c r="V984" i="1" s="1"/>
  <c r="U44" i="1"/>
  <c r="V44" i="1" s="1"/>
  <c r="U249" i="1"/>
  <c r="V249" i="1" s="1"/>
  <c r="U358" i="1"/>
  <c r="V358" i="1" s="1"/>
  <c r="U970" i="1"/>
  <c r="V970" i="1" s="1"/>
  <c r="U803" i="1"/>
  <c r="V803" i="1" s="1"/>
  <c r="U325" i="1"/>
  <c r="V325" i="1" s="1"/>
  <c r="U10" i="1"/>
  <c r="V10" i="1" s="1"/>
  <c r="U956" i="1"/>
  <c r="V956" i="1" s="1"/>
  <c r="U641" i="1"/>
  <c r="V641" i="1" s="1"/>
  <c r="U293" i="1"/>
  <c r="V293" i="1" s="1"/>
  <c r="U83" i="1"/>
  <c r="V83" i="1" s="1"/>
  <c r="U783" i="1"/>
  <c r="V783" i="1" s="1"/>
  <c r="U79" i="1"/>
  <c r="V79" i="1" s="1"/>
  <c r="U605" i="1"/>
  <c r="V605" i="1" s="1"/>
  <c r="U593" i="1"/>
  <c r="V593" i="1" s="1"/>
  <c r="U601" i="1"/>
  <c r="V601" i="1" s="1"/>
  <c r="U826" i="1"/>
  <c r="V826" i="1" s="1"/>
  <c r="U450" i="1"/>
  <c r="V450" i="1" s="1"/>
  <c r="U721" i="1"/>
  <c r="V721" i="1" s="1"/>
  <c r="U162" i="1"/>
  <c r="V162" i="1" s="1"/>
  <c r="U409" i="1"/>
  <c r="V409" i="1" s="1"/>
  <c r="U527" i="1"/>
  <c r="V527" i="1" s="1"/>
  <c r="U560" i="1"/>
  <c r="V560" i="1" s="1"/>
  <c r="U69" i="1"/>
  <c r="V69" i="1" s="1"/>
  <c r="U411" i="1"/>
  <c r="V411" i="1" s="1"/>
  <c r="U404" i="1"/>
  <c r="V404" i="1" s="1"/>
  <c r="U843" i="1"/>
  <c r="V843" i="1" s="1"/>
  <c r="U9" i="1"/>
  <c r="V9" i="1" s="1"/>
  <c r="U388" i="1"/>
  <c r="V388" i="1" s="1"/>
  <c r="U516" i="1"/>
  <c r="V516" i="1" s="1"/>
  <c r="U254" i="1"/>
  <c r="V254" i="1" s="1"/>
  <c r="U276" i="1"/>
  <c r="V276" i="1" s="1"/>
  <c r="U705" i="1"/>
  <c r="V705" i="1" s="1"/>
  <c r="U31" i="1"/>
  <c r="V31" i="1" s="1"/>
  <c r="R284" i="1"/>
  <c r="R463" i="1"/>
  <c r="S463" i="1" s="1"/>
  <c r="R187" i="1"/>
  <c r="S187" i="1" s="1"/>
  <c r="R632" i="1"/>
  <c r="S632" i="1" s="1"/>
  <c r="R520" i="1"/>
  <c r="S520" i="1" s="1"/>
  <c r="R937" i="1"/>
  <c r="R367" i="1"/>
  <c r="S367" i="1" s="1"/>
  <c r="R996" i="1"/>
  <c r="S996" i="1" s="1"/>
  <c r="R398" i="1"/>
  <c r="S398" i="1" s="1"/>
  <c r="R687" i="1"/>
  <c r="S687" i="1" s="1"/>
  <c r="R211" i="1"/>
  <c r="R409" i="1"/>
  <c r="R433" i="1"/>
  <c r="R270" i="1"/>
  <c r="R492" i="1"/>
  <c r="R22" i="1"/>
  <c r="S22" i="1" s="1"/>
  <c r="R153" i="1"/>
  <c r="S153" i="1" s="1"/>
  <c r="R228" i="1"/>
  <c r="S228" i="1" s="1"/>
  <c r="R121" i="1"/>
  <c r="S121" i="1" s="1"/>
  <c r="R179" i="1"/>
  <c r="R271" i="1"/>
  <c r="S271" i="1" s="1"/>
  <c r="R245" i="1"/>
  <c r="S245" i="1" s="1"/>
  <c r="R161" i="1"/>
  <c r="S161" i="1" s="1"/>
  <c r="R950" i="1"/>
  <c r="S950" i="1" s="1"/>
  <c r="R72" i="1"/>
  <c r="S72" i="1" s="1"/>
  <c r="R240" i="1"/>
  <c r="S240" i="1" s="1"/>
  <c r="R477" i="1"/>
  <c r="R28" i="1"/>
  <c r="S28" i="1" s="1"/>
  <c r="R469" i="1"/>
  <c r="S469" i="1" s="1"/>
  <c r="R46" i="1"/>
  <c r="S46" i="1" s="1"/>
  <c r="R910" i="1"/>
  <c r="S910" i="1" s="1"/>
  <c r="R905" i="1"/>
  <c r="S905" i="1" s="1"/>
  <c r="R810" i="1"/>
  <c r="S810" i="1" s="1"/>
  <c r="R873" i="1"/>
  <c r="S873" i="1" s="1"/>
  <c r="R955" i="1"/>
  <c r="S955" i="1" s="1"/>
  <c r="R467" i="1"/>
  <c r="S467" i="1" s="1"/>
  <c r="R462" i="1"/>
  <c r="S462" i="1" s="1"/>
  <c r="R7" i="1"/>
  <c r="R674" i="1"/>
  <c r="S674" i="1" s="1"/>
  <c r="R645" i="1"/>
  <c r="S645" i="1" s="1"/>
  <c r="R624" i="1"/>
  <c r="S624" i="1" s="1"/>
  <c r="R400" i="1"/>
  <c r="S400" i="1" s="1"/>
  <c r="R82" i="1"/>
  <c r="R897" i="1"/>
  <c r="R356" i="1"/>
  <c r="R546" i="1"/>
  <c r="R667" i="1"/>
  <c r="R176" i="1"/>
  <c r="S176" i="1" s="1"/>
  <c r="R750" i="1"/>
  <c r="S750" i="1" s="1"/>
  <c r="R111" i="1"/>
  <c r="S111" i="1" s="1"/>
  <c r="R834" i="1"/>
  <c r="S834" i="1" s="1"/>
  <c r="R783" i="1"/>
  <c r="R339" i="1"/>
  <c r="S339" i="1" s="1"/>
  <c r="R806" i="1"/>
  <c r="S806" i="1" s="1"/>
  <c r="R146" i="1"/>
  <c r="R636" i="1"/>
  <c r="S636" i="1" s="1"/>
  <c r="R453" i="1"/>
  <c r="S453" i="1" s="1"/>
  <c r="R575" i="1"/>
  <c r="R874" i="1"/>
  <c r="R297" i="1"/>
  <c r="S297" i="1" s="1"/>
  <c r="R202" i="1"/>
  <c r="S202" i="1" s="1"/>
  <c r="R711" i="1"/>
  <c r="S711" i="1" s="1"/>
  <c r="R551" i="1"/>
  <c r="S551" i="1" s="1"/>
  <c r="R37" i="1"/>
  <c r="S37" i="1" s="1"/>
  <c r="R956" i="1"/>
  <c r="S956" i="1" s="1"/>
  <c r="R666" i="1"/>
  <c r="S666" i="1" s="1"/>
  <c r="R915" i="1"/>
  <c r="S915" i="1" s="1"/>
  <c r="R363" i="1"/>
  <c r="S363" i="1" s="1"/>
  <c r="R70" i="1"/>
  <c r="S70" i="1" s="1"/>
  <c r="R676" i="1"/>
  <c r="R693" i="1"/>
  <c r="S693" i="1" s="1"/>
  <c r="R181" i="1"/>
  <c r="S181" i="1" s="1"/>
  <c r="R411" i="1"/>
  <c r="S411" i="1" s="1"/>
  <c r="R625" i="1"/>
  <c r="S625" i="1" s="1"/>
  <c r="R73" i="1"/>
  <c r="R921" i="1"/>
  <c r="R614" i="1"/>
  <c r="R537" i="1"/>
  <c r="R888" i="1"/>
  <c r="R283" i="1"/>
  <c r="S283" i="1" s="1"/>
  <c r="R821" i="1"/>
  <c r="S821" i="1" s="1"/>
  <c r="R379" i="1"/>
  <c r="S379" i="1" s="1"/>
  <c r="R762" i="1"/>
  <c r="S762" i="1" s="1"/>
  <c r="R109" i="1"/>
  <c r="R144" i="1"/>
  <c r="S144" i="1" s="1"/>
  <c r="R961" i="1"/>
  <c r="S961" i="1" s="1"/>
  <c r="R241" i="1"/>
  <c r="R770" i="1"/>
  <c r="S770" i="1" s="1"/>
  <c r="R691" i="1"/>
  <c r="S691" i="1" s="1"/>
  <c r="R633" i="1"/>
  <c r="R389" i="1"/>
  <c r="R286" i="1"/>
  <c r="S286" i="1" s="1"/>
  <c r="R870" i="1"/>
  <c r="S870" i="1" s="1"/>
  <c r="R900" i="1"/>
  <c r="S900" i="1" s="1"/>
  <c r="R510" i="1"/>
  <c r="S510" i="1" s="1"/>
  <c r="R226" i="1"/>
  <c r="S226" i="1" s="1"/>
  <c r="R25" i="1"/>
  <c r="S25" i="1" s="1"/>
  <c r="R601" i="1"/>
  <c r="S601" i="1" s="1"/>
  <c r="R791" i="1"/>
  <c r="S791" i="1" s="1"/>
  <c r="R59" i="1"/>
  <c r="S59" i="1" s="1"/>
  <c r="R856" i="1"/>
  <c r="S856" i="1" s="1"/>
  <c r="R715" i="1"/>
  <c r="R849" i="1"/>
  <c r="R86" i="1"/>
  <c r="S86" i="1" s="1"/>
  <c r="R928" i="1"/>
  <c r="S928" i="1" s="1"/>
  <c r="R199" i="1"/>
  <c r="S199" i="1" s="1"/>
  <c r="R561" i="1"/>
  <c r="S561" i="1" s="1"/>
  <c r="R503" i="1"/>
  <c r="S503" i="1" s="1"/>
  <c r="R397" i="1"/>
  <c r="S397" i="1" s="1"/>
  <c r="R178" i="1"/>
  <c r="R521" i="1"/>
  <c r="R193" i="1"/>
  <c r="S193" i="1" s="1"/>
  <c r="R710" i="1"/>
  <c r="S710" i="1" s="1"/>
  <c r="R168" i="1"/>
  <c r="S168" i="1" s="1"/>
  <c r="R78" i="1"/>
  <c r="S78" i="1" s="1"/>
  <c r="R154" i="1"/>
  <c r="S154" i="1" s="1"/>
  <c r="R299" i="1"/>
  <c r="R746" i="1"/>
  <c r="R532" i="1"/>
  <c r="R441" i="1"/>
  <c r="S441" i="1" s="1"/>
  <c r="R550" i="1"/>
  <c r="S550" i="1" s="1"/>
  <c r="R749" i="1"/>
  <c r="S749" i="1" s="1"/>
  <c r="R578" i="1"/>
  <c r="S578" i="1" s="1"/>
  <c r="R434" i="1"/>
  <c r="R899" i="1"/>
  <c r="R669" i="1"/>
  <c r="R475" i="1"/>
  <c r="R918" i="1"/>
  <c r="S918" i="1" s="1"/>
  <c r="R744" i="1"/>
  <c r="S744" i="1" s="1"/>
  <c r="R49" i="1"/>
  <c r="S49" i="1" s="1"/>
  <c r="R315" i="1"/>
  <c r="S315" i="1" s="1"/>
  <c r="R493" i="1"/>
  <c r="R152" i="1"/>
  <c r="S152" i="1" s="1"/>
  <c r="R962" i="1"/>
  <c r="S962" i="1" s="1"/>
  <c r="R34" i="1"/>
  <c r="S34" i="1" s="1"/>
  <c r="R489" i="1"/>
  <c r="S489" i="1" s="1"/>
  <c r="R68" i="1"/>
  <c r="S68" i="1" s="1"/>
  <c r="R21" i="1"/>
  <c r="R656" i="1"/>
  <c r="R618" i="1"/>
  <c r="R758" i="1"/>
  <c r="S758" i="1" s="1"/>
  <c r="R74" i="1"/>
  <c r="S74" i="1" s="1"/>
  <c r="R93" i="1"/>
  <c r="S93" i="1" s="1"/>
  <c r="R795" i="1"/>
  <c r="S795" i="1" s="1"/>
  <c r="R622" i="1"/>
  <c r="S622" i="1" s="1"/>
  <c r="R335" i="1"/>
  <c r="R260" i="1"/>
  <c r="R593" i="1"/>
  <c r="R640" i="1"/>
  <c r="S640" i="1" s="1"/>
  <c r="R787" i="1"/>
  <c r="S787" i="1" s="1"/>
  <c r="R700" i="1"/>
  <c r="S700" i="1" s="1"/>
  <c r="R617" i="1"/>
  <c r="S617" i="1" s="1"/>
  <c r="R714" i="1"/>
  <c r="S714" i="1" s="1"/>
  <c r="R646" i="1"/>
  <c r="R826" i="1"/>
  <c r="R774" i="1"/>
  <c r="S774" i="1" s="1"/>
  <c r="R328" i="1"/>
  <c r="R107" i="1"/>
  <c r="S107" i="1" s="1"/>
  <c r="R382" i="1"/>
  <c r="R543" i="1"/>
  <c r="S543" i="1" s="1"/>
  <c r="R407" i="1"/>
  <c r="S407" i="1" s="1"/>
  <c r="R514" i="1"/>
  <c r="R573" i="1"/>
  <c r="S573" i="1" s="1"/>
  <c r="R549" i="1"/>
  <c r="S549" i="1" s="1"/>
  <c r="R32" i="1"/>
  <c r="S32" i="1" s="1"/>
  <c r="R127" i="1"/>
  <c r="S127" i="1" s="1"/>
  <c r="R276" i="1"/>
  <c r="R588" i="1"/>
  <c r="R104" i="1"/>
  <c r="R291" i="1"/>
  <c r="S291" i="1" s="1"/>
  <c r="R538" i="1"/>
  <c r="R527" i="1"/>
  <c r="S527" i="1" s="1"/>
  <c r="R92" i="1"/>
  <c r="S92" i="1" s="1"/>
  <c r="R158" i="1"/>
  <c r="S158" i="1" s="1"/>
  <c r="R365" i="1"/>
  <c r="R312" i="1"/>
  <c r="R451" i="1"/>
  <c r="R20" i="1"/>
  <c r="S20" i="1" s="1"/>
  <c r="R946" i="1"/>
  <c r="R461" i="1"/>
  <c r="S461" i="1" s="1"/>
  <c r="R992" i="1"/>
  <c r="S992" i="1" s="1"/>
  <c r="R757" i="1"/>
  <c r="R998" i="1"/>
  <c r="S998" i="1" s="1"/>
  <c r="R485" i="1"/>
  <c r="S485" i="1" s="1"/>
  <c r="R500" i="1"/>
  <c r="S500" i="1" s="1"/>
  <c r="R952" i="1"/>
  <c r="S952" i="1" s="1"/>
  <c r="R807" i="1"/>
  <c r="S807" i="1" s="1"/>
  <c r="R942" i="1"/>
  <c r="S942" i="1" s="1"/>
  <c r="R336" i="1"/>
  <c r="R553" i="1"/>
  <c r="R349" i="1"/>
  <c r="R732" i="1"/>
  <c r="R523" i="1"/>
  <c r="S523" i="1" s="1"/>
  <c r="R194" i="1"/>
  <c r="S194" i="1" s="1"/>
  <c r="R828" i="1"/>
  <c r="S828" i="1" s="1"/>
  <c r="R326" i="1"/>
  <c r="R896" i="1"/>
  <c r="R61" i="1"/>
  <c r="S61" i="1" s="1"/>
  <c r="R558" i="1"/>
  <c r="R57" i="1"/>
  <c r="S57" i="1" s="1"/>
  <c r="R607" i="1"/>
  <c r="S607" i="1" s="1"/>
  <c r="R995" i="1"/>
  <c r="S995" i="1" s="1"/>
  <c r="R29" i="1"/>
  <c r="R752" i="1"/>
  <c r="R130" i="1"/>
  <c r="R777" i="1"/>
  <c r="S777" i="1" s="1"/>
  <c r="R517" i="1"/>
  <c r="R361" i="1"/>
  <c r="S361" i="1" s="1"/>
  <c r="R705" i="1"/>
  <c r="S705" i="1" s="1"/>
  <c r="R100" i="1"/>
  <c r="S100" i="1" s="1"/>
  <c r="R819" i="1"/>
  <c r="R247" i="1"/>
  <c r="R689" i="1"/>
  <c r="R352" i="1"/>
  <c r="S352" i="1" s="1"/>
  <c r="R473" i="1"/>
  <c r="R392" i="1"/>
  <c r="S392" i="1" s="1"/>
  <c r="R524" i="1"/>
  <c r="S524" i="1" s="1"/>
  <c r="R106" i="1"/>
  <c r="R628" i="1"/>
  <c r="R668" i="1"/>
  <c r="R8" i="1"/>
  <c r="S8" i="1" s="1"/>
  <c r="R652" i="1"/>
  <c r="R919" i="1"/>
  <c r="S919" i="1" s="1"/>
  <c r="R648" i="1"/>
  <c r="S648" i="1" s="1"/>
  <c r="R474" i="1"/>
  <c r="S474" i="1" s="1"/>
  <c r="R495" i="1"/>
  <c r="R143" i="1"/>
  <c r="R515" i="1"/>
  <c r="R585" i="1"/>
  <c r="S585" i="1" s="1"/>
  <c r="R353" i="1"/>
  <c r="S353" i="1" s="1"/>
  <c r="R539" i="1"/>
  <c r="S539" i="1" s="1"/>
  <c r="R930" i="1"/>
  <c r="S930" i="1" s="1"/>
  <c r="R3" i="1"/>
  <c r="S3" i="1" s="1"/>
  <c r="R340" i="1"/>
  <c r="R89" i="1"/>
  <c r="S89" i="1" s="1"/>
  <c r="R509" i="1"/>
  <c r="R643" i="1"/>
  <c r="S643" i="1" s="1"/>
  <c r="R860" i="1"/>
  <c r="S860" i="1" s="1"/>
  <c r="R277" i="1"/>
  <c r="S277" i="1" s="1"/>
  <c r="R933" i="1"/>
  <c r="S933" i="1" s="1"/>
  <c r="R346" i="1"/>
  <c r="S346" i="1" s="1"/>
  <c r="R866" i="1"/>
  <c r="R112" i="1"/>
  <c r="S112" i="1" s="1"/>
  <c r="R134" i="1"/>
  <c r="S134" i="1" s="1"/>
  <c r="R375" i="1"/>
  <c r="S375" i="1" s="1"/>
  <c r="R210" i="1"/>
  <c r="S210" i="1" s="1"/>
  <c r="R331" i="1"/>
  <c r="S331" i="1" s="1"/>
  <c r="R314" i="1"/>
  <c r="S314" i="1" s="1"/>
  <c r="R183" i="1"/>
  <c r="S183" i="1" s="1"/>
  <c r="R23" i="1"/>
  <c r="R171" i="1"/>
  <c r="S171" i="1" s="1"/>
  <c r="R290" i="1"/>
  <c r="S290" i="1" s="1"/>
  <c r="R396" i="1"/>
  <c r="S396" i="1" s="1"/>
  <c r="R728" i="1"/>
  <c r="R779" i="1"/>
  <c r="S779" i="1" s="1"/>
  <c r="R612" i="1"/>
  <c r="S612" i="1" s="1"/>
  <c r="R760" i="1"/>
  <c r="S760" i="1" s="1"/>
  <c r="R232" i="1"/>
  <c r="S232" i="1" s="1"/>
  <c r="R868" i="1"/>
  <c r="S868" i="1" s="1"/>
  <c r="R844" i="1"/>
  <c r="R9" i="1"/>
  <c r="R282" i="1"/>
  <c r="R954" i="1"/>
  <c r="S954" i="1" s="1"/>
  <c r="R58" i="1"/>
  <c r="S58" i="1" s="1"/>
  <c r="R131" i="1"/>
  <c r="S131" i="1" s="1"/>
  <c r="R99" i="1"/>
  <c r="S99" i="1" s="1"/>
  <c r="R296" i="1"/>
  <c r="S296" i="1" s="1"/>
  <c r="R672" i="1"/>
  <c r="R718" i="1"/>
  <c r="R855" i="1"/>
  <c r="R160" i="1"/>
  <c r="S160" i="1" s="1"/>
  <c r="R765" i="1"/>
  <c r="S765" i="1" s="1"/>
  <c r="R138" i="1"/>
  <c r="S138" i="1" s="1"/>
  <c r="R763" i="1"/>
  <c r="S763" i="1" s="1"/>
  <c r="R680" i="1"/>
  <c r="S680" i="1" s="1"/>
  <c r="R108" i="1"/>
  <c r="R678" i="1"/>
  <c r="R958" i="1"/>
  <c r="R359" i="1"/>
  <c r="R536" i="1"/>
  <c r="S536" i="1" s="1"/>
  <c r="R983" i="1"/>
  <c r="S983" i="1" s="1"/>
  <c r="R42" i="1"/>
  <c r="S42" i="1" s="1"/>
  <c r="R598" i="1"/>
  <c r="R717" i="1"/>
  <c r="R53" i="1"/>
  <c r="R947" i="1"/>
  <c r="S947" i="1" s="1"/>
  <c r="R740" i="1"/>
  <c r="R766" i="1"/>
  <c r="S766" i="1" s="1"/>
  <c r="R264" i="1"/>
  <c r="S264" i="1" s="1"/>
  <c r="R627" i="1"/>
  <c r="R428" i="1"/>
  <c r="S428" i="1" s="1"/>
  <c r="R971" i="1"/>
  <c r="S971" i="1" s="1"/>
  <c r="R221" i="1"/>
  <c r="R582" i="1"/>
  <c r="S582" i="1" s="1"/>
  <c r="R638" i="1"/>
  <c r="S638" i="1" s="1"/>
  <c r="R151" i="1"/>
  <c r="S151" i="1" s="1"/>
  <c r="R721" i="1"/>
  <c r="S721" i="1" s="1"/>
  <c r="R437" i="1"/>
  <c r="R651" i="1"/>
  <c r="R837" i="1"/>
  <c r="S837" i="1" s="1"/>
  <c r="R730" i="1"/>
  <c r="R559" i="1"/>
  <c r="S559" i="1" s="1"/>
  <c r="R174" i="1"/>
  <c r="S174" i="1" s="1"/>
  <c r="R761" i="1"/>
  <c r="S761" i="1" s="1"/>
  <c r="R940" i="1"/>
  <c r="S940" i="1" s="1"/>
  <c r="R273" i="1"/>
  <c r="R337" i="1"/>
  <c r="R970" i="1"/>
  <c r="S970" i="1" s="1"/>
  <c r="R207" i="1"/>
  <c r="R484" i="1"/>
  <c r="S484" i="1" s="1"/>
  <c r="R726" i="1"/>
  <c r="S726" i="1" s="1"/>
  <c r="R261" i="1"/>
  <c r="S261" i="1" s="1"/>
  <c r="R319" i="1"/>
  <c r="S319" i="1" s="1"/>
  <c r="R799" i="1"/>
  <c r="R452" i="1"/>
  <c r="S452" i="1" s="1"/>
  <c r="R250" i="1"/>
  <c r="R360" i="1"/>
  <c r="S360" i="1" s="1"/>
  <c r="R45" i="1"/>
  <c r="S45" i="1" s="1"/>
  <c r="R66" i="1"/>
  <c r="S66" i="1" s="1"/>
  <c r="R321" i="1"/>
  <c r="S321" i="1" s="1"/>
  <c r="R659" i="1"/>
  <c r="S659" i="1" s="1"/>
  <c r="R385" i="1"/>
  <c r="S385" i="1" s="1"/>
  <c r="R602" i="1"/>
  <c r="R620" i="1"/>
  <c r="R142" i="1"/>
  <c r="S142" i="1" s="1"/>
  <c r="R825" i="1"/>
  <c r="R768" i="1"/>
  <c r="R136" i="1"/>
  <c r="R922" i="1"/>
  <c r="R948" i="1"/>
  <c r="S948" i="1" s="1"/>
  <c r="R754" i="1"/>
  <c r="S754" i="1" s="1"/>
  <c r="R220" i="1"/>
  <c r="R191" i="1"/>
  <c r="R864" i="1"/>
  <c r="R611" i="1"/>
  <c r="S611" i="1" s="1"/>
  <c r="R949" i="1"/>
  <c r="R249" i="1"/>
  <c r="S249" i="1" s="1"/>
  <c r="R798" i="1"/>
  <c r="S798" i="1" s="1"/>
  <c r="R784" i="1"/>
  <c r="R548" i="1"/>
  <c r="R985" i="1"/>
  <c r="R511" i="1"/>
  <c r="R403" i="1"/>
  <c r="S403" i="1" s="1"/>
  <c r="R80" i="1"/>
  <c r="R96" i="1"/>
  <c r="R476" i="1"/>
  <c r="R817" i="1"/>
  <c r="S817" i="1" s="1"/>
  <c r="R637" i="1"/>
  <c r="R257" i="1"/>
  <c r="S257" i="1" s="1"/>
  <c r="R196" i="1"/>
  <c r="R916" i="1"/>
  <c r="S916" i="1" s="1"/>
  <c r="R253" i="1"/>
  <c r="R773" i="1"/>
  <c r="R616" i="1"/>
  <c r="S616" i="1" s="1"/>
  <c r="R883" i="1"/>
  <c r="R338" i="1"/>
  <c r="R833" i="1"/>
  <c r="R739" i="1"/>
  <c r="R430" i="1"/>
  <c r="R10" i="1"/>
  <c r="R872" i="1"/>
  <c r="S872" i="1" s="1"/>
  <c r="R118" i="1"/>
  <c r="S118" i="1" s="1"/>
  <c r="R880" i="1"/>
  <c r="S880" i="1" s="1"/>
  <c r="R147" i="1"/>
  <c r="R438" i="1"/>
  <c r="R216" i="1"/>
  <c r="R606" i="1"/>
  <c r="R912" i="1"/>
  <c r="R472" i="1"/>
  <c r="S472" i="1" s="1"/>
  <c r="R281" i="1"/>
  <c r="S281" i="1" s="1"/>
  <c r="R698" i="1"/>
  <c r="S698" i="1" s="1"/>
  <c r="R862" i="1"/>
  <c r="R330" i="1"/>
  <c r="R64" i="1"/>
  <c r="R173" i="1"/>
  <c r="R629" i="1"/>
  <c r="R619" i="1"/>
  <c r="R369" i="1"/>
  <c r="R657" i="1"/>
  <c r="R482" i="1"/>
  <c r="R615" i="1"/>
  <c r="S615" i="1" s="1"/>
  <c r="R734" i="1"/>
  <c r="R167" i="1"/>
  <c r="R445" i="1"/>
  <c r="R378" i="1"/>
  <c r="S378" i="1" s="1"/>
  <c r="R203" i="1"/>
  <c r="R341" i="1"/>
  <c r="S341" i="1" s="1"/>
  <c r="R790" i="1"/>
  <c r="R719" i="1"/>
  <c r="R115" i="1"/>
  <c r="R304" i="1"/>
  <c r="R491" i="1"/>
  <c r="R223" i="1"/>
  <c r="R989" i="1"/>
  <c r="R924" i="1"/>
  <c r="R16" i="1"/>
  <c r="R101" i="1"/>
  <c r="R822" i="1"/>
  <c r="R309" i="1"/>
  <c r="R506" i="1"/>
  <c r="R252" i="1"/>
  <c r="R159" i="1"/>
  <c r="S159" i="1" s="1"/>
  <c r="R853" i="1"/>
  <c r="S853" i="1" s="1"/>
  <c r="R892" i="1"/>
  <c r="R712" i="1"/>
  <c r="S712" i="1" s="1"/>
  <c r="R544" i="1"/>
  <c r="R650" i="1"/>
  <c r="R564" i="1"/>
  <c r="R568" i="1"/>
  <c r="R967" i="1"/>
  <c r="R655" i="1"/>
  <c r="S655" i="1" s="1"/>
  <c r="R137" i="1"/>
  <c r="R843" i="1"/>
  <c r="S843" i="1" s="1"/>
  <c r="R56" i="1"/>
  <c r="R671" i="1"/>
  <c r="R788" i="1"/>
  <c r="R351" i="1"/>
  <c r="R333" i="1"/>
  <c r="R113" i="1"/>
  <c r="R466" i="1"/>
  <c r="R418" i="1"/>
  <c r="R939" i="1"/>
  <c r="R362" i="1"/>
  <c r="R141" i="1"/>
  <c r="R973" i="1"/>
  <c r="S973" i="1" s="1"/>
  <c r="R197" i="1"/>
  <c r="S197" i="1" s="1"/>
  <c r="R237" i="1"/>
  <c r="R391" i="1"/>
  <c r="R960" i="1"/>
  <c r="R813" i="1"/>
  <c r="R268" i="1"/>
  <c r="R293" i="1"/>
  <c r="R914" i="1"/>
  <c r="R498" i="1"/>
  <c r="R565" i="1"/>
  <c r="R903" i="1"/>
  <c r="R198" i="1"/>
  <c r="S198" i="1" s="1"/>
  <c r="R129" i="1"/>
  <c r="R909" i="1"/>
  <c r="R497" i="1"/>
  <c r="R376" i="1"/>
  <c r="S376" i="1" s="1"/>
  <c r="R635" i="1"/>
  <c r="R604" i="1"/>
  <c r="S604" i="1" s="1"/>
  <c r="R836" i="1"/>
  <c r="R40" i="1"/>
  <c r="R941" i="1"/>
  <c r="R686" i="1"/>
  <c r="R587" i="1"/>
  <c r="R626" i="1"/>
  <c r="R54" i="1"/>
  <c r="R272" i="1"/>
  <c r="R413" i="1"/>
  <c r="R169" i="1"/>
  <c r="R487" i="1"/>
  <c r="R871" i="1"/>
  <c r="R206" i="1"/>
  <c r="R642" i="1"/>
  <c r="R591" i="1"/>
  <c r="R172" i="1"/>
  <c r="R986" i="1"/>
  <c r="R322" i="1"/>
  <c r="R694" i="1"/>
  <c r="R17" i="1"/>
  <c r="R52" i="1"/>
  <c r="R110" i="1"/>
  <c r="R755" i="1"/>
  <c r="R697" i="1"/>
  <c r="R132" i="1"/>
  <c r="R793" i="1"/>
  <c r="S793" i="1" s="1"/>
  <c r="R838" i="1"/>
  <c r="R556" i="1"/>
  <c r="R209" i="1"/>
  <c r="R465" i="1"/>
  <c r="S465" i="1" s="1"/>
  <c r="R574" i="1"/>
  <c r="R907" i="1"/>
  <c r="R772" i="1"/>
  <c r="R175" i="1"/>
  <c r="S175" i="1" s="1"/>
  <c r="R814" i="1"/>
  <c r="R419" i="1"/>
  <c r="R665" i="1"/>
  <c r="R690" i="1"/>
  <c r="S690" i="1" s="1"/>
  <c r="R14" i="1"/>
  <c r="R677" i="1"/>
  <c r="R18" i="1"/>
  <c r="R265" i="1"/>
  <c r="R579" i="1"/>
  <c r="R736" i="1"/>
  <c r="R519" i="1"/>
  <c r="R580" i="1"/>
  <c r="S580" i="1" s="1"/>
  <c r="R12" i="1"/>
  <c r="S12" i="1" s="1"/>
  <c r="R988" i="1"/>
  <c r="R631" i="1"/>
  <c r="R929" i="1"/>
  <c r="R251" i="1"/>
  <c r="R812" i="1"/>
  <c r="R189" i="1"/>
  <c r="R214" i="1"/>
  <c r="R325" i="1"/>
  <c r="R847" i="1"/>
  <c r="R724" i="1"/>
  <c r="R581" i="1"/>
  <c r="S581" i="1" s="1"/>
  <c r="R570" i="1"/>
  <c r="R79" i="1"/>
  <c r="R911" i="1"/>
  <c r="R815" i="1"/>
  <c r="S815" i="1" s="1"/>
  <c r="R288" i="1"/>
  <c r="R731" i="1"/>
  <c r="S731" i="1" s="1"/>
  <c r="R448" i="1"/>
  <c r="R608" i="1"/>
  <c r="R953" i="1"/>
  <c r="R426" i="1"/>
  <c r="R829" i="1"/>
  <c r="R162" i="1"/>
  <c r="R597" i="1"/>
  <c r="R809" i="1"/>
  <c r="R446" i="1"/>
  <c r="R298" i="1"/>
  <c r="R782" i="1"/>
  <c r="R48" i="1"/>
  <c r="R984" i="1"/>
  <c r="R560" i="1"/>
  <c r="R67" i="1"/>
  <c r="R729" i="1"/>
  <c r="R416" i="1"/>
  <c r="R535" i="1"/>
  <c r="R723" i="1"/>
  <c r="R395" i="1"/>
  <c r="R554" i="1"/>
  <c r="R468" i="1"/>
  <c r="S468" i="1" s="1"/>
  <c r="R381" i="1"/>
  <c r="R649" i="1"/>
  <c r="S649" i="1" s="1"/>
  <c r="R88" i="1"/>
  <c r="R235" i="1"/>
  <c r="S235" i="1" s="1"/>
  <c r="R71" i="1"/>
  <c r="R563" i="1"/>
  <c r="R745" i="1"/>
  <c r="R404" i="1"/>
  <c r="R464" i="1"/>
  <c r="R126" i="1"/>
  <c r="R24" i="1"/>
  <c r="R852" i="1"/>
  <c r="S852" i="1" s="1"/>
  <c r="R387" i="1"/>
  <c r="R384" i="1"/>
  <c r="R372" i="1"/>
  <c r="R91" i="1"/>
  <c r="S91" i="1" s="1"/>
  <c r="R583" i="1"/>
  <c r="R861" i="1"/>
  <c r="R496" i="1"/>
  <c r="R644" i="1"/>
  <c r="R5" i="1"/>
  <c r="R529" i="1"/>
  <c r="R589" i="1"/>
  <c r="R931" i="1"/>
  <c r="S931" i="1" s="1"/>
  <c r="R145" i="1"/>
  <c r="S145" i="1" s="1"/>
  <c r="R785" i="1"/>
  <c r="R275" i="1"/>
  <c r="R865" i="1"/>
  <c r="R945" i="1"/>
  <c r="R781" i="1"/>
  <c r="R571" i="1"/>
  <c r="R454" i="1"/>
  <c r="S454" i="1" s="1"/>
  <c r="R244" i="1"/>
  <c r="R170" i="1"/>
  <c r="R218" i="1"/>
  <c r="R943" i="1"/>
  <c r="R595" i="1"/>
  <c r="R599" i="1"/>
  <c r="R803" i="1"/>
  <c r="R525" i="1"/>
  <c r="S525" i="1" s="1"/>
  <c r="R480" i="1"/>
  <c r="R494" i="1"/>
  <c r="S494" i="1" s="1"/>
  <c r="R934" i="1"/>
  <c r="R43" i="1"/>
  <c r="S43" i="1" s="1"/>
  <c r="R239" i="1"/>
  <c r="R344" i="1"/>
  <c r="R212" i="1"/>
  <c r="R310" i="1"/>
  <c r="S310" i="1" s="1"/>
  <c r="R417" i="1"/>
  <c r="R243" i="1"/>
  <c r="R823" i="1"/>
  <c r="R775" i="1"/>
  <c r="R713" i="1"/>
  <c r="R504" i="1"/>
  <c r="R390" i="1"/>
  <c r="R767" i="1"/>
  <c r="R415" i="1"/>
  <c r="R685" i="1"/>
  <c r="R742" i="1"/>
  <c r="R764" i="1"/>
  <c r="R681" i="1"/>
  <c r="R195" i="1"/>
  <c r="R77" i="1"/>
  <c r="R285" i="1"/>
  <c r="R125" i="1"/>
  <c r="S125" i="1" s="1"/>
  <c r="R55" i="1"/>
  <c r="S55" i="1" s="1"/>
  <c r="R920" i="1"/>
  <c r="R569" i="1"/>
  <c r="S569" i="1" s="1"/>
  <c r="R287" i="1"/>
  <c r="R886" i="1"/>
  <c r="R447" i="1"/>
  <c r="R83" i="1"/>
  <c r="S83" i="1" s="1"/>
  <c r="R759" i="1"/>
  <c r="R436" i="1"/>
  <c r="R959" i="1"/>
  <c r="R769" i="1"/>
  <c r="S769" i="1" s="1"/>
  <c r="R123" i="1"/>
  <c r="R894" i="1"/>
  <c r="R259" i="1"/>
  <c r="R334" i="1"/>
  <c r="S334" i="1" s="1"/>
  <c r="R370" i="1"/>
  <c r="R6" i="1"/>
  <c r="R805" i="1"/>
  <c r="R205" i="1"/>
  <c r="R747" i="1"/>
  <c r="R727" i="1"/>
  <c r="R347" i="1"/>
  <c r="R969" i="1"/>
  <c r="S969" i="1" s="1"/>
  <c r="R887" i="1"/>
  <c r="S887" i="1" s="1"/>
  <c r="R481" i="1"/>
  <c r="R165" i="1"/>
  <c r="R963" i="1"/>
  <c r="R51" i="1"/>
  <c r="R708" i="1"/>
  <c r="R62" i="1"/>
  <c r="R981" i="1"/>
  <c r="R944" i="1"/>
  <c r="R875" i="1"/>
  <c r="R383" i="1"/>
  <c r="R98" i="1"/>
  <c r="R890" i="1"/>
  <c r="R305" i="1"/>
  <c r="R255" i="1"/>
  <c r="R609" i="1"/>
  <c r="S609" i="1" s="1"/>
  <c r="R932" i="1"/>
  <c r="R623" i="1"/>
  <c r="R502" i="1"/>
  <c r="R547" i="1"/>
  <c r="S547" i="1" s="1"/>
  <c r="R858" i="1"/>
  <c r="R406" i="1"/>
  <c r="S406" i="1" s="1"/>
  <c r="R116" i="1"/>
  <c r="R654" i="1"/>
  <c r="R33" i="1"/>
  <c r="R50" i="1"/>
  <c r="R190" i="1"/>
  <c r="R513" i="1"/>
  <c r="R660" i="1"/>
  <c r="S660" i="1" s="1"/>
  <c r="R320" i="1"/>
  <c r="R877" i="1"/>
  <c r="R696" i="1"/>
  <c r="R95" i="1"/>
  <c r="S95" i="1" s="1"/>
  <c r="R751" i="1"/>
  <c r="S751" i="1" s="1"/>
  <c r="R530" i="1"/>
  <c r="R840" i="1"/>
  <c r="R802" i="1"/>
  <c r="S802" i="1" s="1"/>
  <c r="R242" i="1"/>
  <c r="S242" i="1" s="1"/>
  <c r="R518" i="1"/>
  <c r="R508" i="1"/>
  <c r="R11" i="1"/>
  <c r="S11" i="1" s="1"/>
  <c r="R778" i="1"/>
  <c r="S778" i="1" s="1"/>
  <c r="R38" i="1"/>
  <c r="R978" i="1"/>
  <c r="R69" i="1"/>
  <c r="S69" i="1" s="1"/>
  <c r="R605" i="1"/>
  <c r="R423" i="1"/>
  <c r="R219" i="1"/>
  <c r="R707" i="1"/>
  <c r="S707" i="1" s="1"/>
  <c r="R516" i="1"/>
  <c r="S516" i="1" s="1"/>
  <c r="R792" i="1"/>
  <c r="R737" i="1"/>
  <c r="R542" i="1"/>
  <c r="S542" i="1" s="1"/>
  <c r="R695" i="1"/>
  <c r="S695" i="1" s="1"/>
  <c r="R902" i="1"/>
  <c r="R13" i="1"/>
  <c r="R879" i="1"/>
  <c r="R906" i="1"/>
  <c r="S906" i="1" s="1"/>
  <c r="R738" i="1"/>
  <c r="R357" i="1"/>
  <c r="R177" i="1"/>
  <c r="S177" i="1" s="1"/>
  <c r="R679" i="1"/>
  <c r="R440" i="1"/>
  <c r="R366" i="1"/>
  <c r="S366" i="1" s="1"/>
  <c r="R979" i="1"/>
  <c r="S979" i="1" s="1"/>
  <c r="R567" i="1"/>
  <c r="S567" i="1" s="1"/>
  <c r="R490" i="1"/>
  <c r="R345" i="1"/>
  <c r="R44" i="1"/>
  <c r="S44" i="1" s="1"/>
  <c r="R318" i="1"/>
  <c r="S318" i="1" s="1"/>
  <c r="R124" i="1"/>
  <c r="R358" i="1"/>
  <c r="R236" i="1"/>
  <c r="R483" i="1"/>
  <c r="S483" i="1" s="1"/>
  <c r="R35" i="1"/>
  <c r="R951" i="1"/>
  <c r="R980" i="1"/>
  <c r="S980" i="1" s="1"/>
  <c r="R234" i="1"/>
  <c r="R280" i="1"/>
  <c r="R292" i="1"/>
  <c r="R128" i="1"/>
  <c r="S128" i="1" s="1"/>
  <c r="R974" i="1"/>
  <c r="S974" i="1" s="1"/>
  <c r="R904" i="1"/>
  <c r="R421" i="1"/>
  <c r="R394" i="1"/>
  <c r="S394" i="1" s="1"/>
  <c r="R135" i="1"/>
  <c r="S135" i="1" s="1"/>
  <c r="R139" i="1"/>
  <c r="R811" i="1"/>
  <c r="R688" i="1"/>
  <c r="R789" i="1"/>
  <c r="S789" i="1" s="1"/>
  <c r="R869" i="1"/>
  <c r="R317" i="1"/>
  <c r="R449" i="1"/>
  <c r="R26" i="1"/>
  <c r="S26" i="1" s="1"/>
  <c r="R459" i="1"/>
  <c r="R935" i="1"/>
  <c r="R610" i="1"/>
  <c r="S610" i="1" s="1"/>
  <c r="R133" i="1"/>
  <c r="S133" i="1" s="1"/>
  <c r="R917" i="1"/>
  <c r="R102" i="1"/>
  <c r="R256" i="1"/>
  <c r="R350" i="1"/>
  <c r="S350" i="1" s="1"/>
  <c r="R63" i="1"/>
  <c r="R405" i="1"/>
  <c r="R957" i="1"/>
  <c r="S957" i="1" s="1"/>
  <c r="R613" i="1"/>
  <c r="R149" i="1"/>
  <c r="R699" i="1"/>
  <c r="R572" i="1"/>
  <c r="R471" i="1"/>
  <c r="S471" i="1" s="1"/>
  <c r="R555" i="1"/>
  <c r="R842" i="1"/>
  <c r="R816" i="1"/>
  <c r="R76" i="1"/>
  <c r="R684" i="1"/>
  <c r="R412" i="1"/>
  <c r="R200" i="1"/>
  <c r="R534" i="1"/>
  <c r="S534" i="1" s="1"/>
  <c r="R41" i="1"/>
  <c r="R987" i="1"/>
  <c r="R313" i="1"/>
  <c r="S313" i="1" s="1"/>
  <c r="R182" i="1"/>
  <c r="R279" i="1"/>
  <c r="R114" i="1"/>
  <c r="R19" i="1"/>
  <c r="R692" i="1"/>
  <c r="R634" i="1"/>
  <c r="R702" i="1"/>
  <c r="S702" i="1" s="1"/>
  <c r="R39" i="1"/>
  <c r="S39" i="1" s="1"/>
  <c r="R117" i="1"/>
  <c r="R780" i="1"/>
  <c r="R217" i="1"/>
  <c r="R540" i="1"/>
  <c r="R771" i="1"/>
  <c r="S771" i="1" s="1"/>
  <c r="R841" i="1"/>
  <c r="R683" i="1"/>
  <c r="R289" i="1"/>
  <c r="S289" i="1" s="1"/>
  <c r="R592" i="1"/>
  <c r="R122" i="1"/>
  <c r="R867" i="1"/>
  <c r="R263" i="1"/>
  <c r="R488" i="1"/>
  <c r="S488" i="1" s="1"/>
  <c r="R735" i="1"/>
  <c r="R741" i="1"/>
  <c r="R435" i="1"/>
  <c r="R584" i="1"/>
  <c r="S584" i="1" s="1"/>
  <c r="R324" i="1"/>
  <c r="R408" i="1"/>
  <c r="R964" i="1"/>
  <c r="R364" i="1"/>
  <c r="S364" i="1" s="1"/>
  <c r="R885" i="1"/>
  <c r="R157" i="1"/>
  <c r="S157" i="1" s="1"/>
  <c r="R316" i="1"/>
  <c r="S316" i="1" s="1"/>
  <c r="R818" i="1"/>
  <c r="R830" i="1"/>
  <c r="R373" i="1"/>
  <c r="R414" i="1"/>
  <c r="R329" i="1"/>
  <c r="R486" i="1"/>
  <c r="R990" i="1"/>
  <c r="R876" i="1"/>
  <c r="S876" i="1" s="1"/>
  <c r="R831" i="1"/>
  <c r="R794" i="1"/>
  <c r="R748" i="1"/>
  <c r="R1001" i="1"/>
  <c r="R1000" i="1"/>
  <c r="S1000" i="1" s="1"/>
  <c r="R443" i="1"/>
  <c r="R522" i="1"/>
  <c r="R706" i="1"/>
  <c r="S706" i="1" s="1"/>
  <c r="R505" i="1"/>
  <c r="R997" i="1"/>
  <c r="R342" i="1"/>
  <c r="R420" i="1"/>
  <c r="R703" i="1"/>
  <c r="S703" i="1" s="1"/>
  <c r="R311" i="1"/>
  <c r="R119" i="1"/>
  <c r="R884" i="1"/>
  <c r="R898" i="1"/>
  <c r="R733" i="1"/>
  <c r="R975" i="1"/>
  <c r="R424" i="1"/>
  <c r="R545" i="1"/>
  <c r="S545" i="1" s="1"/>
  <c r="R639" i="1"/>
  <c r="R470" i="1"/>
  <c r="R308" i="1"/>
  <c r="S308" i="1" s="1"/>
  <c r="R725" i="1"/>
  <c r="R15" i="1"/>
  <c r="R925" i="1"/>
  <c r="R348" i="1"/>
  <c r="R31" i="1"/>
  <c r="R85" i="1"/>
  <c r="R647" i="1"/>
  <c r="S647" i="1" s="1"/>
  <c r="R184" i="1"/>
  <c r="S184" i="1" s="1"/>
  <c r="R225" i="1"/>
  <c r="R278" i="1"/>
  <c r="R186" i="1"/>
  <c r="R590" i="1"/>
  <c r="R797" i="1"/>
  <c r="S797" i="1" s="1"/>
  <c r="R460" i="1"/>
  <c r="R709" i="1"/>
  <c r="R835" i="1"/>
  <c r="S835" i="1" s="1"/>
  <c r="R682" i="1"/>
  <c r="R185" i="1"/>
  <c r="R753" i="1"/>
  <c r="R355" i="1"/>
  <c r="R456" i="1"/>
  <c r="S456" i="1" s="1"/>
  <c r="R999" i="1"/>
  <c r="R386" i="1"/>
  <c r="R851" i="1"/>
  <c r="R993" i="1"/>
  <c r="S993" i="1" s="1"/>
  <c r="R307" i="1"/>
  <c r="R552" i="1"/>
  <c r="R213" i="1"/>
  <c r="R827" i="1"/>
  <c r="S827" i="1" s="1"/>
  <c r="R673" i="1"/>
  <c r="R208" i="1"/>
  <c r="S208" i="1" s="1"/>
  <c r="R658" i="1"/>
  <c r="S658" i="1" s="1"/>
  <c r="R704" i="1"/>
  <c r="R675" i="1"/>
  <c r="R507" i="1"/>
  <c r="R233" i="1"/>
  <c r="R442" i="1"/>
  <c r="R621" i="1"/>
  <c r="R663" i="1"/>
  <c r="R431" i="1"/>
  <c r="S431" i="1" s="1"/>
  <c r="R641" i="1"/>
  <c r="R808" i="1"/>
  <c r="R455" i="1"/>
  <c r="R84" i="1"/>
  <c r="R267" i="1"/>
  <c r="S267" i="1" s="1"/>
  <c r="R991" i="1"/>
  <c r="R533" i="1"/>
  <c r="R103" i="1"/>
  <c r="S103" i="1" s="1"/>
  <c r="R120" i="1"/>
  <c r="R923" i="1"/>
  <c r="R393" i="1"/>
  <c r="R895" i="1"/>
  <c r="R982" i="1"/>
  <c r="S982" i="1" s="1"/>
  <c r="R231" i="1"/>
  <c r="R786" i="1"/>
  <c r="R274" i="1"/>
  <c r="R720" i="1"/>
  <c r="R848" i="1"/>
  <c r="R422" i="1"/>
  <c r="R327" i="1"/>
  <c r="R192" i="1"/>
  <c r="S192" i="1" s="1"/>
  <c r="R75" i="1"/>
  <c r="R306" i="1"/>
  <c r="R600" i="1"/>
  <c r="S600" i="1" s="1"/>
  <c r="R701" i="1"/>
  <c r="R927" i="1"/>
  <c r="R429" i="1"/>
  <c r="R557" i="1"/>
  <c r="R804" i="1"/>
  <c r="R891" i="1"/>
  <c r="R820" i="1"/>
  <c r="S820" i="1" s="1"/>
  <c r="R323" i="1"/>
  <c r="S323" i="1" s="1"/>
  <c r="R596" i="1"/>
  <c r="R562" i="1"/>
  <c r="R81" i="1"/>
  <c r="R854" i="1"/>
  <c r="R229" i="1"/>
  <c r="S229" i="1" s="1"/>
  <c r="R670" i="1"/>
  <c r="R756" i="1"/>
  <c r="R201" i="1"/>
  <c r="S201" i="1" s="1"/>
  <c r="R401" i="1"/>
  <c r="R163" i="1"/>
  <c r="R60" i="1"/>
  <c r="R156" i="1"/>
  <c r="R577" i="1"/>
  <c r="S577" i="1" s="1"/>
  <c r="R800" i="1"/>
  <c r="R977" i="1"/>
  <c r="R97" i="1"/>
  <c r="R410" i="1"/>
  <c r="S410" i="1" s="1"/>
  <c r="R976" i="1"/>
  <c r="R859" i="1"/>
  <c r="R603" i="1"/>
  <c r="R965" i="1"/>
  <c r="S965" i="1" s="1"/>
  <c r="R972" i="1"/>
  <c r="R301" i="1"/>
  <c r="S301" i="1" s="1"/>
  <c r="R576" i="1"/>
  <c r="S576" i="1" s="1"/>
  <c r="R541" i="1"/>
  <c r="R839" i="1"/>
  <c r="R4" i="1"/>
  <c r="R913" i="1"/>
  <c r="R882" i="1"/>
  <c r="R258" i="1"/>
  <c r="R87" i="1"/>
  <c r="R850" i="1"/>
  <c r="S850" i="1" s="1"/>
  <c r="R994" i="1"/>
  <c r="R716" i="1"/>
  <c r="R374" i="1"/>
  <c r="R377" i="1"/>
  <c r="S377" i="1" s="1"/>
  <c r="R901" i="1"/>
  <c r="R863" i="1"/>
  <c r="R224" i="1"/>
  <c r="S224" i="1" s="1"/>
  <c r="R776" i="1"/>
  <c r="R368" i="1"/>
  <c r="R90" i="1"/>
  <c r="R881" i="1"/>
  <c r="R722" i="1"/>
  <c r="S722" i="1" s="1"/>
  <c r="R499" i="1"/>
  <c r="R425" i="1"/>
  <c r="R215" i="1"/>
  <c r="R166" i="1"/>
  <c r="R824" i="1"/>
  <c r="R450" i="1"/>
  <c r="R302" i="1"/>
  <c r="R222" i="1"/>
  <c r="S222" i="1" s="1"/>
  <c r="R653" i="1"/>
  <c r="R262" i="1"/>
  <c r="S262" i="1" s="1"/>
  <c r="R399" i="1"/>
  <c r="R294" i="1"/>
  <c r="S294" i="1" s="1"/>
  <c r="R354" i="1"/>
  <c r="R427" i="1"/>
  <c r="S427" i="1" s="1"/>
  <c r="R36" i="1"/>
  <c r="R238" i="1"/>
  <c r="S238" i="1" s="1"/>
  <c r="R439" i="1"/>
  <c r="R30" i="1"/>
  <c r="R801" i="1"/>
  <c r="R458" i="1"/>
  <c r="R148" i="1"/>
  <c r="R566" i="1"/>
  <c r="S566" i="1" s="1"/>
  <c r="R140" i="1"/>
  <c r="R295" i="1"/>
  <c r="S295" i="1" s="1"/>
  <c r="R889" i="1"/>
  <c r="R528" i="1"/>
  <c r="S528" i="1" s="1"/>
  <c r="R936" i="1"/>
  <c r="R47" i="1"/>
  <c r="S47" i="1" s="1"/>
  <c r="R300" i="1"/>
  <c r="R444" i="1"/>
  <c r="R878" i="1"/>
  <c r="R303" i="1"/>
  <c r="S303" i="1" s="1"/>
  <c r="R332" i="1"/>
  <c r="R893" i="1"/>
  <c r="S893" i="1" s="1"/>
  <c r="R594" i="1"/>
  <c r="R845" i="1"/>
  <c r="R248" i="1"/>
  <c r="R230" i="1"/>
  <c r="S230" i="1" s="1"/>
  <c r="R188" i="1"/>
  <c r="R664" i="1"/>
  <c r="S664" i="1" s="1"/>
  <c r="R478" i="1"/>
  <c r="R380" i="1"/>
  <c r="S380" i="1" s="1"/>
  <c r="R155" i="1"/>
  <c r="R832" i="1"/>
  <c r="S832" i="1" s="1"/>
  <c r="R938" i="1"/>
  <c r="R531" i="1"/>
  <c r="S531" i="1" s="1"/>
  <c r="R246" i="1"/>
  <c r="R661" i="1"/>
  <c r="S661" i="1" s="1"/>
  <c r="R94" i="1"/>
  <c r="R926" i="1"/>
  <c r="S926" i="1" s="1"/>
  <c r="R743" i="1"/>
  <c r="R846" i="1"/>
  <c r="R227" i="1"/>
  <c r="R501" i="1"/>
  <c r="S501" i="1" s="1"/>
  <c r="R908" i="1"/>
  <c r="R857" i="1"/>
  <c r="S857" i="1" s="1"/>
  <c r="R105" i="1"/>
  <c r="R343" i="1"/>
  <c r="S343" i="1" s="1"/>
  <c r="R457" i="1"/>
  <c r="S457" i="1" s="1"/>
  <c r="R432" i="1"/>
  <c r="S432" i="1" s="1"/>
  <c r="R526" i="1"/>
  <c r="R388" i="1"/>
  <c r="S388" i="1" s="1"/>
  <c r="R662" i="1"/>
  <c r="R27" i="1"/>
  <c r="S27" i="1" s="1"/>
  <c r="R371" i="1"/>
  <c r="R254" i="1"/>
  <c r="S254" i="1" s="1"/>
  <c r="R266" i="1"/>
  <c r="R204" i="1"/>
  <c r="R586" i="1"/>
  <c r="R164" i="1"/>
  <c r="S164" i="1" s="1"/>
  <c r="R2" i="1"/>
  <c r="R269" i="1"/>
  <c r="S269" i="1" s="1"/>
  <c r="R630" i="1"/>
  <c r="R796" i="1"/>
  <c r="S796" i="1" s="1"/>
  <c r="R180" i="1"/>
  <c r="R968" i="1"/>
  <c r="S968" i="1" s="1"/>
  <c r="R479" i="1"/>
  <c r="R966" i="1"/>
  <c r="S966" i="1" s="1"/>
  <c r="R150" i="1"/>
  <c r="R512" i="1"/>
  <c r="S512" i="1" s="1"/>
  <c r="R65" i="1"/>
  <c r="I284" i="1"/>
  <c r="I463" i="1"/>
  <c r="I187" i="1"/>
  <c r="I632" i="1"/>
  <c r="I520" i="1"/>
  <c r="I937" i="1"/>
  <c r="I367" i="1"/>
  <c r="I996" i="1"/>
  <c r="I398" i="1"/>
  <c r="I687" i="1"/>
  <c r="I211" i="1"/>
  <c r="I409" i="1"/>
  <c r="I433" i="1"/>
  <c r="I270" i="1"/>
  <c r="I492" i="1"/>
  <c r="I22" i="1"/>
  <c r="I153" i="1"/>
  <c r="I228" i="1"/>
  <c r="I121" i="1"/>
  <c r="I179" i="1"/>
  <c r="I271" i="1"/>
  <c r="I245" i="1"/>
  <c r="I161" i="1"/>
  <c r="I950" i="1"/>
  <c r="I72" i="1"/>
  <c r="I240" i="1"/>
  <c r="I477" i="1"/>
  <c r="I28" i="1"/>
  <c r="I469" i="1"/>
  <c r="I46" i="1"/>
  <c r="I910" i="1"/>
  <c r="I905" i="1"/>
  <c r="I810" i="1"/>
  <c r="I873" i="1"/>
  <c r="I955" i="1"/>
  <c r="I467" i="1"/>
  <c r="I462" i="1"/>
  <c r="I7" i="1"/>
  <c r="I674" i="1"/>
  <c r="I645" i="1"/>
  <c r="I624" i="1"/>
  <c r="I400" i="1"/>
  <c r="I82" i="1"/>
  <c r="I897" i="1"/>
  <c r="I356" i="1"/>
  <c r="I546" i="1"/>
  <c r="I667" i="1"/>
  <c r="I176" i="1"/>
  <c r="I750" i="1"/>
  <c r="I111" i="1"/>
  <c r="I834" i="1"/>
  <c r="I783" i="1"/>
  <c r="I339" i="1"/>
  <c r="I806" i="1"/>
  <c r="I146" i="1"/>
  <c r="I636" i="1"/>
  <c r="I453" i="1"/>
  <c r="I575" i="1"/>
  <c r="I874" i="1"/>
  <c r="I297" i="1"/>
  <c r="I202" i="1"/>
  <c r="I711" i="1"/>
  <c r="I551" i="1"/>
  <c r="I37" i="1"/>
  <c r="I956" i="1"/>
  <c r="I666" i="1"/>
  <c r="I915" i="1"/>
  <c r="I363" i="1"/>
  <c r="I70" i="1"/>
  <c r="I676" i="1"/>
  <c r="I693" i="1"/>
  <c r="I181" i="1"/>
  <c r="I411" i="1"/>
  <c r="I625" i="1"/>
  <c r="I73" i="1"/>
  <c r="I921" i="1"/>
  <c r="I614" i="1"/>
  <c r="I537" i="1"/>
  <c r="I888" i="1"/>
  <c r="I283" i="1"/>
  <c r="I821" i="1"/>
  <c r="I379" i="1"/>
  <c r="I762" i="1"/>
  <c r="I109" i="1"/>
  <c r="I144" i="1"/>
  <c r="I961" i="1"/>
  <c r="I241" i="1"/>
  <c r="I770" i="1"/>
  <c r="I691" i="1"/>
  <c r="I633" i="1"/>
  <c r="I389" i="1"/>
  <c r="I286" i="1"/>
  <c r="I870" i="1"/>
  <c r="I900" i="1"/>
  <c r="I510" i="1"/>
  <c r="I226" i="1"/>
  <c r="I25" i="1"/>
  <c r="I601" i="1"/>
  <c r="I791" i="1"/>
  <c r="I59" i="1"/>
  <c r="I856" i="1"/>
  <c r="I715" i="1"/>
  <c r="I849" i="1"/>
  <c r="I86" i="1"/>
  <c r="I928" i="1"/>
  <c r="I199" i="1"/>
  <c r="I561" i="1"/>
  <c r="I503" i="1"/>
  <c r="I397" i="1"/>
  <c r="I178" i="1"/>
  <c r="I521" i="1"/>
  <c r="I193" i="1"/>
  <c r="I710" i="1"/>
  <c r="I168" i="1"/>
  <c r="I78" i="1"/>
  <c r="I154" i="1"/>
  <c r="I299" i="1"/>
  <c r="I746" i="1"/>
  <c r="I532" i="1"/>
  <c r="I441" i="1"/>
  <c r="I550" i="1"/>
  <c r="I749" i="1"/>
  <c r="I578" i="1"/>
  <c r="I434" i="1"/>
  <c r="I899" i="1"/>
  <c r="I669" i="1"/>
  <c r="I475" i="1"/>
  <c r="I918" i="1"/>
  <c r="I744" i="1"/>
  <c r="I49" i="1"/>
  <c r="I315" i="1"/>
  <c r="I493" i="1"/>
  <c r="I152" i="1"/>
  <c r="I962" i="1"/>
  <c r="I34" i="1"/>
  <c r="I489" i="1"/>
  <c r="I68" i="1"/>
  <c r="I21" i="1"/>
  <c r="I656" i="1"/>
  <c r="I618" i="1"/>
  <c r="I758" i="1"/>
  <c r="I74" i="1"/>
  <c r="I93" i="1"/>
  <c r="I795" i="1"/>
  <c r="I622" i="1"/>
  <c r="I335" i="1"/>
  <c r="I260" i="1"/>
  <c r="I593" i="1"/>
  <c r="I640" i="1"/>
  <c r="I787" i="1"/>
  <c r="I700" i="1"/>
  <c r="I617" i="1"/>
  <c r="I714" i="1"/>
  <c r="I646" i="1"/>
  <c r="I826" i="1"/>
  <c r="I774" i="1"/>
  <c r="I328" i="1"/>
  <c r="I107" i="1"/>
  <c r="I382" i="1"/>
  <c r="I543" i="1"/>
  <c r="I407" i="1"/>
  <c r="I514" i="1"/>
  <c r="I573" i="1"/>
  <c r="I549" i="1"/>
  <c r="I32" i="1"/>
  <c r="I127" i="1"/>
  <c r="I276" i="1"/>
  <c r="I588" i="1"/>
  <c r="I104" i="1"/>
  <c r="I291" i="1"/>
  <c r="I538" i="1"/>
  <c r="I527" i="1"/>
  <c r="I92" i="1"/>
  <c r="I158" i="1"/>
  <c r="I365" i="1"/>
  <c r="I312" i="1"/>
  <c r="I451" i="1"/>
  <c r="I20" i="1"/>
  <c r="I946" i="1"/>
  <c r="I461" i="1"/>
  <c r="I992" i="1"/>
  <c r="I757" i="1"/>
  <c r="I998" i="1"/>
  <c r="I485" i="1"/>
  <c r="I500" i="1"/>
  <c r="I952" i="1"/>
  <c r="I807" i="1"/>
  <c r="I942" i="1"/>
  <c r="I336" i="1"/>
  <c r="I553" i="1"/>
  <c r="I349" i="1"/>
  <c r="I732" i="1"/>
  <c r="I523" i="1"/>
  <c r="I194" i="1"/>
  <c r="I828" i="1"/>
  <c r="I326" i="1"/>
  <c r="I896" i="1"/>
  <c r="I61" i="1"/>
  <c r="I558" i="1"/>
  <c r="I57" i="1"/>
  <c r="I607" i="1"/>
  <c r="I995" i="1"/>
  <c r="I29" i="1"/>
  <c r="I752" i="1"/>
  <c r="I130" i="1"/>
  <c r="I777" i="1"/>
  <c r="I517" i="1"/>
  <c r="I361" i="1"/>
  <c r="I705" i="1"/>
  <c r="I100" i="1"/>
  <c r="I819" i="1"/>
  <c r="I247" i="1"/>
  <c r="I689" i="1"/>
  <c r="I352" i="1"/>
  <c r="I473" i="1"/>
  <c r="I392" i="1"/>
  <c r="I524" i="1"/>
  <c r="I106" i="1"/>
  <c r="I628" i="1"/>
  <c r="I668" i="1"/>
  <c r="I8" i="1"/>
  <c r="I652" i="1"/>
  <c r="I919" i="1"/>
  <c r="I648" i="1"/>
  <c r="I474" i="1"/>
  <c r="I495" i="1"/>
  <c r="I143" i="1"/>
  <c r="I515" i="1"/>
  <c r="I585" i="1"/>
  <c r="I353" i="1"/>
  <c r="I539" i="1"/>
  <c r="I930" i="1"/>
  <c r="I3" i="1"/>
  <c r="I340" i="1"/>
  <c r="I89" i="1"/>
  <c r="I509" i="1"/>
  <c r="I643" i="1"/>
  <c r="I860" i="1"/>
  <c r="I277" i="1"/>
  <c r="I933" i="1"/>
  <c r="I346" i="1"/>
  <c r="I866" i="1"/>
  <c r="I112" i="1"/>
  <c r="I134" i="1"/>
  <c r="I375" i="1"/>
  <c r="I210" i="1"/>
  <c r="I331" i="1"/>
  <c r="I314" i="1"/>
  <c r="I183" i="1"/>
  <c r="I23" i="1"/>
  <c r="I171" i="1"/>
  <c r="I290" i="1"/>
  <c r="I396" i="1"/>
  <c r="I728" i="1"/>
  <c r="I779" i="1"/>
  <c r="I612" i="1"/>
  <c r="I760" i="1"/>
  <c r="I232" i="1"/>
  <c r="I868" i="1"/>
  <c r="I844" i="1"/>
  <c r="I9" i="1"/>
  <c r="I282" i="1"/>
  <c r="I954" i="1"/>
  <c r="I58" i="1"/>
  <c r="I131" i="1"/>
  <c r="I99" i="1"/>
  <c r="I296" i="1"/>
  <c r="I672" i="1"/>
  <c r="I718" i="1"/>
  <c r="I855" i="1"/>
  <c r="I160" i="1"/>
  <c r="I765" i="1"/>
  <c r="I138" i="1"/>
  <c r="I763" i="1"/>
  <c r="I680" i="1"/>
  <c r="I108" i="1"/>
  <c r="I678" i="1"/>
  <c r="I958" i="1"/>
  <c r="I359" i="1"/>
  <c r="I536" i="1"/>
  <c r="I983" i="1"/>
  <c r="I42" i="1"/>
  <c r="I598" i="1"/>
  <c r="I717" i="1"/>
  <c r="I53" i="1"/>
  <c r="I947" i="1"/>
  <c r="I740" i="1"/>
  <c r="I766" i="1"/>
  <c r="I264" i="1"/>
  <c r="I627" i="1"/>
  <c r="I428" i="1"/>
  <c r="I971" i="1"/>
  <c r="I221" i="1"/>
  <c r="I582" i="1"/>
  <c r="I638" i="1"/>
  <c r="I151" i="1"/>
  <c r="I721" i="1"/>
  <c r="I437" i="1"/>
  <c r="I651" i="1"/>
  <c r="I837" i="1"/>
  <c r="I730" i="1"/>
  <c r="I559" i="1"/>
  <c r="I174" i="1"/>
  <c r="I761" i="1"/>
  <c r="I940" i="1"/>
  <c r="I273" i="1"/>
  <c r="I337" i="1"/>
  <c r="I970" i="1"/>
  <c r="I207" i="1"/>
  <c r="I484" i="1"/>
  <c r="I726" i="1"/>
  <c r="I261" i="1"/>
  <c r="I319" i="1"/>
  <c r="I799" i="1"/>
  <c r="I452" i="1"/>
  <c r="I250" i="1"/>
  <c r="I360" i="1"/>
  <c r="I45" i="1"/>
  <c r="I66" i="1"/>
  <c r="I321" i="1"/>
  <c r="I659" i="1"/>
  <c r="I385" i="1"/>
  <c r="I602" i="1"/>
  <c r="I620" i="1"/>
  <c r="I142" i="1"/>
  <c r="I825" i="1"/>
  <c r="I768" i="1"/>
  <c r="I136" i="1"/>
  <c r="I922" i="1"/>
  <c r="I948" i="1"/>
  <c r="I754" i="1"/>
  <c r="I220" i="1"/>
  <c r="I191" i="1"/>
  <c r="I864" i="1"/>
  <c r="I611" i="1"/>
  <c r="I949" i="1"/>
  <c r="I249" i="1"/>
  <c r="I798" i="1"/>
  <c r="I784" i="1"/>
  <c r="I548" i="1"/>
  <c r="I985" i="1"/>
  <c r="I511" i="1"/>
  <c r="I403" i="1"/>
  <c r="I80" i="1"/>
  <c r="I96" i="1"/>
  <c r="I476" i="1"/>
  <c r="I817" i="1"/>
  <c r="I637" i="1"/>
  <c r="I257" i="1"/>
  <c r="I196" i="1"/>
  <c r="I916" i="1"/>
  <c r="I253" i="1"/>
  <c r="I773" i="1"/>
  <c r="I616" i="1"/>
  <c r="I883" i="1"/>
  <c r="I338" i="1"/>
  <c r="I833" i="1"/>
  <c r="I739" i="1"/>
  <c r="I430" i="1"/>
  <c r="I10" i="1"/>
  <c r="I872" i="1"/>
  <c r="I118" i="1"/>
  <c r="I880" i="1"/>
  <c r="I147" i="1"/>
  <c r="I438" i="1"/>
  <c r="I216" i="1"/>
  <c r="I606" i="1"/>
  <c r="I912" i="1"/>
  <c r="I472" i="1"/>
  <c r="I281" i="1"/>
  <c r="I698" i="1"/>
  <c r="I862" i="1"/>
  <c r="I330" i="1"/>
  <c r="I64" i="1"/>
  <c r="I173" i="1"/>
  <c r="I629" i="1"/>
  <c r="I619" i="1"/>
  <c r="I369" i="1"/>
  <c r="I657" i="1"/>
  <c r="I482" i="1"/>
  <c r="I615" i="1"/>
  <c r="I734" i="1"/>
  <c r="I167" i="1"/>
  <c r="I445" i="1"/>
  <c r="I378" i="1"/>
  <c r="I203" i="1"/>
  <c r="I341" i="1"/>
  <c r="I790" i="1"/>
  <c r="I719" i="1"/>
  <c r="I115" i="1"/>
  <c r="I304" i="1"/>
  <c r="I491" i="1"/>
  <c r="I223" i="1"/>
  <c r="I989" i="1"/>
  <c r="I924" i="1"/>
  <c r="I16" i="1"/>
  <c r="I101" i="1"/>
  <c r="I822" i="1"/>
  <c r="I309" i="1"/>
  <c r="I506" i="1"/>
  <c r="I252" i="1"/>
  <c r="I159" i="1"/>
  <c r="I853" i="1"/>
  <c r="I892" i="1"/>
  <c r="I712" i="1"/>
  <c r="I544" i="1"/>
  <c r="I650" i="1"/>
  <c r="I564" i="1"/>
  <c r="I568" i="1"/>
  <c r="I967" i="1"/>
  <c r="I655" i="1"/>
  <c r="I137" i="1"/>
  <c r="I843" i="1"/>
  <c r="I56" i="1"/>
  <c r="I671" i="1"/>
  <c r="I788" i="1"/>
  <c r="I351" i="1"/>
  <c r="I333" i="1"/>
  <c r="I113" i="1"/>
  <c r="I466" i="1"/>
  <c r="I418" i="1"/>
  <c r="I939" i="1"/>
  <c r="I362" i="1"/>
  <c r="I141" i="1"/>
  <c r="I973" i="1"/>
  <c r="I197" i="1"/>
  <c r="I237" i="1"/>
  <c r="I391" i="1"/>
  <c r="I960" i="1"/>
  <c r="I813" i="1"/>
  <c r="I268" i="1"/>
  <c r="I293" i="1"/>
  <c r="I914" i="1"/>
  <c r="I498" i="1"/>
  <c r="I565" i="1"/>
  <c r="I903" i="1"/>
  <c r="I198" i="1"/>
  <c r="I129" i="1"/>
  <c r="I909" i="1"/>
  <c r="I497" i="1"/>
  <c r="I376" i="1"/>
  <c r="I635" i="1"/>
  <c r="I604" i="1"/>
  <c r="I836" i="1"/>
  <c r="I40" i="1"/>
  <c r="I941" i="1"/>
  <c r="I686" i="1"/>
  <c r="I587" i="1"/>
  <c r="I626" i="1"/>
  <c r="I54" i="1"/>
  <c r="I272" i="1"/>
  <c r="I413" i="1"/>
  <c r="I169" i="1"/>
  <c r="I487" i="1"/>
  <c r="I871" i="1"/>
  <c r="I206" i="1"/>
  <c r="I642" i="1"/>
  <c r="I591" i="1"/>
  <c r="I172" i="1"/>
  <c r="I986" i="1"/>
  <c r="I322" i="1"/>
  <c r="I694" i="1"/>
  <c r="I17" i="1"/>
  <c r="I52" i="1"/>
  <c r="I110" i="1"/>
  <c r="I755" i="1"/>
  <c r="I697" i="1"/>
  <c r="I132" i="1"/>
  <c r="I793" i="1"/>
  <c r="I838" i="1"/>
  <c r="I556" i="1"/>
  <c r="I209" i="1"/>
  <c r="I465" i="1"/>
  <c r="I574" i="1"/>
  <c r="I907" i="1"/>
  <c r="I772" i="1"/>
  <c r="I175" i="1"/>
  <c r="I814" i="1"/>
  <c r="I419" i="1"/>
  <c r="I665" i="1"/>
  <c r="I690" i="1"/>
  <c r="I14" i="1"/>
  <c r="I677" i="1"/>
  <c r="I18" i="1"/>
  <c r="I265" i="1"/>
  <c r="I579" i="1"/>
  <c r="I736" i="1"/>
  <c r="I519" i="1"/>
  <c r="I580" i="1"/>
  <c r="I12" i="1"/>
  <c r="I988" i="1"/>
  <c r="I631" i="1"/>
  <c r="I929" i="1"/>
  <c r="I251" i="1"/>
  <c r="I812" i="1"/>
  <c r="I189" i="1"/>
  <c r="I214" i="1"/>
  <c r="I325" i="1"/>
  <c r="I847" i="1"/>
  <c r="I724" i="1"/>
  <c r="I581" i="1"/>
  <c r="I570" i="1"/>
  <c r="I79" i="1"/>
  <c r="I911" i="1"/>
  <c r="I815" i="1"/>
  <c r="I288" i="1"/>
  <c r="I731" i="1"/>
  <c r="I448" i="1"/>
  <c r="I608" i="1"/>
  <c r="I953" i="1"/>
  <c r="I426" i="1"/>
  <c r="I829" i="1"/>
  <c r="I162" i="1"/>
  <c r="I597" i="1"/>
  <c r="I809" i="1"/>
  <c r="I446" i="1"/>
  <c r="I298" i="1"/>
  <c r="I782" i="1"/>
  <c r="I48" i="1"/>
  <c r="I984" i="1"/>
  <c r="I560" i="1"/>
  <c r="I67" i="1"/>
  <c r="I729" i="1"/>
  <c r="I416" i="1"/>
  <c r="I535" i="1"/>
  <c r="I723" i="1"/>
  <c r="I395" i="1"/>
  <c r="I554" i="1"/>
  <c r="I468" i="1"/>
  <c r="I381" i="1"/>
  <c r="I649" i="1"/>
  <c r="I88" i="1"/>
  <c r="I235" i="1"/>
  <c r="I71" i="1"/>
  <c r="I563" i="1"/>
  <c r="I745" i="1"/>
  <c r="I404" i="1"/>
  <c r="I464" i="1"/>
  <c r="I126" i="1"/>
  <c r="I24" i="1"/>
  <c r="I852" i="1"/>
  <c r="I387" i="1"/>
  <c r="I384" i="1"/>
  <c r="I372" i="1"/>
  <c r="I91" i="1"/>
  <c r="I583" i="1"/>
  <c r="I861" i="1"/>
  <c r="I496" i="1"/>
  <c r="I644" i="1"/>
  <c r="I5" i="1"/>
  <c r="I529" i="1"/>
  <c r="I589" i="1"/>
  <c r="I931" i="1"/>
  <c r="I145" i="1"/>
  <c r="I785" i="1"/>
  <c r="I275" i="1"/>
  <c r="I865" i="1"/>
  <c r="I945" i="1"/>
  <c r="I781" i="1"/>
  <c r="I571" i="1"/>
  <c r="I454" i="1"/>
  <c r="I244" i="1"/>
  <c r="I170" i="1"/>
  <c r="I218" i="1"/>
  <c r="I943" i="1"/>
  <c r="I595" i="1"/>
  <c r="I599" i="1"/>
  <c r="I803" i="1"/>
  <c r="I525" i="1"/>
  <c r="I480" i="1"/>
  <c r="I494" i="1"/>
  <c r="I934" i="1"/>
  <c r="I43" i="1"/>
  <c r="I239" i="1"/>
  <c r="I344" i="1"/>
  <c r="I212" i="1"/>
  <c r="I310" i="1"/>
  <c r="I417" i="1"/>
  <c r="I243" i="1"/>
  <c r="I823" i="1"/>
  <c r="I775" i="1"/>
  <c r="I713" i="1"/>
  <c r="I504" i="1"/>
  <c r="I390" i="1"/>
  <c r="I767" i="1"/>
  <c r="I415" i="1"/>
  <c r="I685" i="1"/>
  <c r="I742" i="1"/>
  <c r="I764" i="1"/>
  <c r="I681" i="1"/>
  <c r="I195" i="1"/>
  <c r="I77" i="1"/>
  <c r="I285" i="1"/>
  <c r="I125" i="1"/>
  <c r="I55" i="1"/>
  <c r="I920" i="1"/>
  <c r="I569" i="1"/>
  <c r="I287" i="1"/>
  <c r="I886" i="1"/>
  <c r="I447" i="1"/>
  <c r="I83" i="1"/>
  <c r="I759" i="1"/>
  <c r="I436" i="1"/>
  <c r="I959" i="1"/>
  <c r="I769" i="1"/>
  <c r="I123" i="1"/>
  <c r="I894" i="1"/>
  <c r="I259" i="1"/>
  <c r="I334" i="1"/>
  <c r="I370" i="1"/>
  <c r="I6" i="1"/>
  <c r="I805" i="1"/>
  <c r="I205" i="1"/>
  <c r="I747" i="1"/>
  <c r="I727" i="1"/>
  <c r="I347" i="1"/>
  <c r="I969" i="1"/>
  <c r="I887" i="1"/>
  <c r="I481" i="1"/>
  <c r="I165" i="1"/>
  <c r="I963" i="1"/>
  <c r="I51" i="1"/>
  <c r="I708" i="1"/>
  <c r="I62" i="1"/>
  <c r="I981" i="1"/>
  <c r="I944" i="1"/>
  <c r="I875" i="1"/>
  <c r="I383" i="1"/>
  <c r="I98" i="1"/>
  <c r="I890" i="1"/>
  <c r="I305" i="1"/>
  <c r="I255" i="1"/>
  <c r="I609" i="1"/>
  <c r="I932" i="1"/>
  <c r="I623" i="1"/>
  <c r="I502" i="1"/>
  <c r="I547" i="1"/>
  <c r="I858" i="1"/>
  <c r="I406" i="1"/>
  <c r="I116" i="1"/>
  <c r="I654" i="1"/>
  <c r="I33" i="1"/>
  <c r="I50" i="1"/>
  <c r="I190" i="1"/>
  <c r="I513" i="1"/>
  <c r="I660" i="1"/>
  <c r="I320" i="1"/>
  <c r="I877" i="1"/>
  <c r="I696" i="1"/>
  <c r="I95" i="1"/>
  <c r="I751" i="1"/>
  <c r="I530" i="1"/>
  <c r="I840" i="1"/>
  <c r="I802" i="1"/>
  <c r="I242" i="1"/>
  <c r="I518" i="1"/>
  <c r="I508" i="1"/>
  <c r="I11" i="1"/>
  <c r="I778" i="1"/>
  <c r="I38" i="1"/>
  <c r="I978" i="1"/>
  <c r="I69" i="1"/>
  <c r="I605" i="1"/>
  <c r="I423" i="1"/>
  <c r="I219" i="1"/>
  <c r="I707" i="1"/>
  <c r="I516" i="1"/>
  <c r="I792" i="1"/>
  <c r="I737" i="1"/>
  <c r="I542" i="1"/>
  <c r="I695" i="1"/>
  <c r="I902" i="1"/>
  <c r="I13" i="1"/>
  <c r="I879" i="1"/>
  <c r="I906" i="1"/>
  <c r="I738" i="1"/>
  <c r="I357" i="1"/>
  <c r="I177" i="1"/>
  <c r="I679" i="1"/>
  <c r="I440" i="1"/>
  <c r="I366" i="1"/>
  <c r="I979" i="1"/>
  <c r="I567" i="1"/>
  <c r="I490" i="1"/>
  <c r="I345" i="1"/>
  <c r="I44" i="1"/>
  <c r="I318" i="1"/>
  <c r="I124" i="1"/>
  <c r="I358" i="1"/>
  <c r="I236" i="1"/>
  <c r="I483" i="1"/>
  <c r="I35" i="1"/>
  <c r="I951" i="1"/>
  <c r="I980" i="1"/>
  <c r="I234" i="1"/>
  <c r="I280" i="1"/>
  <c r="I292" i="1"/>
  <c r="I128" i="1"/>
  <c r="I974" i="1"/>
  <c r="I904" i="1"/>
  <c r="I421" i="1"/>
  <c r="I394" i="1"/>
  <c r="I135" i="1"/>
  <c r="I139" i="1"/>
  <c r="I811" i="1"/>
  <c r="I688" i="1"/>
  <c r="I789" i="1"/>
  <c r="I869" i="1"/>
  <c r="I317" i="1"/>
  <c r="I449" i="1"/>
  <c r="I26" i="1"/>
  <c r="I459" i="1"/>
  <c r="I935" i="1"/>
  <c r="I610" i="1"/>
  <c r="I133" i="1"/>
  <c r="I917" i="1"/>
  <c r="I102" i="1"/>
  <c r="I256" i="1"/>
  <c r="I350" i="1"/>
  <c r="I63" i="1"/>
  <c r="I405" i="1"/>
  <c r="I957" i="1"/>
  <c r="I613" i="1"/>
  <c r="I149" i="1"/>
  <c r="I699" i="1"/>
  <c r="I572" i="1"/>
  <c r="I471" i="1"/>
  <c r="I555" i="1"/>
  <c r="I842" i="1"/>
  <c r="I816" i="1"/>
  <c r="I76" i="1"/>
  <c r="I684" i="1"/>
  <c r="I412" i="1"/>
  <c r="I200" i="1"/>
  <c r="I534" i="1"/>
  <c r="I41" i="1"/>
  <c r="I987" i="1"/>
  <c r="I313" i="1"/>
  <c r="I182" i="1"/>
  <c r="I279" i="1"/>
  <c r="I114" i="1"/>
  <c r="I19" i="1"/>
  <c r="I692" i="1"/>
  <c r="I634" i="1"/>
  <c r="I702" i="1"/>
  <c r="I39" i="1"/>
  <c r="I117" i="1"/>
  <c r="I780" i="1"/>
  <c r="I217" i="1"/>
  <c r="I540" i="1"/>
  <c r="I771" i="1"/>
  <c r="I841" i="1"/>
  <c r="I683" i="1"/>
  <c r="I289" i="1"/>
  <c r="I592" i="1"/>
  <c r="I122" i="1"/>
  <c r="I867" i="1"/>
  <c r="I263" i="1"/>
  <c r="I488" i="1"/>
  <c r="I735" i="1"/>
  <c r="I741" i="1"/>
  <c r="I435" i="1"/>
  <c r="I584" i="1"/>
  <c r="I324" i="1"/>
  <c r="I408" i="1"/>
  <c r="I964" i="1"/>
  <c r="I364" i="1"/>
  <c r="I885" i="1"/>
  <c r="I157" i="1"/>
  <c r="I316" i="1"/>
  <c r="I818" i="1"/>
  <c r="I830" i="1"/>
  <c r="I373" i="1"/>
  <c r="I414" i="1"/>
  <c r="I329" i="1"/>
  <c r="I486" i="1"/>
  <c r="I990" i="1"/>
  <c r="I876" i="1"/>
  <c r="I831" i="1"/>
  <c r="I794" i="1"/>
  <c r="I748" i="1"/>
  <c r="I1001" i="1"/>
  <c r="I1000" i="1"/>
  <c r="I443" i="1"/>
  <c r="I522" i="1"/>
  <c r="I706" i="1"/>
  <c r="I505" i="1"/>
  <c r="I997" i="1"/>
  <c r="I342" i="1"/>
  <c r="I420" i="1"/>
  <c r="I703" i="1"/>
  <c r="I311" i="1"/>
  <c r="I119" i="1"/>
  <c r="I884" i="1"/>
  <c r="I898" i="1"/>
  <c r="I733" i="1"/>
  <c r="I975" i="1"/>
  <c r="I424" i="1"/>
  <c r="I545" i="1"/>
  <c r="I639" i="1"/>
  <c r="I470" i="1"/>
  <c r="I308" i="1"/>
  <c r="I725" i="1"/>
  <c r="I15" i="1"/>
  <c r="I925" i="1"/>
  <c r="I348" i="1"/>
  <c r="I31" i="1"/>
  <c r="I85" i="1"/>
  <c r="I647" i="1"/>
  <c r="I184" i="1"/>
  <c r="I225" i="1"/>
  <c r="I278" i="1"/>
  <c r="I186" i="1"/>
  <c r="I590" i="1"/>
  <c r="I797" i="1"/>
  <c r="I460" i="1"/>
  <c r="I709" i="1"/>
  <c r="I835" i="1"/>
  <c r="I682" i="1"/>
  <c r="I185" i="1"/>
  <c r="I753" i="1"/>
  <c r="I355" i="1"/>
  <c r="I456" i="1"/>
  <c r="I999" i="1"/>
  <c r="I386" i="1"/>
  <c r="I851" i="1"/>
  <c r="I993" i="1"/>
  <c r="I307" i="1"/>
  <c r="I552" i="1"/>
  <c r="I213" i="1"/>
  <c r="I827" i="1"/>
  <c r="I673" i="1"/>
  <c r="I208" i="1"/>
  <c r="I658" i="1"/>
  <c r="I704" i="1"/>
  <c r="I675" i="1"/>
  <c r="I507" i="1"/>
  <c r="I233" i="1"/>
  <c r="I442" i="1"/>
  <c r="I621" i="1"/>
  <c r="I663" i="1"/>
  <c r="I431" i="1"/>
  <c r="I641" i="1"/>
  <c r="I808" i="1"/>
  <c r="I455" i="1"/>
  <c r="I84" i="1"/>
  <c r="I267" i="1"/>
  <c r="I991" i="1"/>
  <c r="I533" i="1"/>
  <c r="I103" i="1"/>
  <c r="I120" i="1"/>
  <c r="I923" i="1"/>
  <c r="I393" i="1"/>
  <c r="I895" i="1"/>
  <c r="I982" i="1"/>
  <c r="I231" i="1"/>
  <c r="I786" i="1"/>
  <c r="I274" i="1"/>
  <c r="I720" i="1"/>
  <c r="I848" i="1"/>
  <c r="I422" i="1"/>
  <c r="I327" i="1"/>
  <c r="I192" i="1"/>
  <c r="I75" i="1"/>
  <c r="I306" i="1"/>
  <c r="I600" i="1"/>
  <c r="I701" i="1"/>
  <c r="I927" i="1"/>
  <c r="I429" i="1"/>
  <c r="I557" i="1"/>
  <c r="I804" i="1"/>
  <c r="I891" i="1"/>
  <c r="I820" i="1"/>
  <c r="I323" i="1"/>
  <c r="I596" i="1"/>
  <c r="I562" i="1"/>
  <c r="I81" i="1"/>
  <c r="I854" i="1"/>
  <c r="I229" i="1"/>
  <c r="I670" i="1"/>
  <c r="I756" i="1"/>
  <c r="I201" i="1"/>
  <c r="I401" i="1"/>
  <c r="I163" i="1"/>
  <c r="I60" i="1"/>
  <c r="I156" i="1"/>
  <c r="I577" i="1"/>
  <c r="I800" i="1"/>
  <c r="I977" i="1"/>
  <c r="I97" i="1"/>
  <c r="I410" i="1"/>
  <c r="I976" i="1"/>
  <c r="I859" i="1"/>
  <c r="I603" i="1"/>
  <c r="I965" i="1"/>
  <c r="I972" i="1"/>
  <c r="I301" i="1"/>
  <c r="I576" i="1"/>
  <c r="I541" i="1"/>
  <c r="I839" i="1"/>
  <c r="I4" i="1"/>
  <c r="I913" i="1"/>
  <c r="I882" i="1"/>
  <c r="I258" i="1"/>
  <c r="I87" i="1"/>
  <c r="I850" i="1"/>
  <c r="I402" i="1"/>
  <c r="I994" i="1"/>
  <c r="I716" i="1"/>
  <c r="I374" i="1"/>
  <c r="I377" i="1"/>
  <c r="I901" i="1"/>
  <c r="I863" i="1"/>
  <c r="I224" i="1"/>
  <c r="I776" i="1"/>
  <c r="I368" i="1"/>
  <c r="I90" i="1"/>
  <c r="I881" i="1"/>
  <c r="I722" i="1"/>
  <c r="I499" i="1"/>
  <c r="I425" i="1"/>
  <c r="I215" i="1"/>
  <c r="I166" i="1"/>
  <c r="I824" i="1"/>
  <c r="I450" i="1"/>
  <c r="I302" i="1"/>
  <c r="I222" i="1"/>
  <c r="I653" i="1"/>
  <c r="I262" i="1"/>
  <c r="I399" i="1"/>
  <c r="I294" i="1"/>
  <c r="I354" i="1"/>
  <c r="I427" i="1"/>
  <c r="I36" i="1"/>
  <c r="I238" i="1"/>
  <c r="I439" i="1"/>
  <c r="I30" i="1"/>
  <c r="I801" i="1"/>
  <c r="I458" i="1"/>
  <c r="I148" i="1"/>
  <c r="I566" i="1"/>
  <c r="I140" i="1"/>
  <c r="I295" i="1"/>
  <c r="I889" i="1"/>
  <c r="I528" i="1"/>
  <c r="I936" i="1"/>
  <c r="I47" i="1"/>
  <c r="I300" i="1"/>
  <c r="I444" i="1"/>
  <c r="I878" i="1"/>
  <c r="I303" i="1"/>
  <c r="I332" i="1"/>
  <c r="I893" i="1"/>
  <c r="I594" i="1"/>
  <c r="I845" i="1"/>
  <c r="I248" i="1"/>
  <c r="I230" i="1"/>
  <c r="I188" i="1"/>
  <c r="I664" i="1"/>
  <c r="I478" i="1"/>
  <c r="I380" i="1"/>
  <c r="I155" i="1"/>
  <c r="I832" i="1"/>
  <c r="I938" i="1"/>
  <c r="I531" i="1"/>
  <c r="I246" i="1"/>
  <c r="I661" i="1"/>
  <c r="I94" i="1"/>
  <c r="I926" i="1"/>
  <c r="I743" i="1"/>
  <c r="I846" i="1"/>
  <c r="I227" i="1"/>
  <c r="I501" i="1"/>
  <c r="I908" i="1"/>
  <c r="I857" i="1"/>
  <c r="I105" i="1"/>
  <c r="I343" i="1"/>
  <c r="I457" i="1"/>
  <c r="I432" i="1"/>
  <c r="I526" i="1"/>
  <c r="I388" i="1"/>
  <c r="I662" i="1"/>
  <c r="I27" i="1"/>
  <c r="I371" i="1"/>
  <c r="I254" i="1"/>
  <c r="I266" i="1"/>
  <c r="I204" i="1"/>
  <c r="I586" i="1"/>
  <c r="I164" i="1"/>
  <c r="I2" i="1"/>
  <c r="I269" i="1"/>
  <c r="I630" i="1"/>
  <c r="I796" i="1"/>
  <c r="I180" i="1"/>
  <c r="I968" i="1"/>
  <c r="I479" i="1"/>
  <c r="I966" i="1"/>
  <c r="I150" i="1"/>
  <c r="I512" i="1"/>
  <c r="I65" i="1"/>
  <c r="S359" i="1" l="1"/>
  <c r="S382" i="1"/>
  <c r="T382" i="1" s="1"/>
  <c r="S146" i="1"/>
  <c r="T146" i="1" s="1"/>
  <c r="S266" i="1"/>
  <c r="T266" i="1" s="1"/>
  <c r="S811" i="1"/>
  <c r="T811" i="1" s="1"/>
  <c r="S384" i="1"/>
  <c r="T384" i="1" s="1"/>
  <c r="S116" i="1"/>
  <c r="S671" i="1"/>
  <c r="T671" i="1" s="1"/>
  <c r="S732" i="1"/>
  <c r="S104" i="1"/>
  <c r="T104" i="1" s="1"/>
  <c r="S514" i="1"/>
  <c r="S899" i="1"/>
  <c r="T899" i="1" s="1"/>
  <c r="S299" i="1"/>
  <c r="T299" i="1" s="1"/>
  <c r="S178" i="1"/>
  <c r="T178" i="1" s="1"/>
  <c r="S715" i="1"/>
  <c r="S575" i="1"/>
  <c r="T575" i="1" s="1"/>
  <c r="S897" i="1"/>
  <c r="S284" i="1"/>
  <c r="T284" i="1" s="1"/>
  <c r="S478" i="1"/>
  <c r="T478" i="1" s="1"/>
  <c r="S594" i="1"/>
  <c r="T594" i="1" s="1"/>
  <c r="S716" i="1"/>
  <c r="T716" i="1" s="1"/>
  <c r="S913" i="1"/>
  <c r="T913" i="1" s="1"/>
  <c r="S455" i="1"/>
  <c r="S233" i="1"/>
  <c r="T233" i="1" s="1"/>
  <c r="S748" i="1"/>
  <c r="T748" i="1" s="1"/>
  <c r="S414" i="1"/>
  <c r="T414" i="1" s="1"/>
  <c r="S102" i="1"/>
  <c r="T102" i="1" s="1"/>
  <c r="S490" i="1"/>
  <c r="T490" i="1" s="1"/>
  <c r="S530" i="1"/>
  <c r="T530" i="1" s="1"/>
  <c r="S218" i="1"/>
  <c r="S865" i="1"/>
  <c r="T865" i="1" s="1"/>
  <c r="S644" i="1"/>
  <c r="T644" i="1" s="1"/>
  <c r="S836" i="1"/>
  <c r="S813" i="1"/>
  <c r="S939" i="1"/>
  <c r="S56" i="1"/>
  <c r="S652" i="1"/>
  <c r="T652" i="1" s="1"/>
  <c r="S349" i="1"/>
  <c r="T349" i="1" s="1"/>
  <c r="S312" i="1"/>
  <c r="T312" i="1" s="1"/>
  <c r="S588" i="1"/>
  <c r="S673" i="1"/>
  <c r="S13" i="1"/>
  <c r="T13" i="1" s="1"/>
  <c r="S252" i="1"/>
  <c r="T252" i="1" s="1"/>
  <c r="S845" i="1"/>
  <c r="T845" i="1" s="1"/>
  <c r="S943" i="1"/>
  <c r="T943" i="1" s="1"/>
  <c r="S40" i="1"/>
  <c r="T40" i="1" s="1"/>
  <c r="S473" i="1"/>
  <c r="T473" i="1" s="1"/>
  <c r="S593" i="1"/>
  <c r="T593" i="1" s="1"/>
  <c r="S215" i="1"/>
  <c r="S808" i="1"/>
  <c r="T808" i="1" s="1"/>
  <c r="S613" i="1"/>
  <c r="T613" i="1" s="1"/>
  <c r="S653" i="1"/>
  <c r="T653" i="1" s="1"/>
  <c r="S786" i="1"/>
  <c r="T786" i="1" s="1"/>
  <c r="S119" i="1"/>
  <c r="T119" i="1" s="1"/>
  <c r="S41" i="1"/>
  <c r="T41" i="1" s="1"/>
  <c r="S842" i="1"/>
  <c r="T842" i="1" s="1"/>
  <c r="S358" i="1"/>
  <c r="T358" i="1" s="1"/>
  <c r="S508" i="1"/>
  <c r="T508" i="1" s="1"/>
  <c r="S98" i="1"/>
  <c r="T98" i="1" s="1"/>
  <c r="S963" i="1"/>
  <c r="T963" i="1" s="1"/>
  <c r="S205" i="1"/>
  <c r="T205" i="1" s="1"/>
  <c r="S123" i="1"/>
  <c r="T123" i="1" s="1"/>
  <c r="S447" i="1"/>
  <c r="T447" i="1" s="1"/>
  <c r="S285" i="1"/>
  <c r="T285" i="1" s="1"/>
  <c r="S767" i="1"/>
  <c r="T767" i="1" s="1"/>
  <c r="S480" i="1"/>
  <c r="S608" i="1"/>
  <c r="T608" i="1" s="1"/>
  <c r="S570" i="1"/>
  <c r="T570" i="1" s="1"/>
  <c r="S812" i="1"/>
  <c r="T812" i="1" s="1"/>
  <c r="S736" i="1"/>
  <c r="S665" i="1"/>
  <c r="T665" i="1" s="1"/>
  <c r="S755" i="1"/>
  <c r="T755" i="1" s="1"/>
  <c r="S591" i="1"/>
  <c r="S54" i="1"/>
  <c r="T54" i="1" s="1"/>
  <c r="S784" i="1"/>
  <c r="S386" i="1"/>
  <c r="T386" i="1" s="1"/>
  <c r="S654" i="1"/>
  <c r="T654" i="1" s="1"/>
  <c r="S223" i="1"/>
  <c r="T223" i="1" s="1"/>
  <c r="S329" i="1"/>
  <c r="T329" i="1" s="1"/>
  <c r="S320" i="1"/>
  <c r="T320" i="1" s="1"/>
  <c r="S387" i="1"/>
  <c r="T387" i="1" s="1"/>
  <c r="S129" i="1"/>
  <c r="T129" i="1" s="1"/>
  <c r="S451" i="1"/>
  <c r="S493" i="1"/>
  <c r="S994" i="1"/>
  <c r="T994" i="1" s="1"/>
  <c r="S884" i="1"/>
  <c r="T884" i="1" s="1"/>
  <c r="S816" i="1"/>
  <c r="T816" i="1" s="1"/>
  <c r="S697" i="1"/>
  <c r="T697" i="1" s="1"/>
  <c r="S191" i="1"/>
  <c r="S425" i="1"/>
  <c r="T425" i="1" s="1"/>
  <c r="S639" i="1"/>
  <c r="S105" i="1"/>
  <c r="T105" i="1" s="1"/>
  <c r="S743" i="1"/>
  <c r="T743" i="1" s="1"/>
  <c r="S804" i="1"/>
  <c r="T804" i="1" s="1"/>
  <c r="S31" i="1"/>
  <c r="T31" i="1" s="1"/>
  <c r="S692" i="1"/>
  <c r="T692" i="1" s="1"/>
  <c r="S234" i="1"/>
  <c r="S605" i="1"/>
  <c r="T605" i="1" s="1"/>
  <c r="S383" i="1"/>
  <c r="T383" i="1" s="1"/>
  <c r="S165" i="1"/>
  <c r="T165" i="1" s="1"/>
  <c r="S805" i="1"/>
  <c r="S886" i="1"/>
  <c r="T886" i="1" s="1"/>
  <c r="S77" i="1"/>
  <c r="T77" i="1" s="1"/>
  <c r="S390" i="1"/>
  <c r="T390" i="1" s="1"/>
  <c r="S448" i="1"/>
  <c r="S251" i="1"/>
  <c r="T251" i="1" s="1"/>
  <c r="S579" i="1"/>
  <c r="T579" i="1" s="1"/>
  <c r="S419" i="1"/>
  <c r="T419" i="1" s="1"/>
  <c r="S96" i="1"/>
  <c r="S972" i="1"/>
  <c r="T972" i="1" s="1"/>
  <c r="S741" i="1"/>
  <c r="T741" i="1" s="1"/>
  <c r="S564" i="1"/>
  <c r="T564" i="1" s="1"/>
  <c r="S442" i="1"/>
  <c r="S679" i="1"/>
  <c r="S5" i="1"/>
  <c r="T5" i="1" s="1"/>
  <c r="S362" i="1"/>
  <c r="T362" i="1" s="1"/>
  <c r="S558" i="1"/>
  <c r="T558" i="1" s="1"/>
  <c r="S826" i="1"/>
  <c r="T826" i="1" s="1"/>
  <c r="S776" i="1"/>
  <c r="S120" i="1"/>
  <c r="T120" i="1" s="1"/>
  <c r="S794" i="1"/>
  <c r="T794" i="1" s="1"/>
  <c r="S236" i="1"/>
  <c r="T236" i="1" s="1"/>
  <c r="S272" i="1"/>
  <c r="S75" i="1"/>
  <c r="T75" i="1" s="1"/>
  <c r="S458" i="1"/>
  <c r="T458" i="1" s="1"/>
  <c r="S81" i="1"/>
  <c r="T81" i="1" s="1"/>
  <c r="S557" i="1"/>
  <c r="T557" i="1" s="1"/>
  <c r="S186" i="1"/>
  <c r="T186" i="1" s="1"/>
  <c r="S348" i="1"/>
  <c r="T348" i="1" s="1"/>
  <c r="S217" i="1"/>
  <c r="T217" i="1" s="1"/>
  <c r="S19" i="1"/>
  <c r="T19" i="1" s="1"/>
  <c r="S904" i="1"/>
  <c r="T904" i="1" s="1"/>
  <c r="S792" i="1"/>
  <c r="T792" i="1" s="1"/>
  <c r="S623" i="1"/>
  <c r="T623" i="1" s="1"/>
  <c r="S404" i="1"/>
  <c r="T404" i="1" s="1"/>
  <c r="S381" i="1"/>
  <c r="T381" i="1" s="1"/>
  <c r="S729" i="1"/>
  <c r="S809" i="1"/>
  <c r="T809" i="1" s="1"/>
  <c r="S330" i="1"/>
  <c r="T330" i="1" s="1"/>
  <c r="S438" i="1"/>
  <c r="T438" i="1" s="1"/>
  <c r="S833" i="1"/>
  <c r="T833" i="1" s="1"/>
  <c r="S196" i="1"/>
  <c r="T196" i="1" s="1"/>
  <c r="S630" i="1"/>
  <c r="T630" i="1" s="1"/>
  <c r="S977" i="1"/>
  <c r="T977" i="1" s="1"/>
  <c r="S885" i="1"/>
  <c r="S657" i="1"/>
  <c r="T657" i="1" s="1"/>
  <c r="S882" i="1"/>
  <c r="S945" i="1"/>
  <c r="T945" i="1" s="1"/>
  <c r="S268" i="1"/>
  <c r="T268" i="1" s="1"/>
  <c r="S517" i="1"/>
  <c r="T517" i="1" s="1"/>
  <c r="S618" i="1"/>
  <c r="T618" i="1" s="1"/>
  <c r="S274" i="1"/>
  <c r="T274" i="1" s="1"/>
  <c r="S505" i="1"/>
  <c r="S917" i="1"/>
  <c r="T917" i="1" s="1"/>
  <c r="S172" i="1"/>
  <c r="T172" i="1" s="1"/>
  <c r="S846" i="1"/>
  <c r="T846" i="1" s="1"/>
  <c r="S204" i="1"/>
  <c r="T204" i="1" s="1"/>
  <c r="S444" i="1"/>
  <c r="T444" i="1" s="1"/>
  <c r="S889" i="1"/>
  <c r="S801" i="1"/>
  <c r="T801" i="1" s="1"/>
  <c r="S97" i="1"/>
  <c r="T97" i="1" s="1"/>
  <c r="S401" i="1"/>
  <c r="T401" i="1" s="1"/>
  <c r="S562" i="1"/>
  <c r="S851" i="1"/>
  <c r="T851" i="1" s="1"/>
  <c r="S682" i="1"/>
  <c r="T682" i="1" s="1"/>
  <c r="S278" i="1"/>
  <c r="T278" i="1" s="1"/>
  <c r="S435" i="1"/>
  <c r="T435" i="1" s="1"/>
  <c r="S592" i="1"/>
  <c r="S780" i="1"/>
  <c r="T780" i="1" s="1"/>
  <c r="S688" i="1"/>
  <c r="T688" i="1" s="1"/>
  <c r="S879" i="1"/>
  <c r="T879" i="1" s="1"/>
  <c r="S932" i="1"/>
  <c r="T932" i="1" s="1"/>
  <c r="S745" i="1"/>
  <c r="T745" i="1" s="1"/>
  <c r="S67" i="1"/>
  <c r="T67" i="1" s="1"/>
  <c r="S597" i="1"/>
  <c r="S568" i="1"/>
  <c r="T568" i="1" s="1"/>
  <c r="S989" i="1"/>
  <c r="S203" i="1"/>
  <c r="T203" i="1" s="1"/>
  <c r="S482" i="1"/>
  <c r="S862" i="1"/>
  <c r="T862" i="1" s="1"/>
  <c r="S147" i="1"/>
  <c r="T147" i="1" s="1"/>
  <c r="S338" i="1"/>
  <c r="S646" i="1"/>
  <c r="S260" i="1"/>
  <c r="T260" i="1" s="1"/>
  <c r="S656" i="1"/>
  <c r="S434" i="1"/>
  <c r="T434" i="1" s="1"/>
  <c r="S479" i="1"/>
  <c r="T479" i="1" s="1"/>
  <c r="S526" i="1"/>
  <c r="T526" i="1" s="1"/>
  <c r="S938" i="1"/>
  <c r="T938" i="1" s="1"/>
  <c r="S300" i="1"/>
  <c r="T300" i="1" s="1"/>
  <c r="S30" i="1"/>
  <c r="T30" i="1" s="1"/>
  <c r="S354" i="1"/>
  <c r="T354" i="1" s="1"/>
  <c r="S499" i="1"/>
  <c r="T499" i="1" s="1"/>
  <c r="S402" i="1"/>
  <c r="T402" i="1" s="1"/>
  <c r="S4" i="1"/>
  <c r="S800" i="1"/>
  <c r="T800" i="1" s="1"/>
  <c r="S596" i="1"/>
  <c r="T596" i="1" s="1"/>
  <c r="S429" i="1"/>
  <c r="S231" i="1"/>
  <c r="T231" i="1" s="1"/>
  <c r="S641" i="1"/>
  <c r="T641" i="1" s="1"/>
  <c r="S507" i="1"/>
  <c r="T507" i="1" s="1"/>
  <c r="S999" i="1"/>
  <c r="T999" i="1" s="1"/>
  <c r="S225" i="1"/>
  <c r="S925" i="1"/>
  <c r="T925" i="1" s="1"/>
  <c r="S311" i="1"/>
  <c r="T311" i="1" s="1"/>
  <c r="S831" i="1"/>
  <c r="T831" i="1" s="1"/>
  <c r="S373" i="1"/>
  <c r="S735" i="1"/>
  <c r="T735" i="1" s="1"/>
  <c r="S117" i="1"/>
  <c r="T117" i="1" s="1"/>
  <c r="S114" i="1"/>
  <c r="T114" i="1" s="1"/>
  <c r="S555" i="1"/>
  <c r="T555" i="1" s="1"/>
  <c r="S449" i="1"/>
  <c r="T449" i="1" s="1"/>
  <c r="S139" i="1"/>
  <c r="S124" i="1"/>
  <c r="S902" i="1"/>
  <c r="T902" i="1" s="1"/>
  <c r="S518" i="1"/>
  <c r="S875" i="1"/>
  <c r="T875" i="1" s="1"/>
  <c r="S481" i="1"/>
  <c r="T481" i="1" s="1"/>
  <c r="S6" i="1"/>
  <c r="S287" i="1"/>
  <c r="T287" i="1" s="1"/>
  <c r="S195" i="1"/>
  <c r="T195" i="1" s="1"/>
  <c r="S504" i="1"/>
  <c r="T504" i="1" s="1"/>
  <c r="S212" i="1"/>
  <c r="T212" i="1" s="1"/>
  <c r="S170" i="1"/>
  <c r="S275" i="1"/>
  <c r="T275" i="1" s="1"/>
  <c r="S496" i="1"/>
  <c r="T496" i="1" s="1"/>
  <c r="S563" i="1"/>
  <c r="T563" i="1" s="1"/>
  <c r="S560" i="1"/>
  <c r="S162" i="1"/>
  <c r="T162" i="1" s="1"/>
  <c r="S929" i="1"/>
  <c r="S265" i="1"/>
  <c r="T265" i="1" s="1"/>
  <c r="S814" i="1"/>
  <c r="T814" i="1" s="1"/>
  <c r="S209" i="1"/>
  <c r="T209" i="1" s="1"/>
  <c r="S110" i="1"/>
  <c r="S642" i="1"/>
  <c r="T642" i="1" s="1"/>
  <c r="S626" i="1"/>
  <c r="T626" i="1" s="1"/>
  <c r="S960" i="1"/>
  <c r="S418" i="1"/>
  <c r="T418" i="1" s="1"/>
  <c r="S650" i="1"/>
  <c r="T650" i="1" s="1"/>
  <c r="S506" i="1"/>
  <c r="T506" i="1" s="1"/>
  <c r="S491" i="1"/>
  <c r="T491" i="1" s="1"/>
  <c r="S369" i="1"/>
  <c r="S740" i="1"/>
  <c r="T740" i="1" s="1"/>
  <c r="S23" i="1"/>
  <c r="T23" i="1" s="1"/>
  <c r="S509" i="1"/>
  <c r="T509" i="1" s="1"/>
  <c r="S515" i="1"/>
  <c r="T515" i="1" s="1"/>
  <c r="S689" i="1"/>
  <c r="T689" i="1" s="1"/>
  <c r="S130" i="1"/>
  <c r="T130" i="1" s="1"/>
  <c r="S896" i="1"/>
  <c r="T896" i="1" s="1"/>
  <c r="S553" i="1"/>
  <c r="T553" i="1" s="1"/>
  <c r="S365" i="1"/>
  <c r="T365" i="1" s="1"/>
  <c r="S276" i="1"/>
  <c r="T276" i="1" s="1"/>
  <c r="S335" i="1"/>
  <c r="S21" i="1"/>
  <c r="T21" i="1" s="1"/>
  <c r="S537" i="1"/>
  <c r="T537" i="1" s="1"/>
  <c r="S270" i="1"/>
  <c r="T270" i="1" s="1"/>
  <c r="S302" i="1"/>
  <c r="T302" i="1" s="1"/>
  <c r="S327" i="1"/>
  <c r="T327" i="1" s="1"/>
  <c r="S213" i="1"/>
  <c r="T213" i="1" s="1"/>
  <c r="S830" i="1"/>
  <c r="S357" i="1"/>
  <c r="T357" i="1" s="1"/>
  <c r="S681" i="1"/>
  <c r="T681" i="1" s="1"/>
  <c r="S244" i="1"/>
  <c r="T244" i="1" s="1"/>
  <c r="S71" i="1"/>
  <c r="S18" i="1"/>
  <c r="T18" i="1" s="1"/>
  <c r="S52" i="1"/>
  <c r="T52" i="1" s="1"/>
  <c r="S903" i="1"/>
  <c r="T903" i="1" s="1"/>
  <c r="S544" i="1"/>
  <c r="T544" i="1" s="1"/>
  <c r="S602" i="1"/>
  <c r="T602" i="1" s="1"/>
  <c r="S221" i="1"/>
  <c r="T221" i="1" s="1"/>
  <c r="S143" i="1"/>
  <c r="T143" i="1" s="1"/>
  <c r="S326" i="1"/>
  <c r="T326" i="1" s="1"/>
  <c r="S109" i="1"/>
  <c r="S477" i="1"/>
  <c r="T477" i="1" s="1"/>
  <c r="S94" i="1"/>
  <c r="T94" i="1" s="1"/>
  <c r="S450" i="1"/>
  <c r="T450" i="1" s="1"/>
  <c r="S901" i="1"/>
  <c r="T901" i="1" s="1"/>
  <c r="S541" i="1"/>
  <c r="T541" i="1" s="1"/>
  <c r="S859" i="1"/>
  <c r="T859" i="1" s="1"/>
  <c r="S670" i="1"/>
  <c r="T670" i="1" s="1"/>
  <c r="S701" i="1"/>
  <c r="S422" i="1"/>
  <c r="T422" i="1" s="1"/>
  <c r="S991" i="1"/>
  <c r="T991" i="1" s="1"/>
  <c r="S704" i="1"/>
  <c r="S552" i="1"/>
  <c r="T552" i="1" s="1"/>
  <c r="S460" i="1"/>
  <c r="T460" i="1" s="1"/>
  <c r="S725" i="1"/>
  <c r="T725" i="1" s="1"/>
  <c r="S975" i="1"/>
  <c r="T975" i="1" s="1"/>
  <c r="S443" i="1"/>
  <c r="T443" i="1" s="1"/>
  <c r="S818" i="1"/>
  <c r="T818" i="1" s="1"/>
  <c r="S408" i="1"/>
  <c r="T408" i="1" s="1"/>
  <c r="S841" i="1"/>
  <c r="T841" i="1" s="1"/>
  <c r="S182" i="1"/>
  <c r="T182" i="1" s="1"/>
  <c r="S412" i="1"/>
  <c r="S63" i="1"/>
  <c r="T63" i="1" s="1"/>
  <c r="S869" i="1"/>
  <c r="T869" i="1" s="1"/>
  <c r="S35" i="1"/>
  <c r="T35" i="1" s="1"/>
  <c r="S738" i="1"/>
  <c r="T738" i="1" s="1"/>
  <c r="S38" i="1"/>
  <c r="S190" i="1"/>
  <c r="T190" i="1" s="1"/>
  <c r="S858" i="1"/>
  <c r="T858" i="1" s="1"/>
  <c r="S255" i="1"/>
  <c r="T255" i="1" s="1"/>
  <c r="S981" i="1"/>
  <c r="T981" i="1" s="1"/>
  <c r="S436" i="1"/>
  <c r="S764" i="1"/>
  <c r="T764" i="1" s="1"/>
  <c r="S775" i="1"/>
  <c r="T775" i="1" s="1"/>
  <c r="S239" i="1"/>
  <c r="T239" i="1" s="1"/>
  <c r="S803" i="1"/>
  <c r="T803" i="1" s="1"/>
  <c r="S583" i="1"/>
  <c r="T583" i="1" s="1"/>
  <c r="S24" i="1"/>
  <c r="T24" i="1" s="1"/>
  <c r="S395" i="1"/>
  <c r="T395" i="1" s="1"/>
  <c r="S48" i="1"/>
  <c r="T48" i="1" s="1"/>
  <c r="S829" i="1"/>
  <c r="T829" i="1" s="1"/>
  <c r="S847" i="1"/>
  <c r="T847" i="1" s="1"/>
  <c r="S988" i="1"/>
  <c r="T988" i="1" s="1"/>
  <c r="S677" i="1"/>
  <c r="T677" i="1" s="1"/>
  <c r="S838" i="1"/>
  <c r="T838" i="1" s="1"/>
  <c r="S17" i="1"/>
  <c r="T17" i="1" s="1"/>
  <c r="S871" i="1"/>
  <c r="T871" i="1" s="1"/>
  <c r="S587" i="1"/>
  <c r="T587" i="1" s="1"/>
  <c r="S565" i="1"/>
  <c r="S237" i="1"/>
  <c r="T237" i="1" s="1"/>
  <c r="S113" i="1"/>
  <c r="T113" i="1" s="1"/>
  <c r="S137" i="1"/>
  <c r="T137" i="1" s="1"/>
  <c r="S822" i="1"/>
  <c r="T822" i="1" s="1"/>
  <c r="S115" i="1"/>
  <c r="S167" i="1"/>
  <c r="T167" i="1" s="1"/>
  <c r="S773" i="1"/>
  <c r="T773" i="1" s="1"/>
  <c r="S511" i="1"/>
  <c r="S922" i="1"/>
  <c r="T922" i="1" s="1"/>
  <c r="S53" i="1"/>
  <c r="T53" i="1" s="1"/>
  <c r="S958" i="1"/>
  <c r="T958" i="1" s="1"/>
  <c r="S855" i="1"/>
  <c r="S282" i="1"/>
  <c r="T282" i="1" s="1"/>
  <c r="S866" i="1"/>
  <c r="S340" i="1"/>
  <c r="T340" i="1" s="1"/>
  <c r="S495" i="1"/>
  <c r="S628" i="1"/>
  <c r="T628" i="1" s="1"/>
  <c r="S819" i="1"/>
  <c r="T819" i="1" s="1"/>
  <c r="S29" i="1"/>
  <c r="T29" i="1" s="1"/>
  <c r="S389" i="1"/>
  <c r="S921" i="1"/>
  <c r="T921" i="1" s="1"/>
  <c r="S409" i="1"/>
  <c r="T409" i="1" s="1"/>
  <c r="S2" i="1"/>
  <c r="T2" i="1" s="1"/>
  <c r="S188" i="1"/>
  <c r="T188" i="1" s="1"/>
  <c r="S839" i="1"/>
  <c r="T839" i="1" s="1"/>
  <c r="S927" i="1"/>
  <c r="S675" i="1"/>
  <c r="T675" i="1" s="1"/>
  <c r="S15" i="1"/>
  <c r="T15" i="1" s="1"/>
  <c r="S964" i="1"/>
  <c r="T964" i="1" s="1"/>
  <c r="S200" i="1"/>
  <c r="S317" i="1"/>
  <c r="T317" i="1" s="1"/>
  <c r="S978" i="1"/>
  <c r="T978" i="1" s="1"/>
  <c r="S370" i="1"/>
  <c r="T370" i="1" s="1"/>
  <c r="S713" i="1"/>
  <c r="T713" i="1" s="1"/>
  <c r="S785" i="1"/>
  <c r="T785" i="1" s="1"/>
  <c r="S554" i="1"/>
  <c r="T554" i="1" s="1"/>
  <c r="S288" i="1"/>
  <c r="T288" i="1" s="1"/>
  <c r="S556" i="1"/>
  <c r="T556" i="1" s="1"/>
  <c r="S635" i="1"/>
  <c r="T635" i="1" s="1"/>
  <c r="S466" i="1"/>
  <c r="T466" i="1" s="1"/>
  <c r="S309" i="1"/>
  <c r="T309" i="1" s="1"/>
  <c r="S250" i="1"/>
  <c r="T250" i="1" s="1"/>
  <c r="S752" i="1"/>
  <c r="T752" i="1" s="1"/>
  <c r="S614" i="1"/>
  <c r="T614" i="1" s="1"/>
  <c r="S179" i="1"/>
  <c r="T179" i="1" s="1"/>
  <c r="S371" i="1"/>
  <c r="T371" i="1" s="1"/>
  <c r="S332" i="1"/>
  <c r="T332" i="1" s="1"/>
  <c r="S439" i="1"/>
  <c r="T439" i="1" s="1"/>
  <c r="S180" i="1"/>
  <c r="T180" i="1" s="1"/>
  <c r="S155" i="1"/>
  <c r="T155" i="1" s="1"/>
  <c r="S936" i="1"/>
  <c r="S399" i="1"/>
  <c r="T399" i="1" s="1"/>
  <c r="S824" i="1"/>
  <c r="T824" i="1" s="1"/>
  <c r="S881" i="1"/>
  <c r="T881" i="1" s="1"/>
  <c r="S87" i="1"/>
  <c r="T87" i="1" s="1"/>
  <c r="S976" i="1"/>
  <c r="T976" i="1" s="1"/>
  <c r="S156" i="1"/>
  <c r="T156" i="1" s="1"/>
  <c r="S848" i="1"/>
  <c r="T848" i="1" s="1"/>
  <c r="S895" i="1"/>
  <c r="T895" i="1" s="1"/>
  <c r="S663" i="1"/>
  <c r="T663" i="1" s="1"/>
  <c r="S307" i="1"/>
  <c r="T307" i="1" s="1"/>
  <c r="S355" i="1"/>
  <c r="T355" i="1" s="1"/>
  <c r="S733" i="1"/>
  <c r="S420" i="1"/>
  <c r="T420" i="1" s="1"/>
  <c r="S990" i="1"/>
  <c r="T990" i="1" s="1"/>
  <c r="S324" i="1"/>
  <c r="T324" i="1" s="1"/>
  <c r="S263" i="1"/>
  <c r="T263" i="1" s="1"/>
  <c r="S684" i="1"/>
  <c r="T684" i="1" s="1"/>
  <c r="S572" i="1"/>
  <c r="T572" i="1" s="1"/>
  <c r="S292" i="1"/>
  <c r="S219" i="1"/>
  <c r="T219" i="1" s="1"/>
  <c r="S696" i="1"/>
  <c r="S50" i="1"/>
  <c r="T50" i="1" s="1"/>
  <c r="S305" i="1"/>
  <c r="S62" i="1"/>
  <c r="T62" i="1" s="1"/>
  <c r="S347" i="1"/>
  <c r="T347" i="1" s="1"/>
  <c r="S759" i="1"/>
  <c r="T759" i="1" s="1"/>
  <c r="S920" i="1"/>
  <c r="S742" i="1"/>
  <c r="T742" i="1" s="1"/>
  <c r="S823" i="1"/>
  <c r="S599" i="1"/>
  <c r="T599" i="1" s="1"/>
  <c r="S126" i="1"/>
  <c r="T126" i="1" s="1"/>
  <c r="S723" i="1"/>
  <c r="T723" i="1" s="1"/>
  <c r="S782" i="1"/>
  <c r="T782" i="1" s="1"/>
  <c r="S426" i="1"/>
  <c r="T426" i="1" s="1"/>
  <c r="S325" i="1"/>
  <c r="T325" i="1" s="1"/>
  <c r="S14" i="1"/>
  <c r="T14" i="1" s="1"/>
  <c r="S772" i="1"/>
  <c r="S694" i="1"/>
  <c r="T694" i="1" s="1"/>
  <c r="S487" i="1"/>
  <c r="T487" i="1" s="1"/>
  <c r="S686" i="1"/>
  <c r="T686" i="1" s="1"/>
  <c r="S498" i="1"/>
  <c r="T498" i="1" s="1"/>
  <c r="S333" i="1"/>
  <c r="T333" i="1" s="1"/>
  <c r="S173" i="1"/>
  <c r="T173" i="1" s="1"/>
  <c r="S912" i="1"/>
  <c r="T912" i="1" s="1"/>
  <c r="S10" i="1"/>
  <c r="S799" i="1"/>
  <c r="T799" i="1" s="1"/>
  <c r="S337" i="1"/>
  <c r="T337" i="1" s="1"/>
  <c r="S651" i="1"/>
  <c r="S717" i="1"/>
  <c r="S678" i="1"/>
  <c r="T678" i="1" s="1"/>
  <c r="S718" i="1"/>
  <c r="T718" i="1" s="1"/>
  <c r="S9" i="1"/>
  <c r="S106" i="1"/>
  <c r="S633" i="1"/>
  <c r="T633" i="1" s="1"/>
  <c r="S908" i="1"/>
  <c r="T908" i="1" s="1"/>
  <c r="S603" i="1"/>
  <c r="T603" i="1" s="1"/>
  <c r="S424" i="1"/>
  <c r="T424" i="1" s="1"/>
  <c r="S279" i="1"/>
  <c r="S951" i="1"/>
  <c r="T951" i="1" s="1"/>
  <c r="S959" i="1"/>
  <c r="T959" i="1" s="1"/>
  <c r="S724" i="1"/>
  <c r="T724" i="1" s="1"/>
  <c r="S391" i="1"/>
  <c r="T391" i="1" s="1"/>
  <c r="S304" i="1"/>
  <c r="T304" i="1" s="1"/>
  <c r="S207" i="1"/>
  <c r="T207" i="1" s="1"/>
  <c r="S668" i="1"/>
  <c r="S757" i="1"/>
  <c r="T757" i="1" s="1"/>
  <c r="S676" i="1"/>
  <c r="T676" i="1" s="1"/>
  <c r="S937" i="1"/>
  <c r="T937" i="1" s="1"/>
  <c r="S586" i="1"/>
  <c r="T586" i="1" s="1"/>
  <c r="S227" i="1"/>
  <c r="T227" i="1" s="1"/>
  <c r="S248" i="1"/>
  <c r="T248" i="1" s="1"/>
  <c r="S148" i="1"/>
  <c r="T148" i="1" s="1"/>
  <c r="S166" i="1"/>
  <c r="T166" i="1" s="1"/>
  <c r="S90" i="1"/>
  <c r="T90" i="1" s="1"/>
  <c r="S258" i="1"/>
  <c r="T258" i="1" s="1"/>
  <c r="S60" i="1"/>
  <c r="T60" i="1" s="1"/>
  <c r="S891" i="1"/>
  <c r="T891" i="1" s="1"/>
  <c r="S720" i="1"/>
  <c r="T720" i="1" s="1"/>
  <c r="S393" i="1"/>
  <c r="T393" i="1" s="1"/>
  <c r="S621" i="1"/>
  <c r="T621" i="1" s="1"/>
  <c r="S753" i="1"/>
  <c r="S85" i="1"/>
  <c r="T85" i="1" s="1"/>
  <c r="S898" i="1"/>
  <c r="S342" i="1"/>
  <c r="T342" i="1" s="1"/>
  <c r="S486" i="1"/>
  <c r="T486" i="1" s="1"/>
  <c r="S867" i="1"/>
  <c r="S634" i="1"/>
  <c r="T634" i="1" s="1"/>
  <c r="S76" i="1"/>
  <c r="S699" i="1"/>
  <c r="S935" i="1"/>
  <c r="T935" i="1" s="1"/>
  <c r="S280" i="1"/>
  <c r="S440" i="1"/>
  <c r="T440" i="1" s="1"/>
  <c r="S423" i="1"/>
  <c r="T423" i="1" s="1"/>
  <c r="S877" i="1"/>
  <c r="T877" i="1" s="1"/>
  <c r="S33" i="1"/>
  <c r="T33" i="1" s="1"/>
  <c r="S890" i="1"/>
  <c r="S708" i="1"/>
  <c r="T708" i="1" s="1"/>
  <c r="S727" i="1"/>
  <c r="T727" i="1" s="1"/>
  <c r="S259" i="1"/>
  <c r="T259" i="1" s="1"/>
  <c r="S685" i="1"/>
  <c r="T685" i="1" s="1"/>
  <c r="S243" i="1"/>
  <c r="T243" i="1" s="1"/>
  <c r="S595" i="1"/>
  <c r="T595" i="1" s="1"/>
  <c r="S571" i="1"/>
  <c r="T571" i="1" s="1"/>
  <c r="S589" i="1"/>
  <c r="S464" i="1"/>
  <c r="T464" i="1" s="1"/>
  <c r="S88" i="1"/>
  <c r="T88" i="1" s="1"/>
  <c r="S535" i="1"/>
  <c r="T535" i="1" s="1"/>
  <c r="S298" i="1"/>
  <c r="T298" i="1" s="1"/>
  <c r="S953" i="1"/>
  <c r="T953" i="1" s="1"/>
  <c r="S911" i="1"/>
  <c r="T911" i="1" s="1"/>
  <c r="S214" i="1"/>
  <c r="T214" i="1" s="1"/>
  <c r="S907" i="1"/>
  <c r="T907" i="1" s="1"/>
  <c r="S322" i="1"/>
  <c r="T322" i="1" s="1"/>
  <c r="S169" i="1"/>
  <c r="T169" i="1" s="1"/>
  <c r="S941" i="1"/>
  <c r="S497" i="1"/>
  <c r="T497" i="1" s="1"/>
  <c r="S914" i="1"/>
  <c r="S351" i="1"/>
  <c r="T351" i="1" s="1"/>
  <c r="S967" i="1"/>
  <c r="S892" i="1"/>
  <c r="T892" i="1" s="1"/>
  <c r="S16" i="1"/>
  <c r="T16" i="1" s="1"/>
  <c r="S790" i="1"/>
  <c r="T790" i="1" s="1"/>
  <c r="S476" i="1"/>
  <c r="S548" i="1"/>
  <c r="T548" i="1" s="1"/>
  <c r="S864" i="1"/>
  <c r="T864" i="1" s="1"/>
  <c r="S768" i="1"/>
  <c r="T768" i="1" s="1"/>
  <c r="S273" i="1"/>
  <c r="T273" i="1" s="1"/>
  <c r="S437" i="1"/>
  <c r="T437" i="1" s="1"/>
  <c r="S598" i="1"/>
  <c r="T598" i="1" s="1"/>
  <c r="S108" i="1"/>
  <c r="T108" i="1" s="1"/>
  <c r="S672" i="1"/>
  <c r="T672" i="1" s="1"/>
  <c r="S844" i="1"/>
  <c r="T844" i="1" s="1"/>
  <c r="S728" i="1"/>
  <c r="T728" i="1" s="1"/>
  <c r="S946" i="1"/>
  <c r="S538" i="1"/>
  <c r="T538" i="1" s="1"/>
  <c r="S328" i="1"/>
  <c r="T328" i="1" s="1"/>
  <c r="S532" i="1"/>
  <c r="S546" i="1"/>
  <c r="S140" i="1"/>
  <c r="T140" i="1" s="1"/>
  <c r="S863" i="1"/>
  <c r="S756" i="1"/>
  <c r="T756" i="1" s="1"/>
  <c r="S533" i="1"/>
  <c r="T533" i="1" s="1"/>
  <c r="S709" i="1"/>
  <c r="T709" i="1" s="1"/>
  <c r="S522" i="1"/>
  <c r="S683" i="1"/>
  <c r="T683" i="1" s="1"/>
  <c r="S405" i="1"/>
  <c r="T405" i="1" s="1"/>
  <c r="S513" i="1"/>
  <c r="T513" i="1" s="1"/>
  <c r="S944" i="1"/>
  <c r="S344" i="1"/>
  <c r="T344" i="1" s="1"/>
  <c r="S861" i="1"/>
  <c r="T861" i="1" s="1"/>
  <c r="S984" i="1"/>
  <c r="T984" i="1" s="1"/>
  <c r="S631" i="1"/>
  <c r="S206" i="1"/>
  <c r="T206" i="1" s="1"/>
  <c r="S619" i="1"/>
  <c r="T619" i="1" s="1"/>
  <c r="S730" i="1"/>
  <c r="T730" i="1" s="1"/>
  <c r="S247" i="1"/>
  <c r="S336" i="1"/>
  <c r="T336" i="1" s="1"/>
  <c r="S433" i="1"/>
  <c r="T433" i="1" s="1"/>
  <c r="S65" i="1"/>
  <c r="T65" i="1" s="1"/>
  <c r="S150" i="1"/>
  <c r="T150" i="1" s="1"/>
  <c r="S662" i="1"/>
  <c r="T662" i="1" s="1"/>
  <c r="S246" i="1"/>
  <c r="T246" i="1" s="1"/>
  <c r="S878" i="1"/>
  <c r="T878" i="1" s="1"/>
  <c r="S36" i="1"/>
  <c r="T36" i="1" s="1"/>
  <c r="S368" i="1"/>
  <c r="T368" i="1" s="1"/>
  <c r="S374" i="1"/>
  <c r="T374" i="1" s="1"/>
  <c r="S163" i="1"/>
  <c r="T163" i="1" s="1"/>
  <c r="S854" i="1"/>
  <c r="T854" i="1" s="1"/>
  <c r="S306" i="1"/>
  <c r="T306" i="1" s="1"/>
  <c r="S923" i="1"/>
  <c r="S84" i="1"/>
  <c r="T84" i="1" s="1"/>
  <c r="S185" i="1"/>
  <c r="T185" i="1" s="1"/>
  <c r="S590" i="1"/>
  <c r="T590" i="1" s="1"/>
  <c r="S470" i="1"/>
  <c r="T470" i="1" s="1"/>
  <c r="S997" i="1"/>
  <c r="T997" i="1" s="1"/>
  <c r="S1001" i="1"/>
  <c r="T1001" i="1" s="1"/>
  <c r="S122" i="1"/>
  <c r="T122" i="1" s="1"/>
  <c r="S540" i="1"/>
  <c r="T540" i="1" s="1"/>
  <c r="S987" i="1"/>
  <c r="S149" i="1"/>
  <c r="T149" i="1" s="1"/>
  <c r="S256" i="1"/>
  <c r="T256" i="1" s="1"/>
  <c r="S459" i="1"/>
  <c r="T459" i="1" s="1"/>
  <c r="S421" i="1"/>
  <c r="T421" i="1" s="1"/>
  <c r="S345" i="1"/>
  <c r="T345" i="1" s="1"/>
  <c r="S737" i="1"/>
  <c r="T737" i="1" s="1"/>
  <c r="S840" i="1"/>
  <c r="T840" i="1" s="1"/>
  <c r="S502" i="1"/>
  <c r="T502" i="1" s="1"/>
  <c r="S51" i="1"/>
  <c r="T51" i="1" s="1"/>
  <c r="S747" i="1"/>
  <c r="T747" i="1" s="1"/>
  <c r="S894" i="1"/>
  <c r="T894" i="1" s="1"/>
  <c r="S415" i="1"/>
  <c r="T415" i="1" s="1"/>
  <c r="S417" i="1"/>
  <c r="S934" i="1"/>
  <c r="T934" i="1" s="1"/>
  <c r="S781" i="1"/>
  <c r="T781" i="1" s="1"/>
  <c r="S529" i="1"/>
  <c r="T529" i="1" s="1"/>
  <c r="S372" i="1"/>
  <c r="S416" i="1"/>
  <c r="T416" i="1" s="1"/>
  <c r="S446" i="1"/>
  <c r="T446" i="1" s="1"/>
  <c r="S79" i="1"/>
  <c r="S189" i="1"/>
  <c r="S519" i="1"/>
  <c r="T519" i="1" s="1"/>
  <c r="S574" i="1"/>
  <c r="S132" i="1"/>
  <c r="T132" i="1" s="1"/>
  <c r="S986" i="1"/>
  <c r="T986" i="1" s="1"/>
  <c r="S413" i="1"/>
  <c r="T413" i="1" s="1"/>
  <c r="S909" i="1"/>
  <c r="S293" i="1"/>
  <c r="T293" i="1" s="1"/>
  <c r="S141" i="1"/>
  <c r="S788" i="1"/>
  <c r="T788" i="1" s="1"/>
  <c r="S924" i="1"/>
  <c r="T924" i="1" s="1"/>
  <c r="S216" i="1"/>
  <c r="T216" i="1" s="1"/>
  <c r="S739" i="1"/>
  <c r="T739" i="1" s="1"/>
  <c r="S825" i="1"/>
  <c r="T825" i="1" s="1"/>
  <c r="S627" i="1"/>
  <c r="S669" i="1"/>
  <c r="T669" i="1" s="1"/>
  <c r="S746" i="1"/>
  <c r="T746" i="1" s="1"/>
  <c r="S521" i="1"/>
  <c r="T521" i="1" s="1"/>
  <c r="S849" i="1"/>
  <c r="S874" i="1"/>
  <c r="T874" i="1" s="1"/>
  <c r="S783" i="1"/>
  <c r="T783" i="1" s="1"/>
  <c r="S356" i="1"/>
  <c r="T356" i="1" s="1"/>
  <c r="S7" i="1"/>
  <c r="T7" i="1" s="1"/>
  <c r="S445" i="1"/>
  <c r="T445" i="1" s="1"/>
  <c r="S883" i="1"/>
  <c r="S80" i="1"/>
  <c r="T80" i="1" s="1"/>
  <c r="S220" i="1"/>
  <c r="S73" i="1"/>
  <c r="T73" i="1" s="1"/>
  <c r="S82" i="1"/>
  <c r="T82" i="1" s="1"/>
  <c r="S211" i="1"/>
  <c r="T211" i="1" s="1"/>
  <c r="S620" i="1"/>
  <c r="S241" i="1"/>
  <c r="T241" i="1" s="1"/>
  <c r="S101" i="1"/>
  <c r="T101" i="1" s="1"/>
  <c r="S719" i="1"/>
  <c r="S734" i="1"/>
  <c r="T734" i="1" s="1"/>
  <c r="S629" i="1"/>
  <c r="S637" i="1"/>
  <c r="T637" i="1" s="1"/>
  <c r="S949" i="1"/>
  <c r="T949" i="1" s="1"/>
  <c r="S475" i="1"/>
  <c r="S888" i="1"/>
  <c r="T888" i="1" s="1"/>
  <c r="S667" i="1"/>
  <c r="T667" i="1" s="1"/>
  <c r="S492" i="1"/>
  <c r="S64" i="1"/>
  <c r="T64" i="1" s="1"/>
  <c r="S606" i="1"/>
  <c r="S430" i="1"/>
  <c r="T430" i="1" s="1"/>
  <c r="S253" i="1"/>
  <c r="S985" i="1"/>
  <c r="T985" i="1" s="1"/>
  <c r="S136" i="1"/>
  <c r="T567" i="1"/>
  <c r="T580" i="1"/>
  <c r="T294" i="1"/>
  <c r="T850" i="1"/>
  <c r="T201" i="1"/>
  <c r="T380" i="1"/>
  <c r="T301" i="1"/>
  <c r="T702" i="1"/>
  <c r="T968" i="1"/>
  <c r="T832" i="1"/>
  <c r="T483" i="1"/>
  <c r="T778" i="1"/>
  <c r="T853" i="1"/>
  <c r="T254" i="1"/>
  <c r="T893" i="1"/>
  <c r="T647" i="1"/>
  <c r="T83" i="1"/>
  <c r="T525" i="1"/>
  <c r="T584" i="1"/>
  <c r="T494" i="1"/>
  <c r="T224" i="1"/>
  <c r="T323" i="1"/>
  <c r="T431" i="1"/>
  <c r="T528" i="1"/>
  <c r="T366" i="1"/>
  <c r="T310" i="1"/>
  <c r="T454" i="1"/>
  <c r="T378" i="1"/>
  <c r="T47" i="1"/>
  <c r="T316" i="1"/>
  <c r="T289" i="1"/>
  <c r="T610" i="1"/>
  <c r="T128" i="1"/>
  <c r="T281" i="1"/>
  <c r="T952" i="1"/>
  <c r="T20" i="1"/>
  <c r="T749" i="1"/>
  <c r="T168" i="1"/>
  <c r="T111" i="1"/>
  <c r="T659" i="1"/>
  <c r="T319" i="1"/>
  <c r="T760" i="1"/>
  <c r="T183" i="1"/>
  <c r="T500" i="1"/>
  <c r="T550" i="1"/>
  <c r="T710" i="1"/>
  <c r="T928" i="1"/>
  <c r="T612" i="1"/>
  <c r="T543" i="1"/>
  <c r="T857" i="1"/>
  <c r="T722" i="1"/>
  <c r="T965" i="1"/>
  <c r="T1000" i="1"/>
  <c r="T488" i="1"/>
  <c r="T534" i="1"/>
  <c r="T638" i="1"/>
  <c r="T331" i="1"/>
  <c r="T277" i="1"/>
  <c r="T539" i="1"/>
  <c r="T998" i="1"/>
  <c r="T161" i="1"/>
  <c r="T367" i="1"/>
  <c r="T27" i="1"/>
  <c r="T545" i="1"/>
  <c r="T771" i="1"/>
  <c r="T471" i="1"/>
  <c r="T542" i="1"/>
  <c r="T661" i="1"/>
  <c r="T222" i="1"/>
  <c r="T703" i="1"/>
  <c r="T364" i="1"/>
  <c r="T501" i="1"/>
  <c r="T761" i="1"/>
  <c r="T766" i="1"/>
  <c r="T648" i="1"/>
  <c r="T392" i="1"/>
  <c r="T361" i="1"/>
  <c r="T617" i="1"/>
  <c r="T489" i="1"/>
  <c r="T441" i="1"/>
  <c r="T176" i="1"/>
  <c r="T645" i="1"/>
  <c r="T947" i="1"/>
  <c r="T107" i="1"/>
  <c r="T547" i="1"/>
  <c r="T43" i="1"/>
  <c r="T581" i="1"/>
  <c r="T198" i="1"/>
  <c r="T615" i="1"/>
  <c r="T142" i="1"/>
  <c r="T360" i="1"/>
  <c r="T396" i="1"/>
  <c r="T375" i="1"/>
  <c r="T643" i="1"/>
  <c r="T992" i="1"/>
  <c r="T92" i="1"/>
  <c r="T152" i="1"/>
  <c r="T397" i="1"/>
  <c r="T836" i="1"/>
  <c r="T970" i="1"/>
  <c r="T837" i="1"/>
  <c r="T290" i="1"/>
  <c r="T134" i="1"/>
  <c r="T942" i="1"/>
  <c r="T461" i="1"/>
  <c r="T527" i="1"/>
  <c r="T154" i="1"/>
  <c r="T503" i="1"/>
  <c r="T363" i="1"/>
  <c r="T297" i="1"/>
  <c r="T897" i="1"/>
  <c r="T632" i="1"/>
  <c r="T698" i="1"/>
  <c r="T452" i="1"/>
  <c r="T171" i="1"/>
  <c r="T112" i="1"/>
  <c r="T807" i="1"/>
  <c r="T578" i="1"/>
  <c r="T78" i="1"/>
  <c r="T834" i="1"/>
  <c r="T873" i="1"/>
  <c r="T240" i="1"/>
  <c r="T956" i="1"/>
  <c r="T711" i="1"/>
  <c r="T806" i="1"/>
  <c r="T144" i="1"/>
  <c r="T271" i="1"/>
  <c r="T343" i="1"/>
  <c r="T66" i="1"/>
  <c r="T779" i="1"/>
  <c r="T919" i="1"/>
  <c r="T510" i="1"/>
  <c r="T551" i="1"/>
  <c r="T910" i="1"/>
  <c r="T157" i="1"/>
  <c r="T609" i="1"/>
  <c r="T916" i="1"/>
  <c r="T262" i="1"/>
  <c r="T966" i="1"/>
  <c r="T164" i="1"/>
  <c r="T388" i="1"/>
  <c r="T531" i="1"/>
  <c r="T230" i="1"/>
  <c r="T566" i="1"/>
  <c r="T427" i="1"/>
  <c r="T926" i="1"/>
  <c r="T820" i="1"/>
  <c r="T208" i="1"/>
  <c r="T969" i="1"/>
  <c r="T796" i="1"/>
  <c r="T334" i="1"/>
  <c r="T885" i="1"/>
  <c r="T457" i="1"/>
  <c r="T215" i="1"/>
  <c r="T576" i="1"/>
  <c r="T600" i="1"/>
  <c r="T103" i="1"/>
  <c r="T658" i="1"/>
  <c r="T835" i="1"/>
  <c r="T184" i="1"/>
  <c r="T308" i="1"/>
  <c r="T706" i="1"/>
  <c r="T876" i="1"/>
  <c r="T39" i="1"/>
  <c r="T313" i="1"/>
  <c r="T957" i="1"/>
  <c r="T979" i="1"/>
  <c r="T321" i="1"/>
  <c r="T261" i="1"/>
  <c r="T536" i="1"/>
  <c r="T314" i="1"/>
  <c r="T485" i="1"/>
  <c r="T918" i="1"/>
  <c r="T226" i="1"/>
  <c r="T770" i="1"/>
  <c r="T37" i="1"/>
  <c r="T636" i="1"/>
  <c r="T905" i="1"/>
  <c r="T950" i="1"/>
  <c r="T91" i="1"/>
  <c r="T58" i="1"/>
  <c r="T930" i="1"/>
  <c r="T795" i="1"/>
  <c r="T707" i="1"/>
  <c r="T125" i="1"/>
  <c r="T931" i="1"/>
  <c r="T181" i="1"/>
  <c r="T996" i="1"/>
  <c r="T350" i="1"/>
  <c r="T26" i="1"/>
  <c r="T135" i="1"/>
  <c r="T234" i="1"/>
  <c r="T318" i="1"/>
  <c r="T695" i="1"/>
  <c r="T242" i="1"/>
  <c r="T406" i="1"/>
  <c r="T403" i="1"/>
  <c r="T726" i="1"/>
  <c r="T34" i="1"/>
  <c r="T693" i="1"/>
  <c r="T674" i="1"/>
  <c r="T11" i="1"/>
  <c r="T12" i="1"/>
  <c r="T591" i="1"/>
  <c r="T815" i="1"/>
  <c r="T465" i="1"/>
  <c r="T57" i="1"/>
  <c r="T86" i="1"/>
  <c r="T512" i="1"/>
  <c r="T269" i="1"/>
  <c r="T664" i="1"/>
  <c r="T303" i="1"/>
  <c r="T295" i="1"/>
  <c r="T238" i="1"/>
  <c r="T377" i="1"/>
  <c r="T577" i="1"/>
  <c r="T229" i="1"/>
  <c r="T192" i="1"/>
  <c r="T982" i="1"/>
  <c r="T267" i="1"/>
  <c r="T442" i="1"/>
  <c r="T827" i="1"/>
  <c r="T456" i="1"/>
  <c r="T797" i="1"/>
  <c r="T611" i="1"/>
  <c r="T174" i="1"/>
  <c r="T359" i="1"/>
  <c r="T160" i="1"/>
  <c r="T954" i="1"/>
  <c r="T700" i="1"/>
  <c r="T93" i="1"/>
  <c r="T394" i="1"/>
  <c r="T980" i="1"/>
  <c r="T44" i="1"/>
  <c r="T177" i="1"/>
  <c r="T69" i="1"/>
  <c r="T802" i="1"/>
  <c r="T660" i="1"/>
  <c r="T939" i="1"/>
  <c r="T45" i="1"/>
  <c r="T484" i="1"/>
  <c r="T559" i="1"/>
  <c r="T582" i="1"/>
  <c r="T210" i="1"/>
  <c r="T860" i="1"/>
  <c r="T353" i="1"/>
  <c r="T352" i="1"/>
  <c r="T777" i="1"/>
  <c r="T61" i="1"/>
  <c r="T158" i="1"/>
  <c r="T127" i="1"/>
  <c r="T787" i="1"/>
  <c r="T74" i="1"/>
  <c r="T962" i="1"/>
  <c r="T900" i="1"/>
  <c r="T961" i="1"/>
  <c r="T46" i="1"/>
  <c r="T245" i="1"/>
  <c r="T151" i="1"/>
  <c r="T765" i="1"/>
  <c r="T933" i="1"/>
  <c r="T193" i="1"/>
  <c r="T283" i="1"/>
  <c r="T22" i="1"/>
  <c r="T769" i="1"/>
  <c r="T569" i="1"/>
  <c r="T852" i="1"/>
  <c r="T235" i="1"/>
  <c r="T175" i="1"/>
  <c r="T793" i="1"/>
  <c r="T95" i="1"/>
  <c r="T887" i="1"/>
  <c r="T145" i="1"/>
  <c r="T468" i="1"/>
  <c r="T690" i="1"/>
  <c r="T432" i="1"/>
  <c r="T410" i="1"/>
  <c r="T993" i="1"/>
  <c r="T505" i="1"/>
  <c r="T133" i="1"/>
  <c r="T789" i="1"/>
  <c r="T974" i="1"/>
  <c r="T906" i="1"/>
  <c r="T516" i="1"/>
  <c r="T751" i="1"/>
  <c r="T55" i="1"/>
  <c r="T649" i="1"/>
  <c r="T731" i="1"/>
  <c r="T604" i="1"/>
  <c r="T655" i="1"/>
  <c r="T341" i="1"/>
  <c r="T880" i="1"/>
  <c r="T817" i="1"/>
  <c r="T754" i="1"/>
  <c r="T428" i="1"/>
  <c r="T680" i="1"/>
  <c r="T296" i="1"/>
  <c r="T868" i="1"/>
  <c r="T89" i="1"/>
  <c r="T828" i="1"/>
  <c r="T573" i="1"/>
  <c r="T656" i="1"/>
  <c r="T315" i="1"/>
  <c r="T561" i="1"/>
  <c r="T791" i="1"/>
  <c r="T762" i="1"/>
  <c r="T915" i="1"/>
  <c r="T955" i="1"/>
  <c r="T121" i="1"/>
  <c r="T187" i="1"/>
  <c r="T843" i="1"/>
  <c r="T712" i="1"/>
  <c r="T257" i="1"/>
  <c r="T191" i="1"/>
  <c r="T585" i="1"/>
  <c r="T8" i="1"/>
  <c r="T32" i="1"/>
  <c r="T640" i="1"/>
  <c r="T758" i="1"/>
  <c r="T856" i="1"/>
  <c r="T870" i="1"/>
  <c r="T70" i="1"/>
  <c r="T202" i="1"/>
  <c r="T339" i="1"/>
  <c r="T462" i="1"/>
  <c r="T469" i="1"/>
  <c r="T520" i="1"/>
  <c r="T971" i="1"/>
  <c r="T549" i="1"/>
  <c r="T774" i="1"/>
  <c r="T59" i="1"/>
  <c r="T286" i="1"/>
  <c r="T467" i="1"/>
  <c r="T28" i="1"/>
  <c r="T197" i="1"/>
  <c r="T159" i="1"/>
  <c r="T989" i="1"/>
  <c r="T118" i="1"/>
  <c r="T616" i="1"/>
  <c r="T798" i="1"/>
  <c r="T948" i="1"/>
  <c r="T385" i="1"/>
  <c r="T42" i="1"/>
  <c r="T763" i="1"/>
  <c r="T99" i="1"/>
  <c r="T232" i="1"/>
  <c r="T100" i="1"/>
  <c r="T995" i="1"/>
  <c r="T194" i="1"/>
  <c r="T291" i="1"/>
  <c r="T49" i="1"/>
  <c r="T199" i="1"/>
  <c r="T601" i="1"/>
  <c r="T379" i="1"/>
  <c r="T625" i="1"/>
  <c r="T666" i="1"/>
  <c r="T400" i="1"/>
  <c r="T228" i="1"/>
  <c r="T687" i="1"/>
  <c r="T463" i="1"/>
  <c r="T376" i="1"/>
  <c r="T973" i="1"/>
  <c r="T472" i="1"/>
  <c r="T872" i="1"/>
  <c r="T249" i="1"/>
  <c r="T940" i="1"/>
  <c r="T721" i="1"/>
  <c r="T264" i="1"/>
  <c r="T983" i="1"/>
  <c r="T138" i="1"/>
  <c r="T131" i="1"/>
  <c r="T346" i="1"/>
  <c r="T3" i="1"/>
  <c r="T474" i="1"/>
  <c r="T524" i="1"/>
  <c r="T705" i="1"/>
  <c r="T607" i="1"/>
  <c r="T523" i="1"/>
  <c r="T407" i="1"/>
  <c r="T714" i="1"/>
  <c r="T622" i="1"/>
  <c r="T68" i="1"/>
  <c r="T744" i="1"/>
  <c r="T25" i="1"/>
  <c r="T691" i="1"/>
  <c r="T821" i="1"/>
  <c r="T411" i="1"/>
  <c r="T453" i="1"/>
  <c r="T750" i="1"/>
  <c r="T624" i="1"/>
  <c r="T810" i="1"/>
  <c r="T72" i="1"/>
  <c r="T153" i="1"/>
  <c r="T398" i="1"/>
  <c r="T717" i="1" l="1"/>
  <c r="T733" i="1"/>
  <c r="T115" i="1"/>
  <c r="T736" i="1"/>
  <c r="T679" i="1"/>
  <c r="T588" i="1"/>
  <c r="T436" i="1"/>
  <c r="T170" i="1"/>
  <c r="T823" i="1"/>
  <c r="T373" i="1"/>
  <c r="T546" i="1"/>
  <c r="T493" i="1"/>
  <c r="T10" i="1"/>
  <c r="T914" i="1"/>
  <c r="T920" i="1"/>
  <c r="T987" i="1"/>
  <c r="T923" i="1"/>
  <c r="T627" i="1"/>
  <c r="T589" i="1"/>
  <c r="T79" i="1"/>
  <c r="T141" i="1"/>
  <c r="T280" i="1"/>
  <c r="T629" i="1"/>
  <c r="T696" i="1"/>
  <c r="T455" i="1"/>
  <c r="T866" i="1"/>
  <c r="T480" i="1"/>
  <c r="T109" i="1"/>
  <c r="T475" i="1"/>
  <c r="T136" i="1"/>
  <c r="T882" i="1"/>
  <c r="T106" i="1"/>
  <c r="T668" i="1"/>
  <c r="T338" i="1"/>
  <c r="T76" i="1"/>
  <c r="T71" i="1"/>
  <c r="T606" i="1"/>
  <c r="T620" i="1"/>
  <c r="T909" i="1"/>
  <c r="T560" i="1"/>
  <c r="T247" i="1"/>
  <c r="T849" i="1"/>
  <c r="T96" i="1"/>
  <c r="T729" i="1"/>
  <c r="T592" i="1"/>
  <c r="T448" i="1"/>
  <c r="T890" i="1"/>
  <c r="T732" i="1"/>
  <c r="T753" i="1"/>
  <c r="T960" i="1"/>
  <c r="T56" i="1"/>
  <c r="T898" i="1"/>
  <c r="T699" i="1"/>
  <c r="T784" i="1"/>
  <c r="T6" i="1"/>
  <c r="T225" i="1"/>
  <c r="T776" i="1"/>
  <c r="T218" i="1"/>
  <c r="T855" i="1"/>
  <c r="T511" i="1"/>
  <c r="T532" i="1"/>
  <c r="T574" i="1"/>
  <c r="T936" i="1"/>
  <c r="T412" i="1"/>
  <c r="T9" i="1"/>
  <c r="T719" i="1"/>
  <c r="T372" i="1"/>
  <c r="T139" i="1"/>
  <c r="T451" i="1"/>
  <c r="T522" i="1"/>
  <c r="T124" i="1"/>
  <c r="T673" i="1"/>
  <c r="T335" i="1"/>
  <c r="T495" i="1"/>
  <c r="T220" i="1"/>
  <c r="T883" i="1"/>
  <c r="T272" i="1"/>
  <c r="T805" i="1"/>
  <c r="T639" i="1"/>
  <c r="T631" i="1"/>
  <c r="T492" i="1"/>
  <c r="T889" i="1"/>
  <c r="T292" i="1"/>
  <c r="T772" i="1"/>
  <c r="T646" i="1"/>
  <c r="T967" i="1"/>
  <c r="T704" i="1"/>
  <c r="T279" i="1"/>
  <c r="T941" i="1"/>
  <c r="T417" i="1"/>
  <c r="T867" i="1"/>
  <c r="T4" i="1"/>
  <c r="T429" i="1"/>
  <c r="T189" i="1"/>
  <c r="T389" i="1"/>
  <c r="T369" i="1"/>
  <c r="T944" i="1"/>
  <c r="T863" i="1"/>
  <c r="T514" i="1"/>
  <c r="T38" i="1"/>
  <c r="T927" i="1"/>
  <c r="T518" i="1"/>
  <c r="T253" i="1"/>
  <c r="T482" i="1"/>
  <c r="T597" i="1"/>
  <c r="T116" i="1"/>
  <c r="T813" i="1"/>
  <c r="T476" i="1"/>
  <c r="T651" i="1"/>
  <c r="T830" i="1"/>
  <c r="T562" i="1"/>
  <c r="T110" i="1"/>
  <c r="T715" i="1"/>
  <c r="T946" i="1"/>
  <c r="T929" i="1"/>
  <c r="T305" i="1"/>
  <c r="T200" i="1"/>
  <c r="T565" i="1"/>
  <c r="T701" i="1"/>
</calcChain>
</file>

<file path=xl/sharedStrings.xml><?xml version="1.0" encoding="utf-8"?>
<sst xmlns="http://schemas.openxmlformats.org/spreadsheetml/2006/main" count="10016" uniqueCount="2013">
  <si>
    <t>EEID</t>
  </si>
  <si>
    <t>Full Name</t>
  </si>
  <si>
    <t>Job Title</t>
  </si>
  <si>
    <t>Department</t>
  </si>
  <si>
    <t>Business Unit</t>
  </si>
  <si>
    <t>Gender</t>
  </si>
  <si>
    <t>Ethnicity</t>
  </si>
  <si>
    <t>Age</t>
  </si>
  <si>
    <t>Hire Date</t>
  </si>
  <si>
    <t>Annual Salary</t>
  </si>
  <si>
    <t>Bonus %</t>
  </si>
  <si>
    <t>Country</t>
  </si>
  <si>
    <t>City</t>
  </si>
  <si>
    <t>Exit Date</t>
  </si>
  <si>
    <t>Vice President</t>
  </si>
  <si>
    <t>Finance</t>
  </si>
  <si>
    <t>Research &amp; Development</t>
  </si>
  <si>
    <t>Female</t>
  </si>
  <si>
    <t>Caucasian</t>
  </si>
  <si>
    <t>United States</t>
  </si>
  <si>
    <t>Chicago</t>
  </si>
  <si>
    <t/>
  </si>
  <si>
    <t>HRIS Analyst</t>
  </si>
  <si>
    <t>Human Resources</t>
  </si>
  <si>
    <t>Asian</t>
  </si>
  <si>
    <t>Austin</t>
  </si>
  <si>
    <t>Enterprise Architect</t>
  </si>
  <si>
    <t>IT</t>
  </si>
  <si>
    <t>Male</t>
  </si>
  <si>
    <t>Columbus</t>
  </si>
  <si>
    <t>Quality Engineer</t>
  </si>
  <si>
    <t>Engineering</t>
  </si>
  <si>
    <t>Corporate</t>
  </si>
  <si>
    <t>China</t>
  </si>
  <si>
    <t>Chengdu</t>
  </si>
  <si>
    <t>Network Engineer</t>
  </si>
  <si>
    <t>Manufacturing</t>
  </si>
  <si>
    <t>E03750</t>
  </si>
  <si>
    <t>Cloud Infrastructure Architect</t>
  </si>
  <si>
    <t>Phoenix</t>
  </si>
  <si>
    <t>Director</t>
  </si>
  <si>
    <t>E02274</t>
  </si>
  <si>
    <t>Sr. Analyst</t>
  </si>
  <si>
    <t>Marketing</t>
  </si>
  <si>
    <t>Speciality Products</t>
  </si>
  <si>
    <t>Miami</t>
  </si>
  <si>
    <t>E00530</t>
  </si>
  <si>
    <t>Black</t>
  </si>
  <si>
    <t>E04380</t>
  </si>
  <si>
    <t>Sr. Account Representative</t>
  </si>
  <si>
    <t>Sales</t>
  </si>
  <si>
    <t>Latino</t>
  </si>
  <si>
    <t>Brazil</t>
  </si>
  <si>
    <t>Sao Paulo</t>
  </si>
  <si>
    <t>E01994</t>
  </si>
  <si>
    <t>Technical Architect</t>
  </si>
  <si>
    <t>Computer Systems Manager</t>
  </si>
  <si>
    <t>E02572</t>
  </si>
  <si>
    <t>Test Engineer</t>
  </si>
  <si>
    <t>Automation Engineer</t>
  </si>
  <si>
    <t>Beijing</t>
  </si>
  <si>
    <t>Sr. Manger</t>
  </si>
  <si>
    <t>Manager</t>
  </si>
  <si>
    <t>Seattle</t>
  </si>
  <si>
    <t>Analyst II</t>
  </si>
  <si>
    <t>Accounting</t>
  </si>
  <si>
    <t>Rio de Janerio</t>
  </si>
  <si>
    <t>Axel Santos</t>
  </si>
  <si>
    <t>Analyst</t>
  </si>
  <si>
    <t>Operations Engineer</t>
  </si>
  <si>
    <t>E01927</t>
  </si>
  <si>
    <t>Network Architect</t>
  </si>
  <si>
    <t>Adeline Huang</t>
  </si>
  <si>
    <t>IT Coordinator</t>
  </si>
  <si>
    <t>Shanghai</t>
  </si>
  <si>
    <t>E03292</t>
  </si>
  <si>
    <t>Systems Analyst</t>
  </si>
  <si>
    <t>Sr. Business Partner</t>
  </si>
  <si>
    <t>E00650</t>
  </si>
  <si>
    <t>E02744</t>
  </si>
  <si>
    <t>Chongqing</t>
  </si>
  <si>
    <t>Manaus</t>
  </si>
  <si>
    <t>Service Desk Analyst</t>
  </si>
  <si>
    <t>Business Partner</t>
  </si>
  <si>
    <t>Controls Engineer</t>
  </si>
  <si>
    <t>E04029</t>
  </si>
  <si>
    <t>Development Engineer</t>
  </si>
  <si>
    <t>E04545</t>
  </si>
  <si>
    <t>Solutions Architect</t>
  </si>
  <si>
    <t>Network Administrator</t>
  </si>
  <si>
    <t>E03984</t>
  </si>
  <si>
    <t>IT Systems Architect</t>
  </si>
  <si>
    <t>Vivian Lewis</t>
  </si>
  <si>
    <t>E00824</t>
  </si>
  <si>
    <t>Account Representative</t>
  </si>
  <si>
    <t>E02044</t>
  </si>
  <si>
    <t>E01263</t>
  </si>
  <si>
    <t>Engineering Manager</t>
  </si>
  <si>
    <t>System Administrator </t>
  </si>
  <si>
    <t>E01550</t>
  </si>
  <si>
    <t>E02832</t>
  </si>
  <si>
    <t>E04285</t>
  </si>
  <si>
    <t>E00917</t>
  </si>
  <si>
    <t>E03901</t>
  </si>
  <si>
    <t>E03131</t>
  </si>
  <si>
    <t>E02728</t>
  </si>
  <si>
    <t>E01339</t>
  </si>
  <si>
    <t>E03404</t>
  </si>
  <si>
    <t>E00119</t>
  </si>
  <si>
    <t>E03579</t>
  </si>
  <si>
    <t>E03252</t>
  </si>
  <si>
    <t>Everly Lin</t>
  </si>
  <si>
    <t>E01465</t>
  </si>
  <si>
    <t>E01807</t>
  </si>
  <si>
    <t>E04749</t>
  </si>
  <si>
    <t>E04517</t>
  </si>
  <si>
    <t>E01789</t>
  </si>
  <si>
    <t>E02848</t>
  </si>
  <si>
    <t>E03362</t>
  </si>
  <si>
    <t>E03097</t>
  </si>
  <si>
    <t>E04048</t>
  </si>
  <si>
    <t>E03694</t>
  </si>
  <si>
    <t>E03277</t>
  </si>
  <si>
    <t>E03550</t>
  </si>
  <si>
    <t>E01116</t>
  </si>
  <si>
    <t>E02235</t>
  </si>
  <si>
    <t>E01422</t>
  </si>
  <si>
    <t>E02903</t>
  </si>
  <si>
    <t>E00218</t>
  </si>
  <si>
    <t>Field Engineer</t>
  </si>
  <si>
    <t>Hailey Song</t>
  </si>
  <si>
    <t>E04369</t>
  </si>
  <si>
    <t>Asher Morales</t>
  </si>
  <si>
    <t>Carter Ortiz</t>
  </si>
  <si>
    <t>E02938</t>
  </si>
  <si>
    <t>E02923</t>
  </si>
  <si>
    <t>E02190</t>
  </si>
  <si>
    <t>E00325</t>
  </si>
  <si>
    <t>E01412</t>
  </si>
  <si>
    <t>E02307</t>
  </si>
  <si>
    <t>John Dang</t>
  </si>
  <si>
    <t>E00553</t>
  </si>
  <si>
    <t>E03799</t>
  </si>
  <si>
    <t>E02960</t>
  </si>
  <si>
    <t>E04290</t>
  </si>
  <si>
    <t>Nicholas Wong</t>
  </si>
  <si>
    <t>E04458</t>
  </si>
  <si>
    <t>Wesley Adams</t>
  </si>
  <si>
    <t>E04799</t>
  </si>
  <si>
    <t>E04962</t>
  </si>
  <si>
    <t>E00144</t>
  </si>
  <si>
    <t>E01981</t>
  </si>
  <si>
    <t>E03025</t>
  </si>
  <si>
    <t>E00287</t>
  </si>
  <si>
    <t>E00116</t>
  </si>
  <si>
    <t>E00691</t>
  </si>
  <si>
    <t>E03429</t>
  </si>
  <si>
    <t>E00813</t>
  </si>
  <si>
    <t>E03402</t>
  </si>
  <si>
    <t>E01985</t>
  </si>
  <si>
    <t>E02642</t>
  </si>
  <si>
    <t>E01832</t>
  </si>
  <si>
    <t>Daniel Jordan</t>
  </si>
  <si>
    <t>E03595</t>
  </si>
  <si>
    <t>E00044</t>
  </si>
  <si>
    <t>E03170</t>
  </si>
  <si>
    <t>E02047</t>
  </si>
  <si>
    <t>E03547</t>
  </si>
  <si>
    <t>E02522</t>
  </si>
  <si>
    <t>E01540</t>
  </si>
  <si>
    <t>E00502</t>
  </si>
  <si>
    <t>E03863</t>
  </si>
  <si>
    <t>E04018</t>
  </si>
  <si>
    <t>E02770</t>
  </si>
  <si>
    <t>E00591</t>
  </si>
  <si>
    <t>E03854</t>
  </si>
  <si>
    <t>E00639</t>
  </si>
  <si>
    <t>E01249</t>
  </si>
  <si>
    <t>E02420</t>
  </si>
  <si>
    <t>E01466</t>
  </si>
  <si>
    <t>E00401</t>
  </si>
  <si>
    <t>Raelynn Gupta</t>
  </si>
  <si>
    <t>E00791</t>
  </si>
  <si>
    <t>E00834</t>
  </si>
  <si>
    <t>E02183</t>
  </si>
  <si>
    <t>E02791</t>
  </si>
  <si>
    <t>E04131</t>
  </si>
  <si>
    <t>E03956</t>
  </si>
  <si>
    <t>E04784</t>
  </si>
  <si>
    <t>E00752</t>
  </si>
  <si>
    <t>E00431</t>
  </si>
  <si>
    <t>Allison Leung</t>
  </si>
  <si>
    <t>E00703</t>
  </si>
  <si>
    <t>Brooklyn Daniels</t>
  </si>
  <si>
    <t>E00880</t>
  </si>
  <si>
    <t>E04853</t>
  </si>
  <si>
    <t>E03870</t>
  </si>
  <si>
    <t>E02833</t>
  </si>
  <si>
    <t>E04217</t>
  </si>
  <si>
    <t>E02252</t>
  </si>
  <si>
    <t>E00342</t>
  </si>
  <si>
    <t>E03506</t>
  </si>
  <si>
    <t>E00701</t>
  </si>
  <si>
    <t>E00699</t>
  </si>
  <si>
    <t>E01611</t>
  </si>
  <si>
    <t>E04035</t>
  </si>
  <si>
    <t>E04163</t>
  </si>
  <si>
    <t>E01501</t>
  </si>
  <si>
    <t>E02489</t>
  </si>
  <si>
    <t>E03908</t>
  </si>
  <si>
    <t>E02942</t>
  </si>
  <si>
    <t>E01309</t>
  </si>
  <si>
    <t>Christopher Lim</t>
  </si>
  <si>
    <t>E04670</t>
  </si>
  <si>
    <t>E02710</t>
  </si>
  <si>
    <t>E04920</t>
  </si>
  <si>
    <t>E01281</t>
  </si>
  <si>
    <t>E03296</t>
  </si>
  <si>
    <t>E00380</t>
  </si>
  <si>
    <t>E01409</t>
  </si>
  <si>
    <t>E02375</t>
  </si>
  <si>
    <t>E01378</t>
  </si>
  <si>
    <t>E04969</t>
  </si>
  <si>
    <t>E02576</t>
  </si>
  <si>
    <t>E00810</t>
  </si>
  <si>
    <t>Lincoln Henderson</t>
  </si>
  <si>
    <t>E01546</t>
  </si>
  <si>
    <t>E02074</t>
  </si>
  <si>
    <t>E03047</t>
  </si>
  <si>
    <t>Sophie Silva</t>
  </si>
  <si>
    <t>E03567</t>
  </si>
  <si>
    <t>E02071</t>
  </si>
  <si>
    <t>E00181</t>
  </si>
  <si>
    <t>E00981</t>
  </si>
  <si>
    <t>E02861</t>
  </si>
  <si>
    <t>E00568</t>
  </si>
  <si>
    <t>E02850</t>
  </si>
  <si>
    <t>Hailey Dang</t>
  </si>
  <si>
    <t>E02415</t>
  </si>
  <si>
    <t>E00607</t>
  </si>
  <si>
    <t>E04194</t>
  </si>
  <si>
    <t>E00443</t>
  </si>
  <si>
    <t>E00862</t>
  </si>
  <si>
    <t>E04299</t>
  </si>
  <si>
    <t>E02939</t>
  </si>
  <si>
    <t>E02855</t>
  </si>
  <si>
    <t>E00206</t>
  </si>
  <si>
    <t>E02258</t>
  </si>
  <si>
    <t>E01006</t>
  </si>
  <si>
    <t>E01967</t>
  </si>
  <si>
    <t>E04128</t>
  </si>
  <si>
    <t>E02813</t>
  </si>
  <si>
    <t>E01132</t>
  </si>
  <si>
    <t>E04265</t>
  </si>
  <si>
    <t>E04536</t>
  </si>
  <si>
    <t>E00023</t>
  </si>
  <si>
    <t>E01631</t>
  </si>
  <si>
    <t>Ruby Barnes</t>
  </si>
  <si>
    <t>E01486</t>
  </si>
  <si>
    <t>E00941</t>
  </si>
  <si>
    <t>E00559</t>
  </si>
  <si>
    <t>E01898</t>
  </si>
  <si>
    <t>Camila Evans</t>
  </si>
  <si>
    <t>E04127</t>
  </si>
  <si>
    <t>E04877</t>
  </si>
  <si>
    <t>Jeremiah Lu</t>
  </si>
  <si>
    <t>E02033</t>
  </si>
  <si>
    <t>E00091</t>
  </si>
  <si>
    <t>E00555</t>
  </si>
  <si>
    <t>E02984</t>
  </si>
  <si>
    <t>E04607</t>
  </si>
  <si>
    <t>E00900</t>
  </si>
  <si>
    <t>E03394</t>
  </si>
  <si>
    <t>E02604</t>
  </si>
  <si>
    <t>E01902</t>
  </si>
  <si>
    <t>E01111</t>
  </si>
  <si>
    <t>E00836</t>
  </si>
  <si>
    <t>E02468</t>
  </si>
  <si>
    <t>E04542</t>
  </si>
  <si>
    <t>E03574</t>
  </si>
  <si>
    <t>E01883</t>
  </si>
  <si>
    <t>Brooklyn Ruiz</t>
  </si>
  <si>
    <t>E03000</t>
  </si>
  <si>
    <t>E02094</t>
  </si>
  <si>
    <t>E00929</t>
  </si>
  <si>
    <t>E02825</t>
  </si>
  <si>
    <t>Theodore Ngo</t>
  </si>
  <si>
    <t>E01584</t>
  </si>
  <si>
    <t>E00344</t>
  </si>
  <si>
    <t>E04601</t>
  </si>
  <si>
    <t>E01947</t>
  </si>
  <si>
    <t>E04959</t>
  </si>
  <si>
    <t>E03875</t>
  </si>
  <si>
    <t>E00154</t>
  </si>
  <si>
    <t>E03096</t>
  </si>
  <si>
    <t>E01225</t>
  </si>
  <si>
    <t>E04332</t>
  </si>
  <si>
    <t>E04308</t>
  </si>
  <si>
    <t>Axel Soto</t>
  </si>
  <si>
    <t>E02378</t>
  </si>
  <si>
    <t>E03928</t>
  </si>
  <si>
    <t>E00556</t>
  </si>
  <si>
    <t>E03327</t>
  </si>
  <si>
    <t>E04811</t>
  </si>
  <si>
    <t>E03455</t>
  </si>
  <si>
    <t>E03018</t>
  </si>
  <si>
    <t>Lucy Avila</t>
  </si>
  <si>
    <t>E03227</t>
  </si>
  <si>
    <t>E03440</t>
  </si>
  <si>
    <t>E02877</t>
  </si>
  <si>
    <t>E03255</t>
  </si>
  <si>
    <t>Luna Simmons</t>
  </si>
  <si>
    <t>E03717</t>
  </si>
  <si>
    <t>E01578</t>
  </si>
  <si>
    <t>E03521</t>
  </si>
  <si>
    <t>E02112</t>
  </si>
  <si>
    <t>E03325</t>
  </si>
  <si>
    <t>E03972</t>
  </si>
  <si>
    <t>Julia Sandoval</t>
  </si>
  <si>
    <t>E04386</t>
  </si>
  <si>
    <t>E00365</t>
  </si>
  <si>
    <t>E00432</t>
  </si>
  <si>
    <t>E00626</t>
  </si>
  <si>
    <t>E03354</t>
  </si>
  <si>
    <t>E01241</t>
  </si>
  <si>
    <t>E03718</t>
  </si>
  <si>
    <t>E02681</t>
  </si>
  <si>
    <t>E04288</t>
  </si>
  <si>
    <t>Alice Soto</t>
  </si>
  <si>
    <t>E01264</t>
  </si>
  <si>
    <t>E01371</t>
  </si>
  <si>
    <t>E02103</t>
  </si>
  <si>
    <t>E00697</t>
  </si>
  <si>
    <t>E01754</t>
  </si>
  <si>
    <t>E04345</t>
  </si>
  <si>
    <t>E04697</t>
  </si>
  <si>
    <t>E00265</t>
  </si>
  <si>
    <t>E04487</t>
  </si>
  <si>
    <t>E03181</t>
  </si>
  <si>
    <t>E01952</t>
  </si>
  <si>
    <t>E04732</t>
  </si>
  <si>
    <t>E00480</t>
  </si>
  <si>
    <t>E03749</t>
  </si>
  <si>
    <t>E03981</t>
  </si>
  <si>
    <t>E03994</t>
  </si>
  <si>
    <t>E00276</t>
  </si>
  <si>
    <t>E04213</t>
  </si>
  <si>
    <t>E03802</t>
  </si>
  <si>
    <t>Ayla Ng</t>
  </si>
  <si>
    <t>E04379</t>
  </si>
  <si>
    <t>E00592</t>
  </si>
  <si>
    <t>E00422</t>
  </si>
  <si>
    <t>E01712</t>
  </si>
  <si>
    <t>E02856</t>
  </si>
  <si>
    <t>E04112</t>
  </si>
  <si>
    <t>E00089</t>
  </si>
  <si>
    <t>Samantha Rogers</t>
  </si>
  <si>
    <t>E02628</t>
  </si>
  <si>
    <t>E00595</t>
  </si>
  <si>
    <t>E01423</t>
  </si>
  <si>
    <t>E02217</t>
  </si>
  <si>
    <t>E04940</t>
  </si>
  <si>
    <t>E01639</t>
  </si>
  <si>
    <t>E04109</t>
  </si>
  <si>
    <t>E02473</t>
  </si>
  <si>
    <t>E04926</t>
  </si>
  <si>
    <t>E04474</t>
  </si>
  <si>
    <t>E04267</t>
  </si>
  <si>
    <t>E04419</t>
  </si>
  <si>
    <t>E04625</t>
  </si>
  <si>
    <t>E03419</t>
  </si>
  <si>
    <t>E03305</t>
  </si>
  <si>
    <t>E02147</t>
  </si>
  <si>
    <t>E04484</t>
  </si>
  <si>
    <t>E02313</t>
  </si>
  <si>
    <t>E00436</t>
  </si>
  <si>
    <t>Hannah King</t>
  </si>
  <si>
    <t>E02189</t>
  </si>
  <si>
    <t>Quinn Xiong</t>
  </si>
  <si>
    <t>E02783</t>
  </si>
  <si>
    <t>E02139</t>
  </si>
  <si>
    <t>E01638</t>
  </si>
  <si>
    <t>E03680</t>
  </si>
  <si>
    <t>Andrew Huynh</t>
  </si>
  <si>
    <t>E04089</t>
  </si>
  <si>
    <t>E03980</t>
  </si>
  <si>
    <t>Zoe Sanchez</t>
  </si>
  <si>
    <t>E04222</t>
  </si>
  <si>
    <t>E01787</t>
  </si>
  <si>
    <t>E00268</t>
  </si>
  <si>
    <t>E04123</t>
  </si>
  <si>
    <t>E01499</t>
  </si>
  <si>
    <t>Jackson Jordan</t>
  </si>
  <si>
    <t>E04387</t>
  </si>
  <si>
    <t>E03300</t>
  </si>
  <si>
    <t>E01125</t>
  </si>
  <si>
    <t>E03774</t>
  </si>
  <si>
    <t>E01977</t>
  </si>
  <si>
    <t>E02088</t>
  </si>
  <si>
    <t>E01338</t>
  </si>
  <si>
    <t>E02875</t>
  </si>
  <si>
    <t>Rylee Bui</t>
  </si>
  <si>
    <t>E03465</t>
  </si>
  <si>
    <t>E04598</t>
  </si>
  <si>
    <t>Piper Richardson</t>
  </si>
  <si>
    <t>E01037</t>
  </si>
  <si>
    <t>E01103</t>
  </si>
  <si>
    <t>E02363</t>
  </si>
  <si>
    <t>E01123</t>
  </si>
  <si>
    <t>Peyton Walker</t>
  </si>
  <si>
    <t>E02387</t>
  </si>
  <si>
    <t>Emily Davis</t>
  </si>
  <si>
    <t>E04105</t>
  </si>
  <si>
    <t>Theodore Dinh</t>
  </si>
  <si>
    <t>Luna Sanders</t>
  </si>
  <si>
    <t>Penelope Jordan</t>
  </si>
  <si>
    <t>Austin Vo</t>
  </si>
  <si>
    <t>E00644</t>
  </si>
  <si>
    <t>Joshua Gupta</t>
  </si>
  <si>
    <t>Luke Martin</t>
  </si>
  <si>
    <t>E04533</t>
  </si>
  <si>
    <t>Easton Bailey</t>
  </si>
  <si>
    <t>E03838</t>
  </si>
  <si>
    <t>Madeline Walker</t>
  </si>
  <si>
    <t>Savannah Ali</t>
  </si>
  <si>
    <t>E03344</t>
  </si>
  <si>
    <t>Camila Rogers</t>
  </si>
  <si>
    <t>Eli Jones</t>
  </si>
  <si>
    <t>E04239</t>
  </si>
  <si>
    <t>Everleigh Ng</t>
  </si>
  <si>
    <t>E03496</t>
  </si>
  <si>
    <t>Robert Yang</t>
  </si>
  <si>
    <t>E00549</t>
  </si>
  <si>
    <t>Isabella Xi</t>
  </si>
  <si>
    <t>E00163</t>
  </si>
  <si>
    <t>Bella Powell</t>
  </si>
  <si>
    <t>E00884</t>
  </si>
  <si>
    <t>Camila Silva</t>
  </si>
  <si>
    <t>E04116</t>
  </si>
  <si>
    <t>David Barnes</t>
  </si>
  <si>
    <t>Adam Dang</t>
  </si>
  <si>
    <t>Elias Alvarado</t>
  </si>
  <si>
    <t>Eva Rivera</t>
  </si>
  <si>
    <t>E03484</t>
  </si>
  <si>
    <t>Logan Rivera</t>
  </si>
  <si>
    <t>E00671</t>
  </si>
  <si>
    <t>Leonardo Dixon</t>
  </si>
  <si>
    <t>Mateo Her</t>
  </si>
  <si>
    <t>E02206</t>
  </si>
  <si>
    <t>Jose Henderson</t>
  </si>
  <si>
    <t>Abigail Mejia</t>
  </si>
  <si>
    <t>Wyatt Chin</t>
  </si>
  <si>
    <t>E03343</t>
  </si>
  <si>
    <t>Carson Lu</t>
  </si>
  <si>
    <t>E00304</t>
  </si>
  <si>
    <t>Dylan Choi</t>
  </si>
  <si>
    <t>E02594</t>
  </si>
  <si>
    <t>Ezekiel Kumar</t>
  </si>
  <si>
    <t>E00402</t>
  </si>
  <si>
    <t>Dominic Guzman</t>
  </si>
  <si>
    <t>Angel Powell</t>
  </si>
  <si>
    <t>E03549</t>
  </si>
  <si>
    <t>Mateo Vu</t>
  </si>
  <si>
    <t>E03247</t>
  </si>
  <si>
    <t>Caroline Jenkins</t>
  </si>
  <si>
    <t>Nora Brown</t>
  </si>
  <si>
    <t>E04152</t>
  </si>
  <si>
    <t>E01628</t>
  </si>
  <si>
    <t>Jackson Perry</t>
  </si>
  <si>
    <t>Riley Padilla</t>
  </si>
  <si>
    <t>E01417</t>
  </si>
  <si>
    <t>Leah Pena</t>
  </si>
  <si>
    <t>Owen Lam</t>
  </si>
  <si>
    <t>Kennedy Foster</t>
  </si>
  <si>
    <t>John Moore</t>
  </si>
  <si>
    <t>E04600</t>
  </si>
  <si>
    <t>William Vu</t>
  </si>
  <si>
    <t>E00586</t>
  </si>
  <si>
    <t>Sadie Washington</t>
  </si>
  <si>
    <t>E03538</t>
  </si>
  <si>
    <t>Gabriel Holmes</t>
  </si>
  <si>
    <t>E02185</t>
  </si>
  <si>
    <t>Wyatt Rojas</t>
  </si>
  <si>
    <t>E03830</t>
  </si>
  <si>
    <t>Eva Coleman</t>
  </si>
  <si>
    <t>E03720</t>
  </si>
  <si>
    <t>Dominic Clark</t>
  </si>
  <si>
    <t>Lucy Alexander</t>
  </si>
  <si>
    <t>E04917</t>
  </si>
  <si>
    <t>Everleigh Washington</t>
  </si>
  <si>
    <t>E00415</t>
  </si>
  <si>
    <t>Leilani Butler</t>
  </si>
  <si>
    <t>E02862</t>
  </si>
  <si>
    <t>Peyton Huang</t>
  </si>
  <si>
    <t>E04207</t>
  </si>
  <si>
    <t>John Contreras</t>
  </si>
  <si>
    <t>Rylee Yu</t>
  </si>
  <si>
    <t>E01797</t>
  </si>
  <si>
    <t>Piper Lewis</t>
  </si>
  <si>
    <t>E01839</t>
  </si>
  <si>
    <t>Stella Alexander</t>
  </si>
  <si>
    <t>E01633</t>
  </si>
  <si>
    <t>Addison Do</t>
  </si>
  <si>
    <t>E01848</t>
  </si>
  <si>
    <t>Zoey Jackson</t>
  </si>
  <si>
    <t>E00716</t>
  </si>
  <si>
    <t>John Chow</t>
  </si>
  <si>
    <t>Ava Ayala</t>
  </si>
  <si>
    <t>Natalia Salazar</t>
  </si>
  <si>
    <t>E04000</t>
  </si>
  <si>
    <t>Skylar Carrillo</t>
  </si>
  <si>
    <t>Christian Sanders</t>
  </si>
  <si>
    <t>E03824</t>
  </si>
  <si>
    <t>Penelope Coleman</t>
  </si>
  <si>
    <t>E03906</t>
  </si>
  <si>
    <t>Everly Walker</t>
  </si>
  <si>
    <t>E04798</t>
  </si>
  <si>
    <t>Aurora Ali</t>
  </si>
  <si>
    <t>Penelope Guerrero</t>
  </si>
  <si>
    <t>E03349</t>
  </si>
  <si>
    <t>Anna Mehta</t>
  </si>
  <si>
    <t>E02966</t>
  </si>
  <si>
    <t>William Foster</t>
  </si>
  <si>
    <t>Jade Rojas</t>
  </si>
  <si>
    <t>E00105</t>
  </si>
  <si>
    <t>Isla Espinoza</t>
  </si>
  <si>
    <t>E00665</t>
  </si>
  <si>
    <t>David Chu</t>
  </si>
  <si>
    <t>Thomas Padilla</t>
  </si>
  <si>
    <t>Miles Salazar</t>
  </si>
  <si>
    <t>Mila Hong</t>
  </si>
  <si>
    <t>E03417</t>
  </si>
  <si>
    <t>Benjamin Moua</t>
  </si>
  <si>
    <t>E00254</t>
  </si>
  <si>
    <t>Samuel Morales</t>
  </si>
  <si>
    <t>E02166</t>
  </si>
  <si>
    <t>John Soto</t>
  </si>
  <si>
    <t>E00935</t>
  </si>
  <si>
    <t>Joseph Martin</t>
  </si>
  <si>
    <t>E01525</t>
  </si>
  <si>
    <t>Jose Ross</t>
  </si>
  <si>
    <t>E00386</t>
  </si>
  <si>
    <t>Parker James</t>
  </si>
  <si>
    <t>E00416</t>
  </si>
  <si>
    <t>Everleigh Fernandez</t>
  </si>
  <si>
    <t>E03383</t>
  </si>
  <si>
    <t>Lincoln Hall</t>
  </si>
  <si>
    <t>E01516</t>
  </si>
  <si>
    <t>Willow Mai</t>
  </si>
  <si>
    <t>E01234</t>
  </si>
  <si>
    <t>Jack Cheng</t>
  </si>
  <si>
    <t>Genesis Navarro</t>
  </si>
  <si>
    <t>Eliza Hernandez</t>
  </si>
  <si>
    <t>E01258</t>
  </si>
  <si>
    <t>Gabriel Brooks</t>
  </si>
  <si>
    <t>E00440</t>
  </si>
  <si>
    <t>Jack Huynh</t>
  </si>
  <si>
    <t>Everly Chow</t>
  </si>
  <si>
    <t>E00972</t>
  </si>
  <si>
    <t>Amelia Salazar</t>
  </si>
  <si>
    <t>E04562</t>
  </si>
  <si>
    <t>Xavier Zheng</t>
  </si>
  <si>
    <t>E02802</t>
  </si>
  <si>
    <t>Matthew Chau</t>
  </si>
  <si>
    <t>E01427</t>
  </si>
  <si>
    <t>Mia Cheng</t>
  </si>
  <si>
    <t>E04568</t>
  </si>
  <si>
    <t>E04931</t>
  </si>
  <si>
    <t>Zoe Romero</t>
  </si>
  <si>
    <t>Nolan Bui</t>
  </si>
  <si>
    <t>E03890</t>
  </si>
  <si>
    <t>Nevaeh Jones</t>
  </si>
  <si>
    <t>E01194</t>
  </si>
  <si>
    <t>Samantha Adams</t>
  </si>
  <si>
    <t>Madeline Shin</t>
  </si>
  <si>
    <t>Noah King</t>
  </si>
  <si>
    <t>E03816</t>
  </si>
  <si>
    <t>Leilani Chow</t>
  </si>
  <si>
    <t>E01261</t>
  </si>
  <si>
    <t>Connor Simmons</t>
  </si>
  <si>
    <t>E03612</t>
  </si>
  <si>
    <t>Grayson Cooper</t>
  </si>
  <si>
    <t>E01388</t>
  </si>
  <si>
    <t>Ivy Soto</t>
  </si>
  <si>
    <t>Aurora Simmons</t>
  </si>
  <si>
    <t>E04413</t>
  </si>
  <si>
    <t>Andrew Thomas</t>
  </si>
  <si>
    <t>Ezekiel Desai</t>
  </si>
  <si>
    <t>Gabriella Gupta</t>
  </si>
  <si>
    <t>E04903</t>
  </si>
  <si>
    <t>Skylar Liu</t>
  </si>
  <si>
    <t>E04735</t>
  </si>
  <si>
    <t>Nova Coleman</t>
  </si>
  <si>
    <t>Evelyn Dinh</t>
  </si>
  <si>
    <t>E03583</t>
  </si>
  <si>
    <t>Brooks Marquez</t>
  </si>
  <si>
    <t>E02017</t>
  </si>
  <si>
    <t>Connor Joseph</t>
  </si>
  <si>
    <t>E01642</t>
  </si>
  <si>
    <t>Mia Lam</t>
  </si>
  <si>
    <t>Scarlett Rodriguez</t>
  </si>
  <si>
    <t>Cora Rivera</t>
  </si>
  <si>
    <t>E02872</t>
  </si>
  <si>
    <t>Liam Jung</t>
  </si>
  <si>
    <t>E02331</t>
  </si>
  <si>
    <t>Sophia Huynh</t>
  </si>
  <si>
    <t>E00417</t>
  </si>
  <si>
    <t>Athena Carrillo</t>
  </si>
  <si>
    <t>Greyson Sanders</t>
  </si>
  <si>
    <t>E03061</t>
  </si>
  <si>
    <t>E00013</t>
  </si>
  <si>
    <t>Elena Vang</t>
  </si>
  <si>
    <t>Natalia Diaz</t>
  </si>
  <si>
    <t>E04769</t>
  </si>
  <si>
    <t>Mila Leung</t>
  </si>
  <si>
    <t>E03042</t>
  </si>
  <si>
    <t>Ava Nelson</t>
  </si>
  <si>
    <t>E00527</t>
  </si>
  <si>
    <t>Mateo Chu</t>
  </si>
  <si>
    <t>E01095</t>
  </si>
  <si>
    <t>Isla Lai</t>
  </si>
  <si>
    <t>Ezekiel Reed</t>
  </si>
  <si>
    <t>E01713</t>
  </si>
  <si>
    <t>Nolan Guzman</t>
  </si>
  <si>
    <t>E00128</t>
  </si>
  <si>
    <t>Everleigh Espinoza</t>
  </si>
  <si>
    <t>E03849</t>
  </si>
  <si>
    <t>Evelyn Jung</t>
  </si>
  <si>
    <t>E02464</t>
  </si>
  <si>
    <t>E00306</t>
  </si>
  <si>
    <t>Mateo Williams</t>
  </si>
  <si>
    <t>E03737</t>
  </si>
  <si>
    <t>Kennedy Rahman</t>
  </si>
  <si>
    <t>Levi Mendez</t>
  </si>
  <si>
    <t>Julian Fong</t>
  </si>
  <si>
    <t>E02706</t>
  </si>
  <si>
    <t>Nevaeh Kang</t>
  </si>
  <si>
    <t>E00170</t>
  </si>
  <si>
    <t>Hannah Nelson</t>
  </si>
  <si>
    <t>E01425</t>
  </si>
  <si>
    <t>Anthony Rogers</t>
  </si>
  <si>
    <t>E00130</t>
  </si>
  <si>
    <t>Paisley Kang</t>
  </si>
  <si>
    <t>Matthew Gupta</t>
  </si>
  <si>
    <t>Silas Chavez</t>
  </si>
  <si>
    <t>E04682</t>
  </si>
  <si>
    <t>Colton Thao</t>
  </si>
  <si>
    <t>E00957</t>
  </si>
  <si>
    <t>Genesis Perry</t>
  </si>
  <si>
    <t>Alexander Bryant</t>
  </si>
  <si>
    <t>Elias Zhang</t>
  </si>
  <si>
    <t>E00521</t>
  </si>
  <si>
    <t>Lily Carter</t>
  </si>
  <si>
    <t>Joseph Ruiz</t>
  </si>
  <si>
    <t>E01533</t>
  </si>
  <si>
    <t>Avery Bailey</t>
  </si>
  <si>
    <t>E04449</t>
  </si>
  <si>
    <t>Miles Hsu</t>
  </si>
  <si>
    <t>Piper Cheng</t>
  </si>
  <si>
    <t>E00816</t>
  </si>
  <si>
    <t>Skylar Watson</t>
  </si>
  <si>
    <t>E02283</t>
  </si>
  <si>
    <t>Jaxon Park</t>
  </si>
  <si>
    <t>E04888</t>
  </si>
  <si>
    <t>Elijah Henry</t>
  </si>
  <si>
    <t>E03907</t>
  </si>
  <si>
    <t>Camila Watson</t>
  </si>
  <si>
    <t>Lucas Thomas</t>
  </si>
  <si>
    <t>Skylar Doan</t>
  </si>
  <si>
    <t>Hudson Liu</t>
  </si>
  <si>
    <t>E01141</t>
  </si>
  <si>
    <t>Gianna Williams</t>
  </si>
  <si>
    <t>E02254</t>
  </si>
  <si>
    <t>Jaxson Sandoval</t>
  </si>
  <si>
    <t>E04504</t>
  </si>
  <si>
    <t>Jameson Alvarado</t>
  </si>
  <si>
    <t>Joseph Ly</t>
  </si>
  <si>
    <t>Daniel Richardson</t>
  </si>
  <si>
    <t>E04130</t>
  </si>
  <si>
    <t>Elias Figueroa</t>
  </si>
  <si>
    <t>Emma Brooks</t>
  </si>
  <si>
    <t>E00085</t>
  </si>
  <si>
    <t>Isla Wong</t>
  </si>
  <si>
    <t>E00672</t>
  </si>
  <si>
    <t>Mila Pena</t>
  </si>
  <si>
    <t>E04618</t>
  </si>
  <si>
    <t>Mason Zhao</t>
  </si>
  <si>
    <t>Jaxson Mai</t>
  </si>
  <si>
    <t>Ava Garza</t>
  </si>
  <si>
    <t>E00535</t>
  </si>
  <si>
    <t>Nathan Mendez</t>
  </si>
  <si>
    <t>E04630</t>
  </si>
  <si>
    <t>Maria Griffin</t>
  </si>
  <si>
    <t>E00874</t>
  </si>
  <si>
    <t>Alexander Choi</t>
  </si>
  <si>
    <t>Maria Hong</t>
  </si>
  <si>
    <t>Sophie Ali</t>
  </si>
  <si>
    <t>E03446</t>
  </si>
  <si>
    <t>Julian Ross</t>
  </si>
  <si>
    <t>E01361</t>
  </si>
  <si>
    <t>Emma Hill</t>
  </si>
  <si>
    <t>Leilani Yee</t>
  </si>
  <si>
    <t>E03719</t>
  </si>
  <si>
    <t>Jack Brown</t>
  </si>
  <si>
    <t>E03269</t>
  </si>
  <si>
    <t>Charlotte Chu</t>
  </si>
  <si>
    <t>Jeremiah Chu</t>
  </si>
  <si>
    <t>Miles Cho</t>
  </si>
  <si>
    <t>E02216</t>
  </si>
  <si>
    <t>Caleb Marquez</t>
  </si>
  <si>
    <t>E02803</t>
  </si>
  <si>
    <t>Eli Soto</t>
  </si>
  <si>
    <t>Carter Mejia</t>
  </si>
  <si>
    <t>Ethan Clark</t>
  </si>
  <si>
    <t>E03189</t>
  </si>
  <si>
    <t>Asher Jackson</t>
  </si>
  <si>
    <t>E03560</t>
  </si>
  <si>
    <t>E00769</t>
  </si>
  <si>
    <t>Jose Kang</t>
  </si>
  <si>
    <t>Aubrey Romero</t>
  </si>
  <si>
    <t>E02333</t>
  </si>
  <si>
    <t>Jaxson Wright</t>
  </si>
  <si>
    <t>E01002</t>
  </si>
  <si>
    <t>Elias Ali</t>
  </si>
  <si>
    <t>E03520</t>
  </si>
  <si>
    <t>Nolan Pena</t>
  </si>
  <si>
    <t>Luna Liu</t>
  </si>
  <si>
    <t>E00233</t>
  </si>
  <si>
    <t>Brooklyn Reyes</t>
  </si>
  <si>
    <t>E02639</t>
  </si>
  <si>
    <t>Hadley Parker</t>
  </si>
  <si>
    <t>Jonathan Chavez</t>
  </si>
  <si>
    <t>Sarah Ayala</t>
  </si>
  <si>
    <t>E00715</t>
  </si>
  <si>
    <t>Elijah Kang</t>
  </si>
  <si>
    <t>Ella White</t>
  </si>
  <si>
    <t>E02421</t>
  </si>
  <si>
    <t>Jordan Truong</t>
  </si>
  <si>
    <t>E00523</t>
  </si>
  <si>
    <t>E03615</t>
  </si>
  <si>
    <t>Daniel Dixon</t>
  </si>
  <si>
    <t>E02761</t>
  </si>
  <si>
    <t>Luca Duong</t>
  </si>
  <si>
    <t>E02121</t>
  </si>
  <si>
    <t>Levi Brown</t>
  </si>
  <si>
    <t>Mason Cho</t>
  </si>
  <si>
    <t>E00725</t>
  </si>
  <si>
    <t>Nova Herrera</t>
  </si>
  <si>
    <t>E03027</t>
  </si>
  <si>
    <t>Elijah Watson</t>
  </si>
  <si>
    <t>E03689</t>
  </si>
  <si>
    <t>Wesley Gray</t>
  </si>
  <si>
    <t>E01986</t>
  </si>
  <si>
    <t>Wesley Sharma</t>
  </si>
  <si>
    <t>E01286</t>
  </si>
  <si>
    <t>Mateo Mendez</t>
  </si>
  <si>
    <t>Jose Molina</t>
  </si>
  <si>
    <t>E04342</t>
  </si>
  <si>
    <t>Samantha Barnes</t>
  </si>
  <si>
    <t>E03904</t>
  </si>
  <si>
    <t>Hunter Ortiz</t>
  </si>
  <si>
    <t>E01291</t>
  </si>
  <si>
    <t>Thomas Aguilar</t>
  </si>
  <si>
    <t>Skylar Bell</t>
  </si>
  <si>
    <t>E01484</t>
  </si>
  <si>
    <t>Anna Zhu</t>
  </si>
  <si>
    <t>E03864</t>
  </si>
  <si>
    <t>Ella Hunter</t>
  </si>
  <si>
    <t>E00488</t>
  </si>
  <si>
    <t>Emery Hunter</t>
  </si>
  <si>
    <t>E02227</t>
  </si>
  <si>
    <t>Sofia Parker</t>
  </si>
  <si>
    <t>E04802</t>
  </si>
  <si>
    <t>Lucy Fong</t>
  </si>
  <si>
    <t>E01970</t>
  </si>
  <si>
    <t>Vivian Barnes</t>
  </si>
  <si>
    <t>Kai Chow</t>
  </si>
  <si>
    <t>E02031</t>
  </si>
  <si>
    <t>Melody Cooper</t>
  </si>
  <si>
    <t>James Bui</t>
  </si>
  <si>
    <t>E04871</t>
  </si>
  <si>
    <t>Liam Grant</t>
  </si>
  <si>
    <t>Owen Han</t>
  </si>
  <si>
    <t>E04742</t>
  </si>
  <si>
    <t>Kinsley Vega</t>
  </si>
  <si>
    <t>E01070</t>
  </si>
  <si>
    <t>Leonardo Martin</t>
  </si>
  <si>
    <t>E04359</t>
  </si>
  <si>
    <t>Greyson Lam</t>
  </si>
  <si>
    <t>E03268</t>
  </si>
  <si>
    <t>Emilia Rivera</t>
  </si>
  <si>
    <t>Penelope Johnson</t>
  </si>
  <si>
    <t>E01221</t>
  </si>
  <si>
    <t>Eva Figueroa</t>
  </si>
  <si>
    <t>Ezekiel Jordan</t>
  </si>
  <si>
    <t>E01687</t>
  </si>
  <si>
    <t>Luke Mai</t>
  </si>
  <si>
    <t>E02844</t>
  </si>
  <si>
    <t>Charles Diaz</t>
  </si>
  <si>
    <t>Adam Espinoza</t>
  </si>
  <si>
    <t>Jack Maldonado</t>
  </si>
  <si>
    <t>E03935</t>
  </si>
  <si>
    <t>Cora Jiang</t>
  </si>
  <si>
    <t>E00742</t>
  </si>
  <si>
    <t>Cooper Mitchell</t>
  </si>
  <si>
    <t>E02810</t>
  </si>
  <si>
    <t>Layla Torres</t>
  </si>
  <si>
    <t>E01860</t>
  </si>
  <si>
    <t>Jack Edwards</t>
  </si>
  <si>
    <t>E04890</t>
  </si>
  <si>
    <t>Eleanor Chan</t>
  </si>
  <si>
    <t>E02285</t>
  </si>
  <si>
    <t>Aria Xi</t>
  </si>
  <si>
    <t>E00842</t>
  </si>
  <si>
    <t>John Vega</t>
  </si>
  <si>
    <t>E01271</t>
  </si>
  <si>
    <t>Luke Munoz</t>
  </si>
  <si>
    <t>E01921</t>
  </si>
  <si>
    <t>Sarah Daniels</t>
  </si>
  <si>
    <t>E03664</t>
  </si>
  <si>
    <t>Aria Castro</t>
  </si>
  <si>
    <t>Autumn Joseph</t>
  </si>
  <si>
    <t>E00870</t>
  </si>
  <si>
    <t>Evelyn Liang</t>
  </si>
  <si>
    <t>E04167</t>
  </si>
  <si>
    <t>Henry Alvarez</t>
  </si>
  <si>
    <t>E00245</t>
  </si>
  <si>
    <t>Benjamin Delgado</t>
  </si>
  <si>
    <t>E00976</t>
  </si>
  <si>
    <t>Zoe Rodriguez</t>
  </si>
  <si>
    <t>Axel Chu</t>
  </si>
  <si>
    <t>Cameron Evans</t>
  </si>
  <si>
    <t>E04103</t>
  </si>
  <si>
    <t>Isabella Soto</t>
  </si>
  <si>
    <t>Eva Jenkins</t>
  </si>
  <si>
    <t>Cameron Powell</t>
  </si>
  <si>
    <t>E01232</t>
  </si>
  <si>
    <t>Samantha Foster</t>
  </si>
  <si>
    <t>E04572</t>
  </si>
  <si>
    <t>Jade Li</t>
  </si>
  <si>
    <t>E02747</t>
  </si>
  <si>
    <t>Kinsley Acosta</t>
  </si>
  <si>
    <t>E01064</t>
  </si>
  <si>
    <t>Clara Kang</t>
  </si>
  <si>
    <t>E00178</t>
  </si>
  <si>
    <t>Harper Alexander</t>
  </si>
  <si>
    <t>E01091</t>
  </si>
  <si>
    <t>Carter Reed</t>
  </si>
  <si>
    <t>Charlotte Ruiz</t>
  </si>
  <si>
    <t>Everleigh Jiang</t>
  </si>
  <si>
    <t>Audrey Smith</t>
  </si>
  <si>
    <t>Emery Acosta</t>
  </si>
  <si>
    <t>E02072</t>
  </si>
  <si>
    <t>Charles Robinson</t>
  </si>
  <si>
    <t>E02555</t>
  </si>
  <si>
    <t>Landon Lopez</t>
  </si>
  <si>
    <t>E00187</t>
  </si>
  <si>
    <t>Miles Mehta</t>
  </si>
  <si>
    <t>Ezra Simmons</t>
  </si>
  <si>
    <t>E02062</t>
  </si>
  <si>
    <t>Nora Santiago</t>
  </si>
  <si>
    <t>E00034</t>
  </si>
  <si>
    <t>Caroline Herrera</t>
  </si>
  <si>
    <t>E00273</t>
  </si>
  <si>
    <t>David Owens</t>
  </si>
  <si>
    <t>Avery Yee</t>
  </si>
  <si>
    <t>E01403</t>
  </si>
  <si>
    <t>Xavier Park</t>
  </si>
  <si>
    <t>E03438</t>
  </si>
  <si>
    <t>E04136</t>
  </si>
  <si>
    <t>Mason Cao</t>
  </si>
  <si>
    <t>E02944</t>
  </si>
  <si>
    <t>Joshua Fong</t>
  </si>
  <si>
    <t>Maria Chin</t>
  </si>
  <si>
    <t>E00078</t>
  </si>
  <si>
    <t>Eva Garcia</t>
  </si>
  <si>
    <t>E00825</t>
  </si>
  <si>
    <t>Anna Molina</t>
  </si>
  <si>
    <t>E04972</t>
  </si>
  <si>
    <t>Logan Bryant</t>
  </si>
  <si>
    <t>E03941</t>
  </si>
  <si>
    <t>Isla Han</t>
  </si>
  <si>
    <t>E02148</t>
  </si>
  <si>
    <t>Christopher Vega</t>
  </si>
  <si>
    <t>Lillian Park</t>
  </si>
  <si>
    <t>Kennedy Zhang</t>
  </si>
  <si>
    <t>E04800</t>
  </si>
  <si>
    <t>Eli Han</t>
  </si>
  <si>
    <t>E02838</t>
  </si>
  <si>
    <t>Julia Pham</t>
  </si>
  <si>
    <t>E02980</t>
  </si>
  <si>
    <t>Hailey Shin</t>
  </si>
  <si>
    <t>E04477</t>
  </si>
  <si>
    <t>Connor Grant</t>
  </si>
  <si>
    <t>E04348</t>
  </si>
  <si>
    <t>Natalia Owens</t>
  </si>
  <si>
    <t>Maria He</t>
  </si>
  <si>
    <t>Jade Yi</t>
  </si>
  <si>
    <t>E04126</t>
  </si>
  <si>
    <t>Dominic Baker</t>
  </si>
  <si>
    <t>E01896</t>
  </si>
  <si>
    <t>Adam Nelson</t>
  </si>
  <si>
    <t>Autumn Reed</t>
  </si>
  <si>
    <t>Robert Edwards</t>
  </si>
  <si>
    <t>E04037</t>
  </si>
  <si>
    <t>Roman Martinez</t>
  </si>
  <si>
    <t>Eleanor Li</t>
  </si>
  <si>
    <t>Connor Vang</t>
  </si>
  <si>
    <t>E02038</t>
  </si>
  <si>
    <t>Ellie Chung</t>
  </si>
  <si>
    <t>E03474</t>
  </si>
  <si>
    <t>Violet Hall</t>
  </si>
  <si>
    <t>Dylan Padilla</t>
  </si>
  <si>
    <t>E00702</t>
  </si>
  <si>
    <t>Nathan Pham</t>
  </si>
  <si>
    <t>E03081</t>
  </si>
  <si>
    <t>Ayla Brown</t>
  </si>
  <si>
    <t>Isaac Mitchell</t>
  </si>
  <si>
    <t>Jayden Jimenez</t>
  </si>
  <si>
    <t>Jaxon Tran</t>
  </si>
  <si>
    <t>E01753</t>
  </si>
  <si>
    <t>Connor Fong</t>
  </si>
  <si>
    <t>E04072</t>
  </si>
  <si>
    <t>Emery Mitchell</t>
  </si>
  <si>
    <t>Landon Luu</t>
  </si>
  <si>
    <t>Sophia Ahmed</t>
  </si>
  <si>
    <t>E00467</t>
  </si>
  <si>
    <t>Sofia Dinh</t>
  </si>
  <si>
    <t>Jonathan Patel</t>
  </si>
  <si>
    <t>Piper Patterson</t>
  </si>
  <si>
    <t>Cora Evans</t>
  </si>
  <si>
    <t>E04779</t>
  </si>
  <si>
    <t>Cameron Young</t>
  </si>
  <si>
    <t>E00501</t>
  </si>
  <si>
    <t>Melody Ho</t>
  </si>
  <si>
    <t>Aiden Bryant</t>
  </si>
  <si>
    <t>Grayson Walker</t>
  </si>
  <si>
    <t>E00311</t>
  </si>
  <si>
    <t>Scarlett Figueroa</t>
  </si>
  <si>
    <t>E04567</t>
  </si>
  <si>
    <t>Madeline Hoang</t>
  </si>
  <si>
    <t>E04378</t>
  </si>
  <si>
    <t>E03251</t>
  </si>
  <si>
    <t>Ruby Medina</t>
  </si>
  <si>
    <t>E03167</t>
  </si>
  <si>
    <t>Luke Zheng</t>
  </si>
  <si>
    <t>E03347</t>
  </si>
  <si>
    <t>Rylee Dinh</t>
  </si>
  <si>
    <t>Miles Evans</t>
  </si>
  <si>
    <t>E01351</t>
  </si>
  <si>
    <t>Leo Owens</t>
  </si>
  <si>
    <t>Caroline Owens</t>
  </si>
  <si>
    <t>E03807</t>
  </si>
  <si>
    <t>Kennedy Do</t>
  </si>
  <si>
    <t>Jade Acosta</t>
  </si>
  <si>
    <t>Mila Vasquez</t>
  </si>
  <si>
    <t>Allison Ayala</t>
  </si>
  <si>
    <t>E04816</t>
  </si>
  <si>
    <t>Jace Zhang</t>
  </si>
  <si>
    <t>Allison Medina</t>
  </si>
  <si>
    <t>E02914</t>
  </si>
  <si>
    <t>Maria Wilson</t>
  </si>
  <si>
    <t>Everly Coleman</t>
  </si>
  <si>
    <t>Jordan Gomez</t>
  </si>
  <si>
    <t>Isla Chavez</t>
  </si>
  <si>
    <t>Hannah Gomez</t>
  </si>
  <si>
    <t>E03630</t>
  </si>
  <si>
    <t>Jacob Davis</t>
  </si>
  <si>
    <t>Eli Gupta</t>
  </si>
  <si>
    <t>E03045</t>
  </si>
  <si>
    <t>E01924</t>
  </si>
  <si>
    <t>Anna Gutierrez</t>
  </si>
  <si>
    <t>Samuel Vega</t>
  </si>
  <si>
    <t>Liliana Do</t>
  </si>
  <si>
    <t>E04590</t>
  </si>
  <si>
    <t>Isaac Sanders</t>
  </si>
  <si>
    <t>Genesis Xiong</t>
  </si>
  <si>
    <t>E04224</t>
  </si>
  <si>
    <t>Lucas Ramos</t>
  </si>
  <si>
    <t>E03423</t>
  </si>
  <si>
    <t>Santiago f Gonzalez</t>
  </si>
  <si>
    <t>Henry Zhu</t>
  </si>
  <si>
    <t>E00788</t>
  </si>
  <si>
    <t>Emily Contreras</t>
  </si>
  <si>
    <t>E00207</t>
  </si>
  <si>
    <t>Hailey Lai</t>
  </si>
  <si>
    <t>Vivian Guzman</t>
  </si>
  <si>
    <t>E04571</t>
  </si>
  <si>
    <t>Hadley Contreras</t>
  </si>
  <si>
    <t>E02652</t>
  </si>
  <si>
    <t>Nathan Sun</t>
  </si>
  <si>
    <t>E02693</t>
  </si>
  <si>
    <t>Grace Campos</t>
  </si>
  <si>
    <t>E03359</t>
  </si>
  <si>
    <t>Autumn Ortiz</t>
  </si>
  <si>
    <t>E00399</t>
  </si>
  <si>
    <t>Connor Walker</t>
  </si>
  <si>
    <t>E02971</t>
  </si>
  <si>
    <t>Mia Wu</t>
  </si>
  <si>
    <t>Julia Luong</t>
  </si>
  <si>
    <t>Eleanor Delgado</t>
  </si>
  <si>
    <t>Addison Roberts</t>
  </si>
  <si>
    <t>Camila Li</t>
  </si>
  <si>
    <t>E04729</t>
  </si>
  <si>
    <t>Ezekiel Fong</t>
  </si>
  <si>
    <t>E00360</t>
  </si>
  <si>
    <t>Dylan Thao</t>
  </si>
  <si>
    <t>E02284</t>
  </si>
  <si>
    <t>Josephine Salazar</t>
  </si>
  <si>
    <t>Genesis Hu</t>
  </si>
  <si>
    <t>E04168</t>
  </si>
  <si>
    <t>Mila Juarez</t>
  </si>
  <si>
    <t>Daniel Perry</t>
  </si>
  <si>
    <t>E01357</t>
  </si>
  <si>
    <t>Paisley Hunter</t>
  </si>
  <si>
    <t>Everleigh White</t>
  </si>
  <si>
    <t>E03090</t>
  </si>
  <si>
    <t>Penelope Choi</t>
  </si>
  <si>
    <t>E03591</t>
  </si>
  <si>
    <t>Piper Sun</t>
  </si>
  <si>
    <t>E03328</t>
  </si>
  <si>
    <t>Lucy Johnson</t>
  </si>
  <si>
    <t>E04937</t>
  </si>
  <si>
    <t>Ian Ngo</t>
  </si>
  <si>
    <t>E00515</t>
  </si>
  <si>
    <t>Joseph Vazquez</t>
  </si>
  <si>
    <t>Hadley Guerrero</t>
  </si>
  <si>
    <t>Jose Brown</t>
  </si>
  <si>
    <t>E01711</t>
  </si>
  <si>
    <t>Benjamin Ford</t>
  </si>
  <si>
    <t>E00500</t>
  </si>
  <si>
    <t>Henry Shah</t>
  </si>
  <si>
    <t>Ivy Daniels</t>
  </si>
  <si>
    <t>Thomas Chang</t>
  </si>
  <si>
    <t>Caroline Phan</t>
  </si>
  <si>
    <t>E02023</t>
  </si>
  <si>
    <t>Maverick Mehta</t>
  </si>
  <si>
    <t>E03166</t>
  </si>
  <si>
    <t>Austin Edwards</t>
  </si>
  <si>
    <t>E02599</t>
  </si>
  <si>
    <t>Daniel Huang</t>
  </si>
  <si>
    <t>E01014</t>
  </si>
  <si>
    <t>Lucas Phan</t>
  </si>
  <si>
    <t>E04529</t>
  </si>
  <si>
    <t>Gabriel Yu</t>
  </si>
  <si>
    <t>Mason Watson</t>
  </si>
  <si>
    <t>E00632</t>
  </si>
  <si>
    <t>Angel Chang</t>
  </si>
  <si>
    <t>E02108</t>
  </si>
  <si>
    <t>Madeline Coleman</t>
  </si>
  <si>
    <t>Thomas Vazquez</t>
  </si>
  <si>
    <t>E03685</t>
  </si>
  <si>
    <t>Silas Hunter</t>
  </si>
  <si>
    <t>E01089</t>
  </si>
  <si>
    <t>Nicholas Brooks</t>
  </si>
  <si>
    <t>E03988</t>
  </si>
  <si>
    <t>Dominic Thomas</t>
  </si>
  <si>
    <t>Ian Wu</t>
  </si>
  <si>
    <t>E02417</t>
  </si>
  <si>
    <t>Alice Young</t>
  </si>
  <si>
    <t>E00359</t>
  </si>
  <si>
    <t>Logan Carrillo</t>
  </si>
  <si>
    <t>Caroline Alexander</t>
  </si>
  <si>
    <t>E01479</t>
  </si>
  <si>
    <t>Serenity Bailey</t>
  </si>
  <si>
    <t>Elena Tan</t>
  </si>
  <si>
    <t>E02769</t>
  </si>
  <si>
    <t>Eliza Adams</t>
  </si>
  <si>
    <t>E03893</t>
  </si>
  <si>
    <t>Alice Xiong</t>
  </si>
  <si>
    <t>Isla Yoon</t>
  </si>
  <si>
    <t>E03540</t>
  </si>
  <si>
    <t>Emma Perry</t>
  </si>
  <si>
    <t>Riley Marquez</t>
  </si>
  <si>
    <t>Caroline Hu</t>
  </si>
  <si>
    <t>Madison Kumar</t>
  </si>
  <si>
    <t>Matthew Lim</t>
  </si>
  <si>
    <t>E01762</t>
  </si>
  <si>
    <t>Maya Ngo</t>
  </si>
  <si>
    <t>E02632</t>
  </si>
  <si>
    <t>E04226</t>
  </si>
  <si>
    <t>Andrew Moore</t>
  </si>
  <si>
    <t>E04101</t>
  </si>
  <si>
    <t>Olivia Harris</t>
  </si>
  <si>
    <t>Genesis Banks</t>
  </si>
  <si>
    <t>E02534</t>
  </si>
  <si>
    <t>Victoria Johnson</t>
  </si>
  <si>
    <t>E01238</t>
  </si>
  <si>
    <t>Eloise Griffin</t>
  </si>
  <si>
    <t>E01118</t>
  </si>
  <si>
    <t>Roman Yang</t>
  </si>
  <si>
    <t>E04041</t>
  </si>
  <si>
    <t>Clara Huynh</t>
  </si>
  <si>
    <t>Kai Flores</t>
  </si>
  <si>
    <t>E01052</t>
  </si>
  <si>
    <t>Jaxson Dinh</t>
  </si>
  <si>
    <t>E04165</t>
  </si>
  <si>
    <t>Sophie Vang</t>
  </si>
  <si>
    <t>E02295</t>
  </si>
  <si>
    <t>Axel Jordan</t>
  </si>
  <si>
    <t>E04546</t>
  </si>
  <si>
    <t>Jade Hunter</t>
  </si>
  <si>
    <t>Lydia Williams</t>
  </si>
  <si>
    <t>Emery Chang</t>
  </si>
  <si>
    <t>Savannah He</t>
  </si>
  <si>
    <t>E04645</t>
  </si>
  <si>
    <t>Elias Ahmed</t>
  </si>
  <si>
    <t>E03880</t>
  </si>
  <si>
    <t>Samantha Woods</t>
  </si>
  <si>
    <t>E02730</t>
  </si>
  <si>
    <t>Amelia Choi</t>
  </si>
  <si>
    <t>E00965</t>
  </si>
  <si>
    <t>Jacob Khan</t>
  </si>
  <si>
    <t>E04639</t>
  </si>
  <si>
    <t>Luna Taylor</t>
  </si>
  <si>
    <t>E00465</t>
  </si>
  <si>
    <t>Dominic Parker</t>
  </si>
  <si>
    <t>E03058</t>
  </si>
  <si>
    <t>Angel Xiong</t>
  </si>
  <si>
    <t>E02337</t>
  </si>
  <si>
    <t>Emma Cao</t>
  </si>
  <si>
    <t>E04927</t>
  </si>
  <si>
    <t>Ezekiel Bryant</t>
  </si>
  <si>
    <t>Natalie Hwang</t>
  </si>
  <si>
    <t>E04538</t>
  </si>
  <si>
    <t>Adeline Yang</t>
  </si>
  <si>
    <t>E02633</t>
  </si>
  <si>
    <t>Allison Roberts</t>
  </si>
  <si>
    <t>E02965</t>
  </si>
  <si>
    <t>Andrew Do</t>
  </si>
  <si>
    <t>Eliana Grant</t>
  </si>
  <si>
    <t>E02895</t>
  </si>
  <si>
    <t>Mila Soto</t>
  </si>
  <si>
    <t>Gabriella Johnson</t>
  </si>
  <si>
    <t>E00758</t>
  </si>
  <si>
    <t>Jonathan Khan</t>
  </si>
  <si>
    <t>Elias Dang</t>
  </si>
  <si>
    <t>E02943</t>
  </si>
  <si>
    <t>Bella Lopez</t>
  </si>
  <si>
    <t>Luca Truong</t>
  </si>
  <si>
    <t>E03461</t>
  </si>
  <si>
    <t>Nathan Lau</t>
  </si>
  <si>
    <t>E03490</t>
  </si>
  <si>
    <t>Henry Campos</t>
  </si>
  <si>
    <t>E04466</t>
  </si>
  <si>
    <t>Connor Bell</t>
  </si>
  <si>
    <t>E03226</t>
  </si>
  <si>
    <t>Angel Stewart</t>
  </si>
  <si>
    <t>Landon Brown</t>
  </si>
  <si>
    <t>E02678</t>
  </si>
  <si>
    <t>Nicholas Rivera</t>
  </si>
  <si>
    <t>Gabriel Carter</t>
  </si>
  <si>
    <t>E00747</t>
  </si>
  <si>
    <t>Leilani Baker</t>
  </si>
  <si>
    <t>Ian Flores</t>
  </si>
  <si>
    <t>E01416</t>
  </si>
  <si>
    <t>Hudson Thompson</t>
  </si>
  <si>
    <t>E01524</t>
  </si>
  <si>
    <t>Ian Miller</t>
  </si>
  <si>
    <t>Harper Chin</t>
  </si>
  <si>
    <t>E02801</t>
  </si>
  <si>
    <t>Santiago f Brooks</t>
  </si>
  <si>
    <t>E04155</t>
  </si>
  <si>
    <t>Dylan Dominguez</t>
  </si>
  <si>
    <t>Everett Lee</t>
  </si>
  <si>
    <t>Madelyn Mehta</t>
  </si>
  <si>
    <t>Athena Vasquez</t>
  </si>
  <si>
    <t>E00624</t>
  </si>
  <si>
    <t>William Watson</t>
  </si>
  <si>
    <t>Everleigh Nunez</t>
  </si>
  <si>
    <t>E01845</t>
  </si>
  <si>
    <t>Leo Fernandez</t>
  </si>
  <si>
    <t>Joshua Lin</t>
  </si>
  <si>
    <t>E00145</t>
  </si>
  <si>
    <t>Alexander Rivera</t>
  </si>
  <si>
    <t>David Desai</t>
  </si>
  <si>
    <t>Aubrey Yoon</t>
  </si>
  <si>
    <t>Grayson Brown</t>
  </si>
  <si>
    <t>Noah Chen</t>
  </si>
  <si>
    <t>E00784</t>
  </si>
  <si>
    <t>Ella Nguyen</t>
  </si>
  <si>
    <t>E04925</t>
  </si>
  <si>
    <t>Athena Jordan</t>
  </si>
  <si>
    <t>E04448</t>
  </si>
  <si>
    <t>Adrian Ruiz</t>
  </si>
  <si>
    <t>E04817</t>
  </si>
  <si>
    <t>Jameson Chen</t>
  </si>
  <si>
    <t>E00403</t>
  </si>
  <si>
    <t>Liliana Soto</t>
  </si>
  <si>
    <t>Lincoln Reyes</t>
  </si>
  <si>
    <t>E04358</t>
  </si>
  <si>
    <t>Grayson Soto</t>
  </si>
  <si>
    <t>E04662</t>
  </si>
  <si>
    <t>Julia Morris</t>
  </si>
  <si>
    <t>E01496</t>
  </si>
  <si>
    <t>Ava Ortiz</t>
  </si>
  <si>
    <t>E01870</t>
  </si>
  <si>
    <t>Carson Chau</t>
  </si>
  <si>
    <t>E03971</t>
  </si>
  <si>
    <t>Lillian Chen</t>
  </si>
  <si>
    <t>E03616</t>
  </si>
  <si>
    <t>Josiah Lewis</t>
  </si>
  <si>
    <t>E00153</t>
  </si>
  <si>
    <t>Claire Jones</t>
  </si>
  <si>
    <t>Nova Hill</t>
  </si>
  <si>
    <t>E00096</t>
  </si>
  <si>
    <t>Peyton Cruz</t>
  </si>
  <si>
    <t>E02140</t>
  </si>
  <si>
    <t>Naomi Zhao</t>
  </si>
  <si>
    <t>E00826</t>
  </si>
  <si>
    <t>E03881</t>
  </si>
  <si>
    <t>Andrew Reed</t>
  </si>
  <si>
    <t>Brooklyn Collins</t>
  </si>
  <si>
    <t>E02613</t>
  </si>
  <si>
    <t>John Jung</t>
  </si>
  <si>
    <t>E00864</t>
  </si>
  <si>
    <t>Samantha Aguilar</t>
  </si>
  <si>
    <t>E01760</t>
  </si>
  <si>
    <t>Madeline Acosta</t>
  </si>
  <si>
    <t>E03223</t>
  </si>
  <si>
    <t>Ethan Joseph</t>
  </si>
  <si>
    <t>E01262</t>
  </si>
  <si>
    <t>E01075</t>
  </si>
  <si>
    <t>Joshua Juarez</t>
  </si>
  <si>
    <t>E00364</t>
  </si>
  <si>
    <t>Matthew Howard</t>
  </si>
  <si>
    <t>E04108</t>
  </si>
  <si>
    <t>Jade Figueroa</t>
  </si>
  <si>
    <t>E02917</t>
  </si>
  <si>
    <t>Everett Morales</t>
  </si>
  <si>
    <t>Genesis Hunter</t>
  </si>
  <si>
    <t>E03393</t>
  </si>
  <si>
    <t>Henry Figueroa</t>
  </si>
  <si>
    <t>E02977</t>
  </si>
  <si>
    <t>Nicholas Song</t>
  </si>
  <si>
    <t>E03371</t>
  </si>
  <si>
    <t>Jack Alexander</t>
  </si>
  <si>
    <t>E02531</t>
  </si>
  <si>
    <t>Jameson Foster</t>
  </si>
  <si>
    <t>Leonardo Lo</t>
  </si>
  <si>
    <t>Ella Huang</t>
  </si>
  <si>
    <t>Liam Jordan</t>
  </si>
  <si>
    <t>E03697</t>
  </si>
  <si>
    <t>Isaac Woods</t>
  </si>
  <si>
    <t>E00593</t>
  </si>
  <si>
    <t>Luke Wilson</t>
  </si>
  <si>
    <t>Lyla Alvarez</t>
  </si>
  <si>
    <t>E03889</t>
  </si>
  <si>
    <t>Caleb Flores</t>
  </si>
  <si>
    <t>E01958</t>
  </si>
  <si>
    <t>Angel Lin</t>
  </si>
  <si>
    <t>Easton Moore</t>
  </si>
  <si>
    <t>E01167</t>
  </si>
  <si>
    <t>Kinsley Collins</t>
  </si>
  <si>
    <t>E00099</t>
  </si>
  <si>
    <t>Brooklyn Salazar</t>
  </si>
  <si>
    <t>Scarlett Jenkins</t>
  </si>
  <si>
    <t>E00711</t>
  </si>
  <si>
    <t>Melody Chin</t>
  </si>
  <si>
    <t>E04795</t>
  </si>
  <si>
    <t>Eloise Alexander</t>
  </si>
  <si>
    <t>E03912</t>
  </si>
  <si>
    <t>Carter Turner</t>
  </si>
  <si>
    <t>Andrew Ma</t>
  </si>
  <si>
    <t>Hailey Xi</t>
  </si>
  <si>
    <t>E04756</t>
  </si>
  <si>
    <t>Aiden Le</t>
  </si>
  <si>
    <t>E04114</t>
  </si>
  <si>
    <t>James Castillo</t>
  </si>
  <si>
    <t>Greyson Dang</t>
  </si>
  <si>
    <t>Wesley Dominguez</t>
  </si>
  <si>
    <t>E04403</t>
  </si>
  <si>
    <t>Dominic Hu</t>
  </si>
  <si>
    <t>E00103</t>
  </si>
  <si>
    <t>Nora Park</t>
  </si>
  <si>
    <t>Audrey Hwang</t>
  </si>
  <si>
    <t>Ella Jenkins</t>
  </si>
  <si>
    <t>E02179</t>
  </si>
  <si>
    <t>Peyton Owens</t>
  </si>
  <si>
    <t>E04242</t>
  </si>
  <si>
    <t>Alice Lopez</t>
  </si>
  <si>
    <t>Dominic Le</t>
  </si>
  <si>
    <t>E03065</t>
  </si>
  <si>
    <t>Ezra Ortiz</t>
  </si>
  <si>
    <t>E01377</t>
  </si>
  <si>
    <t>Grayson Luu</t>
  </si>
  <si>
    <t>Brooks Stewart</t>
  </si>
  <si>
    <t>E01668</t>
  </si>
  <si>
    <t>Naomi Xi</t>
  </si>
  <si>
    <t>Silas Estrada</t>
  </si>
  <si>
    <t>Skylar Ayala</t>
  </si>
  <si>
    <t>Lydia Huynh</t>
  </si>
  <si>
    <t>Hazel Cortez</t>
  </si>
  <si>
    <t>Everleigh Adams</t>
  </si>
  <si>
    <t>Layla Salazar</t>
  </si>
  <si>
    <t>E03113</t>
  </si>
  <si>
    <t>Willow Chen</t>
  </si>
  <si>
    <t>E01488</t>
  </si>
  <si>
    <t>Penelope Griffin</t>
  </si>
  <si>
    <t>Lillian Romero</t>
  </si>
  <si>
    <t>Stella Wu</t>
  </si>
  <si>
    <t>Parker Vang</t>
  </si>
  <si>
    <t>Mila Roberts</t>
  </si>
  <si>
    <t>Isaac Liu</t>
  </si>
  <si>
    <t>Jacob Doan</t>
  </si>
  <si>
    <t>Raelynn Ma</t>
  </si>
  <si>
    <t>E03114</t>
  </si>
  <si>
    <t>Jameson Juarez</t>
  </si>
  <si>
    <t>E04004</t>
  </si>
  <si>
    <t>Everleigh Shah</t>
  </si>
  <si>
    <t>E04472</t>
  </si>
  <si>
    <t>Alexander Foster</t>
  </si>
  <si>
    <t>E00161</t>
  </si>
  <si>
    <t>Ryan Ha</t>
  </si>
  <si>
    <t>E04417</t>
  </si>
  <si>
    <t>Chloe Salazar</t>
  </si>
  <si>
    <t>Layla Scott</t>
  </si>
  <si>
    <t>Leah Khan</t>
  </si>
  <si>
    <t>E02857</t>
  </si>
  <si>
    <t>Mason Jimenez</t>
  </si>
  <si>
    <t>E03059</t>
  </si>
  <si>
    <t>E02477</t>
  </si>
  <si>
    <t>Amelia Bui</t>
  </si>
  <si>
    <t>E00022</t>
  </si>
  <si>
    <t>Elena Her</t>
  </si>
  <si>
    <t>E03370</t>
  </si>
  <si>
    <t>Ian Cortez</t>
  </si>
  <si>
    <t>Christian Ali</t>
  </si>
  <si>
    <t>E03160</t>
  </si>
  <si>
    <t>E03919</t>
  </si>
  <si>
    <t>Grayson Chan</t>
  </si>
  <si>
    <t>E01724</t>
  </si>
  <si>
    <t>Nolan Molina</t>
  </si>
  <si>
    <t>E04087</t>
  </si>
  <si>
    <t>Adam Kaur</t>
  </si>
  <si>
    <t>Amelia Kaur</t>
  </si>
  <si>
    <t>E03805</t>
  </si>
  <si>
    <t>Autumn Gonzales</t>
  </si>
  <si>
    <t>E00319</t>
  </si>
  <si>
    <t>Ezra Wilson</t>
  </si>
  <si>
    <t>E01090</t>
  </si>
  <si>
    <t>Jacob Cheng</t>
  </si>
  <si>
    <t>E04323</t>
  </si>
  <si>
    <t>Melody Valdez</t>
  </si>
  <si>
    <t>E02687</t>
  </si>
  <si>
    <t>Caroline Nelson</t>
  </si>
  <si>
    <t>E01407</t>
  </si>
  <si>
    <t>Ellie Guerrero</t>
  </si>
  <si>
    <t>E02748</t>
  </si>
  <si>
    <t>Genesis Zhu</t>
  </si>
  <si>
    <t>E01995</t>
  </si>
  <si>
    <t>Jonathan Ho</t>
  </si>
  <si>
    <t>E01714</t>
  </si>
  <si>
    <t>Savannah Park</t>
  </si>
  <si>
    <t>E04491</t>
  </si>
  <si>
    <t>Nathan Chan</t>
  </si>
  <si>
    <t>E01076</t>
  </si>
  <si>
    <t>Sofia Vu</t>
  </si>
  <si>
    <t>Ruby Choi</t>
  </si>
  <si>
    <t>E02843</t>
  </si>
  <si>
    <t>Lily Pena</t>
  </si>
  <si>
    <t>E03758</t>
  </si>
  <si>
    <t>Liam Zhang</t>
  </si>
  <si>
    <t>E02063</t>
  </si>
  <si>
    <t>Ian Gutierrez</t>
  </si>
  <si>
    <t>E00638</t>
  </si>
  <si>
    <t>David Simmons</t>
  </si>
  <si>
    <t>E03571</t>
  </si>
  <si>
    <t>E01820</t>
  </si>
  <si>
    <t>Nathan Miller</t>
  </si>
  <si>
    <t>James Singh</t>
  </si>
  <si>
    <t>E00184</t>
  </si>
  <si>
    <t>Kayden Ortega</t>
  </si>
  <si>
    <t>Lucy Figueroa</t>
  </si>
  <si>
    <t>E02899</t>
  </si>
  <si>
    <t>Joshua Cortez</t>
  </si>
  <si>
    <t>E02478</t>
  </si>
  <si>
    <t>Alexander Morris</t>
  </si>
  <si>
    <t>E04170</t>
  </si>
  <si>
    <t>Grayson Chin</t>
  </si>
  <si>
    <t>Allison Espinoza</t>
  </si>
  <si>
    <t>Naomi Chu</t>
  </si>
  <si>
    <t>Jameson Martin</t>
  </si>
  <si>
    <t>E02492</t>
  </si>
  <si>
    <t>Sebastian Gupta</t>
  </si>
  <si>
    <t>E01733</t>
  </si>
  <si>
    <t>Eloise Pham</t>
  </si>
  <si>
    <t>Valentina Davis</t>
  </si>
  <si>
    <t>E04938</t>
  </si>
  <si>
    <t>E04952</t>
  </si>
  <si>
    <t>Paisley Gomez</t>
  </si>
  <si>
    <t>Madison Li</t>
  </si>
  <si>
    <t>Everleigh Simmons</t>
  </si>
  <si>
    <t>E03947</t>
  </si>
  <si>
    <t>Logan Soto</t>
  </si>
  <si>
    <t>E04535</t>
  </si>
  <si>
    <t>Charlotte Vo</t>
  </si>
  <si>
    <t>Alice Thompson</t>
  </si>
  <si>
    <t>E01432</t>
  </si>
  <si>
    <t>Peyton Garza</t>
  </si>
  <si>
    <t>Nora Nelson</t>
  </si>
  <si>
    <t>E03578</t>
  </si>
  <si>
    <t>Maverick Li</t>
  </si>
  <si>
    <t>E03563</t>
  </si>
  <si>
    <t>Ian Barnes</t>
  </si>
  <si>
    <t>E02781</t>
  </si>
  <si>
    <t>Athena Vu</t>
  </si>
  <si>
    <t>E04739</t>
  </si>
  <si>
    <t>Ruby Washington</t>
  </si>
  <si>
    <t>E02665</t>
  </si>
  <si>
    <t>Bella Butler</t>
  </si>
  <si>
    <t>E04132</t>
  </si>
  <si>
    <t>Kinsley Henry</t>
  </si>
  <si>
    <t>Kennedy Romero</t>
  </si>
  <si>
    <t>E04277</t>
  </si>
  <si>
    <t>Zoe Do</t>
  </si>
  <si>
    <t>Everett Khan</t>
  </si>
  <si>
    <t>E02012</t>
  </si>
  <si>
    <t>Anna Han</t>
  </si>
  <si>
    <t>E02881</t>
  </si>
  <si>
    <t>Leilani Sharma</t>
  </si>
  <si>
    <t>Jordan Cho</t>
  </si>
  <si>
    <t>E00605</t>
  </si>
  <si>
    <t>Nova Williams</t>
  </si>
  <si>
    <t>E04641</t>
  </si>
  <si>
    <t>Scarlett Hill</t>
  </si>
  <si>
    <t>E01019</t>
  </si>
  <si>
    <t>Dominic Scott</t>
  </si>
  <si>
    <t>E01519</t>
  </si>
  <si>
    <t>Anthony Marquez</t>
  </si>
  <si>
    <t>Elena Patterson</t>
  </si>
  <si>
    <t>Madison Nelson</t>
  </si>
  <si>
    <t>E01366</t>
  </si>
  <si>
    <t>William Walker</t>
  </si>
  <si>
    <t>E04005</t>
  </si>
  <si>
    <t>Lincoln Wong</t>
  </si>
  <si>
    <t>James Huang</t>
  </si>
  <si>
    <t>Emery Ford</t>
  </si>
  <si>
    <t>E01591</t>
  </si>
  <si>
    <t>Paisley Trinh</t>
  </si>
  <si>
    <t>Hudson Williams</t>
  </si>
  <si>
    <t>Harper Phan</t>
  </si>
  <si>
    <t>Madeline Allen</t>
  </si>
  <si>
    <t>Charles Moore</t>
  </si>
  <si>
    <t>E03064</t>
  </si>
  <si>
    <t>Lincoln Fong</t>
  </si>
  <si>
    <t>Isla Guzman</t>
  </si>
  <si>
    <t>Hailey Foster</t>
  </si>
  <si>
    <t>E00446</t>
  </si>
  <si>
    <t>Hudson Hill</t>
  </si>
  <si>
    <t>Wyatt Li</t>
  </si>
  <si>
    <t>E04174</t>
  </si>
  <si>
    <t>Maverick Henry</t>
  </si>
  <si>
    <t>E01899</t>
  </si>
  <si>
    <t>Xavier Jackson</t>
  </si>
  <si>
    <t>E02562</t>
  </si>
  <si>
    <t>Christian Medina</t>
  </si>
  <si>
    <t>Autumn Leung</t>
  </si>
  <si>
    <t>Robert Vazquez</t>
  </si>
  <si>
    <t>E03642</t>
  </si>
  <si>
    <t>Aria Roberts</t>
  </si>
  <si>
    <t>E02884</t>
  </si>
  <si>
    <t>Axel Johnson</t>
  </si>
  <si>
    <t>Madeline Garcia</t>
  </si>
  <si>
    <t>E04720</t>
  </si>
  <si>
    <t>Christopher Chung</t>
  </si>
  <si>
    <t>Eliana Turner</t>
  </si>
  <si>
    <t>E03273</t>
  </si>
  <si>
    <t>Daniel Shah</t>
  </si>
  <si>
    <t>Penelope Gonzalez</t>
  </si>
  <si>
    <t>Mila Allen</t>
  </si>
  <si>
    <t>Emilia Chu</t>
  </si>
  <si>
    <t>E02563</t>
  </si>
  <si>
    <t>Emily Clark</t>
  </si>
  <si>
    <t>E04221</t>
  </si>
  <si>
    <t>Roman King</t>
  </si>
  <si>
    <t>E04887</t>
  </si>
  <si>
    <t>Emery Do</t>
  </si>
  <si>
    <t>Autumn Thao</t>
  </si>
  <si>
    <t>E01636</t>
  </si>
  <si>
    <t>Naomi Coleman</t>
  </si>
  <si>
    <t>E01387</t>
  </si>
  <si>
    <t>Cora Zheng</t>
  </si>
  <si>
    <t>E01363</t>
  </si>
  <si>
    <t>Ayla Daniels</t>
  </si>
  <si>
    <t>E02249</t>
  </si>
  <si>
    <t>Allison Daniels</t>
  </si>
  <si>
    <t>E02987</t>
  </si>
  <si>
    <t>Mateo Harris</t>
  </si>
  <si>
    <t>E03655</t>
  </si>
  <si>
    <t>Julian Lee</t>
  </si>
  <si>
    <t>E03626</t>
  </si>
  <si>
    <t>Nicholas Avila</t>
  </si>
  <si>
    <t>Hailey Watson</t>
  </si>
  <si>
    <t>E02920</t>
  </si>
  <si>
    <t>Willow Woods</t>
  </si>
  <si>
    <t>E03220</t>
  </si>
  <si>
    <t>Alexander Gonzales</t>
  </si>
  <si>
    <t>E01347</t>
  </si>
  <si>
    <t>Aiden Gonzales</t>
  </si>
  <si>
    <t>E03968</t>
  </si>
  <si>
    <t>Joshua Chin</t>
  </si>
  <si>
    <t>Paisley Hall</t>
  </si>
  <si>
    <t>E01150</t>
  </si>
  <si>
    <t>Hannah Mejia</t>
  </si>
  <si>
    <t>Elizabeth Huang</t>
  </si>
  <si>
    <t>E01877</t>
  </si>
  <si>
    <t>Abigail Garza</t>
  </si>
  <si>
    <t>E01193</t>
  </si>
  <si>
    <t>Raelynn Lu</t>
  </si>
  <si>
    <t>Charles Luu</t>
  </si>
  <si>
    <t>Lydia Espinoza</t>
  </si>
  <si>
    <t>Adeline Thao</t>
  </si>
  <si>
    <t>Kinsley Dixon</t>
  </si>
  <si>
    <t>E04150</t>
  </si>
  <si>
    <t>Natalia Vu</t>
  </si>
  <si>
    <t>E02846</t>
  </si>
  <si>
    <t>Julia Mai</t>
  </si>
  <si>
    <t>E04247</t>
  </si>
  <si>
    <t>Everly Lai</t>
  </si>
  <si>
    <t>Adam He</t>
  </si>
  <si>
    <t>E03648</t>
  </si>
  <si>
    <t>Vivian Hunter</t>
  </si>
  <si>
    <t>E02192</t>
  </si>
  <si>
    <t>Eliana Li</t>
  </si>
  <si>
    <t>E03262</t>
  </si>
  <si>
    <t>Logan Mitchell</t>
  </si>
  <si>
    <t>E02716</t>
  </si>
  <si>
    <t>Dominic Dinh</t>
  </si>
  <si>
    <t>Lucas Daniels</t>
  </si>
  <si>
    <t>Andrew Holmes</t>
  </si>
  <si>
    <t>E03471</t>
  </si>
  <si>
    <t>E00717</t>
  </si>
  <si>
    <t>Kennedy Vargas</t>
  </si>
  <si>
    <t>E01966</t>
  </si>
  <si>
    <t>Thomas Williams</t>
  </si>
  <si>
    <t>E03683</t>
  </si>
  <si>
    <t>Raelynn Hong</t>
  </si>
  <si>
    <t>Eli Reed</t>
  </si>
  <si>
    <t>E04766</t>
  </si>
  <si>
    <t>Lyla Yoon</t>
  </si>
  <si>
    <t>Hannah White</t>
  </si>
  <si>
    <t>Theodore Xi</t>
  </si>
  <si>
    <t>E04088</t>
  </si>
  <si>
    <t>Ezra Liang</t>
  </si>
  <si>
    <t>E02066</t>
  </si>
  <si>
    <t>Grayson Yee</t>
  </si>
  <si>
    <t>Eli Richardson</t>
  </si>
  <si>
    <t>E03364</t>
  </si>
  <si>
    <t>Audrey Lee</t>
  </si>
  <si>
    <t>Jameson Allen</t>
  </si>
  <si>
    <t>Eliza Chen</t>
  </si>
  <si>
    <t>E03681</t>
  </si>
  <si>
    <t>Lyla Chen</t>
  </si>
  <si>
    <t>E02298</t>
  </si>
  <si>
    <t>Emily Doan</t>
  </si>
  <si>
    <t>Jack Mai</t>
  </si>
  <si>
    <t>E02440</t>
  </si>
  <si>
    <t>Grayson Turner</t>
  </si>
  <si>
    <t>E04699</t>
  </si>
  <si>
    <t>Ivy Tang</t>
  </si>
  <si>
    <t>Robert Zhang</t>
  </si>
  <si>
    <t>E01649</t>
  </si>
  <si>
    <t>Eva Alvarado</t>
  </si>
  <si>
    <t>Abigail Vang</t>
  </si>
  <si>
    <t>Claire Adams</t>
  </si>
  <si>
    <t>E00955</t>
  </si>
  <si>
    <t>Theodore Marquez</t>
  </si>
  <si>
    <t>Hunter Nunez</t>
  </si>
  <si>
    <t>E02798</t>
  </si>
  <si>
    <t>Charles Henderson</t>
  </si>
  <si>
    <t>Camila Cortez</t>
  </si>
  <si>
    <t>E02818</t>
  </si>
  <si>
    <t>Aaron Garza</t>
  </si>
  <si>
    <t>E02907</t>
  </si>
  <si>
    <t>Jose Singh</t>
  </si>
  <si>
    <t>Gabriel Joseph</t>
  </si>
  <si>
    <t>E02391</t>
  </si>
  <si>
    <t>Natalia Santos</t>
  </si>
  <si>
    <t>E01429</t>
  </si>
  <si>
    <t>Dylan Wilson</t>
  </si>
  <si>
    <t>E00494</t>
  </si>
  <si>
    <t>Robert Alvarez</t>
  </si>
  <si>
    <t>E00634</t>
  </si>
  <si>
    <t>Samantha Chavez</t>
  </si>
  <si>
    <t>Samuel Bailey</t>
  </si>
  <si>
    <t>E04683</t>
  </si>
  <si>
    <t>Ezekiel Delgado</t>
  </si>
  <si>
    <t>Benjamin Ramirez</t>
  </si>
  <si>
    <t>E03834</t>
  </si>
  <si>
    <t>Anthony Carter</t>
  </si>
  <si>
    <t>Ethan Tang</t>
  </si>
  <si>
    <t>Sebastian Rogers</t>
  </si>
  <si>
    <t>Miles Thao</t>
  </si>
  <si>
    <t>E04157</t>
  </si>
  <si>
    <t>William Cao</t>
  </si>
  <si>
    <t>E03528</t>
  </si>
  <si>
    <t>Leo Hsu</t>
  </si>
  <si>
    <t>E04547</t>
  </si>
  <si>
    <t>Avery Grant</t>
  </si>
  <si>
    <t>E04415</t>
  </si>
  <si>
    <t>Penelope Fong</t>
  </si>
  <si>
    <t>Vivian Thao</t>
  </si>
  <si>
    <t>E02800</t>
  </si>
  <si>
    <t>Eva Estrada</t>
  </si>
  <si>
    <t>Emma Luna</t>
  </si>
  <si>
    <t>E01268</t>
  </si>
  <si>
    <t>Charlotte Wu</t>
  </si>
  <si>
    <t>Vivian Chu</t>
  </si>
  <si>
    <t>E01209</t>
  </si>
  <si>
    <t>Jayden Williams</t>
  </si>
  <si>
    <t>E02024</t>
  </si>
  <si>
    <t>Amelia Bell</t>
  </si>
  <si>
    <t>E02427</t>
  </si>
  <si>
    <t>Addison Mehta</t>
  </si>
  <si>
    <t>Alexander Jackson</t>
  </si>
  <si>
    <t>E00951</t>
  </si>
  <si>
    <t>E03248</t>
  </si>
  <si>
    <t>Lyla Stewart</t>
  </si>
  <si>
    <t>E04444</t>
  </si>
  <si>
    <t>Skylar Evans</t>
  </si>
  <si>
    <t>Lincoln Huynh</t>
  </si>
  <si>
    <t>E02276</t>
  </si>
  <si>
    <t>Hazel Griffin</t>
  </si>
  <si>
    <t>E02649</t>
  </si>
  <si>
    <t>Charles Gonzalez</t>
  </si>
  <si>
    <t>E00503</t>
  </si>
  <si>
    <t>Leah Patterson</t>
  </si>
  <si>
    <t>E01706</t>
  </si>
  <si>
    <t>Avery Sun</t>
  </si>
  <si>
    <t>E00676</t>
  </si>
  <si>
    <t>Isaac Yoon</t>
  </si>
  <si>
    <t>E02005</t>
  </si>
  <si>
    <t>Isabella Bui</t>
  </si>
  <si>
    <t>E01895</t>
  </si>
  <si>
    <t>Gabriel Zhou</t>
  </si>
  <si>
    <t>E01396</t>
  </si>
  <si>
    <t>Jack Vu</t>
  </si>
  <si>
    <t>E00749</t>
  </si>
  <si>
    <t>Valentina Moua</t>
  </si>
  <si>
    <t>E01941</t>
  </si>
  <si>
    <t>Quinn Trinh</t>
  </si>
  <si>
    <t>E01413</t>
  </si>
  <si>
    <t>Miles Dang</t>
  </si>
  <si>
    <t>Leah Bryant</t>
  </si>
  <si>
    <t>Henry Jung</t>
  </si>
  <si>
    <t>Benjamin Mai</t>
  </si>
  <si>
    <t>E00608</t>
  </si>
  <si>
    <t>E04189</t>
  </si>
  <si>
    <t>Ariana Kim</t>
  </si>
  <si>
    <t>E02732</t>
  </si>
  <si>
    <t>Alice Tran</t>
  </si>
  <si>
    <t>E00324</t>
  </si>
  <si>
    <t>E00518</t>
  </si>
  <si>
    <t>Lydia Morales</t>
  </si>
  <si>
    <t>Liam Sanders</t>
  </si>
  <si>
    <t>E04564</t>
  </si>
  <si>
    <t>Luke Sanchez</t>
  </si>
  <si>
    <t>Grace Sun</t>
  </si>
  <si>
    <t>E00412</t>
  </si>
  <si>
    <t>Ezra Banks</t>
  </si>
  <si>
    <t>E01844</t>
  </si>
  <si>
    <t>Jayden Kang</t>
  </si>
  <si>
    <t>E00667</t>
  </si>
  <si>
    <t>Skylar Shah</t>
  </si>
  <si>
    <t>Sebastian Le</t>
  </si>
  <si>
    <t>Luca Nelson</t>
  </si>
  <si>
    <t>Riley Ramirez</t>
  </si>
  <si>
    <t>E02720</t>
  </si>
  <si>
    <t>Jaxon Fong</t>
  </si>
  <si>
    <t>Kayden Jordan</t>
  </si>
  <si>
    <t>E01188</t>
  </si>
  <si>
    <t>Alexander James</t>
  </si>
  <si>
    <t>E02428</t>
  </si>
  <si>
    <t>Connor Luu</t>
  </si>
  <si>
    <t>E03289</t>
  </si>
  <si>
    <t>Christopher Lam</t>
  </si>
  <si>
    <t>Sophie Owens</t>
  </si>
  <si>
    <t>Addison Perez</t>
  </si>
  <si>
    <t>E04249</t>
  </si>
  <si>
    <t>Hadley Dang</t>
  </si>
  <si>
    <t>Ethan Mehta</t>
  </si>
  <si>
    <t>Madison Her</t>
  </si>
  <si>
    <t>E04363</t>
  </si>
  <si>
    <t>Savannah Singh</t>
  </si>
  <si>
    <t>Nevaeh Hsu</t>
  </si>
  <si>
    <t>E03866</t>
  </si>
  <si>
    <t>Jordan Zhu</t>
  </si>
  <si>
    <t>Jackson Navarro</t>
  </si>
  <si>
    <t>E04095</t>
  </si>
  <si>
    <t>Sadie Patterson</t>
  </si>
  <si>
    <t>E04079</t>
  </si>
  <si>
    <t>Christopher Butler</t>
  </si>
  <si>
    <t>E01508</t>
  </si>
  <si>
    <t>Penelope Rodriguez</t>
  </si>
  <si>
    <t>E02259</t>
  </si>
  <si>
    <t>Emily Lau</t>
  </si>
  <si>
    <t>Sophie Oh</t>
  </si>
  <si>
    <t>E01834</t>
  </si>
  <si>
    <t>Chloe Allen</t>
  </si>
  <si>
    <t>E03124</t>
  </si>
  <si>
    <t>Caleb Nelson</t>
  </si>
  <si>
    <t>Oliver Moua</t>
  </si>
  <si>
    <t>Wesley Doan</t>
  </si>
  <si>
    <t>E03910</t>
  </si>
  <si>
    <t>Nova Hsu</t>
  </si>
  <si>
    <t>Levi Moreno</t>
  </si>
  <si>
    <t>Gianna Ha</t>
  </si>
  <si>
    <t>E00035</t>
  </si>
  <si>
    <t>Lillian Gonzales</t>
  </si>
  <si>
    <t>Ezra Singh</t>
  </si>
  <si>
    <t>E01755</t>
  </si>
  <si>
    <t>Audrey Patel</t>
  </si>
  <si>
    <t>Brooklyn Cho</t>
  </si>
  <si>
    <t>Piper Ramos</t>
  </si>
  <si>
    <t>Eleanor Williams</t>
  </si>
  <si>
    <t>E00371</t>
  </si>
  <si>
    <t>Melody Grant</t>
  </si>
  <si>
    <t>E02992</t>
  </si>
  <si>
    <t>Paisley Sanders</t>
  </si>
  <si>
    <t>Santiago f Gray</t>
  </si>
  <si>
    <t>Josephine Richardson</t>
  </si>
  <si>
    <t>E03532</t>
  </si>
  <si>
    <t>Jaxson Santiago</t>
  </si>
  <si>
    <t>E00863</t>
  </si>
  <si>
    <t>Lincoln Ramos</t>
  </si>
  <si>
    <t>E03310</t>
  </si>
  <si>
    <t>Dylan Campbell</t>
  </si>
  <si>
    <t>Olivia Gray</t>
  </si>
  <si>
    <t>E01242</t>
  </si>
  <si>
    <t>Emery Doan</t>
  </si>
  <si>
    <t>E02535</t>
  </si>
  <si>
    <t>Caroline Perez</t>
  </si>
  <si>
    <t>E00369</t>
  </si>
  <si>
    <t>Genesis Woods</t>
  </si>
  <si>
    <t>E03332</t>
  </si>
  <si>
    <t>Ruby Sun</t>
  </si>
  <si>
    <t>E03278</t>
  </si>
  <si>
    <t>Nevaeh James</t>
  </si>
  <si>
    <t>Parker Sandoval</t>
  </si>
  <si>
    <t>E03055</t>
  </si>
  <si>
    <t>Austin Rojas</t>
  </si>
  <si>
    <t>E01943</t>
  </si>
  <si>
    <t>Vivian Espinoza</t>
  </si>
  <si>
    <t>Cooper Gupta</t>
  </si>
  <si>
    <t>E04637</t>
  </si>
  <si>
    <t>Samuel Song</t>
  </si>
  <si>
    <t>E03240</t>
  </si>
  <si>
    <t>Aiden Silva</t>
  </si>
  <si>
    <t>E00340</t>
  </si>
  <si>
    <t>Eliana Allen</t>
  </si>
  <si>
    <t>E04751</t>
  </si>
  <si>
    <t>Grayson James</t>
  </si>
  <si>
    <t>E04636</t>
  </si>
  <si>
    <t>Hailey Yee</t>
  </si>
  <si>
    <t>Ian Vargas</t>
  </si>
  <si>
    <t>John Trinh</t>
  </si>
  <si>
    <t>Sofia Trinh</t>
  </si>
  <si>
    <t>Santiago f Moua</t>
  </si>
  <si>
    <t>E03149</t>
  </si>
  <si>
    <t>Layla Collins</t>
  </si>
  <si>
    <t>E00952</t>
  </si>
  <si>
    <t>Jaxon Powell</t>
  </si>
  <si>
    <t>Naomi Washington</t>
  </si>
  <si>
    <t>Ryan Holmes</t>
  </si>
  <si>
    <t>E04994</t>
  </si>
  <si>
    <t>Bella Holmes</t>
  </si>
  <si>
    <t>E00447</t>
  </si>
  <si>
    <t>Hailey Sanchez</t>
  </si>
  <si>
    <t>Sofia Yoon</t>
  </si>
  <si>
    <t>E02035</t>
  </si>
  <si>
    <t>Eli Rahman</t>
  </si>
  <si>
    <t>Christopher Howard</t>
  </si>
  <si>
    <t>E03611</t>
  </si>
  <si>
    <t>Alice Mehta</t>
  </si>
  <si>
    <t>E04464</t>
  </si>
  <si>
    <t>Cooper Yoon</t>
  </si>
  <si>
    <t>E02135</t>
  </si>
  <si>
    <t>John Delgado</t>
  </si>
  <si>
    <t>E01684</t>
  </si>
  <si>
    <t>Jaxson Liang</t>
  </si>
  <si>
    <t>E02968</t>
  </si>
  <si>
    <t>Caroline Santos</t>
  </si>
  <si>
    <t>Lily Henderson</t>
  </si>
  <si>
    <t>E01108</t>
  </si>
  <si>
    <t>Hannah Martinez</t>
  </si>
  <si>
    <t>William Phillips</t>
  </si>
  <si>
    <t>E03519</t>
  </si>
  <si>
    <t>Eliza Zheng</t>
  </si>
  <si>
    <t>Joshua Yang</t>
  </si>
  <si>
    <t>E03795</t>
  </si>
  <si>
    <t>Hazel Young</t>
  </si>
  <si>
    <t>E00508</t>
  </si>
  <si>
    <t>Thomas Jung</t>
  </si>
  <si>
    <t>Xavier Perez</t>
  </si>
  <si>
    <t>E01582</t>
  </si>
  <si>
    <t>Elijah Coleman</t>
  </si>
  <si>
    <t>Clara Sanchez</t>
  </si>
  <si>
    <t>E04872</t>
  </si>
  <si>
    <t>Isaac Stewart</t>
  </si>
  <si>
    <t>E03159</t>
  </si>
  <si>
    <t>Claire Romero</t>
  </si>
  <si>
    <t>E01337</t>
  </si>
  <si>
    <t>Andrew Coleman</t>
  </si>
  <si>
    <t>E00102</t>
  </si>
  <si>
    <t>Riley Rojas</t>
  </si>
  <si>
    <t>E03637</t>
  </si>
  <si>
    <t>Landon Thao</t>
  </si>
  <si>
    <t>Hadley Ford</t>
  </si>
  <si>
    <t>Austin Brown</t>
  </si>
  <si>
    <t>Christian Fong</t>
  </si>
  <si>
    <t>Hazel Alvarez</t>
  </si>
  <si>
    <t>Isabella Bailey</t>
  </si>
  <si>
    <t>Hadley Yee</t>
  </si>
  <si>
    <t>E00203</t>
  </si>
  <si>
    <t>Julia Doan</t>
  </si>
  <si>
    <t>E00647</t>
  </si>
  <si>
    <t>Dylan Ali</t>
  </si>
  <si>
    <t>Eloise Trinh</t>
  </si>
  <si>
    <t>E02453</t>
  </si>
  <si>
    <t>Dylan Kumar</t>
  </si>
  <si>
    <t>Emily Gupta</t>
  </si>
  <si>
    <t>Silas Rivera</t>
  </si>
  <si>
    <t>E00459</t>
  </si>
  <si>
    <t>E03007</t>
  </si>
  <si>
    <t>Isaac Joseph</t>
  </si>
  <si>
    <t>Leilani Thao</t>
  </si>
  <si>
    <t>Madeline Watson</t>
  </si>
  <si>
    <t>Silas Huang</t>
  </si>
  <si>
    <t>Jeremiah Hernandez</t>
  </si>
  <si>
    <t>Jace Washington</t>
  </si>
  <si>
    <t>E03379</t>
  </si>
  <si>
    <t>Landon Kim</t>
  </si>
  <si>
    <t>E02153</t>
  </si>
  <si>
    <t>Peyton Vasquez</t>
  </si>
  <si>
    <t>E00994</t>
  </si>
  <si>
    <t>Charlotte Baker</t>
  </si>
  <si>
    <t>E00943</t>
  </si>
  <si>
    <t>Elena Mendoza</t>
  </si>
  <si>
    <t>E00869</t>
  </si>
  <si>
    <t>Nova Lin</t>
  </si>
  <si>
    <t>E03457</t>
  </si>
  <si>
    <t>Ivy Desai</t>
  </si>
  <si>
    <t>E02193</t>
  </si>
  <si>
    <t>Josephine Acosta</t>
  </si>
  <si>
    <t>E00577</t>
  </si>
  <si>
    <t>Nora Nunez</t>
  </si>
  <si>
    <t>E00538</t>
  </si>
  <si>
    <t>Caleb Xiong</t>
  </si>
  <si>
    <t>E01415</t>
  </si>
  <si>
    <t>Henry Green</t>
  </si>
  <si>
    <t>Madelyn Chan</t>
  </si>
  <si>
    <t>E00225</t>
  </si>
  <si>
    <t>Angel Delgado</t>
  </si>
  <si>
    <t>E02889</t>
  </si>
  <si>
    <t>Mia Herrera</t>
  </si>
  <si>
    <t>E04978</t>
  </si>
  <si>
    <t>Peyton Harris</t>
  </si>
  <si>
    <t>David Herrera</t>
  </si>
  <si>
    <t>E01652</t>
  </si>
  <si>
    <t>Avery Dominguez</t>
  </si>
  <si>
    <t>Grace Carter</t>
  </si>
  <si>
    <t>E04335</t>
  </si>
  <si>
    <t>Parker Allen</t>
  </si>
  <si>
    <t>E01300</t>
  </si>
  <si>
    <t>Sadie Lee</t>
  </si>
  <si>
    <t>E03102</t>
  </si>
  <si>
    <t>Cooper Valdez</t>
  </si>
  <si>
    <t>Sebastian Fong</t>
  </si>
  <si>
    <t>E02059</t>
  </si>
  <si>
    <t>Roman Munoz</t>
  </si>
  <si>
    <t>E03894</t>
  </si>
  <si>
    <t>Charlotte Chang</t>
  </si>
  <si>
    <t>E03106</t>
  </si>
  <si>
    <t>Xavier Davis</t>
  </si>
  <si>
    <t>E01350</t>
  </si>
  <si>
    <t>Natalie Carter</t>
  </si>
  <si>
    <t>E02900</t>
  </si>
  <si>
    <t>Elena Richardson</t>
  </si>
  <si>
    <t>E02202</t>
  </si>
  <si>
    <t>Emilia Bailey</t>
  </si>
  <si>
    <t>E02696</t>
  </si>
  <si>
    <t>Ryan Lu</t>
  </si>
  <si>
    <t>E01722</t>
  </si>
  <si>
    <t>Asher Huynh</t>
  </si>
  <si>
    <t>Kinsley Martinez</t>
  </si>
  <si>
    <t>E00640</t>
  </si>
  <si>
    <t>Paisley Bryant</t>
  </si>
  <si>
    <t>E02554</t>
  </si>
  <si>
    <t>Joshua Ramirez</t>
  </si>
  <si>
    <t>E03412</t>
  </si>
  <si>
    <t>Joshua Martin</t>
  </si>
  <si>
    <t>E00646</t>
  </si>
  <si>
    <t>Angel Do</t>
  </si>
  <si>
    <t>E03580</t>
  </si>
  <si>
    <t>Maverick Medina</t>
  </si>
  <si>
    <t>Isaac Han</t>
  </si>
  <si>
    <t>Eliza Liang</t>
  </si>
  <si>
    <t>Zoe Zhou</t>
  </si>
  <si>
    <t>E01749</t>
  </si>
  <si>
    <t>Nathan Lee</t>
  </si>
  <si>
    <t>E02888</t>
  </si>
  <si>
    <t>Elijah Ramos</t>
  </si>
  <si>
    <t>Jaxson Coleman</t>
  </si>
  <si>
    <t>Hailey Hong</t>
  </si>
  <si>
    <t>Gabriella Zhu</t>
  </si>
  <si>
    <t>E02684</t>
  </si>
  <si>
    <t>Aaron Maldonado</t>
  </si>
  <si>
    <t>E02561</t>
  </si>
  <si>
    <t>Samantha Vargas</t>
  </si>
  <si>
    <t>E03168</t>
  </si>
  <si>
    <t>Nora Le</t>
  </si>
  <si>
    <t>Alice Roberts</t>
  </si>
  <si>
    <t>E03691</t>
  </si>
  <si>
    <t>Colton Garcia</t>
  </si>
  <si>
    <t>Stella Lai</t>
  </si>
  <si>
    <t>Leonardo Luong</t>
  </si>
  <si>
    <t>E00282</t>
  </si>
  <si>
    <t>Jeremiah Castillo</t>
  </si>
  <si>
    <t>Cooper Jiang</t>
  </si>
  <si>
    <t>Penelope Silva</t>
  </si>
  <si>
    <t>E02558</t>
  </si>
  <si>
    <t>Jose Richardson</t>
  </si>
  <si>
    <t>E00956</t>
  </si>
  <si>
    <t>Eleanor Chau</t>
  </si>
  <si>
    <t>E03858</t>
  </si>
  <si>
    <t>John Cho</t>
  </si>
  <si>
    <t>E02221</t>
  </si>
  <si>
    <t>Julian Delgado</t>
  </si>
  <si>
    <t>E00126</t>
  </si>
  <si>
    <t>Isabella Scott</t>
  </si>
  <si>
    <t>E02627</t>
  </si>
  <si>
    <t>Parker Avila</t>
  </si>
  <si>
    <t>E03778</t>
  </si>
  <si>
    <t>Luke Vu</t>
  </si>
  <si>
    <t>E00481</t>
  </si>
  <si>
    <t>Jameson Nelson</t>
  </si>
  <si>
    <t>Adrian Fernandez</t>
  </si>
  <si>
    <t>E03902</t>
  </si>
  <si>
    <t>Madison Hunter</t>
  </si>
  <si>
    <t>E02310</t>
  </si>
  <si>
    <t>Jordan Phillips</t>
  </si>
  <si>
    <t>E02661</t>
  </si>
  <si>
    <t>Maya Chan</t>
  </si>
  <si>
    <t>Wesley King</t>
  </si>
  <si>
    <t>E00682</t>
  </si>
  <si>
    <t>Sofia Fernandez</t>
  </si>
  <si>
    <t>Maverick Figueroa</t>
  </si>
  <si>
    <t>E00785</t>
  </si>
  <si>
    <t>Hannah Hoang</t>
  </si>
  <si>
    <t>Violet Garcia</t>
  </si>
  <si>
    <t>Aaliyah Mai</t>
  </si>
  <si>
    <t>E02703</t>
  </si>
  <si>
    <t>Austin Vang</t>
  </si>
  <si>
    <t>E02191</t>
  </si>
  <si>
    <t>Maria Sun</t>
  </si>
  <si>
    <t>E00156</t>
  </si>
  <si>
    <t>Madelyn Scott</t>
  </si>
  <si>
    <t>Dylan Chin</t>
  </si>
  <si>
    <t>E04032</t>
  </si>
  <si>
    <t>Emery Zhang</t>
  </si>
  <si>
    <t>E00005</t>
  </si>
  <si>
    <t>Riley Washington</t>
  </si>
  <si>
    <t>E04354</t>
  </si>
  <si>
    <t>Raelynn Rios</t>
  </si>
  <si>
    <t>Anthony Hong</t>
  </si>
  <si>
    <t>E03430</t>
  </si>
  <si>
    <t>Leo Herrera</t>
  </si>
  <si>
    <t>Robert Wright</t>
  </si>
  <si>
    <t>E04762</t>
  </si>
  <si>
    <t>Audrey Richardson</t>
  </si>
  <si>
    <t>E01148</t>
  </si>
  <si>
    <t>Scarlett Kumar</t>
  </si>
  <si>
    <t>E03094</t>
  </si>
  <si>
    <t>Wesley Young</t>
  </si>
  <si>
    <t>E01909</t>
  </si>
  <si>
    <t>Lillian Khan</t>
  </si>
  <si>
    <t>E04398</t>
  </si>
  <si>
    <t>Oliver Yang</t>
  </si>
  <si>
    <t>E02521</t>
  </si>
  <si>
    <t>Lily Nguyen</t>
  </si>
  <si>
    <t>E03545</t>
  </si>
  <si>
    <t>Sofia Cheng</t>
  </si>
  <si>
    <t>Column1</t>
  </si>
  <si>
    <t>Age Groups</t>
  </si>
  <si>
    <t>Tenure</t>
  </si>
  <si>
    <t>Tenure (Years)</t>
  </si>
  <si>
    <t>Bonus(Rs)</t>
  </si>
  <si>
    <t>Total Compensation</t>
  </si>
  <si>
    <t>Count of EEID</t>
  </si>
  <si>
    <t>Row Labels</t>
  </si>
  <si>
    <t>Grand Total</t>
  </si>
  <si>
    <t>Column Labels</t>
  </si>
  <si>
    <t>Total Employees</t>
  </si>
  <si>
    <t>Total Active Employees</t>
  </si>
  <si>
    <t>Total Inactive Employees</t>
  </si>
  <si>
    <t>Sum of Annual Salary</t>
  </si>
  <si>
    <t xml:space="preserve">Attrition Rate </t>
  </si>
  <si>
    <t>Average Tenure</t>
  </si>
  <si>
    <t>Number of Emoloyees</t>
  </si>
  <si>
    <t>Average Salary</t>
  </si>
  <si>
    <t>Average Age</t>
  </si>
  <si>
    <t>60 above</t>
  </si>
  <si>
    <t>50 to 59</t>
  </si>
  <si>
    <t>40 to 49</t>
  </si>
  <si>
    <t>30 to 39</t>
  </si>
  <si>
    <t>20 to 29</t>
  </si>
  <si>
    <t>Countries</t>
  </si>
  <si>
    <t>Exit Year</t>
  </si>
  <si>
    <t>Hire Year</t>
  </si>
  <si>
    <t>Departments</t>
  </si>
  <si>
    <t>Distribution of Salaries</t>
  </si>
  <si>
    <t>Average of Tenure (Years)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</si>
</sst>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_);\(#,##0%\);0%_)"/>
    <numFmt numFmtId="165" formatCode="_ [$₹-4009]\ * #,##0_ ;_ [$₹-4009]\ * \-#,##0_ ;_ [$₹-4009]\ * &quot;-&quot;??_ ;_ @_ "/>
  </numFmts>
  <fonts count="4" x14ac:knownFonts="1">
    <font>
      <sz val="11"/>
      <color theme="1"/>
      <name val="Calibri"/>
      <family val="2"/>
      <scheme val="minor"/>
    </font>
    <font>
      <b/>
      <sz val="11"/>
      <color rgb="FFFFFFFF"/>
      <name val="Calibri"/>
      <family val="2"/>
      <scheme val="minor"/>
    </font>
    <font>
      <sz val="11"/>
      <color theme="1"/>
      <name val="Calibri"/>
      <family val="2"/>
      <scheme val="minor"/>
    </font>
    <font>
      <sz val="8"/>
      <name val="Calibri"/>
      <family val="2"/>
      <scheme val="minor"/>
    </font>
  </fonts>
  <fills count="3">
    <fill>
      <patternFill patternType="none"/>
    </fill>
    <fill>
      <patternFill patternType="gray125"/>
    </fill>
    <fill>
      <patternFill patternType="solid">
        <fgColor rgb="FF3DB182"/>
        <bgColor indexed="64"/>
      </patternFill>
    </fill>
  </fills>
  <borders count="4">
    <border>
      <left/>
      <right/>
      <top/>
      <bottom/>
      <diagonal/>
    </border>
    <border>
      <left/>
      <right style="medium">
        <color rgb="FFFFFFFF"/>
      </right>
      <top/>
      <bottom/>
      <diagonal/>
    </border>
    <border>
      <left style="medium">
        <color rgb="FFFFFFFF"/>
      </left>
      <right style="medium">
        <color rgb="FFFFFFFF"/>
      </right>
      <top/>
      <bottom/>
      <diagonal/>
    </border>
    <border>
      <left style="medium">
        <color rgb="FFFFFFFF"/>
      </left>
      <right/>
      <top/>
      <bottom/>
      <diagonal/>
    </border>
  </borders>
  <cellStyleXfs count="2">
    <xf numFmtId="0" fontId="0" fillId="0" borderId="0"/>
    <xf numFmtId="9" fontId="2" fillId="0" borderId="0" applyFont="0" applyFill="0" applyBorder="0" applyAlignment="0" applyProtection="0"/>
  </cellStyleXfs>
  <cellXfs count="16">
    <xf numFmtId="0" fontId="0" fillId="0" borderId="0" xfId="0"/>
    <xf numFmtId="14" fontId="0" fillId="0" borderId="0" xfId="0" applyNumberFormat="1"/>
    <xf numFmtId="164" fontId="0" fillId="0" borderId="0" xfId="0" applyNumberFormat="1"/>
    <xf numFmtId="0" fontId="1" fillId="2" borderId="1" xfId="0" applyFont="1" applyFill="1" applyBorder="1" applyAlignment="1">
      <alignment horizontal="left"/>
    </xf>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Alignment="1">
      <alignment horizontal="left"/>
    </xf>
    <xf numFmtId="165" fontId="1" fillId="2" borderId="2" xfId="0" applyNumberFormat="1" applyFont="1" applyFill="1" applyBorder="1" applyAlignment="1">
      <alignment horizontal="left"/>
    </xf>
    <xf numFmtId="165" fontId="0" fillId="0" borderId="0" xfId="0" applyNumberFormat="1"/>
    <xf numFmtId="1" fontId="1" fillId="2" borderId="2" xfId="0" applyNumberFormat="1" applyFont="1" applyFill="1" applyBorder="1" applyAlignment="1">
      <alignment horizontal="left"/>
    </xf>
    <xf numFmtId="1" fontId="0" fillId="0" borderId="0" xfId="0" applyNumberFormat="1"/>
    <xf numFmtId="0" fontId="0" fillId="0" borderId="0" xfId="0" pivotButton="1"/>
    <xf numFmtId="9" fontId="0" fillId="0" borderId="0" xfId="1" applyFont="1"/>
    <xf numFmtId="9" fontId="0" fillId="0" borderId="0" xfId="0" applyNumberFormat="1"/>
    <xf numFmtId="1" fontId="1" fillId="2" borderId="3" xfId="0" applyNumberFormat="1" applyFont="1" applyFill="1" applyBorder="1" applyAlignment="1">
      <alignment horizontal="left"/>
    </xf>
    <xf numFmtId="1" fontId="0" fillId="0" borderId="0" xfId="0" applyNumberFormat="1" applyAlignment="1">
      <alignment horizontal="left"/>
    </xf>
  </cellXfs>
  <cellStyles count="2">
    <cellStyle name="Normal" xfId="0" builtinId="0"/>
    <cellStyle name="Percent" xfId="1" builtinId="5"/>
  </cellStyles>
  <dxfs count="15">
    <dxf>
      <numFmt numFmtId="13" formatCode="0%"/>
    </dxf>
    <dxf>
      <numFmt numFmtId="1" formatCode="0"/>
    </dxf>
    <dxf>
      <numFmt numFmtId="165" formatCode="_ [$₹-4009]\ * #,##0_ ;_ [$₹-4009]\ * \-#,##0_ ;_ [$₹-4009]\ * &quot;-&quot;??_ ;_ @_ "/>
    </dxf>
    <dxf>
      <numFmt numFmtId="165" formatCode="_ [$₹-4009]\ * #,##0_ ;_ [$₹-4009]\ * \-#,##0_ ;_ [$₹-4009]\ * &quot;-&quot;??_ ;_ @_ "/>
    </dxf>
    <dxf>
      <numFmt numFmtId="0" formatCode="General"/>
    </dxf>
    <dxf>
      <numFmt numFmtId="0" formatCode="General"/>
    </dxf>
    <dxf>
      <numFmt numFmtId="1" formatCode="0"/>
    </dxf>
    <dxf>
      <numFmt numFmtId="1" formatCode="0"/>
    </dxf>
    <dxf>
      <numFmt numFmtId="166" formatCode="m/d/yyyy"/>
    </dxf>
    <dxf>
      <numFmt numFmtId="164" formatCode="#,##0%_);\(#,##0%\);0%_)"/>
    </dxf>
    <dxf>
      <numFmt numFmtId="165" formatCode="_ [$₹-4009]\ * #,##0_ ;_ [$₹-4009]\ * \-#,##0_ ;_ [$₹-4009]\ * &quot;-&quot;??_ ;_ @_ "/>
    </dxf>
    <dxf>
      <numFmt numFmtId="1" formatCode="0"/>
    </dxf>
    <dxf>
      <numFmt numFmtId="166" formatCode="m/d/yyyy"/>
    </dxf>
    <dxf>
      <numFmt numFmtId="0" formatCode="General"/>
    </dxf>
    <dxf>
      <font>
        <b/>
        <i val="0"/>
        <strike val="0"/>
        <condense val="0"/>
        <extend val="0"/>
        <outline val="0"/>
        <shadow val="0"/>
        <u val="none"/>
        <vertAlign val="baseline"/>
        <sz val="11"/>
        <color rgb="FFFFFFFF"/>
        <name val="Calibri"/>
        <family val="2"/>
        <scheme val="minor"/>
      </font>
      <fill>
        <patternFill patternType="solid">
          <fgColor indexed="64"/>
          <bgColor rgb="FF3DB182"/>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4.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5.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6.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7.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8.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19.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Ex4.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Dashboard.xlsx]Demographics Section!PivotTable4</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Ethnicity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50000"/>
            </a:schemeClr>
          </a:solidFill>
          <a:ln w="19050">
            <a:solidFill>
              <a:schemeClr val="lt1"/>
            </a:solidFill>
          </a:ln>
          <a:effectLst/>
        </c:spPr>
      </c:pivotFmt>
      <c:pivotFmt>
        <c:idx val="2"/>
        <c:spPr>
          <a:solidFill>
            <a:schemeClr val="accent4">
              <a:lumMod val="75000"/>
            </a:schemeClr>
          </a:solidFill>
          <a:ln w="19050">
            <a:solidFill>
              <a:schemeClr val="lt1"/>
            </a:solidFill>
          </a:ln>
          <a:effectLst/>
        </c:spPr>
      </c:pivotFmt>
      <c:pivotFmt>
        <c:idx val="3"/>
        <c:spPr>
          <a:solidFill>
            <a:schemeClr val="accent4">
              <a:lumMod val="60000"/>
              <a:lumOff val="40000"/>
            </a:schemeClr>
          </a:solidFill>
          <a:ln w="19050">
            <a:solidFill>
              <a:schemeClr val="lt1"/>
            </a:solidFill>
          </a:ln>
          <a:effectLst/>
        </c:spPr>
      </c:pivotFmt>
      <c:pivotFmt>
        <c:idx val="4"/>
        <c:spPr>
          <a:solidFill>
            <a:schemeClr val="accent4">
              <a:lumMod val="40000"/>
              <a:lumOff val="60000"/>
            </a:schemeClr>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4">
              <a:lumMod val="50000"/>
            </a:schemeClr>
          </a:solidFill>
          <a:ln w="19050">
            <a:solidFill>
              <a:schemeClr val="lt1"/>
            </a:solidFill>
          </a:ln>
          <a:effectLst/>
        </c:spPr>
      </c:pivotFmt>
      <c:pivotFmt>
        <c:idx val="7"/>
        <c:spPr>
          <a:solidFill>
            <a:schemeClr val="accent4">
              <a:lumMod val="40000"/>
              <a:lumOff val="60000"/>
            </a:schemeClr>
          </a:solidFill>
          <a:ln w="19050">
            <a:solidFill>
              <a:schemeClr val="lt1"/>
            </a:solidFill>
          </a:ln>
          <a:effectLst/>
        </c:spPr>
      </c:pivotFmt>
      <c:pivotFmt>
        <c:idx val="8"/>
        <c:spPr>
          <a:solidFill>
            <a:schemeClr val="accent4">
              <a:lumMod val="75000"/>
            </a:schemeClr>
          </a:solidFill>
          <a:ln w="19050">
            <a:solidFill>
              <a:schemeClr val="lt1"/>
            </a:solidFill>
          </a:ln>
          <a:effectLst/>
        </c:spPr>
      </c:pivotFmt>
      <c:pivotFmt>
        <c:idx val="9"/>
        <c:spPr>
          <a:solidFill>
            <a:schemeClr val="accent4">
              <a:lumMod val="60000"/>
              <a:lumOff val="40000"/>
            </a:schemeClr>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4">
              <a:lumMod val="50000"/>
            </a:schemeClr>
          </a:solidFill>
          <a:ln w="19050">
            <a:solidFill>
              <a:schemeClr val="lt1"/>
            </a:solidFill>
          </a:ln>
          <a:effectLst/>
        </c:spPr>
      </c:pivotFmt>
      <c:pivotFmt>
        <c:idx val="12"/>
        <c:spPr>
          <a:solidFill>
            <a:schemeClr val="accent4">
              <a:lumMod val="40000"/>
              <a:lumOff val="60000"/>
            </a:schemeClr>
          </a:solidFill>
          <a:ln w="19050">
            <a:solidFill>
              <a:schemeClr val="lt1"/>
            </a:solidFill>
          </a:ln>
          <a:effectLst/>
        </c:spPr>
      </c:pivotFmt>
      <c:pivotFmt>
        <c:idx val="13"/>
        <c:spPr>
          <a:solidFill>
            <a:schemeClr val="accent4">
              <a:lumMod val="75000"/>
            </a:schemeClr>
          </a:solidFill>
          <a:ln w="19050">
            <a:solidFill>
              <a:schemeClr val="lt1"/>
            </a:solidFill>
          </a:ln>
          <a:effectLst/>
        </c:spPr>
      </c:pivotFmt>
      <c:pivotFmt>
        <c:idx val="14"/>
        <c:spPr>
          <a:solidFill>
            <a:schemeClr val="accent4">
              <a:lumMod val="60000"/>
              <a:lumOff val="40000"/>
            </a:schemeClr>
          </a:solidFill>
          <a:ln w="19050">
            <a:solidFill>
              <a:schemeClr val="lt1"/>
            </a:solidFill>
          </a:ln>
          <a:effectLst/>
        </c:spPr>
      </c:pivotFmt>
    </c:pivotFmts>
    <c:plotArea>
      <c:layout>
        <c:manualLayout>
          <c:layoutTarget val="inner"/>
          <c:xMode val="edge"/>
          <c:yMode val="edge"/>
          <c:x val="0.15517258455900559"/>
          <c:y val="0.12775258720718638"/>
          <c:w val="0.48536896724387441"/>
          <c:h val="0.75537030138769357"/>
        </c:manualLayout>
      </c:layout>
      <c:doughnutChart>
        <c:varyColors val="1"/>
        <c:ser>
          <c:idx val="0"/>
          <c:order val="0"/>
          <c:tx>
            <c:strRef>
              <c:f>'Demographics Section'!$O$2</c:f>
              <c:strCache>
                <c:ptCount val="1"/>
                <c:pt idx="0">
                  <c:v>Total</c:v>
                </c:pt>
              </c:strCache>
            </c:strRef>
          </c:tx>
          <c:dPt>
            <c:idx val="0"/>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01-0B42-479A-99C7-7CB6E15928D3}"/>
              </c:ext>
            </c:extLst>
          </c:dPt>
          <c:dPt>
            <c:idx val="1"/>
            <c:bubble3D val="0"/>
            <c:spPr>
              <a:solidFill>
                <a:schemeClr val="accent4">
                  <a:lumMod val="40000"/>
                  <a:lumOff val="60000"/>
                </a:schemeClr>
              </a:solidFill>
              <a:ln w="19050">
                <a:solidFill>
                  <a:schemeClr val="lt1"/>
                </a:solidFill>
              </a:ln>
              <a:effectLst/>
            </c:spPr>
            <c:extLst>
              <c:ext xmlns:c16="http://schemas.microsoft.com/office/drawing/2014/chart" uri="{C3380CC4-5D6E-409C-BE32-E72D297353CC}">
                <c16:uniqueId val="{00000003-0B42-479A-99C7-7CB6E15928D3}"/>
              </c:ext>
            </c:extLst>
          </c:dPt>
          <c:dPt>
            <c:idx val="2"/>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5-0B42-479A-99C7-7CB6E15928D3}"/>
              </c:ext>
            </c:extLst>
          </c:dPt>
          <c:dPt>
            <c:idx val="3"/>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07-0B42-479A-99C7-7CB6E15928D3}"/>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'Demographics Section'!$N$3:$N$7</c:f>
              <c:strCache>
                <c:ptCount val="4"/>
                <c:pt idx="0">
                  <c:v>Asian</c:v>
                </c:pt>
                <c:pt idx="1">
                  <c:v>Black</c:v>
                </c:pt>
                <c:pt idx="2">
                  <c:v>Caucasian</c:v>
                </c:pt>
                <c:pt idx="3">
                  <c:v>Latino</c:v>
                </c:pt>
              </c:strCache>
            </c:strRef>
          </c:cat>
          <c:val>
            <c:numRef>
              <c:f>'Demographics Section'!$O$3:$O$7</c:f>
              <c:numCache>
                <c:formatCode>General</c:formatCode>
                <c:ptCount val="4"/>
                <c:pt idx="0">
                  <c:v>12</c:v>
                </c:pt>
                <c:pt idx="1">
                  <c:v>5</c:v>
                </c:pt>
                <c:pt idx="2">
                  <c:v>9</c:v>
                </c:pt>
                <c:pt idx="3">
                  <c:v>9</c:v>
                </c:pt>
              </c:numCache>
            </c:numRef>
          </c:val>
          <c:extLst>
            <c:ext xmlns:c16="http://schemas.microsoft.com/office/drawing/2014/chart" uri="{C3380CC4-5D6E-409C-BE32-E72D297353CC}">
              <c16:uniqueId val="{00000008-0B42-479A-99C7-7CB6E15928D3}"/>
            </c:ext>
          </c:extLst>
        </c:ser>
        <c:dLbls>
          <c:showLegendKey val="0"/>
          <c:showVal val="1"/>
          <c:showCatName val="0"/>
          <c:showSerName val="0"/>
          <c:showPercent val="0"/>
          <c:showBubbleSize val="0"/>
          <c:showLeaderLines val="1"/>
        </c:dLbls>
        <c:firstSliceAng val="0"/>
        <c:holeSize val="68"/>
      </c:doughnutChart>
      <c:spPr>
        <a:noFill/>
        <a:ln>
          <a:noFill/>
        </a:ln>
        <a:effectLst/>
      </c:spPr>
    </c:plotArea>
    <c:legend>
      <c:legendPos val="r"/>
      <c:layout>
        <c:manualLayout>
          <c:xMode val="edge"/>
          <c:yMode val="edge"/>
          <c:x val="0.71120384951881022"/>
          <c:y val="0.34613188976377951"/>
          <c:w val="0.23822356029025785"/>
          <c:h val="0.367049877329771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Dashboard.xlsx]Demographics Section!PivotTable2</c:name>
    <c:fmtId val="2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75000"/>
            </a:schemeClr>
          </a:solidFill>
          <a:ln w="19050">
            <a:noFill/>
          </a:ln>
          <a:effectLst/>
        </c:spPr>
        <c:dLbl>
          <c:idx val="0"/>
          <c:layout>
            <c:manualLayout>
              <c:x val="-0.18735435158080388"/>
              <c:y val="-2.040232733146119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w="19050">
            <a:solidFill>
              <a:schemeClr val="lt1"/>
            </a:solidFill>
          </a:ln>
          <a:effectLst/>
        </c:spPr>
        <c:dLbl>
          <c:idx val="0"/>
          <c:layout>
            <c:manualLayout>
              <c:x val="0.17195449351137271"/>
              <c:y val="2.6345465558063982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'Demographics Section'!$B$2</c:f>
              <c:strCache>
                <c:ptCount val="1"/>
                <c:pt idx="0">
                  <c:v>Total</c:v>
                </c:pt>
              </c:strCache>
            </c:strRef>
          </c:tx>
          <c:dPt>
            <c:idx val="0"/>
            <c:bubble3D val="0"/>
            <c:explosion val="3"/>
            <c:spPr>
              <a:solidFill>
                <a:schemeClr val="accent4">
                  <a:lumMod val="75000"/>
                </a:schemeClr>
              </a:solidFill>
              <a:ln w="19050">
                <a:noFill/>
              </a:ln>
              <a:effectLst/>
            </c:spPr>
            <c:extLst>
              <c:ext xmlns:c16="http://schemas.microsoft.com/office/drawing/2014/chart" uri="{C3380CC4-5D6E-409C-BE32-E72D297353CC}">
                <c16:uniqueId val="{00000002-D8BE-41D0-BBAF-9AE6F8288ED6}"/>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D8BE-41D0-BBAF-9AE6F8288ED6}"/>
              </c:ext>
            </c:extLst>
          </c:dPt>
          <c:dLbls>
            <c:dLbl>
              <c:idx val="0"/>
              <c:layout>
                <c:manualLayout>
                  <c:x val="-0.18735435158080388"/>
                  <c:y val="-2.04023273314611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8BE-41D0-BBAF-9AE6F8288ED6}"/>
                </c:ext>
              </c:extLst>
            </c:dLbl>
            <c:dLbl>
              <c:idx val="1"/>
              <c:layout>
                <c:manualLayout>
                  <c:x val="0.17195449351137271"/>
                  <c:y val="2.6345465558063982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8BE-41D0-BBAF-9AE6F8288ED6}"/>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'Demographics Section'!$A$3:$A$4</c:f>
              <c:strCache>
                <c:ptCount val="2"/>
                <c:pt idx="0">
                  <c:v>Female</c:v>
                </c:pt>
                <c:pt idx="1">
                  <c:v>Male</c:v>
                </c:pt>
              </c:strCache>
            </c:strRef>
          </c:cat>
          <c:val>
            <c:numRef>
              <c:f>'Demographics Section'!$B$3:$B$4</c:f>
              <c:numCache>
                <c:formatCode>0%</c:formatCode>
                <c:ptCount val="2"/>
                <c:pt idx="0">
                  <c:v>0.51428571428571423</c:v>
                </c:pt>
                <c:pt idx="1">
                  <c:v>0.48571428571428571</c:v>
                </c:pt>
              </c:numCache>
            </c:numRef>
          </c:val>
          <c:extLst>
            <c:ext xmlns:c16="http://schemas.microsoft.com/office/drawing/2014/chart" uri="{C3380CC4-5D6E-409C-BE32-E72D297353CC}">
              <c16:uniqueId val="{00000000-D8BE-41D0-BBAF-9AE6F8288ED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3476933673549261"/>
          <c:y val="0.45169979626672541"/>
          <c:w val="0.14742416553440177"/>
          <c:h val="0.1573437586036011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Dashboard.xlsx]Demographics Section!PivotTable3</c:name>
    <c:fmtId val="7"/>
  </c:pivotSource>
  <c:chart>
    <c:autoTitleDeleted val="0"/>
    <c:pivotFmts>
      <c:pivotFmt>
        <c:idx val="0"/>
        <c:spPr>
          <a:solidFill>
            <a:schemeClr val="accent4">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lumMod val="50000"/>
            </a:schemeClr>
          </a:solidFill>
          <a:ln>
            <a:noFill/>
          </a:ln>
          <a:effectLst/>
        </c:spPr>
      </c:pivotFmt>
    </c:pivotFmts>
    <c:plotArea>
      <c:layout/>
      <c:barChart>
        <c:barDir val="col"/>
        <c:grouping val="clustered"/>
        <c:varyColors val="0"/>
        <c:ser>
          <c:idx val="0"/>
          <c:order val="0"/>
          <c:tx>
            <c:strRef>
              <c:f>'Demographics Section'!$G$2:$G$3</c:f>
              <c:strCache>
                <c:ptCount val="1"/>
                <c:pt idx="0">
                  <c:v>20 to 29</c:v>
                </c:pt>
              </c:strCache>
            </c:strRef>
          </c:tx>
          <c:spPr>
            <a:solidFill>
              <a:schemeClr val="accent4">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Section'!$G$4</c:f>
              <c:numCache>
                <c:formatCode>General</c:formatCode>
                <c:ptCount val="1"/>
                <c:pt idx="0">
                  <c:v>1</c:v>
                </c:pt>
              </c:numCache>
            </c:numRef>
          </c:val>
          <c:extLst>
            <c:ext xmlns:c16="http://schemas.microsoft.com/office/drawing/2014/chart" uri="{C3380CC4-5D6E-409C-BE32-E72D297353CC}">
              <c16:uniqueId val="{00000000-8E6F-43CE-B422-5C46B5E16797}"/>
            </c:ext>
          </c:extLst>
        </c:ser>
        <c:ser>
          <c:idx val="1"/>
          <c:order val="1"/>
          <c:tx>
            <c:strRef>
              <c:f>'Demographics Section'!$H$2:$H$3</c:f>
              <c:strCache>
                <c:ptCount val="1"/>
                <c:pt idx="0">
                  <c:v>30 to 39</c:v>
                </c:pt>
              </c:strCache>
            </c:strRef>
          </c:tx>
          <c:spPr>
            <a:solidFill>
              <a:schemeClr val="accent4">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Section'!$H$4</c:f>
              <c:numCache>
                <c:formatCode>General</c:formatCode>
                <c:ptCount val="1"/>
                <c:pt idx="0">
                  <c:v>7</c:v>
                </c:pt>
              </c:numCache>
            </c:numRef>
          </c:val>
          <c:extLst>
            <c:ext xmlns:c16="http://schemas.microsoft.com/office/drawing/2014/chart" uri="{C3380CC4-5D6E-409C-BE32-E72D297353CC}">
              <c16:uniqueId val="{00000008-8E6F-43CE-B422-5C46B5E16797}"/>
            </c:ext>
          </c:extLst>
        </c:ser>
        <c:ser>
          <c:idx val="2"/>
          <c:order val="2"/>
          <c:tx>
            <c:strRef>
              <c:f>'Demographics Section'!$I$2:$I$3</c:f>
              <c:strCache>
                <c:ptCount val="1"/>
                <c:pt idx="0">
                  <c:v>40 to 49</c:v>
                </c:pt>
              </c:strCache>
            </c:strRef>
          </c:tx>
          <c:spPr>
            <a:solidFill>
              <a:schemeClr val="accent4">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Section'!$I$4</c:f>
              <c:numCache>
                <c:formatCode>General</c:formatCode>
                <c:ptCount val="1"/>
                <c:pt idx="0">
                  <c:v>15</c:v>
                </c:pt>
              </c:numCache>
            </c:numRef>
          </c:val>
          <c:extLst>
            <c:ext xmlns:c16="http://schemas.microsoft.com/office/drawing/2014/chart" uri="{C3380CC4-5D6E-409C-BE32-E72D297353CC}">
              <c16:uniqueId val="{00000009-8E6F-43CE-B422-5C46B5E16797}"/>
            </c:ext>
          </c:extLst>
        </c:ser>
        <c:ser>
          <c:idx val="3"/>
          <c:order val="3"/>
          <c:tx>
            <c:strRef>
              <c:f>'Demographics Section'!$J$2:$J$3</c:f>
              <c:strCache>
                <c:ptCount val="1"/>
                <c:pt idx="0">
                  <c:v>50 to 59</c:v>
                </c:pt>
              </c:strCache>
            </c:strRef>
          </c:tx>
          <c:spPr>
            <a:solidFill>
              <a:schemeClr val="accent4">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Section'!$J$4</c:f>
              <c:numCache>
                <c:formatCode>General</c:formatCode>
                <c:ptCount val="1"/>
                <c:pt idx="0">
                  <c:v>8</c:v>
                </c:pt>
              </c:numCache>
            </c:numRef>
          </c:val>
          <c:extLst>
            <c:ext xmlns:c16="http://schemas.microsoft.com/office/drawing/2014/chart" uri="{C3380CC4-5D6E-409C-BE32-E72D297353CC}">
              <c16:uniqueId val="{0000000A-8E6F-43CE-B422-5C46B5E16797}"/>
            </c:ext>
          </c:extLst>
        </c:ser>
        <c:ser>
          <c:idx val="4"/>
          <c:order val="4"/>
          <c:tx>
            <c:strRef>
              <c:f>'Demographics Section'!$K$2:$K$3</c:f>
              <c:strCache>
                <c:ptCount val="1"/>
                <c:pt idx="0">
                  <c:v>60 above</c:v>
                </c:pt>
              </c:strCache>
            </c:strRef>
          </c:tx>
          <c:spPr>
            <a:solidFill>
              <a:schemeClr val="accent4">
                <a:lumMod val="20000"/>
                <a:lumOff val="8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Section'!$K$4</c:f>
              <c:numCache>
                <c:formatCode>General</c:formatCode>
                <c:ptCount val="1"/>
                <c:pt idx="0">
                  <c:v>4</c:v>
                </c:pt>
              </c:numCache>
            </c:numRef>
          </c:val>
          <c:extLst>
            <c:ext xmlns:c16="http://schemas.microsoft.com/office/drawing/2014/chart" uri="{C3380CC4-5D6E-409C-BE32-E72D297353CC}">
              <c16:uniqueId val="{00000002-8C2E-40C5-B65E-B410334751E8}"/>
            </c:ext>
          </c:extLst>
        </c:ser>
        <c:dLbls>
          <c:showLegendKey val="0"/>
          <c:showVal val="0"/>
          <c:showCatName val="0"/>
          <c:showSerName val="0"/>
          <c:showPercent val="0"/>
          <c:showBubbleSize val="0"/>
        </c:dLbls>
        <c:gapWidth val="219"/>
        <c:overlap val="-27"/>
        <c:axId val="1384121263"/>
        <c:axId val="1384121743"/>
      </c:barChart>
      <c:catAx>
        <c:axId val="13841212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Age</a:t>
                </a:r>
                <a:r>
                  <a:rPr lang="en-IN" baseline="0"/>
                  <a:t> Groups</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4121743"/>
        <c:crosses val="autoZero"/>
        <c:auto val="1"/>
        <c:lblAlgn val="ctr"/>
        <c:lblOffset val="100"/>
        <c:noMultiLvlLbl val="0"/>
      </c:catAx>
      <c:valAx>
        <c:axId val="138412174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No.</a:t>
                </a:r>
                <a:r>
                  <a:rPr lang="en-IN" baseline="0"/>
                  <a:t> of Employees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41212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Dashboard.xlsx]Demographics Section!PivotTable4</c:name>
    <c:fmtId val="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50000"/>
            </a:schemeClr>
          </a:solidFill>
          <a:ln w="19050">
            <a:solidFill>
              <a:schemeClr val="lt1"/>
            </a:solidFill>
          </a:ln>
          <a:effectLst/>
        </c:spPr>
      </c:pivotFmt>
      <c:pivotFmt>
        <c:idx val="2"/>
        <c:spPr>
          <a:solidFill>
            <a:schemeClr val="accent4">
              <a:lumMod val="75000"/>
            </a:schemeClr>
          </a:solidFill>
          <a:ln w="19050">
            <a:solidFill>
              <a:schemeClr val="lt1"/>
            </a:solidFill>
          </a:ln>
          <a:effectLst/>
        </c:spPr>
      </c:pivotFmt>
      <c:pivotFmt>
        <c:idx val="3"/>
        <c:spPr>
          <a:solidFill>
            <a:schemeClr val="accent4">
              <a:lumMod val="60000"/>
              <a:lumOff val="40000"/>
            </a:schemeClr>
          </a:solidFill>
          <a:ln w="19050">
            <a:solidFill>
              <a:schemeClr val="lt1"/>
            </a:solidFill>
          </a:ln>
          <a:effectLst/>
        </c:spPr>
      </c:pivotFmt>
      <c:pivotFmt>
        <c:idx val="4"/>
        <c:spPr>
          <a:solidFill>
            <a:schemeClr val="accent4">
              <a:lumMod val="40000"/>
              <a:lumOff val="60000"/>
            </a:schemeClr>
          </a:solidFill>
          <a:ln w="19050">
            <a:solidFill>
              <a:schemeClr val="lt1"/>
            </a:solidFill>
          </a:ln>
          <a:effectLst/>
        </c:spPr>
      </c:pivotFmt>
    </c:pivotFmts>
    <c:plotArea>
      <c:layout/>
      <c:doughnutChart>
        <c:varyColors val="1"/>
        <c:ser>
          <c:idx val="0"/>
          <c:order val="0"/>
          <c:tx>
            <c:strRef>
              <c:f>'Demographics Section'!$O$2</c:f>
              <c:strCache>
                <c:ptCount val="1"/>
                <c:pt idx="0">
                  <c:v>Total</c:v>
                </c:pt>
              </c:strCache>
            </c:strRef>
          </c:tx>
          <c:dPt>
            <c:idx val="0"/>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02-E97A-41AD-8DD6-9D64FB490D9F}"/>
              </c:ext>
            </c:extLst>
          </c:dPt>
          <c:dPt>
            <c:idx val="1"/>
            <c:bubble3D val="0"/>
            <c:spPr>
              <a:solidFill>
                <a:schemeClr val="accent4">
                  <a:lumMod val="40000"/>
                  <a:lumOff val="60000"/>
                </a:schemeClr>
              </a:solidFill>
              <a:ln w="19050">
                <a:solidFill>
                  <a:schemeClr val="lt1"/>
                </a:solidFill>
              </a:ln>
              <a:effectLst/>
            </c:spPr>
            <c:extLst>
              <c:ext xmlns:c16="http://schemas.microsoft.com/office/drawing/2014/chart" uri="{C3380CC4-5D6E-409C-BE32-E72D297353CC}">
                <c16:uniqueId val="{00000005-E97A-41AD-8DD6-9D64FB490D9F}"/>
              </c:ext>
            </c:extLst>
          </c:dPt>
          <c:dPt>
            <c:idx val="2"/>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3-E97A-41AD-8DD6-9D64FB490D9F}"/>
              </c:ext>
            </c:extLst>
          </c:dPt>
          <c:dPt>
            <c:idx val="3"/>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04-E97A-41AD-8DD6-9D64FB490D9F}"/>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'Demographics Section'!$N$3:$N$7</c:f>
              <c:strCache>
                <c:ptCount val="4"/>
                <c:pt idx="0">
                  <c:v>Asian</c:v>
                </c:pt>
                <c:pt idx="1">
                  <c:v>Black</c:v>
                </c:pt>
                <c:pt idx="2">
                  <c:v>Caucasian</c:v>
                </c:pt>
                <c:pt idx="3">
                  <c:v>Latino</c:v>
                </c:pt>
              </c:strCache>
            </c:strRef>
          </c:cat>
          <c:val>
            <c:numRef>
              <c:f>'Demographics Section'!$O$3:$O$7</c:f>
              <c:numCache>
                <c:formatCode>General</c:formatCode>
                <c:ptCount val="4"/>
                <c:pt idx="0">
                  <c:v>12</c:v>
                </c:pt>
                <c:pt idx="1">
                  <c:v>5</c:v>
                </c:pt>
                <c:pt idx="2">
                  <c:v>9</c:v>
                </c:pt>
                <c:pt idx="3">
                  <c:v>9</c:v>
                </c:pt>
              </c:numCache>
            </c:numRef>
          </c:val>
          <c:extLst>
            <c:ext xmlns:c16="http://schemas.microsoft.com/office/drawing/2014/chart" uri="{C3380CC4-5D6E-409C-BE32-E72D297353CC}">
              <c16:uniqueId val="{00000000-E97A-41AD-8DD6-9D64FB490D9F}"/>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1120384951881022"/>
          <c:y val="0.34613188976377951"/>
          <c:w val="0.18332150305111233"/>
          <c:h val="0.367049877329771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Dashboard.xlsx]Workforce by Business Unit!PivotTable6</c:name>
    <c:fmtId val="5"/>
  </c:pivotSource>
  <c:chart>
    <c:autoTitleDeleted val="1"/>
    <c:pivotFmts>
      <c:pivotFmt>
        <c:idx val="0"/>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201728571807312"/>
          <c:y val="0.15457567804024497"/>
          <c:w val="0.71045176171160418"/>
          <c:h val="0.47936937882764652"/>
        </c:manualLayout>
      </c:layout>
      <c:barChart>
        <c:barDir val="col"/>
        <c:grouping val="clustered"/>
        <c:varyColors val="0"/>
        <c:ser>
          <c:idx val="0"/>
          <c:order val="0"/>
          <c:tx>
            <c:strRef>
              <c:f>'Workforce by Business Unit'!$B$2</c:f>
              <c:strCache>
                <c:ptCount val="1"/>
                <c:pt idx="0">
                  <c:v>Total</c:v>
                </c:pt>
              </c:strCache>
            </c:strRef>
          </c:tx>
          <c:spPr>
            <a:solidFill>
              <a:schemeClr val="accent4">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'Workforce by Business Unit'!$A$3:$A$4</c:f>
              <c:strCache>
                <c:ptCount val="1"/>
                <c:pt idx="0">
                  <c:v>Human Resources</c:v>
                </c:pt>
              </c:strCache>
            </c:strRef>
          </c:cat>
          <c:val>
            <c:numRef>
              <c:f>'Workforce by Business Unit'!$B$3:$B$4</c:f>
              <c:numCache>
                <c:formatCode>General</c:formatCode>
                <c:ptCount val="1"/>
                <c:pt idx="0">
                  <c:v>35</c:v>
                </c:pt>
              </c:numCache>
            </c:numRef>
          </c:val>
          <c:extLst>
            <c:ext xmlns:c16="http://schemas.microsoft.com/office/drawing/2014/chart" uri="{C3380CC4-5D6E-409C-BE32-E72D297353CC}">
              <c16:uniqueId val="{00000000-C62A-4A44-B1E2-692AD5AA2998}"/>
            </c:ext>
          </c:extLst>
        </c:ser>
        <c:dLbls>
          <c:dLblPos val="outEnd"/>
          <c:showLegendKey val="0"/>
          <c:showVal val="1"/>
          <c:showCatName val="0"/>
          <c:showSerName val="0"/>
          <c:showPercent val="0"/>
          <c:showBubbleSize val="0"/>
        </c:dLbls>
        <c:gapWidth val="219"/>
        <c:overlap val="-27"/>
        <c:axId val="1154463711"/>
        <c:axId val="1154461311"/>
      </c:barChart>
      <c:catAx>
        <c:axId val="1154463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4461311"/>
        <c:crosses val="autoZero"/>
        <c:auto val="1"/>
        <c:lblAlgn val="ctr"/>
        <c:lblOffset val="100"/>
        <c:noMultiLvlLbl val="0"/>
      </c:catAx>
      <c:valAx>
        <c:axId val="1154461311"/>
        <c:scaling>
          <c:orientation val="minMax"/>
          <c:max val="1000"/>
          <c:min val="10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4463711"/>
        <c:crosses val="autoZero"/>
        <c:crossBetween val="between"/>
        <c:majorUnit val="200"/>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Dashboard.xlsx]Workforce by Business Unit!PivotTable7</c:name>
    <c:fmtId val="9"/>
  </c:pivotSource>
  <c:chart>
    <c:autoTitleDeleted val="0"/>
    <c:pivotFmts>
      <c:pivotFmt>
        <c:idx val="0"/>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'Workforce by Business Unit'!$L$2:$L$3</c:f>
              <c:strCache>
                <c:ptCount val="1"/>
                <c:pt idx="0">
                  <c:v>Female</c:v>
                </c:pt>
              </c:strCache>
            </c:strRef>
          </c:tx>
          <c:spPr>
            <a:solidFill>
              <a:schemeClr val="accent4">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'Workforce by Business Unit'!$K$4:$K$5</c:f>
              <c:strCache>
                <c:ptCount val="1"/>
                <c:pt idx="0">
                  <c:v>Manufacturing</c:v>
                </c:pt>
              </c:strCache>
            </c:strRef>
          </c:cat>
          <c:val>
            <c:numRef>
              <c:f>'Workforce by Business Unit'!$L$4:$L$5</c:f>
              <c:numCache>
                <c:formatCode>General</c:formatCode>
                <c:ptCount val="1"/>
                <c:pt idx="0">
                  <c:v>18</c:v>
                </c:pt>
              </c:numCache>
            </c:numRef>
          </c:val>
          <c:extLst>
            <c:ext xmlns:c16="http://schemas.microsoft.com/office/drawing/2014/chart" uri="{C3380CC4-5D6E-409C-BE32-E72D297353CC}">
              <c16:uniqueId val="{00000000-B583-4802-9D05-994249465F4C}"/>
            </c:ext>
          </c:extLst>
        </c:ser>
        <c:ser>
          <c:idx val="1"/>
          <c:order val="1"/>
          <c:tx>
            <c:strRef>
              <c:f>'Workforce by Business Unit'!$M$2:$M$3</c:f>
              <c:strCache>
                <c:ptCount val="1"/>
                <c:pt idx="0">
                  <c:v>Male</c:v>
                </c:pt>
              </c:strCache>
            </c:strRef>
          </c:tx>
          <c:spPr>
            <a:solidFill>
              <a:schemeClr val="accent4">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'Workforce by Business Unit'!$K$4:$K$5</c:f>
              <c:strCache>
                <c:ptCount val="1"/>
                <c:pt idx="0">
                  <c:v>Manufacturing</c:v>
                </c:pt>
              </c:strCache>
            </c:strRef>
          </c:cat>
          <c:val>
            <c:numRef>
              <c:f>'Workforce by Business Unit'!$M$4:$M$5</c:f>
              <c:numCache>
                <c:formatCode>General</c:formatCode>
                <c:ptCount val="1"/>
                <c:pt idx="0">
                  <c:v>17</c:v>
                </c:pt>
              </c:numCache>
            </c:numRef>
          </c:val>
          <c:extLst>
            <c:ext xmlns:c16="http://schemas.microsoft.com/office/drawing/2014/chart" uri="{C3380CC4-5D6E-409C-BE32-E72D297353CC}">
              <c16:uniqueId val="{00000000-B28C-406E-986B-0140141973D6}"/>
            </c:ext>
          </c:extLst>
        </c:ser>
        <c:dLbls>
          <c:dLblPos val="outEnd"/>
          <c:showLegendKey val="0"/>
          <c:showVal val="1"/>
          <c:showCatName val="0"/>
          <c:showSerName val="0"/>
          <c:showPercent val="0"/>
          <c:showBubbleSize val="0"/>
        </c:dLbls>
        <c:gapWidth val="182"/>
        <c:axId val="1431865439"/>
        <c:axId val="1431868799"/>
      </c:barChart>
      <c:catAx>
        <c:axId val="143186543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Departments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1868799"/>
        <c:crosses val="autoZero"/>
        <c:auto val="1"/>
        <c:lblAlgn val="ctr"/>
        <c:lblOffset val="100"/>
        <c:noMultiLvlLbl val="0"/>
      </c:catAx>
      <c:valAx>
        <c:axId val="14318687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a:t>
                </a:r>
                <a:r>
                  <a:rPr lang="en-IN" baseline="0"/>
                  <a:t> of Employees</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1865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Dashboard.xlsx]Workforce by Business Unit!PivotTable8</c:name>
    <c:fmtId val="28"/>
  </c:pivotSource>
  <c:chart>
    <c:autoTitleDeleted val="1"/>
    <c:pivotFmts>
      <c:pivotFmt>
        <c:idx val="0"/>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'Workforce by Business Unit'!$Q$2</c:f>
              <c:strCache>
                <c:ptCount val="1"/>
                <c:pt idx="0">
                  <c:v>Total</c:v>
                </c:pt>
              </c:strCache>
            </c:strRef>
          </c:tx>
          <c:spPr>
            <a:solidFill>
              <a:schemeClr val="accent4">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'Workforce by Business Unit'!$P$3:$P$4</c:f>
              <c:strCache>
                <c:ptCount val="1"/>
                <c:pt idx="0">
                  <c:v>Human Resources</c:v>
                </c:pt>
              </c:strCache>
            </c:strRef>
          </c:cat>
          <c:val>
            <c:numRef>
              <c:f>'Workforce by Business Unit'!$Q$3:$Q$4</c:f>
              <c:numCache>
                <c:formatCode>_ [$₹-4009]\ * #,##0_ ;_ [$₹-4009]\ * \-#,##0_ ;_ [$₹-4009]\ * "-"??_ ;_ @_ </c:formatCode>
                <c:ptCount val="1"/>
                <c:pt idx="0">
                  <c:v>103738.48571428571</c:v>
                </c:pt>
              </c:numCache>
            </c:numRef>
          </c:val>
          <c:extLst>
            <c:ext xmlns:c16="http://schemas.microsoft.com/office/drawing/2014/chart" uri="{C3380CC4-5D6E-409C-BE32-E72D297353CC}">
              <c16:uniqueId val="{00000000-8070-4B4C-9D4B-9D8C1CFCF1DC}"/>
            </c:ext>
          </c:extLst>
        </c:ser>
        <c:dLbls>
          <c:dLblPos val="outEnd"/>
          <c:showLegendKey val="0"/>
          <c:showVal val="1"/>
          <c:showCatName val="0"/>
          <c:showSerName val="0"/>
          <c:showPercent val="0"/>
          <c:showBubbleSize val="0"/>
        </c:dLbls>
        <c:gapWidth val="182"/>
        <c:axId val="1637112943"/>
        <c:axId val="1430897999"/>
      </c:barChart>
      <c:catAx>
        <c:axId val="163711294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Departments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0897999"/>
        <c:crosses val="autoZero"/>
        <c:auto val="1"/>
        <c:lblAlgn val="ctr"/>
        <c:lblOffset val="100"/>
        <c:noMultiLvlLbl val="0"/>
      </c:catAx>
      <c:valAx>
        <c:axId val="14308979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Average</a:t>
                </a:r>
                <a:r>
                  <a:rPr lang="en-IN" baseline="0"/>
                  <a:t> Salary</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_ [$₹-4009]\ * #,##0_ ;_ [$₹-4009]\ * \-#,##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71129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Dashboard.xlsx]Tenure Analysis!PivotTable10</c:name>
    <c:fmtId val="19"/>
  </c:pivotSource>
  <c:chart>
    <c:autoTitleDeleted val="1"/>
    <c:pivotFmts>
      <c:pivotFmt>
        <c:idx val="0"/>
        <c:spPr>
          <a:ln w="28575" cap="rnd" cmpd="sng">
            <a:solidFill>
              <a:schemeClr val="accent4">
                <a:lumMod val="50000"/>
              </a:schemeClr>
            </a:solidFill>
            <a:prstDash val="solid"/>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cmpd="sng">
            <a:solidFill>
              <a:schemeClr val="accent4">
                <a:lumMod val="50000"/>
              </a:schemeClr>
            </a:solidFill>
            <a:prstDash val="solid"/>
            <a:round/>
          </a:ln>
          <a:effectLst/>
        </c:spPr>
        <c:marker>
          <c:symbol val="none"/>
        </c:marker>
        <c:dLbl>
          <c:idx val="0"/>
          <c:layout>
            <c:manualLayout>
              <c:x val="-5.2944444444444447E-2"/>
              <c:y val="-5.7835739282589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'Tenure Analysis'!$B$3</c:f>
              <c:strCache>
                <c:ptCount val="1"/>
                <c:pt idx="0">
                  <c:v>Total</c:v>
                </c:pt>
              </c:strCache>
            </c:strRef>
          </c:tx>
          <c:spPr>
            <a:ln w="28575" cap="rnd" cmpd="sng">
              <a:solidFill>
                <a:schemeClr val="accent4">
                  <a:lumMod val="50000"/>
                </a:schemeClr>
              </a:solidFill>
              <a:prstDash val="solid"/>
              <a:round/>
            </a:ln>
            <a:effectLst/>
          </c:spPr>
          <c:marker>
            <c:symbol val="none"/>
          </c:marker>
          <c:dPt>
            <c:idx val="4"/>
            <c:marker>
              <c:symbol val="none"/>
            </c:marker>
            <c:bubble3D val="0"/>
            <c:extLst>
              <c:ext xmlns:c16="http://schemas.microsoft.com/office/drawing/2014/chart" uri="{C3380CC4-5D6E-409C-BE32-E72D297353CC}">
                <c16:uniqueId val="{00000001-AE6D-4157-A3C9-7A6302E45F1B}"/>
              </c:ext>
            </c:extLst>
          </c:dPt>
          <c:dPt>
            <c:idx val="19"/>
            <c:marker>
              <c:symbol val="none"/>
            </c:marker>
            <c:bubble3D val="0"/>
            <c:extLst>
              <c:ext xmlns:c16="http://schemas.microsoft.com/office/drawing/2014/chart" uri="{C3380CC4-5D6E-409C-BE32-E72D297353CC}">
                <c16:uniqueId val="{00000002-FCB1-427B-8094-7137E50E45F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'Tenure Analysis'!$A$4:$A$8</c:f>
              <c:strCache>
                <c:ptCount val="4"/>
                <c:pt idx="0">
                  <c:v>2004</c:v>
                </c:pt>
                <c:pt idx="1">
                  <c:v>2008</c:v>
                </c:pt>
                <c:pt idx="2">
                  <c:v>2009</c:v>
                </c:pt>
              </c:strCache>
            </c:strRef>
          </c:cat>
          <c:val>
            <c:numRef>
              <c:f>'Tenure Analysis'!$B$4:$B$8</c:f>
              <c:numCache>
                <c:formatCode>General</c:formatCode>
                <c:ptCount val="4"/>
                <c:pt idx="0">
                  <c:v>1</c:v>
                </c:pt>
                <c:pt idx="1">
                  <c:v>1</c:v>
                </c:pt>
                <c:pt idx="2">
                  <c:v>1</c:v>
                </c:pt>
                <c:pt idx="3">
                  <c:v>32</c:v>
                </c:pt>
              </c:numCache>
            </c:numRef>
          </c:val>
          <c:smooth val="0"/>
          <c:extLst>
            <c:ext xmlns:c16="http://schemas.microsoft.com/office/drawing/2014/chart" uri="{C3380CC4-5D6E-409C-BE32-E72D297353CC}">
              <c16:uniqueId val="{00000000-FCB1-427B-8094-7137E50E45F8}"/>
            </c:ext>
          </c:extLst>
        </c:ser>
        <c:dLbls>
          <c:dLblPos val="t"/>
          <c:showLegendKey val="0"/>
          <c:showVal val="1"/>
          <c:showCatName val="0"/>
          <c:showSerName val="0"/>
          <c:showPercent val="0"/>
          <c:showBubbleSize val="0"/>
        </c:dLbls>
        <c:smooth val="0"/>
        <c:axId val="1455160175"/>
        <c:axId val="1455163535"/>
      </c:lineChart>
      <c:catAx>
        <c:axId val="14551601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r>
                  <a:rPr lang="en-IN" baseline="0"/>
                  <a:t> of Exit</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5163535"/>
        <c:crosses val="autoZero"/>
        <c:auto val="1"/>
        <c:lblAlgn val="ctr"/>
        <c:lblOffset val="100"/>
        <c:noMultiLvlLbl val="0"/>
      </c:catAx>
      <c:valAx>
        <c:axId val="1455163535"/>
        <c:scaling>
          <c:orientation val="minMax"/>
          <c:max val="20"/>
          <c:min val="1"/>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a:t>
                </a:r>
                <a:r>
                  <a:rPr lang="en-IN" baseline="0"/>
                  <a:t> of Employees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5160175"/>
        <c:crosses val="autoZero"/>
        <c:crossBetween val="between"/>
        <c:majorUnit val="3"/>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Dashboard.xlsx]Tenure Analysis!PivotTable11</c:name>
    <c:fmtId val="1"/>
  </c:pivotSource>
  <c:chart>
    <c:autoTitleDeleted val="1"/>
    <c:pivotFmts>
      <c:pivotFmt>
        <c:idx val="0"/>
        <c:spPr>
          <a:ln w="28575" cap="rnd">
            <a:solidFill>
              <a:schemeClr val="accent4">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'Tenure Analysis'!$O$3</c:f>
              <c:strCache>
                <c:ptCount val="1"/>
                <c:pt idx="0">
                  <c:v>Total</c:v>
                </c:pt>
              </c:strCache>
            </c:strRef>
          </c:tx>
          <c:spPr>
            <a:ln w="28575" cap="rnd">
              <a:solidFill>
                <a:schemeClr val="accent4">
                  <a:lumMod val="50000"/>
                </a:schemeClr>
              </a:solidFill>
              <a:round/>
            </a:ln>
            <a:effectLst/>
          </c:spPr>
          <c:marker>
            <c:symbol val="none"/>
          </c:marker>
          <c:cat>
            <c:strRef>
              <c:f>'Tenure Analysis'!$N$4:$N$25</c:f>
              <c:strCache>
                <c:ptCount val="21"/>
                <c:pt idx="0">
                  <c:v>1992</c:v>
                </c:pt>
                <c:pt idx="1">
                  <c:v>1994</c:v>
                </c:pt>
                <c:pt idx="2">
                  <c:v>1995</c:v>
                </c:pt>
                <c:pt idx="3">
                  <c:v>1999</c:v>
                </c:pt>
                <c:pt idx="4">
                  <c:v>2001</c:v>
                </c:pt>
                <c:pt idx="5">
                  <c:v>2003</c:v>
                </c:pt>
                <c:pt idx="6">
                  <c:v>2004</c:v>
                </c:pt>
                <c:pt idx="7">
                  <c:v>2005</c:v>
                </c:pt>
                <c:pt idx="8">
                  <c:v>2007</c:v>
                </c:pt>
                <c:pt idx="9">
                  <c:v>2008</c:v>
                </c:pt>
                <c:pt idx="10">
                  <c:v>2009</c:v>
                </c:pt>
                <c:pt idx="11">
                  <c:v>2010</c:v>
                </c:pt>
                <c:pt idx="12">
                  <c:v>2011</c:v>
                </c:pt>
                <c:pt idx="13">
                  <c:v>2012</c:v>
                </c:pt>
                <c:pt idx="14">
                  <c:v>2013</c:v>
                </c:pt>
                <c:pt idx="15">
                  <c:v>2014</c:v>
                </c:pt>
                <c:pt idx="16">
                  <c:v>2015</c:v>
                </c:pt>
                <c:pt idx="17">
                  <c:v>2017</c:v>
                </c:pt>
                <c:pt idx="18">
                  <c:v>2018</c:v>
                </c:pt>
                <c:pt idx="19">
                  <c:v>2020</c:v>
                </c:pt>
                <c:pt idx="20">
                  <c:v>2021</c:v>
                </c:pt>
              </c:strCache>
            </c:strRef>
          </c:cat>
          <c:val>
            <c:numRef>
              <c:f>'Tenure Analysis'!$O$4:$O$25</c:f>
              <c:numCache>
                <c:formatCode>General</c:formatCode>
                <c:ptCount val="21"/>
                <c:pt idx="0">
                  <c:v>1</c:v>
                </c:pt>
                <c:pt idx="1">
                  <c:v>1</c:v>
                </c:pt>
                <c:pt idx="2">
                  <c:v>1</c:v>
                </c:pt>
                <c:pt idx="3">
                  <c:v>1</c:v>
                </c:pt>
                <c:pt idx="4">
                  <c:v>1</c:v>
                </c:pt>
                <c:pt idx="5">
                  <c:v>2</c:v>
                </c:pt>
                <c:pt idx="6">
                  <c:v>2</c:v>
                </c:pt>
                <c:pt idx="7">
                  <c:v>2</c:v>
                </c:pt>
                <c:pt idx="8">
                  <c:v>2</c:v>
                </c:pt>
                <c:pt idx="9">
                  <c:v>1</c:v>
                </c:pt>
                <c:pt idx="10">
                  <c:v>3</c:v>
                </c:pt>
                <c:pt idx="11">
                  <c:v>1</c:v>
                </c:pt>
                <c:pt idx="12">
                  <c:v>1</c:v>
                </c:pt>
                <c:pt idx="13">
                  <c:v>1</c:v>
                </c:pt>
                <c:pt idx="14">
                  <c:v>2</c:v>
                </c:pt>
                <c:pt idx="15">
                  <c:v>1</c:v>
                </c:pt>
                <c:pt idx="16">
                  <c:v>4</c:v>
                </c:pt>
                <c:pt idx="17">
                  <c:v>3</c:v>
                </c:pt>
                <c:pt idx="18">
                  <c:v>1</c:v>
                </c:pt>
                <c:pt idx="19">
                  <c:v>1</c:v>
                </c:pt>
                <c:pt idx="20">
                  <c:v>3</c:v>
                </c:pt>
              </c:numCache>
            </c:numRef>
          </c:val>
          <c:smooth val="0"/>
          <c:extLst>
            <c:ext xmlns:c16="http://schemas.microsoft.com/office/drawing/2014/chart" uri="{C3380CC4-5D6E-409C-BE32-E72D297353CC}">
              <c16:uniqueId val="{00000000-22F3-4D10-841D-788286E883A1}"/>
            </c:ext>
          </c:extLst>
        </c:ser>
        <c:dLbls>
          <c:showLegendKey val="0"/>
          <c:showVal val="0"/>
          <c:showCatName val="0"/>
          <c:showSerName val="0"/>
          <c:showPercent val="0"/>
          <c:showBubbleSize val="0"/>
        </c:dLbls>
        <c:smooth val="0"/>
        <c:axId val="1651603775"/>
        <c:axId val="1651602335"/>
      </c:lineChart>
      <c:catAx>
        <c:axId val="16516037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r>
                  <a:rPr lang="en-IN" baseline="0"/>
                  <a:t> of Hire</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1602335"/>
        <c:crosses val="autoZero"/>
        <c:auto val="1"/>
        <c:lblAlgn val="ctr"/>
        <c:lblOffset val="100"/>
        <c:noMultiLvlLbl val="0"/>
      </c:catAx>
      <c:valAx>
        <c:axId val="1651602335"/>
        <c:scaling>
          <c:orientation val="minMax"/>
          <c:max val="9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No</a:t>
                </a:r>
                <a:r>
                  <a:rPr lang="en-IN" baseline="0"/>
                  <a:t> of Employees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1603775"/>
        <c:crosses val="autoZero"/>
        <c:crossBetween val="between"/>
        <c:majorUnit val="20"/>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Dashboard.xlsx]Tenure Analysis!PivotTable1</c:name>
    <c:fmtId val="1"/>
  </c:pivotSource>
  <c:chart>
    <c:autoTitleDeleted val="1"/>
    <c:pivotFmts>
      <c:pivotFmt>
        <c:idx val="0"/>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'Tenure Analysis'!$B$39</c:f>
              <c:strCache>
                <c:ptCount val="1"/>
                <c:pt idx="0">
                  <c:v>Total</c:v>
                </c:pt>
              </c:strCache>
            </c:strRef>
          </c:tx>
          <c:spPr>
            <a:solidFill>
              <a:schemeClr val="accent5">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'Tenure Analysis'!$A$40:$A$41</c:f>
              <c:strCache>
                <c:ptCount val="1"/>
                <c:pt idx="0">
                  <c:v>Human Resources</c:v>
                </c:pt>
              </c:strCache>
            </c:strRef>
          </c:cat>
          <c:val>
            <c:numRef>
              <c:f>'Tenure Analysis'!$B$40:$B$41</c:f>
              <c:numCache>
                <c:formatCode>0</c:formatCode>
                <c:ptCount val="1"/>
                <c:pt idx="0">
                  <c:v>13.342857142857143</c:v>
                </c:pt>
              </c:numCache>
            </c:numRef>
          </c:val>
          <c:extLst>
            <c:ext xmlns:c16="http://schemas.microsoft.com/office/drawing/2014/chart" uri="{C3380CC4-5D6E-409C-BE32-E72D297353CC}">
              <c16:uniqueId val="{00000000-59BF-4708-98EC-BCCB7D51FF17}"/>
            </c:ext>
          </c:extLst>
        </c:ser>
        <c:dLbls>
          <c:dLblPos val="outEnd"/>
          <c:showLegendKey val="0"/>
          <c:showVal val="1"/>
          <c:showCatName val="0"/>
          <c:showSerName val="0"/>
          <c:showPercent val="0"/>
          <c:showBubbleSize val="0"/>
        </c:dLbls>
        <c:gapWidth val="219"/>
        <c:overlap val="-27"/>
        <c:axId val="944118096"/>
        <c:axId val="944134896"/>
      </c:barChart>
      <c:catAx>
        <c:axId val="9441180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Departments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4134896"/>
        <c:crosses val="autoZero"/>
        <c:auto val="1"/>
        <c:lblAlgn val="ctr"/>
        <c:lblOffset val="100"/>
        <c:noMultiLvlLbl val="0"/>
      </c:catAx>
      <c:valAx>
        <c:axId val="94413489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Average</a:t>
                </a:r>
                <a:r>
                  <a:rPr lang="en-IN" baseline="0"/>
                  <a:t> Tenure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411809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Dashboard.xlsx]Compensation Distribution!PivotTable21</c:name>
    <c:fmtId val="2"/>
  </c:pivotSource>
  <c:chart>
    <c:autoTitleDeleted val="1"/>
    <c:pivotFmts>
      <c:pivotFmt>
        <c:idx val="0"/>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891849083264014"/>
          <c:y val="5.5555555555555552E-2"/>
          <c:w val="0.74155115780645764"/>
          <c:h val="0.8416746864975212"/>
        </c:manualLayout>
      </c:layout>
      <c:barChart>
        <c:barDir val="bar"/>
        <c:grouping val="clustered"/>
        <c:varyColors val="0"/>
        <c:ser>
          <c:idx val="0"/>
          <c:order val="0"/>
          <c:tx>
            <c:strRef>
              <c:f>'Compensation Distribution'!$G$2</c:f>
              <c:strCache>
                <c:ptCount val="1"/>
                <c:pt idx="0">
                  <c:v>Total</c:v>
                </c:pt>
              </c:strCache>
            </c:strRef>
          </c:tx>
          <c:spPr>
            <a:solidFill>
              <a:schemeClr val="accent4">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'Compensation Distribution'!$F$3:$F$13</c:f>
              <c:strCache>
                <c:ptCount val="10"/>
                <c:pt idx="0">
                  <c:v>Kennedy Rahman</c:v>
                </c:pt>
                <c:pt idx="1">
                  <c:v>Hailey Lai</c:v>
                </c:pt>
                <c:pt idx="2">
                  <c:v>Everleigh Espinoza</c:v>
                </c:pt>
                <c:pt idx="3">
                  <c:v>Matthew Howard</c:v>
                </c:pt>
                <c:pt idx="4">
                  <c:v>Alice Roberts</c:v>
                </c:pt>
                <c:pt idx="5">
                  <c:v>Savannah Ali</c:v>
                </c:pt>
                <c:pt idx="6">
                  <c:v>Nevaeh Hsu</c:v>
                </c:pt>
                <c:pt idx="7">
                  <c:v>Jack Cheng</c:v>
                </c:pt>
                <c:pt idx="8">
                  <c:v>Eva Jenkins</c:v>
                </c:pt>
                <c:pt idx="9">
                  <c:v>Leo Hsu</c:v>
                </c:pt>
              </c:strCache>
            </c:strRef>
          </c:cat>
          <c:val>
            <c:numRef>
              <c:f>'Compensation Distribution'!$G$3:$G$13</c:f>
              <c:numCache>
                <c:formatCode>_ [$₹-4009]\ * #,##0_ ;_ [$₹-4009]\ * \-#,##0_ ;_ [$₹-4009]\ * "-"??_ ;_ @_ </c:formatCode>
                <c:ptCount val="10"/>
                <c:pt idx="0">
                  <c:v>211291</c:v>
                </c:pt>
                <c:pt idx="1">
                  <c:v>187048</c:v>
                </c:pt>
                <c:pt idx="2">
                  <c:v>176294</c:v>
                </c:pt>
                <c:pt idx="3">
                  <c:v>172180</c:v>
                </c:pt>
                <c:pt idx="4">
                  <c:v>162978</c:v>
                </c:pt>
                <c:pt idx="5">
                  <c:v>157333</c:v>
                </c:pt>
                <c:pt idx="6">
                  <c:v>154956</c:v>
                </c:pt>
                <c:pt idx="7">
                  <c:v>152214</c:v>
                </c:pt>
                <c:pt idx="8">
                  <c:v>142318</c:v>
                </c:pt>
                <c:pt idx="9">
                  <c:v>138808</c:v>
                </c:pt>
              </c:numCache>
            </c:numRef>
          </c:val>
          <c:extLst>
            <c:ext xmlns:c16="http://schemas.microsoft.com/office/drawing/2014/chart" uri="{C3380CC4-5D6E-409C-BE32-E72D297353CC}">
              <c16:uniqueId val="{00000000-E3AF-46D3-A298-6EA7828D9B85}"/>
            </c:ext>
          </c:extLst>
        </c:ser>
        <c:dLbls>
          <c:dLblPos val="outEnd"/>
          <c:showLegendKey val="0"/>
          <c:showVal val="1"/>
          <c:showCatName val="0"/>
          <c:showSerName val="0"/>
          <c:showPercent val="0"/>
          <c:showBubbleSize val="0"/>
        </c:dLbls>
        <c:gapWidth val="182"/>
        <c:axId val="1648027855"/>
        <c:axId val="1648028335"/>
      </c:barChart>
      <c:catAx>
        <c:axId val="16480278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Top</a:t>
                </a:r>
                <a:r>
                  <a:rPr lang="en-IN" baseline="0"/>
                  <a:t> 10 Employees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8028335"/>
        <c:crosses val="autoZero"/>
        <c:auto val="1"/>
        <c:lblAlgn val="ctr"/>
        <c:lblOffset val="100"/>
        <c:noMultiLvlLbl val="0"/>
      </c:catAx>
      <c:valAx>
        <c:axId val="1648028335"/>
        <c:scaling>
          <c:orientation val="minMax"/>
          <c:max val="400000"/>
          <c:min val="50000"/>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Salaries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4009]\ * #,##0_ ;_ [$₹-4009]\ * \-#,##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80278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Dashboard.xlsx]Demographics Section!PivotTable2</c:name>
    <c:fmtId val="3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solidFill>
                  <a:schemeClr val="accent5">
                    <a:lumMod val="50000"/>
                  </a:schemeClr>
                </a:solidFill>
              </a:rPr>
              <a:t>Male</a:t>
            </a:r>
            <a:r>
              <a:rPr lang="en-US" sz="1200" b="1" baseline="0">
                <a:solidFill>
                  <a:schemeClr val="accent5">
                    <a:lumMod val="50000"/>
                  </a:schemeClr>
                </a:solidFill>
              </a:rPr>
              <a:t> vs Female Ratio</a:t>
            </a:r>
            <a:endParaRPr lang="en-US" sz="1200" b="1">
              <a:solidFill>
                <a:schemeClr val="accent5">
                  <a:lumMod val="50000"/>
                </a:schemeClr>
              </a:solidFill>
            </a:endParaRPr>
          </a:p>
        </c:rich>
      </c:tx>
      <c:layout>
        <c:manualLayout>
          <c:xMode val="edge"/>
          <c:yMode val="edge"/>
          <c:x val="0.30811662726556349"/>
          <c:y val="7.5757575757575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75000"/>
            </a:schemeClr>
          </a:solidFill>
          <a:ln w="19050">
            <a:noFill/>
          </a:ln>
          <a:effectLst/>
        </c:spPr>
        <c:dLbl>
          <c:idx val="0"/>
          <c:layout>
            <c:manualLayout>
              <c:x val="-0.18735435158080388"/>
              <c:y val="-2.040232733146119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w="19050">
            <a:solidFill>
              <a:schemeClr val="lt1"/>
            </a:solidFill>
          </a:ln>
          <a:effectLst/>
        </c:spPr>
        <c:dLbl>
          <c:idx val="0"/>
          <c:layout>
            <c:manualLayout>
              <c:x val="0.17195449351137271"/>
              <c:y val="2.6345465558063982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lumMod val="75000"/>
            </a:schemeClr>
          </a:solidFill>
          <a:ln w="19050">
            <a:noFill/>
          </a:ln>
          <a:effectLst/>
        </c:spPr>
        <c:dLbl>
          <c:idx val="0"/>
          <c:layout>
            <c:manualLayout>
              <c:x val="-0.18735435158080388"/>
              <c:y val="-2.040232733146119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w="19050">
            <a:solidFill>
              <a:schemeClr val="lt1"/>
            </a:solidFill>
          </a:ln>
          <a:effectLst/>
        </c:spPr>
        <c:dLbl>
          <c:idx val="0"/>
          <c:layout>
            <c:manualLayout>
              <c:x val="0.17195449351137271"/>
              <c:y val="2.6345465558063982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4">
              <a:lumMod val="75000"/>
            </a:schemeClr>
          </a:solidFill>
          <a:ln w="19050">
            <a:noFill/>
          </a:ln>
          <a:effectLst/>
        </c:spPr>
        <c:dLbl>
          <c:idx val="0"/>
          <c:layout>
            <c:manualLayout>
              <c:x val="-0.18735435158080388"/>
              <c:y val="-2.040232733146119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5"/>
          </a:solidFill>
          <a:ln w="19050">
            <a:solidFill>
              <a:schemeClr val="lt1"/>
            </a:solidFill>
          </a:ln>
          <a:effectLst/>
        </c:spPr>
        <c:dLbl>
          <c:idx val="0"/>
          <c:layout>
            <c:manualLayout>
              <c:x val="0.17195449351137271"/>
              <c:y val="2.6345465558063982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'Demographics Section'!$B$2</c:f>
              <c:strCache>
                <c:ptCount val="1"/>
                <c:pt idx="0">
                  <c:v>Total</c:v>
                </c:pt>
              </c:strCache>
            </c:strRef>
          </c:tx>
          <c:dPt>
            <c:idx val="0"/>
            <c:bubble3D val="0"/>
            <c:explosion val="3"/>
            <c:spPr>
              <a:solidFill>
                <a:schemeClr val="accent4">
                  <a:lumMod val="75000"/>
                </a:schemeClr>
              </a:solidFill>
              <a:ln w="19050">
                <a:noFill/>
              </a:ln>
              <a:effectLst/>
            </c:spPr>
            <c:extLst>
              <c:ext xmlns:c16="http://schemas.microsoft.com/office/drawing/2014/chart" uri="{C3380CC4-5D6E-409C-BE32-E72D297353CC}">
                <c16:uniqueId val="{00000001-2208-4FC3-9F38-DCE275486372}"/>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2208-4FC3-9F38-DCE275486372}"/>
              </c:ext>
            </c:extLst>
          </c:dPt>
          <c:dLbls>
            <c:dLbl>
              <c:idx val="0"/>
              <c:layout>
                <c:manualLayout>
                  <c:x val="-0.18735435158080388"/>
                  <c:y val="-2.04023273314611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208-4FC3-9F38-DCE275486372}"/>
                </c:ext>
              </c:extLst>
            </c:dLbl>
            <c:dLbl>
              <c:idx val="1"/>
              <c:layout>
                <c:manualLayout>
                  <c:x val="0.17195449351137271"/>
                  <c:y val="2.6345465558063982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208-4FC3-9F38-DCE275486372}"/>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'Demographics Section'!$A$3:$A$4</c:f>
              <c:strCache>
                <c:ptCount val="2"/>
                <c:pt idx="0">
                  <c:v>Female</c:v>
                </c:pt>
                <c:pt idx="1">
                  <c:v>Male</c:v>
                </c:pt>
              </c:strCache>
            </c:strRef>
          </c:cat>
          <c:val>
            <c:numRef>
              <c:f>'Demographics Section'!$B$3:$B$4</c:f>
              <c:numCache>
                <c:formatCode>0%</c:formatCode>
                <c:ptCount val="2"/>
                <c:pt idx="0">
                  <c:v>0.51428571428571423</c:v>
                </c:pt>
                <c:pt idx="1">
                  <c:v>0.48571428571428571</c:v>
                </c:pt>
              </c:numCache>
            </c:numRef>
          </c:val>
          <c:extLst>
            <c:ext xmlns:c16="http://schemas.microsoft.com/office/drawing/2014/chart" uri="{C3380CC4-5D6E-409C-BE32-E72D297353CC}">
              <c16:uniqueId val="{00000004-2208-4FC3-9F38-DCE275486372}"/>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Dashboard.xlsx]Demographics Section!PivotTable3</c:name>
    <c:fmtId val="9"/>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IN" sz="1200" b="1"/>
              <a:t>Age</a:t>
            </a:r>
            <a:r>
              <a:rPr lang="en-IN" sz="1200" b="1" baseline="0"/>
              <a:t> Group Analysis</a:t>
            </a:r>
            <a:endParaRPr lang="en-IN" sz="1200" b="1"/>
          </a:p>
        </c:rich>
      </c:tx>
      <c:layout>
        <c:manualLayout>
          <c:xMode val="edge"/>
          <c:yMode val="edge"/>
          <c:x val="0.38157831318989316"/>
          <c:y val="5.4644808743169399E-3"/>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4">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lumMod val="50000"/>
            </a:schemeClr>
          </a:solidFill>
          <a:ln>
            <a:noFill/>
          </a:ln>
          <a:effectLst/>
        </c:spPr>
      </c:pivotFmt>
      <c:pivotFmt>
        <c:idx val="6"/>
        <c:spPr>
          <a:solidFill>
            <a:schemeClr val="accent4">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4">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4">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4">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803071023307714"/>
          <c:y val="9.5466632244739891E-2"/>
          <c:w val="0.67748381452318462"/>
          <c:h val="0.74350320793234181"/>
        </c:manualLayout>
      </c:layout>
      <c:barChart>
        <c:barDir val="col"/>
        <c:grouping val="clustered"/>
        <c:varyColors val="0"/>
        <c:ser>
          <c:idx val="0"/>
          <c:order val="0"/>
          <c:tx>
            <c:strRef>
              <c:f>'Demographics Section'!$G$2:$G$3</c:f>
              <c:strCache>
                <c:ptCount val="1"/>
                <c:pt idx="0">
                  <c:v>20 to 29</c:v>
                </c:pt>
              </c:strCache>
            </c:strRef>
          </c:tx>
          <c:spPr>
            <a:solidFill>
              <a:schemeClr val="accent4">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Section'!$G$4</c:f>
              <c:numCache>
                <c:formatCode>General</c:formatCode>
                <c:ptCount val="1"/>
                <c:pt idx="0">
                  <c:v>1</c:v>
                </c:pt>
              </c:numCache>
            </c:numRef>
          </c:val>
          <c:extLst>
            <c:ext xmlns:c16="http://schemas.microsoft.com/office/drawing/2014/chart" uri="{C3380CC4-5D6E-409C-BE32-E72D297353CC}">
              <c16:uniqueId val="{00000000-17AC-49FC-8AAB-C9B4A9617252}"/>
            </c:ext>
          </c:extLst>
        </c:ser>
        <c:ser>
          <c:idx val="1"/>
          <c:order val="1"/>
          <c:tx>
            <c:strRef>
              <c:f>'Demographics Section'!$H$2:$H$3</c:f>
              <c:strCache>
                <c:ptCount val="1"/>
                <c:pt idx="0">
                  <c:v>30 to 39</c:v>
                </c:pt>
              </c:strCache>
            </c:strRef>
          </c:tx>
          <c:spPr>
            <a:solidFill>
              <a:schemeClr val="accent4">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Section'!$H$4</c:f>
              <c:numCache>
                <c:formatCode>General</c:formatCode>
                <c:ptCount val="1"/>
                <c:pt idx="0">
                  <c:v>7</c:v>
                </c:pt>
              </c:numCache>
            </c:numRef>
          </c:val>
          <c:extLst>
            <c:ext xmlns:c16="http://schemas.microsoft.com/office/drawing/2014/chart" uri="{C3380CC4-5D6E-409C-BE32-E72D297353CC}">
              <c16:uniqueId val="{00000001-17AC-49FC-8AAB-C9B4A9617252}"/>
            </c:ext>
          </c:extLst>
        </c:ser>
        <c:ser>
          <c:idx val="2"/>
          <c:order val="2"/>
          <c:tx>
            <c:strRef>
              <c:f>'Demographics Section'!$I$2:$I$3</c:f>
              <c:strCache>
                <c:ptCount val="1"/>
                <c:pt idx="0">
                  <c:v>40 to 49</c:v>
                </c:pt>
              </c:strCache>
            </c:strRef>
          </c:tx>
          <c:spPr>
            <a:solidFill>
              <a:schemeClr val="accent4">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Section'!$I$4</c:f>
              <c:numCache>
                <c:formatCode>General</c:formatCode>
                <c:ptCount val="1"/>
                <c:pt idx="0">
                  <c:v>15</c:v>
                </c:pt>
              </c:numCache>
            </c:numRef>
          </c:val>
          <c:extLst>
            <c:ext xmlns:c16="http://schemas.microsoft.com/office/drawing/2014/chart" uri="{C3380CC4-5D6E-409C-BE32-E72D297353CC}">
              <c16:uniqueId val="{00000002-17AC-49FC-8AAB-C9B4A9617252}"/>
            </c:ext>
          </c:extLst>
        </c:ser>
        <c:ser>
          <c:idx val="3"/>
          <c:order val="3"/>
          <c:tx>
            <c:strRef>
              <c:f>'Demographics Section'!$J$2:$J$3</c:f>
              <c:strCache>
                <c:ptCount val="1"/>
                <c:pt idx="0">
                  <c:v>50 to 59</c:v>
                </c:pt>
              </c:strCache>
            </c:strRef>
          </c:tx>
          <c:spPr>
            <a:solidFill>
              <a:schemeClr val="accent4">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Section'!$J$4</c:f>
              <c:numCache>
                <c:formatCode>General</c:formatCode>
                <c:ptCount val="1"/>
                <c:pt idx="0">
                  <c:v>8</c:v>
                </c:pt>
              </c:numCache>
            </c:numRef>
          </c:val>
          <c:extLst>
            <c:ext xmlns:c16="http://schemas.microsoft.com/office/drawing/2014/chart" uri="{C3380CC4-5D6E-409C-BE32-E72D297353CC}">
              <c16:uniqueId val="{00000003-17AC-49FC-8AAB-C9B4A9617252}"/>
            </c:ext>
          </c:extLst>
        </c:ser>
        <c:ser>
          <c:idx val="4"/>
          <c:order val="4"/>
          <c:tx>
            <c:strRef>
              <c:f>'Demographics Section'!$K$2:$K$3</c:f>
              <c:strCache>
                <c:ptCount val="1"/>
                <c:pt idx="0">
                  <c:v>60 above</c:v>
                </c:pt>
              </c:strCache>
            </c:strRef>
          </c:tx>
          <c:spPr>
            <a:solidFill>
              <a:schemeClr val="accent4">
                <a:lumMod val="20000"/>
                <a:lumOff val="8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'Demographics Section'!$F$4</c:f>
              <c:strCache>
                <c:ptCount val="1"/>
                <c:pt idx="0">
                  <c:v>Total</c:v>
                </c:pt>
              </c:strCache>
            </c:strRef>
          </c:cat>
          <c:val>
            <c:numRef>
              <c:f>'Demographics Section'!$K$4</c:f>
              <c:numCache>
                <c:formatCode>General</c:formatCode>
                <c:ptCount val="1"/>
                <c:pt idx="0">
                  <c:v>4</c:v>
                </c:pt>
              </c:numCache>
            </c:numRef>
          </c:val>
          <c:extLst>
            <c:ext xmlns:c16="http://schemas.microsoft.com/office/drawing/2014/chart" uri="{C3380CC4-5D6E-409C-BE32-E72D297353CC}">
              <c16:uniqueId val="{00000008-17AC-49FC-8AAB-C9B4A9617252}"/>
            </c:ext>
          </c:extLst>
        </c:ser>
        <c:dLbls>
          <c:showLegendKey val="0"/>
          <c:showVal val="0"/>
          <c:showCatName val="0"/>
          <c:showSerName val="0"/>
          <c:showPercent val="0"/>
          <c:showBubbleSize val="0"/>
        </c:dLbls>
        <c:gapWidth val="219"/>
        <c:overlap val="-27"/>
        <c:axId val="1384121263"/>
        <c:axId val="1384121743"/>
      </c:barChart>
      <c:catAx>
        <c:axId val="13841212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Age</a:t>
                </a:r>
                <a:r>
                  <a:rPr lang="en-IN" baseline="0"/>
                  <a:t> Groups</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4121743"/>
        <c:crosses val="autoZero"/>
        <c:auto val="1"/>
        <c:lblAlgn val="ctr"/>
        <c:lblOffset val="100"/>
        <c:noMultiLvlLbl val="0"/>
      </c:catAx>
      <c:valAx>
        <c:axId val="138412174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No.</a:t>
                </a:r>
                <a:r>
                  <a:rPr lang="en-IN" baseline="0"/>
                  <a:t> of Employees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4121263"/>
        <c:crosses val="autoZero"/>
        <c:crossBetween val="between"/>
      </c:valAx>
      <c:spPr>
        <a:noFill/>
        <a:ln>
          <a:solidFill>
            <a:schemeClr val="bg1"/>
          </a:soli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Dashboard.xlsx]Workforce by Business Unit!PivotTable7</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Male</a:t>
            </a:r>
            <a:r>
              <a:rPr lang="en-IN" sz="1200" b="1" baseline="0"/>
              <a:t> vs Female Ratio by Business Unit</a:t>
            </a:r>
            <a:endParaRPr lang="en-IN"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'Workforce by Business Unit'!$L$2:$L$3</c:f>
              <c:strCache>
                <c:ptCount val="1"/>
                <c:pt idx="0">
                  <c:v>Female</c:v>
                </c:pt>
              </c:strCache>
            </c:strRef>
          </c:tx>
          <c:spPr>
            <a:solidFill>
              <a:schemeClr val="accent4">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'Workforce by Business Unit'!$K$4:$K$5</c:f>
              <c:strCache>
                <c:ptCount val="1"/>
                <c:pt idx="0">
                  <c:v>Manufacturing</c:v>
                </c:pt>
              </c:strCache>
            </c:strRef>
          </c:cat>
          <c:val>
            <c:numRef>
              <c:f>'Workforce by Business Unit'!$L$4:$L$5</c:f>
              <c:numCache>
                <c:formatCode>General</c:formatCode>
                <c:ptCount val="1"/>
                <c:pt idx="0">
                  <c:v>18</c:v>
                </c:pt>
              </c:numCache>
            </c:numRef>
          </c:val>
          <c:extLst>
            <c:ext xmlns:c16="http://schemas.microsoft.com/office/drawing/2014/chart" uri="{C3380CC4-5D6E-409C-BE32-E72D297353CC}">
              <c16:uniqueId val="{00000000-5B44-4A36-B370-7B5C358FFEC0}"/>
            </c:ext>
          </c:extLst>
        </c:ser>
        <c:ser>
          <c:idx val="1"/>
          <c:order val="1"/>
          <c:tx>
            <c:strRef>
              <c:f>'Workforce by Business Unit'!$M$2:$M$3</c:f>
              <c:strCache>
                <c:ptCount val="1"/>
                <c:pt idx="0">
                  <c:v>Male</c:v>
                </c:pt>
              </c:strCache>
            </c:strRef>
          </c:tx>
          <c:spPr>
            <a:solidFill>
              <a:schemeClr val="accent4">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'Workforce by Business Unit'!$K$4:$K$5</c:f>
              <c:strCache>
                <c:ptCount val="1"/>
                <c:pt idx="0">
                  <c:v>Manufacturing</c:v>
                </c:pt>
              </c:strCache>
            </c:strRef>
          </c:cat>
          <c:val>
            <c:numRef>
              <c:f>'Workforce by Business Unit'!$M$4:$M$5</c:f>
              <c:numCache>
                <c:formatCode>General</c:formatCode>
                <c:ptCount val="1"/>
                <c:pt idx="0">
                  <c:v>17</c:v>
                </c:pt>
              </c:numCache>
            </c:numRef>
          </c:val>
          <c:extLst>
            <c:ext xmlns:c16="http://schemas.microsoft.com/office/drawing/2014/chart" uri="{C3380CC4-5D6E-409C-BE32-E72D297353CC}">
              <c16:uniqueId val="{00000003-5B44-4A36-B370-7B5C358FFEC0}"/>
            </c:ext>
          </c:extLst>
        </c:ser>
        <c:dLbls>
          <c:dLblPos val="outEnd"/>
          <c:showLegendKey val="0"/>
          <c:showVal val="1"/>
          <c:showCatName val="0"/>
          <c:showSerName val="0"/>
          <c:showPercent val="0"/>
          <c:showBubbleSize val="0"/>
        </c:dLbls>
        <c:gapWidth val="182"/>
        <c:axId val="1431865439"/>
        <c:axId val="1431868799"/>
      </c:barChart>
      <c:catAx>
        <c:axId val="143186543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Departments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1868799"/>
        <c:crosses val="autoZero"/>
        <c:auto val="1"/>
        <c:lblAlgn val="ctr"/>
        <c:lblOffset val="100"/>
        <c:noMultiLvlLbl val="0"/>
      </c:catAx>
      <c:valAx>
        <c:axId val="14318687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a:t>
                </a:r>
                <a:r>
                  <a:rPr lang="en-IN" baseline="0"/>
                  <a:t> of Employees</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1865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Dashboard.xlsx]Workforce by Business Unit!PivotTable8</c:name>
    <c:fmtId val="3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Average</a:t>
            </a:r>
            <a:r>
              <a:rPr lang="en-IN" sz="1200" b="1" baseline="0"/>
              <a:t> Salary per Department</a:t>
            </a:r>
          </a:p>
          <a:p>
            <a:pPr>
              <a:defRPr/>
            </a:pPr>
            <a:endParaRPr lang="en-IN" sz="1200" b="1"/>
          </a:p>
        </c:rich>
      </c:tx>
      <c:layout>
        <c:manualLayout>
          <c:xMode val="edge"/>
          <c:yMode val="edge"/>
          <c:x val="0.31019498195618223"/>
          <c:y val="6.452027077268682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'Workforce by Business Unit'!$Q$2</c:f>
              <c:strCache>
                <c:ptCount val="1"/>
                <c:pt idx="0">
                  <c:v>Total</c:v>
                </c:pt>
              </c:strCache>
            </c:strRef>
          </c:tx>
          <c:spPr>
            <a:solidFill>
              <a:schemeClr val="accent4">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'Workforce by Business Unit'!$P$3:$P$4</c:f>
              <c:strCache>
                <c:ptCount val="1"/>
                <c:pt idx="0">
                  <c:v>Human Resources</c:v>
                </c:pt>
              </c:strCache>
            </c:strRef>
          </c:cat>
          <c:val>
            <c:numRef>
              <c:f>'Workforce by Business Unit'!$Q$3:$Q$4</c:f>
              <c:numCache>
                <c:formatCode>_ [$₹-4009]\ * #,##0_ ;_ [$₹-4009]\ * \-#,##0_ ;_ [$₹-4009]\ * "-"??_ ;_ @_ </c:formatCode>
                <c:ptCount val="1"/>
                <c:pt idx="0">
                  <c:v>103738.48571428571</c:v>
                </c:pt>
              </c:numCache>
            </c:numRef>
          </c:val>
          <c:extLst>
            <c:ext xmlns:c16="http://schemas.microsoft.com/office/drawing/2014/chart" uri="{C3380CC4-5D6E-409C-BE32-E72D297353CC}">
              <c16:uniqueId val="{00000000-3D14-47CE-81D7-D1DC3D679695}"/>
            </c:ext>
          </c:extLst>
        </c:ser>
        <c:dLbls>
          <c:dLblPos val="outEnd"/>
          <c:showLegendKey val="0"/>
          <c:showVal val="1"/>
          <c:showCatName val="0"/>
          <c:showSerName val="0"/>
          <c:showPercent val="0"/>
          <c:showBubbleSize val="0"/>
        </c:dLbls>
        <c:gapWidth val="182"/>
        <c:axId val="1637112943"/>
        <c:axId val="1430897999"/>
      </c:barChart>
      <c:catAx>
        <c:axId val="163711294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Departments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0897999"/>
        <c:crosses val="autoZero"/>
        <c:auto val="1"/>
        <c:lblAlgn val="ctr"/>
        <c:lblOffset val="100"/>
        <c:noMultiLvlLbl val="0"/>
      </c:catAx>
      <c:valAx>
        <c:axId val="143089799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Average</a:t>
                </a:r>
                <a:r>
                  <a:rPr lang="en-IN" baseline="0"/>
                  <a:t> Salary</a:t>
                </a:r>
                <a:endParaRPr lang="en-IN"/>
              </a:p>
            </c:rich>
          </c:tx>
          <c:layout>
            <c:manualLayout>
              <c:xMode val="edge"/>
              <c:yMode val="edge"/>
              <c:x val="0.44376153639571941"/>
              <c:y val="0.89227001220947655"/>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_ [$₹-4009]\ * #,##0_ ;_ [$₹-4009]\ * \-#,##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71129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Dashboard.xlsx]Tenure Analysis!PivotTable10</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Employee</a:t>
            </a:r>
            <a:r>
              <a:rPr lang="en-IN" sz="1200" b="1" baseline="0"/>
              <a:t> Exit Rate</a:t>
            </a:r>
            <a:endParaRPr lang="en-IN"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cmpd="sng">
            <a:solidFill>
              <a:schemeClr val="accent4">
                <a:lumMod val="50000"/>
              </a:schemeClr>
            </a:solidFill>
            <a:prstDash val="solid"/>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cmpd="sng">
            <a:solidFill>
              <a:schemeClr val="accent4">
                <a:lumMod val="50000"/>
              </a:schemeClr>
            </a:solidFill>
            <a:prstDash val="solid"/>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cmpd="sng">
            <a:solidFill>
              <a:schemeClr val="accent4">
                <a:lumMod val="50000"/>
              </a:schemeClr>
            </a:solidFill>
            <a:prstDash val="solid"/>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cmpd="sng">
            <a:solidFill>
              <a:schemeClr val="accent4">
                <a:lumMod val="50000"/>
              </a:schemeClr>
            </a:solidFill>
            <a:prstDash val="solid"/>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cmpd="sng">
            <a:solidFill>
              <a:schemeClr val="accent4">
                <a:lumMod val="50000"/>
              </a:schemeClr>
            </a:solidFill>
            <a:prstDash val="solid"/>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cmpd="sng">
            <a:solidFill>
              <a:schemeClr val="accent4">
                <a:lumMod val="50000"/>
              </a:schemeClr>
            </a:solidFill>
            <a:prstDash val="solid"/>
            <a:round/>
          </a:ln>
          <a:effectLst/>
        </c:spPr>
        <c:marker>
          <c:symbol val="none"/>
        </c:marker>
        <c:dLbl>
          <c:idx val="0"/>
          <c:layout>
            <c:manualLayout>
              <c:x val="-5.2944444444444447E-2"/>
              <c:y val="-5.7835739282589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685472526937738"/>
          <c:y val="0.17187499999999997"/>
          <c:w val="0.79426842895110761"/>
          <c:h val="0.60787050056242975"/>
        </c:manualLayout>
      </c:layout>
      <c:lineChart>
        <c:grouping val="standard"/>
        <c:varyColors val="0"/>
        <c:ser>
          <c:idx val="0"/>
          <c:order val="0"/>
          <c:tx>
            <c:strRef>
              <c:f>'Tenure Analysis'!$B$3</c:f>
              <c:strCache>
                <c:ptCount val="1"/>
                <c:pt idx="0">
                  <c:v>Total</c:v>
                </c:pt>
              </c:strCache>
            </c:strRef>
          </c:tx>
          <c:spPr>
            <a:ln w="28575" cap="rnd" cmpd="sng">
              <a:solidFill>
                <a:schemeClr val="accent4">
                  <a:lumMod val="50000"/>
                </a:schemeClr>
              </a:solidFill>
              <a:prstDash val="solid"/>
              <a:round/>
            </a:ln>
            <a:effectLst/>
          </c:spPr>
          <c:marker>
            <c:symbol val="none"/>
          </c:marker>
          <c:dPt>
            <c:idx val="4"/>
            <c:marker>
              <c:symbol val="none"/>
            </c:marker>
            <c:bubble3D val="0"/>
            <c:extLst>
              <c:ext xmlns:c16="http://schemas.microsoft.com/office/drawing/2014/chart" uri="{C3380CC4-5D6E-409C-BE32-E72D297353CC}">
                <c16:uniqueId val="{00000001-D90D-4E48-8245-D324F470E205}"/>
              </c:ext>
            </c:extLst>
          </c:dPt>
          <c:dPt>
            <c:idx val="19"/>
            <c:marker>
              <c:symbol val="none"/>
            </c:marker>
            <c:bubble3D val="0"/>
            <c:extLst>
              <c:ext xmlns:c16="http://schemas.microsoft.com/office/drawing/2014/chart" uri="{C3380CC4-5D6E-409C-BE32-E72D297353CC}">
                <c16:uniqueId val="{00000001-7374-4463-A9B8-3BBC80E1130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'Tenure Analysis'!$A$4:$A$8</c:f>
              <c:strCache>
                <c:ptCount val="4"/>
                <c:pt idx="0">
                  <c:v>2004</c:v>
                </c:pt>
                <c:pt idx="1">
                  <c:v>2008</c:v>
                </c:pt>
                <c:pt idx="2">
                  <c:v>2009</c:v>
                </c:pt>
              </c:strCache>
            </c:strRef>
          </c:cat>
          <c:val>
            <c:numRef>
              <c:f>'Tenure Analysis'!$B$4:$B$8</c:f>
              <c:numCache>
                <c:formatCode>General</c:formatCode>
                <c:ptCount val="4"/>
                <c:pt idx="0">
                  <c:v>1</c:v>
                </c:pt>
                <c:pt idx="1">
                  <c:v>1</c:v>
                </c:pt>
                <c:pt idx="2">
                  <c:v>1</c:v>
                </c:pt>
                <c:pt idx="3">
                  <c:v>32</c:v>
                </c:pt>
              </c:numCache>
            </c:numRef>
          </c:val>
          <c:smooth val="0"/>
          <c:extLst>
            <c:ext xmlns:c16="http://schemas.microsoft.com/office/drawing/2014/chart" uri="{C3380CC4-5D6E-409C-BE32-E72D297353CC}">
              <c16:uniqueId val="{00000002-7374-4463-A9B8-3BBC80E11309}"/>
            </c:ext>
          </c:extLst>
        </c:ser>
        <c:dLbls>
          <c:dLblPos val="t"/>
          <c:showLegendKey val="0"/>
          <c:showVal val="1"/>
          <c:showCatName val="0"/>
          <c:showSerName val="0"/>
          <c:showPercent val="0"/>
          <c:showBubbleSize val="0"/>
        </c:dLbls>
        <c:smooth val="0"/>
        <c:axId val="1455160175"/>
        <c:axId val="1455163535"/>
      </c:lineChart>
      <c:catAx>
        <c:axId val="14551601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r>
                  <a:rPr lang="en-IN" baseline="0"/>
                  <a:t> of Exit</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5163535"/>
        <c:crosses val="autoZero"/>
        <c:auto val="1"/>
        <c:lblAlgn val="ctr"/>
        <c:lblOffset val="100"/>
        <c:noMultiLvlLbl val="0"/>
      </c:catAx>
      <c:valAx>
        <c:axId val="1455163535"/>
        <c:scaling>
          <c:orientation val="minMax"/>
          <c:max val="20"/>
          <c:min val="1"/>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a:t>
                </a:r>
                <a:r>
                  <a:rPr lang="en-IN" baseline="0"/>
                  <a:t> of Employees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5160175"/>
        <c:crosses val="autoZero"/>
        <c:crossBetween val="between"/>
        <c:majorUnit val="3"/>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Dashboard.xlsx]Tenure Analysis!PivotTable11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New</a:t>
            </a:r>
            <a:r>
              <a:rPr lang="en-IN" sz="1200" b="1" baseline="0"/>
              <a:t> Hire Rate</a:t>
            </a:r>
            <a:endParaRPr lang="en-IN" sz="1200" b="1"/>
          </a:p>
        </c:rich>
      </c:tx>
      <c:layout>
        <c:manualLayout>
          <c:xMode val="edge"/>
          <c:yMode val="edge"/>
          <c:x val="0.37626360239727624"/>
          <c:y val="2.519959267933974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4">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4">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'Tenure Analysis'!$O$3</c:f>
              <c:strCache>
                <c:ptCount val="1"/>
                <c:pt idx="0">
                  <c:v>Total</c:v>
                </c:pt>
              </c:strCache>
            </c:strRef>
          </c:tx>
          <c:spPr>
            <a:ln w="28575" cap="rnd">
              <a:solidFill>
                <a:schemeClr val="accent4">
                  <a:lumMod val="50000"/>
                </a:schemeClr>
              </a:solidFill>
              <a:round/>
            </a:ln>
            <a:effectLst/>
          </c:spPr>
          <c:marker>
            <c:symbol val="none"/>
          </c:marker>
          <c:cat>
            <c:strRef>
              <c:f>'Tenure Analysis'!$N$4:$N$25</c:f>
              <c:strCache>
                <c:ptCount val="21"/>
                <c:pt idx="0">
                  <c:v>1992</c:v>
                </c:pt>
                <c:pt idx="1">
                  <c:v>1994</c:v>
                </c:pt>
                <c:pt idx="2">
                  <c:v>1995</c:v>
                </c:pt>
                <c:pt idx="3">
                  <c:v>1999</c:v>
                </c:pt>
                <c:pt idx="4">
                  <c:v>2001</c:v>
                </c:pt>
                <c:pt idx="5">
                  <c:v>2003</c:v>
                </c:pt>
                <c:pt idx="6">
                  <c:v>2004</c:v>
                </c:pt>
                <c:pt idx="7">
                  <c:v>2005</c:v>
                </c:pt>
                <c:pt idx="8">
                  <c:v>2007</c:v>
                </c:pt>
                <c:pt idx="9">
                  <c:v>2008</c:v>
                </c:pt>
                <c:pt idx="10">
                  <c:v>2009</c:v>
                </c:pt>
                <c:pt idx="11">
                  <c:v>2010</c:v>
                </c:pt>
                <c:pt idx="12">
                  <c:v>2011</c:v>
                </c:pt>
                <c:pt idx="13">
                  <c:v>2012</c:v>
                </c:pt>
                <c:pt idx="14">
                  <c:v>2013</c:v>
                </c:pt>
                <c:pt idx="15">
                  <c:v>2014</c:v>
                </c:pt>
                <c:pt idx="16">
                  <c:v>2015</c:v>
                </c:pt>
                <c:pt idx="17">
                  <c:v>2017</c:v>
                </c:pt>
                <c:pt idx="18">
                  <c:v>2018</c:v>
                </c:pt>
                <c:pt idx="19">
                  <c:v>2020</c:v>
                </c:pt>
                <c:pt idx="20">
                  <c:v>2021</c:v>
                </c:pt>
              </c:strCache>
            </c:strRef>
          </c:cat>
          <c:val>
            <c:numRef>
              <c:f>'Tenure Analysis'!$O$4:$O$25</c:f>
              <c:numCache>
                <c:formatCode>General</c:formatCode>
                <c:ptCount val="21"/>
                <c:pt idx="0">
                  <c:v>1</c:v>
                </c:pt>
                <c:pt idx="1">
                  <c:v>1</c:v>
                </c:pt>
                <c:pt idx="2">
                  <c:v>1</c:v>
                </c:pt>
                <c:pt idx="3">
                  <c:v>1</c:v>
                </c:pt>
                <c:pt idx="4">
                  <c:v>1</c:v>
                </c:pt>
                <c:pt idx="5">
                  <c:v>2</c:v>
                </c:pt>
                <c:pt idx="6">
                  <c:v>2</c:v>
                </c:pt>
                <c:pt idx="7">
                  <c:v>2</c:v>
                </c:pt>
                <c:pt idx="8">
                  <c:v>2</c:v>
                </c:pt>
                <c:pt idx="9">
                  <c:v>1</c:v>
                </c:pt>
                <c:pt idx="10">
                  <c:v>3</c:v>
                </c:pt>
                <c:pt idx="11">
                  <c:v>1</c:v>
                </c:pt>
                <c:pt idx="12">
                  <c:v>1</c:v>
                </c:pt>
                <c:pt idx="13">
                  <c:v>1</c:v>
                </c:pt>
                <c:pt idx="14">
                  <c:v>2</c:v>
                </c:pt>
                <c:pt idx="15">
                  <c:v>1</c:v>
                </c:pt>
                <c:pt idx="16">
                  <c:v>4</c:v>
                </c:pt>
                <c:pt idx="17">
                  <c:v>3</c:v>
                </c:pt>
                <c:pt idx="18">
                  <c:v>1</c:v>
                </c:pt>
                <c:pt idx="19">
                  <c:v>1</c:v>
                </c:pt>
                <c:pt idx="20">
                  <c:v>3</c:v>
                </c:pt>
              </c:numCache>
            </c:numRef>
          </c:val>
          <c:smooth val="0"/>
          <c:extLst>
            <c:ext xmlns:c16="http://schemas.microsoft.com/office/drawing/2014/chart" uri="{C3380CC4-5D6E-409C-BE32-E72D297353CC}">
              <c16:uniqueId val="{00000000-246A-4D31-BB78-A3A373BD4126}"/>
            </c:ext>
          </c:extLst>
        </c:ser>
        <c:dLbls>
          <c:showLegendKey val="0"/>
          <c:showVal val="0"/>
          <c:showCatName val="0"/>
          <c:showSerName val="0"/>
          <c:showPercent val="0"/>
          <c:showBubbleSize val="0"/>
        </c:dLbls>
        <c:smooth val="0"/>
        <c:axId val="1651603775"/>
        <c:axId val="1651602335"/>
      </c:lineChart>
      <c:catAx>
        <c:axId val="16516037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r>
                  <a:rPr lang="en-IN" baseline="0"/>
                  <a:t> of Hire</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1602335"/>
        <c:crosses val="autoZero"/>
        <c:auto val="1"/>
        <c:lblAlgn val="ctr"/>
        <c:lblOffset val="100"/>
        <c:noMultiLvlLbl val="0"/>
      </c:catAx>
      <c:valAx>
        <c:axId val="1651602335"/>
        <c:scaling>
          <c:orientation val="minMax"/>
          <c:max val="90"/>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No</a:t>
                </a:r>
                <a:r>
                  <a:rPr lang="en-IN" baseline="0"/>
                  <a:t> of Employees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1603775"/>
        <c:crosses val="autoZero"/>
        <c:crossBetween val="between"/>
        <c:majorUnit val="20"/>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Dashboard.xlsx]Tenure Analysis!PivotTable1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Average</a:t>
            </a:r>
            <a:r>
              <a:rPr lang="en-IN" sz="1200" b="1" baseline="0"/>
              <a:t> Tenure per Department</a:t>
            </a:r>
            <a:endParaRPr lang="en-IN"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'Tenure Analysis'!$B$39</c:f>
              <c:strCache>
                <c:ptCount val="1"/>
                <c:pt idx="0">
                  <c:v>Total</c:v>
                </c:pt>
              </c:strCache>
            </c:strRef>
          </c:tx>
          <c:spPr>
            <a:solidFill>
              <a:schemeClr val="accent5">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'Tenure Analysis'!$A$40:$A$41</c:f>
              <c:strCache>
                <c:ptCount val="1"/>
                <c:pt idx="0">
                  <c:v>Human Resources</c:v>
                </c:pt>
              </c:strCache>
            </c:strRef>
          </c:cat>
          <c:val>
            <c:numRef>
              <c:f>'Tenure Analysis'!$B$40:$B$41</c:f>
              <c:numCache>
                <c:formatCode>0</c:formatCode>
                <c:ptCount val="1"/>
                <c:pt idx="0">
                  <c:v>13.342857142857143</c:v>
                </c:pt>
              </c:numCache>
            </c:numRef>
          </c:val>
          <c:extLst>
            <c:ext xmlns:c16="http://schemas.microsoft.com/office/drawing/2014/chart" uri="{C3380CC4-5D6E-409C-BE32-E72D297353CC}">
              <c16:uniqueId val="{00000000-A97A-48D0-8654-C76974C5AE19}"/>
            </c:ext>
          </c:extLst>
        </c:ser>
        <c:dLbls>
          <c:dLblPos val="outEnd"/>
          <c:showLegendKey val="0"/>
          <c:showVal val="1"/>
          <c:showCatName val="0"/>
          <c:showSerName val="0"/>
          <c:showPercent val="0"/>
          <c:showBubbleSize val="0"/>
        </c:dLbls>
        <c:gapWidth val="219"/>
        <c:overlap val="-27"/>
        <c:axId val="944118096"/>
        <c:axId val="944134896"/>
      </c:barChart>
      <c:catAx>
        <c:axId val="9441180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Departments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4134896"/>
        <c:crosses val="autoZero"/>
        <c:auto val="1"/>
        <c:lblAlgn val="ctr"/>
        <c:lblOffset val="100"/>
        <c:noMultiLvlLbl val="0"/>
      </c:catAx>
      <c:valAx>
        <c:axId val="94413489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Average</a:t>
                </a:r>
                <a:r>
                  <a:rPr lang="en-IN" baseline="0"/>
                  <a:t> Tenure</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411809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 Dashboard.xlsx]Compensation Distribution!PivotTable21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Top</a:t>
            </a:r>
            <a:r>
              <a:rPr lang="en-IN" sz="1200" b="1" baseline="0"/>
              <a:t> 10 Employees with highest compensation</a:t>
            </a:r>
            <a:endParaRPr lang="en-IN" sz="1200" b="1"/>
          </a:p>
        </c:rich>
      </c:tx>
      <c:layout>
        <c:manualLayout>
          <c:xMode val="edge"/>
          <c:yMode val="edge"/>
          <c:x val="0.26874145006839945"/>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891849083264014"/>
          <c:y val="5.5555555555555552E-2"/>
          <c:w val="0.74155115780645764"/>
          <c:h val="0.8416746864975212"/>
        </c:manualLayout>
      </c:layout>
      <c:barChart>
        <c:barDir val="bar"/>
        <c:grouping val="clustered"/>
        <c:varyColors val="0"/>
        <c:ser>
          <c:idx val="0"/>
          <c:order val="0"/>
          <c:tx>
            <c:strRef>
              <c:f>'Compensation Distribution'!$G$2</c:f>
              <c:strCache>
                <c:ptCount val="1"/>
                <c:pt idx="0">
                  <c:v>Total</c:v>
                </c:pt>
              </c:strCache>
            </c:strRef>
          </c:tx>
          <c:spPr>
            <a:solidFill>
              <a:schemeClr val="accent4">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'Compensation Distribution'!$F$3:$F$13</c:f>
              <c:strCache>
                <c:ptCount val="10"/>
                <c:pt idx="0">
                  <c:v>Kennedy Rahman</c:v>
                </c:pt>
                <c:pt idx="1">
                  <c:v>Hailey Lai</c:v>
                </c:pt>
                <c:pt idx="2">
                  <c:v>Everleigh Espinoza</c:v>
                </c:pt>
                <c:pt idx="3">
                  <c:v>Matthew Howard</c:v>
                </c:pt>
                <c:pt idx="4">
                  <c:v>Alice Roberts</c:v>
                </c:pt>
                <c:pt idx="5">
                  <c:v>Savannah Ali</c:v>
                </c:pt>
                <c:pt idx="6">
                  <c:v>Nevaeh Hsu</c:v>
                </c:pt>
                <c:pt idx="7">
                  <c:v>Jack Cheng</c:v>
                </c:pt>
                <c:pt idx="8">
                  <c:v>Eva Jenkins</c:v>
                </c:pt>
                <c:pt idx="9">
                  <c:v>Leo Hsu</c:v>
                </c:pt>
              </c:strCache>
            </c:strRef>
          </c:cat>
          <c:val>
            <c:numRef>
              <c:f>'Compensation Distribution'!$G$3:$G$13</c:f>
              <c:numCache>
                <c:formatCode>_ [$₹-4009]\ * #,##0_ ;_ [$₹-4009]\ * \-#,##0_ ;_ [$₹-4009]\ * "-"??_ ;_ @_ </c:formatCode>
                <c:ptCount val="10"/>
                <c:pt idx="0">
                  <c:v>211291</c:v>
                </c:pt>
                <c:pt idx="1">
                  <c:v>187048</c:v>
                </c:pt>
                <c:pt idx="2">
                  <c:v>176294</c:v>
                </c:pt>
                <c:pt idx="3">
                  <c:v>172180</c:v>
                </c:pt>
                <c:pt idx="4">
                  <c:v>162978</c:v>
                </c:pt>
                <c:pt idx="5">
                  <c:v>157333</c:v>
                </c:pt>
                <c:pt idx="6">
                  <c:v>154956</c:v>
                </c:pt>
                <c:pt idx="7">
                  <c:v>152214</c:v>
                </c:pt>
                <c:pt idx="8">
                  <c:v>142318</c:v>
                </c:pt>
                <c:pt idx="9">
                  <c:v>138808</c:v>
                </c:pt>
              </c:numCache>
            </c:numRef>
          </c:val>
          <c:extLst>
            <c:ext xmlns:c16="http://schemas.microsoft.com/office/drawing/2014/chart" uri="{C3380CC4-5D6E-409C-BE32-E72D297353CC}">
              <c16:uniqueId val="{00000000-D391-49BA-8728-870F1DADEB0D}"/>
            </c:ext>
          </c:extLst>
        </c:ser>
        <c:dLbls>
          <c:dLblPos val="outEnd"/>
          <c:showLegendKey val="0"/>
          <c:showVal val="1"/>
          <c:showCatName val="0"/>
          <c:showSerName val="0"/>
          <c:showPercent val="0"/>
          <c:showBubbleSize val="0"/>
        </c:dLbls>
        <c:gapWidth val="182"/>
        <c:axId val="1648027855"/>
        <c:axId val="1648028335"/>
      </c:barChart>
      <c:catAx>
        <c:axId val="16480278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Top</a:t>
                </a:r>
                <a:r>
                  <a:rPr lang="en-IN" baseline="0"/>
                  <a:t> 10 Employees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IN"/>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8028335"/>
        <c:crosses val="autoZero"/>
        <c:auto val="1"/>
        <c:lblAlgn val="ctr"/>
        <c:lblOffset val="100"/>
        <c:noMultiLvlLbl val="0"/>
      </c:catAx>
      <c:valAx>
        <c:axId val="1648028335"/>
        <c:scaling>
          <c:orientation val="minMax"/>
          <c:max val="400000"/>
          <c:min val="50000"/>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Salaries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4009]\ * #,##0_ ;_ [$₹-4009]\ * \-#,##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80278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Employees by State</cx:v>
        </cx:txData>
      </cx:tx>
      <cx:txPr>
        <a:bodyPr spcFirstLastPara="1" vertOverflow="ellipsis" horzOverflow="overflow" wrap="square" lIns="0" tIns="0" rIns="0" bIns="0" anchor="ctr" anchorCtr="1"/>
        <a:lstStyle/>
        <a:p>
          <a:pPr algn="ctr" rtl="0">
            <a:defRPr/>
          </a:pPr>
          <a:r>
            <a:rPr lang="en-US" sz="1200" b="1" i="0" u="none" strike="noStrike" baseline="0">
              <a:solidFill>
                <a:srgbClr val="000000">
                  <a:lumMod val="65000"/>
                  <a:lumOff val="35000"/>
                </a:srgbClr>
              </a:solidFill>
              <a:latin typeface="Calibri" panose="020F0502020204030204"/>
            </a:rPr>
            <a:t>Employees by State</a:t>
          </a:r>
        </a:p>
      </cx:txPr>
    </cx:title>
    <cx:plotArea>
      <cx:plotAreaRegion>
        <cx:series layoutId="regionMap" uniqueId="{B6741A00-6E32-46B0-BE12-471783CFAAEE}">
          <cx:tx>
            <cx:txData>
              <cx:f>_xlchart.v5.2</cx:f>
              <cx:v>Total Employees</cx:v>
            </cx:txData>
          </cx:tx>
          <cx:dataLabels>
            <cx:visibility seriesName="0" categoryName="0" value="1"/>
          </cx:dataLabels>
          <cx:dataId val="0"/>
          <cx:layoutPr>
            <cx:geography cultureLanguage="en-US" cultureRegion="IN" attribution="Powered by Bing">
              <cx:geoCache provider="{E9337A44-BEBE-4D9F-B70C-5C5E7DAFC167}">
                <cx:binary>7HrZct04su2vVNTzpQsziI7ufgC5J82WbXl4YciyTIIAwREkyK8/qXJVta2qtrvj3ojzchVhS3tz
AJDIXJm5Fv7+EP/24B7vh59i4/z4t4f4j5+raer+9ssv40P12NyPLxrzMLRj+3l68dA2v7SfP5uH
x18+DfeL8eUvBGH2y0N1P0yP8ed//h3eVj62F+3D/WRa/zI8Duvt4xjcNH7n2l9e+umhDX56eryE
N/3jZz3cb8b9/NOjn8y0vl67x3/8/M0tP//0y/MX/WnQnxzMawqf4NkEoxf01x9Efv7Jtb78/QKn
Lwh6+pHi119P17+MenXfwJM/nsmv87j/9Gl4HMeffvv9r+e+mfW/vjZjm31ZctY+TVDf/rqiX741
6T///uwLWOOzb76y+nOD/OjSc6NnlfH3v6/+/97mVLzgXFGJFVNffr6xPEb0heSUMkV/H/OLxX84
jb82+G+PPbP3b98+N3d29b9v7jfeTI+ffno13U+P4+8m+H9gdvWCI8olo/KLQ4N5v3Z4pV4gnFJB
f98W9vvYX8z/H0/rr7fh2ePPtuPZ1efb8ubV//62HIZ7/+mn1+10/0P8+V4o/vtrf+BUfj/d734F
uK8i9ftXfw/xZ49+Dye/gNnp0z9+FgBtf6Dm0xu+Abq8Nh/bMJnfveH3Jx7vx+kfPzP6gmGJMWKM
YswJBa9ZHn+9gl9IiSlKU5UqwmWKf/7Jt8NU/eNnTF5ICHOqOBMEUYHBFUcY4+kSeqEwB2xQKVcC
K8z+yCc3rVvL1v9hiN8+/+RDc9MaP40wm59/6r7c9TRLSSkWCksiObyJKUYQXH+4v4WUBTfj/6Pa
pAz1JInu8VIeRSqmvJaNOnxlj/90lJQiwTAWLEXy21H62mxqWWGU1LL1oizH6s7hgejvj4LJ89Uw
WA8hioF9CMGp4t+O4+bKULKIVdswMaKnalhx3nVFepOGkI6H1UqW9zYdrI6MyKzspnrOFZunm06J
EetpDv61Xxcjdg3iuL2ci5LQs94iNmtaDlHuvZV02RnfmjmfpkJtevAhjnnkJJxYjQtz3LYYDlhu
rHJ5OeE1dLqIrYSpzGPncxQKfmsqh/rzUnW0yGhSb0Z3jJUvi9Zzf0RhllMujRd4J4pIH5jaxvTI
4oQPsqBD0C71w6qTYOvromUD1a1Y4vkiKb/l0qTmGrUR3a2EFFanorZv5rlRaFdG314xskxuP5V9
8PukbuJ46KeiaXZLQNusWVxaqwfF00XbYuZpXm+olRl8gbrdMFSY9dpExMQxFlVx55dpTjNOCp4e
Opu23c44VdSH0IjB7VRh/HyecGMbPRGpfOb9Wp4GsmzTxcIbxu5Zy1WTi3Fq/Z0fWHc+1Bvrj0Mr
15vCoGbQeFjorJ1aJ6MlWQ3XQ+n7+7or1P3YqfjGp0P3eW6oaODK5D6UM3EfDAr8YTYz/cyY4v59
IoutzzoXZ7zDHpH0qKpk4JrXSTBHvOFl2U3p0tXHjiRDfavE1EVYmJtrXfbp2J+jOg6pbnDsbM6w
COTDNCTM5y2JpILlTazcMewiOSDVd8tuVQrVeiuDIhlHsY6nQRSz2TOOkcxoWU/Ialvi5V0a0gnr
ilvfHftO1Nd8K+eLryH/m9h/aLt1MGX1Wzn5x8d/Xv5eo/5aDP3r+6eC9F+frrtH/2oaHh+ny/vu
+Z1P8PzHrf+qqp5Q8Y8S6xnIfilt/w0Cf/fifwbPmImvkOJP+HzxOLZT1X4Nz78+8QWfiXrBOBcI
ErtUgKoEsP4LPhMJ+R4zqMQ44gC2NP0DnxOSvgAMJkwhlGKZAr7/AdAJRS+ETBGAN0cA6oT/NwAN
t8NivsLoFKecEs5gkpQKQYl8htGjXNMeRVnoKcxz3teWZ8EPRpdLmlsa0FXXDLeYDTu2zu7CITLt
pjacIdp/6Jv5VIj52I9jqTmqwoHbeU8GVOmWlCHrZawyZ1QelHpppklb9bbo79uiy8rY6L6sz9bO
aRfE23kaPGDUdDUj83qVZrpOxn4vJ1pnSn5Ke/owNwTpYXH7opluBuNO81R/KAG6cluQUTsW4p2f
vNIp5UNG6XBXLCKv5FBpU6io/bxcU1+d9xNlecXaC+/MQSTjjbByyUSF58z328lLmPxMWN4xW+VF
i2tdhfGR0+3DOsedrdNKj2bZ98n8uY9i2TvXZU25faytuxYWlpV0zp2xfsq5rD8IoUIu6LCXlf+c
bDV0H214NwzNTVgbnyk06oKrB24uGC9PprqLST9/qBHvMzmlvQ58q3W3lCRzK0xzntbaZWXZJa99
7WBNUcepX/SC5W1qhcm6sQYU2nyX8X57J9yUTy6yA5I+d5Q2OY3VOR3xqGkYr71ZXrKZXFOWZhuZ
shFSklWy1k3r328Ddlp18UzZUmYT8pe8LXyGh8HsYgJAnFqC9skCYLzJ5mVVdztn3WFOh6jL7SUr
3CUdmqtE0bNxqIKWSfdqCPVtuQ5VlpRJuxeTzRaWyIckFjeJFGdRpmO+9nBz6uig6bT2h8SxJp8V
VV5vzZicQ6zogFOkN9Eex8ZduTpmmHbhxg/0VZKa5JUdVKl9USKNF+UPJGx3CSvPmW1f9cPWW933
H42LKOOR4s9J0REdVrEcZ6lkNtK1uDMpLnNPq3LfGkNPZF3OQl1vOxerImtcb7J1GHlW89jntmQH
IcabYSg+95heitC99dYP+dCyRUdur43pyQVl1Z7MUu7VOq77pOAxq3t1aYb1uBrIUHySZ1UDCWNa
wxXm47BPkBvyacPsRqXLPTPTtu+dTDRua5hXX72zLdiIpCUUJIZFnVT8wobh3eDUG5S4S+mqdV/1
aIAQJPGK+ebkNh7yNdTvl4BtXgz9vEO0u7MB8mdP2qulW2SWsKLZlc58pHW4xK0sdS1FvTMUHVV9
6djc68Kw5TTVZZI1oTe6YQsmkNrb86Tum2wcxXpgVdvkBqtGy+hmXaXuYcGm0d4MrXZTwvOpDud4
MG+EKqHWWZpj0zsI8KrKZQmpVtbxQXl7MU9h1FXB0b4bk4wMzZmMvU6S2GfYkI9+JgcyGpv1wfm8
MbSBsfhRmTjkNqx6Kt2ucteGuH7XQYBU00tfJHulPtS4j+AK9UO5XMyBqpya4aZiU8hcTaBSYYO/
CPPaMB1qWb6iZO6O1OL+QiRizLjqmt2wLeOeoLI64cqdhmKePzjRLfsVF/jdooZXPKwXa7kWGYuh
18yX/KqbFM/WyD20aKXRwQeRLw2tTyyJW7Z6KB7VMu/SRvncy/aabvHSbuVZj9N4ZGNvz2bsd+AI
3c2ikvO1m89Hpz5tcn5d18uda3g2NFWbNzF5NGJWO9OgYofK4roUXcY2csbm9XxsjdWCryETos7a
NaUwUJscx8kivfJlOYwtbS7JSjOZpCEzpcmadjm2yXxTpeGqbi1gASrdMSym0mW5nAeeno02IXmn
vDhuCl2EJnnXi4lo0s/osU5pqtMU8Ksjaf3RetKcId/OGseYp9sQL5DzHiq7ctKj9Etej5HvaS/3
6+xfcene2+G2XenRLwnRZR3Aj5jbTXO56M269XXhTls7AH4HPE93qyDjZVKSM79suy34s2pdRqQl
TUed8LjphbNlHwzhkB8amS146x6QBfhcrbCXVlTXSRfLbAZaTaNQVbvOTXGPZHm9NPfEepTzNtSZ
tOuVW5m4n0P3yZTTeBhwRTM28eOg8LFqk/0yobwt2k134wJtgzhbyi2T2FwlxtxtHNqBam7ObGJP
hgP48qHL52SE/Skqna7T4yrTmPelOxdFWpyI8L2O5VZnfu4yO/udR5Bj+nBppvTNICAbhOJc2OUT
wn22lSqzfMqGIq0uuxI9DqN7g6FY3UFhz/fVAM7UctfsRRWxNpUPuZkLu1+nYq98Z/Q4Uqz72Idj
VSmzh/Zgzqaw3LIZvY9m27fSV5lqh3uLkinzGABgoVbsx8TZS6UgA83b8t7Iouu0HDE+9KMRGk0p
OHpaDPt12PgeiuR150eBjsQn27u4bW9TEZymywSVRddAvkpIhKadd8fI2zmrfKzPXFvVH01dznu2
JR5ulBXPZSxK3Re2zSphwkdU0ea0rYs9JhULbw0j6x1f1/b9qnzzElm+U+ss84Ff83K/ct5rrmLW
zegVTdjbxtvxdY3mJdvkW9/x6dQWPdtXEzRs5eI8ZHMA2cTKacfd5PS4FB/UKFMtu47pEi1Nzvpq
P6r2LCLUat8/LqOgFwVOl3xLeJ/PK7+va3WYveSnBifoVV9Ob8kqIJfJ20KGw7TM9C0rW5PxIbmk
JfG6JL0/W/DkM9rjOe9GyJbOdtOJpmi/JoOOtsqKtryefH1WKXQKkei2wVlLsNXc90doyXYEzTk2
VWZle9HUi65NqZnjd9L0F0UhtCcua3qli2VU+7XA497NhmZj2h1Xi183irU6NEul+63UXRGX64mS
QzU9xaMo866R2q59hnqxq2sJObO9QCHZxbLKvIBgUMV1WoVX0AJ/WFus1Rohtw6nxaC9YezN6GJG
8RayrU5ytdZa1Gur1Sx1UG7nKnyFbYA8v2TcJXkthqxh5JGM7tCSC4/S3KhVr2HW3JZHxm9Kbx4c
6c63UeSdCE02R6iXSggE2eQyKQ9NEY6F6c7anhxcOmZQdu2DEGfJNKUHrAbYcp/YvVlLmRdsu7Ve
XNF2brVtlv5Qxu1NiwWCmSw8o1UIxz4sdykWJGcrJLRpFdfBw7o5+lhKcY4R5LNx3T7P83Jp+rbe
82XThR+PDpcnasg1ODWUfKbNti3Rolf7pRU717DjPBaXJgwfh/E2QcurjoncjkXe0Vdt697PXfnW
t/jQTel+VsNpS9xFUyYn2aOrnjd5TOohb2tH8rhEpTtk9nHsqW6G9XNr03fcQaoCbLCif9/K4ZGh
4pwvQYeivRiNOywkHBLDDpUlmpvuYPnyaV6anRHL2czm91t/VKg8tH0J1fywp426oPZKbcuHeSUX
Y3mB2G0ptpdtVOfB8YyxcZ9WtR6q4UKgHoJ3trrCAGRtHM4HBrXNWobLYM29gFrXRttkg0qhZur8
R9KToxiTvLOX09YVGSp7nqvUwro8vGZF4rO34NhQTbOLVUioqNRl37fXLR1ezgnfA35cCgE32PSG
x2a3Dbd0TKJGTZwz4q6dWSed9OQSmTWfBkLzJYFk0qM2YwA4J7W+jzPaF8K9NcZdMihU+YjPgRW7
M6x603lmoEk35W7FU+YwJC0TblqM3puSu3xuaYCUEI5roNdyfZhplac1tPVxXHOfJnqI6hS8upsE
FC/9FM7WAe0jocMh0OTlTPGbvnsno7iIQj2AJ5m8mewtASJPz6IqNDQj5W6plo++2tQu7eyeOMYu
/drRg++a4xbJVV2jm0Vsu2ZcKz2MotBFWKxu5KMw3OghrHcmUU8dRZWlkMbKJ7ec1fsItVINqQz5
5MJ5mW3xDZXi0CW2AhQ1YybYfOuByVrReN1HnJUknFvIgVUSU81mSAEh8lOxFRoL8X6er5XrrtZy
uKRJ+kqFIrcDfceKSWOAPcgZw5AF0r0J20cr7muePG703CT8Bomd6Mv2CfZeris/jlu4bPtAXw5t
/Sm25rJF/K7BnGecrTvLpmyB2VVFcsUXs7PpdEbYvFtN91nh9mUs513bvSO1fKzoeGxqf14aFK9K
zHW1FNddL60eZ3oGSRu6tU2TyVS5reFfLPYGhxM2UptNfPJ9a7NqbE9JS0m2OEmyZBkvXZccDNl2
ZV8dh2H4YNPk7dCJzK513HM02V06EJMlkBpcs5ySpbziA5SkWwJgQ6FN12ZccFZXNs0Kv+wSNJSZ
XeZU86r7nNST7kgxwDahW5uk6U5iQHMjZyD9poWe8JIO8LHNqEtfF131vmssFFtzuCgxuer6/m7e
XJNF6pezrhFFVqz8jjXbmgU7bzml9cepY6/ahLYHP9n7ikAtSdO2P0BlClTgKjUp+lPSrKMOyfBu
Lvr3jfUOyp+kzMYqNplc6ocGmtZs2CI6K9pW7reQBm1S8bFc2ls0ep7jkN4Mdd3D22yn13a8Jihc
bqW4sgx5XddY6G3oIaLGje+Kggpdj2rUti/fJwJgIBlZc5RptRxqxkXejnE7oHR1ezO3o166pteV
ikumRO3P3IhqMLkp3mJcvq566aFXWeLT28K1BSQuIYElRzJUe9icWQ8JLzQiRafTYEtNWTh3BVTw
yVC+dPWUxYXc+rTTlVC7woyddnzZqbZ/BGXuxg3bvnAtzlZZOGBAStvth6Xwl9IQaCb6muYy7ZM8
zuu0r0SrMtEa+crMrNqBSSPgw2klDfSQJVQrsY03U2GBsxFzcWHaZmw07RJyzoL3+67pel2rxWdG
dvhEbA2VUt+7D0Uam5NIzAgt2kOZQGyjer8y8A0r37VJerEk0CiN5Ezw5nMKuZauzYeqQOmxXVsL
OF0vUkcyf2jMclfU/pQwAa17Sc+2EVLbpph2iF6QGdw8enIOpanTArAqHxqT2W7WXcIuBAeEk7h9
HXCH1G51HHx8SaoTpJYmkdB54AKSHwd6f23TvfTY3AMLinfRzu6goLc+ACnbZbEKS1bNXVWcTO1k
swO62WVDuk0aQfQBehTndVlcriOleug3kZUuGaCuI3ehqD4GZXMc8fks/RUDT0zH6r4EV/MyeW3S
Uea4s7ui7jI3+H3lh1IvG97xatJDsRbAwkBarpuWAatth4wXYedZ0CSA7IGX83IIJbDe677DScxD
a4as5f4cY3pVQ6nWEH82LOaRKbszbD5Thh7npjpn/UcnijdxTG/mZc4Y4fuQkjMJFP0cXDYGVmsz
jx8KZbLRNR8Hu1z1rjp36/tShqz160vKyuu42neJ7y462x85FG2i5VmjzBlw7i/Tts6oWfU4JFXu
k+WCtfUNbSwwSeGmnN/2sb6tu7TVbNt2PO3eAavAThJKYigY2xFSbMKAIhC03DtQI/auXs1FUkF5
WvRXoSC62dx6WcT52hH1EsIyr8T4mpWFAzh7ZFD3bTS8XaoeVIexPTfe3NpI1NUca3HXhwHtQrvl
49aW2jia02R472avUZEA7rb4IqmR1AXkKb0IdV6P9Zt5LIHO6pd4NlbmZUG7asdRX2rr+6tpJkbj
sL3anFTZEmxmY/J28vi6jIXMSEugutwY6AhD/66061pqgm8TNQ5QEbk70vZ62nqgIFwH5XtQezuT
J46dQoVSfR7t0J4KtKhLr7oVqJyahn1t0+Ng7I0gQCjqFJrdsB/b9I6V2xuiADln26znxSZPtKwu
gRhSWdJUAhIDRSV0ibU5EARFDulqG3a8LE/VVkGDyOSr0sdXtXHv5h5K6v9P50/rkyqpQNb792rr
4XFo7v36NZv/9MAXMh/zFwjUe9BGaQpEOnD6v5P5/EUquCBKSIoQCIQInvlNbOXwECisQiI4UoEJ
RuoPLp/JF6CNAr9POeUYnv+vuPwnmfMrsRVhRESKQW3CQoKg8KQEfy22brJoOjptBtJ1UUJIjgJy
lp5Ygeoc+EE+XArF4wOOfjx9ZaK/EGBBqXg+MliFpIiD1CEoA43j65HlMto6KSvAoLFpCi0rhD4C
71PIXUm7NeQKQnM6gQhlH8cmNO2PlNknieLblVMiGAgYikihEH0mYUxs7EaQtVqQCmQLzHDtGM1S
MbYHSPnqzbRi9wh9vyd5YjecmanD7WEaEfuBEP0kAD+bhwRhGDR1mAy4x5OdvpK7Z9S6vl+TOgOu
mJ8jaqt3jAbgjquYmB8s+lvZRsJuU8EQAzlacEbFk6709VgdULUbkER1ZpuCza/TYk1zbos6uYQm
HGw+tzzefH+b/+xgFIRvzhRhCD+dZPl2yBG6xSmg2mbT5hZQlIGesyc3zcDxTiaJhyEa1F3JbUQf
vz/wX9mVCQFr5kIpSp8J76MXciUdtlnii0FciVgX9RmNiRt0UgJP9v3R/uzNDCEQxVSagjOxP+3i
apoQ7eAy6xw/H5vxU83CFPZb9JrO2O6TdRt07RbvfxBHf2FgQBCIXCwZLJQ/858uTDRdLW0gKQl+
PtfR7soZo9yV9admwOpkn/zq+6t92rRnPqukIk8HJ2BH2XP5L24oCEeBtOsQ8BJwKAE8tQak+sEw
f95ChiRgJ5cCHhYSBM2v3dXTkaSkiy5boGdGGjpEEL582D5tHlSPH+wgfnL+bxcF5oNhOGeAvXA0
5NvRZIIh2RPSZnPN6js5N6LMGozg2AQ2YdzFTjALwlhVWV1DG73qZQKOB4rxmOx6OCOBdFP5pf/B
tP5sA4kIoCSB4zqQQOBozTc2sCkq26lY2yxUPV3PUdGsmZ+UBfbHVD86FPNXg1EMiIggI0j2fLBt
RayKpQNM7BZ+PvXIHHhJKxAv2dK9/2996Cm5YYZSQAZGOWS4rzdXAALVECMtdNVBHWi9gA81XVd2
X4qSL2crb75s4NfHif4cmRI/ydQKzvmAxMefGXAqMPTyvmyzYfHzZb0m7rAtC8/d1oMYILgqH1AS
m9dNkcz1D8b+M95KDO7L4DQVYDvI5d+ucfJjOcUO1lhJAtktmG3VZBOmzASpib0MHYHU81/bVRIG
R4UAFdI/Bw0oPqXwhWiyimzxJtmcuwPkTfPvj/In1BGIpQAB6gn2CPz57cqCrLd6gxVrP+DkJmV1
cVn0KTuzJhRZZGn3CkPwXn9/0KcjZt+GKGCrlCkcd4RAhVGf7P1VrmyHZE7oHEOWOlWp84KW6dE1
sdN2rLb0mLhtLQ+zTd2y820Ah1qdKD8Z3/jjiOZNnaDut/RoQ423H2z1r7HxDXzARgslBU0pYX+u
Z2hr1bTOyZptvGsPKUH1fKgFLyuNCZAs0sv6fIq+uikaUFfWevOnsZ5LCOPNPhqp+hmkZd63u5QG
c/i+4X5NAs8ml6YIUUKeME48HU752nBAWm9pTZstm3Cdvh2mufmwKWCZd2J15uVW+wRdGpeAY0Kd
CGUgBmWN7NYNOhsPBeJbLhd/JEGC6AHCKzSTsoCjSWwIssxHN8Q17zY48qEtJyLuhjqA3hvUAp0m
bKOI+dp5+6kdwJmymQAftF9jOi37xTeky6ChhwKQdesImlkZ0eUiYvo4N9jH41iIut7HtnfLHhRA
uI+sREmQIaw7K1cVzL58iq0B1SWceQCaaNAqTLdxwOYG0cLvSWOghUJLdA8SuzVDy9K4DFiMqswY
2KTQJpnjTWuhNdNVpOk5KVkPRGg3Q0U0bU1q39eijlcG0Tjtvr8xz8EJUB3qeCVhc+DYJPz/7b5E
Z2PVzK3Pkis37+FsB3U7lrfAiHx/nKds8W3sPB31TFMiodxXFPOUPcPBOoZhUkOVasKMqO4Tkig4
xhaBIcsIAm4LWLGx0jMwJbsN1R0cupwoHHYDzqJAxTzqcRrohYggRgtfwpHBUqjqZhu3vbPVBY0k
0YwIYfWy1CyDnFbcbrbZ+pxC4FW7qtmmbPONO5ClIVoWxTaAxGk+bGROEuj34XjP+HTGse0WtzOx
Q/fLuB7b2Nfv0GDLQaeFXV4BzwGSHRQ8T6JwioCO7YDiHFe81SBm9i+fINHs+7Zgx6KQ3U2/kXS+
MMbWGdARYjjA+bYi6gkkpPZ/mDmTJkt1LUv/IpUJhEBMakBzevfjfbjHBHOPhk4gJNEIfn2u895L
u01V5sualdm1O4kIbw5ia++1vrWTcirYCfUgyqo+gDxWRFG/gXtoF5oXi4gel8Hwu1ZWqd8SGu6m
CpppVsRED3vSDuG+qla3CyIOOMGbvO0bK+vjEAxs+8RD99LAhtzPdOWk3ROw80FicfOA0ZDd/EK9
CCbZNtnUDi30AzA6j948MEB7+CnW3NMgBg7xJsiJdpvKGi7tY0HX4UkHUfvs+1X3K7ATRLu40jZK
PAkDAfRo4/bFVF6neNBsbyQoxIRaG/82g2cUXjXC34u5d2uqvE1AHmEOnA6zMBRM5KYHWhf60eOz
PEJ6qC+9LjisLLYL4Z3sDHPsjA+f3vdQ/NIhIM2+FpNlKfH4aHIQkMF4oB7/VRXrd9JUUELg+sbv
BifqqSJ8SNQ0gaVR9QIBdvHYx0i1d1hisSW9LN54v/gPhoI0mjf/p9eUfd7UAtSn2Ii3gDiY110M
VIUmZRD5d2sXNueu4/xpiL3FJNtUhmMyNwxOEOHmt1sjJVJF0JoCMQK9ci+L4UdUhc91Y0UyAflc
97PrNgahSm4SFJj3NixtX+7B2Pq7oRnoo98EgFkodxkpB5aU9fbDLDP6Md5Al55reHMg3p4g7oxg
mWK9L+JuazOMb2oPWUykIQ7imKFqAf5pJ3yCDSFhbgkZT14sxi7vi7Yo0ro20YtXNi+VX4zlCUOL
PLaGwtrp+tru/XjgTb6Nq/xmHUyrRLVcomJA2rENCWTqpJoeuo3QvXQLzSYv2O7KKXQnjNk3ybv+
gE3UJ6oxzwWTYzLKJYHbsavo9mYa/tZgckzwqYJkJf1xdYXLF9zjoMRiL/GrZchC0rU7qSeP59sc
859+E28agMfoycyy3l0HSHtFslWAi1zL6rSENwn0FuTN1jqTz0EZPM7OI1fo4ejsxiEt/JKlM69e
e869YxSXz4Me9eO06vpnNYfdsVfy0oz2Ja55mYWdj2PKPwe3fbaRkU1i+3b+jm7nZwyrIXVk/jJO
B+/NukU4z0FwdJvfwnbqnlxcXsmq+jPVAfnWFNuVO7BxbVl/eNtP09evoox/Vovn0k2sp5WWdyhS
cPimOY/AZ+jN01kc6j53Nvgoy3hOJfevHrF1CsBg1/QbfKwRbjR15zJ0dz3UStym6rUkHtvztf09
rTwbhP8R8wGEQf0a84UnYajCGxAlUlu6TxpHU5O0w/oD/d2TY9uLoC2AOQv9w/cIbPhhAD/Qw4Ro
4IkOOGMSft1svCddQMGscPFeVAet2hvGxJ9dmMLNKiGfelcZrHhC2+zSqikvaD9lAjcBMs8As3lR
K7nvRsBnMOdl4gWC4TtQfnJhRTNfLHB6b0J11ZNUl0zd917cJJEuwKawIcIsxA6kb0nSs+alXMI9
Wp0NDQLXucN7MtWSJnIon32Gd0j06tquNI0BcKETrn+JqgqO6N5AdhvtBzZpPP6zReMxJE1H3M9R
8vGdj15/KvCeQW3eACX17c4bavzojsQHMszX1noknYF8PAfEjKnX9a90nc9bZExu4tuQUdZT6oPW
cMN2RDdxt92k6FiDvd28IZNLHOTS786zZ9/7tgCCKIt97foecvWUjwHEIkh98DTBAGalqUH3zMLe
y0i+RojCdWngUTyYLnrRMN+z3k6vDdRtwmHuoP9KoFK4m6PzCCD0RxmusIqDurwQzcd8INUP65d1
NvuoiH0frUlkyi7tiYU17bflXTMMP/zKnDQcvFM8MjiXsv8tyARWVXX1b4yHVRrIgubwPKqfY7H1
ZyN5txNBLJ8DPsrXrdB4KH4Vo7shW06HfkCB9uBBlu1ua+keXfN+WPw1wZn45XdIEvgeRI3JrvVd
3fXiaIb1Cbj9wVvm5w7uwDgNT711zbtz+hG8F09JFa2pP4gf3goTWVWSHbfZ+NCz1iYPa8D/njZ5
IZ1JqrG+31Cdn4yenyhXVRIvDlzkmgbK3TGt4QgPwatqMVyIuEyELh/gfJw04ZfNzY8+DPVsmuZ7
qOT3bTS8FBvAeA7V4gBj87faRpUAS79UpYe60feX2Z8g+ZcVjAlCf4cWgjseig8/mPUKrepybpUN
Ab34Plz85SJsudfgWmGNztGxsO6R9Tj9Ow8fZCJvD7wbP6JytgCIgj1BwQFk2FftPS0XuGk0TPy4
71/jsfuByaaCHWAXkrS+mjID4Q9ncYPfU0brvbbraTTxlrMp/kAB5+lQb99B5sNo80pc4ixs0KeQ
8gJ+kd4FTg6JDwxCiW16XDocSkgXXbICaUuqugA0NBewG7eRZJUCStgXDbCOOte03VeiSlkALAZx
pqfWj3GT84WmZug+FwKatd36n7QmsMCCKt6JaUxE0FcANitzc7CvPfrodFmKFzBll1A2EGX8UCVd
PHyWC8wwuItXGFrTgZeBlzXM6oys5NsMkvJOdmuUTkNxr1RX5B4EBtm1Rypfiqg8FMuarfOQB9o7
17S6i6omp8LgNu77KV0KQhPdapWNBctnqX/Wc/UjjOpjeftsq3B74RRA+LoF0XHhpk1tZ/AvOshw
xpde1laDAHYE1qCq92SRYGeM/yA8nDIAVDwodk7bfcjIW4GpbWmmFLT9AzqNHY1vKZR2yKBo/ET6
4mRrdd4o2RuKlAUiL3FiOdnB+9nNkXiAqvxKu+Jn0wc7PnIgpEEeTHUOx/oZAZPrZjmMrK79iMyW
aba8KgHGdMINa5WXB3MQ7EbftDsm5AP0U7lz06xyv2NLqpkMoYHVgB8mPI6Ye5nqGwsaA+jjGNqk
r1DfWbEcYodTUPdsX/F5BXdmnrW2uSFk2AnoaQmHX58Iot7oKEKYufQiCQUDEt0HHeSm0JGzp8Ym
l7QdT+HKbuB4AMxdlmcS1P1ecVBW3kh6wOth/L2G2pMX7WpuVwHPXLw+rGtz3kR/aUM338+9+hGt
nNxc/OaiBDpydNPfRKcfIrH012kLqwOH0YZwGq7uDhkmn9QHgNXktcZU8lKK+CucBshF0XGm+kmE
5IUXJB0tBEIXBr/rSIBq2xhGtyj6TuMGnnQ4dMkSadDfbLurhd+nPi4BtNjzB+T1z2kU8AFNNORh
L17CG5Bcef5O9XLbuw2woOjYS1uK56qCqewC/Qj/5jEqnbqnPgIDm9q+Bws5mXHwQQ5OFXj56Ano
MvoGWxR5Vw4PpK1huhZOQiGNjmjS9mvD7S52wLaBHsoMovm1LmZQ5CrUO9gtj0qDdDVTmKykuqpB
ot8anXSwl/XvwJOPHZj7xEFHSmg4vFnqd6leh5+KLY/eEAfHQazslXhjl/jLyFNZlKAwPOtO87Jd
x4iPGfHBP/Ky6cC1r0DuRIXsUjddfDnc1bjATnojBXxTGma4r2qaQAts73DutrOr54+xl2Hadyvq
HNqRDSX0EsW1KrLOC/tDUakfZGzdaRzjMY2q+oow17W39WmZpykZOpCLA+IxWbtGJCfB0iIgMCyJ
Jyo/VS3CE9TfTN6wsMga0wLya7o3vVlQGQ7lDJUloTrK1470F8mbLYHukQHWfVUd4B6uxQNFnO+O
Cr2eVKT9XVfjMTvlkVyGS3nHZr2jbXGsFn8PY4h8zD2+cSjJPu4ivEFiKfa9JA+N6HfCrm8lwGB1
I5MWxMSiyOxRzTI6xsBcHbuo0T6qyZeJP+gL24o85usIKqdHjGtAk9N21dMURy+qcUHKN/OgKX9f
+/gaT+wwddQ7GoGPCciNy+S05E1pX0Gmvnq1pmct1OMiyiftqaduWuuk3eoPOus96/HebTy4zFK5
VIG3MDw+IeWXCz3cOWowlmCCwVUN7tShRgGWCSazX5wDve8A9SPc5ZW2vxccfGcain69+IbPuZ7j
Y90Vjx7A83SOXAvFpDgCXAeTt7x1shNZKQFSeBhqXSswKXu/kUq7vbsD8mKI5ueRjIY4kR6MNYAO
PsXMqmZw3J70W4W00LKEyIAYMwEyXpA7wPD4HNOikqmmpO0y4oYKVaVpCgR9mEe3ey7RQD+FtcE1
vY6xtAfeztWdtqQFeaX0b6tmFD9iLFpGzWp270ujoGbVY0BOoEzRaJaK+z+h5PA3MnfuQGi13I8s
LMe95yL3NoDTuA61oMABvZqA9+GT/1AMpMBl7c1FeFRMghznfisyvFJCZ9QuUz5M3ouaq8m7TIhj
vITDWD34UJWzqVyvm1+8xGJ99KDwfznnEPUUn6h3Q9qsX8xs1yVCUBI4SnMKy1Xirq+aRu6QBR8/
HD4gnDDLkrhQISbean7kfjftIuhZxGJYaKq7gpQvLgAP0ePndk4+gbhN5DY9+GX8CCG4R+hkmQBu
8KurgBqBiGrufEfaIi0LW3zxqmmvtxiOaqI2bRRNi60RyNMEX9qIKO/8YjlKmMSo7WoJ8I82nlKC
swuwGLeMWcrTxpoy70MHPLI353mav7XIiidW0+nFRP4HgKa3KALwD1QfUvhQRV+N4wQzR+GBYmq2
cx2P6PSj6lvVckAXnqHzoUMtAd3B3+Qq5HM3lO9+hxcWZ0PxpMXvFICPyyI5sgRdnwYEq/pRQDjw
MHgCkmNZNZsl68r+ENn5SJh+qoFLjpuqs8r5oFMZ/1Jto/ZlvbrnaiDdfJnc1H9iLiu/dG/EgwT8
snO1kE/l4EPZrV0KsJMgLLEsTxAos7UUpwoU5IObsSMCFNe6V1OIetZ4mKSaqrlQxDee8YJ/WuMe
anTz1z42jUpErNq86R15xSAMxbWAsfO8jmY74lo0icHF+gKEvbzIbWseomhaT9EWf9uATZ4Q/3so
WfMtwHM4q6BXeRXFyCuFHQ4CmjabWyvoq1SY6KeqrYByjt1rvEFACOuOP3tliV8h9KotgZN5RBgs
RlY4XB6GLa5+CBGFP/jM5zdwtgyxm+BNe1Scq7qTV8R30Idzh0yPKGa0EnDRk7qhSaOdA43tn4WZ
p9QNnCdisTmtPJj41v1oInuHxwIHbTGfcLZlZvjwuGi1fA4V1Ce8MbvOxRpaW1CdYY/0udFDd5z7
cToKJbsDEgbDQQ18fmVuLRrQvOG7741+rtFEp2ilvF0Qd+C+In/K27hr8yhGkAXSUBLo1T+wPhTA
t9dwTif43nTdnsMZJLvyWXvaqJ13eAHbpObxnEQcjYwR9n1Zl98N63fIuhS5RK+Yysn387piLJNq
tc1+nXWonktDO5J1fmjuxmGDYsXYTF8DDmLJ94d6SMq4+YBIskJQCalLYdB7Zx+Z5X0sfOhnBKGa
apweVoZOWvIQScW26LOR01gm2rh5N9PBHtaBR5kDBGlQ3iU5qjVs7k0XDqe6DAjY52pVOwWuKl1F
WT5HiCrc9c10IZ2PPDPj8kMCO/3oLVJoiWeXFZZbRD/9qjU7bARgv0RMPZgEzM0JgkbmM46bKrg0
tghy+OiyShpjvR/DTWnGvKQbRFQmNCp4d8ogReQY8Sy18lgkK3pBtItuHUK2G7ZphoAkolEh7uAQ
33tUtO6Ru5wCHMjDagyUCgLVGu/3wqe0HJv4c6PzCkB/2KoYHbcoh+LkVUiCHedirHqo1NB2T97o
1cGvEXkHvL3jZID9dVtvvjf4mss7iw3uAq8dWfkV+32NuNA2hvVx6SZb5hS2wpvtxn+4EiGq3WTx
eiWNLwaa4pKAF7mi6wdJPFFEUHTB+BF3RagwAoVl/Uy7AORpV4YPGgN/eYj+YScY3drmiPZ0DdBQ
gMyfaD2IR8QgivkUIIrAdsVoW8Sixm78pkKJQ9UjPbQc3OwYONzVweWHEBIR5DB8t5q0WifGqtT6
LnCnxayyu2c6cA8SsTyw8hNlh2qewzg1vAKRNkF3hJ5tupV+dbqjaddRoX6NPtjW6zqHQZc3yLlz
WGWclggJLcTtjFOTPkCW72ZgkSElOczLLk5wcxEoPfMQtydWF6PIG6iqmUFmC+P23tvI4xo4KLJC
f3VRtMe2g328DE9uaZd31UB+jr0fZGkgFNqrAbI6AxaHLjyg3MSePsyQmB83yK0Z6EnvjKf9UaGr
rebplxjpliNou31YWWeBgBq5WlCF7QbtDhMX9IZ8XTD5jA6p3bWB4HIb4qtdoIYIo+Z3Uy2AnGlI
YBuV1rtlKYsumdnWpqX5WcfiMJPlu1eO4b0KZ4qosduVc6mv+CfBMyTz9oXFE3+jHiL4E3dfYgxw
dVdbdNDotnOMUMidSu1HJ4WfNWnaSOARQ6bMrWHIfSTtjDTTPqCjCh8XKUWUNfGMauAM4o4WNHuV
9MPq8IqEumOXKaL9VxkspU7bBuDuSVvE/KA13OzWnbf4zXJobH3LBvLWiKyvkNRNVMQwnmBunCao
OzLeKyXW4FJrZF9yPSBHnlZmqPucLTqMzn1NrExU7/fdDgdG2B2bZ0fPEaKy/Fpg0UN48FVNojwg
QAyKfuPtnTeXNDwvA2XqiMdbbwdv9v0tKwCxsksUaWBjYEbgwoLmKJed0qPfPqJjduXLKFfJLq2j
KAXhTPB/rE2AE4VwUzxmbLC0RANTXEwQF+PO9bGtdhUPhlsATpQiUaZV7NJ528qeW7YY7xyP3MoD
reW2HETH20En/ywTs2im7vschrp+CCxrurtWw9bJ6DLZoUnYUNoticOOkrs4HPz6gK9cQMAwlTx7
owB+yYy+loHBhOUjpXfiqsOVGLT2ijO8jTszs5HkDKDC8jbFfZwz4xB4i0kF6J9gDJQS8sZDSwdz
AEe23DyfNz1aTyTFYOPMLHAvS/Sd9xuyRUd4cb/jaPuGKxVDFhrwszZsvaJ4j+c6CM/9LOShq+Jw
D1zhRn4s0HIYH/edr7YcUKdKLTFB6ukYvVGPhG1lyS2PAfN9dfC1Uh5O7OckGrKDZ168F72PpSKQ
1ar3ztbVsrMLoCRM+cY0B0jQ6C1nM66X3gCB7cMaZ4Fbps8yYhCCKhnG951b3cEH34yhK244xpC+
yAuFIEKGs4zOvbO9fbnZKjtk+MN3Z9oYx5yJ/ocm7ZpPhl/Kom2/XOmtj8SL/ccZ6fh6vwhQ0BHZ
yuNG6fPk92B+OIJGwDNCCDkyqqF52SJddWx32BLjn2qUCH1yGMj2/iR/yZI0WRsX+tk3PqYaCHIB
fpN1Q6Zame8xHtpzBfvke1sjKkplbLOxB7grIy69hCqCzxSBDnSzK+StzdDgsFlWn3qvcA8RJtWH
COcujX1k6/oNaQs4tf6XhIoA4ywakdkqg/W1hdH6VrVMPbZe9M4WCDuL14kc2aDisSimARsBxPrQ
mYKiMiiZRn4/3AljkGxQo7i28bQUkPLwnOgqW7iTtp2PJh7lXoRt/LVgadt+mBd18Zbe3rOCIigP
hRLTN4D3sLpVO129ebRg52iYAHj7Mgfqd4zqwl1Wp8MMN8Z4H48ROwEvGuAwmeEzqtu6yDztI+xi
+ptG2rBZ7eAmslxyXdTYTcCCr4lU5ZSSuNdebtsOJ6xdwvUT8ZYGcHdBfIz9Tf0Qw7h7r4J1fF+k
wDXB6CPBV7pDOA+JNnZLrU1lv50onOM4W2GZIUge0Z0l/fwz4No+9ltlH4iZTo0XQTdCtCs6QFCA
asUNuxHZDQ+QQ1Qb+6j0JhCVEzpnau3vbVDSg4nAAWAnAK7m1Juadt81VOYhQJ0ShWerEEoIxY5U
imKLBXxtWLBYy5MC4wfINTjoxJWPDFfrn7cKmqEXhwgTVJ2/pAvCeFD3l9LDqyJE5jMRPTPaYxwA
UbmHIRnD1KsKxBolVsNgiYGkabn0224LqL4ryWy+orW5Ufzzr4n2scastB0x0wDdVsVYZ6wj9Nh3
yh11iEaUtzE/e0g2wDCmfB/opSZAyovg0fnR8jHYwY+zYtbrnR9T/tSXCzoPM8h823pxDwFHJK0q
DjPfDpjf6p2lU4sEn3sCE0Je1rAfHw1cMbSvtdrh/AOPwJaYnZY1+2Y9fpvcCs6OJcdJTBzWBj0h
8dhnSAHIIxKO8WFopuKAwDsUOizuaARFcrULjy3iYx+g6aBql9AeKeKWj1gUYLMKbT8mWtu0zxNb
kHrnPtJKLQIyM/Mr6Dihf/Vd/NaGN33V6zrs7uFenVEFtgA4HrLDaPAx21n/0NYb2xdVOz1swyTR
ZsgC57+Kf7GlsD8RIfolG0TPjJ6mz7nxo3utAm2TYbptGbATvg88PZjdLqWwxFOx+NjgARr4tEZI
GEpvTmBu7wJNsFuon488LDeopfzk+4tOWVQPyDGvH9ZvsO2AzK9d1/7gIzATRbrEWxHo5T29KB7r
AO0CeMHCJ+iJdNg2AIO6cUe6W39DiMz6FRs4oKu4S4tp3CKuUz1BCu/PjsqnGZ3zLLr6lkjCOEEm
2JEM2O0JS5VwWPmKkbnsyFqdrdH1Lp7n8gzOY8SDQE2MlxgXcAcNS87IMdBFZS2KaD7jEKdysUCp
EKMpp+Alos1XB15sx2/rLGAI5ui9vNfRaw+Q2ptTF6/fB+vZXOCz+UUU7qOaLXWQhmx93cSweMlQ
Yx8DLoFt7bCVSVQnsnXY4dIVHQTLCGGptPYa1Mq5s00mCgwG04KbLNG8J2dJMFareSEvzg6I2E3L
ei5xPSemmtpDDDUNIryzV6sFBKVImhQ2cXUWbdSnFUDNeyEHaOiQnVds/dpDU8QQgrEr7QUD+RfP
FCs0uuGlpgS4Eopq3mP7wU7hFkQg3G/ylXRRNkB7uSuRwt0pihx5X3s29WwUn8fe4BbkJX+iRbRe
tnXSr7zAENtBqXwnITmuKzmpdaJ+NjdKXaBip8ggfq8njvUtE4/PYdPVJ9/j3kEbYl8LEXhno6m4
qFLrnxCPKeKJukTOp5+TgtUTeOWGXiMqSJGjnsF1gE0G06fsUz423WFYARHG4tYzKiztco61SET1
8c73CR/hW/DxYQp7ci9q2BYlBv+XgQzioQBxmksPWphfbgihzatEiM4fPgWz/cVKXIc7u87qEA2I
ENfB2qSjW8eveITLLwFVJxjuUJ47/xw6jF5ISRXuqVwqOMNbV2ovnSH1nsgMqfHWMsIBUnNe6NsW
ERq5PTQT7xQtkmBTB36D3gDAahYom7tWWnsKnYuHxKyrOKkWa7ZgcqvvKyqNO+Ctjp+NamWZNkPn
sLDHWmztmIg6rM5DDajlmK/A1Q5dtI452AS8bTU35lth0GJC+xCxyWY6t9gSMnn07AwJTiU0FT9l
k45eg9KnvyuxxgfER0FVr1VAXwce2sclCAgWI07+nekjc9rG7VujRXfnMGI9soabU1eE6gk5xq5K
hrJjxzDSk4GM7m9YcgBzLGP9jMmeuvUO0r7MOQZDmsyQ8dVRhojXJuFcetCvSzMHGRlLg3UbI0Uy
C9HlHyvWEU157G/Fa6XH9jdrixieCsFdIASchhFLd0BExTNSZ32tKCLNqm5efESLggRUnI+Iu9Ic
PbBnz6O17R4FDT2b5BsYMMyNC5DfyNvZcYugJ2wAOUMozO06qQcsi6nES7eg+oUryLi0IExcNQS9
BgCNZ7y3AEwFmqcmLE+i74sUE3nIsJ4BQgMdunpMXIW9EVngZgT2kLvz1tQLpvIXxdI7+KIRMK2h
ak8+670vZhd9GpEAHzLOHFwMtl2GGB5giSzXnVpI8c3ftq/K9dj1xuF9txx1bKnrS9tG7p452u6i
gSy3NOVtSg7Uz0BgAw0dikRjKY2Kpo8ahxxqoqv9tFbVDDCJi1y7oMVgMwxdhy0Btr9yEFNlDggN
VQ/d9sErCPbN+TWUpYlh90fpF2rvlR222oRrp/A7hSQCgiQCxKmjH5Dx6p3R/d5ypDmrqUeYt5lN
amRLYV8hogAkG9stPNAtjeHxrlpNd/QxNKTMiR9xVAJyAEy577Q3fmsIgv6xKkqbyVGbA+QoJFIL
gBAYdkmyalc+4PMGRwQe79xixRvY00XNuw1BnF1bIa1NNjwkUo2Io8HFIOeYbt3LrDB7ZmG3CA9/
2N9tgbc9CCwDhCq/lmQ7oa7Co43gHqODgugFfzSAGZR0OHwid/XYHG3Zo0fHn9HcokjDQO40hWIG
RAUDSXmYQ8ZMxilW1ZQAS3aQ/8iU9kvwtMBm3CFCAX8oCgBhOf59ZpxjcRG6oLT1eYRVHHZ83xCv
PXhskGgcRL8kvSXDO5s4DNVBBdG74QSsYGTW7m4seHNeqMPPgaavgOeFebmcsL+CzPaxYpA0rVyh
gU692o41BNh/C13+H8glKJ2QUmS1BGZf8Tf8G0u7xmA26l84/SYMllUsHXbnJBDmAfUEaBFQs25T
5xgVx3UR4yfM+ghG8GgNAjIxpuDDUhQSJ9b1AFxRDd0DdmsJdGONw9qfbWQTlufIsSK/unGFOdNO
qlv+yQ//a60pUKs/dnT+eY/en9fq/e8X1eG/v6/e+8tf+Z+t8tv/UrfltPbvX+r/wy1+AZ7Yfx37
+8tu41tK8PbX/xX6Y8H/ikKMBFDHfExFtzzQPzf4RQwbfT3EkRC6o0hihcg9/GfoD3/EsSmU0pgj
6PEPRPc/N6xybGxFtigOOEUkxg/8/5cFfn+F9wm+dhREAsFfnNc/4fORxwLpyKivhdfsVVueKA4G
kkkIBus53KO5+jcpgb/mH/74Rn9jjad5pfUWVfo6+eunnNyubv1dUCIiE26F3P3pQ//X2fxzwMO7
xYD+gNv/+C63tMCffh2sIB+1GgRcuyh8wF6b4Ir3EAASlK10QM1KYOem2s2Y/yLsmYjiK5fy93//
zf+r39D/6/cuI78NObz261B4cTKS+s65ViJzcZN7/00duSVh/m+/39/iT5thS8sbFlwJpS+NVx1X
Ud3TeXjWQfnB6JLUw5o3wb/5bn9F0v/4NP+GoovGhLUOfHw36EzUtQmdH7FZoiuWczP8B2fntRS5
sm3RL1KEvHktXwWUgKa7gRcF7eRNyktff0dxHa2DShH9tGOffQKVlJkr3ZxjGqtiuLv+5WbeSpn4
fgJO3tnn94Ybh8abrFcHVqUIgeyV4zzXSfnFrMVXruuvP+zSsz/5hMrlZT90EYTjpiKwsLlyPKy4
fWFBHRmHsVV/Xv/7E2fK/301ZeKDga3jRFYrcaxe5PF3Sa3zE2uvQynX2asDIXOX25qx7VTQA8it
/3AdoB4A2b1yw52x2Tejha86kfn//w+5dNQPb5p6TsHqm+YL6YKV1G36n1Vy7GP1fiy7VxFddovN
NpchnV1/9Zn+okyLiaQOds+NvmsM5s9AQYtcSUcNZJoVJRzIO8ei/p9paNbKNdeKk3KSN6PPrjFQ
3VyCC2d5gY56XQL7ZUf/Y2GffcTc20xqiQw3zNfrSHWdTsV18JIH45Fz6jYDq5udR+/X9Y829ybq
361UK6WFdSZT3cwIQMb5/mY0uruiQ6px/QEXV/mnPX5SNOQYgZdpdJpr9sa28Y1V0u/i5vfANYHl
P0Yi38nItaXiGOR3hsq1/wmaqGoefdYblfHM1ffl3zgRKgS6ZHBpNgdYyR8tBLdXnqgC/NeSW4jL
/2k85Ql9LPpds3DneJ2DpYXONfedJsUoboEqea3CWSi7KORf3O82LGQbTy8O1z/Upe98UhkuBvuP
46Ue29RmF+jfy1nX7bQstg55Vw8Lv3+mFeRJ3eHA0iv7WvLvPQctXZI1KBVKbladIWu3dfF6/R1m
Oq08KT4+2/Y8qgvbDWkKJy6j1dD1exT6x9Ycdp1cHatie/1RM1VbnpQXQxNta7XI9tNgcFYmW6go
kb8Hxnhrd+PzwPmE6SX0oKUO8L4m+ax9Lj3jQz2TGi8zkPizl7GlB0Qt93Y86ihW9WzbtIZcr+3A
zBr2jPZr4MBW7QuOqQ1E+hcY4E3pF9BcIZWqufcCTbeD/ekDHJGH37Ydc8qthpsx0I5pwYl5hfbj
WNtg1w0ucIyFLvA+BXz2BpOqZaDUlGtNSlAA9jeiwGwlcdaPPNo6sHX5mrCBXtl/BLf8XIp6o+Ld
jtFz1LIPau1nmAPYctTqFjvKEgVgZlDJkxrH3KSoneZ5Z+y/v5BA7Hv2zisOA5as1HNjalLdHDuX
cL+nsZupUPQkr36So2phvM6NqEldgyTEuVZqJG7LxuduVIW05azYfhhl8wl/VLDwmJklsjwtPLrg
OMRUElfHgwPaZ2O0D52JLsnfsVH/b/z57GTz+XfCzPp33+ZqO47HzotdycMalqrtTvYV+Xh9pM79
8UnpCUYJPRgnqy72To/DZ04JO3Xhb39ecDRnUnBC7hN6zuAjV8acdyryAkjq5ZQjjtqdYrF2M0J4
joPRra+/y+eNziHI3x+q9Dw19nQlcuG/JmCrgWaRZKCfovD0bw+YVBlnEF6BlzpyOTsMN4UuyFLo
nsuOgiLVT9efMbNPIarl77coxgQcmK2HrhLV+jHCff8ELTH/YcXA+a1gWA9Fd/YCc185+m70ehf5
4f76s+cabDLkbV+twPKbIcvTi6pWWnUchPbqEbUByCL4VNVCtZt70GTox0LIAOHr2PXtZFNYyV0g
pVuR7eh6Vr0rSvUfh86kDEiKHXfgUWJ38LnzN2q+Xlsb/eHfPtdk9MvG2DWaN8Qu1w5A7TRHvmmQ
mG1yCAIbDmr6fZQFMLlwDS+8z/ty+T9nCc6J/u4cTF1m0SDVd7Msui9HdR/ih8xOiuc8Zayst15p
nPTGwXxYJ1thGptIui3yu1zpT/po1QsD7fOpQbMvzfphtpWt1i+F5GVurULsS2O1BoepFbems1A5
ZqrSlBcAjIUjaznKXTXidJBr/Wb4XnqFWOjnc79/UihknOBOikjQFYa55+7lR28Ev3pJ2VzvF3O/
flImJBPZnVfricte9ZYxYyrGvxUge1IbYruM5HKAGNrrGULgDsFTE8jbQes2nbD/XP/5l770WR+b
VAGFeBmidszELesGKVACND7LuCiyh40D+bZRsNkgblsVjrbwwWbKgT0pB8hf0Xhx2uSGVXWOZbfB
bIj4aDty8Uz5WSw7cw0zKQee4wUSyGOeQxTAnQ2iMvf1amFPrV/+ymffbVIOcOaQ0pKmhVvLOx04
f1JUGzyu2E6t5tgV45pLwlYfXrP0xYGxqmaHHN9p3/+WPH/do3kRaYaw9yjqOzltzjkyUoXrP0ja
R0U/Qbla9ebTRcsJRxCyqbahYGJapGDakXfDP8r0dy+CRykDHdQ/mdbjv87k1qTsNGOoGBLkDOIc
TBaYQT5mqzIpX9ouxulpGwAQVO5nVqDZ7YUpYuaIQrMmRSbMbAcUAIoEVU5vrUR9MBT77BjBQxTW
txHHka2FORTi3y3f4XrPn6kL1mTBAheq8AWawbMqDPwuJeeP4QrMxUI3n+l+1qTsmLlORJXQ7fMY
Nc26YvM16l32r99rUnWiuLMjP+Ubsfpp1OdwPALNAPP0hBg1V75ALtgZ/UJfn22cyyt+mAHStqoa
iRvuM1rprx4LX1REA07UqNH3+F0fiAfYV0AQBoMh/G+NMylLpleiTIoc59yDeOb2FpoMNyQN8lUA
IdcfMftak0IEXFELJV32zma9C4svss1C1bvnX3yGZxvdhYq+z5qFSe7S7J/UiymvymgcU0dSIp2V
QuV0FrZthoNyZRffQahcf6G5R0xKEjKSIUUSL52lIPmVBKwXu/4+q6o1JK2Ft5gZM5cLio89AZVO
G+SBLJ1hKGjrICA9JA5xoCb9wqiZe8CkDkhox7umHPGbV+FWNsOdnGOYa9Nme/0bzf39yaDX0akb
habxjThky/k2gY/Cs3+8/teVmSYwL//7h5GSaU4vdaylz35DAIr0RcULl148okied2PwZNS7KD0a
eDFiDZBFdDdkv1TjWPYL7TMzt5qX1/7w/ETVQrOMDelcheOdGuXsiODHA3xHNvyiYHep4ofrrzr3
ppOaAMoJpyMGubOZIjImQyfWBsD+t4q5sPqda6lJBYiRNgPF6qQzMOKDiSVImG/SsPDrZ4rzJTDx
43dCfu5jB2il8xDhGLr0A91Wl2rXpS99MtTNycKD+IF6QLwsnRuOJGIu81t/dBHawCrmW4FiWVgf
zjX2ZLwnPbyyrmKscG78ODbcwnv2UWT+fV11+wJN3KqxXq639mV8f/JK/wFkQxiJ3q6nXwnEC+OX
2thjHys7lUtm0Gwj1valppkry1NooTpKamU4NDxTm9RxFJ79SnlIGGGJPzO3xaiZGTPXX2ymGxuT
eqD6kYeAh2+Im3ILhfN4WQQoGr5QkS3sn2a6w3te2ocx2SqNY7Q2CA1tyNY9cSgp2Wgs4PLmWEBV
uv4ecwcJU5wcLMK4aSue0vvISJnAyvqOJ1BiIkzNuvnNJMgI1ux6cUabbahJCQDYH/r5oEtnlsCB
p+2qiyiowaNGrkD3rcDIRrmTcDFcf8WZgmBMCoLZVBiIbR5XDRg2myelxt6cLDTS3B+fFITWNlCC
e5QztYZDU5qbWu1/es7CrPZ+p/jZ+JmUBPwzajoYVuUGmvVLi9uzF3rjKra7lyTYxU72Axd7vYIO
5CbouhwivdDHxEesijce9549pA4/YCHE6meD6Olw/Yuql0/32c+aVBBVzxSsY23tcmf94jv5V1KY
DnKnHEdPuVUyNHdapa+j5nLxE3rwq9jndOWhs/xi5QBxkPAB5MigMeJCCfbyjWbHHPzT4QJTijeg
Mb8XXrBA+nvnpX7ya/VLcfowkJzEbGzdErU71sXWKtqd7yO4JNTwmBrkOQXhsYWCkKfi0DvWalSA
e+fhQZej58zigF97HDjCa3+hyFnb5RtBfk/EX5CMEB7UJN72XYb7BWwpEkSYXsdB6+8EUlEHUdDY
qN9M7ksCU9s3NugRZEkOvPYeVr9e3XeFt3Qprc1UWn2yADK70PDqMi9dpRjOAbQtZLLxVo3tDCqT
7MoSekmvAp8Uuanj/agS5SFqsoOdOT/zzFx1eXcelIrdQH+Taegolct1XOc2bRGx1jEjDjITDA/i
EKFQK3v53Ax4Guva/EIIqb7DCuAaFSJNPbS2WH6PYWzERAXG3BErEYgH36w2vpQmKJ+DdmHwqTMz
mT6pwoHfVpIli8qNZP+HV0BkEWGpbIQ3nss6cYdSStYRiZGdyiyQZfrXXvi/ejA16zSoUaD7GE1L
X9/3XXRqhvKA2u/JauVsXw+4PGm0TAw3cRQ9QmElOk6SHzAxI7vTV15tLoBp5xpusvTTItMcA7kX
hHnpmzrM/8Std8qN4D7ml2zsrNjWifnU9s/Xx+7cJ5us9ARGMCdPI+HGOlI9zM951j4rjfa1kTEt
BMm4dYJ8+2/PmhR6A7o1waNm4QaO/0OxOOhUVh6ABb+qD4VucP+af73+pJnpWJ/UeK4IlLElVcKN
Y+gqWfLgpPY588sEWme30FAz8zFyqb/KSFXWsH1gQboBmUmOmvy2x/DhEitsg7zpuiWM49yrTEq+
U/scB8PKdOMx/xaC6NsN1vhooQxfYQvNFvbmcy8zqeChTdaYBLjlLNXNGQTeHYEFnHrbNyg6nzOp
/Hm9XdSZ3v1erj7UXotsHG0cybcJne999uDEKgFD/dYiaS81f5C3KpQvnMzU8QP755HcVzMVr3Wa
b0Bsbhv9CyRxJq83EmBWoLpWun6IufLGBPdiIjq1Cu8VgeKaMERq69KWe2ZOn3K3iyI2qKW+7zp+
dm8WuUZn9eTHUYnGf/v62qRu4YAsja6mi8LZ2Vt1enN52wrcQ6wE3QZZxfWvP6MkAlj8d5etw7EJ
myJ1zl6bnGvSy2wDzKQGPiyG1xJn95I3bhoDJ0SsOV8dr3yKJOsLBqSFHzBTbKa8dLL6LG5WJeeM
AWzXlf1j1KV7kn2BIFUPQ4yoZwieFt517lnTYgPZy1Tw3ruJ5+KPXZdqRQTSa/UChyVMSccKVqOK
UhsmmbKWSP7rpeew1i65RRs1i/fFUveZ/eqTYhRakehsT2SQP3ziGzWxB0r9JFTf5WQIoFO77sRO
EBqMemodpE+l7/0aArIsF77ETAXRJoWqyK2eC0hRuKZc3AO1fWrr9kkiF/3k9D5svqA6XeylccPJ
aDdggjSLPYZxzomTjLS8QKOB5BCzXtXA9Lz+o+Z+06SqxXhRtUEbCxYJ7F2UAH+60hgFfvDsDU/N
kkh09ttP6hr9HOB4OzDlZOWPLAvMI7eTwyqs8JDZPRLyovtRaNZzm6YrDqTrnSUYbqWHeVutF0b3
hP7+v7o5AP5/DzuiqbVuTJGq8lHPudqoIFGJczKcROUerLY2WJcvJrWnzOzu22J4Sgo7/m2UqViY
DicA6f//BZdB8qHspkUsITkwCtfTIR8OKiERG7z/95IZKbdaZuEWzyPkNsWdp+EvCzucQaQjykPk
bQSkAAzTMhva620/M9eok2pnNaYyKCCpXTPgcjpvpecBoZ2B1GLl9DhDuQNdFMhcRvsna311UvHS
MU2r2hpG19Eex95e4/xw0YzEFyZubJNEBjNWnDVi9UpCrRU72pL2BJRkoQrNdPOpGppQWFVoSq+6
ApQs6iVgt+Wr75DkuySpnZmc1EmZ6/KwLYQ6qm7YRD/JProN2/7ci931pprbm7/v+D50nFHpSKeV
W8WtWRAgdg48jJXIqyXul4TdEn/ahzcpvpFE2NDbKj98uP7kmYWCOilaIDGgu9ay4nrx+NSI+oCf
HTNQ6j+ScnnSB+dJy2tIKnkZba8/ca6tJiWJBA2SyfC4uE4fbAJydi4L7ccwUoDu5IAXrj9lrvNP
CpJs6BFUQCStfdHfYAXaDkX/VEFLBNHDhmqp4WZeZqqABjbVFlz39q7W9yfhyX9ssvo8JfhDsOaw
v/4qc1VlqnwuAmkMgUP1bqoMT4CTn2Wr+BZawcFWf2L9uRu9h1pSTkPUYrl69JI3AX6WPbD/b99y
KoxWSkCd/igDBY4NcigTQrPidCcg8nAnQ0TtPz7m8o0/jIFUCqCXKNXoEk34oLYYHbFyOfH4vdZj
olQXnjLXYpcB/uEpjmQMeIbl0ZWJJq2xCWLdZVdWZ2RXL0xEM0ui93b88AiDY3Z4M7LhqrH2RGkH
LXsDOn+VSP03pA3bSDxe7xlz7zJZ8WgdhgibuGG3xOu3HgPPXnVNZpxsLa7WBE4vfLKZsfQ+3354
H60LvLIQuunaBXPqUGFyZzoNN4ieXqoWrAgusIVHzZ2Lvv/vH56VadCKPasy3bQL4QJbr0iECGwC
gSfGHmxlD1Wy1cAhZ38qe+RcRV3YZr5XvE+msPfS/OHJbYsDG9uu6ZITDbfZGAg/YDT/aOy22Hst
KU4lZ36mBy09wh+vrdo8125Ux3sF1MudVyQ1m77s4j3CgZ9jnsiPwkxeCMlswC2nFHWCSskzIJBd
FTEWx+tdYKZtptpni4zDZEh9pPut5DqE82ID/BJm8jcih5EvZEvz31zDTGXQAaZTAg8VxTXT+JuE
l5LjJifcExpOpoMVlys1HpNtpuFQL/T8QZSqtE0Lb2l7PieumgqktdohGD4uLFeVNA7ZAuOms+UV
2KajBwY10pJfmtLaxzT8LUUkZIuatY6pR7hhL2BMyK16n/y+/s1nf8ukUnkwUwV+K8sdiVqGOIH3
z9Z2wgL0ElkJGdLOW6JeEgMhxjsBZ3LDXWyJTSO6Hxai3W3UtvnCpdLcylue1DMbEpEohWK5Rhxt
iKYsh6NdE8egwPzecyXDCfzWTpONSRoS/9nOnq9/hMvf/2S4XALvPtZRYIJYLDRqjx2Lk1DzVyIr
DuPSIkG9rAY++/OT0uYRc2nXPjhVEeo/au9BZnspJfZdlI+3VlY/24F1B8lerMpS3Hj+TkjPDlHF
vqyMq76tf1pcF67qLhdvdlCQdtlm9iFwuqOVLYlzZ4qvrP79ATRPtEQj9LZL3PfWII2kqNLHIPWf
uFa5/onfd46ffYTJUsmU7MLTysp2VbvnGApQx7qvgb6TEP/FLLC7Ch3OjJnAtwodaGMXcO8X1o2n
dhR/xsjX9qI3xq8D4VvokkpiOBomiB5wn4/7ehW1mXlyfEXjEB2mexD08YNfVT8IAsNcVeSP5JQe
7bB3ICUCuyuBwWyiyCRGwhDDj+vvOPcVJ+u0ODTN0tAivqIDEiIq38gavdHt5E0mMP76I2Zuc9Sp
RlvDgq0nfmpjLvTcFCoy2T6nIkPblUGUMIgUXYWlWznKXhnKTVflr043HlBvAVdFP65svOoisM9f
FKVdEjbMXBwQNvd39wFg3djZiOe+jRPrJR4MBRpqsTNgVpBCgb/ZRxK/qzMjfwg1OPeCVGTCIupV
FFDps7H+lVaEtMoqp9em2d32lyicVCtAnmvFa6AURB1DbYZ9Xh1DTXrzG2sd2fUJJR9MDU96hJkK
gZiLFkVAdZG719YwnwPPvyG5A6hJV2J4RzjUG/ZrZkBMKaLs5/UG+bzNifj5+9Uj2CRxaXimq3nt
o5myTq1H5RCEDfdYC2qE9wX4fw4dvLl/PwN0tmq1xF67Bndenu+fQklZy8qz3d6IwNiXQQXuzEnX
lQyFut3ZgNZgMrbcvsDTFJV2I7DDaxZSMDUjgur6i39eM1VnWqt1pTWEHDluXoqUTYjgvCe+sdrk
nxaeBHr9/dLpgEYp6nPHbeXy4OTRIYnUR+kbwQiGTAzNkvPt8z2j6kxqcwKvOBtGHoM6F9mMKe+9
+sVDT1bHh6oJbkFCPBTNwjvNbI1VZ1Jn205LAl8SfDR6eQnfvBDZiSnOTt3S1vZxRzxEk9ya/Jfr
rTSjClKdSdlVssqIg6R03M4J470gomID8/YS7UGm+ZdIezO619ok4sCzvHxXCAK8Ozv9011u7qsQ
WKrx2A6+t/BzZqZCsE9/t6oMwFFla2lzqCT/LnMQR1alEDN8GyJZBXCx6rSfSl2h1c+LI1N8Gzx1
9rM2hD9hx+uHxqru/erLqOmPQwb4S06O3DwubYBnDt3Uqei98WXDIjXCdju9fe4Ur900LSozuVG3
NFIKqHqlcyjUWOLcWWhj7SHjOrRjg7LQWjODaqp37wqlBVViUd0r6ZDYWXRQMudmLKynWD1qJLNb
ibK+sDWBvcgFqGJL2xK2sq1qER0I8sl+X/8h6qU9Pik5U128HOhVpOWS5WoiBOuSmr+ytj0HBQH1
46hw0k1uGrnvJ7+DAZFCwDh5kRNtwNieAgXUfaTE4x28s9/Amr/CjgXRUwMSDyDz7Sx/LJcG1Ez5
tSelsUrsONE0m+N6qbmvtOo2te37jCvbNGi/FJb2ze9u+l9WOKx770tX6M+gSdCNhqdcBmAGfHNp
Kz6zp1CnUI2x6hQzKhrPrdI+uTc7E76rjAQvHJLmzmg6Tu8yO7Mfda2CYA/Qew+loXjhUm58uN5o
c99iUjF9PH2ppkYVuAH1QM7WNxH5913Q7M1GLKxwZqqlPamWTYNsmbv6yh1tlVAnbUsOMeikqls3
mXURCZD/oNr3QiM04fpLzY2IScWsS7XTRZRWruw3Pz0Z27gcfQ2WfFZz5dGelMcuqyM5S8vK7Uf/
C5zsNaFmKz/4XiDR1AE+pS8l5+uAstZddOfkADXNZONZoGTBkMIjXhj4n5+yAOf4uyyqpu9JHmEe
bg1WVCLp3vHTnd52L3Y+wjdT1kYZfb3+QefmoKnEPq/IyIIB1LpyGv3wQye4HZU824Smv+8M6b5K
UaOFcgvvN+fQFuJhd3/9yZ9v79Wpzj5TzA40hhe5ZtYSx+YlN+IirXbaLzU3a4cxTBZmmblWncrr
c+4siWvg9kzzkVzk2n1akT4CqzvgcCfp1C0oVLcoOiBbmStn+k0+yiivw/sRaQ/AXnVfW9L36289
04GnWnxNN9AVmCO/xRP3IXL/spPPiCcXBv3M/p0I9r+7juFASPcGifewercmO2OlbSL1cDGHRHd+
Mrhl523LmCRMfbypDe+xYRXCGXiERDNe2uLO7NzVaZx25rdqz3lJ7gKqJ4ypWCOl3JOzpA/YNsJq
W9iEjVzyLhvzG2F6fzJluGmRcV//xnMrZGtSl0TrSaYQTunmfXQsOSxUY+fg1DueosL1gu6C+jF1
A4C+niodi7h9ypqs3XiGeQIZuvaERijYfRCYB83Kdwu/amYStSa1K2cnOpSXA/Uk1ldyIL+ZdLUq
qTHxlieCVe9aLb6NrbdFrd/cCJtUM0UB9KEOYmBoi62fEGjYJrcgkPfBGD8vHgnPzDPTlO06VaE4
dl7nRnpzDwhtM0bto+zYr77s/1vVn2r9ueeNyPXMkNuZ9q1sD7dG0R6qUV/oLzNvYE72qzpw91gZ
cutMdPYuLIM7VL+bRPXOo/XtetvPPWGyLSyaiqOLS2hRnF4iJf1BWvVFc8BZiHtl4bhsprJMBf8p
NO0gy+sQk7DzJHDdoH25s+XxeP0V5o4apoJ+qwpjSQtzTLrxn8pTTp11Di7oY6+8z557QSRddbTV
F10jAk1X/f0wGC/WuC0U8VQm0pOelj9HeeFEe6Znm5O1TWPWFlQM4bulXj46fbTt/PBgF/WTBFY8
1rj5uP7SMxOxOSkkxLRgKNLkwB2d5tZMzT+2oX9Tff0rDOgDh+Ywnhdab2YpNbUBYNskS4JUETR7
HkDz2gAcLL9ElodsyQASJz9XXneKelI7rr/aXHeZFAe5UnSrrUbfFYF8y7DNVnZPnpiZOwt9fq6N
JosYK5UIa0wr5xzk/T5GGKrazSkhEZ4ImXVVLvSEGX6FOvUDkBAUVK3dMliTagM5+lEieq1s2mNd
1Ous0jaSeBDZb20Fjr3/7QTjndx34IfITpEFfETUkNc/6NySf+oWaKGZtEUV2ud4GJ6aznGHhhBA
Mt8SUjoDR11lERr0GiBiKf+QPBKBrz94ppNOjQMSrHgCMnM+dLjn7Glr5ONei6PbIE23TiszRjbX
HzRzW6tO/QNc1Tp63kveue+hiqfZuYFuawTwsTi0fmgbDktibov6tTQ+tX67z/rxJJGvuDANzPSo
qbHAC4iQ7er+QqTuvoahhGefJE17OIhxOAbewlPmFi/GpLhA68Rc1pnqGXTh2q+0nzXhXYmjnsAX
boxqoxC0G/hA4pT+DnUIFyGmtgWJ/o/NOak5hZ4BeKhi89yoBpouU/tWkMq3xy8W3tja5dAB6Y2z
SXu1XOq5lzf7ZHtv/MfKhOSILoj0MxE7u8gXLymxhqX9tR5hlv6I06M+xFvNEqcMc8I67aWDkqRH
8gT/XO9Ycw07qUXkmUSMh7g7d5Xz0xyB7DrBn7JVVqSePIVCUxdedKbmGZOSNI6xJ+e23531ziYe
UHpUjf6UK2/X32KuAExdAdBaMx0mbncGc+1cwCYGUe0Rhmmwr2S0kzy/juok8ck1SNTvwgm1G+xf
HFlXcbW//hve9Z6fNOVUtB8lbQVloIhciyTzIDX2dX5HPtPlvhKd/DfPYXaOMof93SEhgJp/QM8z
DWc1KM/W8MNorW2Z7b1+3JfZrYfnOmu/xGDTOv3nWAKObRzcr3cYHBz+2+BcLmYIodR/Xv4BwNni
f+Xf4n53/X3eFV2fvc+ly3y4uk4rLYi6Noig26oPrRysudw4NGa6i6zHDDKYEOkmgKAbSOC4lY2T
AQrvd5mqQ76t1wKKMny0vn4jb2vD2RDMVXPTG2eSedai/RaRuXH5yYv3WrN94LIC/PB7CZSyFZuk
ercwMjjUv/l8eD2sqNzys9CtHbnUvmlD+bi4tpzb7Vzwnh8fifOfo7fWZuE3cJDrGJdGHdJujbu/
bfsN2WmbsegJnt/jYF8b8a96OMoGwVBJuk3FsVeeaWo9X7q2fz8U/KzJpvWTOIm4tFoWilVG6syR
DqZ5wH7Vy7+IDo3ALy28p1/a+fe2ESsosivDiLi+CwitATisfm8lktYhRo/pz/qd9/wdQjYkbFTF
yR9uCLM62KnCWmnh7yRuV125DUW+r6OXzNpU6neHaOA+fQmzL7bFjWB+x4Pp32N6WbCxwt8o3LMH
yrjta3Pd5draIQorIQc71fc4o9ceqzwtFhBv2kMmbwYLi4qxjhIimcWuBjoJgeVk1fe82WUI2OrJ
k/70LWcIRNcC5m/17tYLyiPDoBmOceDt6+7Fj60720/35Y6WUOo1R+rrEXtf2O8UZKQL42Vmkzm1
LThpSCiDTv/Tg3LflOse22KdE3OoDRsdvZGscZDzJgUqqIYdHWUkY13jBlRVfurkwfS7RPtFWNZK
85fms7njl6nLAe57mWSFnd6DpkHVIv3hDvAHqcZPMNKfERMkq1RX98h5772wcUPMu0oqHbSBZPua
2OEu3yaOtbBcnFkrvTM0PgxPEZMMFSdqfZZydWsCDmzj8dHPE9cI0rUSE8BQGgsL7LlHTSabAfI/
kdB6fTYC7bdX56AMm5sgcR5ITHweK+NxUak3M61NHRGIR+RkFESlGIl9aJLwTtPG384g/9vsPDUv
CGawVtaU+tyl9SHqpO+KZn0bNOIaBvum8ZrH61135ntNHQwGYQJFn/X1ubA19iEVWloj5RnGLrLV
XaLq96gFn64/61KNPylRUxdDoNl6XzpJffYhXJup85z01aH3yZ1Ui6W7iMvi5bNnTMpyWLV171lO
dVbq5JRR14SenJ2CNB6h3qgmJFLTfFAB+Q3Z6OLF/bc3mxRfR9GaMfatisxQ/WuTl4RWM2eK4quo
lw4C5l5sskCNwsYEr0aifCqlu1FL3lRiRMvYOjVqdBCFvg5tcl0r0pJrIO3miAbh+rvNHW5ObQhx
V5ZFmnuwerjR3jUhITul0SMgiNTXgeD2dRJgDCTz6ak2hbQJO/2N1bR3o6rMHABvxcbxzR9DbRgL
e4W5PjtZuI5oOrs2NKpzafUbogU2tkjEmvv4O4eM83XbVFtS4Bdq+8wqWZsUFGjcOhaPPjuXmYC4
o4fOr84QwW0aE7i2DqJ0PNiVbizBtmbebWo5UOw2JmI5zs9O0p+qjBwaTY5/laS1kKEuKyuLXRHZ
GwsL15mXe/djfijMjdMETTuq2Vk1B08QpWBncPoa45bkJzy2UkJ9I8hDGceF8jxTNKcWgtGu5EET
Wnauq4A0WPpUlx8wDi/11ZlRMrUN6EY1Upij/CwGVHPDqhMHKXt2QsJhYFqJg6bc2RrBw/8GrKZu
/L0KJCcoNWrMnmdHSd6KyjgQZULwynBU1PrGk+J8nfp9sfHJdbw+GudabFJpIjuoS8gO+Zl7AxSg
l31E0bw5Y7PplrBjc6vpqXcAP2GFdMfIzllg6zA1CRi2a7SRtpVlmwEf9G6sQnHQE9n4roomekyE
8suK7aWMhLkxMNkYa6monIDIjLPItK00jDtkZocc5INGwIdljceoXrCUz8xI7wqJD/1f7X0tkQyR
ntsCl+a6hKwakPXlIKbJDI46V2qnyK/XW+7SQp/MTO+3/B+epYyNxx15l7NeaPNvUuGZq5bo1X9b
Yk19A7aPtlGVaTOjFBsd7Zcmt19VCY2oIt0FvX7Ql9BTM0N4ah4wa9sPbQ/wdYVGcCV1FSkfVdIf
KuASS5PdTC+fGgRIUxxK9nPFmR2TfUqaWgKCi8st67x+bZC3u26hG6/qVEDVshFffU8ud7ZkwrVj
vFeDF/JmVgavrFCfF2rL3G+69KEP7TfIUt0lqlKcwa4cG117K1JzXcQN9TgdN4t777nHTCpKoY12
HOpdeW6qsHnVuuRb3YvktxYE8bhr1LQ7hHllDM/XO+XMAJg6C1gQe1ISRw3Oo0NTV0CSR1rzi7yE
V5nrLJNVC+6zRi87krcQkIlVppNpo6IdBZt5/ffPlIqpk2Ak97EAX9pQ7187Q/kWOfdMoEThPdiB
vc6IbLr+nLnvNFlyRKbld2rm1WevMbKfnBWuLV1uHzVT3XA4+3T9ITO3EVPDgJfipKvKsTw7jlDX
QiMijGAr861gYG+dwiv3VeftFLvC4ERe2fWHzrTQVO8vEr91iDysz9mYnIwRGLlvEl5XhcnL9QfM
fLqpzn/QwJ50flecR9N35dbmIM6oXgBOmwSYLdTxmdo61fKPDTFVEjmC51ho/YPtqeN6iAr/Hz/R
ZOQHUd2KTA3FeSjl27IR99GoHftKaAuVZe4LTYZ8o1o5ZjK1OAdWsW9C/wQf7FCL+omE2OttMHca
MBXXW//F2XU0Sapzy19EhLASWyjf1bQ3Mxti3MUIIRAI9+tfVr9ND19TRMzqxtxFqySOjo7Jk+lO
LeDvRhUBdlhJaI9l3wqwz4SqM9KbSSZo7PpxEcksHRBotlQD7KLBLEhSFIAwi125GJZxTdMFV5qw
QgvywP/42s+Zx6dmgHxoLerIGEwHT3AB3T+j+w9nXbx2Tqr/JLmPHlwPtfiV01hwsXOgvdTpyBBH
N5EB7tzSyA5QYQytwbjjKj2tuqalVWYuwy3kBJAWb6ISs/hQru+fOSZ9LEUADu+7DSEv17/tkvXM
EhQmXKHzSTQRtc1zhpzE79Re5fWJ67XB34UU0JwD3lnMOjs1qjoqaz15p8GXhH2zRAIJcFN2N1D/
u/e8kgL04o3NizN2hbUzKAPIowc/gOtWHPXpEnOSKm7At9/Lxt5e3/1HZP+/YRV0kP5+llXeMQLZ
UBVVnGqKinNN0IBv4/Ld6qHX+iK8umNYPk9ouYdYCMZtg0SR6rUn1FInh0qMp2am0VQn1E9zDPrY
SkMvsMIzAvlRG1T7fg4mdsY74zmueVJEWhEIUEJo8djHIxVQZITQ1r4r08tIRTJYIP4DgGXFWBeu
rvk/4HYomcWKTXUUt0R6mwqaoJGXNAC+FjmAjBn7UUE2eE9SEPyUbOhBST80ZOfXI5A1RsjL0tra
A40Qn/1OauhjXz/4r19eKNz+fe61YQnNuAWXqzN3Y6Y6D7mDCAKFgheTX6SHrYbuU500K1/6azs3
51h3IqVZNdyuIzY5UBt2kR2XA2Cv0K/16lWirq9fEjAf/70tyzNLN+ctRstjfmY8Qr/od2tDyts3
ADzs0kEfcifDBFTyszHeUoKfI9Onxm3qvTV1a4jxBeivOUfEI2AHeUcsjFvVo5mkgAaMfUuHpCjP
bPL+GIp6gSo5ol9gvTYyTZsQklo8NDofqsxZi1qymcguMIHnDtG9FJvMim+1gsZsjQQuoKz5ed0O
lj6L9feBeWA94cSmPOrs7AFIxiM0CIfAA140gCbs5voiCz1wc46ghw5q5vMB5CfUsb0wP6OtY/lZ
GqQ1UA3Sh0h3sa9ddgAf4h1NzTOVtQxNKSyIBq+l3ks7nTlajewwMXiWAnY+vjVuvi/K5mmouiMA
sde3uWB8c+h7RlvA3RuaoNIGvU+LyOJsdv4aDf/XDxKm5/7+UnHVJ2WVZUVUa2cDafs95A2KgHBA
I3rMvfXOSqJ7CVu+8Mhz2LrCQBh4MxIZZeAYCEAoVoaGUMdUiZVgfMka5oBzOxVl5ZNURsOkgQRG
0XPbSSikm9UeYfm3SqYJxhPdLWO6C3LdPsqG/XFk+0jL8dvgVe1KYLgwq2DO8eYx6NhlzlGNAWHE
scFbEFStv+N819J9U6snJCFFkGEcqOiBBfWg6MS9w3VbWTrlmaNqEj7YmJWWEY/VTpX5T9+Kn/s1
gM+Crc8x5mPNezuHLHkkPXWrzDQauHEupPk4VN4avc3l3nxlJzPP0QAT6wtIo0dTqn5XnN+oyt/0
lydksv50YFYoWlQ9e+WfVqvoX2dY5hxpnhm957cD6p2ONkCOWjzyMczdVwnqmIwgesLoj4Sm9vUv
tHSGM3/huHDLvIBxkLTpAy+hB5nFGUQ+6Yau8eQsWMEcR57kZlW5HGUfxCA/aZrcpDnbrg69Lexg
DhafiCh036AYbccDHsD8UMHOOIe+Pagerx/S0gYuzupTVQX1ZydLYyEjqJ/9dpIe6tDSmDauR1bu
yUKcMod+O5Kxhnm4J9DEDiDecmp5vFet3JegsdLltF9NshaMaw4Cn6BenGPQVEbC9PaOY5sBxvNA
1li8e2WzUQD39I24hbr69ZNbcOdztHdSxUMP/lOJYBD6wInacFtD+0jtJvKnG9TaLb3cxi9u6RzV
DQ52o7agGxtB6v1AtPuYX/b1PPyGIO1v0Hg8C7vAU4tp6py6t41Sa32npf3N3EOadZNnuLAM3dBX
IsW+AbOXIBqq3IVxw9KVY1yKr+ksT6v7to41r2RkNdkmrknkYk4g8d3tUMvT4CXfjQJK23mtAhCs
o75vbhKf7Wsh7ABSQ3WH8uewhke9OO+vDnvmMmrKoJQ0VFXkmMYJRdW9UtPaAOuCu53DuZMEM7LS
VVXkx9wPXV9e1MxfR0NeJEv4zzbzD2hceEAhee+2VawgbJfe6jnM24aqpNGDIj6Srftej0fXSoNB
baS4yTE5iCItwjltYR7Nehx9UW29nO37C7vFWu1jwQF4Mw/jDxQDhYoWCNTBocpy/dNg+V1cNn/8
2o6SeNo69s/rV3LBX87B4Kjd+r3vo+FcImE0nPgIcM3ZyO3t6maWVri40U/ucoyr0oIkTB45RNlB
k8gL2BadLYtA0i/4t11cjPPTGtMEED6xUuQ+JDUCKEsDyETeC27drZaFF1zlHOEtZQfJn2zAQfnT
XT69ZW4YU3cP8w8Nl92j9/Sus5Xa4EI7y5yDvEfHqv1YYzGW5AgHJ3QuxhJotuYNkrKbyy1ra+tU
teIkUvPJlGs0AUvfauZYWK0EZ4wgZ8mTX8yZDhKzN16tD1bPttc/1ZLz8mYOA3LGPO36CRCHJOb/
pWLw98TOpm0igKItOmNrNvnP3Id8eTH4TRi3Nrtww955+feOWcBIDtQKSJxY51SOa6HpUk1mjg5n
rcWtpPQQZsX+1pE630HnGcAuBapaqwWIqwLYtPeObbO3qvgllvqUyQoD7JrTDQRzHKN8dmnqBtoZ
SNDT4Y9qfzPLgLsQWWjnNnKX7ICWC/fvBaY5rh/mglHOkeQqncoRLIuIFDx1dAxU9pFAQ44mpEb7
zfarkwDV8LiWJS1Yxxw/rtoEDLFAaUWViMsjpCvrkPqxcytZdnbo9HZ9Twvh1Rw7DgJnHHwfywg+
eDrnHsmPdm/Jk1MW+vf1JRZGVMw5QFyiUitQckdjs9dAb/tgmE8CQv2NRgNelTeVym86XgLy6B1A
U/BkE+Mg4l3CnkXbhTzfMeemZerbys+5tJa+eEPnQPKOxK45gkw2iseXVphnbcvbroKqcvuDN+me
Meshm4atROFIVdN7S7szqPCuL77w1swp6mlu9lomLjrXCDAhA3HB+B6EE9/4CPx92b4AzLGGdFpa
axYfedToQNUjsZY0GnDrJnY46RwypekJs9WbWDoHFLKyoG1AJg+h6W+TnO4qKK+HjsvtsGnbPbhx
zyNJniZXf0eIt1atWYjc3JnjQ0vUAzimFZHy7WAwu2+jP937A5I5SH/erRbYF4ZozTmwvMjLxIop
L6NxNLekzL65br2VotxoSs6x14bE0aHZ9ptkWgkWF3Y2x5rrlIqKVGUZ2cTa25S0QeXS01jrXQJK
xX995edwcvAZlqOgloj80d+lvr9xERRBgx2KRNPhuqUuuJ8543pGuR5B3CIiD6BtK7ffkrjdmEol
wbTG5GBdLPGLm+hc1v4USDToSlhWmpRRD8G6SYRlEdv3CXf0H7uT9XaInR1pdBZivqQOnUbF4WhC
GwnqqjtlXkQ96y0BQDXImH0/1iiu9F5hnEVNEnzVfReTjezXhuqXzmMWWAE3rhs2dFlUm9XzAJ5r
lFdOXPJ/Tg+dWVhlQ004R2/BuG0phwzhhbsZGkGmEWOevR6TgFsTSBEQCdsrqduCg5iDkjkvrdJz
BuO2ABA4tAS776xqClAb3nY5+HRLedK6W7kZCw/NHG5clJBRcaTHI9EytlEIpjDm7IIn7XjdXpci
nf/BEJvTkKVZxiOSVzvqFyBLSZJdUmBo3nkg/Z1R/ZTitVf5ucGJaqtB+Wi8wQDRW2u2v+w2ebj+
Q5Y2Oou4GFiJlVAsj5rU/N4bkEz3MKZvZ9Vanrbwfv0PrhgqC1wmCQfTOtsnIFDVdtYEqJHtbcXD
tmObbgTftvO9G568eltadGdW7e767j7oZ7+4s3PYceHLtK4LGwkGxCLAvrcp/SgD8bLOvpeJif9i
NiiPya4UEOHBiNBYpzu3nSB/qF8wmaUBYAzstiVHDK1e5OVT/6JoYgcI1ib9HEv2cv2HLnyG/8Et
p2mNPhfMwSfMCbxSvheVf9TxyldeelvmWGVrwuREY5Y8KlpwHkLprCtCyuh3z7Tz11Gm7bn3umdo
q5OgomO7GbRdbK9vbcEVzcnWQeXXV0U98ihPp/ssL+gGL/drHHtuCC28bH99lYWnzJ65o2owx1E4
PVaxGxT36iQOpc+KozUCHykwzFOtAcaWVroY+qdnwKbgmumohmuo4lsToLqaFlCzLG7coXh0u/zH
9Q0thO9zmHJvImUVoKmPGlJvDfoyQd1hdPQmARsDRLVfcuOihLZS1ric0lfXZBbiFLnoLTCa8agZ
aLrtGqlDkYNq4fpWFsZrzTnoWA2saTtL5dEgBo8AAzkwL0x769HyBgqJYc88YNqFhVM+kpD3BujI
i+ymbimoz5iVeffMsxsXEkIQsRqnFnrrrqj3g9bxSvS5YKNzmDKp25YLr80jDEGMoW0goWuN7gcY
VEbgQssVX7jwgs3hyaUYC5/FE47B8X6JauxR8dinLd86AnNBVRX0ibGKcbh8ui8+6RyazKEyIgjI
iCOn2FfQU8Fs+G8MUZ9ru75pbXIXv9HynjTyLNI1xo6lCGkOV+46NAjcsi4io64tH+j99uyZRmgY
HttJYzxLV+8bz980qDJKl/2x25cLF2dzMmWPCWfq7Q1qH30RW4GiEGVJs8QGFBGT+CNX6tYv3cfr
Frlwh+c45yyzY5/KXEQ96/7zFGlviz67H3pvk0Pr7jJosTZXvXCzPh6mT95irJTvkhifgSfxu5/4
Zx+4kZXG4cKjMQc2C/TQezAkXv5298ch6SFV5AnQ+hWXumSus4zMIDnJew9/XjVlKBmNEh8VTq81
Nw7Nj600ArFWo/v4yV9Z68wBlVBLomTwL4Ufl4FZkXV7Krpd6hXgn6aFDqDP6IeUND/bifTHcqyH
wOAjWNnHfVwCYpV0qAmNhbcxIP/kxSmA6iB07HsHHLiddh8wpOchFjeHEg9c+W/UDuYcBO2PVi3l
hArpUEFiD9OhJiRkCYbVQY0og1Eb26nj99dtdsGS5pBoKO1lo82xlkMFSKSASiiVs/LYLCGi5iho
SBRCG3noRFS1wGOOffcdZXXAxTMBCRZxV9bGDpKVkGrrAqNq9pJkYtMlDia7GwezlPQ7kclagXMh
z5qjpcs41aNHiYgwc1nSHzyHRKOCJg/olpr+Bun/rgbNEsYB9wNPzsSuHq4f8IK9f4Tqn65qP6Xj
UJY9KhAwocIxbpNJHEupL8lcGdI6Djl9vr7UR9z1hb1/fIdPa5WZm9nt5IiIWVNrA4ooQfJQHqmk
+WvvZWDG0+ZWFg7WHFN+NKcxD0TfvChXY0R64og6zL4KWwUBMZpgnCAtzrZUEGam7CHHIx4kJmud
wDG6c2O6RVinRrqF+dhg29Z2fT/5ifEqed5uGsTkIK8ffg9pW5y5nYMIMx1+2WMN3gUIjG1IAWWa
6/teKq59tFU+7bslEzinHVSU0lz9zin7TxF2L5vkmXcOJPh4iGSntSrQoY2B05/UyXaLm8RWL6VP
H/piuO/i8gdtipUC11I754O+4dPvKYRFaalg98IjQWM/Q53wxnf5Jqc/pM22XglAycOFJAgqKEHM
gfeuimO/WstfaGLN8d6+lWSiqw2YXDx8yztcadN/7vEMgcwbjB9FwC5VZw+TyKugnMWrPnO1IB73
bI1wOCrqbF+jtKn1zirZzsfsZ0vqm8l3DnZBqhDTTRB/cvZtU+6Lrt+ALW9bpvWKKSw8wR+ZyqeT
Lz1XdmObYeuavHc1fy9dE/CIKQtNA0JPiaNfrtvcwis5R4QbvoVR0xyFxbFRxlOSOtkmbVyFJk31
8/oKC9HjHBIOQKZlmC2MKG+tXdcaP728gWApGX6Bl+v6EkvQnDkk3HUxOOQnLY+MHBehtX+VTJ1V
F6ODm0ddkhyI8oOSxu+gOI4GVT/9a/WOXHb96UN1jrSshiGzKnS6qRQ5AZ2zNVwJFrT03wLjOUc7
gG2lN+ZYwrX8U0VVeRfHtRNVUGQD/eMtcwtx03rjSjqy9LkuD+ynDY2pU2BC1+HRZP/yJdjR7eQb
+GheV09sqbgzx4DXJq9pTV0eOVa2jZUHlvvxtuV9YEGUedK/rATRrjpa9zRPt1VvvzWO3pUefTKh
UmnSlX0udQrnwHCk9TnLwVcCLHH1pLvmZsAE61BP3yoLtVdm3lrDsCNG/ez4fF10Y+m+zfxLLBqa
Wp3F0bDQIpwAMOhE/q0p6EoctPBMk1nFysTLPDSaYleJCFr2q83MM8CAQZOOOOvs++pE/ML5kTlM
HPhrq60rH1hQghggocfKsw4g04lYATmRhtm3CSv2pkVPpvF7/VG4HNT/xgYgufvbPhMLwCfUkTm4
Xrtvle/SWyQo5Qaky2orsq55dBuEyH4GPnOGBqmp+bPj+Gsv4qWM8dXqF3/96XZ0faKyTDU84h4L
Gvp2qXDQ3t84/hv02/ZCAtMED31DUwQZtoMBw0G4u2aN6OHrZ4HMcdh9N1VWJlCJIKm7TazmJm/E
1rCSe2F4G1q+XHenXxdXyBx8TeEDsjpDOWxKup2q5LnFJWWV8ehCtMexDDz7rXfjuPWKg1s0pZnP
yQuma30psIhhCHsQ2+9t8TtV07eOpyUQ3/4j8+RBxZWCSZcgWTSQZl3f69f3hcyx1wo8oSBpQYVX
1XTjNemtS/UmUyDcM+9Q9N2sur2lQ53lizaw3UYBnGXE+fhSN8O9TMJyAA24z3JsqzRP3DL3q/dk
abmZn8FkpJFCWiKPLLMFYiyWWKPwtzUY3FQFVTDegh+x74etUccrZrNQRiVzqnFR+wV0r4fLW+hv
ktraTFmNeQl5uuAUuSUDxpM96+Njt9aC/dqbkjmGmjnNQLTsUD5XxUVEm+4nan73MCpw3ToWTnGO
ovYwjdk7mgAdI0q+ayqQfMr8jzeCWsaCakhBZNDmGI5ByWalrLB0F+aA6vrCVq19myNM4XeTy5tt
z/KN4U7nS1u5qn2J71ZCa0L/oHZ75myVouzrcJvMgdZUd4CGJ1hZ0eSQZbr8hib+iHonaTcMPNRB
YntFAM4NFViqUQH1J2vlnL8OOtDn+9ut9mUmDa9DFNpW/h/UQreZ45+Y3/1eBSEtVN/QJ/h7CS9R
rut6KQA6uudhVvXZUdO9C0lbSUANonXdhcKUdG8N9C7taZCAsGTbl+MWEgIP1GllWPPOPbdDF6Jr
SkuoFu+Q8ioD1Egs8R6uW9zi97+8PJ9eGOmMmXJyVAnNQhaBOSBrLQ2UQNOiBuMHByJ3l7vHNHGS
XYXcLMgtClKV64svPC9s7qNay81HKNyhL5odmO99Y9y4y0rv3p6Gn6uUA0uXduaa3LGHApaN8Q4/
IfQu7jx23+ii2KnUWqvvLm1kFgX5GEOuAdTEjCM/ebYiwZgBAQnRgw5zRCFEtd6vH9jC6zFHZCtg
Vp0SUoEAP8TbmlZgvVLnrvV/QoHo6CEiWa2JLNyQ/0Fnl73b8BplF+miIByrMAHbk8fH+9UHamkv
l7P8ZHhMad+zEs+4zazuCbLJA4ZEjPMg9hkYe+PmCfxSKza+tNIsZ2JNXxu0iI1b3bj6qASIydLE
JhvSu+5jBqFMtG4AY0mqZA0WumAPc7Q2ncDXXY1TErna2Wnh/FQm/d0pU+7qfASV5oo5LH2kmY8R
iQ2Oqy7JosLZNnJ8rJpxDCg6uYG/1udfWmLmHpipKpgBz0DIQANTq4fR0/8lgAVCJXWth7e0xswN
VEMh2iLDHAimvaYNsEMUfEPGH58q6FAXPT1cvzwLfmCOxQaOh/UWJXlUAEBrtoPeD5PnbkaSrlEb
LkUkc+LsRHV5ZVeoAcTgZqMAShWivDVdfocCyibu628pt7fEHKLVW7SwqTnwWtSYnq2tBnFXke5p
VXQBMb1ASLGmzr2QPpM5xjodK2CbJRKgXPbHSdQe5KcusEX3FE9kQ4FnpwobZWMIQNgeh4yfMFk/
LgNtgZJq5yYGEClrNf4FW5kDrtNq0G4CfZuIpXEwZR24KZMEaiTS3eq1rGdpjcv//+SZPBNyxw6m
acCGZSRlaLHRAoMZwBmbur30Q6zaaOi/PYFzCm5mi95DLplf9oOOXHpvNOJcWcUezHpgSlvxgEs7
mjmKEiElwUubR2XSwM+2/mM9yHebmzegKrx+uxZc3hx1XWLyf2gt6/8dxaiMG9Nz7kUOIkbfC1cD
8IXZVTLHW3fojRt+6mbR5NSRk5lBCQXqDh3ijNX7xDyK0v49uPkhHsHuyDt5nHQrD6njddtU3YAq
0jO+jwmA4GmNYb3Ou0tlZa/kdkt3cRZo0ArzbGOZ4lt60CMrgLWApLiPLETvr5/x0gKzMGPsxrRq
CHBQUH0DZHm4MTnyOgCHr//5BZpkModWU0UmxQhKLJA5y04mEDm+CYLbRm2thO8YrQOe1/EOo8Ob
CnkV5MFBPipv1EBWytBLzmYOkzaok9M2r3hELcoh5CF2Y85uStS9Xa/ZQtHura0qPwTNdxp0pnxT
Mg6qDOxRDZJO+svo0DdgSM2uH8hSED/HUXdsAq3FCHTJpOTOwxR6MtJTnD5YBZgm6607PLpn3zAf
hqEPBpbtKkvsLCkOBu9uGsc6CVsEZGRBVz7kSPl7FPi5Ua0Vhy529UVxaI6/tlRG3Vzh1zEXymIO
hAcy7wh9qZCKqLFs1DkhKE1AmV6ik26vrbpQkpojsnUvAfS28yKygEurIHqgbpqUPzijBCKvSCF7
AYQ26K3aIEVueeSmjetGG/GTYi78UErTW4GJLKUuczA29DzVwIFhigoJfXi/umc0rUKReZvWpAcN
4V0X+RcvCGbtDej/sPh43S4W7uEciW1ahexqIVGKRPvTzruzltaPHPKl1//8Qh+MzMm7Scd77rqc
R2MCX9UY8j/LAVMt5MbHoiu3SVwgWfX34D19n7Tzpyr+QMy2hRSjhbn87cqPWLKumTfzbcjoXMR8
osSVVdANWyri/yBRe5Ixvq03iYPVOufBAGwP0sZamGu3bqEnBv3Ov9/fLO37tqCIOAbntWtvx/oA
XApYGAvwQJqhlTUPE3SML3hsbRRvZDA2g2H9gtruq7CKl+vbX6jEzMHYyWCCMNv186gGM5jbOzuj
cDfWRUu6Zg/mVB5QKolWI46Fx3OOye4dwZJJoyrYQWSlSaUFYBk5ZPkA6ZVUNmgLgC/n+sY+QLNf
eI05OJu0wrUx6IV4zsNUV56QdDuO7Q5gaqi78TQ9j55qNyKLN4NTDcE0xuRValSeJMjFHa6jglVn
lGeO2vrPdkE6LWMPLMocerYUb9ENnNJLAgzMU2pgJuOitDE47p2g5laD0DkBxdWxdzk5FkUqtsy/
0EEBsneZ3YDN74YaXXY/l/wAkfMiSPLpti2dQ9uBYtFxh7Oj1i7x4kHMwjxqT5NfqBqVfb/cNVOn
70sHZLscvDNySn+rAniKWhahj85sb09qk7i+u6kBjnobO+9kJ6/m1BxTwh4xSv6s21ZsR8h83SaG
L7eV1x9cl7YBkJWRvrwHzJ8CBOpbj+snyfp33x4Pme3deVPPD4zbZ0AObghy0ANHkd2JTegDkDD1
7Ac8bjep1t4uddrvEO22V9zYUroypxlHf09N+VBkUZt39+Wwuzxj6G3u/NYM845+B/Z2DFI+HEGP
eN36FgLROU7d0l0mdJUhEHXhMRMOuFB6hzHXzepVWlrh8mx9Ct517wDLLRG8j7k4GqO3o0AMQuHi
4NI1nZWl2zrLV5EeDJq5BvIDpzqhigSZuGlDSrCAswSiXOTh+lktdJnJHJXuFkaOdExkkZag1QKd
3j4bAJydGOgLRh8ezzl77nkUkH31IaopxQgUMZL/68svVE2cmRe2YbhTCpk/NGZ7BPBj6CfOa0bt
O6cSj2DXX4W7LgBSyRyUTkFGPSTaz6LKn/ZiBIaMsIB6MuwfbD9/R+/ZApVlAkQOxxubsPQHwrFb
XzlNAEjUDk3pN5Avr/jHhY87x6gT1+wpeAuRYGZ6x/okyjpyY2j71NgqtNeoBRegN+Cw+dtMXZ11
pa8xawsN7nD0LpTtef6SdJC8LvMTXMjucvtH4qTBRU124Idh2Kbuu5H9Z/anfuqOjuuFFv11/WMv
hf5zSHppjwyYPLSLyvTRirPzVNqYq0t2ZZMfRoDNHObeXpIAU1rPZUyOjskio1pT+VwY6iRzWHra
d+MYGyictP4QGbQDzX1Zx95TLIX/VkuhgqRTw1nq8Vs1Cfu2h9L0r4LyJg5jyCuxDc36hwxBQxXy
ibQHCEojZWhj4zXpuEDFooDqUmxbJzbWP83YfKzBvhVg+L/9I4l84lwMKx5uyX5mqXZvVZYy9JhH
Xqef3TF7z/MObEUdex5K83F9hmAhPLNnfq6o65wXNQwod2tgeoHHnrapX95ZU/rqFwBkEh+xKboF
l67fsbKHtxVLuXi5L+KHORSejr7T5+KCzk4exqp6Gy33juKeaCOJpMifc9I8qCF7VZP+A2X3u9LG
cNX1tT8831drz2LSfPJ6QEcNwPDVD5Nh0N/T0FMGGRmI16MqaylwkaDP9JAaJwgYROywADOIKK6k
t46wthb7aTYxVOLFdii0icESMFgZuto0ND5ZnYFMBaone6zRRb2hA0yBiRZo1RiRwIs/cHRsAPZr
TBnFHvnpWB1CQn3kGGwJKo+qg6zcIgCeHpK9aRd28eP1fS/kG3PEfs/AUNVqs45qiEEGdsxOps9/
rNYQL6b5xanO8fYexYy37YNM0B5Blk1AqoYjliv+dOmPX56XT+8xAeN3WpdDHXm520CP1z1SQ67Y
4kKQPkfVTx1gWFY7gk/NbH6AYfYmBalZnU57L3asoMnJs4PuOgfUbMUAlxachYyCgqempyBwA0wQ
JSZ/a0J6MyWbNBmPRsE2oLLZrc77LniSOSxex63o4i6uIyp7L4TKUBXifm0y6oFi7WKmthjildLV
h9v4ygZmbssqCodYExjnDOGLH6DY+68V43a0erUDCSJib17xk+vghpABkHlonP+qy2zctZmdhzWA
VcNARvQLhT50vg+Nj3rCnEz8Z+TQuoUWaBwyl9AzhwbtQPEPGwyZ5cDtgzt6jyVRQK9k8qXsSz/0
Cx03AYC23i4eGnOTafl0/R59UG9/tcuZ00TROo7dRtaR4u4eOQrGxtWBll40Cf9AFdeBQaEMj9JO
2ng7n0BDFh0J7aaB9H4Q86kiLXY7Za+FskLOnGEbl/wX/8fo+KMM9emuNKlyTPCRVhibGpFxf+fu
64UWYHXCeCGk+ziWT3+fZ27emWVXRZZrgzzIaU+e6AFv4erAocFk1qiZrg0xLdXO5mh8dNm6YhjG
ClK4/EjraRNz+YbhbbTdxNZS3YFgGCXtsw1m4TbFgLIiUD827mvcTvvKT8FKbYYxeAmTIQeTy0/G
IAmFFJM/XzeGpVrjHMLfyyQeCQevbzKk3wfIr5ftNwGaId4DlZ2xrWkk+xq0EDYU4lVyX7GT/iXH
DGMFjIf/mhHNsf4epJmhfwEGzibLbpnx6pjVAbnE22pCtOBG5gD+BFwEXePh8fCHe96f08ZBde7C
40hCe5W3fakW93HIn0yr9Cv44AqMnaRIzmBjvQOc4TVX+Z8B9L+u2T4z0W5lhQFa2f/AQPLKN7S+
fro+Skifli0UzwbMyWJz+aUUmX1nYL4HZdmfSyWW+sNvDCFiArreM0TWFSqFwLH949Izj8kHT4Jb
xK8jCIZA4vPVkmSXEowPsJrqbYLLBH2wEtFC42xaO9vVaKAaGNO5vvxllS882Rwqb9udwIREoSLH
9bfa4zeFLH9f/9PW0t++HPanQ03doVVGkqgIYHTzCDmG4jDGCQbXH5GTObUdh3r6zsaTr8cucFRx
yOv+BoXyV8zykkCCjmVbD6LBSL70QtDx5KGq2WPN9YNPNklX3JZ26u2a/h9rdR82+en3mqNhwsYT
IK19vomzN+5tYt28FEIOQWWOW4tXP1ZxqB/571cnP8uL3W6C3DVlEoj9dnwfMVbHg1TE+Vb7NLu5
cBfHbTqErDNVUBktBG2kVd7awrnt2qYPqsrpMP9KngSll4GWetPbfnljAAAV5IoNj17Z6rDKKIh1
TWmG3IzFnhf5+Nyq8U5X/l3HYrwJGX20c1WEkldT2Pg+P6NvDvAir/RGNRXbZ6BG2au+ZzvBrB8u
kOkHhycvZBygkX3dUhZqLXMwf8Mxr+GORQUIrn7VI3sULpSoPWO7KljwEYN+cdpzNL9doRQuKoEl
hAzl/3F2Hc1t81r0F3GGYAGBLalmSXSL7cTZcFLBCoK9/Pp3lJU/PFGc8TaZMQQCuLi495QOUk4p
mn5RnT06HEY5jN03ETSvjXwLEPIDjZ7l0D/TxvG2LT7fbsLjx68tay9z51mW6ohQYLXtmeWQ+8kG
1C6l8POMh1I91dILmrj43RX0B66ZNa/6heRd5wokbZ86pMalPuXRt8gQYWSSX3G7JuG8tAZaStqB
utF3tIPyWo3aohN/Q/h5sDsTfoCfe9HqfAC7Z3Zb1iU09q23lOa/ZdPtp67+WeVusHpLLV0guog8
pIWhJyQyBcVBcbBsDwoF/TOv7VcL6V/MbSAtpye3OxiVueHQ+b+9g5daLTo5gLmdcAxTIuVqjAcG
7RWbQopvq8Sv8nkQ2daEd/zkjKcqyVBzG2Gxp2I/adOVbtpCRqaTAuAdBoA3xbfto/lgiP5eTXdV
yvfRlD03dvUrrev9ykwv0fvaSdLeztPk0TYqoObpDMZrP5MInnx8582X4hLUc1gB00WIn6Q2pERB
72pR4Z8Iebw9+sLDSacJNMls2GMM2d4J7B8fPtKPaMkjqT6LAtdkBHefhsuv9VoR5npl2+M6WYA6
dt3mBfQrPfOva9sPdm4fpS2OTovie5OdaJq/1Sr3V7VS/73K/u/zYkTtnev0A+lM2HjcG0nDDobJ
rHs3ygu/i+OfuYjUOZHAuAUoFQS1UzTPXBrWXuUem/0YYLsdXAtjFBGKfD9EOFWZlR5r0X4zSuL6
jmdY3+SU2EevyqYDXlnVxsIIQel5dAPTnDUa2NVggklccsgPN6lj46i7KfRMG24+xiJ/oAJ4nwaY
tXVhpatbHmNoAcvsVW3QUqKEItIY0Faewnb6LZ3v6mb+2c32l7i1FF6ZM9wIK/M94bjj2v5BDPbZ
rswn1eV3HXdhLQqXOOgUTGuRYGnul/j9Ye6qR2GpLZvyPja936PRfombLfKWPXTbdlM2T4Fp+VF8
rsQfBfu7LKHHmuzaOpxH5TtFtqJvvfQrtKyS8BTCbQWU2+LSfsrccptIJ/UrUMs+J7yLBdAewZN0
eD7B2OHecsrTUFkP6Rh/Bfp29Du50rpYWuNLDPrwLU0IjVtqAGnYsmXn1+TMAQAz6vF7UxfvZTYG
nVdvbkeW691iTEeLa6aY0IwfQd4tWA71VDeU8aM5im3S5pvSyE+ZYudqyL97rnp3lfeKznVI7Ri1
SxwgYNt2t3/H9awZv0PLC7krZYwNVNxLxo8c6pn+HNl8hyRRYLOCC++JbNqMUXUQY30n0Cr0Y9U9
jmh6Al0dH9oWBUckewYgNYm3b+HnasxR5YPCBS9XmSYvMMFIzkwYm6xF5XGeX2//8qsPRI/rpAbZ
uE7t1OB+4ki9w2w6ILLaoKZ+P7vC8VcRxQt7Quc2uHQiDRpmBbwbgNhyXhX8tFp5byYD2rxQ1Btc
/vX2hK7nEpiRFsb6EjYGddIBBYNca5Mx/jwK7ncDfM/Nv2UaHVnUHQpYEhmN3M5U/rw97tIMtcjG
bGNEg3eE4RsstfuJfpX9dC+yKvON3nqGPBH8YFalk6+mlZijFq5iM8qrHjzo+8IV+1mVm04QvuGG
DUEIJ3lgM5xvO0lg+9sbZxSVDiNrLT82i8ynQ75rx+ndNeAifHvq/4omV64/ne6Q5rXn1S6EcC86
pHj3b+dy2uA+V+0R3hEbCGhdCNVuMe+S5NdoDwfZJLs2/qrQ6S/GIUirdo/K6Wqp63pih++jRbkB
xlDUIHV+P0RM+cRS75CrAZlhjHdllfyhkEv3rZxU2xYHNBAD3ByUW36FSGgGCNkaGXnxZ2iRMJ5p
ORUZKA4Q7Xftn0Z07NC6RP46TUlgzWJ/YQojtPfEH84XNY/VHOgfZu7akmiBMZnH2TTomOPhgdcO
TUSEw2yyQ9+03Z1bt9xvxfjHVrwpAic3HAiIeI3fpXFzKKouOdeeRXcjeFX7qE5ZAInE+NGmsHeY
OhNPeZhswgcrIgeFHGFXtma6i4CDsiBCUct2Y03zAKRSZO8GrvKt5JDU85OqdQ4gxKBk35ZQknXm
6TU2ZLGr07F0YJpdqjGwOUfY68YBfs4iV9ZLlkBfLhgBcOo3eGkboRXNUEnIC2CpzUZBpA1+xnu0
pBSMJuLZYz6L3fwOZlRE4jtXNPrmdKT44gALCkfwJLbemNVMj6jmW3ces8G6Nz31OKZcrig4Ldzi
TLsLBMS8WuhwRGEm1KMhu5PhJluHXsSikGLfPnIL0UbngsSemY2AmxohTI/JmcHkajcytMo909k1
Vjn5VVZ1AUs5XbtpL7/+yobSOSFpXRETzUxo/pk08V0sVT/mv/AbHvlsnErH2WWN+V44zvNqa2rh
Q3paJHfmGhsgxyQhcsNRyKEtkhQUADIQ/DfMotHKgi3cgbqQfzzjccLjGBQRkn0dBQoLg0I3T26d
lj2v97mX1kwL2qgq90MWTzw0Z3dXZ2lIXXpXe+zYu2PiUwvpAoRlb++PpU+nZZJWR3A6c4uHMZ18
aQ3VZhIeNIcBWNowwld24dKH08IstSyLMWKw0HChx6uwu2WVwEvV8eMofkT0WWu9LQ2kBVIb3BPS
eT0LHWEKOFW5YjxPguZ/VR8RGHGXaldH+Rr4ZeF21bkirTRio6ApD/PaHhAUYwX5DwiiVY6vnAYK
8rfXaGk/aHEim22aVXENB5S2OkneHhNr9lmSvjpp/8xm4FvyfO30Xj7UldOrM0XKopoLk2AsNk67
mYldlIvEtzPjF8vZAzWpb3FyJ1iLGGuegK3dr+tlXK6ca2Nf5v/hPTB2M7Tl+jKGiASKd7yAHlTm
p7BgHQlHuQWS4rIYofJDsyA2kDmvVmsXDoFOF6FS5JBxc2B6BE3Psn9WEO2F3MLq379a1/C4Lso/
UUnGqaHiXpE3p7M2kD3IfEHHlwsXxsyjx84eIEa9ChtaCME6XUSUvIDnfG6EIwDVrOzVRqJ2YpVI
qRO1RyTZpvgfeKLH/Jz0rFopAS49sqgWTLqBxhkM78S93U3fPHiA2HbozBJlo3bYj5g1XnQsyOy+
hW088yCrMf6ihgWNC7Etoiac8zWn3MuI17aSFnCyjObC6qS4L9LG9OPUoChCwvbh9oG8jrnDgmph
puzH2FImM0K3m/BsVDsK/Xiv2UXGndthmBzPtWIeHipm3KfA2K/2AZd2kpateW3iVKAa4KZL7iJ3
DGA2/8t2ohe7e+ouWpO7Venkhdimy/qjKsaHjFjQCq5rALsB8oJS/GmMx7fb3/B6l93jOo2EQRgH
zgQc1tBxh87uHQE+fKjMR2EM9z0Fh9hsv0d0M8HFbSJnOEsH+QAt8RFMj3IAyDjnYGhC9P148Qo+
FhlBEYQ+3v5xS5VBnWGS2UKlJRLjEOWIbxD7h7gqhJ6K7JhWybgpTEjyGzRXG+hGv7tW7u5uj7tw
felMEhie2pGLzXUf837TFD6b9spjF7ZK/zJXw/b2KEvPDZ0S4hSVLXprwDCIOT1Tr5Yod6IFrto7
ul0BVIGlyqDtOuhqtI+gnk9AgAOtMRkQTJ1+rPyKy1m8ckZ1ikhrCzhKTyIGKVGlfjrFAZ/kCRaC
P0lS7VpRPPbe/IMmhuVnQx20GTm2EB1YLcYuXKs6MYTbBXOdQSX3ovrZur+n5Gcsd0MfbzrnLpGH
27O8DnDANtciEVMilWWCUWz7jyMbOIRnaL99mWvzAPP6nayBlWnsHRRTN+Nv2vAHUrb3ABScTGHJ
DQxzHtqBWD7vmoMBH3XoevXkPEMP4fbvWwgoOonEIF0S1wTkYFuMh76E4lEWuPE7N18qt/DnAVqC
2crm/qeZem3BteCleg+2VMTAgreD9BMQyfwp+8FEhjpS3oJBmf8g8sWBnKsPjadXlbUiuOiGNzOe
/k2D5z98ZrJhejAygD1olb60qtiYPSeHyoVkMKQZ1AnVhc1Qz74N9L1fEhOYUIHunuUNa8TPpX2j
pWMGwaapHAYTxrnEA9d4t435KF3xt1VQganIuF8N90snVSeYmBWwA0ZGxIUqfGgiPERTOL7jxaE6
iFun3vDGbTcwQixSkZVwNIl/twa4AWt8zYV7VKec8A7OJwPB+EBM4IzK+d2OVwV2FtIUnWOSDoUx
wpBY3AtK/maDhLnPNsZprwa5GZNJBhJM1yKGbuRax2fhUtPtAIhhqboYkaDMdfEWOe3rEIk2aEBh
vH2aFhJJnSrBiKyHwuwFTIU4KEjigu3YeZ1xBAJ95cBex8F7XCdHuEJWVMA24x4FzLDvwW0mU7wb
mHpyLPVQIXW1IxumO97fphlfqgTgiz7/dbk2iwaOxHCcy+xNt6YCu3AYdIV/huIgBegQKZ87blLT
uYtmAJlnO/niVfJQ1EC2dOPK1Je+rp51yQo+yCAGhJHyziRtdtYQ7ceSPK/XA5e2pBaiOB9SUDUI
D0u56Q0Viin9UXTNJgGjKQPEwuHuacjJFzf9eXvHLMRfnT9BQE+IywFvfVCWaqgvZ9uiaHduyrug
nqvXcmboLkPSc8uiVUzSwsWrMynmGU45tirxbCXpc1emXyBu8Sr74dBOhO+aGpIu1HBOffoH6rx7
ICtCu4PQini9PeWFLaNzJ8BKyKZ0VhwFum5j1b9YLM45QCmx0e09UQPU2a01LZaGuuRZH16UwCcX
ESgBWE5PbGq55z+SCmLC7vQsDLUferpWCVjKZnVmRMoV2pXRyENcQqFCH7Acf45WHUzf80z6Ywvv
nbjcoIUJRCuk+74VqXcHLeinRkx/ypyGLM5+VYCxwjRCFMlFS+xzNSudM2HFo5XULUWBB7Qjo5Kb
vIIkB/hzj5cDmjT20+1VXQitupi/h8XMndjgoejG59owv4l8vtTqb//1pYXUsqjRyJUtOoaSmGOc
OKAllGUnhdhmFORxjrzHVYjJwo2nExeY4KwwFIqy0VSY2xbSZLBVN+zg9jwWQpitxZdhnEDaieco
jPGyypLkS5TEcGCBHRY8D1cuoaWV0PKTOc1lMnZTFHpdtbt457HRm32Jzb4yiaXXkU4FmJIBgATY
xoRQG0ePveXwWH4bXHJi0fBUsfoJdNEiMCc4Yw/lmlL9dfIRzPkue+PDYS6sDDZfagB2v6j3URup
YByrTYI6WOE1w3aM4z+NZxrIDgsnMKa6PjlO/bfNrNxPm09WMnUyweQm89QDeh72KGBwPyVE3Vcz
Xsbwdy3ods4z9ZVD2UGuJM3/2BtXkmZdnx/8apn1aQrCaA9rLRTz73kCx+nGmptAye4RldpTR50/
+ZwFwmA/rDLONqhotdvUiHxO56OY1bYR9Y7QHzllURBnkMeGLDke02C/g5NCCN8OnjK20KG9ay2x
zVTkF14LSeUcEZK7xvvYtGple14H62EdL/v2wzpGlHgdVTY0Yk1j2Atv+KZYJo98QPHRl4a8AzXL
2aJPD62CFoEK1lP9mVTJAfbZyZ5S0w28qLobL1bJsRlbX5Hk25AcE2aiNhVj6gSuV7IRwJse+i7v
jxUAVAF8ANNNR9LpWIgZBgZg7yS+GSfZnmSQx7x9vBfC1L+u/4epIXZAm8LDfZNnOzqwryRSe5Lg
IQKg7K4e3Y030ZVkaKFU8E+V/8NQcYFZz3mDxCF3IaNzeTv7hnnkljzYJF056UuDWP9dqp7aVo2v
zsOxYIdLuB3L5KCMcZPM8qXn1krhcOmzaVGRplZjNwTDNNZ09ISztQ26x/IDxglueO5um5SsqXou
jaVFR1YnpIuB2AmbFFafLtDgp7l+bAdvB4yy3AN/bAYQM26yzVBOPwYPLJBBOMEsR/rSOyMNXPU0
Fg7ICRMLHLlmo7nws3SawdjGLjEHm4W2K7OgctmBV/yeSsiIN6TbJbF5cdVcWdYl6INOJ4jSYjbz
umBQE04eKrvY9q0CwK7Ye4ml0MEowotORZL30HZPd6t360Kyq5MMmnGGWEKTsVCUFsxwLmB8cMlh
h7rphyiwRwGZdi9cfbwufdPLJfzxiCRVU/Y5YyGxjTM0cGs/6rq7rq/eL8cx4d3Tai1paWZaTHPs
qBhLNHRDOC8E0PL/hqb9l8vpLIzpyTaiA+c9eE9rN/DScFqhvXBg6k4vuyURzq/OnHZJRw4kGna4
njLfLdNLIr1fXbd/JbErl5DOI+hmTyR5h5RFoDIb2Bezhb5oQCofYQtmwhuM1a3pUwAJoLOjNpTG
3zK3uYiNoKoD1GYERoebfGs9UAA88hg1ajOb/Ry4BsTbPKd+yKUZbS7VyNk9Qa44AZ25BxamNA9D
xFkQseR37ebbKca5naXyATXYJuX8xXJk6YsI2pnwU3/nLsGTe1JxAPlq2AGpZpsnyVm6FLiXud3T
eO59sCxwrzTy0DTsqe0AIrCgCIN/hgttZskzIUUamB57u30lLIRQ3S4Atg8dUFIpDT0bXTqDQINH
NS8A2Bx60AGbvni+Pc7SZtdiaNY11ex0FMQk4DPDJmdGkF88VVISO5s4Bo6MozhxB6E+sRZKL7fA
tV2hhdK0aYGdYLMVdtMs90LM9Vc5gn8vuJ1sZyeqN5ZAjHQ7f6QMijsvDuy9fKa6lU97OcdXxteJ
BZ6VJa0VWVY4terPgEcAxBHOhp29rD47ljpaOrFAzC4yTqhQhFZf77xJRPvBhamC9OFzkpr7ops2
tEZiLSHot5lsGNeA32D20YOTsx101Nfwiwu7SKcHtHMUSxUnVpgrEkHrx7rPo/pb2rz3aHz4kkt7
e3sbLWXZunWANUpI5iQRCRsV9HYgmszvIwVDKJW8RJGE9Ao4jRHdzX0JgRNvN405+IH5msrjUsVT
5xGoDvouvRNboel220lG3/Cghq1pBKqnFaTcAXdbQNAiSfyp5se5Kb5TirJ96wQmZLRuf4SljaWF
1zyC0m7qKCuUIMHgLn7EB98VID+jEzWsNRGXBrH/ezvVSck4UkMSuhZsXpyksL6U6ZBu285zT9CY
6VcSxYUHrU4eqC1Ga5HhgyamiYcB/FDyOF7LJBbemqYWdWA5WxIHpD5AVZxHUrcnJ6NfGSShP7cQ
WoSRFU/45NQkzHLY4bTti5iSv+iSndxhpTxyfQLQw/rvKpTAnmQ2qTCC4/5BQ/zZqeLNqi7q9WPL
dLi/1Q9pJCAigTqi88gVF4HTPc22soIcDGN/FlStndvry8x0UH7HzGaEs5gbVgInF/l04BTJvkbO
7mVs58TTwajNzB+4/TabF9WgPFAQLgBCfZvnd59ZLoDB//sxgWYjUz+3btjL+liMbkAzBUW1/h6x
//YISx/0sowfUrosm1uohE5QGcnUK0X2Xffz3WCgR+Cw4snlw8pMFjr8jGshoIRvEB6/hRsOPatz
1MucdpdC0C1gtPqJ92r3hRkXzkHWzn7aeb9UV2Y7Jyom7hMJjsbnpqvFiByVaHc0cywq1G6hGxma
eB8jVelC2sFr24lXymvXWc4e45cr/sN3nWRflySTGMg2g6Su/tatezY8vClZ2nyx5/x3nfInQ+Qg
DE5BDZkpv6lSOL+WIfH6U1/Hz8Sgh9uzXjqTWlABCs1TwDtZIe0BfyWJ8YfMdA8xodt//nryzHQI
ftkOiRkJaYf1LO8kBZy+GE+Deo6rX9Qjv+N+CleRiQunUkfN2/XMCnOonNBGtcKH99yRyvnx9jwW
zoIOle97a0Y5qHRQR8yf6rbdju74ZjpqG7ndr1XF1qWToMPkXdYqmET0Tjh5UPiT0Gq90MNoBCg0
8cYNG4C4NLNp6w71htnkEQqPCg7P7tvtWS6slq7/TzkgxJDV9UJeebuxvNiiQbslRnG5AjrbjxSF
kV/7PkOcfmV/XM+kmY6Z5wNIRCZ4H2FW0eeauu9WxH+gifcM6f3WdyJ6vDTVbs9uYavrgHgGIzMr
NmovlGmhfJd2D45Zv6XQj7j99xdKtUwHuI8GR3USoodh4/FNDdh/ZDhbD8EjsuZNneIYEzS45h0l
ZH97yOt5DdPl+ilnEA9kBA447vhFevU2R2AgJn/kRfO5S5tpAQJ+8XweMwzBpqjfwB3t66VcgT5H
t7IsS3PQ8o45BQAmijAAvbyno7g4SbsLgDN24fO8MsZCZRfV4v/G3MFGlhunFGsfA3FCKN1adNs1
45Ode0XQk98FJGQreFKW+UBebETEYHCqsHP5mSm4+zQXG+4GzSUC6Vj7XAOSsKWt815UxL/giDYt
rX9MY2VuXdLXoFsML3Veb4bG9vHHfICmbi/4QjWJ6Yhvp4cnFVTmcWCaigRUytYvVAzRPgr/bYVo
YHvZSTZoUg8oWuc1oXszJWvuR/8qnv//DGQ6+rtQJszOnA5VpXho9gNp3iTkUBjkht2x87MYt/FE
VH2EnZXpD/C1PUBII8DdvqMeNffz2H1n7bhLB8d3zWJTlvGxx3cSVgqnLd5LqJ2Ur7PxSdwT01Hk
1ItbYPwtFs7dQE4GWDDZjLav6PaQ6T8PWZd/TRB0UfyUJ5XtB7ztGByOJ0euXBxLQUE3Hshh647+
UOeFtmD00MlvpDXfDPAiIOC5nSNCgrgaaz9m2aOMFFnZ8Iv7RMup7AuNOqY9KnyQhO9q0Im9sd4i
QUZQdc/gsR5qyQDVsR7dBPRfFLVvb9CFgO5pWVRaxnVNPYUSDMn2GXJFouQJeurPZTX+cUHf/iQ0
iHnWf4+0m8TQRvUKtHNT84vXyt7PmPg5Ado2ePZeAgTsrybbS7PSgmDXl5aYZijRQDbJvmtMYGgz
F0JnLu7H0KuE/Upma/SnIROb299xIZnRfQtyMxEVgRtLaDZTt3Vh037XQDFi5a8vVB6YDj0HV222
XGa6YT0SqB1W1J95DWHx/qEFLjjnzYMh4HtDKGwusy92NzsQl5OTnwi5lvVfvt2VUKK7GIhaqron
+AlwxwhQaTF9q3OOM6O/FCpZuBVYkKfRT9YVpxqgvV6WKyMvXDg6Ar03bFqhbYmX0wApGjMHUluI
9sE1ELLswps/Ocxl+A9pPowQYJSWgv2aGcZLVFp4l1r7JHaO0I2+vUcWV1F7obmwDIDA+AiCLaoA
xcAPURTvWCOAT7NeRtD7AzLQ9ywxd92wpxArZUfDtdci28Kh0BHoddXGqi9nN0yMKg26nu6jLNrJ
PNvDWqMtZeCw5tk08nNPq32LKE/c7jsh8FR4tZNkm4zWb0gmbpuCr+zqy2V+bUdpsafjc47iC8qy
sOU+8sR+UnO3My4RtnNe6rj47njTt9V65QLEkunAdNfsLKvNSi8cRf6FCItvIWA4+IYlq3BwoDic
e1AhLNz+VMok8PrvriPeRgeo/NGDoVZiSFhlSJqe+Ni8l9BM3BbS26jJ+upy1gRRr36R2fmbxfB3
7+3qm4Fr9tgOLVjhVKitaxtrt8XSh9PCWyKIWaSpQ8MIziVwEbShVz9Cc7h4mJXaVpk5oaXbQh/a
W7kllgbUcr7cghO7E3k0rJLOwm4A4Q+QrKPXErSHJ5XUd3Ex/+gKWJvNAC2upYHXNV49puPgs4sO
EBsqLFnl+tM99R7YH8kZOhflxjarl9L6TpH+0dBuI8jVF9+80Q7nfnxieTr7bTKfnWZV6OSyLa9s
Vx33ju4AIPicO2Gcma+IQEchyRZYJbB+jL09G/tU0iNsqcNqGrezl3ypuukeb4zPrYGOf3dgQELc
wsBzmbiVD0n5XZdYOLfxn6lMvpZl1/sw7fVXo9VCuNCB8IaFDjpMPtyw6c1mAyY+xDUMr9rioW4G
BgSXnKw6TSDr3A6OS8NpsTGKBZy4IC4WWkgrkRU3wYU/0rrFl3lM97aazzZZe1kubGcd3Q5Ud0Qg
0uGGRjUevPkSbS/N1ko854aFC3T420n5/fa8lhJKHeQ+VxfcHh8gXlXw14m84xM2Azvm6OxGKN87
FugpdvK6+uRYuC511Hrnumg90dKFSpLxp07T9zyDQmA57z5buHG18NM5UcUSCHqcYtMWQGg1EJxP
oIDwcvuLLbz7dfMCZcu8TiUfT6yV3gOs3A2gDlILdQXuTs6nVKo9pqPHKYE0T+051imzyzAqs60x
DIfYbV9p7KwnvQtz0THi6FTkdJJqPJkDyPs4v5nrZ7ap/tYXdYHb32tph+lYcYNGCbGd3IaH7bmT
Q9jbfG/J+ACs2ybuqr1qbXzA+N7lz58cUcuVzFwKmkQMH49ARVdBW4bWp77qX5LOOFTCAyGlR4nI
fCAQWb895nXfIiyYFiCqGfoXfOot+Nm3kM+7m3o3QOvGH6XaV/VzYYl6Y1hkm0EWz3dUOExvcvzu
UvVbmb/HCRLPqEWDSqPUPofMiD8gPf9cWUeHnZdjxuBdE9FTLbv7OEZSkXdiEzUuguXT7ekvhCwd
S54qy7ZlOVonT77Pl9Iike8OXMTQSQ7qRJ0A/n6spxVfmIUQ8s/v4UMqnPKIoCmeeSDd9y9e4byb
qQjhWnlGcWkN6rb04v2nUP1hELNoAUcrXPdUA0zkE5Hdx27x1Mh+47rTnekkb0k23ductEFiz5ux
mlZWa3FkLZvx0I9TsSvoqTm6NVBFwxRCiDcErXvbOEgNW+cnR0AYhumEssjKqAuRQAeW166R5o1H
7BN0Nd6FTHadjWvcWHtbLP35y7X64Wu2RWLWFe2mE9jWFS608uJnSIEQ+ZxXEjQdvP+OQGbUQ9BV
go0Ar2HCNA67NI5P8EJ+iJsU/qx40NuDOFrK3QCvdsgh+X176y88rXX4OB0ig/GonU5eh/0fOeCO
o9/drVToFva6jgE3y9GJpqmYT/1s3ZEJUlRjPuR7L0ukP1RRd3d7EgvpjQ4B7+0mJzNSpxOi0KmS
9HVKTIQqeW46mMOQ6mux5klyWY8raaoua5+anYqlm9knPu+iGIZjUDgdzYfSG5BFr9Ekl7abVsxB
phtJu6TWKVHRtIno8EaBIQMJrVvpui0NoOUYIyiYY4E+10lIscvGiw5IfsyZu3KDLa26FgIYSLLl
FLUQuR/GIJrYL7dzf2VWexcZzWp/wb6+EjoUnPeTY1NmWyflWYe8LI+o//sMcpl1SlDImXdD7hxt
OOgx0R1FXO+kQS5N1GYljC/sBB0UzqfKY+jT0BPcvV+GNtqZWH+HpwJEYQ/Q9JXMfWGpdNh30dme
O4OvcRKjczB7ZPAUMmXd79sHZ+mva6lGXygvE3LwTiS2H2H+/mVw23UO38I+0PHWMpnp3AnPOjWo
d9gVe2sGEgCW/dqnK0WOheilw55jr4SfQjnjpFBV+2QooXWbO5+7VHSgs8jtmRlNZ526sT+Rdjh0
EAqajZWYtfTp9UMO55x8nMrx5Fo02UH2ujkZsYo2yTh2h8+trnbMC1gNVRBsR2yHZBIHjl5UD1FW
rxUQlj6+dsw5kuweuPYZ4sD976LhUEpfTWAWTpeOSo6sQkwDkshz2VRbWTp3WSTfIHgPfKYoy8Dr
vHHlgC1sUh2RbMI+C8bHGInb3qZlDe53RX9XXgw6o7371ELo8OM5oTn4exMUYVL+ZZyMfYxW2mqI
WJrB5d8/ZifeNMMroMFf7wpU3Fr+4JUDgEvZHWwNbk9gqRf/D6b4YYw577J6tjGGLa0oyIuXBnaX
TiyhkA9jNXgi00OSJ9/L/J0V3LfAT6ayel0ZfOF6/4fY+zB4FGeAwpnNcBYoyGwECSvn4ke/Veyn
i5zdPFVTGI2T76B5o1wYBXQwN3GGb2SG7wNrDxbrxx2tIJ17+wctbc7LlfTh9xgo41pqMocz3IeA
PzOiO4+o4oxGavNEo5QAt+iola2zlE//W5GPg9lRx5mMR/z5dlsk/EmhfQV4Fxb6vo066NRE08/E
ULtkNk/wo3u7PceF8PTv53wY1qmbMoffLxbcANgBzN+gnMhP+B+spCBLa6oFj76yeaSKrj+bHQ3N
7I473X001tTnmXjp5BjG9tdPzUQH6xYmJ0xlrD9TJjd1Uj/ImZ8hQPO5zaADdROb9XaUGdOph7Eq
nMLYvgHNbktz8lq282tmpPHKkixtBR2LCywKL+OqsU4FNGZ7KyCgfyGh3hV0DJSZ7DzK/lqNdUjL
PEzFqqjP5bq4kvPqwFwx1GU6o3Z3grAUDlgkIMLn+ZEdnUq7gPy0gYKsw568GjauU39sjHwlxVp4
luuIXCZJPJM+GqHdFuffPArRX9ayEgQOeEXD2gg2XL7Xx8ZzC3fHx85sZ/bJRb1ceR92f+rGGfCl
ozwnqfuDpYCpcMr7u7ZJ3b0zOvekLVdKDwvnQBf4tkETIDAqlecIXY7GajwfeubRBllNt225zKHV
Mf6W9Wqv83K+ri2m9d+ZeRHncp6S8swnKE5BBEpWW6cI64spQv6tLX9G43AoypX330IU0VG6+eSg
KQwK7dk0yxBPfuvOnlW6VwK6GrdP91J9TpfudkxQrfNSqHMqk9dUtnfENF/j2t4ApA9tR/vJ+B9n
17YcJ491n4gqcRa39Lnd+BAndpIblfMlAYEAgRACnn5W+yphTFOVm3/++WbGaglpa2vvdehVYtLw
McjHlarz9WL9/zWElu7fayjNVGhPGnlBtsA3ijrbqIQYRgkO47/pRUAf9O8hHCiR5m4QikvYXp2M
wjIOUCGSapVK+3HyFs5Ru0FKpoZDDhhYS+0etfK3gk3RyqX18QUJmaq/f31Qw4O11jn+uC5/NUX0
Ok1tG7sDv6pk/oaaYbv29T/eYFC5+XukqvecPPCz6kKaqtax7xbiDSi6NzGQ6WfH0p03dvmOeCK4
SxWE60MLdtdpRCp4YeVPtQ42njOGEDA2Uu9u78iPTzR0Mv7+SfDUixzWdeUFkHGwr6aDbbXbhqkt
rLm+jwH7RknxbzD1cK6VzcYJhQ8rKi+N3e5TlX51/OZkT/WGR/bX29NZ2uyzgJE5YT7aQCVfVMPi
WsJoF6beW1KS19Uo8V4O+uhAzR4qYREBm2R3CLcoOQuoz/psP4psAwOTPnJh7nW22UVyH6zbBM6m
MUYGbXFjZ4Co8cP1PyBwUczUizGvEKQRSsQ4iW1mroq6LsgxgU43+G9avh+ng3/9H0Fz9o7Xb4N4
adYK1e/p/EfTmOU0RKPv1XBsxgkMX+iheeKQg+AFhWUw1yjInXsY5cWOmx96zz5wUDzyMY/bCqB8
FGnb9uKtqdAtREXgqv/ehD1sIMogRAXMGu4Jul+hRC3fvC9C6b94Ea5sx/8UBGblxL/rCHww9zkm
GDbrNMqHAvdY1+ljKql/79mlucA8pgWwyrsP7YxvwxYi0I4UIEkzvHr9xp4eWxPqpMsVOv4wlDkJ
VvwiFh0hCRZ2p67lotyqgrFz5AKwBqXG6GA8wdQmA5LijuW6t3d+q6BckTvAAJauxnJ6kCvNvHLc
5kPl7QDZHFcCzscpCXRy/17XoNKq8yRpL6KztsagMSLS2BPF3RhGG2T9Jy3JZvVgLI02i6NT41Xj
gNbLhUFaOBrkUfveljTq4Gok5kQkOPsbRlZodQuxdA4/Hoq61QEIFBdZ+Mloudu0mp7GKH/+p0Ay
RxxXTd4WpivbS25ZgBHci1GdaOofSfbj9gBLq+X+/W10o/ESphiAtPmFWf6OtzE0xScOKWWr2UEJ
82H1yyywxcI52LhvvG5wRguzKep9bsOBtn8NKd3mPTtw55jm6TZVbqLcHsRPm0ChyIJgfThsQt6v
JFcLj/JwjkaG4kPRiCxXF5MnTvswXj2lvrjNMQ9l4uly0xTTidPyTgbjL3utbrU46izKZSVK076f
Ktw5INxW6huEzyBp5Z79IfwurfKSe2LfRG4SwF/BTo8+9Vc26MJVNMctW1FPPEAz1CVKRQxZfZR2
s4esofvUl6fbe2gpcM4hxU0Ir/ucYIw+C/ehX11wn+Pho/CQG08RoFRVcOVSqRhmwLeHXDh2cxSx
A6PkXkyDuniRXeDM1Tsa1BbsG9ewNQvZ2Bz2Ow5VmbY9tomdgfls2Legegm66T4dlX1qU9Tlb09k
gbMKb63ZAfRZJiOA4S9X4Veot50ayz+RVqLzg1KF84Aizj10pXAvFnfuULO49fMD6mKoLxRBGAOk
8m88yjCc5WDTJBt4cfvyYoFNQQt+51TRZfLIAx7QKw+3hQR6ju0dcmS5PsScLrBd+uxUdpLJ4vPt
hVza57OUixnQvdLBaS5GdjF3K/RsLyG24arE6tKOmOVbNfhbro7YmMi8GZqNajVcBezKptHGy6no
t57rQ9zPr9e+x9KAs5hh+rJ2lCiGZHCV3kWN2lfY8eDPg1SmrXK3auu5kHzPobzEaktGBjEkDQhi
4dWkZKpq4LgS3j55LbXWpZuXIsUcsgu5geDqNI05VWkWB0P+YpwQqB1YEzO7uZuUSRqRDzEtkOjx
ofh2e3MsVIHCOWJXOBByUhM1SUfoBZo756AetoagTC4McjyaiAgaSJyGj0q28JnLZLWS/CwOPctH
0GT36spu+gRGsD8iiOkbGR2ppbeeIvtWZd91Dux8WUGihdVnCXup23NeuNnnstLwH3Wg9TCIxPLg
jAV7vRHKxukILVN215YNQBpd7b/CRf2lHvOH22Muft9ZDIkGDUFQJxBJ6AWoOw2bym22MLTa5DCQ
QPWV+fHU4ulIgGtVzsqoCwclmOUwTu5kPKOuSNIIspcp7Te8y75WrW/HAWPPhc0fb09v4daZ43Vr
1nluZl2XFHqwBDaPbZjixeQe/u3PzyJM6TQqo9wvkyiy9oOatlPffSmHfuWqWYiQc41oKFrU6Pcz
mUCqdV944RnoeRgp0vK/4R+1gcI5PJYYndtKdBLKty91OGlIQnFUDcSlCJuDj2242sBZuErm2New
9p0mqrw6aUKybe3ukZXZ6z99hzmu1RGw5GbhVCV5QL9DvQVukkKdi1Vg6cLJnONYM4pGf+VEVSJZ
d+zd9rH1yA8IJXweoaSc9zBCqO0zVWolECwcj7ly8zigeQZUnEyIoc9W2+64B09TPl6I4b/5WtVy
4RKZI1hha8beQ13iDaIDWvZFAojZ+n0XT72z69FVPTKS7f7tC81OfJEPQgvLrpNeAAQcKbmzawIW
WVOtDLC0ZrNsooWO95gLgzWrPdSF0k9A0zVxycIj9I/w8N7ensfSTpideOkqK/KDQSZI07fUq6Jt
X3SJgZk6TDkhAcDM1ohvXBG9chstzWuWU0CYpKvaHPjSsW/HOA3to2W1dRxl4Tlo2v7i1Gtingsj
zdGsRVCy3lZjnXjU+eyjlHjdddoZu42x+DrydyGozeGs0IHgDRD1OoGijj45eQYgmBL6Ymjvbakf
rpyhpWGus/yjtzEGdQoBo7JNiqyHeA1JROrGdUWOg/96eyss3C1zsWMBqMEwdW6bdFnnxaKHKGmL
CkYMU5w10aGlSVyH/mMSVj9BktfpFGQ571JIw1V9nm5AgvtvVZ9j6Z07x526noGMERyhkmtRElAH
sFcEMhyW/fK1W8FMJtwbT3P8U/Y0oQMHcYuzS7OVRGBpgrOwYKQ9YjpAK/kZOZbiBSitMzQu7lel
tRaC3ByGqlws31R7KkFx7Sfhv6macLPp8+hkl3zyP/lr4IelmcwCg1cOYc9gd5a0KQRB611oom+N
Z+07Q37f3m9LxZi5lrHobZ5mGXZD2pdneFo/jIY+QSVpbPYi0lDQKYOT39DfnaNjCjuDzUj1j94D
sw7/biWhWmADh3MM6ohg5DvaVkkk23afy9MUNkdL93vtmE9pO53H0qV7WaCvl+Y7AbdJxpqdxSG8
aw3VcXJhNCq7q/Le0bYuHsl6mEp39b6wx32aN4eKBy8r67Xw7edCyIy6RvYe1wkqlrAMrnYwnFGQ
3EiHt8rdN1a6oRk0N8wmDJMm/y6G/VTrl5q8+KhoN+1pdRMuHbI57tWtClvVIcjlE5hpVXTER4v2
7dSdfGv4PjlwSGfZ9Gns2rgi07oc+8JlNUe9giyG+rPDm6RH8xqKJjsrFBto5H6XYHdpmz9Zdf5m
PGflqlrqDMxxsGM0eShNRjLBv9ZxkYbZnpPw3mtOXZPGlu3vO9TN0bSI4IvWB995309xIyMWYwMh
8AQ9miEBc7aO/jkUEV25s5feOHPgrGZuXVB5zaPd8EBtdW5l/rnk96218yHYWln1gfevg0Wfb++8
BZ5BOMfPDjL1eJM3TeI6KjiyITw2pj/YME/HT3nEQuzaKPzWjO4+rTN5Gt3RXArb/8+BLLkHuQGv
TZh54MU+L68GEXI3DiU7/uOPm2VKIeoggUJXAXiUs3GT/IdL31oFKrXrJJ4LWufQQHjXa+wYiI/f
0N3eQpNmH7Hp4hSbHt7u4hToPTwFE4es9bcXw8osfI7ZEPrUDE1CbQgMxlnpHCNifS7q+rUi1cEd
2r1qqPNfFNZQF2TTS+fSegOOUlL4/WOmUBj2S3P1OhzvS+KznY27ivQq2FgFfbRB/etQduNNlj/d
Xsal4DLLy2rfcpll9W0SQbRootU+z7OTa5c7r6Gfck2aePWOXjjGcwywqwprSDuDVMaYizHOXRDA
PIt0R4uCa18VP7ken023UqhdGu064T9yDrBuot6ucGOGdod+j4/MZjikosHjluiD9tk5dwK5vcbW
ldR9qeAyR/9WeabbQWJI6chdxjx4dgVfDNJdE46vKDsJeJXLjc4EicMJhHhhyehw+zMuXNtz+WcW
dW5e9jnKphFsNgP2UJr8vrar82rwX1rPWQ5nW30V8ZBbFz8N4V5nBdapUWm69aj8PukQj5VCx6y2
FF547kpatTTmrKgDICZgIX0Ly2UG5+eijTXir2+e6eAeBksBWWhe83Xe5dL9NscQs96JPAgI0Etm
ZzuR2ZAZhRh/3d/BB+0hhaJB5Oq3EXjFuvqWue5u0PTH7e+3NNNZMPOzEoWxaQDO1NW7XuFAaF88
QHPkPLCojUXlvoyF80XWa/bCC1n/u0HBH8fDjSSQtAZ19jEfv8Fs56l0AcSJ1q7QhSLJ+43yx583
Ew5fAQ2Vy0isQwlXJjXsIK4u5Vc5wJOr8D5DTi+mvwQ8vWEVi5SlgCOJl0985d20ML85JJnWYU1s
S0cXVtR037ljeiiVRtaiJr1y5pbyhDkYmbuAsNr+KJLWTf+zumw/ZG6VjBGcVWi4zb18c/Xl7ot2
F0l9hpXFFrgtj2cHwguIzcM8G6Q4JsAQ9OuVhb8+Cz9o7M+xy1boQo4mmATuH/irtKV/rMbagWNn
ixY89zb55FUr6cjCJ37XiPvjE7cQLOxHWYlECHIIu/4Z3plfbp+GpUxnDmDunNBVkGYQSTc2Fj17
jp/lG9lX4VGPjoEeu2gOdlbyp6Yqpr0VELoXtF95GyzE0jmAOavJhNcO7Exkl39KI1jFphk7wRie
wQ/RXUOyLxD6QXf7+4Ki3AW8yarLJCXAP5QmOPDK2UW0Y4Ao2PsuLEVM/SNVB+T7weBcaF9Cx6CA
+L1AxX6MdtxS/VbKgW3bsl2r3i8oc4TvwfGP71obcNxljaK2yTr9BWBceE6Cebjt8vrZA2HG4lZ/
gmKdibkIsb/DKhxP3DNPQyY/m3CtD7qQmLxfsn/8jFKLAgpDKOgHKQAxU3Gg1LrTxajArFJnoMM8
yAKNu5UNtxQuZmkQTjH0XEYHBfYhgM3mCBfngmzdwPttZNhtysh/CZr6TMCNieuwhIIFPtBbzRK4
bTtyJd9e+BFz7HMXmZFbpRJJH6S/Mkt+ccN2L50VHORSejLHPvdoesFxRorEtppHx4LgtlbjTz75
B8LoxkxiV8KFG6X1XeuwS+T3K8DghfM0B0KTMtB2aqdV4g5XGbKJHsOyOTtY21X1wYXrcw56lmk/
GdrlVVJO/TO3QDaAvjr0xSDNBelz8JuLrVhDACwdkDnQueOkbyLjlkkmMBUgi9xuQ3S1LUh2dLV/
CCvkQJ7zQ8rxWNXqONjkqMUqWXjhYJBZUmTqKAWzjJWJ0dV/ORhhu9pp2M7TfruxjBGQBDJVCPxm
uYmK9oRjI2KeA6/Mm+beB6VuU/t3Y+RuDETG06LKt9m09ppY+tSzmAa8hy2gU1Img1XEvO9eA9e2
4tQSv6NprXS9NMYsVYJz7OgyaL4j+7M+t8g3K1QBIHSycSNrBauztMSzV1xO8ymFlnydOBM8UCYF
nUVNs30Z+t3W5tUAA64I0G/Aom6Hn4Vbe46KNgAlQ3rBIHcYu08p1OimjL8If4piVmQPHeUrGcuC
7g9EMf++czxu+VEJUXvYTzXNHXxVwP7R8IvhdVRtMc/m+bqQdah2flPurK75wSeVHlPfsu4yyyA6
WDCghMurvcuFrmN3MtuaDIeRwK0YtX3bnKPWBrVn3ALk98qaK5SkjYOi24XZGqt3AbkCpujfs/BV
TczU9FWCyzKKoR15cCv/ZDvxKDaBFaBIBs8B+pWU4xFCwJu0q05at6gjut7eFvzX7Y+2EAeCOSi7
VkxpzbDZ/aGG8o3VH3n/jvkboY6UD93XsHvF7Y0jF8M5GjcLKK+GteEKJ+fjcxDMYdt2lwawrJRl
Eqb2Z7RXDpFVP2lG98Q/3Z7hx9symMO1yyh0S6PsMhGOAb3OOYAf/kMN0Rbec4kcv94eZaEeHMwh
2Lqx1AT+IOzjKk0euZ3BN8Ytm3vqjvZm7OsIyRGvtlFnNpnN+B1veRrDHggY4aa65w3eDL5d72//
mqU5zyJYTyt0B6ZOJEOufqHae8R+/k7zZhMCCLxaZV9I/oK5kPJQCYisFRhGhA7d6hLRS9gbt6je
cB9/GkS/Z32xC71uExL+XHuwLpXFndMO90VZuDtEpL3jVBC+t091Pv5TRh9Es7CnedQIlO4ENnR+
j9wDXhBt93Z7XRdSerB//j60KpdwDIS1a8KAQAFJbpNC9lNBOfWHY+mT59ON1MH3oitXsvilAeeg
6sqoaOiIrJKCOdADDA9Z7TzWJj1Y0xNtcF/76HYjgnVBXDiOWFnDhVM5R1b3Zc9agH4q9FKbQ9Gi
YM0meGmKOjtEzMs2t1dzYZfOgc28mkhYM1kkjSl3aAxtshyqx8ScYVZ894/5aDDXVNajzmlI7Dyp
mgyKlA3q+3nuQH7k387aHMJsodqiixBw2PqarvVTfe8V7sYfrS+prU7Vmh7Iwjs9mGOZAf7hUoWG
J3lB7iIT6a/aQ5qkYC95dNLhLuwBqGMBzEkLfmQp/8+Q2n6MpgnegZk9xYZOAs3d/jSmsnscVX78
t684izWoAQ6dnmyeQPMwTqstGl7nNvQ3uoBgW7CmYPNxMhPMsc8+y8eUw1kS98QXEoT51eLvTkt+
yJg7xRZOY5uTciXDWNqYsxASgV1UsVHzJAURYGJ4tHuWg6c6+25a+wRoA1up7yxI0Qd0Fk8ylYrA
LyaewBobPRcJxcip5eWhUtbGV2/AYwYk51s2NKdelTgZI4OQrOzPnQdKStOdyRi8tfBAWvlBHz/e
gjncuWOCwtQ35Qn4L7ndnPt6yNCpC9TKyi4834I51llnHgiW0GNJAvbMR75vewPDM/O7mPpDynMe
R7m+akCf9EDvs36lBLuU5YTXL/3HO5wAcgzRNlqj9pn+KIdpE03+N/mza1GqHGBC2p65U+y8zr70
oRCxXzjbAtfX7RPy8bsOOst/D26JSIxOicH7AdhThNVTFcLI2P4cOZ/KyNo2ekgsJlcQ60uZyBwS
7XdZMKCLJhO4gJ8Cyx3uejQ6J1l9rymLxaTPvHMfpvYMcjIkAGFogjxTHBQ3V9bA8+05L6747IGX
F90g2aBkImjx4GfOTslpZwZsX2FUAoLE18LzNoH2dnlT76LCvwuc6HG1cbJwhOdQaUR8CGr5UZ34
9u+RZkPsBi2PhRpOkAtr1qTTl5L4uQZy0fZSOYbLxK6cA9LkicWsKb/6oXkkLL8bdHusROVtGsf6
mXpWhnBtXSKbn2trO6E2c3uxl07tLF4VYR9UPQybkuutUGTlvhm9+2INmraU5s2lkNG86xjU6NLE
F+UR3ltPeVRsO/hwK4vtQijfjuP04Fdm0xfw9KXFXmVsQ9Dyc9rxktLoG3NpHqNsvdrGWchP5pDr
UZlBqjLAL2L9g/Q1ZL3bL3Zfb9AO/aclnSOtQy106MA+DOaW/hem2nteDM+r1uwLu3OOp04rldZA
21sXCyZuG0lVtG8mC51WtGPGclT7VLOn2xNZCgfBPPpYva45FE0vlUH7kBwCpOS284j/L3dH9BPR
iLW+jM0zGrox+C22129Sf6VotnBrz0HU0h0aiW6adQmF2gbQ4a/tb9ful+vLjSfFuf55e5JL+2EW
bJiHlIZyga9l6LEdvVPo9ucswGFYOwTXv/T/LYlgDpKGThHrVdqkCdeKxJ43lfG1LXL75y+07II5
MrpBSbMPcp4munGKbWnKQzbcT1y3OwUV7qzMm3hM+/uo4HHD1ZcerdmYVc3KG3zpkRHM4odjGTL0
FJ+J2c6XQIBza5FPUbQLxhR4jK+NtpOpTD9Z6UrKuBQ251jqQo09tbWxLrnrjm8yza1PHD8hzmDG
FqNg/lKnQfdbjuVzw4ty27a/sjT85UPnLw6ZCHd1O/yePD9byUoW4uccdm0PvZ0OSluAfcg3laWP
qfB2qydwYXPOodaONmnZyQwft3b7B93A8FFbFG30KnIQJqtgt7KLFvboHHidcRyC0sVAjXN2XSn/
K42LMpLXZVvQ+YcThJY/GX9CaQuOySoGJua1shXUckkptm41hnHklvvbP2bpt8yiTgAFmarrFKLO
YMMxM1dDXMhpe/uPL63o9Tv+kc1lXtRzK2usiz3IHeyiH0XRHkBYgDPeSi1z6UTO8dijFRob5j5p
MtQUBenwwUEpOHqG6cpYDC9S2seBo4xqN0cylXerxaqFgDnXFs5Y7ZdSYljeiTid9OfCR6E2ssTX
NpNbaZw6Dq9Z27+to/P3OmoP2pJ+atilKMpTkQYHP4OGnVsfhzXm5tKXmkcWZ1Accd+CjBLbQv53
K0ZWxl7T3XW0Wrnhlk7v7A3ldR1nA1BGFz551t3k9m82z7pjV2V0pVCxMIs5GDsoe6XLJmOXSdc4
SumXwBuR1zovbBhWYvDCJOZAbOllym5cl13EUJ0sY52mXCV0KP4tws0VhUVJg4kztPkAPLxw5n+p
OnIpzLSyQO+AhA+uxzn8WoZVVujrzwff47V1iH6taBgTx4YnjoEEP7te+X6sAAeBPyOgROYxUNW2
9KGXSoQN/4daxRzaJjsXgA64tzrtFs+HciWbW8i35lLDWW8g9h9VaTK2EK8yAsrqEJWQZnxljjms
NvAWTu8cvk3MOIDMjqTRI+PZDYPfPc3umtDEVKvvA/k1diu7ZekCnasHqyx0uz6F0/NU5Y8m4Gh6
1icPPoQyRRXhOSsAVfT19DLJQ59Xe2eINuNk/WhTts8stXLhLMT4OZx79FUAS6+IXSDsvqkNKqHa
wem+HZveX8cfbalZ6BCN70Gy+Brka4FCpGi6Yx3qY99Rfa/aztBNL/HAlZ3wv3IUhw4NvNviqqr7
WBbweBBQslFEPvS+DB7srsCru22/VA0MpMshsmF1CicBr3XeWB18luiu5D1UC1sNDbeoSx8dG+X4
GBYw3iblVMdRyuArJUEw+Vn73N0bzqxtWLvFf1WueAE/aNk86bwCdKAqgy6F4ourf3OQHb4qPI+y
vg63ZS8A3iesdfcipYDMUKLfMiqnPeoDMP8zZfkAtWlLx21hdxSdoKBFl+4qP10WeEmm+cs00GqX
daRM6sCbIITlOJtypPXd2AJP4AsCc8jsitEzaNEYVX3PRIoGDrcnSPVpvoFFZ7+1MlqeOAqjZ+Xl
qDh1OJLOKNqHqRrLr6mJ1gB9S1FtFpoVJDr8xgvYxW7IgVHxPPi4vFZLu++amx/skTn+3XNV0KHW
kSZ1/oqylbNtjUpBBiX3hdZQ41C4DioT9xVgWpznr02B506qxRizUEwbeHnha7X8rVTw3HEjHbsS
PCVIh9hbbUVPKWEHaP2cq1pAzaResxZaOr1zLLwnkLs4rEVGmNO9YnCEV+rANAx40Im0KZx35RRH
/Xfq6nPkQXgc6Qd9okG2cdwfK8fr4/fMHASfgRwhnUoQaMtPcEzov5C8O1iD+5KNxYsFWMztYRZu
zjnoHfJAYEnYkgDSgMqwcC4eCj6Zag9ltPaWWIhCc5y7aZ2mGXw2JbLOLkOqizoG8QcGkX39LH3v
Zx8xJLctje2i3wLoEAe9fm6iDMif0u3uAcr6Ny/FYI5sZ4x4JEWtLema7tQwQFOo7x7w+I77KN27
qrFgINmtPK2XCmxzWHsmeQm7lg6WyoScbds/lak5BoV5FHilZmo8+pn9FA3sZ6ranQc13HcdpTUr
4YUb1Z2ljn0XlcGUOwTGh2kYd6HZ2IASAb3hxsRrycGlq1ZqC96BAFv8naaWnceoZwhJYKAmQibP
xsm++SmDSCSqtw9V5eFwR5vW9l0Qpkvx2rsHnR863EWkCZ9z2D5BcAwG32EUZ3IMHmrZw3GOiYPT
v0zli6UDhESg1xioT5PcNP0ZnBA0iJAKr+l3LmDqg/fJ/fFmEXXUi2pKSVL3FBRrx25k7FnusVBd
tLPcPEGC+dMW4pcgZRUXUw3vz0h+iq4JizK/QjgnmbBHfdHtQDgLf4msIlEc2aKIKfO67WB1BErB
6fifL7N/I4qiAPv3ysvBhaATiaakGqvh4GZVHkeBaY9l6q295ZbQHHNR66qPojEc7ClROjBxa4oD
cSA0qSq9CaE65J+K7jJl3bixvTGIQ1LrY2HafAOhjz2ZJgeCVhXFBjhxqHc5sDhEQI0Blx0OWjvo
/poWuRBx++5OuYI+kvCpQjFqgCZbpz/djnLv2PgP7qE5Zh7Vm4bTnE8g1NJTicfuZrJ6von88Ecv
yyYJBz/c15qdgqgV34cCGiVUbitSbILQZPjC4ZMkw9bJ7LMVQGimpVANy+1vtUeO/kTtjd+Gny34
I8dF7vFN39P6UAoQHXtI9u1vT2Lhrp6D76Nx6jIe1ZiDN34v+/aOD95vRf2VTvbSn7/+8z/2f+UF
1KRwi05qUrzhGa3d7K0Zwn9L8N8ThD/+uiATvDedbEq4y6Lz6Hd+TI2UG4jcMDjzsBddRSuwqqXS
wBxfX4F2LpXChTO02a7qvhqkiBwqpTzj98KMB1ZGMD2L0lhW6pL6Zbzq07M49CzqEpy7lDvhlGQN
8sUJOIedbX2mit9Vk743XfPbwnW4R/CNK5PFru1+Io1br3XRrmnbR9t8Foi7OjItndSU5Ki3xwW7
g/PquJWpqz+5bB+RYp8OERJgIqzEp3QNZPyezn007iyNNJYdyhCJSgJ7R7HlGg7IwrSxQ4gNtb3q
mQNOGAO4i6ZzW+3KIosh3z3FnED0LfD0Fz5Ge2aPh3ykZF/n3Za047kn4WUi+WfmTTaCBLQELIDO
n1JuPbvK3EVjVSLdl2Y76uAF1F9gPagiT7S1UKMfRWjH4MpOoDVVp8JR1S6XxC23mV3F0InA/1HT
2rIvZDhzFkBqD12NVgSBRbi3DTmOvQdtOu6FOy76DUHYy4iHIlsZHOVAX8tpuKS53IDydGWs3Y4O
C/f9nCWQOm2meoFEbvJ+wpgErsrNa4GGQhHIp7EfdrdHWQgS/wf8z6wItWEcLcsuLh3Ljx3tm5gp
Z2UWSwdoDveH9j1tIyqchIc1PeMF1Md8Ap0h0G9T5u290pZ4U/n6olB82w++2obDJzCSXm/Pbynz
f//nf8Qp35N94NPRSZpBNJtI5xDcrbdX8B8uc8p3QPspGBYj2PMxdnn+I7f8bd+133nWFOieWCs3
1lIffk4PkG4bWH1nHKDi5GE05N4fw4Tb3hamM3c1sc5WneLregQLhI1G0eW7vQTX1OGDs/yezv6x
AlMjwjGvtZOQMT0POU1RnEgPflg+d+VvU6BPmL5F4BKslIoXv/gsZHruCBZl0zgQneEibpgTE5B5
Ctg58eZHJj5DzvR0tQqPdC/3k+y3Rbamd7NQDnpf+z+mOpIWmloEQ4fAb/pMb1CKuR8m2OnQYUdM
+9Nae2YtNfneOzt/DJVOrMw7CY/T3p+2LlTnPZ6eiurOnu7J4INYGz2mEPtUtTxStzt6DGJvKSBj
XK2s80KMmqP+rTICX7xI3SSrqi8uukVxn3f/eGrmmH/N+kqCMTwllGvgY2u5KfLg04gMkVV0T9P0
Z4i+H3zSfwtWHuB0ZANyHO0I0edce0kj1xpXC1/0/0kAhYwar5xAHW93uctgTmYeBo1NE/KTbBx3
W9WA490+KUtbd84HKDoIijUNpg2Br2MWQdh98KFPCxsj786vzSc/ss/TqJ6diHy7cm5Xm99Lb8s5
OcCqCBszGN0lXls+QFtYPkwuf51QVNqPnvrOeQaf9UY9hWW9n2xxaoInyciGFmolSrwz+D4IE3N+
QO1TrwS7Y0xwMScpTc+8JLvK6+OpA/DR9R9MeeZqR7L6MUrT16EP4fCi3iyR7toGUrxYJejwWuBt
k//+x9m57diJc137ipCMsTGcAmu/ap9UJTlB2XTABgyYPVf/jdW/finNWxRSzjpRVyjANvacYzyj
6f+hw9ZBbmX9WsLTk0wZhijt8Q7G+aBgdQPBR3mpIGLe91ZymKX1anP67PDh88fD4N8uw3uPYrGC
4ajlIPyvHe8gYAoZn5LIT/STGrKfSqdzBMTcD0OTo6jqH0M1slM704dO9KFJPBHKvAHHu+YvM3PR
rqJvWVIdEs52lOVIrZiQt04oIFPJWDSBcOJPZWn9qDz4BcASTqZwqEpYQg4x2tI1bU5Ofir00S+6
4mD8OQKH3/8qWQMxPfDW+LCVQBWpsLnNCB/8MALXked6EW+dqHTnSMSvudhyuK1sSZag97ipe2L5
MSxlo7ifIEkBhzeAA/PYy+pMt+Tja1N+sfckrithi3HoVdlgJ49ABB8oeILccw6D8iF43Jjt71fK
+NLU0Fa8ajiyh68QGeyGZoIjwQ1K+Os3e4srmw9kGOOT/MdHomESPVk/da5uWSGRNd1BsASdGMIj
+KMS3n5upifjjs83b7CNpNhAwK1vtepLqQsY2KyNk+D7M4gvHQc1lRpHV4te0U8FcWRHVB9Ck35T
olTjCSDFMBv/6kzLl+6CUg0QhbaMXtsivaQuefLpHLBhSzfw/gjkS2uBPRWuP/aTfW2m6TXj6UUz
toO55FLh3Vk522pGv78t5ktvQeOpFJmvifv/xyAs5RHyZ4AURzRgOj4gotgFQ6V4yKzP0PXEVb2d
Grx2bee/g2ZMpQv2bupekQUIIoo9HEytfoFZsft4eVsRn/CliQCNq5gIJV0QXE2Y8h4KsvS+0SpU
4wNqcHFzgJnzySQbx/e1d7Y4w1Z2ao/zrNyr1bxhLs9Nds06mH1Yep49szGZV29qsWqMsY0mBDI3
r7z1v2HAd7vb8OZ0ugICf0cIBWXFGfY87U+jgSxw41nebuJ/PxXY1f33ZRX+TG1vqvCy2sOIBixG
CLFe8QiRimn132qnj1q4NKbsy8YFb9+g9y64WFLQlkong2lwFTUkXTC6elg07LBIx5DJb1KML7TO
r6MZcoh6T6i/cu/vFFn8f9wDE6KhrDYR11Hqg1ZOHyov3XqBK6vx0jSQpaps7CTh17pnL7mnX0gD
AZsvdz1U7R8/u/d3zHzpG/D9xC1QueFX2bv/9B7qRcwxh4//7ZXjHTZL/x0IuvRr16Y+v6Lzi46w
HKM+eQSY4JBzf18J7FqSDB1wB5EFLsBpCLHwNlrTa09uuV74NviwLsVtFX5Ih+bqUQvQfedlk7e7
8v1YWgGsbgYIxWL8OpI0mg1aZGV6C724pDUjYW6r7zaBE7jcONmsLBhL4vlQaR+dlMm92tXwcwRo
B3SUN52PsAoW0RRvfKlWRLbAUv/3jc15ZtdT3/Nr0cp9TrFBS5uLn0Z9t5/zLwWBSuHJDPUz4hgH
KChlfK6aN5P2h7nmIJML4kQ4V2/c88qiv7QBOEiLdQc/xyOGNMOAORt45d8N+6UBwE26EiBT/NPY
WSGhPS5JoDdNzStDYynzB4fDlHmPYY+4XAbBmdMEDZgvEJwgzMNpvTqoOlNGXMJCmTbVibqieqaW
uJCYViaMWx8icXDLVdTqsd0NdTmFla9omNiiQCcvZxtPYcXNw/9VPfyxF6N9XAGAPXsQ4YhdnBeH
CvimZPgBbPUOCDk5wd5BSMBZFtZxAgw3tJJD+1UIf9ez7jfxx7vGOM8fLxcrQ3zpGADMsLVSkD1A
a9co5073mS32CXW+5W326GyFeq0seEtAOgBwtHZxgL722mNRJsf8nvSMb+wjVorEfKn47xBtWTkJ
964EFeEiLlDt0a48oEpAwmwGnCJjw0HTYo8T0BwhJRgFNjqcsqaBG7Ha5Q4AJxaiU1AxoOeB2F81
CMW8q5+dctT3k4DQoubQbiYGDXo2gGBoVf0Vy+iwc52WnzNQzB/rZKhPaia/KtM+Fi0tnixmDa8x
pFFRhzPcsx/ncehq8QyvqIpcYjtbI+q2ULzzKV5aEWIKf5ChjriqNsuCJo7BJuW7lvFPdTqfmsRS
gLio57z4udl7X3uji72UBwmJqyvPuaIIzgNLA47QKndjDVr5kCxdB1LSsjVTx64cwWt5U38uqvKa
TfYp27Jgr6wWSxcB4bKCkNOekB/jg0fSpq+MI+OznMfIxdEoi5PfHc6+tYXa7McTbaWkw5e2AmOM
lolXz9e+mJLPqhenwrjxSar5n3yo0dUeZXKL3EU0D/KP9h1z66gjFpIfkGHw8e+w8lyX3gMKytUk
uhl6IMniQwJQR1W4+cFugdrpfba5F10Zj0vfAc/HOe0qOl+RZHHxUnGqxg4AazJ9r4n+hLLOwWUx
BLX9/SYPeGUdW9oNLKeioLWn5DrF5ZOusmvnJi8xKultOZ2Q1bWx1KyNm9t0+GPtrvNSjUWSj1eD
LstMw/Fpzur7ybYe22ZGhAG43ZtOl7WTxNJ4oGhXmxrWarCF42uc0/OIohNaBKg2tS8KwaSgJZXB
UKDjSQoQlz8eJP92+N9ZTZaOBF6MLuQlQHm1OIk18/PY6x1Fwis5JAwFSJHt/PTOdl48/eg4Pyy0
560xDQyo6MUDg9HDzH54M3zQmpyhryxwIMYZXznHpKgjEJoD43gRAGSNvcXKWpGJ8KWLQVhGd2zA
r+wnP7j+jLzEwC6tY2V/BUx0QpEBUVHgLDxDVWDHezk+DMPJcqZnTV5H/00YaBvEg04+pUmG4jhD
SNberxCqVb31RReOfrrDjUzeGKqabJU5b7vi9x7zYtfXpaPJJsgRr4gOCfFwC3Xv4ayUes9efSyH
N/zmIrWDdka8TRcHBG1m5EMHtslC5rl70CpkPd5LjSRA8NXxR3+ydnk5bvx+K30FvnRG3EITbWu2
QXTLX4zQYczrAK7bMCvjA6o0NzZrttfaPsS30yxqEKYNJv9pYxCuHGeXzgkvs2dEOCE6tazbwKWo
g9uhnX3HefZW7jDF0XS/sFlK2BRO/LlFDEWaRdUEWZ0O8a7wckOOfN52RI9+awVfWT6XJgs+t6Wd
kTa+egn5UmONO419FirBD7eqKWoLv7HXlGGdNGyfSRO5yXBmhDxOoPABXsP0Xc4g1G0Tf0t2tnZ0
WALxm0p06QDi0XUuP+Fx9OX9bY72br67ea2GKtvhmDJw8BpTKyB9+WmOyR6ePmyQk3uFkY5nZfsb
e8m1o+eSl58oW05TbPlXqxgvUlRRHz/lUJoz9gbw7t5x7+xkjnghAoGR/PFI+VdP+M48Wto1LLtO
nFgzgPL6b92cRLYGLduTkUZocZO+CdqjwvOmuApvIqLM/Vl2U1SgLYcJZviXm7EKY3kCMKr/hllk
Z19ucx4PBRUoWKFxCziBYajPvXe4yeZv81LPgTONEOk+bN/Iyqdl6f/I4WkcRUXia0/7z3DpARM5
YLoRqR+txt4BExxs4g3/Vfa899Dof79jPWeNp3kTX0dEBBb1s5m+xD3M5pjKVm/BbWKFt4V+7vPd
CK9bkYsQDwnTvoBkyUx3JP2Gt9kn80VRZPB6d12XRq17w8WgaK2Knxsvd2WR5IttJlSGzKQQ9lzx
bVH9GCTsnisS1ObXTc5bNVVgi3s1DA81MgYnBaFpeYffQTkVekFmd5P6Y42/TQsAMfG2b8Y9rCGJ
ECcXLQ684ml6JlhSc2AcMQAYWCwIdrtiWnx8Byv7ZL5Y5bVCXGQXN9gGjcEwa/nL5DHZeDorR/Wl
N0Wkfoqh6ptLYZVvBZVPJmZIZN/qLK/86ktfigOoTUHR17l0EsqEJuGnOqNbde2VF7t0paTtrUBf
8/KSxHYbZpYJaAaOMcBDjKAW68iH1BU7Np7SMj3ByyZ23PrJ8y339vutHdgJ/jv+k6lLIcgwCKvL
hs8zpDLM6cCXtE4Wde2d9CZxy/L8eAisLYtLC0qejIxYhU3O2Gu7MdnZSX0RxX0J5IEb77ntHHWq
kBylj5su47W949KPkvtJNiWkKy8O2PfYziCQr2d1vaMj/C/9uW7aH209+LtOAYLw8X2ubMH/x5iS
Na4C1Mk++5UdWay+qtI+6Ky8lFqHNiTuH19m7SC19J7oae7hqKD9JculOLBShJVdHEfsiepZHbrS
hfpTfU3Vt8xpM+SpSOtSZ2LcYiys7EzYYklyjeOCm9DbZ4CSg9lNg7HgBzl0Qe31gZO31/pWOkYm
qbVNgFkbrotVZJLSTZALVV94xrNwyFNyaQapLnUD4XsFCOfjyDp4aId5K49qZa+ztFeILC+6AQ/6
gsbqNHxXSXNUefvqxvX3j1/jyi0tjRCFTmPkaJv+4iMNoq7MhQnkNQv5gHb0xa07wGQ21pq1K93G
6x9ntjkRyrFLidDU/JXVUYHC1kzZm8eHO2/qXhEdtDEBVlJp+dLyIEt30Lq1yNn3vGfLv/iyPWUK
pBN4bsSQodDEdkD/3QkvRnzaj6pQhylt9kPTPg5l9bsZUhryJEfAWUtM5MdPEtv5ahbhxMC2TJ67
gWLzloeWLFOsWK4FrfGYBSKne6dtHkudfv745ax8WZbGith2xlxPt6lciBzQmSFsRfW2uZNe+bIs
3RIOyhpVLHxyTrvpxWfWZ9FlGy97bdzevjd/vGynJbqcRUzO2DcEPWnP0IHcoDnK34qlW1F886X/
IUMcXspiPJy5iENkEAUDDuXsWSrn6vxoEZ+SRA5vdjM5MIpMnS8K7qG2chAhCt+JrSMXHUAXClPK
f+pdLyCw+CwSFgKVGxdFxLd24yvL8dI6YXWVofmcZBdLuD8UN4fYLj85iPkJORJro4FslR/X5tdi
ccrzQXetB/16Ot0zgdBnUAT6Fnu1eEQmLj1uDpuVd7u0JGik/DVY/etLj9yDpvaPzfhEpuzSeVt5
eGtXuN3iH6NH4QPiwTTfX7zB3rnEP/eoDtbQcbP673SufOkXGDjKgNqv+wvnFuKOxXegaiD22Ghx
r333l1L+jI5jq6emvxSNidIsDiV9gUkiD/VsvlQz2+EL/Zji7sDP+nitWBln9LaG/PnMrHHi7uCR
M+GQb8xgOWN1q5vmiCDw+8nAkfHxddYKEkuhvxwoSs2GkXPLj1QipfAWegmzyL6Xbx7QUWBqBrTB
szyW9puLNWv+Oys7X8r+Ubj3Cy/j2MC1yT5Oi08ss+8Ibb5kW0HAaw9xcR4rDeuxncC9EbioLIQc
l+oLldabyP3Tpp5pZVVfIvPHJGt83mBDplT1zTjVT0+mP3Mab4y9lXVgicyHd4n2ue2QM05cPN53
KXIjuit1fppc7vsteu7aCF9K4g3QuaqO8TLgSHjItAXCRBJ27k43+wmk72E/1G82ToIfj7oVNSJf
qt+xsnVaUwxv2GOEHWUIgXemKK1PIAMNQewkiE5+nEC4bUBRHqvyHv38wM9eK/7VjCJkyQ+Hk108
5iHi3YFV3thrrFQLlnJ5JakbW0lhn03yLMRD23cH4uRRVw73PBu/wS2GlBiVbcy9leG51M7Ltofr
L4HKySn0yYjbgcIdvmg9Pnjj88cPevW9LtaRTFg0jz2aXnI7DZsMtra6jOJGP4xEIIbe8U7Z5Pyu
fcjSHTM+fXzVlQV/qYXXpbGzAVlJZ3swr9XM3xp7BoSHQNq5lXO/donFjsRLc2NmJ3bPlijZXiAH
FVVxhPkMcyNDgCO3UHNr11ksIW0yAEcClO650K9Da05+kYVOMr1hUvzds1ocfGJY3VXdYBC4xS9/
SoO4L/Ztkew2U+7XRtliIyHQhu501ZQXipXwKYmLr3EJaS3E7Y96qr4NW7rOle3nUrCOxGY4RWch
L4Xf/ogt83m22YYEZmWJXcrVqx44J0tKecFofhQWQWFex2+1u3FoWvvnb0/uj29toWTJoB6QF/AS
y0DN06m6nUBBUdpYw9cezW1w/XGBpC2sKZlb6+xM8o0m5YXl3fHj4bPyeSCL+Y3k1qJL9WCdq8kD
JtdpUHdsfnY5UGCpLAI9IhgYxfuPL7YylJYacvhBET5bKnrGOeOUKAGo5ATHpHeESsR/oG27cZ2V
SbeUhDcWOA2p16eXwWruEzKgrV8/QTb8oJpqq8K99k4WExuEbs4Eq5KLpiBLd5WGbCaZt8oZa69l
Mas9v+1K2srx0kp+aJshf+PApLeZeUi8H9NwshMzhgVAEmmPQpKpz47Lq6hxpvIR7gAnrBILp8M4
D5hmY1C1mwk8t/XxnRL1kikP6S5F2gMqEMj1fRnq6SsTSKSW/Z7daE8jexrSokbcebrr6PBSkOGQ
SkSkbnV73p9qbCnKLjNuTzG3sks9mhfpefczR1YUIlT+ZoCypSAbxXZ0QW2TX2KLf2NdOR1amGTD
MbfuKy/dkfjLx9dZu43FikEazytLeK7OhRxgDS1bu4+4UQJeKNU7fzUL2FJrnVtxkRejns8gt7gI
t+mQG6SbAO3psNhSbKzdyO3v/1iZPGhNmAekx2Uepm+5Ku7k1J5I+uPjx/T+dootZdaZRWHCLpz+
koxJ1Of1habVnok6vFFtutjd+fA+bFdn31+emH8b83/cTFoYJLsBznBJqfnVqRxIOINJGE0De/Ur
8jpZyvqeAqi0Q2podWxBvwtB4B6CYVJF2CZVsdeivVZiJCGxXJxPJwS3Bx8/i7VfbrHeOLGy6tSl
5IxsjqDKO+QT4mClxgCe48d6GDa+Ze8vnWwJa6cTenZG4siTFnrX3rK7vmoQDaSTb3xwVurubEls
n5lwhy7DRyCjyac8FS8FeHjBNNkIjC4cODqmfUz1T6qmf0TsI+DB2zg0rNzaUovto2E1T9agLmBy
R83s7DhHwKmG2JtsyTTfX7bZEtM+OXLibMBmzOvA91Z32JRP4JCjN2b0j2GLr/YvE+Z/F2G2VFqL
lqtxHHJ9yWVXRG5f5CEShN6ckiElNke8AYunOiCJ/JHUJQFimKHFATTSMaGIMXZUeTVUP8i2yiMG
th3M1oBWD9YA67yYvnegcYSW49Z7OlASR6pHCpQjPRNmfep+H02LDoltUo3Oo25Dgz5UFVRe8nkg
QkNFT6vPDRmaiBKOcmlJL84EeNjc8K3T38qis9SCO2lntT6WnTNaeHA83eaDJQxSMZ8/nmr/Nnff
e76LVQ1pZlML2XR5kVZGmpDy/C65YapV89NKyg6h6TZoPWFrCY+HAP2iLWXq19636I7LOQuSVNwV
4wRJTlGLLyZG78FOk71t6wfi8VeT6Sz0VVLfGeROkSLLnyvNny0Pjynvk8+8VVZEc89WATAT/NOQ
WnfIcSAX6LiLKLP7hzTpSZQpxz0kNqT+vixfPB9SlSR1H4l1A1oasHWMY6YINnu8JLvPzU47zH51
kg4+IlDnYH7g5s5QX+0KCQyzyFGDSNP+DBjGz40H+e5mgS1F745HuB+nvry4Sty7hIRuK35tllJX
vg7eYrku6Ch0lVf55WbF3tnSO1LXQtd1OmBf5oasgMAi8yyACBBIs7GGrLS5kPX+32+E6R1LQDRC
zlkalt01zb4Xzluvn4BFidPr7JFgUiJi7C7fyhlYu83FVrDz6mF0ehRw0ERHf7JvX6zWCtP4DcWE
VP5kmTh8/LZWiipsqXjHLocYOxH6IgHbuZHcKvMJwbYHgZQpvxbfkT17VsM5i3vA1WggXZA8Kucz
cKrhVIMjXk7yewKVL4iqFx77ewfapMxsQSdWZv1SAq/VGEuvtxTOoYEdf7GbYGy+btz57Sz7zoRf
auCHhjRZDTj5RcXmUwwXSAhIm3tss+YLyZsD0B3neaRd0GKLAH0DNIVlC0VC7CG+k/5W+GyVzHpQ
Ch8yRFRFBJi1IE6sSE3ulv7v/fMGWyrpgaN3E52ghWL8s1v/muJmZ7kPkH9gWJQgPnXDp1Jfew+q
eHgikwtaWEFlnzNYzwoO+XyMP46vtAGMb5zOtZ2/wpp6pl16+vgZrv1+izNqmtLBIUbSs9/FX1Xv
f/Wy8e3jf3plBizV8ACokNgeO40zh8IGk+TICfR2bZYPB2qjbQNswpsS5XPpb2Ep1m7m9vd/7AQt
YlFtxS4/syH+UlvlCwLKN2oRK7uQpSp+SkRjC3fyzkNsPzhj/6iY+OY3mQnqzP6rdhtbKs/ntvLm
ESWPc6WLClpFnUW8NF8nHtvHwlD1dwcMsViZtAPCpIVheYGYPw8s8PWDksZekHXzYz9ujKu157Uo
PxXpxGoFX8bZsBEJuYpjiyjdBzWLOTT535Ez2VJ5PpUQeXap7Z3bGTn0BXpnR1L4W8yLlW3hUmTe
mCmlAFp7Z5IDL2jP5iG2nG8gR/VhLvU+HSYS2Cl5/KvpstSTa88fhQCB75w5/bFCrgFGASQ6RQ04
Dqfg7qkJ9EK3Ptqy1xsVqhVAAVuKyx0NEBI2FfZNTeNXPQTJYP8MdRMyciKtaAJTIWAVnr0s9kHI
UeHtvzfdgWsPeLFh81o7rz0yiTNl5tTZ3iEunWEH9sQYlaDG1Pty68C7sha5i5WhrmwrG1PinhWU
hwErpjmyazp9ErX6jTA1HOUVD0EEAmowk98+fqH/Nvjf+TwtJefOPNcOwmnFueQ84a8zuOt7Zgvx
MuQ+CdDFeNAW8CJ5WxZhKpITSMsnAEzboK/j7JFpAy9mY08vXj6w+yKxj0YZ+6hGgBaVASKiolnz
5NZqiMhsWADKTjwFjAPJEue5s+fg3T0LGhMIyT2xh0uBfLYLPzsAt+SHnVXKk58S8B1G2b9y34k+
vu2VD/5S8W5bqMrftpDnztbmhDG8m70a2TDupmhg7QqLBaylXI5y7PjZRmbS3mvQpETsrLUTedps
VPLWLrFYvuAnRn5DnfEzd4rqHsRH5y6rbnAqsG+fPn5OKzwKttSEE3vOWjVo9zwn5WzvnXqidlQy
T5mwMhrn6twUYQkvQjA5vHxJsDFmUTtyENRzu+zmkDbGuEFBBQxQOJcgJoSzk4v16U3yMfmUZVCQ
l5ZugN9FNiIYh+XzQLoXUmr3ms8pHHFw+QVCOt3eII0hQn4BfZRKqNA1aXdULTgcKm+GTzmgRieg
yrA3IYl2L2IsPs+KIWs0LbND0SeTQTqx09sH0L6mQ+1Y+nPulBboT9w6yjRxkYhRsyPMZvjW5LJ5
S6iyNz5nKxWWpbi9yUDJKGHePA+I0I46mTrHHnS1cIwLmDza6pvG2WLjZLSCfoCN6b87jK6b7ER2
NjvHc38xUhWvgrQjwLa9ew92ZhJQOT3ZjvvMsLPZNcBx74fKm85N6oiA0fh5EnUc1JpsfaNWOn1s
KVovCTT0Gob1s3QK/7ka1WudDnUIbPgFhJUxCU1V9nAljRDVEbjp8sBltNp49qvPY7GCO6Y3snEz
9+xS6YW069PIWD0GFc2/0RleKyx6csdnrLBp6Ydc0/iY+405QhDqY3j7KMffNXLaClFbO+gtBewu
skWGORP2Oc7rHZEykixXuxIwtKgu5RzKoUHvGOYKe0B4delbu9Ix9fdYbszqFUET+7c48cceNEUg
XK39Ch1KC5i3U1Jnz2MJTWxq/D5sZ5chFCR+0QV5k03i3hW9HKJY94+G0DtGNXlJcPRt5HwCHcX9
iWHzlnT4oYym/7Cp4IBt9nc1ooZRTnfDeDBn07HLQBROGOlWRvNasY8vjssalO9c1vF8duHRRpYp
DpJF99QMJfrV1Wv8ShwQTKtCd4cbEJfzv8vbZEuFup3WUzq3BQ441WtSjzocMg90PhhjgsKn3W5A
dsz+4+XX+X8Jse98n5dy8hmK91xSCTUCcVOIxlL0AKUJS+JYjAZ+CmfK8zz0bvNL4pAJFqGa1Yjw
P6oGiyDux6MccbYg5XgKMTJgFyr3MfHx1c5D09iYCwCTI4EPwlaMPzsLUcLP2Ss8dFPBYKaBpPh3
0tV+MmKHhcrjvXIznvyEqzZDpXNM+hq07WouADujcsh3ZvLpIZkYt3YNKck9TiGdPCIqXni71PHt
L21cmwPqwBArTJBDJ3rCIQslKoKiSsqjgYv8DD0AZr/fFoM61pbHr7lyuidbkhiygFmiKt4hZXgv
ffs3CI7zrxg5bkHetSqoid++xWKM70uE7X0t/LF7qAHP3afCRdrFjZz2e2omUwb5iOybB4O40C+F
54ESl5Y8h7uja4y0gwbf1eIsmFRWkDl2/eDLzERNQVRQzJYfJlPWe5HpeLETrVNfJVIofskSmN/M
zV+qbGZXH/eAnRp8wGHe2HHkWpkCyqwrngRkIjDLmVrsK7zORyKJi7yfPB5LeK40f8jBO36wYiGP
eVcgjbqTNoXQKo+b45yNIKpbpQUAf1r4Xyxl0BITiUsjp6CfQQwlP2NGf7sT0pAqJQ02TR7SBrHC
EBlaMyoI/pjzqKiwRzas7fag8jXZzpNWLI9ClDB79E31WjU5wohono7yYlIM6+OQzpQ8+JCfxgdk
LNTDUZl4dD7XZVWLnVVq/Hw38XEMYSxFEbIXbnGspWuf8AJK/JZawbx4qobEg8V1sIXVBhJsB/Ua
J95AL6LJoDHY2SBsqTa0NEAcV9vDj6I+XPZISkyQtFskBH0RV9N9nJQ37lw3sM6K0MUssTWFPDx9
0GNn9hLj/ZpPZth3TtWAEACmaKQbicpkQ4WOdF6Y6klkXk72vKkF2SOfx3H3io++iaOqmHHIDVAr
LasH7No6747XcZ2+6rp2yUPp2bcM1hjfLhLqVGfANfZdnVsHFCPpDD+aHjJ2dpnu8j1FgJnZUwum
pe9928v50QLITh6kW1jVF9pP2WBfnRL2dMDoUXnu4dTqe32llOTOdZyqSv6Uc2LLqy0RD3At8Ez4
E2ypcApPeBl8n0quXSDHAbs8Djo2XgikG1RMQUXykod9M/neXayFn3wVLHHMPp65ox+8Ej8QzUVp
gWuF9mobP8W9K5w9pPPusE/risl/MrT14ENMWd8nD5WDgXjwur53z2VZKYClqkKiS1wlEODftUDt
9I+Z1yU7Zax4wB4iQX5u0PjD4L7lDmKKvtYTz6ondGO43EniYXqyzq6c46yZGH8rmlr9E1z2sr6i
uWwlJ6doMGTtVKn01Lpp1f7j+EY5dx5B6ODXzPgjOvwOR6pZUrCqHYBiFaO3GyvlQGArhip+xU/p
7rGqORJowRC3PCQwC9J0B9VObrdjRQOLci7Y2EHuhXF9EV1hiV1N3al6c1Ec4jiM5CnGcVcQ/1Bl
nV/fzU7SAkSiVFF/IbNHi7uJVU1ih72pSZcEtds67kmottW/TKwGqsPSHuhB2Tkvj/kIR/ilgnDZ
Prqpjy02vARjPp9Gv+hR8szwtZJRS0Z2W107UC3eEPJctvuqqyvnSrEaTXxXyjJWZ/gO8/itx7E5
+1y42ncpcjEGpKQFEAPX8X2OtaI4jbgn9WTgwil3sR83sGzpmOdfEX3aiHMKFslemhQlv3zA/x/p
eS5jRIJpr36KadkQnObsjOIMY/fIvY647kl+JL6So97Pvtfo65TjxdxbLpNtC+BMV7gHfIjgwrB9
CVX8UHaD/keAFuMeaVlREsi+yJKgMa4Brr7JcvvXbHqrOxSI5BhVYIzop8BNuRUlMA5bBboZZd19
Lyl6oI8IWsxugHIGi72Fowapk3Nju6h3NbmvyBzMdokPlM8LGf9IXDlYz6K27e6sazcdDwz+Nu9q
o9/h/VQlte3PbUYtvVegO8RfHNsAlloIRBdhj4xB+rvH/kKcUnSha4KOELXZD0Zoa44OYohgzdD9
qAOOVm39j+j7HloppwefBF5E2dj7UkJef5e1iEm8DjXyCZCL2Sde9r1ru9i/9+y8Sb/Cz2H3EPmL
oYk/exMSR/YqHqi7p2Iak6t0ysIKawSM8zQqKHMueYvoIAQ2dzW/DCgxy+/QnVH0Buyht1UTxQgC
HDSQcqjs/oQ9H9t5XKjI4JrF5GimMMbeZhoCivwdInawQfHsKilsuKBNJ4nb/5qh18m+K81V+70F
7FAEHDzX6bNXQoTxySn7IfunyyWUIZAAW27H/4+j81iO3NbC8BOxihEgt2SzgzSKI2vChqVJAHMC
A/j099Pd2Z6yrW6RwDl/PIsyALHIjRk80k40p+yLXznurK8EnOh4y1CemPG66HEP1HVI8Ov/bZGT
cz2UURAWuT36pC3TuBFDtKfiaMtInKQu3YhpxB+c9Ysff/bGdVRTS27bopjBw8VkpggXV2LJcjjp
oIv6kBqA1Sw/5tLd9uiyHWNZrqkNwZF/Vks0YmIXyzoueWupcljS2HZqFcj0PQdXj/HK/UI/bj/X
uJ2FUN6pZGZzuju0P0vw4q+t2GiY3xMxflTMmMOQBrWn6frUJiBIJiy9pqVnJMZUeRftK6qtU7ya
TuosQfOGv7Rz6qFOnTaootsRO7a+Sqfz1n+ROwh52dACDxfNUk+g4iEmZM+yrRiY9pIEv/Ls9bJQ
TWpb2kBzUa2HvTRiq/0fTqG7Od+XOPwHjtl5f2W7BjVZ0V7NFxj6WWPwl/rODoMlaq8KL+TzqPg+
Ub67X2cninfaJA4vuIsH3SE327a2PhcsTO5/XVCrIxeJU0TVRflE23+xs7N6v+PWd69h6IXVJY64
v3PVlXO0Zsl6UJBEgKjnP/S73ecmK47Zh1Yet+JZtaqLv3rtuo4f8x7Ym/OZ6K22RWTNsHxq8Utl
LgSSttNPZIJIX/nIwRzfpjrZRuodOgLI85i+0cSk0GNJd9uYLDk16BamxGfHLRBHXkItN1PVFnYX
Wxvff/UOsSvnHEh33O9a0ZfVi+PNkXcfRr7PuMarSx1cJoMu0b+UE4zTNS7lnReH/U371PFwwib9
j21InAVD1lGXp0paP75F3gwE2iVzh9nZAV4qf9W2wBRxrNrRd0zWIvhuJm6up6qvW/+VmFu3vtFy
xAMo9voT4AbjM+2FnLiRnySuw4MWpKDe65dDRPNdOLfln70ruQyr4riqPtr+STnrZU63tVuH50AU
3fJFDtpWTwGikujJ7vuUfLWBHex1WPa2xCXT6Ci4l01g7Znkkbn/m3hkQNJTZNz4R7jIZfsaLSjg
vxa0JRe/K35W5p1aykP/LIx0hJvt7aHF09EmVd8DlzTG5ZNRcJhqgtjvy2AOsUuLaV73T8mASy5H
7+IVucVoY8/V3o80phQrngS/XuXMWbHX1VMhFuUwUZJrOApnyMqkRRGQU6LhT28RSrvVwx7dTs7X
pR/LYcu9hAFouDZNBTQsY65qI4s40dmUdE7AcHZE8k/RbXEwZmIdiL4W6xaVN59k5j71t3W/HG1Y
fZVVi32PT9gdO6HxfVjGpJfQlfgQxlM3aKoY4nZ89Iu6IfJ3EWThcD+Tvz/zi3NUdTy0s6eXPqsG
a1P+uYPUqok0+ygXBMcfRGsBXanmsjsFllSxP1FhnRdxhMV5al0533eM6ebgRPOnA0gtdNQbT61H
CWY1iO2Ge7ufMPS31n30zBhHXVokUaK+CJqdQ0aGtY+XnP9wcyU5ON7ftBySbX8YE28YMZsVVp4a
tJfuC4NCSXuIrS3eBoewDvm6JEwr524SS/wyJYPeLvMiiy9hbGYks5G6MHKpmg4Tt04Igy0ZS54O
xsA2H3yeqz6f3KieqS2P+mgYmag/YTbtrQ4NqtW44nOrjPy1eZX/vgk//styymF2TmxL58rqF/ty
GhD5/bEC/KEE7j+b2fVtkeEsId4g4/AJVptXG6a+8RIuEK/jTZERNOas40kdn8IlaLc3TfPmZk4j
XT+jwpF6xEF5DpfJX56jZAY4JDDG+VGOW1wA9rIZxFlgu7KO39mMY3O/EJLQ9RmiLIvwonLITYfc
AAMNo5MOO9Olu0nMg94D92NGxaKHbK+cyi9O/jpQXJC2FX6V76NHDtSJMu5uqWl32QrQkH2riKUy
BZPsQk2n21CSvati+BmXQ7zlNW9E9BrzIYi4o0Uuaj6V4uZUjYNdUrz7gKCtI9YjG8gu8nzW3aFZ
P/og8ryLjf0Cgavcncl555BtxcTu6tQ2P7RX0UiRTP4eRimmS7VcRK0j/WD3KQiu25LEC4GEnaKq
y6gWRH4+ICejr3NU1dOXtgtJFrz5zPc/5sINUjnVdK4ZMALYmKbO2IAGL4+3JTp1gQoo5ard/QfK
Q+dCiFb41C3WcU7Ozt+DAgZ/x5am5bOpxuqBZ0Xch3GdeCfPWCcz6xDc2sCub1Qz9F8Xia2BzjYw
jVPn16FJPdgGS7uLJ/vkTYThfjeSSPU3qOZgO1EjX5MSQLzhrhLxEq+sWIwk5FR6rIWXkpO2IASC
8IN5q5/nYOKE34sjuCv7drrn7Zq9jDAo0r7G5LjVsduiKDkM0/e2XiPXMKDsE7lXNm4zfBjTpRpW
oieiY77OQVRcpCqoYCg5oOLPbuqh7aMHzwOw8fRQMbChgorDYron5sTN5QzXPzZVncV+sOEAnfvL
uobDj3mdObT6xj9VhcSQVnDsOm0n0yDevk0mqVnLQgYnw8p9NLOb64ozY6ElJKsNEXtxHyYg8QAe
ZHO9B3o1PHL4vTkoihwWNfT5DpzibGp3YmPqzY1U598GTQtTo2JhayU/T9nXO+kmc8H3r3xvzlri
ye9JraR/xyOQbhyF99/QcHyEpbP+aHpcWWM4iWcxDdV/VVAV9FNNxV0Vjx3nCQGUgTOKrCVVObdl
cDCICmwEyC4Ym3QyOtetNMvJjhUjnRCd+bnYKk6HIqlwLnnyjdI9OAQRqHNc+NSSDwyBadXuiCQj
py3u2aqZ7TCTXMbViHtfJv2QRhwNFwXoTRZKEBid70UYt/fdEu2/wnFiAGa5DZ/Hui9Z/+U+/K2j
0b3OoWNfQ7zKF6QPpL2I7uBLU2V0UmQB4egdh9/dusX3ixDzV7UPPk++Tykg81eUah6G8xip/Z71
GDKhUm1+JAEP+oSetCknS49fYrZz64xUl7hoW/6qpi2fqiRQ3/utFqm/Om2bB9rr35uuQLJYIw4T
d6Xb1+eyNWI5eWHTfY2UGl6GsIk+Cm8o/61qd56nTTCY4UX+76CIO3gIRKyf1qkrbrRoJU66k8Fw
akLNDGDrpb+U8DQfhnNwvIoDmOuEWbS4VFGxb5+V3S51gWVhr0XiKZ1TFEHShHTryjsNfY9HMp5X
OwEd0RBzqrm+ckpHrfdjbnfu5bRsrHvvhfIw735kNnmfRKtTEljUUkrJtk5o43wk+jE4pHoIPFF/
QqeyAURq7W/Xte0PsY+EHTu09/G7Y0VkrVzBE7gnndzIePpK+nkfpNMSzM2/oqzqISNsN35Ulb+L
k4Iq/Yy1PuZn5TFimqNaaAHxm89k43hUjxBWQ/14MP6qvDahegr9pEtOhyKEi5+e+SKLueo/hKC6
CC9Uf0YENv0rsGofYJ4bqZxxoGVK6GASZTwd0FsNlVVV5vtl+BRgAN8zMh7d4SS9qOnSZnK2iAqM
CEXhJJMkzpZZDu1pDKpgvDWS2y9v22AkvdonjMqJ2+hF++Ms6LMw8R9Xlp3ORD0x0Hqkkv1wh1Dy
FGMud3OfUqTPT7uw4DexNT+Z8eZvxZEUf/txCqLUix3lZ2ILGY310q3+3bKzZWZ2TdaFl2V2v5f9
tjxyKHgfE/zM3wl27HmLF5tQo0HJaO5sh3nYtkTcbVrp36Ix0S9GNvmtc1tSvrhEVufebrr/pwvm
t9QfQludFHPS43rMmligPUjuPTX7HOZm9l9rw/RGg9DnUEryjLr3mUB0NladP5+LfT66M9FKa38T
Xt8iLPqEQCT/M8gH33SGubMF1GhG3WSB3/TyWxmrsDmpaEFH6uN8/L9QgDAYE7m1alPSdurjed4l
J1sccv49H8dSON93prq7aCIFtF70LE6Hu4O44pSgWAK233z1h4o6Bjfc4wgHYKGSlwNS9AriwW7G
oegWAENx038ZjeuOmeysc5XFyHmh+1H437QakqfD3/u33ivZwA9piikLpQb7MGMxH4RJNPs8fm0o
+vxtTLVcdzeew9yxbfcakKD+0+lbeemn2JT3yxgw/lG2Wc9Xu5XlO32/pD277LMv5MWqv9VRN/U1
rLxjyaYdaO8sWvysqfWb9keDrPUpmdfucZDI3vIi6vWUg1mINevYQdSdApVfrvwbyZ2PRqa7ULIh
qlMoJlIIDrccsS3E7jTklNs3VNa7UrNzICIwJzOFwUuyWX6h/Lf1SAxVdzy5LaJWAqqdtTjvwc6V
1Yd93N1vqto+ymieUSjZBj5DjGF8ccMJsRvLCUN4OG8IS9eS5FTAWaVP2rfOkZfBrvq78mh4U2tI
cP/G96ZEHpFJeSsJcb3bOuO5N5+v7sNZqJrJGgaThyQgVe1cuMNsb7Ku+/DWJSEy2qVf62cpSr9L
l/roeCG42cR4AzzQdT5JALIryQsr0s+lje8LvSOr8UfJNdSJdfWemL2sYUtYjc7idXdLVrhqhTUb
g8/71y/6JLkqule/haWrh5fEeNp5kdbz6bobxn6/OPOgzLm20nte1q76qM3BIh2VFjizY0yCW/FC
7zeqdiaQII5mhbN7GLvMnaZgoYU4jAw77Uq1XDmW8mmonPXXZJYyuEZ1T3eY5wCsuNs6NCm/sOYj
WqvgJI+lIuw0tpCinWAymFjM+nOckJs/odeX1MaQw3MgRH4AkYjFhYode4MDaavfwTC5r+ukWnah
qWi/DC7N2c9SB+4NCPJZN1vw5Cn3uPNYu2nJsj0k3eQXErCxa3Vw6eYdw1xXLurHkDS2SolIXW80
6lZh5pdUBR3+plmZjzbK3XGeGPD77csQViFb+rZ3ZLbukXIvjvSGb+Mw+8mJqXfqkSP3y3AhY7nm
Sl5YzKgJ9uO8B6ikyKP3Kvm6hnp4IEG9MunMZPkZCNSaV92RUcLpsqF19Jrjjw6WhAQwnaBuGfx1
MnmSYEq/i0aOflDemOkiKjvahb3NYVijXyOUY2pIHdanXRz9SvlGklTXWrixyEBHA0JpQ91uNAIK
iiw35UYnMW8CzsMK26eiBLEhsuczNzEIu+Qxip09c8K4/L0Hdb2yY5Tueq4oHCIiadqZeWhXOgu/
S6rUSYIApHkYlItSvG/N7egGO9JUY3WcNs1KjHU7omnKG9CnG02Z4gncOjpVTaAe6ZbkOfFL+S6M
D15FWIpISWsp2nflmJmKqD1pGPWqxJuyvQ8rtH/QjZ8fhWKydEsWNaabRx590HWHm7aUMOZ7FGHr
JA8Xyf/C0q/nFp5lTaZX0pntz8hdougkWwiEbJsYufOlLDkJ/JjY7GetdvHWHEdNHFUx1K9Ovdrw
cYyb3bKsb4qmEagJm0eFs4OOtlE3oFEFxc148WSXzkNROilUmn3t1WiXE5g+94C/gP+lZnAHHEWq
kR8q0XX37wgGIuRYL0EL3KHnS0Izoe6pcCYVmubRbk2rQjvH8yhUUV+m3qGwLFSG+DsW3OdiUYXO
RYd37FSia8LQLJMaKWExqtcd5f9KL7cs3mDWpr+DJ22cM0tV14gY8wv3PDeTGtu7FlxsPwdsjZ/M
wqqfyo1nKp2UbaJ7PW56vrOlFLT+VeAM10Ul7Z43lW0+6AksctUX5fctFOuPoPXsH8ticwcAz1NH
gN3b3nh+wKgaI3uoizF8WlhtbrxaMPw2CEdiIyZ8V2w3jQzuGh0485vXh0ZcRNs3A0L0pLQZ5MD2
2IWVaO8hsLrkp90PGlPWiembA2Nq/6Lvtr+nQ/vqvLmr91Yp2DFVjiT6cpfcL+Qm/mHhiebLfhQl
EzpkzF8jJp4CFe9en7ckgEEMC/p92qK3XyIB8LdiSX6LCX/ziyikUD6siV2aQ4yxvtXMFKP5k/T7
vD6oAo4w7wRxdXUo/Fs8BtMXs5HbpN2Y1ldgOU1rpJUsRCNSvlvPLxqAtPdYQeXMBcc0V2JY3UO6
nzbgUtSUeAEvst39P5pUWCddHcgZU1brP3rCPaL0RrLHe1UW77YZd3pyh1n2J+VMKwfPNpqHyNnL
f22YMAQTaSejFDITlkWqcnugk3wkxsLE9dfd0ZCceN/+27nauIxnIuqibg8hgse4u6Ny0nu1TtD/
6bTj5uvg98TewZVVnDEcdAGTYUAGbx74rro7hqWj25b/vecafZ7LHswvqblkWkgeIlJjfQYWpkp+
k2tJADHI2mtdJ2xi6iih3ie3eBjKnpF3rXfzsVb1eCqmKOJWcRoS+WL/OBcleXdwVqrI+jUhAEZ2
67vcl4Xa84kzBGOlfNhaOVwDS3Ij3A4yWzYw+G5Is6xrogkQoFDBj7nB74nHXL2gHIhPhsrU0z5E
27fFoSbHh3J+HaXTPLVRXWbAnP1Vy4LWizFAUejGOGVBw7zLUkwuxToACNyF6tIES80bVBasJbGS
tKi3yGwmeqoZ4Sz+EbHpD88bu3vwbwqegI8fpzaGhyiYezMPauvqz2AA7qTKhyXo/BRI9DMO0tAi
vE/hRGAiNXbYDEnmbwnud2108gPcMdEuo2vbF/s19CBju87aLywbFh194zyvkVNeK9FEt6bp47Nx
2uOCFr/5QtF9kpOH+rvDkpTxr+KzGaaiTJe+piLe9iWlQcmePNdV5L5vZe+fICbdJ0Dd5pG2aO83
D3twOkLdZ0GwFsVp711YDkVAUR9olJ3dUeRFvVYfgQIzDFpXXefS0yepjplT3HE+0AgVAJrlB4UI
7UVsRXxe451O9aMM/0h084vOjwB48FQJ2bxoWZoziDS0aLHvp2CSy0UaKx36C9Zfy+oAzVTLcRv7
8A8D91/i08Ur9lF7IljcfdwrOKsNnP7NVa68QPv6p5LKqVucTM7jvI0fYuiHvB417IrCAhLOUHus
INQ6cp+HbyAL5EDWU00uTaHPaP9GLnJb/fVD01/BIcVLM5m3WTble+OKsMkWZoDLqOciPYq6xg9t
4lePiDmKJsAjzo5I2rRGE+UTMWPb1BrpIoPyfktUOXyfa3Q60IehX9GW6ELyduopQ8lCruQWrVum
UU9oLnt07KexnsrTuBPFszvlD7/C7PGhty7Y6ztPup0IcyV7J1v0oVvKpszCRVgLBz7mebSVq760
y+wHztkKusBApYxRR8QL0Ebrt/VI9u7K2Gb3r0CpVQ9ZZacw+U/Pa/g7qm2vn1y9yzHvKYyZ/pU2
OMjJ27caX7eeNaWFR3LE5iMuR7e/4+uumt+Rj5IAmnsa9JM/1iL4ckxtfQrV2vrfbOAd451fey10
Y2A2Pb4mOKcnrr3V45Z0m9Hb/kuWSY9/Y2cTo027ofSmH/HCHzBtEPu4pQZ1js6WELfaJbRe8nMx
DTN0KGP1CP1Ze/m0dsX/DWZV7ktj3vS2EBywzfSy5sU6VjYD1JWMlqExG5tkZzA9pxHdiPrDjnUI
51UQEt48lqoY31ko6XdIG46blq60w767O7akl6SMN30mAM1zs6QZhwdAFR85Q13Uw7/VKUz3NlSR
7V49PLFTlpRc/Ptpkhsp0iUva/Wln4cRnaBHmCh7JzRWSLNl0nVPnTF49nZ1gNamtQWwzprNm6Aa
SGnsu7skCUL7BdFrob4bp7fxE9OWW77bjW7y9FjCYXsvu5GHycdeydgW2M3/AfEae881IIv6p2PT
/VskAvw86JEAl6c1cmO22R6E4dZPixdkIE2H88zoY1Q+x9p5SzaeEox8Ya2Jt2YllXWRqjHCVKWc
BdtAbEwJbmyidQ/bLNbxsn81GnLmVM6onpxU9uhtvTzqDWGIZ+EW7vLP2wY6RHP4vP6zsKXRakln
geGWKGTP0LhQeM7yvY6cbvubACnF1Ds60z51zGMkm+7ZyLUOpsz1VEL+zfugvgWVAyOOATqInVs7
6DluTxUxet1d4yM5+rRnJqYgCTtqvSt6n8ne5smZ2/4k5zZuHud92pOL1FU8jLdNeoqxSMXi+Bmu
S6syMtHaHhHaAtN0attEbv9poK3gZV9cO4ynfZaLKFKzRhPjr/CO6NEpmXMhrX0UGm7IN7SmeF+m
bUgdR+1fZi+QQXvPTsq2m3Y+oXp/IhtFEWnIqygP5D+6B7IgVEiqfjqjawcDW1wlmocRPqz5DYHV
Hd9mDqzoX+UZF2JSlM1WkpYRO1HYMitItHJwWzWfndTEtoy9/PBE17E7aeMYVKOH54A2XFp+maq5
cZ6wwF27rveP765aCWoOZhOX9Stkgd36x9j1Zeue4qMcj1/CU2L/aAiaJk9mt6L5tYMILBSVBIHS
5yEu93HIZj86xgd1QGDjQBaYRnfggfZyqDUJXocjYDRF72Rovp07xNXuwUdITVwhvE83JGX/wPtr
mfP2NfF6io2dqFkEJnvwIlaz/sxdKrHJF0vEfmIDzgm+6bYZfvEyV+GDa/ySqLYt2Oh3wR3H21+P
gc5Wb46x75nkn9Ju+bEy/+wGnktHWO/qAHmBugyhOprXQsxc14fbTs8cJqK6QW610dea4tHiaXOb
1Tw4g7vaO9KzzNkj/okOoA7hTcXjxmyyjvEfnVQ1LtCgGnlFFWMFI+NonPeWM5t+RLM2S162ndec
kCUFuSdcuruLEEDnI1KHGH6i+PL/jMF+UPe4QKACa28xPRiQ1OwcUBvBpRATgiuvT5rXeCgTp013
QaEOqQWuPz0ANTbfNSKb5Ylad/BAiFE5Pui+jMuzDXh/8yGBBE6DZT8Gek20L6P3rTdbkCeeu8/I
Zvfjyfb9dvTpir/nyKoK/PXZQfUSnaGYCV6uAhtZBpJ9vB/9cdmzgm4TfSV5EaONq61TE6hP1EvY
+/vrSEJI+M3dhLt/uF2MY8AuLOSAo6t9331vnRiOicX7sXpJfzH0jJNbJOQtIdPyDCJ41JlfN5FJ
Y9/lVQLIINdqKCUIduKLKEu4x2h1oaEcZv/Q0lw7HgD/ragjUKKhcRp6dKrmeQ7jUTzNTLsMLdos
O2xh1d7VdSmPm8C2fJv7Q/yOEsqlcgQb7nc6gtavit/snCFQt19AuQVqUOlOrxMaAflHgM3/Kgre
lisNA1t38qMQZFC6jII3Cfse3iFKWF/CMiSGqW27uEiXyF0ft9qp6vuq1j3TRtAuH+GQBDuFvcnw
Ey5v/9MWkvymZCg06uslDGH1VH1iGejcbEuKNc6wKGrc8mEkr8CM/OXCJAzVxC+LjqjDodyjiYlF
U+16oUJtr05juQFDuJ8vcu8nsCF2mH7qzRx4dqDTuSvWAX9nHPr1p32z/9tAFP7pN7weX48wGn9a
B634S9XUY3E/TbUz3bvWWSlYhyGfcoSTx3BKurllMNkC3VEsTWhf1pWAKGf8Q5XzKtB3kE9/1NMv
KLlPnfEnXI/Bdu8XEH2K3KHs6DufCpgYVQXZVn6afiMbJH0ae3FQc6FGbvEEgIsdCFPRWM//PKOV
l2ukLAxbbrJQCNpFtvUuzjA5/ne3L/rxnbdKbqnXWgCubXTr5ikBxp5SfnGt/DsnQ/2r9PrR4xk6
Fn2WxzaIezRkXNXljKNGJPUos8Px/CsCpWpOFw2wYOZ+eFmFPwJuTkgVymfl96F6BagSr0CwtaIw
kZ3CXaqVMk3jvOCZRCXuCc4HnHLLzNnvLI3zqji7XsJiVzKTco3iXOy6RnYqRycs7zf8z823Ohw6
jkulnei6sYDJK6Giyj1LmsXdMwqvcjkpd0Oi0toYZ02kRjQ+sqlc+3XkT/eJBJE+5FySYRfbOS/X
ieiEQKnRfyNHIOz2S+O3R3CqcYI9K9O7SR6iSuK5ogIYz5dNLPDs5icIV9Jo7WX/pG2ti58NXT3R
FwChtYgzMRRxmAIiHWMejEJGD7FiNH5q6226tX0ZhJDQ08i5tFTJfGdiu71hdqY0xIn8WeMBb2Ed
eijOS2sXdZMtJ/11tcu8pcCmooTg4By6H+x8+Pef/vv6a8+thKi9w3KAkHwAqPweHUsf5lsyhPwY
67ZOhK6VfApRtslNLEX3Ndk3+eYmIvnmjzzJmfE21/ln94GofRN1xV/fBNPP2F1lf95hsMhYLoZd
5c0BdJzR9zKI3z5nH9EeS0JaxGu8iejI11bP43tIrphzboiuKP50jBny2zFEK32WfnPvMOq8zvRG
oEGpJ35fTRFZOIZlkanrhNUMcCztzFO/NN2on8Oxa9yn1UOH+qUpjEMgPooWbs7OPg4OYxXq7Kqu
H0ej4VRQfuJ7anXT5JF0iOyXjTloFnI9Fbx16OZuvWeEeu7aSWcbW0I6sEzjpYxEcp069J1r54zf
AyzpSdqQ5fE0eHj2nyNORYr3KtP/YDNRCADGkKmrB8TpHuq2mZq86zdLCXNVVzpz43DnEOv8pEjR
PPqcUbE+fgjr9RmyZbp0kcv7z808u+qlXauJcAnZ6+o26YbaD1j+YU8PGwAv2TWIXndhSrTXPgK/
i2b6x3coC3ugfQGr/MpGkvT5OPnrI66U6EENxXhLmBcQWhCYEbyiaNnDE8vWPL8fjY+8Um6ibd5K
Cqy7vFQ7ih3Us3v1TXTaGrRbwxqVX5DrVUDB62iKf5AHlfnB2iN8isaBWsMz0/7hZJwz7Xena2M6
l5PerBuxnXHFjdRwL3M4+0EikD3CZQ2XFe3T2oMztz2Eo7Pw1A61MmbIltLxtivte/5H11UJP0Hp
Izac4gE9UVYeVKjmluOtoQhwN8HTRoaUS/bLtornvRV1cx0nCse+71TGbu+QVGYE++QbbOtURzI5
VOoC40Lq4gIyF7t2XnHtk+OADo9rU37jBiGss9xQsF66TxyE9IlKxcCrinjGe/YAqpxblMDe73FD
KniVYdX929Bac5N4u7ffvE5rkIUI4dAXvYwiuA/ENjMPFzVb529e/tDmmmq+OCe2nR02bFp/PbdF
1Yn3MOkm4gMYBDaRdQJfHG/TBmJUFUN7CWLBppdsoFGPCULShO/eLw9eajUFv7ATgBHEvllrwuB1
Qor4rDQYi1e7YR4N4e7/hxnVeOFlw5Lif5+mqtxw+iO1vS9Gv23fDqdCI0UyjdjuIdjQj9duNNV/
GrPEeFBnrtzv/jwA8pNLNobfRIMeAYg0CNfc1g1jQIrwlSm1NDI6ziDlhbkba2P/zGVLzFHKGcD7
LVEXIxCoCqVviFIa5w12HzGkBWjbXmQ8OP01rKMqOPtK8hN64QbEhRZtqzKLaOvGFzZvv3A78Y51
gK9Q0QNX+399rWWY8VTOwROxZZYP4KNBGZZMNaL+8GI+U6b6xd3fWdC3fDaduyk4DHk4p3Arh3E/
6WVibHaWQv3XEs+D3d6bZKBO4NhJmf2Ps/PajVvJ1vATEShm8rZzVpYs3xCyLTPHYio+/fl6X3n6
uNWAgQFm9sagW2xWrVr1rz+YWVm5sORxpGifAHG6HIyzrDLUN6Gt7lK9yd+UpmePAr7AFm84e20O
Zb5vekQMsxIjmX3RCGMVx5PvzLGZ6B9ZZeOxcIV2H4DD9tsgCRISgBO8T2ZF5Psk60AMXSYQkWjn
SzccF/zv7KSSvnqTCNZQW6R64cKzEFghBqmjNlSfflr7kGZe4ppgzTSuzZ9c4sz4YWIz40yR9Uq0
i6bjJnOkLqARoTc7jNiEx7+5UFoJJ2AdYU9YpxqkO6v17c88t5z6xTVUbxyyKJsY89fY536iSwVZ
7u1i+gUuMZqbxvF8HkHa3GYWllOWP6kBQtwFjMngGRaGC9PFtzrEl7ZjDtnPoi1d6wxVmI2zZMzm
KYfwdIBzQwxI6+lccz3EFJXw7G3CT1e/yrH3U3iEhV5AdAKbSI2lZWhoscwshxpoCC+wp1kj/EC8
myZzqJBOp/M8cCuqHXnmYQbtZY5vmyjmMhQB8C8vFf7cXJnQGw9+Vzc2tEXgQ6KlLdJwt6NFe8Sv
6B3ypiyDo96YWbAcijF8Nbsi+kCQA8BoRfbgLppG2QBmvmV53SvzL6vY174W/QrTyHmZuNSxsPTQ
TjgfBdTgYgJnIzNOzrKpn1zIyJ6/8YbY/kwhJ3NXl/LFQDNRrXLp4hqDWLT/DKPKX0XOJKuNin0L
hlQRpceu7rpTXbZdTmaP8prHYupSDbZBHEb+LIiqJlr2fpH+1JieylMRhZ5cWpav1o6rDZgWlxlh
ScmZ3k2jkocrFcQxrH2hFXNndLxfEHysxzqo4kNUuoyevMjgSsEfy5R/mlq1ajoDrgfyBFE9MzCj
3dNCVwB/YpGczMKsN4NNV1Z5cDK1SZxldm1hwuQVpaYdLQzuivdykPFdURSumnXKsZ9tInlMLkfC
Sw64RI3OcZCgwp9h6iKwmQrczZozf4bJCMO7nQWUmK+MxJ6YA2jjdNTgMNDCEGC0kdIO7rMJTttT
zk3p3rL6geEtgqZFYMtxOhhJnLorj/nid86+Vp8bxRipeAbBdHoTre2f81kaKK+eMnsw1i4+iz0n
m/VT1u/Srws2VtB8OqHAHMz3gcu1fojeokEWzwxLmBjZgbHpGK/9rGN7ehpH2zkYhZx+qDjJVlhc
JgdXuM6HQ5bnGfaF2RU3yU+MJapinhm22vWhPR40GFFy3jWULYZqzbccJjl3gqpzTzmSvENQOu5M
51RGEpaCTbpGW737saMxx8imV9hj493E2GebaS6irTwg5RlXOHuvjWV80rOeK8kUaBR0TBcsckYm
w4XaG3arWjdQKEda+x1Cj3Y3RDGjTShwexR9tb9ESVT8gpMi5kgVgEnloD170dA8lqoaP/DWQweD
SuB+dEdMjqA9t+ZYP4m+Zq4i3KZbw/oNd17fNNtSM6C1aindAZ6vYqnb/U8uhMggZJQcoOMgvzFG
/RCSVfwOY7PCdWP0uZiMOWyIIGjL7RTaYmMMhTq6nZ182H1evpUhbEaNN/Iz6uPyd5E5qAjGVnse
oWs8+lEwHNJ+7LYW0/eDaSYELilT24Ky0NkMbLNZiuf/0XNS/xD2ZyqVDPQMCpeOvo5wRPqeqlm4
tiQZzdeLkCmEUEuGVRzmMGGpnPEI2cFPGAohfrYZUHdO9YgTytjDvfE0zIQwlXwwDJhl9qARQdjG
w7e8z8G6QBUif6H6JtrIaGy5j+CfPm8Suu3etOJF5eZGOu8EbL/ZaEhB7wO0yCHoM5duq6aDfOXW
4VFq5Iw4TVBmc5HqHzJ1tS1pIcEu8Eb3fdQsQhtyzz4CPrc/VKJ1TMtF8jroLnB3NxgHkG2CBPup
26NAKBaBj1tQiM/Zruq0eKEl4fjKPKo4JJ4YZy0N1Vn2pa9Nbg14WY4rlCkfLsTGTTv5/YZbhPnh
1VW7l5NdPoDWAHuZEpolhsVzrXJJ4wp6YW1aM9bWkBJTOOHCX42o385RQtPPSUfik6DCfXPaovkR
9ob+wEwSpenAhKjSsn5NVlTrzGuWEbTPplvQnBpyrgp3emX9whaoS+8lYLCQLoxehL8VFutLEFgu
CwwLTzp7jqlZF4h2lviiOEqV2vrcNi0dGbhdj8xERb5T8MO5wSSjcaQdEbuKSRNnzqgxbKMeLbBU
x1YLgNN+jVRDAFTdhfGsAHZCozwAdBgTBi5GB/uC66x6arWu8ohjU9mb51jAX2AfS9+VkJRc+rJ7
yDhcp7mhaVtV+fmmNBm+eMSk/OBEYvKfh066QOzU/XRIBv4GMV6CNmMLbHtWeqxCHP18qZzyIcfx
YBFFVf5NFgOSUl/hZDGLWss7qQxBKlKmDCqH0aanKjXhzsDoWWd2kuy6PKBxCshVZ/iC8VVcWfjo
9UOz1gC982XOVOl57E08LhXyIljwWsZoZ/Cwx6vMN+4C3wu8chB8th2HY+egjzdsvWAi5JjGXB9g
tW4S1cCOjDqD0R9y2cXA4blwuMzB2+jytZUo+8OADXWSkPgXhlcw1+a1OpwiQ5MtIkDhOWJhfDSq
dnwVsHuwGiPCtEM1ZLVbW4yweGvJ1SjSing1MIZGUAzQ6+4QopkP5eA0D+E0qU2t5xj/mbhuQCep
9d9pMuXo+X0BkTrXIHz5Fs0/bJja/6yBtMKZOmuu5roZt3vD6tJjmNutu2eqho9NJgGuN3CDFbQS
SB3JDGFbEcwG+uyN2XfesY6aYAkKxxy/qfCVJbzrB4IiJnhQcNqlkHX7EiB+09/QkPsPo66YkId1
3GXJjB4L8RUqgG7l5q2+zRs4EmjtupXqQ8Q2UZ0H3bzHPWhXZyEmy6VfFuNORxSu6Jf0AmPkUW+A
Vqrp3nYM7gU4D/UL18mmN9rSYJ5H2BuuU2/UvoelIz9pKuyNcqxyNdmZWKJbKJ+NydOfJ7PXP6sS
2YDdeQHn0sSsZTCz8HvU9EYEr8KwDlwV2qVuJvA7uUjbhFghmQL5GLBW9Lki7hh1DwBArfa99VFB
gey56Us95NaWCHntIyWgptgopKd7VD3lnrF1vB1E3RztUCtg1/llfUi1nrVByM8pUjybb4/ywI4C
C8ABMkI8Igd/Buww/racWC65hdj8TQKTSALNYqS+NgMRaJNP+PMEpGFYxgkNRbHmjlMhBKnVqjV8
Eia1sK+iJaZX5VNf1sEwS7KOHZWY5UnFRfmjiLXiXvMdbWO79fRcQ7tBeAcKMM1bv6sSRAYJEJHj
+CujS7OHaRrMlT5M9r0Nje7TQRiCcnwSZxZsmm5aXFyWHYD/PdZt8SEN1PB65iKcuEuVL65r9d+y
iO4DIcv0q9ElLN22Lzv4tVOR7cAu1NzEWmanQbx+OKu70BtoLIr5OXngOMocFUNrTD8jYZqPLhzX
bWB6+X1iTN0PszEHE9a8k5ZUezBeKJbAW+ZQpKCvRDvLmWvqFELL7YKVNQb9CQoVLmlYHpG1a8kE
FJGptAMlJfTKF69HrLjkpFF3YUuy6VJWhf7kCI6JFGHhj7Gz4HSMPhPAk0AEk3zEgQ7AryvouX5d
ar+J/MyXVtNl02esZfpKtlbn3Xm9DqGj1bLu0IQQ3ncEMolXKYOpXUa2qOFetZWbbKOQ4X4JGhe2
KVEMCeSHOIkyKhpMufxpLApfX0oVlUcomtqLUYH+rfyCEOAV9zStIytW4UaKisP+VUWBU65VjURh
Fnmc3zOygXLxmuqOo6+bPgfCUhkvASeDvp+4B2VFgRx27LRgJ1U/chGsOAYSBDm2Hqg5rtZDfYDe
pArwnQYdywxfuN5GbBGR8Ik8w1WofTQzmTgbz0qupm3treaq2vieMwmdt1mg948cgm77PAwet/Gp
NAbrAUuzaZyltcbOLYRn7l31H68Xr6o7ODdedsgDLcMbikY6kSdb1snYkmqsTyssEuDijk1seQut
qnutXJk2Qd6wf40EhNgVVcX/NSxVJxYqcsXwDiv6PKeJw0TjMl+VHn4SuHMcyD3vzdcCIN9/ZiiW
llTGLFVvVQT0FR8rR5oMk4uaLB+RYxWm1nJS3JmZh6X2EZsKY5g301BDSvNhQ/ePI+HwGioHWAd5
IKyKNGPbks2R+YXnQfPP7SaEwONCe5rZYdFM+6rzzeJxaqA83QlHwLqdo/OamnvTw6gSeqlt+8+i
ECT/jr3VjYdaq9SHjTvi2V+8TLtVGTFg8mdNAI+Ihtq1nR4gCNUAavG2WTDFLh8CmA/oNSoxfndG
D2L8GREw5wwu4kfC2ppvDGjqHa9QPvl2ivWfplmw5F3b+lEzaPweohbYdbUFPVof0M6XoHAc3Iwq
frBdQCQbLELSJmruIr0lcsOG2mV7DbP/oXWgsYMFvBdmW3BP9LOjiirvmVPBXwNqcTDFKWevQabo
BGGQOwLg44KLs/XuZMIEsRuwlwLXmfR50nTQEYC88nnmcdFaxK5GVlVaEpaSwSGWMsnsWYJXvrWA
+mHcp1lo79umL3dQispHOMw/9MqP0Usl8p22MVlJw0mWKmRr+FauPwmvau/9NM2ex45cWoli255D
3xRHp3ERPgspezzyheljgKv1Yb+oJ42ThoFRudI7hdJ8qsP0m+UH9fA6BLFbrf0kEuO8EFT7pa03
IceepVs99DgL2b03QCxdcGqQED+WYxGtI5tKTEceN9XKSUYO1j6AKIZ0HGxB08HPyU8xBp2079x7
4H0kuKmNnu6Td+mZOCK08KkXaeZF5a8IlwXiuLHMcE6QNXI1x667yY9uMcbJyoimul7bTAypDKOr
HTNkA5Bi0Ax+d0ixP+bYI31IA/4RiZ26eS+CeqS/dEreE6ia6b/jb8M40IDZUK1q0A9zP/rYo2yd
AB3K1rG9mvS9ppAfAwzneIumJdNQFo0lLr8IGX18RhJIYi5cpmxXONXwUQ9uz5ybGbUFEoEV4Mxs
BHIj8Nkm3fR5QVlgti2N+wl70u7e8cKkXTe2odxnF5rRwWhVFS+VwoFhU0s0/ptSdmk7h1PQ5svQ
Do1pmSkjzh8NUAUu3aC7MNeZppff0pxAhENdoPFd9FHS0UfbpY7REOwrLjn0AtVBIcSvN65gGrFM
QRHm45CP/X0hXP7KNKm0YlEF5WSvKtfuK/gLqZxmKHcMLjdJ5/wGPuJI4YhxXzujkpt2jNPvHmwe
G7LT2FO1HX8rOFvsYAbh0ulQ/qV2cHR7OO3vtfCRTUCkkd2jtIWRHBoS1cBLO8QZc6bQvbxXEaPV
OI/1J2mhHFogH1XrFu1KAzOw8KqZEUAmmIkUwc+yHLXcnRtjWBhwN0E8VoA0mkd6gQu3vg8FMzho
O2NyB/2/+u7ISidsqrI6WiE83sbZgLKekUXYUGlkj+UwzUA/PRdTEn5PUjlQHt3CikOoFw72I3pc
IflFUjEeoiRzv6khsux5Wrki3nYE4CwTYyy0g1WlqVy3Z+uHNdQ2bIsxuQvHtT42hvap1WafzGUc
NmdiBD53PzM22yBnTg94OFc6Fosfmu1XkAbxQSnSR+UHOVupa1N03l1gRdavPk7q/Hebu4xWQwc3
m61CMU6LEoy4kkRNFvUL32gKWE+e10Cln6IsDs9uvGH5Hcmoi1t54RZ29egXIrKiucX1qd9l1jC4
aySUnUQ5UkoA2nhwmw067+IRJxT/san0/rkdqtFYNryUfMF5POZHrc27YQ9mkjwURG+9Tb2jsjlo
9xCT7J0PwSpjLrApK6vax0UKH55rfwiMj+fFbmTdzaO09l7jtoHqb9Gw/oyNQAU7s6S7eE9wYnGg
pBs2pgahUh8K/l09t5tBfsCyxbuq72gx98wVAnctYpbcsoYjeAxTPf4YUYE8mZqy3lp6HyaT8Awo
SnYUW7sONbuaNVWH3wueVo33lIlwqJ+SoCR3+Aw35ZyjlefvA0TdSy/pkBV58OHHJeZW0KiZ67eP
5Sj0ldFO4qRQgx9lW9qM4LWwrdYSKxkMp4BaXpgcJzAD0zBYndksEG8SOBPcz+x4nnd2t00C3e5m
w2DA7xBZ8T3MmDLPpt4bPjrLTp6ibsw+xzGVjOhZIECGNEELCli+AboJViRzpgXC1qB67fCBWvdu
5OzzAOW+5RvayQ85droK6RJ27cMAp1ET5Srnk09+67nGOptaeZIYAqGNk4F7GB3oColvyGQZBXSX
81Sk6bPfafq3ws9NHDiNTt9yk024rIfJuBzMsBSLMJjsam7DpeaIYGoCXQKAbW0Fpr3wPZ1BZqVc
ord92P+zqcp1VCh5qwUzwgNiYDyyn2epRBXeYLZ0sK1JbW0UX4wramtaB1w9ZniC9h+1W5G4XqWt
P2w7XxE8Rvu5spukuIOIggMK/ALyg5KxONRNNpyyPD13CkF0KsokgMnQmi9urunpLgEVX/ddJbST
19b+2kx8bdHY/oMSlr6zMD85BliY+jvuwtWvVsXZxk1G6dwXdeDLIz5lLyHXl2XiGuWiViOmPqDZ
VCabmRqw4/TAX2EflcGFoCKnYFXkQ4tHExNjPDDyHYJBi/60sLeSi157l+HugVoI59EQTbgHATOI
o/xTa1y5L8c63aH0IcHQCZBVpTL8CWev/ebFRQPhCnU0Om6Jl4ODLeBk44Q203tA6WU4NYgJTTNK
D6z3dp1ho7DMsk5yX0Cod74ZtNbSGroGnZ0DvXQRWCaxDLx1LF9U9IY9gD13zOpXblT6qS1wNKPC
oPCM+nxd+JP93MVC/sxHr7kfUL9vmzg1nxj5lrilcqkM2Qo65AbPZX7u6dXa1ADFAGZglmH+X9Nq
IDNzZsjJ1d6U40DPQec2Y4/pFnChZbUw2RgCAgrmgEtVmQK+OlN0hMTn7fK+HvlnvOmmOSK64nWs
9WoZYJxxiCrL+yDNW/4gTkoclHM2A3EU9BOExBt0VDpMmxLfDengyeAaVnhirOY8crL2i1wHWcWD
wH7ilqIdnIzgwlqPsnZh8faLHcwrfedYWOOz+fFyKNEFokkrO/+1gNisz0fO5PhgZVn1UTc43laR
x89qJ52xDK022eRREO7ToCNaaYrbYdOHcbEN6qpbBGFr/KA9UM8iMCJWC7F3DVBVWOM77jurYVAI
4ZLE3xgJlANRBRktV5SU79KuIUsz+4H2BIVzDWrKdgyEWylmSKIPN16Z1s9eow+vOZy9GfohDeux
yl7ao8HCZLbMC4SjUM162dP+SFSaE63gIxZ19sHTa4zpwsGo6bk0iiqR0EY1y1tRnGjlWgg/NkBA
MEHhzaKm3qhMFkc78oNlawXtfkwwWINWGeysWhMv5J4yl1JCgzNenk24ZrIWv6qa692QQcLXHT16
5FBP7xwnqheh4VSvIu2yjWcgeTWHhnxHY6QGVOC866Ru/QVYWrqjsDGucaK4eDfhOPTLNp8c7ALp
OgJoTTTk571qpv270JX9NshOW2mjlRy5NaFS1bts6Zrw3sLS63HJwp7mV4rW9sd0rrfKNdI77mq6
WnhxPh71rkQE101tskShryM6KLmnYWGEWeKg5nk8wvnaZgbeP2rl41GeoG6P8S3+kSSlUR0SDrUI
Gchg1/LkDHCbsxluTXTMs0Zz7eAkIpo20PPWd7tH2G2xldAUVzm4Z4IFCfZ3ZuR7OSQ7bJognUDF
yO8d7ulM0kjAaCmsuVNN8gTszf2Cq0ubp3ecw8hKZ6WTQW47Tlx8E2014e0QfqqcjOCVN0EzetTg
9pSfX5tVXjG2/89C+A9TUVU6JqoH09xx84aW1ZQYOIeDZ7x8/fH/JTT+xQnTOht0//H5DeRBp09r
axeNFOTYcLa+PJnFMPO7D/ZMu2C1Rdy29ActEb91v9vbxNllZvSLPvlGVMK1Z7yw1o2lpbtZVug7
f0hwN0TWupJZeysiTD9bl/7tES+CDkwtTBGDoF5NCv+ljMQR+hdNutqhp34M6mmfO93PtiweMjUu
MH0v5ox7pxs+uVfc8K0Lm9w0zZ0Y90Vjp2mpOdeidqdDD6c8PfKfr9/h+aP+9nwXDucYIeTuoCpj
xyJ/r5z20RH9kln87OuPv/YE5v+ukLA22zR3U7WjkN1NqCJgs1t7vz/GtyKJr/g4Wxeesx3eZAj5
QrXzie7QFBNQSz+7wbvBt0I33lKl/fj6Ua590YV9eCThqUmvG3bO0O+lHq47Kz2B/UWzJrFXSRhv
vv6eawv6wkPcrXDOM6Q27srcM+8YY9db7Cm6xdeffsXR3jz/+z+2LEwUtI4QCXYgFMmdZT20k3sw
ExJ7c8wiRvXZhFq2IG93WH/9hVcWmHlRIzwTN6tWl/0uIHRlCYfBXg7u9F3AfbphyXtljf2Xm/XH
IyEq0tMwjvQd1OFfEqYMGIzCDqJPP25GDlx5Keb5u//4Dq3+z323MXZW53yPHbkuy+zfPOP/iwH4
46NVQIMC19HAWw3mRRKjzeDVzMpbsdbXXsDFDncGkSeGgf6kzIMfXRA84b+6cTnObmzxK/vCvNji
mp63ZQo0sTuHzliSoVtq/QJaeZ1i8Q2vvf7G91x7BRcbPdQCoOUmNXah7O5Ak964WdzYcue1+Jci
aF5s7YbOMwLMqHaFEl63KMfOINDBcF+Kzu1XjukZ1szxp99yLPq7f9sWF7vcwmbXtsqm2jl6+ru3
I9jtwl4LI75xdFx5K8bFPh/rrmHOGZP9g7lK0EPJhBCCywPt2hKD6OXXT3EtCMS42N1nNhNteVHt
yKjbe3m7cBI512OoEP0089oEAVGyrgIYKgXYTZauUHugAZf6x9d/wJXFbZwf/4/NY5qIog1GnztY
N/hQ63BHe3ehwUW4UVyu1EvjYuOjX/ESW5y9SER6hyHyNq7CI6Y9y6Esd1JExKqQqGDZN9JcrqxE
4/ycfzxPXle4pcR2xUdzddcf+ClB2cPtUMhN2ulPdW7dKDvXEgCMi7oAA8BqfNPtdm3S33vJE6Sw
uVnqW3M4Vr621swVrALg+X/bvsZFmaARmGpao35XGO2SEN136bY3ApCuLYKLymAM6N4SQzT7nKmk
ZrW70fbumdy+/9sau6gO6MJ9VMxht8/D0r0b0JBl0i0e4E58/flXzi/johT4qZ+CnsaE7Jrjrqqi
LZwHoCIflu2tvJ7zL/GXAqdfVAP0GDkAser2DnLAeVDq6TLmGrL0GZEFoJ127q0cj6mr9II5adnD
Y+Zrb05U3aoTV55Rv6gTkA5iYXO13uOk6hzQLYItcYXWg+3otcFqGDt3hZ68XCis+2YwYqEYJKi9
03Y4IJV4CB3cl1DXPSAOfPv6Z7+2AfSL2oFIqzJI4ej3LeLi5WgOP8FvWPHOeJqSB11H9020ySzW
K0TybvKvP8VFRSkTqH7IZIi5LX8muN481/XY0Ri5G/g767EGhBi2Y2284lyeLeCN0A9k2zJtQ6zo
g/SMD/+S3P8XN36G8wb829q4KDkjVru95uvdHuqjvkoLO3wgGmeZp5WcB0WNOhz8dztMPYKUPv7W
hU+V3FbSecY3ULuxBa7s4P8umH+UPdyl5ajpJRZtCiwU+rDcQcLQV56LZvHr57z2FRf1h8CMyunG
ACo31jW7rJHRQpqIWl2Lqcq/fcVFHfIbUWIqqA17uxc+J5LqN4ZdJHtdBrd63auL9qIY5QQTQNCB
wl255Xc0P8XS9xSGdqYAC/biH5CDIJQsvYlswnr19XNd27wXBcqsbcYnFj8dWqpyId2GUWPcNXvC
LaDpiLb/t55FXFQpl30BCcceWAX4LmWwoV7TOP90Nez+BOa1K1N1zY3lcOVcFxcFSfetigxtfkcS
zPK+mTsYtrke/Yp4xEsVYueaqJmvf75rTZK4KDRycGML+ZraR+620yW6qelJyPTUDOJXXdhY2RrN
UuuMfVu7b5EpN3FG09bE4Y3d9V/T95ctLi5KDi5wYqwBuPd93vyanAQJ4AF/j3WVdHtEHJsWK0+7
3shA+wya32dnDFHjDx/CHE7z9jnLxneR64+i1bZQc49hkyxEiblWrnycaybkS7D0NDZUx7BlRIo0
nsCebkQoXlvy4qJA+T6dMYaDw34yUKlC6i40Zx8KAa3Uh87kfhNVeZcYMaSEzvq88c6unJjiojvK
tF6TNb4l+0SLftNdRGR/T3eEbKzUBIi57U3EXaOJC6h5tpm3Fvhz30oR069sOHFRq3rDihoz5sth
+4nxZ0F+j2k9EuWGQXy5glJD0nQpFBwVrHjEq6vslSyPXRo83Ix6v5blIy6KWYK9FnMgs98zhTh4
WBO0z7FvvpF4sQmFxAw1WASe8ZF06Iw1ad162df25UV9wyq3aj04THvkG/Xez1N8ugJIb06I/2WM
fzuK6fcYqHeeug5hzSq9H3Vkjglj3skL9sJplvqEvXzgFuFOy+R3HC7zYxTJGx36tXdzUQylEkNa
IK7H4RT/gRZTFGKXyq0fIuBvblwOz0Xo/+9X078ohIUeJg4GH8BMJTagVU7APHiTP5ivRjg8GkO8
C1rn4Z9WuulfVEKgW3wPcCHel6FpLQY/v1OYqE+atjdH2Nai0vW3OmrUvYd2e+fiv+rB/2mJmLlV
H8976m+Pe1EfaTvwxRrY4OWQQZKAXA7n9tXK0XZnBhKe/sPVmg9NmbMoAmhjIIQcuSpBQylKX/8K
f1926AD50/5oQCAgg/MLY9jjb79AAfJaTuWydMWmDsjrEfqeX2BnB/bvr7/u74sIQ57//ToEA1ZW
iqndl8h3YKRlG5V7j5iT4xX9/vVX/L3fMf2LAhYFvg8lw5Z7nCk/zSHduVH4otfGjV7nvy75by/t
okb5NfamEHH0vVGccj3dcB+eNw5yTr1fQJ+ch7mxxGUnDYZ1w0BEBT+kZ8IEIRpC4UTZvnW3bpbX
nvSiUpEegtFMEY97TOXnXSl/KCF+tdGN/X5lAkAg1v++KxMk2YSDOuz9KAPzXU2lu+e/MMabacW0
M8aV4t/Y4bErtwj8v35717bERZVpcyxUWtgMe81S5cmoin6TtrgMfP3p5431l3fnXdSXilwtF9OU
fh8TjlZ4ySNsn23f1ZvKcU5edOMZruwp76KwdNDfsc0GF5om4qudqTlCUISZkdfaLsRsdFNbEDUg
FhbzSfNuPNqVc8v0LoqJnmKRUfu8Lg/Xp2nKJmCM8rPPraOlTY9ena8qzDlnkHYc7jjBUxPbN+rY
lXXoXdQQdU4ZSRuL9t/uH7VE+1C5SThaNvv6pV19souiIdoGiVSJ90zamUjs9fQUenGziIbz8K1y
9zgxvojWuxvJl0FH1Se7yeAue+Pbz/v6b2vmvFL/qJDNOIzYo5fdHn8n/S4wLCzCzxEwaZv+FuQz
LAzdvXfaIZ7HGEnAH+N07uAePygjSU648dzKx/0PM/jbX3JReVxGwTgJDcOetC71VOlowWZJjZdm
1cyxZqZ0h98ysoMWBs7SDD1NCHxWwPxZDp8V2dVQ8szf8FNhX6MfelHIR3eTCG/lZF8rGN5FPWJB
VX7TDuNe85r8EI4CnWki0B+FL4ZdRZve9LExxCAbp6/WXaTmnduu+lrdmlleOVy8i4KlW8hQgs4D
14BaDy02+gG9kogI+fCPMwVief93MdCOi3FUdb8fB+c+aiyIK9BTl07V1POv19u5SPzlJbsXJWro
TPyJ+3SgBV7ZGixLggC2Uarps8wHjEdQq1fd9uvvurJx3YtCBeEl4thHEpPwpKsEQ/dlNGrf4gwe
3NffcKUUuhdFqWQzti2OT/tcZKekjb8HaQwlP35tNfM04hg7M91g/6/9o3tRiTg6OtQONFQDdpsz
LOxfiBa7x0jt19hai95KN+gg2xtl/tp6dy/rEiLWNnOrcT9iNAeELMW9brt3EsY9DrNu/q4IMZzX
jq0gQ0Yw7I24seah4d2ou1dOM/eiMsGy8dhpFcG6TfEGcx+jn1MOtZS+yv+m+b++foXXyq97UXbA
vyjArhj3WJ+gcYFBjE4PvzTCG2fns0YRmDx6tr9KEW9snREVy9a2vRtr9NpDXhSVFE1pGHuQn3or
WTVjcxcGuENG8RpfnaPX1ze6nWsL9aJ25GWEDflgiJ1BdYrEopPJC9PnXZf5H0LoT5m0N33g/uvS
uagjGd7XQypkxkUHcrtVmM91NO1k8NZGCEa0CKOC4YC0faWE+20o61+DXty6aV4pk875J/jjQGst
JK8xjhd7S+gkNlgPvOB7t4M5nVdMedQjVih4jiMsgFjQmIjrZ3mDnSrCiKXUuAGxFmYV5NAbNeJK
FXIuqpCH0xsRVFO6JwqWwwx/JpiaCImG8cYSuvbAF0WIOVmODaiW7IcKPdTElszcNe45c7TPX++R
K6vHuag7KEu5q+t+su/JniS18xVe1hysotED6GvxqyzOEo5/2/bORdmZ6rI3EjefdrlZcUuFAek0
G6ykn/zoScse/+2JLmoL2kzRAOkWe+x7ZyqW93ne7mDRst1Vewyi7Ihq+xX++tdfd2WXOxc1ZiAI
xDHsXt/17TgL3PT7FBwGu90A5bayvvGWruCRpnNRS2zPyQOv7qbdZOWYWCT/x9l59TiOrAn2rwz6
nXdoImgWc++DKC+ld1X1QmRlZtF7Bt2v36OeO7vdQitzt4FGA+WSEk3wi8+csxvzzkNkaDGeXW8R
8C5gnK0k2iWM6LQbIfosZHpfTfrD51/z0ivDPltmpBlUo1YbJDiSbhkxNO6XSbalrOabpzHbJP/W
01Ov6z2TinO508bpGaXKV6Hs6eL9RWxhn606NH0PtmPRwN+W2ZWU0KHL4Gh32cGz4MaBxcSewiy3
0zyFQ7s1ufJm5R0REsXA+L54GC887fJs9dE6bQokHfuHGaWCguPEIMdJv8YE9efn+MKtdO637wkA
IX3V6uAIum7zoN3x7gcnozNnbwOFZOTki2fk0pFOv/+HhTQ/jZXoaH8PzLcAEYKpsWirU0jTGtnO
KBFHZJ73xUN/6bSdrTBMHEVDD3/7AInjGgbIryqdtuhJXz4/aZde8vJsUcmlSrWhODUqqrr2O4Sf
0iv9zqH6qGczyjFt8h3b/l5pb/CtaH1P7C+u14WA99xAf0pg4JZK+oPMyz1svpxsirEBybS1A+Nd
Ce/7300uyLNVBkErGm/d6g5xPIIl0pvCr4svLtCFbL0lzxaX0Qn1jvodrdrWtygXvzxrhsuJhoVu
X9dWvNnQQWmRsdXGr3ZcF1478mw1se1cY8Jvbg62zbRgUahkpUl5ndK2G7B87DNGENeRlWe+iZE8
9b+4Vy7di2fLiFZqhZrdEEyVO28VQCw6nOFF4rtbMoKgXQ2mShh/sZjbdqpn3LiJb+cjZN3izcnD
bFNVtfk94Gb+4g668Byed/sKOB9DnuvtoT8BDfTafgEBvFTRgAmqjdHifRG1XTrOWaACRspkOJeX
lOlcSwvAhfED7x496EzddkB4Pj+9l45y+v0/rCqpTUdfBcD00OGhXvReKxZ5zxg+fVOvTJBPW8CH
X4SCFx49cbaoWJPXlwbci0PrmM1NV1XjCm3i9RAQC86w20QGZIH+ws+/2KXX73lXb1DY8GhE1B5c
Y6fnxbqiNgdo5TrkJeCkct2Q3Q7bfJO1MQPaoThUfeT6rmF+8QEu3LfiLKZxVFlUtjAgQCTdtsHu
UjflzeREd59/v9NZ+4u3qzhbXWpails0buMhiLGRWzLRIAm77go7UYnwHZXv58e5dIOcLTQGODfo
ffV0AD31gHMFuOIW9fSwaPP6TcWPnx/l0sk6W1u6pEhMhllG+ryH5EB0hmCaLBgQgkF8sZBcOmFn
6whTl12Gocs64GO+VkO/Z+pvWQb1lffVJblwqs6bfquExQ9E3LRPGw0vbZhV4bJkwv6HSgnKp3hc
1kn09PkJu/Btzvt9I0CaVlG44x6YCOViGPPLeoi7o14ix3FXf+8gZ4uDPjlBxQD4uE/szt3GRe/e
CEYul1k3FQ+tzLq/eZyzlaFF8aFDiBz2kye722xM9IewZM+KdifBDWMzIfLF3XzptJ3uvz8sd+7Q
VpZqo2EPBo4q1CiZ0NHo0WZaBc+WjHs5fHGkC6uddfb4m6bVkB7nO5XtekSftlJhQjMtU5+HmhHm
+9rU4p/wmL54W1z6YmfLAdDPDtzzhLnGpdJAWy2uodlETIDW1USlOQ3DF3H9pS92tiAkHrStoUEo
b9Kwu9CnAXqvvgYqrS06290AZtzB/Pr8BjydrL9Y5M47hrsSNIgUqdh3pahTPzFrCSGshUbwN++8
s0UhRYJVS6tVjMrh29HpeJgqmxSe63t/M+153iKclamnGni6+yLuO3VAVgW9EuVcim0lNJ8/P1EX
YrPzBmEtbN20D5t6n3uHaBjeCzdnOwXBfsHc1cuIyRVktgGb7+3z452el7+4MOcNwZ6RCiuh+Xgf
KuB8O0sD7UMt1LTYw8Hh/OKmvvStztaFOLBmU6aq2geGYS+QOA01HoZKv+vU/AzbCaay872ACPnF
M3vhITpvC3aMhqfI1kHuRUNyJJxUIwQOuiSE6fRw+TQydp+fv9+7Tv/qBJ4tDwVyx4TurmqP0npR
Tq+RcbT671pYHucMCGewDqufyBOuWD3KaWbqCxxze59CzmTSj+m2pzastvUYHuzq5fOPdOHtdd45
rIiDctXTKt8F7koyzalZat0Hxr3hjG8kSD4/yqVTfLZ6oDnr86SSTJFY5jzdFimIDBgiAjxtAM8d
gVww5t727x3sLKpIIqDouGis/chdWQDMJc+gWg1YZjca3cpyKaZ/fiTz9Pn/6nqeLSSNlldBbs7d
nl6isL1vivXpGtLrnVnI029pJgJhi0fTZAoW4lho+XMOajiFTQFcuwMABT+cs1xTRos6GvEgw33+
0S6soedNya7XRmkAtWA/uw4A8/DYiPL18x994WKetxuLUx8z1J15n+kQs4BKQy+JcvVk2um4m6J5
+CLWvbDanLcQOxn4Q2WefBReArIi7HjqoWlv51Tq93/vq5wtNaHDNYCYoNPskrQFsMZ0PMk/pw/2
z9q1lrRfxTqXvsvp9/8QgaRobywgUdZ+UMzi+npCzwOsKMe8mTWT8YrPv86lDMt5q68IRxn0wLn2
Wdj6kJqpF4ch1jEBPhGv2tEJzX1nTaQ+ZHfnNPp6Riv2+bEvBAi/b8j+8A0xkg2hGJi0YrTa8ZWJ
UnHRFGxKrPAu1BP3OGNuI99f4LH9/IiXzunZosIcuGX1NmNjswsGpcoB3CyD0sl/RFna9OvPD3Lp
Zj9bTAD7qVLK0No3qZe8wNYNl2rwrG0LiGAJGO2rrrRLxzlbSVwDQujsMPZSWuIWyuFNOsJOU6jw
Ei3/qu4rrdOP+4sF67wL2DV13ZoSWe5DDE6PppZsSqGeQa2B6650HXu8Vh5VKJxd5cz7sWz8qS3m
o3S9fF5jOwyf0e2ku0Qmje8ErcdAeFP6p2lwWHbtuxwp28C5VanfOw09g8Zd0IAEwCAIcpPEvtlM
4dJWEJnlZMo9dfllNfRvzihvJtw6pDVH95YcYXqT6RmiNTmP17gC4r2D6pgONW2XKfEQN94Nnf53
7OdexikaV+OcQhJhFn4uOGzlFNrwyJ2WrjtbD1ewRykcNt4JPVfdpcgPVlmojKtZi/qdAUUZRjX3
TzwdRjJs9CBJ1T6Byd9aWTOUC5Dx2vtgxg54BdmDibQA1wokacZgbSpAhEc8SeUpXXmTsJu98eog
uAnzaqWHbf89mUz8O529ZFtlrWTbHQy3+TbDtNsJld1oRQ+hKaq1R6cpx9fRE6vS1g95kW5qICbO
1tBiFWL8QZnnxhLdOT1gaAfHHli11o4LwyqgdGKSKtBHkMaJgmMcKuDW5cGosp3SjYINfBBspNYa
a1vW/TVibcQrExzkHl+9MG97ad32rhzWTMrnKI2cEdcIujK/CDRemMmgfDvxspeEVutl3GkbA47m
bYp+GUP4NUSvYpmXydOc5a7P7F0xredK2/IKfqzYgsCOQPDD4NWSCDudlrOr3QocET4AbVS8zTht
sdqZGzeN3KPgfgHFOB01TECYWSRw9CDwXa5+rVnSWdK6OW4C8oBb2zI2DlyKtZ7RmAKKBWZjD3bP
nAuQLk5uezbd1aCeGSGDYo92kw3LoJmQx+fYGRakGw6u1TojrlVR73EN5YvOauWuqqfuGHjddcnN
aI6zXLkeXQwbl77hCcvrIP28n7aqs49DWDwN3bQxUqZ6V2WPeoPO9+y+BWd4nKR+lYQBGHpbMoLo
gEzXDLrB+1kEB9wbnd/V+pMBNnOtJyAjtSzxcgYNcvoJZ4h1jgzBD+GhEuGmljPVvfYEv3M5oZX6
5aXutMwdbGEOhI6dYkphWQv0PaH9+zZgtnVf6R+zmO+6zs2aWy90WnLubYP51hiPeNmnjUeePY/p
SzNBjUKnGq+mAmjEiWs9Y++h6IDMpuutfThm8ptQCkdP47JRn1v7KIdSZegr0vxlwEXKSRCDnynD
mx5Qq15JNiHmU1Cq744od6ll68c4rcJvbd3qa2V6t7WWVNuZmBvh9BLJ7s4m++N7Y79uT0A+cpDG
qpbNglnwhEswTRs3DrG3YtPD5sc97evoKTQ7HO9SPLXrnN7dLrUOWLZ/OmHvXtNajlu4a3iyp7ma
v82n3v9lHMdykzCq7ZcDYJm+jva5bgEGy9uJlrlQ4LHDVo+9WDrxvK772DpK00lCep7Y8/ZZdCVj
z3SXvbKg9+KKXoGeDLRlMRHYT8mPKHKKJQ7OzJeJXX4YQUFFG5TDcxzDBTTaollF2IiO/UwRN7ZP
9hLi4xsBH2NtUqAAVMiz4QGNVyfQRylAK2sGCvcaTU0ciG3aOK/oe4xnT2Oa0QOAzDxjCoVRAwND
cQ3GOL/u9RuJhnE1DpO20MvqRIB1Gk1buVqFLDGrypXb8hZzeVvyEcKGaxGhfplivTi2U3YDfTS4
cp3hRmMJrwowKZalYU4BNLpFtYQAm+XAmFvzu2FX2yJtttxg2k1YJ806cKJHVKWV747AbMsmB6Eo
axzPaGh4nIE7vFcF/fZpa6UPUG6ZCcaD9M3QvOEh0YX9rSmUdqWX5Dv9QXWe9wOCoHrTROs2i8oq
6segUR/QfbUDuU+A0hOXEgy42ocawvSJK7qsO2e+T5myWnd5VM1LOOkkl0CJvfWiSdeit42lq+WH
jB6bVTCJ7Af0oGlVmj0RvF6ZK29mGifymmJbjc1tN6CJSbvcZl6gI5zXGzI8C1Hanu+m3g+4K+FW
7+r4BW5iV+57TfST34EpPiZD7zm+5XXfmxZYtpWKed/nA8zhtEU9UtPu+kopofALr5thVwr56KGN
XzQdepxA1vkS+Wa+QB8eXufovXlNM0/YVlWz9frK3cxpGR6hS+16AId7LFUR5q9a3MKhzJcWTLad
5ulwmcxqZclWOf6Uh7fAWZgWnoUaBkSzVgR3bvwF486m2VHP4vqHQ9HBT8cm3MjK8evcax77KDNe
dC4pTX/5L6Z8cr8UlayeMAvPaumS7LaWbmI637LeA0dW67p7XefzttKMaSskgNTRjodNncwomDSR
vp5sCTl1lJZsdmb9ikycpGXDvEGXxe8WrAED9LBRflNToZOr98Jv/QkjWGOfWmYsyMYW3aeTLIhp
Mj+KVUe1LcbKmGRGf6MpbF8qyHEnO51r7cbUfKTMYexCkMpIkJzoyamr6UZLcrE5saDApovRWHmm
5HLlHSguVPQ3+DTmW6EzikMNe8+Cdur7ygxXrKs2c5J9UUO+9B1gd7VPD1rDK6u0mNL2DKr9eVW0
B5DLyJRn+IN3A0qexzLp26Pr9MUTyhq16qQVPsPurggQVDV0a9qepi2IxLHcp0aZLvDEI3qJEG74
iYoK1qAkKxdDBchCmwWyCxFpS+j+qzioNWB1k7UcSnE1hLFcIPRiVRuyJ9EGwxr15l0N6N5A19pk
G5M3KXEdJlVLcYRURiT34vopIBDzAe4Wt1OYcOVyR/uiHnQh4XA+GwbssNHbloIPSF7S5dbo1hvQ
6O957YDTN1rGkJDJfjXSd2EbfD4d1ku7q0RrDfuAYuJD0ltqWqVpKvMvttmXKrLn019ZbYkG2vm4
B8p+hQq8IXtNCFUD3F6aGm4A6s75ou4DhbQ1LR7SwP74fWfyn2/j/wo/ytv/jtrbf/0Xv34rq4nJ
tKg7++W/Hsuc//7r9G/+z9/587/41+ajvH7NP9rzv/Snf8PP/fdxl6/d659+sSpo0pzu1Ecz3X+0
Kut+//l8wtPf/H/9w//4+P2nPE7Vxz9/eytV0Z1+WhiXxW///qPd+z9/c7l6//nHH//vPzt9/n/+
tm5eizfO0X//qP/5+x+vbffP37x/SOF5RFhC8oLWvVOBZPg4/Ykm/2HgzzRRyzDQ5trGCaVRIFiL
/vmbNP6hu7ouPV0a0rBsh51kW6rTHwnjHxbuQNsVRJOWoPvgt//5YH+6Mv/3Sv1HofLbMi669p+/
/XlzJ4UjhOsQSpi2oHvbOW/aT2sZADZE2g3/a0TiZCTzs0ilty+avD2yALAD+8Op+fcn+PSIUlim
QaOA6dg6p+a8lkMXNwK/lqn6gkYEFhGghfMwYP4tR1bZtUQv9UW65gxYxfeSQrrA0rkUp//OeznL
WsZlANgMbeeMfjDpJ5zR7Rgk1mI2Z8cfw8pZMakeQO6Ls/CbEiUGoikUv0aryX4OldkD27Os8cXr
rOH/r5H19OnAYXq6btJ5bDnow/6ciQFpxxMZWjynZFgxNBTg8pYB4eyNNEqNOfhscE/U2ekrKNBZ
SZoj2yZ0JNjCJnea59inNeoPGZJY2U4SNTgdJzTopV8C3t6EmTUTz5SR0ncxxnICfLYlNyqsGsai
YgUTPBMtq3UT1jZehVrF2b000u6r4XDjz1mU3z+dxCAkbMFDwtNxlk0RoyjzAZMTgqlyNBeaZdi3
jWCDWTZpgju5zmNnqzWaWyylTdvexnSi8lfpCu6lNNfaH0p28V1Ob7R2FUGG1Za09nnVF7keg+f4
T6kLx9Rty9RN5DiO4ZLYOG8wQ1Nve6PkZCSMjO3YDzUrvk1ygBqtgwVu3sssmVeG8JpndokgtIsk
bBYic7qbxkU1PyWh/G53kYjht/btnTY6lp9MDDUg72tqe1ej3vlmxRq6oIo+iWnZEla9qsabOp9I
LvOpuKWI1ENkKwgCSCHeDpOXjXfCi42fM04esa3MQAXZolJNkd7OickrWvNKy7pjhzebK6vBcELL
a0msdCLyleQmuhCozDoDjZDcRvYQj2z1ceQtgjAV7bJjcQslezHb6R6cRlYGF2p0fzqa0rNlE9da
CwJGY9YBNXSx6VD6pT4aRUcuPAPIKFsR7jlt7spm16iqNW9w4wXTbrYdgnK97DTEVI2kbQglrNaw
4A/jawh8NSen4vEw2JEh4uOEzWhYwGVPVyw4/MSZxkV2tHovEOBVuXnXtGR4so5XrJ84bYztCQjA
FYzcUsfZNfJ/bczM0NfS09RpCN2I8KYRnMqunIN6U8NXDhflbMJShCuQjJtJ0/WfoS0DRk2Yi4uW
ocypHjCRAuhiCOt9FYSGWHc4orLHvu3o/WgHSwM7GJFHw+YlkW2UdfZsOOwell7oue8ZSHoQrCcT
XG6ocfRzb3Z+6lPTUjurEkZ/QcWMt7boWKfnQMeYRNdovsi0CIqFjgQx4Kl19Te3iUjnJ95ppxQS
EWIdnxgQCtH0rDTQ3ssW+yBQ+aHrV+MU4huatZB70FRobruxmBcgqqK72bXc97gcBowKsb1o5raw
6bUwjDuMiF2zD5IUWAxZIG98VLgV6b+3aCdf55Fr+KjX61sZjifxBU6mF42VBdmOFdkPxObluJNa
D1ExycPhzk0FOYx+hCqM986LJfT4vtzVsqo2OJiMvZW5r3mu0Utla2X6OndCM98qO2jW8BaTd5KH
WNM1G7oyH2EiWJaqqFc4nxV7bJv2525+NzKlL2rVtaCXzf5Nlujl9SbRHx1m/WY2QmbBZ5jHbtsN
jXXdBTLfhbZqX2SjrKXVMU+UxQa7nhGqM3M85Vp2xITUAjEqZZkbrsI2qolqtRIdQxrlyaLAS4xg
ouqMNQ23QbRo3YR1fGiNtzl0Gyas48B8wd0YyIWByZg9KTrObSOlUjQDW+7a0J0P1AHJo5YI71et
1ehKO/6957e0ij+WlW4ZTKQ78d5oRg2XoessaaqvVvLUIwOyEyto3RXJS1rq6TJugG2usLk4LDNc
bnNRQU3WyQl6khRSy/qFBm3eM3AlH8ScyJ/xOBU3zWiOvl3X7GVV4ezquCuPZWmDLa10WR4qmnuz
RYl3pvfLLk06CPWFbNYkRav1VBvaB3aF5qp2xnmlDHqtTvbEaD+IKbIWLtj4X2U7x/4cWCmmxQgh
LDsDjSnvJnS9zcgA3LKNm/leTxnAMBJXHNKQrc2YtFp0NSGn8A5ZraW+0bO9AuY92uC/9YY++phc
MJ4EHjd9vkk9zeGt1nXDt8pyuFkDO7Su8N6Cj1R1eOsWRoxWDSjvQgu6loawzrxDMdgtOTMWWQRX
+IK8+3PtVSU1DNx31MdKbV57yE8NuK5muVZ14m6TKHQQYQ0i3k+qnjZ6jUf7WKL+21mFPm2SCCgp
FOKe/FtWqAfe/NlP146tq8SgRpDnYxDcdQaJjyXD2whi69ms70keeCjdZqVwVNkRE+JxYAMe8dyU
/r8Cu940zrdagT9A6miLGFHJWMtQ4vrcxfMPK2yR7hSloBvDI7GyEGEp3LtUlbl2h6lJMQMxeLO3
5YWsBTtsIGO+HNoxWsPibnm2U3FNuxxm2cEeVj2OxGViR8z2pIlaaq1s92TjyNgOO2G5jyWoAFxm
ILIHrduYqbmpHeMtz+b7Svc+WqO6x6W+slPz5xSGNxgz1mKOb2MN1aJs2vpGWI1BGzH4RZzpjPvJ
iFGUyr7qDD1et5Sg5ZgN+zHH3CRTPF21U1gLiCXGyuBpfgoGb1zXprTXReUlJKFbA0S2ae1400EL
C+PkI6iMCMtyWG+4B51Vag/dz17U46HnEBAFucNXuGzmhXCt+rlMmkBfdrq2jaZ5bNd649LRANKw
iPcNnKUJDplXHVRikLZq9Kzym9IkESlS9ZqQ7DHGQo+v7DxVw9LQIuTRMWoozDQMUISvmhyVIgHl
ag8VxTHYDl4U7uLEtgi1aGOV2yAIdfdqcFMU1R7wuEcoLMWLmcCWXg9pvhpm5KD3RU3vrQhR9y64
CaGNe0YQ7vMCm1k7dvLY18G8drp4bDeEGoPvNaOEARYP43U6AIBYoEIemqM10RAZ9zqTIvBkE4j3
dV+3K90Q/ZZCgbyuQdIgD7EEOZiyzFGEkreY9IXezfN9EnDOWQYl3gkR5fJ7rZzIW5l5BIa51mcD
F1GIfNYhjnrima2PyUTvDpAPl7R30xf2Mpny6nZmAVon8OWLVd+G2bsbdtbpHDmrqcENsrSqiWlU
bBTJo0Ns7y26IW8FHs3cJm8/aChltDjwyV+nvyoj1J5gjMfoGTIg0C2SHQSOAl9ZitfB98LUfBpt
y/0WmSJX+7r0wLIzt0eSuIutgDdHPw2bSAfPIIq+WGI+85ZFXDc3ZZ4X6CTMJLtxNW/8rsy8uheJ
bPbk+9w71HnFlSWNlx5u3t5JhXlVwrx5NqcBbQmpJeOHZBt48BB8bMMgM34lreU8happV00ZqDfO
rPzeGYF+4MJxx/D1AlDVGA86n4HF5sWuoXst7HG2VnAcsuWEg240yxEBiIGDzlLVtqX9ihJ/lTNV
6TlEAZnQrGGrwsz4Aec9XrhUEvdGXdLS7PZ8znSgpW+dip58HyoVfy6jkes9jlCa2n6janoChqrs
V8FQxS+0pxgA5213r+dhbZB1QrGImtsCkK9JRXAFp/nYYyXGt9Pv86CxaR62+Z8+OAzvqwR0PY8b
Q6x4nZJwI9x5oooftcM1qIgDfqjyXmUSKv0U0r46jGSEsd5QlZOd8Zhi/zlgGKuvJyjct1OVU8+Y
s4L62lAWq8Cw2V/q406b+vQHW9PIb71hvGM6Utu4uqsFKycX801kUQXWq2RY0IfFjog9Y/1emCI4
5kZvMGuotU8We/VtMlGZYV4/ujKHMrzFak92v71x5qA4Vswqm0s2AHvq+LsCfOU3OyiHV4mL5wks
97DJMvtOT5FPjilq8KhsN0Kj2YTEW3ZsFDWZSs/bRYSqfm3UhqIgmDtLOZsJL7RsWDN6IddZ43Wr
RNfYMNZ59WgN7NFL18o2E+l+n/mVaBHHqbGB83tEk0HykNLPtZcyeD/YeXQwHRKCXY07xgDCfWOl
abAbINOz1g6UJdqq21c99kxCLjzYstAOkJoATHlcbq57DQ6opqCwnCjUPU9hnW1cq5oPQ1EMy0LJ
n1EV5cQhql5BF+mZuo/7DZ0fH7VoSm+t0jknKUi9qdbmhAIqunPU3+aNlk/lo0Ha9SovdJs0dhg7
qzGyiKYnDSe5SgcAYVFHZ5xjIyCZpm3qaBLFopoOuSjax2hOf3mD277ng5cuQ/xViK3M0F04MSq3
WA3BBqFCtskgGxHuR4W3tIvyiCb6fQrKYE3szXigPZcszNgBOqu2fqQW3quwqihC4DC/piyskWkt
W+4pehkiLJ0LuyDyCGZ26r2dcInjdNOKdL5Tbmc+OiJKmOfqi3U2ABVZVEXtXakEAUyhmtlvk5r7
wGqSNVXw6g1buPvhIEpdqN7gPYMnapfDaboSWD83E1LiJ2bb2Tt19BAftKxSq6jPnt05ZM2VJOSD
rIj9HkfJC5M4S60LEloWPZqwB1Kwu9mgN2+R1fpJcjOER63BR0dUrK9iWvyPQWUb66ELH7gm4yKy
YmsZoKhYK29A3CoLf5rGbDdO+m0rjHlFyhbhSEltNcudDbbaYoVoMK8QHXKL9HY5LXWT4o+bT/26
GGKWo5RtjMG75ZGKl7XVCKV2aK04mUVhvWW2nq8RntxbXSXRh/Re9KLH2m0WUvPSTPeDRnrY2MCA
Vi6vlp0XxxuvIn3a1B2myHE4sBawdRu0/IF4bd6e5DV+ZJq8S8f4aCqJhaDIhZv7Aaj3lVdn0wZd
GP2WGJuXOK3kltQXBPrE/J47Q7TxbBBIeeJ4V/XEwKqkXXKBchql4aBYR1LvZ+u5D2ZfGX4FrNav
KuNUCcnKtW1OW40HCMuCsI4j/Z3vRZYNL0OOywzbyjju3AFtxDQXt2TOsbyBznUegqmqSH47KCLt
XCeokVGwlfP8LZbRvG4FJAv2u2pa8AKj5NBXmFxRtKudi1WEUrtSXQmioecS1nPEPCseF4SCbBEW
Lh2SS/wnP9HTvmTj6L5TU04O/MMc0KmKbNwISl6JsEqKRdQ04luoSrG3+7K/1jI5vTKM39wORgW3
PximeqtL+Soq3e6oCDfVVW/b4jUTenWLRTPZ10ITV41ZWLcCf5+vl2wvBtwcd2woqVi4abHBR1Dt
LUMwQBYyIbQrmkzttcIdrrq4Ge9KygHXdezxS/qXFwqt3EOXjxqpDTH8wD5r/MyHLl/qWqcanFVD
6iA4YT7MS1HhLFoyXjtpOy3/YyfQMgC4qgnrnmgj0d8DTcwrT7nTu8Udvhmki6vOKQdjQSEgQ+9S
tL5EgLoZMzZBKy9IsRyTTDW6pW47XsRbbYyRy7U5thPTGtQqKCVB59x5L+WcnSwFuS4/oIpR/1FB
Xd+1VZY8W4gb3GVS9eoucLRpPzYOiVBwym94tLxtahjWt7IcaIYp5LsWZ8VeTF6LPtRyHgnbH7Je
xsc6YUeLYHO+G5gQf4mQOKyialRbnYmCn6lw04+qqljfTJswq+k2Zaa3VPdm79g1BTFSl1aPzJC7
d7rTFEw/qm4LsUJfDkmKsbxKer9Qnbkpp1CDPlXcjVMVLYVUd6o0jbeMmh+lqHK4Svvhu6F7GaAm
Q+/0BeKo6qeni17fsCI1fkkRkHlPrDqUJuMx2FIbrb5hCaypBaUak/VJ2p1OeLVQeniVG62ztLG0
1Av8ufbeKsbBWlC7IJFDFCvWgZtxv3eIYCh7CXfbTc0U3FfZxHw+lA3G9+ZmHDcV/cYf1LTmVW0M
CabZ8iG3grF8i7pR9KdqsQS1G+ZOP5HVaYubPs1QGw0Sr58/NrqxN1RDY4OjZtNdNSwsWF6MdIye
kXPYw4LSsv7T8Cp7WgdYS354BF7pum9Q3EBi0LgLndkEaGaIuz5tSC9BbCR3NgmheeYirExhM/kz
IRDeWo0TRmsyeETH+ZTZ7kFSmBl8s0knd+shY+x2xUzC5VhB3OjWpRb05sKopZksGzqjlknnsssy
8IPCC3MRhpeDp25ZTov0tYbOQpqb0SrkTNy08tuAoA/3aNpn9i8ycCn+Omei1sb+NelYPOn3ENjh
rJyQe5HaWKluhJ0FFgtL3ybrhKjlvYfe9Qh3hY2Il6l7j1d1wNDpkD13eZM9s3uigT3Qc/FjblJb
beLClfM1Ukwz3oBKYdBYDuJa8ZSxPU9MGS3rMYrz1cSu9YqhlbHd5eQSqUEDGL9tzCAo9g6DfDWS
QRPBsyjyY5HRxbPw3OgUbpbZWGwKl0rrAv/eXSQDJwP1Qo6YWyseKyYEq+yXp8i5Lg1D2vLJ8BjB
2ZRxw5oeGWaWIZCuyBxCTe/qVTsMQ0B7g7DKa0Mfi4zriXkduJDtpFurtqkgNKbJ3y/mmeva5si+
FnNbj7f93PN426Et+vsoNjvzZmxb/rpD2InniVTeY1Bxe66NXj8h64d2aFbp3BmdP4cRPm0naEjj
RX1DMFEg2Fr0mmHrdJqesiOJqY1XdtI6sx8ajnqh4IHVJo0yeW+XmocOS2o0RMjApmCJLMd4kIXl
4lwJo6swpADhW2rMo2UZU3ry2/9N3ZktuY1s6/mFjA4ggUQmbkmwqkjWoFkt3SAktYR5nvH0/lB9
whZZPEVrhy/siB37otWtJIDMlWv4BzYEXulkn2qbhOmYblXv4NtpAXoyN9mY0EUfvBxD4MVKmaRn
UxczAycD870SksrbBclCsDg6iN29DSKFpkZlj29CnAtXP6EavUh3SQtwWp3ZElYYRmy4W6YPSeQo
suTFdVYbp5kLZHBgw+6XAgqeHwhkxVGpq/6JnMbKtz0F95exCaI3LbZt/3Qq6z9hB+zRA69aaEAm
ojeiVFm8AZkXbJIin8bb3g6kcyeh0rb7KMPics8Enz4t2jXluBlG2d63dWZtItKqN1BkZrnthyL7
ZJO/f8byZnn0SgXyqaorJC9TnMc+SnOGS914k+Ju7iP1balH7wbX5ZJbesJGeqMrNeSf467AHUjn
rYp/DR5QHt+KVJ/eQSAj5af/XOQ3tGFaPNy5b2892UQVBtwBeqf8cvvbMMA92uDhBBW/nGW86yfF
7rNTMR6aaYn/FkvZfNCh3aGylIa39BnYMiYWwNrvyB/DOyxXkZUABGWO27JCRsQv7TDP/NjBLhuC
fW6LW+zdSKwMwxJvZK1y+zhnBSKknStFtjdEXPRbY6gVF3cQToGv6MbP28iC1TEVLa16DLEIbF3a
Ztts7uShjzs7P5guWeKOWo3NPSbk+74re/NrLNe0MwZg/N7posLGlLDnVJgU7pw5XBn3MyokqMVh
VvrNmfGqQoAS2FxFCe7u2shtSVeDqcnvliZPH1vdeeLJZoAqaEhYpFbV7ML2xdhr1VHlVA5bt0IY
HO7tut9NbGZ/4sol3J1DmfeI9J+w/Wpgyqlbqwy3U9+UX1s5ovFZj64FwKXtsvf0c/W3uO7Sr7Oo
o+k2qezskyDpRHkyTO1Pi0kvYNMXk0lzXeX42SEu/aQ5frhfF2r6bM14HfqwocZkb8ZIuoOtMfiF
KhcpkkNl1mFNGgaIogk7NB+dppDfA1A1GEqDUtn2YceniyyMIW8VknfZJsb+iMoAlzjDt52goNM9
29VNqld7uKQ28ntmmHPle47jPDqYEYfbPjPN27HD6GjnBoa7A6Ec2n5cV0bEjreCbm8K0Y63hVXa
060pl4wbo4mYrgzF4GQ7JBrnFmxhNZa7jMcZIVotmdr1uaifCs8j5nEJ42OZF1NwQ4GTF/d9Mo73
rbNo6kQF4Olv18nLH6gCyRZCqCPmo6Q+mt62EX6z0wYjphpM7zKP4PjKGvCiqhAryUvmHLOR6OHd
8xRrzq083yP676CGxhDse4l96uOQ6Ga+aSehC6p3gff17FXh+zQZhLhbg+fO5bAp1GrxDUudWcXU
o7p758X0Tfa6GYtyF3vhz9bDigFbRHK6Mna8fYRvHSG/0x1O1sEy+U3f2GBs0lzS56656rABdsZ7
3Hq86qZqCw80q6bJ39HlB/faCm6GyM3CchMWxX1giSI4pmCW3X961Ubzm8Tr6vARmBWHV+bTAmNy
GmpOII0ScWxTlSx35dAxSqR+trO9RCEQ+k1jVC0fKG9+NSVOiIzPjPRTZdfmfBzBEgVfxOIuNYjT
Kcj2KDI03TcTiN/ySQRrdqAt/K92MgX8tdP0KOr3TpCgzxihEF9ZeH9v3VJHjk8HKPYLt6XvMwQ1
Z4ghShztPd4S5eVYre6pueKm+O4sUbwg0zo2ef+GrnzSvs2xhvq49AgnYlcGauzGLFtQs7qWvXzq
4TGRzYWxrwfzmOLZ864PgUXj6Gp9Vlm6/Ajx1nuQC+LkZiDlEfTJ8tmRZUyG3bbYfy/lXTVriV8y
viw2VL879JTTpxqZKR8HPbPyiwCTG5I5VhIVnHimsuq9Y7vdD8yJQraPF+NnGUX1G+bY2U+raoZf
7YLDOqcK+PeSDfW7OKkS7zj2uYbZVGNAbKQjYndQI7ztGAbzZ+SA4rs2qXZYrnexj1mg+jrh8vul
xUDgo0Hq6yvoxFiv4KyWGKH8mce5dhANUOJhmJNuD9jKfIowA1R3GJ5S2o7BbOFqWVYgQkvI2gQD
eUdZ1VQ4pSfl9yqqgIUn/WggQmkiROz2dfTNXpzkzsgmOgB69I6u7UwHCXpj6wJdPMCDYXI4peox
8sAPujPI2+2UL0HqO5N0DAYhAeSLLFreR7HhmsyxCtPZhMBUHvTiTHcZHcJvomujraUAwXOCKsNX
+J7iEh+1/Y/R9rBi1YyiGHoPyX3nCFdsU9ooNWPpuPA2IZXuzeDVXorEah49LfRbw01coXBTy3Au
cHCqVhu4OsjfLzKLfjHLJthZAxVblJs48NFSBrLZ5JHYRgOGa5sZLuaOvLY44Jput0Cw42gDM6Lk
s1rwM4c4wEVpzDaJ1v0Xd7EyH0+65h4p7hCNkozhmBV8lprm1n6WgQFWzipLuVsSXFbn0fql8cd6
rPrho5JYaxoD7sQzHa175qfzE/Y9yFIbThO/Kzuc+FSjcYmj65lsm6CVh241Tndto/8QzTgkztlY
3ltALN7QTGXjYxBe3JiyMf1J1uwNL4whpgTgXrb8NC8kvxLBHu0xBzGCwRhvlFu5pe/lZh19R0jQ
ODB422oocs3WSOLmNlrgPoKPQL7X0atEyUh1DE5Svjcnnd+DJIEyAO5RbYinzp3gnTGtptB/4/Tz
PG4qYNMPS1B5ewrk7BMTh9zv0l7QZCsi5vSBju2tM3reMSn68usUD9xi4xyVH8dKq8d4SeYvHuoW
aNMzZEpo0H8uLGOkowt4fYMpHA0LOzXj6KYfaWRtmjw7SoObfC6EG96Epmj80ah+GUoMd7KoOnwQ
gAht/0c0WjOfGv3hxfDoi/ZOJ3a8drzbZdyQs4VBeUhimlKtSELoe2Oxex2tdIoJBNqhbeFSD4BI
ENJ2z42g8HFUZlFFxNwE/NxG27Y8LkE//BilYN5m5uoJYDiZ5evLnsKynpeV4EmAfpkWmZtc//w3
YE7Rwwhf5o6BNnalepNnsxP4GT1vQmquKQ4UHPgra1rPIuf/m4LDqp42XS2UYq5jKtxrT1dtWtfr
cuhFXELO2s1MSpM5lEnw2oAg6pqbaBr7D9PqIFJY5NSAIXRyx9Cfim9I3aXbRbNrfseT0gPjbsQm
xatqp+qzFJ009q5BxzyjMZOU8jvjZnLoSjrJrzzN5oThtwalIs2C/GBOrO6H8kpGQL10PYub2Svy
O5lhvJfQ1jDQMlvsxwFNyI+aKnfc5h1p7dsSDR1gQGZfdXdRnw/gWJNxBl85BgoTg04ynksojOrv
3uysCBKjwtrX5dDRKvNM64MX90xQ6wTlezOYU5jk41hXSAANy17ahftuspOMo0Wt8H3EH+5tHk2a
Hiyp1Y1tkFxu69BBVjsJjYW00ECHiR6ca7p+EyE7t9exOUQ+BKZ5j5c9NdskJd0PQD7g9IHLMzeh
vv4MZLHGM1yWxs8cV2VyjWlS6paJVfzFzQohb+Nk0N3OCaz5R6an2NwazdQj3z9MLUjjYQIYgLSe
64M1TddCs0Sj1aA7ZkD0s/t6n+VdlVLNpDSOPdVg7oAGET8E7kMGgqgB8BIq9G39ahU3RQcpLm7D
vAUwh8mkne8QYugHmg1RRlvASj3C9wpi3cxZ3xwcKzO9m3qal33lzeZ0+3w4/m/DSx/iH03Zlr+6
c3zpCST1/yMQqrW6Uf33KNRD2fzz7QS1+vwf/AtDtb2/yEy01CBQCWhqZd/+C0O1nb/ApbqgEGkW
mkqvom3/hUK17b/AIzo2CFVNHWWvqmXtvyhU4f3FP0CqHnoe/4KDqNQfoFDFs3Xo76FHmcJ9Xl9S
b0ho7KehZ5hir2vp8my9aLDupMj7e6ScGHs5deOpOwqYrCPvMpO905Jq3Rgq9zNpzM22bZzuGIKd
2reW/WmkLtmPsZ7eirr70pekdJUxPhZDPH9klGZDMGy8Ylv2NAkqGxIv9uLL/SRwC0fFrHtjm6p+
aGWOI409Wl64yyaulp0w6PrckITkNry/tBO4ldt5hb20K2Ic2c2mfehxd+6Y47sFXTe6f0H6M5OZ
LL8FunVAedktdczGCyNtUAtHMxOlKRAtssRJ7jYU6XBlGbOCCMuwACqqjT066git2a2PlYr0DmBb
QlBJrHpDewPmqtnkYLrLMJSP0ALHvaZD5mxisq6NBfbsIebvzbfRZDP4LtLYIm5X3bi4j0DfSKXM
qanFbdFPrvMuMJoKsFZi6vIt2W28b+mVhocRjzXGk9jcozFFNReH+8auvA8oVTC9BWXptg4g3iSq
jzKF2GRYRv6lzolW91ldFY94HWkfwM4y0AmjxZTM3fgRAVkreXCgUPePwCb4e4GdKaSDCk9+A+/R
8AzxVGcfTHcu8oO7GLRz6EIlKCbdRG0TJN4m6ou8ou4bgiFaK7rE8xtqno9WE0bQ5RIdABICgewa
Bwy32gXv7cnLgptBSfUjdFMTqhXXizqa4NBy+q1OB5SycbNp18ObYzSqwXJsmaGHFRiQMAHw1Sb9
TQV+3ATwBY7420KsJuOzggEYCrMk+2dBGg2SusrDLVAqq9mOscQxHYgGrIcqlhl/o7H86ETSzP40
LRbyZYFjfplGGYc7jFNj871AoyO8dZUTfOoAbDFSWeimzHSFlo2MU9SQyyRK3/fhSJtI6hmVhgyY
1OoZgdQTtoKJ5tkqlLu1i94GJim9epJOleW+JnQ/tWA4gbXgdM8oDmAHFK0oj/fBqJ1fygFfgFxH
oI8BZvI4H5doGW+dsoLuVhiOujeMCrRhXCvvLrOzdX6bjss7YDWGuWpX8bJmiqCH1NS0EjPG8PsU
imJ9I5bEYfJYLvOHho5XDTc17b/ruOoSnw+u/omYQdHCVJP5d7N080e7IgneVvYM/iDqk9TxA0qM
YOvUZZ7eY/lu4oAChoy6u8RifNPhjVQcwwb30U1tlPXPPpjrYIcCfRKtpMaYlkkedsUdUHHrwRnC
dk9tkB0tg9zvxqjoffqlcIbFZzI/mPehNrvRD5qiXl+IW5U3C0Mxsk8nMMlhBjD6FMiekfutruAZ
ivyT0cil2i1qYLctqZd/MDsvhlqsnUfXLFoIyO4S38SMyW0/iV0z2rlRhIK2A0eMdmqlpuwG5G/1
CXuO9mfvFR5a2Isx/R3T9XqnS5jXsuFmB6Nlqxz0GZhJLLJdU93USk1Pslk7D5IKyLdmK5h2AmB5
wmgscICBLsHU4scoYFkyipMULE1O8XwzAyXcmINywn9T5z+6pv/P7uCn6mfxvmt+/uwevlXnt/X/
g2wQYQLR/+8v4jdRnMVVFRc/2985Ic//1b+3MRfzX9LTmvGx4IY1Ha67f29j9GP+AmLnSSkp7Lk9
AMX/120srL8sYcGjY4dKW8Cf+F+3sfMXea0lPE01qm2Lyeuf3MYr6v+3u1jzoyR1h6MAA2kTkOnp
XZxK0c4Ascx7gMSY1yvS6FB6zf63d3KBB/JyFccRFiWOVCajovNiA9HXyqloRNx7cL1heKK/2UZI
UPz5KpBcIJwoR9FJWbUhfiukGG7pzBu8+b7QAdDwzli2upXTFU7LmbqF4pU5K4VHSanWV3durqk9
Q5cuwKd7e0QPHYKmYoAG9MP9aMC4e1qkO/4yW1l/yGpLAdcKQi0hLWRW4sdGKq7pCV94t2RzsCYo
WU020sqs+O2pe8TR5CQintocWt+MxvowB3Z5pTa+9NSuI+AVC00GaZ77Frlc9AZAw/EeAn6a+Sh3
UILAvu1zeD0LoIhwtLF3HJihDVuz1XgEL33v+nadloyhKAffvP611+c63bmS/NZ0TBJdV5nyTLKi
0HUTdHE73MdL+V0VTnpjNeU/g3FVhPqsPud7S8u0KJPVmk4L52yhqAKiEot6uJ/DqPwRhkO8yxYX
REZoT4+lBub0+oNdeNWSk0+n2nTlGhWgiv3+RcOsb5PY5MkGNVRboBGFD/5++sLl1342iiDDDS0f
1K/Andt/LKuKfmWxq7aGN4/RFcLLi83lEGustTEiFM+v1z//bXO15QTMjHHeMSF++NypgNI5gleO
1MtVOLNQojSej9qjJjhdxUrQcEgjD5aDY4rbsHJ/4drsXtFjurCIS9R0PAflBfAgZ20WbRcW27Kq
7muJrkinrPpjrErr8+sfb42XJ7uSckawS2jo2Jitn8egpu+rsi6D7N62ViRTlBdJvetVM5DS18n4
pdItA64lkHSHX1/5THCbuMTSbE8Fw5AelmOe7VMTdRhrGdryXjVVCSQE6T98oWttH7thiqCbLKp9
t8BbEXcywg9x47ojkM2GTtjiQyqK3hq6M7p3r/+sCy+EXo4UK7FLrfSu02+bDeBXB2RR8EhZSFlt
CM+onTRm8StLklqjOLA4v2jCtH+mH7m+DqiHkrLVsSwHAZuz7x0xh69HGH73XhA5t7GSqIT0OvBb
0+zu69QJrxzbl/trXe+5sOWyd11K69+PCtURJDkBwwvop9iOkxh3noKP/vrrXF/X6f6yeY1U7pTw
BL7zYOR4XVLBeMnuS/oz4jE1Yduj3wBR6CYLwlIf6b1PH1zHSX5iwgzv6/XlLzwk+Qh3uIuPGv9b
2XG/xYOyyKasyUtYIQ28Ip3ioTtUkORfX+WMDfj87bjJLEazHHj8Os+3souIclnrgh6+keeb0chS
d+MshfE1SrKq2ousn34MiFgY6EoxRmTElX/28NVD8npW7afcrTQ3b2uU06ZOg4bqNcH/4trPvPA2
NFcDDRUtOO7O2SdP7bKSaSaKe8CRglnmHN2KZsl94ITxLfIGw6cqHJePYoqTW7cFQW8nS7oHihF/
BtMf3Nmogvhe4WZXgtAZHZz3BwzNdO2VA6thFJ/Lr83jkIxekcxHKHnozuKbBe5U0GbwKis+5Npd
jiHEubvRTdw7ZxmZUM9x+s/rX/HF23n+Ea5HrGWg5Z1rUNZNOFoCPh3yA6r/oGQAZgBdhGsfYX3J
JyeCZVba9JqQ0aM6zwOmSJup1WLJFIxxiEHusIqEoM1VhNuROQYIlCz7guST/R49eTrrFeo7mElR
Ot9gyZH0G/h32bVz8iI5UQR/RzFH8DRpGbztk3PSAaUHWTLhEzVJIBCt1zJ6EuONXRvXONYXlvIo
Ayw+tuVCEz/bhAKLDBRK6v6YSBtCqJitYwxx5ThQLf764y/KxJJb2iEpgrt8tpRkT1WhkWMsi9zP
wZaN43stEInXV1nfzekHtcnmBNwh1kCc8CzGmEti5sw1uyOD5/4uG9YcGgjYOk+q3taNHVyRw7y4
nm3Di7dMwZr26bcyiyETC3onRxOiBZ2aKt3ZoGW3BkIofm+h7fX68724ERnxgEWlQqEH48HtP12v
G130C0NVH7EPW3xbV2/7xfrU2fr9ZIxvAsZkV17oyx3iWvRLyCb12vI999sCOVR49Cab45yTzZF8
tMGXWXflXY/C0hX6/ZkP8Rp61uBDzswVtc6zzp4ubGYEs8BNH42GtAOTHatUGzAhqeWPDdAFVI8A
lSD6biXxXk1TLzZubaFUQUZi50wZlu6DoHNorJ0gMAptSbDfEi6L6CYqWrD8qQwsmABZ1hVbUxb4
HTdmWADIbmtXb0lRlwLW/wRPMEG9f/bnYSrzjZQzlM24F4gsGYWFDrs2K+fL65/2Zcjj4Rm6Ux6h
tCDOyeGQ6sAAInZzTERb3eXhkt0y2/zjTGMt1hEh4ryvzKnz29GJGH0WIRbCXllPP/Old7aRtOXH
15/l5a5hFTCShFayWfs8f8KbsjAqZ7GOIFDGhyzADzxkzLYLMlrLry916bVRVJP9M3YA9nx23S+h
m5VBPptHd55WklrcbG2Xxvrrq1y4FXki6ri1oUK9fB6+cuq1wLQM8xjbeEnURYnqDyC4GRzREsmd
gnz0hZ/SP3ZMzrcdSgR4hffFFQnrSw+L0AE4XoYsXBJnQdRqXOzb0tI6KjhLN+kCRjEt9Xjllb6s
Btgk/OUA41wwbqQCp1FGRMtiMkK1cDfqqv2op37YJrqdn0CMwmOpO1QONmPgFB+1Jy2xhRhuWhsn
qbMSKwsUid/aWdJfuxcvPjzOaIKKwNLaO/vSouIeH7vAOlbRguDp6LkAdIL5ype+tAohD4UN23Ek
oienzz5L5hZZJ6yjDpt2g5B78DQutn1FQujCKkRTei8UXlwca5/w91w46L2wR2O9Oyo3hfVOn+Aw
VsW1s/HidgLZSCpMdkm+j9DS2bO4Rq5bdHnmo4PI+Tcm5vKrpMO2BV+m3nUjKJjXT8mL22lF7ziC
pFEIS3EkT58qiYdxoNuyEo5ig+w0UM2HmN7+33FvN/elPQfbDr2HK4fi5XbVFqtx5TMPRDDGO1vW
VDO0uLCzjnmMt2EBc8r0vaY13zIh6W/M1jKqTSWS+K3wwunQWHb/yRJDh0k7Upd3WHnkV1qWL6MF
mTPJB5Uc+3RN709fxCAwo5RZZh9xS3fBOw/IYOR57bxVbaMOtenm4LPr8KEjk94vdZN7m9E0rhln
v6j31l/hkCSQ3vJyzpOhNk8SDhIGEkYeQbpQgeMhejFUN0EYRHAexALc0ZbfTSNI/7Rhsi7tcQHA
dOHAirP9bXtF6gUoSRxV4aZfg2kCkGTE717fbi8OEcwIzilJCXNqBJvP2gOTp+O5cDtxXPIVkxwG
K7/RBjPyx8vQStOEQu5mSFJncQf4KAO4KhLHIUiyL1kZG3suI2P3x6swUmS/cHGS+8izszoplMWG
uIAP0ibZpwTRmhuT6qr80/C2djPW6T3teppt5ztTGGlVMHEVxyRgVDaGdrzVCPP4f/4wLoI8TOrp
yKFNdbr/Y1QS2hbSxrHWjAVdU8Q7pGiXK/fUhe+/Nq3WIhFoAcnM6SqpqkvRqZpVEkcfqBQ7v1m0
eeUwvwxqBBfuwvXeJSs71/LGsabL87y3Ye0H1TtkTOavuTClD9xp3IghDx8yWPJXUuGXkZv4IanJ
NAkhomDrn//WK2lQwYiFkeVH5InrY9+n7ieClXHXFe2MuI6BgfHrX+xCELXpbCJNRM/WJfc+C6I2
+nkh9KLiqNpk3CbQxR8yB9cc1DLEnaerVG86KIWHbnGco6fr9ilvjOEOTE+9z0MvvyaN/fxeT0o5
il+kpmwaAJ6g7Dl7BVMG2VcXdX6s3QFoqoZI/s7Fnfu+7M3hJ9L47hOUgKzYuX0QZr4dup0G12S2
38A+h6FvAA2Id622o+oWR4sq366p23u0KhJrAzuouGbCcCHqcwcBdLEAbRAnnv/8948WBMhyBS6q
nFPdwmGKg3vRQLFkciOPYRUP6a5tp/GXtmZvG+SgzhHk7qJredJa4569OCrs5zY1amHgJE/3Trqi
GcCfV0c5BqBdzVyrmw6hgn3ggoLfIBeRAWzxzOahDBZw7FG/RP2VaPaiACBMSiY9oH5glNDIOP0N
fWiZfc287lC7CrY+kiG+R2qw6dE6vXI+X0aBNZ5xWgg2aNueR7QJ/SoumwrCb4aZISIzFvLWtvgP
VmF8hXwmKqLrSqcPlLa5EbUVzgzsd3VbR0O9D8CZXIlol17begPYivYlL1CcrjJGJnhuENuHuFGP
puX9MAan2FhwPm9eP+4XFhJcnXQs0CKzMM88XUjYJIQWFLIDCpz9YSxgmHToyR7iIfz1+koXPo9N
w5m5CahRh17C6UrIJ0TQTDIoNAYIZKufcEeMdHjlxV1eBfE3yk2avufuUjPJhZAht0CErP6dbMEZ
djnTk9ef5cJbI6uRaOExKiXPPNsEJSjszJa2PsStJTZ1HVd4THnG1kJv5MoDXV6K4eQaAblJz14b
kw2UJGZPH8rArn7Edftd8YppQjjTNZflS0uRsa/QPr4TWdvpF+pgELRGlOhDzwT/h1M7ChlWJ7m3
Ugi7r7/AlxnpM1bBooG1tr31Grp+i5A5pAu4V3NwyBuURjII2O8TGq1kbUaV+wzZumNXqtgf2ySs
/dfXfrbrO42LLK6ohbjGvfVRTxc3SjvVMiqDw1jHabglCJfArBbhfYMIP8Z7K4+db15X5l/nynEg
reH5+bNE4gVZAA25wGBTvDddrzI2FmC+dmsPcJ9QJU/r73g5xNMWzUGACfAoQwTPEFi57wCqw1+D
kIkvNKMy/nEoxn8wtkUJguQORaxWrzBtnXveR6DJWInOi2YuXfZaQ6cyolu0NVUE/pdk0K9qr31X
C9Optrhto6i8SCSVHU2U2NVdZb7rJliju6pK5TeUfe3PCcJO6bEEZdygwFgF3pUP+jI5opNks0k1
/WpKu7O9U1dNmC9VoA8Arz8iyw0wekb1vDDe5Enwxoi62ysfkW90/g0t9FHXkfq6i86+oT0x68Vw
VR/cisRymPW46sTEV7q6F6LJWknSfAfRT+a3/vlv2xSlnVll6zkf0ziFJaTRLm5ydcXq5MK5o1ZW
DkfPYvhw7k8vJlmEyDPrQ4AS6d5w4MQ6BfvOEVfP3aXPRLyna/T86s7NVaqmqdxxGDUW1SiVuc5U
PNLkMHso6m2MlkUgb8q2+o9eI6mz4sqkG6/ONoeGSB0YGTEsgHl4C/MGmkI8DVc+1st0Z8WWrBcz
5T+vcX3Nv32sJVkie+lNfdCqjrZp6/U381z1+2pshjeQwCxODSrKyLuIu65P5iuB+kLWx0SUGh8J
XqgQ6Peerg8ZcyybqfAOHYKsPkob2W0TYBGB1wWlz4Kwfuk5oDBGPNv7Fo8NO4CD+OfHAvQfv4PL
ggrv7GLq0FsAPYU4E3lfaW1E24xfUzlGf541OIzD6bOt9HcG1aePmnUoTeHUwTIrddAYqnyB847H
gDIc70qH7NJnlZb3XItoVGfPPqvMRFDEi+0dBFoGXzKrG98OzI1/9lOKuwlCiw9V3yMhlCEIFC7u
jz9+oYxA6fZSe6wz0LOPCv0cHb7RMA7T0Gb4pVTwicIpkdfGKxcijWtr0jACGtX/ecfMDjEItFEn
OjRVMz+avYmngWPJd3/+NAzDzXXKuQIazq5dBAb469H5PKAEVx1xNO/9qZd/3vMBiQh+hSyMoMZE
7HR3TFGRe+Ogg0Nv5drvxdL4xTDJ3evPsu6xsxvgGVEEGMfEu+e8snBgq+PG7SrcCcnGF1VYPxGs
xJGjaKMPrV1dHSleCNNMLGkB8Gw83LktbwF1C+uQjtRyWkcytLYOY1+BRnbRNn792S7sBqAnHDDx
3Dc7tyeDZh1Fiaj1YbA7546xit5Tz17r0l54IDQc6DKtI+aXJysKxSzyWepDIRe9r+vKfay7yDvG
ZZl+fP2BLtw7nkkhQw3PhngxrpwHRBl7/AsOerUZympt+gmQ9jdpZai7YYitD3bQ11d6j/bFB9RA
LNGU4RnPZzXZwJielqc6QN4qDlMhjIcVxISAqLDuU11DAUE6KX2veksZW5m2AyJ94KCPJmMde4OQ
qfs3433QlsYMMGnTtuPyZerQ+90wnA0snDEy8xOS6yZEqKrvEA1Og457lb5At6k6OaEu4IbSvaU4
0PfebCESVg096rjot7pfbExw3uiomD4Ztpv+LQijEESGML+VTonMF3Btc/Zf/xIXMm+uSGarjN4p
xp5RM7/dktE090Fjz/qAEmp+C42n3PeOyPdF1BgIb3rWAUlWIBB5GcuH15e+sKtZmlwNehAQi+fP
9dvSZT5lNSR6fZgLuG61SjUaoFdtEi59dHCsAIWZdNDiXH/Fb6ukims1rXlAW6IsJnoIhIh5hdvO
QTDi9Qe6tNQa4pjCeUj22+eBri4L6IAVIaifljsUf/qdVcF8lY2SV3LES+8OYV6PMp26E3uA06fq
c6TWi6BXB50F6mlAq3Qz1ar686yax+CdrYgJct6zYtMxygKRISrAsJ8QFm4Sb+fo9uufvzVQ52yA
FStOTXv6KCRmsRoTjGNKFTnILWILJmuR36aQqt6+vtRLFCyIedDvHvuc2cALzDjhmZQQchEGQ9G8
LdDUBjRQ38cuaqcRRK1NOK861E5xl4veX5b5OFXlp//gR7gmYFFlgReknDh9YMg9rVGNJN2g5Kki
6gSSWtkH6IIFmU/nzPN7z/1aT33+wIc19hK59NtAD635H+xXoMBMFWiVc/7E6Q/RDiW2scQU+Fh0
3MphyO56AycwWMyL//pDX7idyYDpwDBwBIz74pmtwAPPTTJus1+3DFgRmBuxRzXJBo5O5sb719e7
dD7WML9yDFeixHpUfzv1RTfkblywcxcl8Z5RCaImFqjG/2QVBBYc4IukHGd5rzQbFBpCiedRZKo7
BGGsg8hFc/Pnq6whkkSDs87g9vRZYmkPUcnA69Aag7llPIOONXYLu9dXuXQlrxrGDF1oEb8gOhiJ
mBHOMJyD0rV1K0TgbFtHJ9sQcv62QTx1V6Ch9vT6oi8jJnielR3PnuAW0mcRE6ywFZdz5B5Ui/Dh
oJrIRwin3XB0rgXn5yTpNEFkLSKZxdAOdow62+2YPCpDi1QeomooMe3SoScgNa0CeiKjf4D4vZd+
aFLMRjcw4QA3I/rW3kuIimojwozevDCj/DZ0RtOGgVFX9Q4VQqfcDG2Bnt5iGoPk3q+tKxXPy7Oj
yJVo2a/DWni0ZwHSsLURAd13DlKEzEzzuXoYHQyoxtSVm7SRsOtf/yovDw8L0sxgfLa2Z9XZYDPD
zRlMV+0c5hUC2GEJt59Cec215EKBjAIF9SJydQhl0C463dfJuIxYvCv70GGqdyfD1RfPc3vhu3ND
XSzwX5/w29jhHqhwf03HX17cZH98uPgR0BYZpQFqoQg6/RFekKCRl9jOwc61eTvV8sfcjteSrEsv
dCVWkXPCsIJFfbrIYJq1hy6APAyZ0ttS6sXv0L3xX/9sl/YJuRR3Ncknk++zVQJgP+jXWe4hHEPy
m9aVN0TICjcIxIApJ6+NjC8dXoTewHSwJP931lyIrM5qUZGShwVpoU07pfVhzA39BPQhu5K6X3iB
DKZp0dLaAwV3HgKd2u2x2CFHYLqEbEBXj/URZYLK+vOdzzprbU+AoaY725KBaOpoHgL3kDOHeWgh
VB8SI333+nd6GWn5yyERMAukLyXPLe4LlNLY+B36lFWrdiUyvncyMN37DqFEv5MiOsxL41xJ5V62
TdgQ1FycZ84bVI7TLagqXAhNt/YOQC4QZi8Hs/+0NDWdkmnwko3gj/FEbGd0OpsIZ8JZiObN6899
6SOuNBnmSjw6Q7PTn+Ai9NfApPYO4zw47+vI8p5kf/Ueu7Ar16BCSkxuzNT1bFdSRpae1Xv0okbn
vTaE/WTiLr8zu7m8ct4uPA+kPQ6bhbAvEfosTDKKkSjTFsGhJq3cQtS0/LBQxpUPd3kVXtvKE+MG
O9uSlSi7vE6i/8nZmSzHjUNt9lU6es8IzsOiN2QOkmlZtiVbZW0YHjlP4ACCT9+H/nvhTGUoQ72p
RVWFkCRA4OLe734neVdwHf0IhSUPqTLVVyLjS6Mg7UOViYUDu+DZfaLKcVurEpaHG7TJB0sFdThU
RXvl1vLysonKG4GpRwyOxuRcVm/ArLWLGaP3yutxwqevH0tqWcYurfw31twv76XQzYM5d/ab40FG
psHSpFuLBritX/bfeFCuPnTGoCTT1fnGh8nqwKcImYtrR+f2d86CjO08oV1r66fh1n86Tk7Fua6q
tYv9PG9jrIGBKgdlb+IqjUAYk69y2PfJ5KZvX4usRN1CjkQ1lV6h03Gd0sUHADOjuMIQbZ9pOsJM
2lavbMPBpcfjJogY5O9Kcc/jNXtU2gz2LK7wFNCOosk1Vj4pfmAbvtEdMVq29LBJLfMPWC37s47d
DRaHUq5x59DhGkFoqnLcYFTrh9S3TCty9R6jPGKysbxJqzUrd6pQ6zMgzTGN8BnUrcM8VXLB+9v1
H9FJWDokUAWaAeMcHQiOlQDIGf26g5XDGZLtsdY2v6547ulhkrm4a05sh380pCrVzvR8/NfhfuXg
JjS8Bz72VLxpp8dor7xdikQUIQE2XNkyd/2HCk5GB8y0mtKnfM0AE9d9kNS7AL/i51LR47mjOq7j
nIwREKwHJWG7TBxSaPDdbB73KLtrb9+NNB9E1tLjNe4tQwI0fM3z59SZ8BVr/bEfwxybzGc1dh7m
QIATsKVdZPuAgRsu7H7iwb3tIO/i1ABMJi9X5Oi5O7BljzrAm7QxiicoN7LCibWySYvXZjXj7kPb
8D0eq85/hVfP9l2apBij0QILqdeuhtKK4Md2fzLD/+ShMPMbi246SDeY5w4LYOGb1q0srBGMDnTw
yFUtOPj6bGCCLwIKpSmqztBJquqPBV4pXoWTLDu0I/hceWuePL1+fPwNxc6+rU3RhfrB32Qd5+k7
X6aAYgt3iudZNJ/RB8GnamzroZgGHQfwbBpvXfzXbjxNmw/uog0Ha9LcD9YoMExxqjQJLSz5Hgy9
mq6EDRd/muNxvFKZoD/q/HprTC2O47JZ4qF2yo9qncxY7+dVizSMNHoU0FMyYLjo9OoW4tREtFTj
CXufVFPJavYwVcdk0viV1AaIMCuYBy16/eW93N+31ont5Od6h7xj++//3IctySmGjdoUl3Wii2gi
y//BAaR17Ub88vRlHJv4Bo0fnbHnmWp96tJAYhAVTz2sp6HRjE9GZ5oH0kju19cf6a+C/3Q9bJpF
0mzYGUA+PFejd34GgK3Qh9jDss/aGW4+PwZzCuRkbauu2gcqABWN3R8WAaZJPVwOs/PeYu1+Mf02
U2G+ErNuyN3mw4IvHXSyBqd1zPVxz9lBQKXbHo/XZa8GP3u3pkUD4YYK/71ldIZNab4GctAbNY7o
C3NWRtjGL89ycrEHoNqWCtxh1znA7GUWzpUV93Ijxk9p08B5WxGV/pvT+XTXZSrcpZow7RysnVmX
zZ8uH/OjXFVzkDStRF4jl/3rb/zS5Pr0niHb4ex+0ahpmSLH5d2DilY25jvPqfP36HqWQwEa8cqd
98J6RVBFEpU2A2Rz54kBu8nZLWF5xCxpLJpW/Ay72ZzfHBWQjUJV5W9aVALxs69ipUmPBncD87LW
aHeyM7pdYhfX2msvvDaalTlYttiH1pezuHeyDSBDRi7i0plN3I79KYKyIPdYFF+7aF4cikZaHsf0
gUmehQGVl1bu2Dci1los4vVS18MFj376UjRxZUe5kEvlLrtZhhBQkWM7ry3jYdHn7hbq0D6Iy35V
4Au7pFbUaXP2eemc8RNFjeE9HZs4faJKmbGRQ3m+T7umO7y+MF9ebiiV0rFJ3INGmkac06+B41Yb
i6AXCCy1/p1TOP4Hjc7UjAxORadYqnpx6GqV3lTsF3t9GrUrZ9OlH0Aj+pbMZc97kd6E7kqjQWD0
sZCGPDSD5y67oTRVs0ugCH7XNI+HN4bg0PBdHTJk/1fEDi+/ly09tNVRCAGpMJ3dErQOgFNLb1js
d3YFo2Ra91Kz6ivv+cIoW6UTZxeLXjGUYafvuVgKbRAm8m0zmAyEG464aVxMGl+fzUujsLLo6CFv
69CSdjpK4AezqbiAxq0+aXuXvHekB1d30AujoFajDLBZdJIHOVsz9F9sLE2gUoU9tpsSddpzjmhX
IuaLo7CTUU9Fi8ol7vRZqEKS+M5KO87gHt5ihiY/F0R2147dS8NsJjWUaPj0vXOHiGoMRkcECa4M
TTncizlL79al8K5kay+NQhGfFc7kW0QSZw/Tdl45pdrm9a5Rb3KqBjfmxXh4ffr/nl2n53qw3dsR
k2zl9ReS2qoPeu6CuR13elNMexsezycwD8Euh7WJ2m4IPqqlnna+rJf9oObul61JDDixjW73aVnV
h2mqMRMuupkbxaR2eVl4ewHSYk94qUX2vHmR2zbcDNDVezJx8s6UPTa2mygIu7rsWI91CnweruTr
z/Zyf6bizR3eompnI0k6SxnMnkWU7pVmTDVB0cHqwZXJ/QG4kvP2U4dUIDkfAgSObKpdp5OFc+HM
NmTQ9yQD/zko3M0MzSH0SXEye/2pXgYjPAq5afL3pANftAVCeizhAyrJ6suaPSGvcd/RtfZYAuYg
c+6kf3Ccl1d2iQuvkhs25dZtu6MDY9uS/4loAad4ChAFg3aqulnn3rlzaGSrcboz9Ct5i7+V25Ml
SfUTwdrW5vPXG+hs5VudqdWVcGVc46D9C1bDut5OJeaLkZyGJtk7WpmilG6aoY8SV7KXlD6O+Xm/
2vlulusaoxCznsH1uUU8BBh6BGIFu4coXcAeNodsxQ59Sv6MWdkbO2K/Pg7KEk88PFwHOGh6xeWv
w9pWvy3URs2YzMkMonzsLQijuK3mERgsEUSaM1vmYRZSfX59kl98/NxuyAuhEmBRkWk4W7ojiKvC
K7Ultrwk/4gkZCWwvZqOfzGrNCbQf0xHrUuT6YsAJtH0Akywhb1zbxsHPL7Su56uhQMA6qvNeFuy
4mxSSduREEVXwxZ9nr/LPOz1As3OYxtcXIhOatgZgJeOeW/j5Q/RVH7UhZxvi7qwAB9PG9UKsECL
bcKV0/tlkw2nN9pxysGbxdiLujQO+KLZHD3iXveGT9zsTQPKA37ZtWeAock0P22ObTM4P4VvLF/8
Fs+WUF87/TseuSQ+MOIj0fT6hF+YChLhKCcIXKmOnF8xxmxCU+t7ZSwMrEarcTYPgHKKfUl+463R
Po+PAoRb47bxUw88/ZbzWU1eU0GiFQBw8KdXeVTYAARef6ALKxgpA530vOntKrz99392DBrcPIIx
B9ziUnmhMWGmOXj1un99lJdxMfkxHKc4w9Bd6lyET4dB1MKFtVdFzJlc5Htztqa7cRhxPp4wWgZ+
HlSrFyFjS78FcnWA2qW+9lOVqnugcUDZb43Z+Dno4SivIm+3XOf8qWvJia5pZax65BsdwLPjMvbX
yguX3u02cZuWiCjYPksM6nU9QK/oyjhZ+3nP9Vre9rKdruzD26s7+2K5bWAnjJYVq/FzlTeZqcRe
zKSPEdXnu4Cr/B7h/nCLPUsTNU5r7l6fywufAN3KCL2R1BHen2eNVW7pAmhTH+O2a9wmeE/sIeg0
H+CHd28NFOmx2+7WlBK2TvbzBI3Eo9aXq05Pn+nhrJkE7bsK24orm/ilxUlX7Kb4xHGZz/psFzfl
wu0Hl71Y66aAnq/Brr+kpauqnaeC9JcZtNXRxqrgl2corw9HQS4qnIIFUoAtS1iMr7/gF5EDCT0W
JsVfNCGcameHeNuObtVXSx2PqG/2Mz15PhTydjz2RlDn2PXLEtWDZV+7vF4alxNms0tAX0tD2uk3
6vsjouhAq2J96Lxb30rLnSbB13fTSgdIbqz9e9gX87X1ZG3Pc7aAaexnZ9gcxLaC3Om4yVoOPbwl
fGZNASmcSzGq7CoxjAdWdQbP3h/GjzMJTe1r2mfVT+wiwPbIzHZ/anXfVJBXMKk1Gnel40cgMYws
UBfPPEX5vGK8D4977Y6JmS1eNFJxRsOAgaWH2VVufEPdn38Xg4k5BNW9ageAqaxvMGGkfWjsWqiq
rbkUYNHsRq474qvyJ6wA0mk9bFhzN/ea82VuGmjGhU+jDFQ65d+jL0pu9U4a85VQ+cKOwmXWI4fI
h0EO6OxVVUaqTCElPNXWSSKPnCrwD/vaAnw5IViDcOyg6KZiaJ8vhArE67SYTRHnJT1OOb1AX5CJ
5A9DW9v9YVz0ClJjX66/ytoGizFm/dfXv4Dtmnm6Iqi2obqhA4lrtX4exmJHIAzQ1QXuLiknven2
KaBcYE+/fKca39VYGL7LhlGl4Qps4Mqm8/IzYLchnoNNwUn1orfcsFranNYKiGcqgIoCmrXNwTis
dGPCkAPsUeM/9+Z5ZdkzFplBTGCQvp5+AgC7OXQdjseyHN2PVtHS5VRnSfb0+nv9a0d29mK5QjIG
ijkSMufCjtZ1VyhDmYj7MQ/2frG5tmvpPP1KbC/pd2Lxhy1u15MOEsr2PekD7O8oa6T2o28HdBNa
qxICH3wE03DGj/SnnwUZ6FbbbSaaY12sBWYOiO+zjTzqzScPvn80XCMWQSKAVcfpW0oCbrRmR60j
Z10ckmD4FeTWZ2Ii80p48PKIYyBCBJ8vbbtPnU2HNS4kPQJBTpdG/ClsdK/bYWuZxHXn+2/NHxCF
MBu4JbDgCHC24/2fAMzpOqi7GGzE2ezrsawy/Rag61hfOVReRgn0/hPTU/1H+UdkeTqMFHkSWENQ
x1mhTfSp0yIXJtoCAbtGYJkXGmT51xfbhZe4FX0QttCEgUzv7DgRRTV1YnHquCywN8Fpfab4sJj7
1dGXKw/3clvk4f4Z6izQkuvsdKqll1x3erFbbZoO1fR230nEhv+OYp6+QpWNjWFlXh3XXEIjffWn
nadd9Tq8+NrY+MBJ0NxMDv50FFsvpOsrXltdjF9qfK6ivjRs8i7Jenx9gi6+NTLwuCujN6Tj5XQk
FLTEeDYjmbrV33paLfb0SvpXPtqXezlv7Z9RzuYGIEw1kTOvY2/y9EMRtO6h7fp015NV+FSaQbFD
TjIAF2jeLN8gitp0DUjCHdKZf+OOf74s4KtTW89BG3vB4Owro3J3psq+vf4SL0wXM7UZwnJpJno6
e7ysFqVFSonHmwM9UpUobgZV1rtWB3Dx+lAX5guLIqIzHCSxQfLP1l/tCG3pEGnE0kyHHxWBfix9
cg9vH8VjxklmsyZoRThdFZJtPhEpo0Dm4hRCurHFVq33+PZh2Ij4aDdjPkRsp8N4NQ2AWZKipNR9
I5SOB9Mx76rb10e5MDuIuElm46VN4+25gVvtZH7n21QEKzFlX405WPd1oNQDZtJvv0hjYUTwvPWg
kxI6v65bvaMNsK37uE188ziNvtgnGH1c+ZoubOMY3/FE3E8RiZ7nHzrCoYyu+i6WbeM8AdXoDio3
PVjoVfEA4Hy80odwYc1xpyQigaeEDY55tuZm4Xe6CtwuntPJfu/Wpoq8ui2uXGEvjsJ6+5/6BjY4
p4sha7RirEzVxZpldsBIUGX6upyuvLuXgR2FOdbctrod2j63xfLPfgAHGp+AheDHH+r8E4QN6tnZ
pKKi8sb7gdd6nLWrJnQXLpdbny0qMrbSrZH+bFTlpEvrrgHiJ9bOO9eE4BomdZfujMmZ71M3BZ2H
hP3OmPX+mFL8ufNkPzwWfXJN7nBp7WwutSjz6exnGzl9fk8lWPINSRcPiUE/V2tnx76Y8ud6ssUB
kYV/Lea4kMFjLpGmMCbxPMni0xHpc9ui3qWN9aqLPW109qan8p1a3G5famgMQmzdtPts8gNwM9YC
nKcrjrq/mBM0xf+HzgA8lf5uP/5PmPu/mqn+2ObNOPyf//03Pvwn+iX1hHmGT6DFr6KOfp71cY1e
MxeROjEUSzNcgMFskGOEToNmp+/7FRiSh7vYQ5Eu9oMrrXpX9pj5ZYCPHtGZuWG2Btrbwr+/v4nj
l8r0ti7JjJ2+IlDdkumfndjQueOUOa1egzlphzftg39HwVgNf2DEwkhyzkbparNwhWe4cUVacfNq
8A8V1oi7ZLSMK1vu3xbPs7dMJZR9EAUo5Y9zoXxd6GCSVGLHdLRn93JqTK5pBL4iyno7f8zHgcsy
1oz+j9ka0Hv3trAKjHbmfmMGw3KR/pjBBNUWX4bCq/ufbaM3WTjXOHGHC8ikRzWb2JA2yRhkOzI3
wzvNEdVvZWr6YyoMp4rUmKFXL1XjALU3yNocBq+t9Wjk1JNR35nBre8t+LxJy1xKGuD8BHoPIFkZ
EYCRZ+6mmmpZM1hwL6m2tM/16gs4FMmyvpPV2shdWa5G7MyZ+GTa0+Dux9GiWpajBrl2OTzvCSAP
zHZPZg+gDIJX2hBO10hd+4WtamzI7GZpEU3WVXAnKjMtQu4Ocj97TXrrdqqPFsXXtRlBwdWpgmva
oou/A2XRhi3DqIjVevo7SHCmGFwERtwIE3FZZ+dwKKTRdtoBE2a+WdSEwRTqtIptYPcV08A1s/Gm
9VrHuOJjeHZk/H0n6BrIC3KqIzI4W9H4E2RtjuwhzpS0P5YW2NkJ24YrNYjLo3BlQr1FB8F5PRxl
xjgWmk7VffG7g2fS/rnobXElED/fJ/8+DNPK4uMfYFvOzgggz8Vs1aYZa1It+TEopOEcZ2kNP9GS
iCcfoPYXxSIRYaJE9p02R4GiUsn8if2zeeBe3Bfh6zsGVRZm8+w73ny1N08P6jAUnU9nO8OT0Edj
usbDPA/PGpPwi6bl4kEieAjIdiUDpsMAxPcuRpE1FCo/rYEzOk1zTJoabJnupvC3kszr4JZrgzUf
So0iNjmFDP1plZJujMxy1tpQ71edAp9mJ0vo2v3KVmF5i3c0RCWLne4s5a2jvPXrOtWY1c7mWAEA
XuQniPHICUWJX3UE1nG+76C5llFu6jS2l6zVKfLyBUKazII82wtZJB+QVsFNEdYw3GciW59dsaTG
YbaLHL3O0ONARhMTzNdlXadip6a0x7u27bUHtfJnw7KyqXlJq/d/wz+unb0QKWqaYTD8n20gsYaq
k9r8JHhse2/h4NGCbgUYBY8h6GBxb5W3HTNZPIFrcP6rl5SNSm/dBkfmpZOKHiq7+M/3+2lT6Xkj
KGHNH+5qHWXfXmouOa/OCaZHjaqqGXL3GA81OosOxJ/WWPt8Enjt5EldP1jSy+SuNgQvuB9tMUUW
uyI0OtHO7a7FhIcPNh/JZTk6GI2gCowPA7S37zB7f8vBNL9kWb5hb9ss+6BbcjisSu8P9UKZIcxh
4DzYhQeMrhTzY0KN+6l3R986Ymtq3E6Q6FkdbpLfCHeY/sDvsdqD66wjqOYAnhuC2lHcp+kEt6Ep
LFypK9/n7mSD0zTe+UvR3laTYxbHps7INkrZK8jfjjn/9JUtRLT0a/+kz2twA+JM/HLTdYH2Sy87
etaxEd9BuHWsxmRqHioxj7eJaQ2/MlFA2HYD2J5h76z6z2Y1tDvRpRVst0Wou5Ea4rfRKPojtVF2
OFLvrQNKeA4yEHB9+4MqOrkFDVJbTD5ZjkfUv/rHytKwOKyBiX/T27740adqvS+mbv0ucQ74rACZ
rOFQ2CiaV15w6KgMKmBa5/M+z93mFpqo8djnwwhNlD6bLz7fwRqOgz5WLAfTiU14wn4k5Vzd1anb
PgSjZZdRVvczWFXb6bpoXNbuXpaFXoTDZHsPFe1N017T8kQjlG5T+2asnOxrYDTysa/15DsObf5D
LWmsASLtlesOwJ32NI6TrsKmE62MTG22WtDLmSk/KWo7n2vH9dKoTfKyi1YeqTz6gzUtd2mGWHHX
tHK6q0thP0GYRN67DI1NQINm5ffipihROrqthpu0FEb9UNm1Md5JszV/ABOYH8ETZ/nOUD02Ap6R
6mlo1FkmPs6jrT/g7TxuwhYt+G+gfOZElOt8IzLnRUB2yOWaRcoDZfuhrAdj4wrKqgmdYlH9ncrs
8WMGCRKLjblml1rK0WNHaVrtTlV6g985rgMEGxKqYzg6HR0lHK8iojVI7nWnCFbsEKsVWKNcxRcM
csgJitJ5UK7m/sRKuATQJyzvsZzT9lfZ26yDfJmgZRhVN1GuliRa341tnv8q50Smn9OhMx7hR9v5
3knppwpLA7OHd8awuMTgY1/f4UzUE2mKQp9DNQKDB6INCj2SGLf8MNEsq5Ctz/yOlnFNP+WOUZf7
ZG7HAAy1PaDXyuvq/WKgJ/y4eQjrR6MeUO6LYfDysCvS8g+CjCAJs9pZsn3ZFv5vDnvZsypndTNM
XC4j3W3WJErZyP4Ys5yWgzdPGuIhWqXan0viYE/sJPJbaQDK3k2F07dhwINxsTGT7vtIkznyVPr+
dnTkB78B5FIIqa28bqOkW6QMk9EZnDDoM7oZRny669BTQ+DutK7J5rBbWs4BK9ewBLJwD7ixvX4U
IYuS9VhPunVjOaID01g1/n/ZOiyRSZcHWEg91d5VfjP/R9uu92XQ5foVNYrmf1BmoH3T9aosDsti
jtnBQvc0gvnugzVsTDGtKHJ6NnqQ7snTutoB6qOpZmcekxINs6If90tCmuG56Mf1rkpXzpRBFhwQ
GSaAXCGXMekeXaXq6qaHr93cNTkylJ1ZlMuHSSy0gkytVvxHj0vyNUePHtupM9D1kuKPH6IqNr6Z
eR2864TGMaSJNf8M8UVL9znCndiQvW4hTx8Xe4fjHsbN0dw3XR5PWdbJG43eZHHH9w2aZjayxXlf
DpOCgozEC/4S5hpBmGuN/22tZn+JWnvtCZvXxL9pcj/9NDaWAKaGd3+7d0t0LDT9d+nMjNYukEct
dc2wo2mHLzgVjb9DSdCwsqGUBkd/KjaSQ87xtNeGZsg/+EaGCCYNmqnYjzyTyUR2cN19VayfU4dG
CWL6wS6irNBNDNDzUb2vMqtGKI5sttht/j7FhmMt/kwm8WxYaE1OD1m/GgTu/ugGfJtJ97R6peiP
SiZac0BjyklfC1gPETiS9SZIKOl+aCgyVWHrF4b1YCeN1hNtVH1+C1Rdv6nJSh96H1bkjn+bYN06
Uqo/DovX66iOhvlXa/TFXTpOCVzHlL6VaCIkHrmnpqzXuZTlAFjewbwOjJ8jQUXb5pOwlz4g99et
dzYi24bDKFjdI+am7Yd6mEX7ORtIR2ElbGKMbyQCxubMNA1hss6ooigGlPdZIMGkeLOlcdGZ8+c+
S4t7OoEtN9LxiIHLUGduFc2ZLR5o9YB4T7ElC/iVxqqRKJ4Nnz4Yc77B3NvuI0ra1h86VUd7P3ng
Go5LqzofELXd3gxOyyvuiFDeN8bUPAWkziE4NPbK95Z67l1Q2nBhnY578U74ffbD0lz7j+1pVHvY
0TT988xULbyPXFN7i0iMYGsFxRV1qkzSMGFjCsJ23t5im7SBFdG8M/9u8nr+kzi2GMJuK82HSAMl
lV7XX3a5LoZPi1/QfE76u3rubC1d9nVeeDR2t8Gibmqoe18Vd8UFpVniZM+JOzTyzlMUdEOAtHxt
GOV05FC4DIapX9qPa5InmEnAnc9CDLA7sbcDOIk7SljZJ1kG5Q+F7Ic+iGx+3yKu/F6mdG5hKCpE
OK558TlZnS6Lmlxa1E2SBdBnMnfOf5ldIrBInFEzQ2DKxvspB7UbagOuarthzDfr/1JNt2RHxIyt
Wd5aIE83y8OekAWMeTOXKAp0I3V2Lsiwr1Dey/FWNY36SWwEIHaG6veuKVKDO/KmyIAsNBb3+CtM
Y7h0lVWCJFfSoIGpVb9X7AryUKOs2+7ySVUEalQaxrAZ3PQBNmRWYCmUasfJXSx/TyrRiZ1m4EjF
emrpoqUYl9tKF8BDdLeE6zH1mdjPwIsaMNG1aHd6ksgP4M1Vueevya+SNtL+U1DUBHbtiPVTJAuN
5WyDvDdCv10Sgrdq3nSAmtMiQPeTb5kdmDmwZdz1wgS87adhCub36dLlQ0iPHkkZjtTBBsVqlBTh
57r4TTt+LXaFMI132YRgaZdUVsLnokYCBui5GETSLTw/o1sZba7zevPRtGf+vsTkChudpuRDa3JT
5g9WTUkzAq0htRBJiMDeJF1kfdNVfgajLcj9Z9fKHS/ELV3h7yBV/t1wtXZACNAHAEBsKEihLXCk
jzxrrofYqe35Y7ko7uMlRwn5lVQED1W/ruJQce0Te3z8ml/NQsF7Z8k8aG+xOxJPyijabldlgIV+
qHFt7aM1ZByiae9XXSQyrMfCYPFrGTaaC1IKHwpK0M3C9TzkyHVMtt+h+V1bzfQJLySV7Kusyx4d
4p/uWFeztjyMQOS/N2OQ/oaKWn4znJovTi0Kl/s09b5khUx+umIOjkVAt9A+y3xu6/XChNwtc6mg
VcGoR7XfuzYOpFnOPofSKdGjpRxWWooaXvJutWbp7FP6s1AjkO3r9x1GEOlurpTb3U8mqcyI++B8
R9Zzc4icXPXFhoLV3Sa4hcv3q5zn+1l6m8Snt/iEXU66j44/eDJclGakiA1Elvy2/ZInL/R1+ZBq
ZQ+5nMDTCK0CGxKQBU72hR2cmjVfAwyc2aisMXQXw/01JUZ9JOpP5C5VSvvqScsv3mPNAmKh6ofp
3kwk26BG2uqzmQ1ecBxQk2c3nd2aX+DA2R8sETjDbw8tl7krtQHjuabImy+NNrC6MtoCrb3MkiIh
REq631rTktqUoqUJqkWFzE9CrOvuNSyPxC12B267w2Qusz5WXu1+o29fzVFHNJyEXH/8J1Xx2sOU
ZOZXrx28R6dIQZQHja+estRfjSgrKSzIYClJtmgrMb/WJ6LGoEPvv6Oh0d93vj7mu1UZ+ndvaPqf
nSwF1simcj44wqXBNDDV1p5NPJdEvec2P3yuDh/Q+BAk0rYzp6Hb9El6s9KwcTOMpj9ErbmOf5aN
eAY4pk6KW21MrHRvgazQdw5WHCMNo81o7V9PRJzVD7fcCMovWggRJ26ajC2r/U/WXoNkkEyis+KV
/+9d083dlj9XpGNkvZbLPrCr3iFagwrNwsnVNQu9LfdykgahgEhyF7dIUtkGFYTT8UnA4KDXIlZ2
XdFFBQbDUZ3q4y+5dtUbzSO2ZyUHhF7wr6IYU4zTsdKhbkDEtXqsC8f6jEuCg7uK497wTV1zpzwr
BmxDYXbOUyHyhdv4QjW4ZWUqxM3x2Fkfhbk078ld5IC4deMZSPaVLPfF0WiB3Gr0DnnCs8yhjfR6
6FLHiJPOvK+WDUKlyJN25F6OolNPry8Z4+VwOAIhh9TJQlP4Oyf/jP3o9suYLzEoXbPcOVOdaoel
n8sD/dJ6sdPGNKUMrQ0VwYTnTiLS2HOfssq2/jMIY2U4JW6l3wk/S1Hh9av8z3AhNIVZkybXGgVe
LjAEINsa23C/iEXP3k3tqwUU2bwy6XTHKy5t0ZIspKBnzXxbnY1JxyidND/pPIQF1BvO1pevWdlW
kIox9DP2i7a0O8efrI+vv/6zOtvfUWA/uKxiHglyxukoWeIVrdKEil06Tt8phHL3sw323tFM8QiA
ydiNg7zmrfwyU4svO+gWWhKQN6E3OB2UFgJjqLtOxYPSjSgx5ikKSHvsXn+0S6MgiyMp6lDNoxfr
dBQ/afyVVLOKZ89vCSED+6bO1rdJCv6+P0vH42fb9ZBgnD3KtDm12fmgYg4DPcahIdvPNE08AZiY
Dq8/z4W1R2kOYPjmDILT4dlQvdKHouaWFeMUmt047SoffRe+zmRRHbySUb401mYqxBqk3o+t2em7
W6feyzEVWuORG+cOAiAprm5t9gxVXHmsC98/XTtscPQU0QN9TupOWs+YUhfGUU+awBxH8r1AnhPN
SMgO2caVRXFpvaMBQYDNl8XEnT2Y4OhtvAaHK05MBZpowbgRjW7yodMLsuPrUGG5sMxXVsmlpfjv
qGdnhe4XHlftGroZHlGPjdk/BkPa/3j7+qC2wiLcYHEvyv/UvJKREN6AYaLkjen09TEZtORZLev0
5/WhLj7PZtIUwMB4ydpRQ241ZFSM2NSMmTDZcaIkmdcrO+CllYE+A5Wx7qI3Pp8r9NxlozzInWLW
6/06OultQeY7jzZgxhz2psJl/o0PRtWZmisiF/o3qYqeTZRZJsQmKRwYI6+HYzWSrgxEb1zZdF+8
vm0U+n2R5qPWoOH39Osa7CVDRB1Qda3q7GDUcx8RwJdXNH2XRtmmiO+Y4IH+r9NR4Os0bbmNIjPQ
OpnRibAWxfT/M4rtIxzgZETwuX1w/4R8fuqPXtc6djwYS7+vqk4H/eK2t2+eFxyeEb/RUY8c4ty2
xSGOL63V8OIcVffOLcs6mquguvIs5/qPrfSOnBj1EeJOHdnB2Zlr1/4SUDTy4rlxzM+WqCFqdmtA
cG63R8fHRz5b6dZopG3ugyr3j71IkqMqkKW/8XnZeNH1o6Clkkzd9OyHyLoQ44DfZGy4QMv7cf5q
ekOy+/8YZAuVOfz/Ni+cTl2Z1G2fwjeMewz7I9KhWph50NFfH+XSUYL6iViZwMnmaz4dRTVtRRnE
MGKt17lBU1jYEXWmezd32itHyaXNHW4WGxNsYY7js6FMm/QpchV2QMMk94m6+lZPLPWupBPunif1
yezWapmvbBrbmXF66+DtbTKlv3AbgtjTJzRbtv5BAnf1S8PFCU3II9nRgCuWqJIpdGRefW3MtTGj
xuCKdGX0Cw+NZJdAJ7Bwc8dP5HR0kIBZntDOGRtpMTynGD3bB3OZ0oOOiiKPhKj1Kupst78y7t94
4+yxoQPwybDJmLRmna3RThiwF4xhjqFqVo+5yPDQy7skz/eLYfX6sZmG/luNZcnCTSwraUMIpvaT
7TS4KGlq63Yt3JSWvCxo6hsMBh0q95bdYcjjBOo//Faw8Jp9Y8x2g20PDxVy1OciN90fGCVQS1ON
aotQFHOa3PVthkFV6lNe3NmTXmHf0yv11dT66t1UkObYrfSwqsiqE/uHnkpH3qGN6NLQArCmQuv/
cnZeu20rWxh+IgIkh/WWKrYotyROnOSGSLwT9t6GfPrz0VcRJVjwATayLwJkRHJmzSp/GdTmhRau
Em8zdRh/AKOnQKU/rBvbJpxoi81hhMZckIJL3ajN1N3lpZwkuGI7+oG2Ea0h04kQSi4GgRaeUdNK
zKhP5ZaZVvjD1rIu2wcY36APiUP912goezrcPK7lDeOIZKMw2p/tYES3Tr4QZhBIK1D6koG9nRmC
32dsHOWI8Iae3teD4r5KJRD3FSIx9qYNlOErQhWNtY9nsmhobGblkxDjBjahhhvjJ1AZ3906phek
96n2IvQ87w46Q7pgMxZa9SlPnTzxVFxUfqetsPMbrTRoYjkqliReVWnjV24q5zOWKF1y70xFpdFO
z8fHcUorbdcr0Nx3TMiF8DpGhNeMKM4uMgQ2YZVRkULkxDFolfjGXcaYVECUTtgS+7gdm+dxatkC
7weqSweJd+kufgIEkTXuygkVZM2ID8dKDrTnIAHcIBKVPeXl0NyrhQ2YAcX1KznOpfKX/WzDIgPw
Bfp6dXxFpjFdjQZ5zODnHqbRzfZV0tSvYtSrXdu36QZyjbpzGjHdM+109qgghreuKMxPRZuPCGpV
qAQ4qlahbD2XW8MalP/efzFvupurk050AZsN2YZJ4FoTyVbDKjPSWh5BZ1U/VGXSH6YpDH8retds
5iF+TYRUNgFDjyNbL9zJ0egf3DxwDz32Q4x5HIsZm1pswrDUb97/ccv7OfttkCn5WeBeAfadhr82
trm0YwpYwCPaYzpW+udQ1RcpBLX7Hgm3+v7h9RYoEz49JDzolayi3ihBrimVTipfZZiO6oUrwG2M
wR0T9KEEfxaGV0DeFy5Qmmkk9ohFLYISqxWJKGZLsawdjaD7L02dAvhaVm9zu0g+3PnR2Ygg5Bcq
18KZPn2Xqp63fGbNOOq95kATSinBSin9fC47zwYlc2W9c5AnSTaNn6W7RUULWO10QbMPKWoZHxxN
HZhDhd7Lr6pS6fwqdH08o1W0faWFhs0YKLHvsKXLfLUSxe+ols0LoLmSyYRylVa/QPRWWwo8JIQ2
9G7p+K5Js6MKZMQcbONIU4eXHXXpzsIO6q+btPKHsCvtmwQtyUS6yB9xvuoQ5m9N4CKlKA7OKJqH
OpiT9ONpFF8faOFiGwk0YfWqyqFuMGmLzGM6ULI2BW10W4ulxwj5GgH8woZbdH6RX4IJhtf5Eo//
Sel5ctFzxxnHOhCvqplZt71rvhitbK9k9RfOLjqTS5uLR8PmePVMrgydJEWB9DjHs/49qabiXtfT
XQy6djdnWnDl6F54rjc8/tK6Wwqw1XNVKHWLAQbd0ZH07aKc6RsyKTOTTLW9UklcWordww5a4Jdo
9Jy+wjAwcgimxXjsJ2bueStNZlZDtGu14Fr/ZPnVp7tVkO1SKgi6xAv2/3SpuF/eW4jHBxKP5rFh
HLGN6765EmbPL0e+kkolSZsLqunaPFwOZoISVTwdgWe4Typ9kucQlu03iLTGj0hVrefKGRi3vh9s
L64Kd9BadgiZ/XJS/9mJ2lxEIlTt8Zgh6I/R3Ky233o0h3+aTZH/TOyquJ2nBAby+8teeKVovELm
5rS92TqcLot9eGS249DTkm6dndZViNzkzTW86vnuB57Lnb/IDSzMeX21ijPiuRV0qP9BGN/VDMAZ
qTIqfiaaGJ/HILimFH6+KQWqrsQQ+mx8zbUGdThoExeJHI42CKqbspPuLUyRdu/KvPzx4TeIzhac
LuR0uE7W0co1e9NQGr07tnOu3phY0GxGaRm3769y4Q3SRGEZYLhvbtynb1CWICWbIp2Pc9Rqn01D
uvtMH+KbxMCAdp4roOofX3BRPloYGbQJ1mz/qYSRkpTOdMQYOWo8Wh/qTWA0wVaZMutQRSAi3l/w
wk7EJpk+OW225b/VAUAvSlNixGaPVT6Gz1oyTP4QV86VOHwBLL4IOrEKTAuO25pHJkuzZwAsJgZM
Izx5qqJPag+XzI0KbRPK2bjR40jfL4a4fqjD/GrV4IMWpEtUWcDhtDyYpWEVvroMBrQgrUyR83Eg
HBwm21a3U44YdQR0/eNvlXrBxdROM8Bwr6OzcEPNHkGlHoOuVD4Xw/CFxLS5ctu8uYKtAjMMlkUJ
jCACmWiVTbljHFKqWdMxbIfyZlKr+EsGeMJvHSd9MhtAe7NEHcB2pALaOTC3sqx0ZFWy/lYyfR68
CK1OvwJZiyaucL/rVTrejkJtPgUVk/wpyVBeWdyrs1IPr1DJLmRmiGtAKCTXRSgZeuvp0cqreEbL
Nx2hukim97jQj+UG0HDyHwxyWOZwiEBjlEmgjo9DAwbtBlqY9ldrwtA50PIJ2mM1JkBHdGe0hi/v
n4oL5960uInIiilskIs7/XGDhf9HMhsTZFgLdSorrm/EAOgptpFJTAJbv5KBXyiAloHLIubH5mTJ
1YKoCsNNFNl0zGvwaQgOoaIEkp3Ju13J6pOetACum9StnyYntkOoSGN5I4J0LO/aKNB+KyBN/jCB
B045ydH93tkjrYCPvxSyKZjwBET0TVehAiiVwZ3lTuj2xq6nD2HsaXJ6nvq02emRVm4+vNwy0XAw
IqL7hITZ6TfAaki1IpBPR302aqTqEdOuwyC+F26iftYKfbyy3oXLiy4iWgiooC9SZsvf/5MKhGPT
A49KpqMmZb7RbTltizAuN6AUr1nvXFhqoR1CoWT0QLK7ejQ7UQzZRpNxxByxIhG1awDTzXBQijG6
8lQX4jsjfQI7xCY4r2ua46gGetUEunF06vRXOyOVwOTV1X+//60urvLGe6bDjULVavvC4bKCyKDM
0iq9vxW0Mu67phHP769y/tr4p51lkLxgYI23Q/TPF4ISkCfAYMURF6AUuEoIB2vBKosgc650Tc4f
CLcgsCaQXd6ECFcPpFad2WOBph+LMobFwBAWPfKmvkJbctlSpwGcceRy8Bchi4WMd7rlrEkdjF46
Guz+6sWJonsYtQ941bT0BhH4yia78jr9Gkn9wrORWdAc5LZf8s9V6WAWsyIz9JmPRRaU20a203Yc
LHX7/sdafvvq2SwUsym+F6Iat+DpsxmgseJCY2QdSCOhl1D5sSVG1LX0jI6Otksc56OzNeZcxE6A
JVyJBO41YGZMSBr0NHUPVeyO93R9+22OnOCVE7X+aMsqLv0LQCXgJvhwpw8WAlFPNB37x1ymM3hL
K2l+6RATHwtdb+ktK7P1WOpJcTCAX9K07K5xKs+uTn4B299e+gdINejrD4gFt1EUShYc7NJKerBZ
Al5qOOXGAQF2kK9tKG8ceFP3XT8WzxremyktVM36BtZ3hDjS248NfJ8rH5y8ePXJ334X2d2i4mrR
cVnlI6WlxChOasEhqHrliwnfq/MGar7AS7S5FxsbJZXGt3MDAaYMzzx4HW2KZbrT9zWUsUKD4pm1
IaaQQH+NaNt1RozOleyrlFu+M7tNqOi5tS3QL/mVupH7RUlG6d7MKPH6WmYy5ezBh1deEjEZgJvk
KvfRgn7ZmMAtaw92hwo3o7d+ZaZmZciTx44FTdHog1vyCfUAMcVw92poJzqcVIALt4GwlXvZhgHw
Wpv0CTTtVH7FRcDVvT6ZA0DAagTJZUCVaqtKRYsANyZztkkDx95qImnLrVBcE16aOlXaIU/M7Dau
RfS5qXvtU2VU/YOeWXCDpJE6m7as0j+VRseKrv2M0UKcIf6zCyolM7aZ25YmPavGhGAR9y64gipO
v1RGALRxrrvS9XI9JjrCnOmXHm83+jYKxCkOIhqC+pBAbPXZypN4uHPmWMQbvTXGr1Fcm+kmrwwd
ufewin8obdzHnp3p2i/HbIt7EcJ0AeKvY602OHmjUavWloQ4P81/zDAT90WUVsjG4Ibyt4Y4AGa8
NIf7Wp+1bFNaVXFsM6VIgdlin7Lpkg5jLlzGnI1bTMl3oJPV19mcgp9V0EdQ90Il2+sQLoJ9VlGP
bIJWFBEOD6EjvNSB+FYZodYjWQ0UYYuW8/TDnoX5H25RE+EyGKSxsbIRdHJs63LvDkUweBAs4Aow
TMk+ZRHgx7QT7lOb4oe+k6au/C7VwB08eC4CIsgQZV/bDrK3J/puajeyDLXWc4DEpVsN8tNj01XJ
fxI4xHfD7eHqiWBszG0pVWy6O1fpg303GwgoOn1XDxutV+efyN8gngm+u/mtQY1EireK5dccIBga
Z8sEbBtIe/45IUuXeG7WZjkZFqkzbmkunco6GvRxT8EpMpoUSvhErjgz59QwoNw1ZZ5Fm16k5X3v
pOWzNKQJ1zGYZkgSgRIPGyUq2l9hLyH/temQPdVTM8PabLToP7PsNXMHOlwEG9GMzX8Z8ina1h4N
8QeceSlvNE0pjhHud8UudtvmT5rn4d82TBcHAEyDS09LFO0lMYLyp1m5+ZeC2znatEWmP8i8GL/D
FOueu4HhD+zFJF3oemCQiAxpUpHgmxLiW8OZ4OTIvPHichy/dIaj3yUAKBrPnFr4rNVkK/PO5ksM
GycPE7HX2lqZPSFLgJcKLIFvRhxnf8fUkP0OaLf6ULv5VGxaxyi/h0Fd1B4NMqc5YCft/HZq23kw
jCz4whQQ0g1tLwHvU8q+3QpRp/0mrOSY4F5dpyEjD2Bed5glYjoRgkR+UNVRKlu1cvVHHFoIc3HU
2D/sQJmGXa5o6WPfaMG8KwcxpHhYRZXc8jWh2CtuYd0HzIh+zIN4HUGQV7yywptTc1GxY1/9ouck
k82kF2HrtSj8P8VqHn6lPB+AmKulrng4G5ThXgE+X9yZdRg/wTgIYRz0QV57gJXpWtfIsH5vMlX/
Mwxu0uyaoAy/TPHC9elE3odwm6bwBXIC9cxURkChIkNRDK/vXbZLrjnJoxIpiBnGVhd+NavYrKCX
xgbA36wJX0Ijap+0lE2zLWIXC8Tc7bPvfRC7h44A3O2GnKDmaRa0y9KSNkQUJa5KLzOz+uv7eca6
VOMMkEXTV1hqBRqvq0ungeaVY9ELTdSZ7yY3s761VlTuI6H3h0KL7CsdoXVa87YctuaLQuqinbC6
/WU/6iIMYKVqIH4f8X0O7rLGCJ5TKvQtsq8G9PZYXGtdrFO2t1XhArsL6x+ozao2SbRppCIXmm/P
WufXULz2PUTfKwXepVXQxiF3Wno0jEJPMxtZl2WrKpnmK1UAvTgp2A9aml1JrddZ/PIswJ+spcBG
zveN/v5PFp9khoOCg+SDAW8+Rq4+b4in4Cc7MC8f3RscZlRzQYZQVmOAcvpAUYQg46L+cbAac7oZ
laj/2cV58VrTkH9oojT5+/5655uDESGoEBIh2J5M007XG3Ojh9qsIScBp/R3bnftDRSE8t6EMiO8
qWsQZxxBFF8pI86/G1DDBTW8tJww8NRPl3X1cUYas3MPZkJ0EEoif0bpFF+p8c6/G6uAniQ2U6nw
FU9XyQPYVVJNkLLEZQrihe160QBXUk2Sa6X/xQf6Z6nVe2T8m+cpzeuDVc7TNltwPJrIrnn7noGx
lnwVOZpF0ICmBiPX0ycKq1TLY7ymDlYGfMVTQX7dS15c7xH7Fs3FSjXjTTnRoPIyo+GacFKoQhuE
6Y1H0OJVfqW0uPDcNqBvzgYdWUBZq5qJO14tHTd0DzEM7oMzOdqnrCyUK8f8bRv+W5rx3IyVGQks
jqnAYlfRhKahhol8Zx/cuQPPEuAlEe+zKcYTKq61eCtNa/zUdAXEFDO30FYnixSPQgXMSl8kDX+X
oE2DjWqYOETjTS3QSalRIwCIBBvmoGWG/PgOX3x3Kbre2p1vlcc/MQOSsYhwLXIOSp0bW22c7O3U
wQB8//iev35G0pR16IhQsbLNT/dDTDuUy7cyD3MZjxt86uJNXOnBlY981gtfAiAXB4KSUC2AAK6u
EGQIAtNpUt3PIG0/CFWJjzXAtq9pZVMax2Hoh64J8Yrc+1YPh3o7oHl7ZTB+fphpuoJAoi7H2J5g
f/qoKV4ozdL+9PsCBk3iTsF/bZyHm9FU8u/vv9UL5SpIBq5KiuVl1LDWMEzVBFnWaVJ9M1U5Q7jJ
Tg+YJRveaAegp7ohuFWqONnrmp37Kdrfd9LSiw06J8WjW6flgy1K58/7P2o52qdHgL4LtwLvAJrA
Wala4C+iRHaj+nrdy4NaZ4CM7MbdukFFL1qHn/r+ehfeNzRLen7ETo6fuTrZFuqDvQKTG6HaHA19
Nze8bpqTHYHuWpv2DPDDzoKXwzCTVpnJRbuKnvip9AY2otLXlCY9unWNiFqguze6ZKeBpI0305Tk
OwAa0701gPIK8FpHdqIdn0OMIrbNbFJTj2HyXPatsYGY6F47AssWX71+og/8DJqftA3Xkr5dEikZ
fJDOp96EqyqN3VBlX5Re+6ugF+Jg0GI28msZwXlUOu1ewRxw9/4HOT/ruCcw90X4HatGQNKnB6CI
gAl2kTn6VQax37Zh/MkAROX7q1zYZm+9SjRdaYqekQHAuspkFrX0ZyPonwwxV5/IjrVNI8t4n06z
vJJbXXqqpTOEHZixXCOrTw+wLgTnKKRfJqnyrMM8hGmbflSlbAldREcgzIxBaD8tm/2faDxrSVWZ
0qC7YM39oTPrYd9Ubf/l/Xd34VnQV2WMTPELcm39hXoUhHSJ4qlvuoW5hVtpb0q4xx/fB6yyoBvA
sS+Nw9NnUQWejUnAF8pLq99YaVftW638KLYGgW46dcwB7eVMAmc9XaVsTSXBcaj3a9R1tmjwqDd2
bBSbnp7JlUhz/tqAFi08oWWqxh+rjZ1nZbLIRuh+0IeFP8E+9fLejK5stPN4BoALZC5jDPrkxhoy
hnrMGKd2L/yKfPR+0OrwRhp1f1Njs3Xz0X3AUpiC03Wl+w/N9fTdYdvausiTCF8fIms76GWxQQL8
GiLj/KSyiq7TiF/gC4jjna4iDBk4w8QqWaNZEvEgGT/GtlZsMHCrvb4p4/v3H+vCtciKNuLbyP0t
Y8bVzjP0emqDiQ9l04V7rMc2OxZROR3CEvjVVKL6h8aLgi9GGj/W6I3/GfKJjiGk/5/q2KdHc8yS
z1d+03Ltn8ZlXjNCGNBGkHw/uxaTiYg4Ta3ut0VkPhVM9u4iteluzHBpj9mVY+2aupbbUW+sT3j2
VBuj0JNomwmBNpTaaeNDpTTV93CI9Ie4EOkXIaTtIbnbbhs1u8bGvfhzgfWZyxScN7nKYmwldaVE
stFPzTDc9p1ofnDbOU/wK60bPTGtTass2HSlvAaZvLRdwCIwegeqRCNgtSlbwxzLDn1Sn/zYdjyy
vcRPMr3xUOQw7rN6KD+9/2kuL7hYgjMNZUi82i2VMwM6jx3dH8NRPWSKongqF/1LSudsL5CM+/r+
epfCCAMiWhzkRzgMrB6wnrCp78Wg+xMKio9D4Gp7w42vHYILYYQoRf5Jus1dvK4pkQZELsnKhZ9E
XFV510R7sFC0kkf3w7fJEqqAGiz/A9+xSrot7CxyhHp1Hw2izM8UGud5MlzDm154awudjGUgUsMQ
WW1Is8qrLlDRpTBrK99HcZn4LkpTt+9/mwt7gSYCWAFGyASQM0KGW0ZBwQzNp91kHClhMzRHKuu2
QH0O5bS6u6J7eOErnay3ur3GuphDs6PFVuZdt0tCY9poCjoGfY9FxvuPdukFLlQ8fC0ogRFrPg3D
aJsnWNRFmk+DUW4iRx82kAGumTpceiDSY3y0wHQDtlp9JknTlJQy13yZ5zE48mEgN+uGmyKpPjps
5ebHywQiN3U9OcY6GU+Q5phiiEv+2HXNVkW4xEtKlMbef21v4IRV4OYMLSRuNgSULnH63ho47qnT
qqqvYo1tbVWk6H/R6GvbDYG+3lsdBt2bBmmTH3ldpSZ9PUtBeQvXT31Dc1t9oONnLko1Yzh5upZN
iEvCCJAbJPicQx9mdb3tYid/NeZceV24UciNBNUCER4F/xCGosqWgoZpAL7ac//xpGbJmsiiYM5R
t62i0Vj1ERRp0/FTo3e23TREjH/Ga4ILF84VJ2bZdktlQmPo9CUaRiVmNRWurygTqo7MoQjvbr2Z
cGrd51WQXEkBLmxDmIAU4EQERhlrlJhVKkYF+Nv2JUFlr7bKcDNakboZW0tcCRmXllqwYuTtgIbJ
pk8fLWa+P5pG7PhR04r9yDjDM5jy7QMz//v+VrywEt/JWBQMuDjocZyuBGdADmPnCh8dLqhDPaK8
3MnK3aw5/eHjS6HcvYzBaX5SXq2WCpOpcpn9+epYdD+LVnW9AGLUz6SM7Y9vwDchDmgEi5bBmpQR
KralKlFm+32bJcxTdXfXUSZfgYFdiH4OWRdTO9AFME5Wp3joMA5swlr1i7aw9xbalQhNon734de2
DErsJctlTL+W3+ja0ZoNtVX9FEiXb2hKusviyrgJq7nbvb/UhROFxzn91aXp4YDAPP1CbgYfDpqy
6ndZnt66zBR3LhIJu0IbEHVPrV/vL7dcRKdR0KGKWxwsCBGcqlUS3+m5rpR2W9JWKIY9mIP0MOpq
uCsVleEvQVoiy0Un5P1Vz3c8xBlgNMCswNTA2zl9yHQxfUiYL/qFYZW7QDXqb0Uu8hcbqbIrS51v
kMV1hLKLp2QCuq7v3VFvGQtWud9RtJLwVgxDW4R233+gs1VIYFBmWESduR3ZiacPZOqz2faTNftV
MPfQwbLuaLbNtZbY+SqkfEya0M7gmZz16cVXvmC8WQd+YEN0hOZfoII2GVd24BIDTrbEomYDYIzk
EucCHur0WYSe4FObNK5fl1AIY3dqYs9JLHML8T/bNWh8Zp5Qi/zeioV1pUg+2/2sDeyOOhkMGVXK
KmcPFsVCs8wDf4rRa8tDt/EsrXnRdfNZdtrn9z/a2S58Wwjijo3YBQ+6+miTbOt+EtLxbVSkHlWE
xZ5QW0/2KCg2V+6tC18OhTqSDHQ76Ojq+uk7xekV90+4a34ActprYqXbGFDirny5Sw9EIsiAkOH7
ohFyugrCz4TiwHT9NA3koSHS3yGp2WxHsxiuJLhvN/tql8BuMcACLR/sbKo7zok1DojQ+9oUyds6
RAi0n7TsrtOt8C+C69YtSg0Zagq6dYc02SLz6rqf7ahPNo6e5o9B55qHwkwjn/HibHoIbqFDiMB1
BMChaPYf/tTMMmnyLL1kpo2rfQVmqMCk2bZ9xVGmW1OrK1/we747zTj/H0sxpTXZwdYyelldsbJt
UOtraj4CNP5tmI/2LaAd/A6d6BoTARbA2VldvK+W7gN9a+Gs9xXOIhEYCYOIMNoDLslNqXYgnecR
LUl1wR4U0gw0KhzQ4HvuURjFY9U0Nsp9pf4q02Z8seSQCa+ypiK5SYIgKjYdhoWuNyux+TlI2pwJ
FlTu0VPADb1EyMTdwasXBTnlFAS+FikpiPIgCrot0tvmvDE7rmvEZSP7q4QS98mSmHItpMXykbg2
IfAt6/yL3jk0z4syij0JgP5BiUINEJNaWUCm9LwhXUX24y9AvOp7UDVxs6X5YwLykqH+oEVD8WjM
Sndn5G76o+s1LfU0JE+QTS5qM9wqcTh8s0ZaAOgaduML86Pqk6XYxc/KaYycqBbaf+Mwr5PdyFxH
f65crSy2cIvVcpMlU3fLrL/9U7hO54JpdhV8vgC2ZAdZTEbnL3OQx7E0W3uboeUQejlWGNWmraue
BY2hUD04A1F4K8HFwJHCXeGvHQsF6kCWSMCxZUyHbIL04JXj4Ax7S52aW8NKWx155FaITRxL5dOs
g9f3dEMxt+Ba43Ev6t58EWrWP0eMqcCJhuJFoKgWg3BqunxvJbFWb8PGRKnZSfRugrruqvc5wBeG
woXb6Z6L8UHruV05O9swMZEbtYow/Yz0a9DujJ4DiRieaJEtV1v8n/sa05cN3jLBfGfXIv1hdTM4
QCWdy2crMeKvCeXcn9GAiwVirND/s5H5qreRgjcgNGjL3tui7h5KHAEXvGJtOX4nqhoQ4CDcehcW
VuXuQO0K9ZNiZovaxRipr1JX2HCuGSA3npIjiJu6QBR7YxcGpE4zE5AyRKQVw4cDKI0VBJYoLRaM
zLrpbCJRCm1OK47oViNVa7HtMy+tHMzydIHxx/tB6XyaDuaBrB8CGAx6Er5VGiSBEdLLz5vj3FX6
szrNmkSMIwhsTyGh/k8HK/ZHn7kEt87MCwfRVUywMNPGAa5U5mgxXPtB5/FkIS4iTQOLmjtxfSUC
GQCUPiGk3DipaW17JpHTtg8c63fpWmm5caSqHJU+g/4zpZYSHOj62uqdEaKfiOy5JgZPz4dC7hgP
UhzbbYaKicolm+yFE+u/YomHMTIRRfSrwS6mudEjp/8GnLT/nWajgLA+lWm00+Mm+10PXYIyY9iG
T8iJIqeFcH7qfC5KVNDbGTFr7tFZy/0BUOlLTcEZHLMwUBMqKLP+kxtuDV4V4IVyE6ulSHbIh6rp
bhgdsAlpk6MxUStp6fgiSZMnG3fCwaOZaN3kQ9sm2ywI3VeVflfo9bNdfq8tLe/hE9dav01Nu36K
taL+mUUT7EcB//8GNd6p2mRYniB8bovM3c0ClVlvyrI29UShKsGN5aS8pzFxG3mLZ4EBV7pGM9TT
nNy5a8sAswanm8QNwrNg26IySJD0TKk3NuSVXXJAvLf4VvUSk2nSMCRe+yhD77rA4tkG6dv25Qax
fTSm6fwqT42WW+G2csZSbsupdKINnSLjdaCDGCIvL9Gi4PcrxW0ouV+81swa16uDpC7vqUSx584b
BciplbgyvXEREXmSi5XVRmpOAQdb1MpXKbGs3Lqd4rx0fMmfmBtE0Sa04rnlsyfNczjZhG5qpd6n
c9rX92HYDAyvw7DGnkGov1N3GCffjYOwuymcouoXYlVXHAZNmUHBpvSlrxT2ZyUP3VM6FeSYKNCh
fb/Kb7sYBf3RLMtj24UGgNmw/UbCZtw24Hk3EoeDfc4fxZWzdZ4BsiquwA5OVkxM1rM52bXVkLpm
iUVJPOwL9sdn9ISrKwHsPH9eVlnqOLIBG1TGaQbI+EEEhdmW0OQXmRB6CeqjjO1+DzJmuOu17hoi
6ELAwJqS1IoCXKjm2pc8K3pZW2pUHxFTm45ggfNjKGb3sU179cp3u7jUojhFbbxgI1Y5tFAl0hFo
jx/HwbRpwWESMCcqk+gOi9H3A+HFpZjUuu7S1DLN1VJNXiHrYs31ESoftkhmuZnVEgfdCSTA+ytd
2BbADeBOMdJirCWWzfrvYFjAfc9kXB1r0xwOuTXb2CNZykfbPlw0y1BiqfPfTHlPV0HIV9qQ5dgW
CZK3Dd1LT8ONZZtC173y6i490DIKQ6RAWOD9V+mvpqtNMAROdZx6TfFlbDj3pWp9f/+tvbV1TqsP
qJALYoM0jGHSWnusKzOGf0YbHYtAaXOvKPMlLxDa/MWKsEkA5k8zx5OzmRzrtA2Q7hVN9JyKTqsY
1BWjeitdt0CZpTQGdYeRGjwKHW8ccFtjlfk1ttiIfmMXJUi/rOQ1C6zxpxmqoR/l9CcZNupY5rz/
UBfOrgmibhlQMOY8U01pkLdo9XGKjjjVdK9CjYRnz1n+WYBrPkwxoLL317vwpZAyWyygkKmlC77a
5HJ229kazAilh6TzurHXvru5615pMF1aBZ1Pl/YI5TwV0enWc/AsW3gh8bFIlGg3jRnWWioa1e8/
y4WYjmIPHEuiH3Zi6z601nXqkEYdq2Ae4s8aaYFupQYK29NQ7XXG0t8YKVyTUbvwbAtrCkwkIyUi
0qr5iOVqrEg6gkfNLhxsk8QMuyKmrXdlZ7yJvJxud+ZwLu2rpS/Cnl9Fid6YjKBxuvCIn0FteNrQ
hfOtEdT9uAk1Mwq3ZhonxpfR0sPvwdiGwnOQNkP9e276b6WZDS8hRlCYbfTjfI+cfONs4jGUhlcg
KjXdulpGrlTUTvXcZVPgYvLBXM7rBwsHKQTUvV7NF1j6LOUrghN9tHHG2fmBpLf4nlBfDRs9MsYv
jPiSewsa4J9Soxr1erSQnjEKxZZbYxArvS5VOiCPLh62npZWY3UXRu3cbYsuTH7O4WC1W5N6byAV
kW7+EFZmPG7Lusf3xCgcK9xYAX3DjbTDLtsmZTr8Lvt8trZ4JOgPjV47X6aobp2tOvXTs1RTuICS
pAbJf6mF+caA5Y2FS5DigSVgy3S7Ghh0sc3pv7v3vV1nMcmfq30qQyV+Gc1ce1LHwbX2uAcktyqm
bHdpFVburYtHiu11XWzG3qD2mdgVbjF3G+GWPE1vaNmr2mJqD5XEMZtjPGHx5pHSFSMOeH34SK1Z
/u6nUoEF4ca65mGWgFX6ZGQW8aaI58izyqbvF2zh9GTJLHwwZWc88JNaDK4qF6J/USQGMSri9WOf
kiKZ8v6JOotG9NSIRTQbLSRZmSCdntua8QFGyjLxFcNNbuJIVN5Y6AZWAFNwM2TXoNLnEM9FcXqZ
AgNy0xc03ul6UVmXaotSne8ks300Krd5AVsxvAY1hKNcZPpONGWKZUGgKKnHFwh/0bjOr7S1zk80
o5EFoLDIcQjktU5/xRzNzpxUYXJEqLjfJ0M931G4XWMYn6cXNAMRzVyQy8jerrvFsRm1HLxa993K
DXdtgHVRFxgjOb1tffQzAtExkAzimoRTei7nk4QhKnSt8NsoNF5ze1IfOpMTBt84x53dGr+9v23e
UA6rUMVmQZOMIhIgxHocnZTYXCgoVfuCTPSWHj8tGSi1B7Vit5q5W+71Vqtvasw5HpTYmj67ZhFs
cyxUHrXAoFJK8/I56curGM9lw57+sGXKC1iZTAvs2jpTDegaLJTG5CgToX2bg8DSuI5Iwb1MGCLb
9COSg7t4TrDKTKze2Nn2QJ0tNaV/uvKOljtv9VPoMABsIz3ifNmrXZYzR5jtugiPIostnjgKpm/M
xJ2/Zifz1zw39Bfw4sU9ZoXGAFdsxC3JVrHi8Gy1F7+pMAkDLsyF22Cw59csQfhvCxdk6rdD3uN9
U6ha56AONg/26/u//fyAANJQ6WsumCeUjVc3EU6FMx24OfDTImEXqVa9hf8irlx4F1bh9RgL3x/O
0FmxhLR+js5IEfhOkCP7lwevamh90M6XrjWYTMZ6QBpIu9z1KXRA78fYrji+E2H/V4ngsW9hcc6x
+5IV5ZU55ZlFJT3nhYfPMrSfGTms8uKUn6MiSREcpvx/nJ3HctvIFoafCFXIYQsmkZQsS47jDcph
Bo2c49Pfr7UyQRZRuhvPYlxuotE4fcIfipR6PKjjTVFn2XMcdvF/aNmmPkPOYFfQsDi2kOm3TWep
z7o3FaGf4nuT7N/5JhkyEuXIgyHSs8WLgAsHOxi9qbOOIh0hRJpE3XrIg5X4c/UmeV7GpiSAkjeB
vMtlQO0UEdheB2g9gw+3q3v0tqNeWRMJvrUKWHGpeCrVNpaNtKEqw7llN09G4E5o0gXhJhi0bmU4
dZVkEjskhJfeIKYZV7LKpdGGaueWIc/S6ochdXVpKRNyB2fVNgqndBflZrMyOXo7hhfBQq5KsSOb
csRwdbGDo6AXaul1eIpApevt+EWM3sYcyo9weU+thwxQOTwW8XBIx/JPj3a/EyZYyjQfRDd/qC1z
MxvJse2sPUJ1x7oJh12RYMFYOivlhDzAi99JgAW0w0/kpy4pMl6GN4tV9/EJPbdI0PDqrR/laKe/
RqQT9gaEgR8tmRGGVbh6rmzS1YUq98gBvI1GOOPXJdYABID82Plw6FJ4+3KOkp2p0NquCz14uf/Z
3MiL+JLhdDFP0ul4LAJgY8GBmrsgPPUC4VMHUy1YGHEGoNeMvkYm1oIr+3rr1CE6hvAE9TQVwOKy
CAKdQV7AnKxDXBGIken56qTu4WsnPt4qp6wK3utq8Aal+GvJxZGzC4SSB9SBT1GUfa8zTd9NCaSe
xA3X0pPrDxdRV2RMKW+oQYHhX4aHyes4GPnIbs7afEyD4EfflN0Kc+caNyx10EmEyDO4VbhxL1fp
qnpQXatKTvFAjPUrUzDlGYRbEV617t9A89JhxzRY2L7eRvHgQ3k0KfKVtNH9SAsQJSYVtp/UFMDT
9v55unF0MQaQkHCCCqnAYq9bTZVG1Hw2FBPhDgyK90RJx1yttdN/7y91Y7MpwuWlbTBs4M/LbZhM
eFOpMcenPM/QYoNuv2ureK0jeHMVG6IQmAvSv2Wjk3GkwRfvxCerSaatOYz5c2i32nvpbUhUollD
h8mkaUb9ffksQ2lrQWbl8YmKDJ9gp+kZqA/WSh5y42Nnxg3flRuSZERdFEHE+U7Uip2chGlXT4FQ
7Ud1DJWHUcfK1xeqOaxcMbcWlBWBC7+CdZdMX4atMH3VJDsBdEMNulctIjVKmCDPOzDLcb9/95Fg
8sRYnJQEDvNy3tOg8+pFhS5OBed+E82I5U1xYr5/G4GrSEIKDUg5Xrp8WWXRVNkUyYtz0KK90ujH
xNTFLiiqlz5mbnz/md6Qm4ubyJLYFSgQNmFlSVARvdLbBuLYJ1HqqXgI66F6xvMv+BqKuT/NnRRH
AOOk/bZqJe18Bq7DH1znEdLw8rBARNZLc30vew3ZOZ8nhFawfW20B1ZqXqSTHFoAja1GGwbtFRb2
fVVtgqTsmJlakq5XYOADtn5qx0Onjmp6hlymWhtm1qO9hdpUbQ1sL+1dM2lO54s4yH70iPK+Wnqa
Tiu3x/WBkl0j0CDg39GzXn6NjKyjNnYC7TQknbNRnAb8aQ4WlJoQBXW02VcO1DWVjuqPoSVZtdTt
hmNw+a7nSLS4ZnrzKSqU0ty0vZ39iKqgKjZlaAyjrztDafmNUvTaNjLM0sRMONGNfdd2Xgj0Vjhy
yqhXH/UyNoJ9ouKw6ugxE+9E0IO6f1SuYxU/VhYzAFloKNuL5mSUdCXFKT+2xlPrsXPjpyYPxvf2
FOSOcIPTAZUwu2XJpOttix6MMp8S2tFb28DZXeucceUbu75HJMhXMtlo2RCwFqEq0AsUaypLPyVx
Z25xOC0f0PLtnyUU571eUZJOQTAkEaa5QNa9yIEirUBaZOrM04AjkR9ZdrbV0QtaeaIb1zbkeVID
JByAghE4Lo+SCxyiZ27ZnEi3N5nSJYe4Fts+yU+wavwyEXs5Te0a64lu0OMcNsdIflyzl62BxW+c
E/pSlIuoBktQ62JzS0UD/ht5FTAbEmxU1BENyYz3msOwrVArZcyiLJOjp8vnJWdPtKnTa4QybPdb
TSa0GcP43TQVViEUEI6BOoBI0y9XQZl9suvErk+wl719qNTtDjJr+P5Dz3QVHVjScht9sUUYAFsh
akMJqpPtCmefu1p+LCp6Eve/3xtdQ3RfmTUByQVWxzd8+TCeLlorU/L61IZWcMT+oHjCntrG6T5N
PyhZEx20sbNjH5WdcD9TDj8pwxg83P8VNz49h54h8AGSBJLMxelw+nqqMKqoTlhDWBtbF9lRse3g
UdP7eGWQdw0Z4WuTnwMCxSTopHGXD1wZeqGzo9UptCbUs/JsC5rF3BhB/AEbVgWqeAxGU9EYRFRm
Cm16LNFXG9ov9x/5+oOg1pP4P9mccXjTlz+DXLnKismowYkY4SGtu2qrwJ1eiQDXl9ebaJsE4jDl
45u4XMWp8MV2bC5yqw4V2v62uzeEriLNo4uncG6ilcvr1lMxXKaARWCS8e8i4BjRoKhhPwApEVG0
zZE72Y696WzfvXeEZzTjpTYNtI/FmWUwTtdJUbJTl6XBxp1LlM5a0FL3V7k+lBC3IGzzoUvBu2X/
XusVJ9NSPT9ZHaIA0Rzpu9jG3FPgtbpSX10vBaqBS47amwhJ5Lp8TVHqdkgXqUSUcTQUYGCRtXHb
IdjRB1hVLLxuMxAjpfGFJMBRZSwWmw23t0zw1Sc1CvqP4EU0rMewerCLinPSt8bnMqjAAXq1a3+8
v6XXx4NBpmxtSBlDubWXzxnkDhJTouo4Hr2BoXaRvWS5bR3ur3JrN6WeEEhvbgIu88tVBjKoqEjt
7uS1XvtUjua8Nd0Jdo1jVmv1zRvv/DJVthjxmCRrTJ1hcy/CCU2n1LT6rAesWurbFNeYc5eAh0C/
WHWepEHAkS6yi9hW3wkfnT6k2+AEKF9ChKL+zZMRv2orIcC2tDLzvYnw+0oMuLEdb/hiLNMINXyZ
l9sxjVK4Mun7U92OAEzMJDv0Nuh3rKPS1/s7f+P9QqKjwwfmnWRw2Wkxi64Y9VHtTohV5rtydkvf
ASC8u7/KdVB7G4NjC2AQQGlIXT5Qh1vZrIeETsRUXwIMnuO8Cfy5NvZphqLb/cVuPRLtbWZaXBdc
j4vFzNLtXLS96hNuaeZzqwTuoRTZWpy+uQp2EXA5ZHKxVIFJqwgNS12rT+48Ta+zXeA/aHbtSnS+
dRJIKKhkkJqkMbPooEfmPLdgm1il8sZN4ozfUFOMt7Uzfbq/adcL2cQygxYv9Bvy6cVC8B8xQUfm
7QROPT3G09wfEHdW9zi1r5Gkrg8DR5rUFhlrWPRov14eBoU5pMSF16dwDPM9Oo6jbxsJgDltTnde
J9ZQaLce7e/1Fskfink1yvHsITay9VcT4Qu/q+Lgc2/b2crEw5Bpz2VswSICITHpIGwBkFikRTEt
kkkf4wa+VKHWPxIQAB9sI628I0p/Xg7CGhdykMgNKUoi0vlPDhPZRMxwDpJDQlEtcEmPMQLvTEWd
6YMEomWiriXxo1OgaL3j4BvuxlAzx9yL1py+hvRUpH15571o6CqBYc+s6bte5eKUwvRM/dm2h3+C
KFe53bsy/4azsz5KVzChvfvD4/p1qdqlHRFx1bh8sZVo0pm5XnbitbuHPBXDVhC2tvdP6nVvGBww
rQ76bExXrghB1aCHaS7K/JRpk/Fpou32UVp4h37Q2+qhc9X0dwm6++v9VW8cWqjGGD7CWqQVvtRs
w22hMeZIyU+MlrFV7xGAnIFo9+SmflOsMfxupLwgEJgh0RJD4IxL4HIrw1QvvaqwcyrbMH2kWsSZ
GNTNR8tT0kOXQouLalQ/lRiqXNuK7pTg005vvEjzlZd688EpaBC6dqg4lkRNboe8pZjPGUtWaugn
ZmS8UqPmuy4VhQNeV1FXUiuZUiy+IUNGVQZoEiK4jN9Kj5WGFRgJ3RQ2N0ryf1BTe6lzC0Bw90+D
zIeve+Z+MOb39+wkYov0UU6qZQPjctcDtY10axbpybZ6cchnbOkSRcu3Hcp8O0Rgw5V89Tqvo+wl
syDvkdCBpfMKpRmTDfwT0PbQ8nhTM+1AfnCyfwT0kYuNlicChWGMiV5HbUpXTvT1BcbiXJBUcZQZ
BOPLhx3HOID1aKQnA1mWbyFI90ctS98tlkbeaNFFoOamyEfc6HKVXHFmYdZxdlJ6PdrWdVE+1eYw
rbSQbz0LccfESANu0BW4pHSL1B3g9JwaAOu7NtCMx0iY1cP7YwAEAQix5MKgBxc7Ftq9O/ZNTGcc
K7CDao7ZUauFto/pMz94beKtRLobFxcHQwKn6TvpCB1c7l1rNLPAZw040pu4jN2npZ85YL2mILQ/
v//ZIGMwS5RiTax2udZQBFxmUH5OVaXguFiCEtmHWZCPRDdrOiLYhlDr/SVvvDRJQ6RgowlJMrHY
To/uRTtDxj2BnvW2rtF4W4EG7vtXIeGkK8OEVB7FRYMpAp5WxeDxT0mkVz7ku+FjbwhrpfVz41J6
S9CAcUkF0SUCKHRmdYhrck7VaLJnYWjKsVPb6WnGH+qDXqnRo4rUx/H+Bt44HxwOiVczOWHUoZfv
DAtirsG+qE7ALPoHcndrC+et3uaB+f5yl0zawJIagDOvbCkE2DiRpbeqVZx6Qw02jZn/xorPgOAm
ivcfelki0Kmjx0VvcHEqYn1MEW4PyxMC5NmuRyfgkMIrO2Rxu8Z8uvXSOH4q+RrzNCwOLvdvzIWY
vNGEFinaYRu1Tv/soEwF6SYpktCftbLfZ51Ya6zeWhYOKVZR7CdXzWJZzQt1qHNtcZLf/Fap03AT
OfXHdogZsnnqtFe14t2McFTeuGl4UlZGzXSxq8WIkLOaTMWp0JOXFAXXjegmd+XV3UgVuMwA9tNr
lXYOixhiTS0ieQn7qQx1dqyjiSmQq6iP2Hyl/yZRK1bmoTc6ocy1paUR3WnkWZdmcDC5KaOLujzZ
Q55OPoFbezGiXn2G3BOmW6WclOghqQcooQQ0/di70Vj4eJGvgQduhLI3NBUkZHAgV1gc+GDWGA12
eeoqQ3tE7d15RGb+3VR4qYYsXRelWIKkNFyeV72IJ6XHkoPvvfEeKqPLH+y6LXb3o8qt4/n3KvJZ
/2JnTEVpRF6plydnCu3JB0Tc7Gw1pgeSp+ZRTJCZBwjPa/X0rWBGzgXJH26vDGiXy/aM/gMdHOUp
lKUFIk9gp/OeEXdpjmJtBnbrpDo0laU/DH21ZVaiIturRipThyiGcj8acLETMZS+qDD9rEjsV5Lo
G+eDz4F5GEgdIuiyMqrhCuIwWQynfPRMnm2qtq4SrQ2BbzwVvTqqFHYRPWtjcR/oRu3Uoi/7E4lS
/RALQJ121QXbWFWyTTGvgglvvDLpG0gZT1MeGJo8SX+dFKsFjB2Xdc+Im0S9xzHgoTGjbO+2trW/
fyivNlBedLgGcgshE0JJe7mU6/Zxa2SKeUzR+Uv50g1rL1So1O/NFhbrLA5/Csa6mWqXc15VydnO
gAUEcRusfGJXeT+rSK4aVTLIsStlzNzIsVEliTyqTp5Zj2Viqy+tPTY4XWt589ibrQFuOKzrL5PV
xCtn8dbiUiVZyvsgDrBsf8LXyPq5T8yjG6r5d6sbMWKsajvVtl3ce95DH+vaw9iPXveQ1VlXfnr/
m+TEoHUllRSoDC7fpIpgdI96knEUnUDjUp0U3zLC/+c9QpMiZ6HuoKu8OJqVC2OdMGocqffExowS
a4dCqbFyWq5CJd8ZLECJUIM3DHRl+SxW4HilExytUhWHKYydZ8Md4Xln9Ztdjdj0ady93t/Aq69O
Liqb8hhcwUBcYg71UDcCGsHB0bPE+Ekp+LYRaxRHCMprbflrYDvhmESFJgvYcXLnxQM2tZHWxpg7
x94ujZ84CfYHkDrJFy23lCclDLMPQZ2IJ1Tui0Na1sohFrZ9SL2s3Ceeqnztey3qDkNkNytf0HU8
4Idxgvh9tKuQkbrc+aCbIqcnYzuWmMzvUxGXH+fJXhO6vLHV4GnkwF+CeWmQXq4y6GbTuX3kHAUd
oX/ErLWPHe3/f+ek01dymbfgfNH1eLv5UPdCv1pyCBYn1ugdd25LnbUE/uF2GhPmWoAj7WYocdX1
ByXXW18FYfKjCNX62cLcfNwglxVYG5rpusPfiMMn/F6qfotDtfjKMtkzU6wSDvTkRb/xFGmqDf8m
unKzUqPB5uX6iDtfRcewgTVkJLHP0TWDTc5tYcEC1INvdHmgVoks62ofAxD6QDGkAr8FzrHWGL7O
59gDidaDDUNeDuxgsd+Wx0lJDPs4Kx2azg69kS9dO5Wx31lGu3e9JHvgVjOfNDGMv2ZNr2Y0RvVw
e/8Lu3W4KAjA1kogPpnW5c+IjQ6SW4ZBmMAESGppxDDcBrGyyjXUg6eVc1dkoXR0mpbX55hG3RDC
1z7OGt8H3Sij84usqvFVifK9SJvxcwDrHDhR6T0jEJ1M+NbXGLzPuu7rFHonUD7iz/ufXSogIQws
g+ey8ZimsaoNKc6uegRiXS9qfVcP72/J8+guoYtaEl15gFOXO9ynqYg8a8KhEyDsxpgrdPQqt93E
nbeWNN88VFx1aMUw8WN4t2jqTdYMxybHDbROe6fxswKG5DRM1qntVby8mtDaaP2Uw85xPb9LXDQS
nM5pHu7v641QIoXyyTkhRNDqW/wKBURlWQU5cwCnMr/jH9C/OpOH1AFosOjb/bWu8kBJ9pHKzqyI
RcFyrSkNcAVj1EOyVLfom7naDnlkM/FFa1gbc077d2vFsaI0aoEBhX4bEJvL92noQ9h4iEICUkL2
JrSq7qFNgu/4FL1boZCVILwCGULEEuzJYiUEJEIXDzPlOIwtfttIQShw1HtDwWFo1v6PlyY73wAX
KNP5Ri8fi2zImeZUV46ouRnPbZAPu9zozZcErZaVC+3W+ZA3DBc7kHe8yy+XMjNbKJXphacRs8ez
o5jRYaCI3QUYc68EnhtLkfwRX+k+cLUvW32tnHhnWRqeYinvMipINOmogm7roqtWEqRbS1F042cA
4pAOlfz/f1UIxjDARfZmcVInrXyY3Nl8dMXsPbkASFfSWrlBi/uT9p5MieAmE1UXByNyrVKP7TA6
dT3ezW4tnAMqI5Xul6oyfGrVovgJHFT0m2Ds+i9CeGstluu8mrYwbB/rbWJDWLt81k5aJsyBHZ2m
uQ32jiTwChOBMES4tpPCcmQYGxIae/fur92RzST0yJGxAVxzua6Vk8Z3ShEcy7SJf8ZhbT4qsZZ+
SNPZ/WigWLCSqdx4pw4gdOZ8mCIwq10+p9Z3StB2yhEK3A89qiJsSVtBDhorh/tPJq/75SulQpC0
Sr5CNIgun4wqKISlBrdda9zZ25pG61UPs+dlqOCkhv658OoZ9h834z/3F35LNK5WBlwn91MO/BaJ
iKhbJxjIXU+jnejbAcT0btY6JACLPtimsf477YIX4jfyUNMzCgw7x1V2SEaCy9FEvp+tKMdvM+z3
oY7+spd70cpLuHXaaY5qkpvFUXu79P76sCgfC9MYDAKuV2unNBTmz3ww0m9216uHsPcq30Xx5gxT
K3gpI0R87m/QjRsGyBPjKfApchCySIwzPgNDrThzTaOWG76K9BW3veYR5ZrkW2Fl4uu713OYf/B9
0+jj0C2iY+ZimEWxFxwzFX+nHBnwHUz/5Dl2h3zl0MmYvnj1fy+1BDY2+MEmaEcExyHF6MgtJ+TD
0PN7fwxmFcpwKit66ktch1eMBOCYVRytDV/GTHW3s6IUH6cRz9v7e3eNTqcni/8GJCDeGQnI4jDn
NO/zVs+DYzwr5VEfg+JfKHTYqrZV1YJ/itEFn+L5QIu/oMCoq4cic+cDVvQtdqadI45RouvnoExM
PwZ9/NUJa+/l/o+8ETyBTSAGSRdJ3n+LA6UKe6hVZQyO/Jy9WYBoGIrixRmHk4qrEfPe4LloxcrQ
5lYkg7cHX4fcBTTY4lR17FVYoaV7nAQOpJ2R268RsIhHJ67N/2cp+i2gnCkoeB2XoayhTeZBZVGO
zFy/2FYC0Qoo377Vg7Vr6Fa+S8iSKCsUPun5L5KWeVD7FjOygPisz7toyOYnLQeSmDsZ5EAzbJ9V
t2gfAlGNe3eIp4dmgM93/3Xe+oikzIokEWEvsuSmjl5YlhW6X8fKQc2OaznYQr5fM3K+EYWgdEGK
khw30BmLm0gtUuiXiesdU2cC+MK0u3xoGHLuCoPvaIsAaLHyGm89F9LiYCFkSsj1d/kau6CPwZJX
cC4BQG/xJ8QFSihrnNtbz4UUrCyE0eKAoXS5CrSdfJqBeB+HAAY0U+fkUXX65DhmVfQptnvl/Wku
1zjMMvyi2cylpAsqlmNcAgw7omM4fA8TujwFRebLgFDQSnS99cnBVabrgG6Wxj5ePlpUFbWr2I5y
rMypeLTLJP/uYCWyxTlibalb74rbAoIhNwcl5uJ0NKiVov2ZhLD2I/vUiag5WWm+hka6uQrXMNkt
NC+q2csHwnOoNHIEIE4Dxj2bojPET9g0yef735MM0YtLCW4hS6hk7sgWLZJbNUeND4MI+2jmzvzY
KJ63c+pOoKhfmMNLmyLiRj6QrX1gV2+LapX7CRKpXPuKSBVUrUjMbETNJe6d7ViFxkOslO4ut7N5
5WBc7aMsjDkXfKQwJ4hdl/tImRIHhVDqs5uOzpPhIWBTlcMa1fA6OErfA8YV1MbgHIG8Xy5jD6gQ
J31Yn4NU03DSRYCn3ExCryKso7J0ZIpRGh8wyo17GvC9DvjebMJtbrrKf+98pfwScjfJxCJWX/WO
W1rzHsbJ/BLbGrotWfCIc5WWOM/xVIvxYMSOBxQ/stEWvL/yVe7I+F4ykIHqOWQFSzS5V5TkALPa
nIHFo/8YxaqOyKMzaDt30vWHxm2CvaVm9n9m0ijOvslccwUmef2yGV56MCiI2eSuy/ZPGXV1UJtF
ftby0vsNQt/8lMDkWAlr10BvumuyiUXvFr0HZFAuX3bE5V6G1ZifjaKtP3pFYOxqdai+AbkxfDsT
sUeSM/WkF/Twf062S3HoabhHTZ3T7u2ugEiQKPUjOPAMmlXqrGzDjdNIiUEST15LmEIq4/IHGkOq
NaoVFmcBFxIRA0zjt5DCk0+l4FdY4A/+6RljfhjxFXicdDEcAHK9O+F1KB0lAkKKy3GLytvor1Ii
cTGQd0VZnNumnZ+tpHNPXR1Z70Vova3y5m73Rghc3mnoqBdT2xbnWHGqbd0o2VMtjHh7/2hf4ybl
MswiaaS8eRcsSkY6qp02iKE4J5Y2vboiFpupj5RTWQx8ynPRH9K+CZ8tD4GlyjSHz1nYDQ89Vea7
45mUO6Jq5QqHDWYvAk1bano29VZypnlvo4+MiOMPzSrbb/cf+MaXBM8fUAd4NEBO11wwKgw0TdKz
k7Z09e3KQ5pm1Yv0+h4gy3rDY4KNZHi8uH7iwE1KN8rTc5LjrupDutSe03GyoP3m6fjj/iPdWgzF
S16k9FwkQFyexzRRW2uaEaPJJ935Aq5VeSIb8x6Gcu5XPsBbu0dkYBBCBglxevH9BWC1h3LwirOH
4LYxtdVGcaEG3n+eq2xOCnQwSIArILsJS5Bn7+aJU9hZeW7oDv82Q1vbt2M+/hfPc7hVTY7k/fXe
mKgXyQILgoumJ0QKTgffudzAKXQd7GJEeg5wH1PA8nvaiIQZWcommYwk91GqQwzTjHLnsQx0D/f2
dMYCKBuGBuEqIRoHNyVEa0ITTUF/npgBwm1C8ntTD4n1Z4r7DqhEW3nfKzrup6oerIe+Htpoq2lV
jVRfGDiJb1ZjcGKUUiEa0Azxc+d2jEZTYdK2nYrZ+BkXPWwTzL0CWoOpWn3QU4aLaDQkHmLQShaF
2xrNyNhPeis2t2HbFcdqqNoKpHdUQvZr527aFkM1frIbQw8PxtA3PwwpDucLsGW1r3aDm+CSLNTh
2A0e4NYU5dYSke166Hy3V0vNHysRQf0Jhiok9mb5r2zog+yl6ZxSHFfeDBu/eDEQE7G2ReuArVuK
T5o1Mu4iQia05NJCER7avOMkGWO1VSW7Gx8RjXLJgJcyvmCGLs+AQnEhBljnZ7WLnZ1XQjqwWhWy
qLnGH7yWJXWIPgxYkM8m276CBjI8VIe5YSmLsnTbwH996MfU3gV1p55Q83ZPlTKHv91OaK+WF9Q7
vTDN1xCNux+l22ibrOj1BhWCOHxAFTZ5RsUr2+Rx5vhd0aYkt7N4hLzQnWaUb3emkxh/EDowP95/
Nze+Ugb4zKLwdWbXbBkq/roFbcxtvVxKuIaKZZAWaMl2KltkkYPA3JRx+v3+crfeD/B+Xg1DdYfz
cLlcnSoalGSVIKejczYaae8XlavulaBYI65fNzMdMGkoqUFVJALB6b5cy6Bqna26bs5myf3vu6Ez
Jdumzb3XcJ61ZucWZVscXeJg55fe6B5UT0yDT3WqbvUKhCeW50HibFqnC149NHh+NzDU6STNWr3r
rLjqVm7xG+8CeWCY9lKAhOt8cQMUQeb0ZVvX57hwx/8Y2hlo1PQI9xG51PkpzJ21vOE6JTbBpPBF
0rBgMrIkjs6cr2aqcvUcjrW2Q30IR4Chn/p/tZHp9zYDDf2Yoh52jCZnOGl20FT7+wdCBuVFbJCU
IS49XhMjhMUzB3AvpYyderZaZ2sYjbp3RfMxNpP/rDxN9iAA1iAyOFhfr8l1BKcDEiSToGXtivpi
nec2awqR4j1RtRF4KoK+Pj+GqTCqbWljSHtIOAkHJxcBBzV0rQBJaAOTuqxqSWxmMNx8vc04WH4P
ps2Dg2JFfxCfS45ZXk2jb9oi+KDY8Rgf1Nyevs3YL6V+MNJjq2wcM2ijoKPgT2qWvxDS59cwybpX
NNQ7eFoNUgCGFZXMUTCP4xgMjtJzU7nNZ9PKJlBno/zpqT70L3bv9X9KI5zx/oDT/MkSdBz9ai6G
76mexj+cOBDz62ArccKtEySfcnDp36fBFB/gVLmfq0Zvf9mhWcabMhnip1wLY2VXd4H3a05KO9oY
fRiiL56P/b916DSDn6GZ8jolGTAc2ww+wf1v0P+3ZvNXCJWWK1bVlLMaR8FPoXZ55/diAqaqBWGG
YH889Jk/pvSqfEbf1pfSi8psW9Zh/9kQHVr5IDRSv4sEmwMrARBEHcF4Aq7BVqFLW2NsMWtOgx9S
5tHNdRml65uorufnNnO6f6lzHQDvdd4+O6oSBjvbKobukAyBaPZdPrrdpk6yhtdWNN7g9zDW2q0j
Au3AvYrqSDY66FjGscGkvGqGeRPzgwb0cga8BIKmH/4oWc80i2ssq5+sMEvGZywHivoQdMj/bzo1
Trl8A9OdN9TWqs6d3nn5QfRASgEmViGnCuXsbANnLv3hDuiP+0aiOR/SZEBXBuwZz6+NdoMy/+xG
u9hKtB+kJ9lEPR7b7YZbvC02XVVG5UZzy0TbZb0bV9vR6K1s0w559tikhl1sAxwZUOLVW+U/Cnse
tokCxYZcX+jRRgSj+RtmYJb5SqCrwaOYB8Xd9Pyn8/PGbn5JIpDwyy7Wux3Ip1T3gyjObZ+enPLk
jMkU7REN64N9rGjhL4DydiuZWZO64eWhJKwaAf84ojAtnnDuVEWYBpr91xh5rmHTke1yYLUe04io
QC/fD8opiI/AYNpX9KPTH4nrJH/6ebB6n8SqS1fy0xtJMJ0AcgVkGuF+LOeWlQQ5qVqnnmsYbpvK
E/FjUKxG2BsXHhQME0U6iOxEOBnz/7pf0dUcvKk35zPNn2JH3TtvU9Qut6WjNSuh9OZS4GBp8lD9
AHO8XKowjHlq5kw9u9xdT1mB2JKXNNND6OF/8P6oLZWyaAWDALiSckOvVDRk8PNZ17PqlDJC2Aau
2u+CPO1/OYkLh2uyqp/3F73xfGBnaNUyB7MlUOry+cqC/v5McDvHqlq+5AqQX58WVvEtnOo1oPQ1
SMmhIUebSjYIuCaWzHyHO6LNGnU6Y/ATNL7JjUGIw3XD8ec5q6cNnCjledasCIFsdw5nP4KN9R9e
Ltrk91yqn1pCwH9m2uTKynu+PrggISV8CGCiJMQvcqisDcNmJrfk0q6K7xb62Se0CO3ev7/dcjsv
b2b4PPLhOVESBrnoIk2uk4Zh6HbnBgP4jWkyiS6KLPdL3u+2FATx++vdeCzWI49GSUrOBxeZgJog
jFHTkjurAVdMJQyxi/FH3N1fhcb+redCA43+GJISpB2LY4S84sRMtT6XzJGnja4PyolWPP5ZmhKn
xW7iUmfiPXhx85ToIjy1zhijimAHVre16iDKNoCE03LrWe047q1R08+mNfbxHmCq8zk3M/1Lgz6p
s1XTspl9K44DBvdNqzfbEHQo3jlN4XxxzLpEjryMmOCMiTaq21CtgnITeWbx2w6rUvX7oXOTXVUo
4lcQ9HTpGsMtP+vOFOgbRS29aV85jqL5ZduN5cbG4LPZJKPijrsWM+wfXRKqglQi0zM/jmxwjGPe
45fQalb96qTa8JpT4lJmTp1h7PN6bGKeMjE+ZFy1I044ALO3utKlP90wan6kumiSXTdjlOT3seni
B2R6SbptGdRMm5YsJfet0bVfK+yskk2bRUN7DieFBl+QRm7i9/yyCFonnqTPiTfX+ic2HaKDktjt
n1F4unJohKh+T1kb/QzLuit8uw5rRvpj1pKDBZWj+iAUEHF2ZN2Otko4YIBmFMUG5Zb8ZShB+GwY
iXTpJsEaBcGVrlTOQjOnLwpImF+DZg0PZjmFoc9t1P0zki/pe9HhCNjlrZLuvcjiFYh6RitNGVS1
Q8raQydYm1tP3QkOlHOIhr5F+SdUtPk8JoksHlqkmbcDGMbfQapHDcrNM8KSdpY2D6rRdfUW8Gbx
J7fqqPdTu6UY6SIzfeVe7eqdiu7V5zKyjZ+cqkrfItOh6Bv4xUm+sY2ZYllDO5s/k95DZkXpyYju
fxMyYCy/dAYeTOVBc0uNgssvojNHrdU8MZxrEY1bQdvkSDUVV37Yh8VWpMH8cQjqCL/L/6MJC1AP
sKkGA4YXsxTbqp100PAgGs5DXmk+kNdwo1btGvT/RiiD3U+uL0PZdb+rRzHfS3S3PedGED1CTahf
DNkDibMp3YJzbleuxxuhjA4eoANufHDyy76hOruDJpKog0gRWx/mYVAyP3KD8t29ZVoLoAYAUoAO
4dEu35uShH1fGnF3nqcgPc+GhC2Y6DvfPx1vmnWL4yHnb0zD5H0PSPlymcp16qYpRHdGwX40Nh50
iQ/IAZq1j8KvU/swjsezq3T1D7XIa7LOUScB4AvIQl9xUvufJnWC7+C1zM43laqGHTAJ86uWkdJu
ZgthGX+mIsk3plo4Ecz6Of6tB7VojibWij9yvYqjHa4bc7odWoVquAkm6pF86IbAj/FJiLdBA7qb
9lhXd7v0f+yd2XLcSJamX6Us75GNfWnr6gsAsXML7tQNTKRI7Ks71qefL5Q100lSJk7N9ViVlZmK
ohABwN3P+c+/OCPpETJrMUtXhvgyNkv3clRz+dIXS/Rm9m2+5kVshY+6OJ3XyUAKjB+nqVeEropf
rK/3CwFAHHG9R4IEcEBACdkToIEK7SuZ7ude9MSDga/wU7tEVfPh5hK6JYpElYek9QRRHr0iCKpJ
s51IdH2Fo1T5Vpmde/P7Z/q5lOKqsLypb04kqo82hV1bFe3QGSwIM49uk9kRZ+TIW+coKacvqpVf
fsGTAJlhKhOBj1M38o1y21smeaDNtLO1Tmt/NDH5O+Ih7QFxevWpq/kKnfvVF0RPB+eY+wpp7wPC
neXGmEeRIg8NMM3kR2oTnS+6UdwpsaVvfn8zf1VR0LABAaJ/pr81P67DuCsY43LauUZjTcHkRqY/
gPMHvV0qQRtXc+MrRi/8TI3bNceHeiXnKT/vqaADPVO9ddQO7TbvU/UbcJYCFlGUlwQBTFsn171n
s+jj85Z4vqNjJ+UZa0Pbt41ZfvGkfnHPwIBO5pgIkTET+FCAGfaQuv0ih4NJcsyBvjTf0pJN+66O
k+3vb9kvXooTC/dELqbABg98/9arHYmQo94PB11rxD0gRFGEtIOgAyp4nZ1HSliaGt7mv7/sL84B
4B5MabEqhMTykeSfeLacMzkOh16Ft2h1QAFuJMqDXavDXT7W7hdf87O4hXfY8/7anuGhfUT0JNOH
1C3M4RDXQn3WM2thr1NqOwu0ejTPOnj/31NTiuuiWZZgJJV1mHP35QQ4AHLU+Ef5xH5WT7npDXd9
lIp4hSqiv+/sobkg2p3U6Rbu732ZRH2zmiK73Y+LVl/KVFFuOymiC6kl8h77yuIltZ1O97VOubdT
kAI6Xq2s13OFnjL4/W3+fPyxJ54GZyf/QtqUD3ua60xJYS75eKgVzyF+tUqYL+tfBTJ9fpgnNjcE
nhNrHF7N6ed/66xju5eqUbr5oSiHNbP9BmHDKO5jaem7mjHEF1/q8yuLDxUDJkjdUIYwb/hwuapo
LPj22aGPkonjZVpnatTAjC0KP4u0O4gDX9FQftGEUkbgP3/CKREdfRycxDmpVrXtFIcGc+gisPtk
yk6HLgJClBxLvtbpib+38Vi+tjSFrW9iPvyIngrLc70a0VARd6n0K4Yl/b+d/YZOCA49ym8m8ac4
n/f3w80h3AGgSzIOBzANRFknyPGrFfv5rr+/yoe5tlYQsqTObK0c4u6mL5U5oweL84NOvwDTrx/W
o9eXm9+/wL9gUHBSMUuHGcBDZ694/+VIpk6Hzk7loe8x1M2o2Y9aZy/hoNTlzmXYfmabSQVzNBt3
hnS0beum84Paa3YwDKrcCLW3DoWXe1dRkxZffLrP+/Tpw9GXQ4j6KQl5/+E8vu/kOIk85PCUINzr
Fh7Dar/yiu7ftuznIfOEKZ5PMAAhP+8v5ShTucxOIw81hRE5Y3IC5u2/9JE+bffvK0wuw4j4JwX2
tMDeX6aqDF3EFfW5SeMZgkZGDxWTzst0mGo8IjK8cSNPrpiK6EzWhmyliHG664Sdb+C6tf8P95eg
P5496A9Awen+/21jEbEi6WU1mtdkUQ5o0oYrAhW79YQ/9RdH7uedkgk55F9UDKSZUCO9v1TX0f2T
JcIiEob0+VsicOopW/3+df68U6IkgDDKoPJU732c8uhu1pWRxsEO3p1uafN73wDPCjtYiatWLOKL
fvKr631YtDV2SklPb3KYrULeI7TpQ3PusY9tlPNJn78yGfgF+YVXB1I+eBUnAuP/93dxIEVYNI7X
H5DjYJ1CRl7tO4lebhvRJPdRJSagj2RyNmK0q7N+cqoDLuRdoMq+/0p294vFCaWaidrJEfmzo6eI
o1RzagvUjNGPHyvFcoadKg6TffdVEM5nlTIlFPRty0OsaaHUOr1df3tRZecNtXQjeYiU1rnNkdOn
gRAdEe1OJ20GW1k637glgeSB0s/lveK4wz32JDhP5gawUjA17GermZ6HGD7A/q9yuE7b5Id1jYMa
Zlpo/hkwfxR3VaUzGf0ChGjHlnOmF3Nm+S0awH1ptEOgFVq3IUqpC6xBW25+/87/YmWRv4RMg5g5
Yq5/7vB/uzcmrtcaJ+JwUEo6yzgqjY3eyq+am19ehRECok7mtUgO3z8Buy7nXBPRcEhwTwiLbqg3
1hTlX6zfX7xTsKEZ0564kShMPjxnUviKKjqtJ6vAaNOIsydz7pzQYvTzRZHzi+/DlWhh8I1CKPfR
rjhyYm00GaAdxoWIqGpshlCSWv3FVT4f6i6wBd0n/0PIyccNduaDq27Frsf2xy40mVqIdIDEKGNe
AgYpcpMuylceyb+6KKJ2biI9GrjMh3pFAtFnTUYfqsB+Wot+TqCa1k2YTvO4N8bSvu5yRf2CN//5
yaHawe8Cjgj7EmfK+/cDkl2bIWUiMVmZbmSDUVur149kQ6RfXOjTIJ/Nj4ugguPb4Z//YQusm3me
i1K3iH7ohqdINgbuUSV+MnohlNuUoPl83ZSFc5FhlXKWCKUNf7/ePn1TxL0nIAEKIsSFT9OCVgFA
RUDeHkSbu36XG0vY6cIIMgrqL16fTy8pl9JPNAkDThHX/PBdI1XxesWJ24P0xiKIJ0cLlpGk9n/7
C8FHwJQHAykExT+juv62gYwMLEdPqdKDo0p7jbTs2iFdfSWT+Pb3F/rMU2E0yDMDPThNIzG9fP+S
DCWZQJGZxQc9hzVEvGriNKRZTdge1NNcVwG5ogXw+TLn8Xo23PnSm9v5Hu+u9DI1hqEgnr0mOM5s
S6ckbaOPf1j1MJ8kmLVjomXHIGP7+8/8aTGdXmsmlhBrWMPIl95/5Jyox9SMXWU/w0j4jgeVUEgx
tdNDYsrxkkS71A4atR3+3egvtnQ4yifZC5dmZvv+srY3YktSx+mhMKwKl6SuD5q0alfkdRdf8aI+
oTonRgxiImAd9t4T0ev9xaYonpLRXAzqlqz4niK1OC7VREeuxxZZ7l6hFdl2XuZ4H6ErGgL4tUv5
KIalvdZEpytHA08d86pP43SXp0rZ+Ko+21VomaU14oCjtAZQqad4QYbfp8RWVXWkH+WqeMX5Mroc
rQw2gFoizPMzZZ6hKJYYikEVEJnF/MeJCfbNy0wNl2Zo7DPp1dqJt9DRiTmR2eR7acX5Me4cpwry
oY7IWrEzo1sLXHVx8K+XIZzisbUO3izme49qWguV1o7exKDP1wRuE7+rSdocIWfy1bxIm7A8Ijzw
W9UMirpLSuxPWBCZ2QVOGluFP2h92geJbhdWQCh8vR0jNSI6J25D1o3xXJpZefL1yLuzSC9iPYiL
sokCJEHWhPUi4VjrAQUTiTVLCoejnAZ3T1Jn/MwoxrPWsT02KS0t+q6gELMVbfNFgauRAhVdVE7K
sI16oxVhay32pRW1i9x65iKXwDJhFKzstM8e3DpvxBYetq2uZ61oSIMUvayuzT5rxAoSXHyvqD3s
xI48Ar5SrvZqqBrMwrjnnUihriTWc+SNEQsMATCuCYWZab4r6rrlcNaTlwIlAalD5Kbg56UsxHpG
pRyfirIURJp4gjSeebKUB6PM3bW+CO2xxVpkXM9EAl+qnVIq6yItixti0sR6Ti13nc+lmoQjRrRX
3Gnzm5YKfd/2rbPTvdFbDb3WHb1xrO7oks21J7LyWMkJUr3j3M1LU/HxcI25n219EAHGe7w6yGpw
dp/NV8yO2GjURT452I59axwoyB3hffma1HTAyFqv+qdKt5Nlrbgj2elNkiYPZSKzF4DzyfP1jA0u
rBqnQ6TcN+AUuGhDEkpcYwpmvUtM8ktLGNotNhV1qFfCLQkwNGzh56PevbYniAo9rXxrWOD0Ckte
Py1ukjwwgq355Ryx0cqooyj1FULtr4TXDUS4Le0TM1X9u0li3hM3LM4ZzS/WjZGlbrXK9XqED1uU
RhnC0cnsIGk18zAsWewFaaTrG22OtRqbk26qeFjjHPmm8Bhr48ovs2MDwEIJnZuq9BsXvVYr5mZr
O41arEqs6b+XXnN67HWdTygYut717UxpedY1FPygcN1q3kWo5OD89Gr3XbHb4qFbPFmHNHx0KLMC
4LkxkCheFTItOr+dYdAEbRcJRrpLVk5Bpk2n+z3JPttVMPL0wK3c+CXNU02uFgKM44B6Z7jT2ExK
Alqj4SJWzOrJ6tuuWqOLim/SdKncIIat6F00sIMvvLidD3ppaKOfwFfSCW/0JtuvPCLVfdfK5mll
kXt/oJXELkNEcX4+UhktqIFH5uKDWcPpac0hv08m/CnJ6kllvqeLFWlGcW9hrWDNhrlqWIR9ILWi
3+W6sDMUVJN+3bk4kAey0OULeYBWj6NZgoVP3FETrQVfydt4imynFT1TIUOtcZIbFmKvbhdG1RfC
Tkv2xBhDA5848P7KnKN5DEu+lOcLMQszaOfI9acsGYd1Q3eU+Fabue1qyiyySxpEJ36dj820cqSx
tL4cpwwz58iNdd+FqG2vZnZH7LSlcE2sgRJtgPqUNSyDnt3Xd70OIiBi5fh2bLJc97MeekywTGyw
gbqUbr2KSwPWcZJhplYmuWYGnmJbz7GZuTctp0B0PgzZ8DLyCh3NRVkwQbaYgQaRkXUXeTMTnmN2
6XShdk7NM5WGfZM3g2xDDEBy8GpbKeaN3sGaDZ3ZifrzpsB05lxmM6RyJdI4eSHBNxdepVWPo9YQ
mZ6lTfMkFR0aOjgA1gEdzDnhS7IgUNcgjkZAEQlS1iNtLgOjzBrJPL9zDmZuRMlKsj+Hsb7ESdDr
Hpx4h7y1x8HVYPAqkwUW1pwmaHaJtntTFql6bbOtHgziyKpQgpZewK83S3zuwVr29ayrOfuN2T7a
0VLvUlY7A3ZyGgpfSeqZeIkCl60A0hjrvdfj6NJ0CYLxVemoG3Wm7AiScdZYaGI0jnVV81iSoklk
SHBqYftw7eR12+RGv6bO1gWB9p31yvHdXIHhLuZWY+/pfG7N+AO6Udat+wio9NLsvcb0bS+TcegV
Eeu5c52lDjtViDeG7zY/VCa3OeWtQglI+6UYOW4hxp65vcO03LLIvA8h49fuJssc0k+deVLenGjm
/9Yz/rPGKlRrw2oh752xaZEmV0mGf+Z6jMgP2syVtmSnMJP+FTs8NVu3vVdbAb6H0tqiHeM4iodW
dVYk3lXdqqO2/9ZZan6d9ub4pinQStYLzIw5MFIFRoIjUda38dR87/WifkF4kRF3XaG3RwKv5+tS
57jj3sWGvdKsZK5WellnaZhpDT2f15qK4au4b8F8babp0lTjdF6BQ0Ta1iDnlw60aLsNAQ0zWySz
itYfsK4w/aZu8NTWlvxSsY2eyY5ROi9iybzHDK+tb/W4tHaoMYaq1hJZwi1pW5CmygYbiURtR6SQ
mL+vPNIL1o0xAGfkSgxbtMhmYlD7pYyUgIAAQ4aMbssr5JmZHiwpPFtdtLMZEONoiGCEMZgEdmNg
qFVYnWFhftQ4j4ZemRdwdLLs2MGPycOWKhBnT1NZprC02ghCgJ01sHPR/V8gCeFoI+qJrbBptBau
R8IoN1iiFql+2rKvW6M7VCg9Wu9KxUD0UUpPubMKYbV+owhtghVk6pmvaHbz1uOG9KAKtzCgxNrj
WWpp3NxJSOWi7VVs1gtvVr5rua5eakapjaEx9XMU4DSzHOxuyW/0WcfiQvQGfFhPNoseMpKM3/Kh
026XXs2fFTV1vZXREdvnS7er32wgVcOvaQgLv3Nydfah95JClBSD8ZpC0inYzdI59auob+OA1Nfm
AMd0Llfkh7hGWFl0JsHYG7zgRq2diryCrTgUZRpNyOoLELRh1vPHatDqG2Xu+jhwipNXZVxrynMZ
F5BxiiGytyJyxHOZ2c7TzCHD+y965qQmEEAb9J2lRayIuWt8PKtsBIogXyCiYO2vydDV5XZkhPaG
iKTg5Y3koG+71CMpwpo9CREBiuuNUo7zigQE/o1FTasmcMoYJoA3VjX61tLAh11rapNip+jSSw/J
AeOzMc7hfGXTsOyRv2BfAkRang2JoT26yqzjhrwM1k6dW+kEoJnKbaXCuvOFHIuXMhpJV65Vr6w3
HZ3QtSWFagRNUXEIRtKBJjRm5D5ti1b0R7PXeyPoRZ48WrIepU/YQtP5OfaBeyal2UvVL4kTplh7
PGWJOxw6K8vBxhZgPd9BjGpdVcNIzsEUNVbuxxi5fnOFUR4niLyKP00MEgOhx60SCIfyPJtnhcQw
ggG1Lea1SpBZ+mSGpisyfWMTJ/ZcO7h8rHp0Et9ykuS9gOM3OpRDbefHNjLZAxKxSBGo6AS/TeAP
t3NS9u63wk7FW11VMg20CFNGyKwQbIK5wGnMd3g7U8yHUuu+GzznSZdO0W6TaKQVhT9vLSuzyMWF
yNzZxV+XkxMu1SKekUTg0+BIL0GuBbvsypldBarX0Fi1P5IIcKvHaabAEs6y66InydQ3h6wZeNaq
dgvIbvzoMQJp1q3uxNbKSWZk4QDi3lcWJp9g11NjiP2LdnIYY8750cc6V4DoVc6XfZqMyUaNYnkP
Cqqdm11XXI0lcSX+aDotgUJpvJyyR6ZtVMjmu2NmQ+A6kXXsmJoyNays+Qvi0U9U4u+I61+fDdU4
ByYzyo9RuXU5DEtqD8YeKCEO4sHqCTSdOOEjmVPLW1psrbvIJTA8N9tNKyHJF40Wr/Nl9gJ1yrQj
Ywo3EEljrCyhLVR0ctxnZtptYhVHUVel4fWXtpvWLfjAX0Dnf7xM/xm/1ld/fVDx3//Fn1+ApLo0
TuSHP/73efrS1aJ+k/91+rX/89fe/9J/Xzav1Y3sXl/l+ffm499894v8+/+6fvhdfn/3hxVvqJyP
/Ws3X7+KvpA/L8InPf3N/9sf/uP1579yOzev//zjpQbmOv1rcVpXf/zrR7sf//zj5LH+H3//5//1
s4vvJb/mw0uqfqQff+H1u5D8qvonsC//Pb2sOuIp8LDx9fQT3ftTxUwHQzPiQKEonyi6Vd3J5J9/
KPqfqLr4DQaYJ98EqFt//EPU/c+fmX+CRMLQwr71ZBh2osD+74/27hn9zzP7R9WXVzV2OeKff7Dr
g4T8z0t38pDhg53mS/wv4ew/F8zfoLKs61NFNZp79OzqUbTWqvQUXIrwmt5Pwt0i/jD3iS1ZFvRb
7fhkuJuylhxrE0mwOfqMm8G4mTjhMzcP5Vx4gZ7OwXJaRwMtj3ItlxuIKGs0E/u6PLQyOqv7ofdt
trYHvKAM/VpTvhfS3lKrcPjZMuz7QbmvtR8NybNyObT6tnKMwBLP8M8OlBD5ruLsCh2ta4M6U+Ua
SQh6RImhFaW4HYWG7b5GHSATfZLbC0AM16izsI/YSDuSWNr4Ej9Qb2WKfkf/73slnNDsYnK7a2u5
TinA/MaOb5K4omYb9+2g7CljkYJ4TDtaeBh5rWCILcO2h/alaovpdxmKUTxIIpyIFNlvOr0MHVGQ
b6lCnkIfMXwbHOxX4lGgLPEUQobiH1gWhSCv56N5Xqt6UHU7Sna/i5GdFB4O+4vR78XA5xf9Kkuw
fKziMBlpKjMnSBRlPaZu2IsiAJtajfJNqZPQLd/6xFiZS72puzvX+0HbCDG45bBcvGv0MpBKELeC
miQbEZ04Bv15btl3y2TbW0MrMRYnyJe6h7tSWb5lpr7RJ6+IYX10EhRZI6eek91nY7tuYcui0N1y
GDS+Nje5r+hOe66maYNBQ7xXoDuZ3/PJerRJiPXhCD8t5XPmMSV2zlHu7YYxN1ZGI+mfNf056pdq
UyCaPKBaEBfw+Ghvrfv+1C3g/Y8xrJ9YdNrIZJLYUm/b0Q6dOLrXKuIz8YFaJdaDnS6bWowXZT/A
ujUdscdK88qTS7JJ3UNVayk3f1fECuVvbB1gXGqpD4BzjkPiah7GtTma4aRNKwriQ631fpz1r9SV
vNHkZEx2BVzZ7FC5hG3SvWmIsjzwENMrg6hP11pLN9SYWhco1jT58cKsNnLP8cUF2kcx1UShE+X0
3Tmuw4rTB6XpZHCe4402zIGCwbqs3K3Tw1YexwDXkpVWjOHUTXT7Sji6Wbjkx96ji048TBCXMnDd
eXMyN9HN9JIw65WTk/4waEcsa2k9bsx09NVuBKvrPLxCzmF07dSxCjrX2lJstIgi9ulgBpkRFkq6
rgQqyVvhrBL1ntbP181pBzt1VZuRd6V5otoB8DJ+XALKkwPuO4BoXlD136YGbnh17C0ElmR/aZW6
mkcS8wzwKb9K5u2kjtf9ZG20pb40Gxzn1A7ro7TzlaqPfFe9HuuHCMsDTdQwNqyQoWbopaVYq9NF
Ro3oqj0tmoqcgeZ/fFOWB7gy+qj5BSGSx7HMw6YGAkE7vdaVs2raSYvAJ5resjT7teyPGnNzVS3X
utxP5njDaGe3iGPN4ocsIkM7q86yqdxSxfqRc6kP8Sq1I1rmOGgX3Pbn/Bl3PT8Z7ZMXY+zrKROv
hOWe2TuDQrDJlas6f4Je/xbFaVBARO2H2ylKHyOEgJAvKt6q58oZA3Il/MagM4WOMU/PskE3zNCx
TFhpeNYHBJL5kX5XUmMSAQMQj/AcxdW0vEbKW5UjHgSfbazrwdY3IF3oE9giLgYr9SARa49WSstG
nQnI8azNee8X4q5GRBfCv19ZSn5WUpkv2R78N0BFDlI6J3vXHK+6Lg8iXhfAzppevnKYwmfbwTTX
xTwOJN1ALk0iNsAl8vspB4Dg1uRHuTx47ndP6f0R5ZmKjyBy1xXvnbeK1WHT4rfHh8dVKVDaHLS4
HN6cbtkvrnK2TDdqskvkRu1N92gaza1AjZ/E3VNDUlESK9tci5AYE925K+qWPT6OveXM1Toz1NE/
dlYqL6hJWxIQ0uJZWMmVAvLkO1575ZTet4FVy6l4VDUz9mEXPAnOGmK6pm/dmGaBUnnaWZyLVTvE
G4/JhM/kClCpTi7L0jrq8HEqZj4zXyw9dFl+0UXl/I04O0ju2i4qxfkIPNNYnb1mZDJc1OjgfJiB
2T7X+zXwtbptTa1fcTKDbcbiui0Jr5s7yb0DnMYVAL5HkInBOjOaZHqwGahuYq/o7oxKAwTgkFVt
RbwOo6c/aKrItx2yQhR54GQWiSiPXUXWqFk2+wjibxhXEXhNYa4GISLIEtgn8gWxpRu2Zuu+lBSK
EFW6eAcJtgmy0UvhX/f9Hn/h/i6yXBm63ZLmYM1zUKfWQLQM7W0yuA8JztlUywB9XnovyCVh4EZn
7IxHq/BYkcl5O2l3kRKtED3FmV/H0Lld7d6buXedeS0QQGzybrkaoNbvCvreTDUfqkSNUIFiCb1m
rhvHzZupTq7v1Gr1rLWNs49FRIvo2uTGisjLFnyG+HNeqzHrKdHudCvaY3JzmM2EBJrlAe11GC3T
C4imG/INzLWeAmFb9s5zmh0C/TQU0NF9TE7DtkpXOA/mgWEpMrBlka5jiC6yTR7UanysLf0BTuKK
djTFLWRgWtJelbCIlFo8dM64STryzW196sKTUnkdV9gPxpeTLEMcTTbCWU7HC30UqICNXhIzf0XZ
ntr1JJPcTPyctgu5dMPSH+Rku294U3aHoqlEqNayum8ixV3PczSBugtjpcErJ0oPfIFzVaaGxFFH
yKNUjAamrTAvC4fs13WeJlYaqjLq0THVyQpidvwNCCGx2GW7TguAPxAfC0zS7ZqqoSHctGByw6bd
pM4YWs3sQFNs9CuymCiIUjRU1Zg7m86czaMLNeXUjiT9fdRAoNvZ0myOkWXUsy+MjMN/HgyCa0Qq
gxyDy3xp844JduwUbKFuAuc/jTJ4/krt7R0FvzieBPYWaJzycp+3rCOmDopzYFULJEauA1FCIR5Y
lPLMLEkHZwsT1rdKJcEvLNwlfYZZ2q1tptePNS8DgxQp1TAheDJeAwcO6I04X/fuIIszswforbNc
7tgTrZU5xDNtUwIOJHWHUzSfN6WSLwcgsPiojxwcUpurc0UuAFjmS+fd5s54sCgv7vsqn3fSHJs1
9BHMZBLbODOmaLxRRDI9wY4XFxC983BEORZ6GSRaVwj7WC+ze446rT7yUaJdmk3IuKIhRGTCLpV1
9/mMmV3mFa5vlT1233yA5aUf9XRTaEQGRFYReiWtNYexuma+J8JsMiLqQfWQN4Zy0Wt19VylanWf
OHV9Zo3SZulluk9mEter6P3CWjQ9IHGyMswsucNjExiraTee1oSFZ6xypSjXmeEoPuZP7V5FNhkq
Vn4XF93DrCnRxiPDjSWpxEHWrYSVad+cZqn3JD+mK7IO51sFQPh7yUD2PjVFtGK+Mm6FSqVcaIkI
SUCI1vrs2ndO5SWItGp969mRFrTtCOzeldRWAAfJ2svjo5dplg//KKI3b/tDDXXw2izsl7SO9ujD
H8YBBbN7XFrxxFi/rZdxxQwlP8+TZjdmaU0Jpzlb7GR2URwlGGF7+coch1u0PLHfdgI9YOElZ+Zk
3ipSjsGitudKNNIARS7YCJOCakjT15aEq6BKZ5XZLTQofFuY7gfmqSChNoTjz81ttE6cpTEFe5G+
xCnS1iazHwkbuM/g/gbdJNdDZl1F5ij29mCeZfkbcRNE4hXpdZQJeaVmnMRRBuTepUq+yuLlwVL0
h8qaKG2zODvIpA1iXab0I9514WLap8aH2VsqvzDGI94QD9Ugr6QhxF4ic2VcBoanVfrGa8UdEuYn
zHd1hn2qHzv5ngwClD+zEpCymp8P9kQb4iG6h8Q4oSFzeFFsb+8Kp7hhM6Uo7rRlTWYHOO/Ug0Eo
+n2cTt15mZr6jiRPL7tyPPSGC+/ta2YlbWgkERJDRXFWo6a451M0V+lasep2xyFrpT7heeOaRY9K
s+j7izxNs00/lFjLl22dszJKD3JPW4VMwEktrZFd+0UbI0qyE1y4Ww/HWZSGC32UW+pnuFfXuAmq
ovsxjJMyBkVTq2HJ+x2OXZ08C8nEZTaSPeFaQpzJoUj9pTJjsgvGbtsoXdSvm1y10oMtMH9YtpbR
LI+E2aLgVIaNPWuvmdpsOoa2YZ7UIOaa/URTDDS8TN/juhiCUYm93U8c4f8jKn/Ah/8dpHJXpfL1
xz8OaXXqgf+OrPz8xb+gFe1P4Hv4kxhGqRocjxNL8C9oRXH/hO2so+EDufNAD0+k0n9hKzaADDwr
zANOKmzqN9gx/4JWTI8f4UcOWoM4AUO2fwdY+cBAsfC0IygDiidKCnzkITu9Z6Aw6KhNNy3LYJ3d
lOeNfxFsD8dD+OaF2/ELyi7E/fcgDhfDLUez0GACbZ6+3IeL5ZLNrgfiA4OaWxK06s5x1+NciMGv
GuCGzZxTq3VKLOow7xINAV+brsFoCadSIydF5xi7b1Fea2+TqOr9SbS6w/fDWU+sols3HlGoCLD3
G6b0E8YqbXOlKq59sGfdfKxGRkk1E7iTYVMTRQHpm+q3dJLpN1sjxzIYG2YnDHOoUV2zYh6oTxOJ
L22Rd7TFqTsYG3tUzJsxR1TD4V+B1sjlVCstzjRFYWyQELbz4hIfMugA7qNORl8V1lIfcPMhPqZf
21HpvTYkgo5bGTMpJoRAIWfYm1Vt2nTor/AHE66uB50mxmpVDW3TruO2nKyd4piDe617CQQRGMDT
tDNx83GCdBBlvofsU3D7engwY2lMmwojF++OCikVISLEeCs98qI3nTeVT8gfi0tCQSyTgZWrDFsI
AiJYdHeOwsZV9JRB2Tycl5YbMbZa4iIPCgw8nU1pmNHJwgffzGqMnbOsbh18GJgyFIwM6PXW1mAK
eDyFOf+Qi8rpVDR4UG6aoXa6q4QZJKUNWNgY4rbqsbsrc3FTj559qevNlK6mqs7P9VkhlMdKiklb
662nDL6dwjgYTmY1+85rRiuYcVdaM4w3njVZ2u6x8Ma5W8MT4gNbQkiQJdRD66wARvAlZ+2ls5hV
f7vUUw2e4TUwujy6L7GDSKY+49Exg7InFc3tnMUGGFf2v0g7r11ZkbRN39AgBR5OSW+Wt3ufoLUd
PoCAIICrnydrRpquml9/aTQn1epS9yIzgYgvXssgpUoVfcs99qJNmWbmINZhyY4EPrpv5DMV/aYE
Y3yaTOeqrUaa9hqPobKT0LHkT9P55hcMXP/ZLkbceWFdHHs/Cy/aqhorQbse4ueOJzJMcvpfT7j9
rdeKMfI5nidinwwtTFu3yXusclmZkSMXOi9d3SiMfM6y7salBfyiF6QCg1T9o2pdiGn2q+EYlVME
dpaVhs6hdUq//KaYf7a9NUSbOBrWg25bkSZuqJqJ6SwO+h1JZlAxfWPjZ7cW+dWsZXVEa+K+97aO
fQZZks0V1cm3wK6QHIi8bVZBZl34leU+WilS3dunQvnsPrQb9Ds7D8OHPpbOkogKq3oyQcC28ORZ
mO1kU5tso920/Ios29GHvLTkXpnZ3AW27z5WgUaqZOjgIpgHc8RdNPgkyyABxGLEiaTzT0Hr13cW
+TBij4TY+sHeR61oBajU/b9JQaGcWGWxf/2l8QYBvyHT/4E8N3Y1Cm8MwHDUthWCWsjsX5SO/xCb
/q8rAPbi+UKciVH371cYhqpXGi05416i1vDI6fT/8wr/WHjjThu36bhC028KvkM4/lsHz3/5HSCC
Q14rmET/pub8j1/JBjngcfGB2kJmce/Yl+pfvsNf3Sn/hwL4q64cCzolj+g0fAcR8N8vkXUi712K
tZN6bL35LtedeFlJ0P1ArWbZF6H6TvLNsnFD5Yq8k16R7kifre9sP/MphXSHMtj3s24+5h7p72bI
xLJ+KnsSzZEkW2UfAMHEfBUWjZxbxGmd8y+P0t9NK3wDnh6IvZt9BLk2wbl//waMjEQk9iim49W+
ivEXpVtnrxU7fJr/cqXbDf3bb8WVKG4ldg9bH07zf9xwC5dPLgjCQ3TWvaaRKi9TuD7JvFm3/zHx
/G+m5j+Zmf/6QphQMPVixmQa+dt9X2vyqgtJXIengd0LtXFN+17E5vO/v8z//cuFjn/zKFKGeStH
+cdLOAd1Gy324iQiqLfuhPewltG3WQZHy1T/cq2/C49vd+kWEAOfxT+IV/inU6wgVt+D2ychLZpP
EoUM4/7c4aIm1Tnc//ff6x++or8uxpcCQsPbwX/+M82f7qjBi2bki3PjburgXSCDCi8x8pk++gqn
Z5Wdo+bqkkT2LxeO/8qD//szwtyHg4ijDEY0zPp/v3XGIw+to8kEdMvXr6E9kQG3qLgGgYh09iBN
TBJDu9ThL6e26nM2yvX5pjzajcPcQ/KT5NEe2eiLh7L1AmdTBR0u3LxNcyY7X1ufnUGsNfmdaEjA
seSltHX3tsQOT4uPrPU1XQr7W7oO8fcU1XCRoNmE0XYQyKCiCGrdJ1ajM7kr3MAsWy9DxbAp4fCv
ZbeOpzZiukv6wEw/6s7IYB9mjnkLuoisb9XTVFD7A3IJJHXDczaGHg6d3lvncyNS4V6yzghQ7a54
rKsUUa/lpr3eEGC3nkUXDl6CzqZ4dnX2m/0hg8WgCChOsjnuoiRbkMWQoeLYLwa1oHPRUecEZ1QQ
/Uu/cpI7zeCt+wVtzq9iycZHn2iWU+Pk8tiEqI68kfQbMLaFgu+hmxx1mHQAt+MZkmqQzXVik4dR
S5zk1Foe4TdhKPZza3c/SorjOBLqtWPwvIXjPXQAC1uSZvvmjsSo6SulzuXSk84NwtSLp9gdokdb
Oe0WmX5wjdY031gT49Qma3RZbjHytQ9OTAD+fiIzQL9kc00+Rtn3g5PAhrXz3WANmblkwTCBp9jp
MAegwWMFfujk2k+aKgyXLTYX89LJEERqIIfnW7zGZzJXqqPfzuk+j5T7xGAYvxjJGn4gxHZfN3m4
Edoi54fTzrsV2OnVUnE/oh/U2bUrKmmoPJvx0fThvCXwYDrrNluIfFMZ1AZRgvLV8NbsQOyDeS9x
y3lXOu6mNnGcPPSvY2bqwwoM9N45K2BHrPWwQ3ilPZ7qQOWPDA/hph/KPtoHZUDkzVi06k6P07ob
rFuS4eiq4uR0ad4+63ERQMApitJLw0/5EFOARYlEzOYhJcre14pnxz0Y/hyUHrGzFbNK3dOM8jp6
Rb2Do1kvFLQGW2TeZjn6Q8uznBROCzC7tCQFMyGa/XAD3c89jQflwe/R4jhJWxCt+WCqbCh/Tpie
CNGc09E6Lj5y2ZdA+OXXgAu+vQDvhadarpJs+7itg83SxP5rUElVXEeXRKgkLpbG3/aBKr+D/KPB
3Hp6iNPtxK5+8DiT3VznYw3eaCuKJKQSgSaRy1YfsoqVt0fqiGAMWdxeekv8kntNhd7Qm8g5Ec74
5UAo7T2L1G9rMepxRhjD+Ox1fxwsX8dSNM4eeU10LJXSX1EvzM4n9YmXa66jaWt7day2RdFrg/Ix
nY4DINsbMnfHIYgFpXxSZjr/1eo4eiarqkChZ+T6gdDFoMLp6vWLfD2n3fipkPvQTP55cDqg7ZlV
dz/BIn8Gbh594XKwYV9m7R6sYBwfJ13yOSwKxhIH0eq5CBRMfwh0aR/kUFg7nVm0BUiPKPAt8f4Z
In9P5GaTs8hNAMj1cPXW5aOVXf4FkSiviHnXn6RhpdHBNE1Mn1IY9cvGa3JhDrPlEJyuurR4WwpF
/WczWOrgIzhUWwzZXrGjhqn5Y25QEICpgQ0HMwgOIkaEeyHqcnYecnwI9s52u2LZVr4a1ysEOGx8
b2UEIzb+TJeXVahVJEEq5ydOmKa/U3ZZ6/dG+yaV217UHr0MY9F5WyELYj41S/Q+LXMxb4rZmV/5
3HKLHsN8CZRraHs5LW00GcfeRgYmD/bjRGX6hSoF6R3paSFLTDXldCBjyRyc1Nj9IQzL9lfQerf6
+JJC8KZXYF56sej0quOCABMxWM+5QEO3F7Es3ta08d8kBOxuKWV3jjs7B+PTWbYlxXN5jzo3WK/2
UIg7a1ln/dorURHLWUj5OFplfiBjLPxhtB0h6o273NkH1YrICOtO5L7VEVoyOWfdpSbxKzy2oxfZ
J2B4o3ZVuxAPlBTr0pkXzn7leobhL9p9OK6O9xiO3tB8jikJ2XuvcHTxhOew2YmGFGbNGdD+Xuvc
ltuo8Hvv0TA/Xnu7np44gd20wL1x0uMNrd/SepHd2x5lSLLTjocmGnXcJoI/xMxRjBabHe70IPsK
FPf1PvQ03BnAwRztS73a2XE2KPjfx6rtOGgFZr6EasqO4OVxdrdMtpvdjuHqtDhW+9J0aOp4cxD+
XzJfw5VFoo0f68w48Q6PNJTccqvK2ni3MtiEsixAd52qgdii1IrLYpMtQb2nLBcWHPBorS6Wv+IS
K8EvnqeYt+U4VYETHNkb1NEHeGnuVdwOh0Jk/keDTYVQOEAHs0/tCSrJ2M1HZpn1c2UBCPcZKen7
wYqIW2C1nU59HWBq8AIf7wqheDZqMKUfoTam8NpAPdobb8JOsa/wWvdJu8Tuszeukl92NoebDfsr
GwslknRJixccTIIjAbUUQemku1VHwMILU8UhbEqkqDaZuegmFFwJSIPPChYSanLIV0S+Sb2G7kmJ
ybavVRyYcYAwTbHvtF7Y7So9iZcm9y1MSzH3PSFPJg7vfXfJni0OKXJPmr73tub5M8u0XW5zMen+
2NONWH5WVRYj+7DqckO6bH/fd5YXgckPAphI1QoCAcE0sEdQAhKM0uVTr0ItbKaItIBlQPkpFJvP
9HzX9M4zWs3VWDffrbmuee+myIDpDKaqadMsUMzb1ezt3B5J2Q/L6kGjzSoCgKpOHD2svhDtqSlR
fkcYCra2Km1o9T6LUUVacb8A2dg+mpo0/eIk3ye17Zny3Yw4ANB70Oh+HyAnby5qjnBA4+dzumRO
ZXYqU8GfUIRjf66xAIeIsrE9TLZwKtZaVdnHbJCFf0J7UsnzUOEWi3ozwvg0Q5U92+mqJ3jQtuo3
EVGY28aSN7VPsDJBdctrNMhhesHruLGB5M9R1tMYBTazNZl77IWf31MPWR1SA32TjXW/Se0gg/+c
ScdFBe1xh+cZtQfIW43zcd22WRBdK7sWwx+Q9DDBwwSO1hf+YagtS7LXVuWI5W1opqepMX21Syen
io/0nI33uOfEt6afu4qFhIwca52WSzN0M3EWtMHVG9DcedkbKPH6E0tHiLSrbXANDO1iX51xQE3s
FN50FQv8wF1ceRTwzTquf5RsrgwGNFyeZBVQIQ1RFVzmyQSPZbqiS6f5I6J7k/Dk91hIohSx2Jds
aSigoZPUPocg2NWtMQwTlvhmzTQmb0Cih6cZlXqVYBcLcOrYEaBDVLa7ODa3OCm0wc4+Si13ky/5
Op+6iXFxj3RglmcMJemPxqkYBhtHWijtbL1SAw9n8UJmaxSCORVEQPLbL18YLKrlF8Fpaf/DVuia
9jpsLE1sZaGaF7/KWULGviNpGMEbsxYw7ratIhtRcdHFO8dtF50ME66SGafvKwkDnBOaTixnpD3U
sNkFBpbIg4i+smNMVCDEUPuh1/dEmlVM0Ld2trms4FOri0aoihgB4xDp1PB8y6qsU7WQ1Ra2eXYs
4zJ9mAtRv3YDpoGXfgAZSop44gUQszs2Dyvia8QTVYzxlTlyXbfuSmwwWc9r+GScsneRrw3RPQYk
ueOU4d9rQRRF6zX6T1349RuvXHQIuyoiJqNz8LoN1h87481C9NouJyPi1Jx96uPEZZ2R0+9Y/7Of
gUeFSr+unfWm3cqdE7LbiedsSxvTHTOqoIe4INQEr5c/vXdEfHAKi8kTreax3infInSTY5ZCzFNV
xDY7ItrBCSDfGPvWQQtIZREeGZjXU20h8NnYREofGiMJUDD1ZMqTFZjQOamSnLFrVAetm/g8tJ+F
CiXlfvXcYVpe6fS5Vnolkil33OXEspifOFSlaPMHVxCvV5rlJ7tBiVV0bRBwz7lwzsi7OHcVQ8NV
JVkzAUqPY5nBdLaiC4ZjR926eY5mjxRAFTjl41LW/Y8+HKY7F4bhQB1GvE3bmAQ2B+lOe9VWYT7F
NE5k6crZaAd5dDCybGbjDM+31mV/bUHRw/OIzrt5RcsGPDlyP8MdpUbVp8uhuMJ+0UzP81S7T1Qn
DqjgbYHcbg6IxM2J0pv82vuasVWrDeF/Qt6RwIjnyClGlT8HKSFubJMeAnJXW8uFjMDF7HqkI/dV
OMrj4E3K3M4m5BJmPUqHopvUz04W+sGylBxOoI7VDy/z+jGhFXX0JaLzdbHT6s7v8/WbbzOfb51R
uSUHVYsj4TKUH+WIwwfJa97UmwmMvk76ac1vGijN3yG/EHFdgPwEF3XPFjCE3dUtjQmg85njx8Fn
Zojx0ix1xX+N42lfVNO4X+ayfu7sOdsJ0Yc7jXWaSnEpokNML9t3TG/+a7d0uBopeZg3PTKVp1YN
4l3ZHFnlKqoHHyxqV6MLuqlP2/Sbo7oQgM7uL5FTqPucGLJ6O3dZ3+08XHUfcdAVf+q2Nszkczwf
Yi9f7oNp4Vw+Bmo+EBOgSConPelhaT3ngDTURkDm+cs5H/JiuxKIsO555fwMkZsXkGof/AwG6m4q
sPUyaej1fWIkbb/pyUbEgBqCk+w6MAB5mA3QJC1ZR8by6HPShBRyTq7v+YdgmulhLar6yhNtk8bq
lXs+ev/kOq39arz6JZWMCT7oRlK6hYh5Nojj3s6iX/+w0NjnEiutt0+D3JwW5neZVKuUH4PSXX7g
r3n3Ve5WyGVUiHF1at2fkQirnSFF52TW0DYb2Q3ICUvFWSQNvfhb1DfWsZ07MCprHnS+cQf6raHb
0RjtQi/vkLyOLXZl1oN3y6riPaUY2WeQj157cshoADTvA3kunC66WdJUnEwZ3gyriOZvlsqa56C3
s41vZfOlhqy5GpW2PHR2aN+3dAAeJ2pvnlU6hjsBobSRYU003FDEx6CKJ8yMHN6TgfNesw3GwHzX
2m+2Y+gMwbGcuV9bHgJf7/NcVOGuI3bhgDXfthIz8wE2RS/Ttx7i/7DSVbQNVGrD/i3M371TXqgd
XI8ZJMFJzXjFkjbGryUpqjk3ize/xlA5TzmNddhtSUwJdgTJo4FsfIuQLXD4F12b4LBOwyw3czA1
ckNUZ3VsnRTEovX6TZ/qgV4MbZu9bSw2nnBp8Qvyr6dq2+S13nhKIEYylM1zTB9Kvq+s7fnJcqKc
Y3KvEPRMKNY66MM0X4oDaheDLm3p3AT4lv/TEDfNO5k1TkV5gEB8a6PI2rvdEm8NP0S0IfpmukoC
bIbNNOIxzIaq3bHTy+/aHzZjEZXPeHnd6a5bNXpUhue3aKnCFwL+kdbZbairn2sUdx+Lsrxpb62R
wEDiz7w+czctISUAbbcZdVTzz7WxHuw1IDrQ3LBB5oA5EgfPacPlWJSEpF1lZvtfLWZ4FmNw0S2e
N5QWKMWUSZhfnZ1YKhFvY7tHMZwrEkF6Oglwi/bTTwxaBIh5waOHVqTfDB0nKXKHzXTVE68OfiJn
M/FOPQ7Sj34HC8jU0jjG3YxOvn7SION9psNingHBOEvGpS9x8dm03LTRgJNS9vTJbXPtQMatEDY7
U6zFSxqv5V65BUU9tkyLfQcvjXi85iHYKfgk4lDDvCfrgEilqz9Bom4iV2VPgVpqXIYw8Uy/PHkJ
B7F5eklXRLTv1hUir2wOwu7ECft47Owrup/0cCWOu9jFjfVrXDTmfcV5/HeqA8vG6tbYG5T++R43
+HoxWG9hJilcz49GqgHnTuMdRNh6qPXbYjni4uTSZqC3LrHEpJ4ci7QyGjkWEvdJYqvixmwFAdjM
Qzj87gl0xbbX96SNbIQcVv+O2O/XttNfYaSmuzW65S1McXFdFw9/VI5aWJ39Q/5U8fgdl3SsR6x2
zOOHUPn6c6XBKjyLsZlZbdu+vQOTXxgPb2Lz2cnyEzE4nuT81AfvnA3N2UTS7JzKzNMxwwbzq2Oo
HBPc+M126ng0EtsIvY1Ap7ZramMjy4Nqeh+Zg3/UbcB9UAFHx101unmNWqaNGbcFZ7I7GbUyPipV
FjrJu1lPCWNnf5ebiNWXkQ0Jebku8i1u7NzeFtAkD3NO5GuitMvC0Xsjmtky7qfw3nXrdo/QLhw2
2IMqGjwgaX842hSo14ZQowqvh/iQMut/VboMDjmdEV+W6+HIDY1jn9O1nMWew8NiDkUfP/BaPlVE
ftKJ5cWJX8x+eoqV9nzyEYoaZwdzcrwnJ8y966oRp1+WdvG27DL12d0E7YQeQ4Ijsko/FEceTCk6
MnPScsveA0DYEKaoHNxnt4UspiDXOwUNn38vSHtOt3QLMja5kzMs2wL3G2K82gMYdE2g7tJsiX4B
aP5uneYpJSnaT4Y5ch4Wv2jt/QoVX+8yeoNf3NHTh0I5xR+3rpBupkPK4BlZDWHEYQvjnCxL3FwX
Yh59XoWcGoJ+8CU8RdAuZKhHjdhw7JnfvRS9RUKfXXmxXUnChta17VJl1Al90KulcaaZQTU7rwlw
dGrvZsyps0aV+9LKl2qn7AZ+chTWlL7O9YDe/eZum/YQzOmSQAimd1EWU382FF01HCjMc68kAzj4
VJtsiY95A75/n9PEseD296lSGaKl+ImMrJk2FaVn19KTvb9NvWwJj+6ylBbZYE7whcQBC07H5BRs
Y9ykh46OXmJN7D567YJGTCjsK3PVlDQBZXVYek8xtkxcOj4gS4YgtAvKRycOrXALZq+B/vnJaLMZ
evPVYEpxNr3b918TMN36a+SgVT9OzL0nyRo4YxtyrDEZOsd5sjOMkdu0kvardZt2j5nn2sMxbl0S
DUYpdyh0mweVBsOLtisf3LwX9u+1cPP9LO3ZSmJfNmDws9tpdNn0jdT87nvM6AEItC32zCbFnTeN
6XqorUw9DZmjjwYpAccoFVNvk4rikbHO3Et3mPJNaM80YAwi5H8VzOkvuWiBb6SkZnsDV5sNiZKl
Px9E2xjvQmTOzTI0pO/SjVC2pVJFV2QziG+jERT+WTu82JuCh/i9WWkKwHxCesWWHLXmXemlWnZV
j6d6t06W4QHKwE8TbWXle4EdmLMGaD5awjolycYbrtmYsjCHFWZZWUcwQO38xcWqdIfop3+xVku9
kf7iw6yxY/2+ObIf66ZERshaMR6mIIp2dRAgdW+iIW8uLXDhy7isHsq8tnIdzNM6/lOPnFwTkWp7
3ebpMJiDi0OxQFpO4EKSr11EecwY18dZVmhf2plWd9lU+GWJIG4PVVb13xp/8e9SbXUnEY/mRbii
ZHetJ8qafsddZz01iN73ZfyrCJOFCj17C9EJcjAzgBJ2IgVOLrJzxO/BNnFPOUSJ0UvKtHQvVd7k
H9QvdWpXaCqPbk6aNYNTjt9ABR+mvH5Nbb9qsZvlaY8Zeei4iy0KknHWHDS68tLky3i8pcAiUxkW
tOoSIOQqUi/O9h5BUOrcjWbsTrrEkEt0eGPuPXKHp53UU0lqR1pNTqJIecguApFSu2vkihqaMBW5
547jv4JNr+oHIdGldBJiaIumJUd4a3J6EmbiNFjbW9UdBZzhc3/bdLMx4snDbIs/OeLt/g7Rdwtv
lg5id55Ub1com64HdhTndWhK+TCFkkmwAnfkp+L0tp/BRqsDKQnsC5IGOMxlhVrKs21P4ScO+IJc
2WZYHlQ7ajvxZ7fH3Jbb5ywuTbFtTIsWFcln/6OyUeLvaX+qzUdHvgczYGzy4qA6l81WFWG7m9Dk
QtWB2jx1hNVeEJvO1ZOEnuObRWNWP9qjHz0VhTPKMykDLenTMrTe1qETDyLLsIeIBtjIr/pG7KTA
XZ6s5Hky6MTBfNd0a/jhihsUnllj4OxcWQdXnqV0zxwl9vEyanmeR9v7wcTJL0R8W6eOcF1v7YAX
kRvgjmEyNIj+Dw4JPuO2zMg0eO0ZxewNsfx2C7C4aq6nrXkDcZQFsARBtCQBuftVUgcTbsd07o9l
yJaaYBNYfnDj7LsiHMrqe8XXTpymcKwXSNEacmWq8hXgLnRfzEgxOSfOdNjeogzrjV8qU964p+k0
EqxSHdes67D/Dv76WvrFVBP2O89v4+IWW6o0XCJEluYJFr38LsdeHXHGNuoUNiP54bmSqMBmjHVo
B8Eom3QJFQbwoXyR9tJHCVlQ7boFmIhfGiJmxzss9qZ+HluiCDdNVK+cjUkaWfZIGLp6XyvyUrdG
ZrVgGgmDP7gFRX0aTTdC1jSsjxuc1cMp18wQPzpIHJo/yHLNn4e0qajkiPEr4DzzgPT9SJm3iWL7
ghiuQr4NZo6ZkUlnwJE3u5aF2wDYfL9OsZU/kTnQQX0V1fANfX9zwpiRH728dbGhl/X6Xgyuh+5x
rl5yTBDuxksNMRUIO2kxAecQJHPRi6KI3DSduI4ms4v7yrdy8ZznC094ybOFcYEt+9Q0i12cS1hm
zqRk/LDGR47+QsE53tuV6RF0DXHwVDiswxvTj80j1YbDi8ux/xZRMnXFOR2D7okyx1lfjePIfV21
Gc4yPJEUx6VgjaUoXA44w/JFXF8XbnQ2FBMWPzaXjcO+PV/oriTLC9/TjHZ61sWjm9XueqqJ1Wo/
etod7usiQMFO4EL9IQUKhETYw/g6+oF6XYLQhQYOOguwv2jP0drjdlljiyqa2NUVYRwrZ4hN01cO
YFKnaSzj8PPEZ7fsLfWeo/eTWhp1mShNebQDBhPH69f3rl/yO6w10ZYsim5rr/V0DoBNBLcT5iBI
fGUt2WHBMSOTxa0jBOl9XYbzc1mOMJ+hUM5TKbXzyxNdnG9z8vP2VY2o81vBDAj2uaCLSKAewyMJ
F8BqhLBd4dzC73ano4tLCgOwuhL9NpZkKh6MEvQBhUHh7h2vFE9T60wHpyDriZdw8d6I1WGFnTQL
Ujj2Oj9qzsSwls1gHx3tccgqZDz2O7Sz8c6HnPjDlmUjXO1UtKX5r/4atFJ3SAvzx3auUBXyWNFW
GID/UZxgoYTEYjZ2+rl3eudxKLCQUslGfFAsnE9bjfY1mG1/11Pl+dXD3qcYEQa/2RU9FCL1gVhQ
hnbhKfEkVW1GBNPOnawyOkP9zB8gRXLP5IxrqqEW9KLcPLsL/S58FzoooRkcfd8ZHR+LrILvrOGg
Oa/YGQA+xBjm3xTi/xfvEtaabogfS+JB4FBTPlAWuPusscWDSyobQE49RvRNZu4H/Xk3RnVYdmga
I+rrUqJ8sUQy+10Lg9bxnEUOQWqU21X9kSEdBWxuSnGqTdq8lPZgvruywHcNMDow1WdEFj3mRUrq
Gzo+eS5HL8DtxZyb+PXc8kQLq3le0DdAZ5Z9+Vs46frNGXyYEQHTpo7Alctbv4pR3OUwgPwWWObS
E1llKG5xwbm/XV7DQyq8VG3dsVQjVSFV/UzMGqgDQhb7GSdNySQF6pYMlTPJfW5Be8YNSVibrHCj
t2YlN2wXTDrsd0NZIHKbmkZj7XFXeUrjzMq3jQ47a89E0alNDUd4lHW21q9LQanARPjJ1WGui/GZ
ssphoRz9C7o/bR9q2n0f/YghZ0ltF3+ctAcqjQeRMrfcbtw+HRiqH8A5o+w7+YUOL4ryb+QWLALh
aVN2p4sBsbS7yHF6x/llDrfAL3o1elzKJ+2sHqhzBJDGK47jglgrG191Bl2Bb8lJcijdtR6nXbB0
B9aL6jGdw6o4V9lYPedaQstzKy6+H65vsO3ZcF8IOy3BD93sCP+ZvXYWxnjH6PI+szHabhDqZShK
mNPLfSgtjrAc6nkvVn4wvbGYnrfzavU3f2yufqqpMs0maMfpu1/6LFopttXHoR3xkVfwWzU5LbLd
RbAS8llz1WePIuhLyjJ2zxGGdqhxVk82MTnE+gkJYzHhK45Ti/NKRFzuZtXURDHT196+bAcP97Pj
N0dNNnNA4ocQzxBnAL89f4umUd9LTwubzXQeg0A/GKpYuEu9crO98qOmIhHIRUtTpEHloLzQ7aNb
es7dTOWde0Fb187YxwsgrkiJ9tEaZQW5Qx9dAtNfcNbo1UOmyPxkHJaHkvnmYtMA+pWqyryoESEl
IUq+uapYr8Oua7KbJTdkwNp3MSLPxO7q6QRy7bwHTN4fSM6x+eDSg3bwevtLt+lKGyh4ZPs4dzOO
KL+acJzNi4dFvVDxRz0LdZV0XRCDxm1x98pr+majRqu7eSdLWC9RVw/lxA+0Z0zAsjwZOQRwphEW
cFiIfHlBSVCrT8YeNSA16/Ojr/Lqz0AehnVoYnfKHznKR9NBM89s3aEOGnJqCNFIlNdGze5G4xI2
HUQzKD0ynGeWgQrlkmjZP5auOah1dN5CW8+whabd8YuLb0j7KADFCD3OzpaTDAM/O7fhELv6wBFw
pjXLcjOVKfzQAKcbt9A17jxSqtmPDAAVQN+1LBzvilugLzHnZ90bSSzeu+dSEl2FTv4rcvgoR1I6
uwECoo1KTos2yBSfeM4vSzTMH/FaFcG+iAMldqy4MUIsNsMMm7SKfmXL6hBfYehCvEOdqCQO/4oU
Hb9r7bslVow2dmSWz5FanR/FLN2vPprIZ20qGX3PUTaRvNF3jYLNz6JfOfRFzBIP/wKEakKq4NFU
s3RZCpooL5uHclywQtjoMkwSh0u3HnFPxE9AmMhAnCwqXqZGie6+SgW5EhSs+AwseBunh8bL13Nu
T/NPwb762237nN7EymHdaWPn9pyX0fzpdLb3svSWXcOyF0V6vI1nIWwh0NIePDvAAuxIu7yiRZNU
kDaRLbaFE4+fitPkpZzzSp3aYSKPTLNQkyIyQSZjtHBuK3U2gR5QmRiLbef1WbUh1sCvCE9Mwb6r
zKJ9Rs/ej1wy4G/c+lb2m7O1juciHdvgBHc+PxHrptvD/xjnVf5P0s5ryXEk6dJPBDNocQuAKpla
lbiBlUooQms8/X7I2f2LBLnE1k5ZTXfPdE06IsLDI8L9+DlNWraE8DCm/V5o1fYDbhCY+wMy0M9x
k5obSW+i2wFe1R9yBGlfqYjit+vo0HNUrwGlNLgPSecWJc7pj7NOaquggdRLrp6HUL5L2LhI6v2n
ceyEiecYO3wBaEstUjQphCJ/oaozQLeYR54w1BHVeDlwROE5hPPEyu6p5eZLEuSn8PRPmK2lygbK
PFRfRBRWTrGu4LPyQ5WQ0R0DXmyi9xpn3tM/zxlkOAi4GArjEefNTZqSC30TY0LJn3I0GkdUHhfA
1ucoaBMuHVEBX6bR//XZzHUEsqelDyxMgEoGAGu3gDkvjGElKBiUsgAPNpmPU2ywKSKYzWmOQqmk
zant0wLdAS+EGHXI6b8nrdeFIk+Erd7/Sswb5HYW7H1KucwN0tZkgREBRa5PrXDH/QNZPsYlOFvV
rg4j+iYBF/2btNyE1l0U3vn+qqXcqy+Ar8+9fII9g2GTJ4lZcY5dl32KmhbYODtrn+Ws2bYpzPfN
6rpbfMLFT0dmiWTAdZYLQmlqcqcj6w0hA0jCHTp3O6da6RsokV3BFmzJDleZwyXTtRzyjk7htk69
6p3ORc3S5mJoQwfsUn5YwYLoNgsdAuc7gs+aWNxBfxs6whann5WbhyYsdT5Lsh765r02F4QDFfnM
hTDAzMLWRGcjLQ+nBoSDT5bapG2nWE3jbt3WlR3ZIRdkj/bfcdO/5lAhdcDHuP8ZNVhLx3ch4XBN
J1/YQZ9ScCerMYHt6bgxdFEx/9NXeexnUpcfPJM2fdscdhAdSL5LxTOqHP2lWkv33lZAqctuWIG3
wH75vTTp8tkOnpmf9t3RDm7FCJJsKHehLkGm3ZafTMNJd98fMqe2aTszYV3Yeet8+wsoi40Orn0/
2B9QgDpLcpUz3SciIvuaQEVDCgB2nUh/+iUVaXejL3UdQuLGKSDQb7MvkaY7EK2EMOoAE4eQVml/
yNV7RT6FlDRkAMYC2fpZmKE5hU4ezhhZN+H1mncNZQndANZIzlPRHrIgdxuxfh4iHWpNQXqUiwie
iOT++ob8bKk4dQGMImWpSyICbVQDTkeuHywgu4FEbSWy7sviS95xiazU7qkSMiQKYSvs9HvquKS2
NThcaP567E3FqZT4Ni3GbeX7d7nfPy981dTBcv5VisYZwmTQdnL6VWU1UOyk+wtSx59Zru5Fru5a
pMJ3mt2ZeoMGgQk/RvNmyYcHYWKmT5Sfsiot9L5cXBBLJM+DQoeCms/pVxgyRV6/B2pdJCB1NcG1
oL7oCt8lQbaNydwBGvt1feRnt4DJB45MzraEXCLIWqSYLHF8mEE8BIU7arRN2W2zYCHkn0W9mbHZ
2veaDzC+wxhUu5S6aNen4WhYOMzOzhWMsLMMTVY5zFjM00kERztETaoYtjjA4eEPmxwSZ9i7FmLZ
eSyh+9ugAZz4DU2kPtvBvgEfhFArHo8983FIxQ/d1EipJdUbwirZ+/VVOps4U6XvziKVYhjgA8Up
2h8FLlkrW4g0YstOs2+KCn3rwmAu/XxuTrg/00ZEmLl/jtSB6mdg1oYx+1mT0hg7Y2EIZ/PFEI5N
TJ9wNAQhElrwLJgQgVTxFEXX1XAM6HQASlyfrHMHsFRUQ0xuT7oKC9zMAXKkh4Rag4gLesKNxIPE
V9p3tvyCfsT5ZsWMRbuxjMoNnXHTgI8GlNW+3NZIKtmG9F5H6wQ8CsRvBR0AzVcj15zrgzrfp1zW
JRrVprY4OuRmg+qENqitwidljVU4dZtd67WruE+eENpetem4YO9suQzsQaQgE6f5+zwUhRCgJLEk
w5if/Wx16f7Q18+oFE3cvQuMpmeWOA3ZQAzKYhKtueyiMFWCU0iDYVg2nviT2dZvS6rckWK6AVw9
1+dxCjEngZ4bkawY0yUebgfaQE9XTSx7mLnLKYnQOJX6ImkfHb1WqUiF3VglLSTH3eq6xTN3nCyq
Bi4yqc1o83jUFEkCDTUWswhOrhAqAu0PhOH/6vQwSfAuwd+Je/SDzsZFKneQrVQHyNHf9/k3rfTI
ey3cFy6sFDZM1gq2Ut5CsyhBsTg3acfn4SPcmiTK1PLGOHwZmvfrEzYRl87XiIFQheW6LiOOOXuZ
trUymNJB5i1XCdIt/f4QKRpFv4PVPdoPjfbhKRPxnU8+N2/TbTzQ0lhSIV3JkdcveOfZvjN5rurU
I6aoy2V9Fra6qjhY6A9pdiSrHeAcMC1moiqvitoedmMtk+xTm3Th9s7+Op8COhinVm7Q6fjpbKoL
0JCtUtAS6rru3nXv3P0d/7Sefq/X9nq3s23+drder/kne2dvanu32djPG/7yf37ptJ/8tJ/tDf96
x9+f+XP82dX07/mLM/12+OVOf3Ec23Wentwtv/dbbLnTX/iPw+/pj0x/dPov7u/9+9P7/vc+d3P+
237P79/76f/Cd+4Xduu5x6GZBNkKYmV0aUHHcrpb1YbUMWVVED41StLlL1kc11586+mv113ufJUV
hADYO3QfA1ueN2z7g1aMZQ1qOMPrWij66lDbT2oQqNHk1sd1Y5cGxSZVRV01VOzOBpUobYfWEJnH
+JA/0ii+o78akHF328rC9rqpczdCqAvuBJGB6dwgpnEfnVGxr0Tt6EPTmBxiN/Peq6JwSRA6tD+s
0voXCITr9s5jnQJZME3Nmk7Nmo1zai+QIKVWosCwx1Yt96KXwLUfwf3VC0m7EFbPAzmmLMgCLe4r
GlfYU1NhpfuqVsW0JbZmvJMoNkDSOSRuP+hIu1P91G98Y2j3wHDeDVA4C/H2c+pODxKwfNM1g6AO
Pf9cGBANSnjiDwlpcTuzv//nVa08AJqyhxWfsmnX9KG6ifOnW9NfoKy8F7raNt2+sxv7PXdF++M3
qi1rwx1uhIVdM8Wk+aeh+a6Q8pj2jDyt0tGqjyA0I6PKTLtRKuoUsAIoS3escxOKxkaZTgNDVs82
TI+INYCwxuCNalGRpi24WNC7O89JQTRxbGLmS7lkNpA3t/huKKXbrBUGVxuyZlcCsHWKAZyLIqW/
Y6EtnC49PCiNWDjXvfnCRp0CD69VqJl4H8++AF5/L1BbvkCiJOdAbnKb6Rm3vOHrwVhS17tkC8QW
NFDkY3mKz54TdGTA4D/yNDrUgSsJN6J1lyTctqoF31iyM529R75RCi094RJ2QBi4nXTngSAKYaYp
DguXhUsegqqapqDixvEpTqHpyBB0yLHfSKBeikx6KnL/V2Qs+fmFaENjM9cdiRTK5OqnJrogBlMM
76FdAvy1KxTPNbmv4H8uFja7NM3+6Y5iYY4szTyhh0LADDJmrVHpcAwfRxwv+FMLKojxxBFKcsLN
jwqcvy4smb4QwjGtcf5RCOAfZoOMGvgOgDASVqTX0H8AaqHCGVs9dvJGBMighrdZeyP2m5ye4PI5
KG8BVjXWGv2IMftxfT985p3Pp+Hvt8ymQY3qEOorpoFvGbKNX99n4ncPThhFu6XhW9c2Yf9y8PZe
1AJIWekx/KQLV6MLbsXNUJdB9JLeVOY3AqnVlUwvmY68FCWqawj6tODVrg/0wiZBTZkDExI4UnTz
xFgDIB/uCepl9Bp+yJm2plfiD03Kq0IP/t3URCWnEGZk3j4T5d3JNvG7AiE/6NcpyH9pw+Epr7Q9
2NpfXpwvBe3z/cILAco5ij2cCsa8riR0MkzLk25MowibAr5fJZZhdbC+/evsYYYHMdoDxDHp83p/
tPOHFlDmoGHGqNvboE9A+9D9kQ0rcg8L2cRLp/D00oeOGEgQT9bJXY5sWapQFXkbkJwjnWA+5VRY
d76sCN0X9DiKaK1E1KtXVCLNL6pS9xHgipHTSgjjbnCoeITwT3b6O7J8hnHnlXn3B6Y7+KNp86L3
yAAIkbhZovHYqUeKt2uQC4ePwaON1NXHUHuXaUp/FMuDdYPL9DXvka59zYOSlsFe0VPyu3l62KgK
tOGcImH5Zuij/wr9LQq/fl7vorRv/sDJXu/oD+ujfw72U9nj70Vgtl9rRPo6GglN+n+Fg5vEPZSs
mdhtR+gjVlUm9q/XV/5CgKDKLUtczMhTGVTJTpcDxZgxbszUsoFN2rqS3+QxSmCHDtYTEE3QRIGr
gsBbfFaj3jEDepOydJ/Rmm/Q9SLJ0dP17zm/1usUHCESMGjUstD6PP0cqxyjQ2gIni2l6rOq+nQp
l/ARVNtoDL6ao7Rw+z2PTYybJh+KWrzbcMlTc36c64LciAKghNC7jSrjo0OacsHlzzYxdZ3poWJa
SG5z852NqejrtIkUOPF4ErlSczPW+Kk5/KvnzKzMwhKksdLYRlhpB3qNqEc0cJMMVM2MJdXms7NV
lkVDIVrQjEJ25CxdlymyCKMwnT++kKzVdGOM33waaoZNXfmrpnySxVdT+bDE9XXfmC/W3Oxsb9Df
oJiJ8omGzdaCsjH1fmEO5yf3p4WJ2lPDH7g9TC+Yo9hU+hJdntVAAzpiCgqMIe0bLQ+qsG3iyDmA
zrw+oPmhNZlTyZtAej3Rnc4dA8p90gyBdHDgTZAslCFq1ami75kQrq4bujRzx4ZmvlHlWupXgHId
YtsLchyvSjoujGXu5J9j4UpnmDrnlSXOnsih6h0Us5UPOPlXs9lFxWPaLVzuL60O3F//Y2Ia5dHq
aCLEBEmHibB766S1EaY24oXAZGnLfgQEdX3OLi7OkbVZaLBiSyxCj8UZIFYuW0cwchupDvAxm//O
0MyteyGS6Y9kWEg+SOZbe7grq2daIq5bubQ+GncwGnkNsCPiLK/QR6OJoKTJnj2YiE0I3/K82HZ+
uhC/L3naxLJLXpiKKay1p2vkBaI2qp9NgXFETc6j+82H0+Pt+mCkS2amKpgOuFeeguupGbGGRafh
DemEjfC9gSFLBtxB8QBdAJoW+uC2q34qnenCyLG2gLf6bCkT8a0DfY8LnzKN6PiGPTk+NL08mkie
AJWZOb6S652uWQAJAa/RARaiShhPNJwqoqZDRl3WQncBvnukVKpJ7WDUF75gCkrXPmC2LXSrgEU7
ZS70CCRAs46NfcplXtNtn84IqEtttB2uD/rS3jge82z6NShQ/Bx6bAc9yHVY/6zCTdYp7lj/vG7n
LK88n9zZ3gAHB6srQkCsK60rKaLAeWe4ulHCrvfJW2G5Rv1TgboEoeVVBBEvos0L83vxuDse7Wzr
qDTroP/HR1QJ9LzwfnU8880/o/ar0H+CfaeJxYnVTdUs5FMuxTteGlNShXg6EVefxDtTGRCEo2/F
ofd06xtc0TLvVo5eAGVH+s+oda9P9vzq9Z+5/mtuNtc8+gUdoWIiRDB+SYdi1ar6Td5MVX342aV/
zal+mpseNYQJlaLxbN8geBHBrYsyNddPF4mkLL8fxU00LCFYLg4L+IoisTmBaM3sBCGEA5CtAPRN
XqZN0RabHhSLWUCSu3DRu2jKIrfGlWi6U8+CX14mAUxxBaFAlHiqbBV6lrL14P0I/7WSOU0ehUVN
m7AgXMZmLhkOQGiboeTmUK9qDRD7Uxs/iDoyRNJtVS/s9snP5gHm2NjsiSCFce4HBsbStko3bSSJ
tmCq9U5uKPNc98ElU7MLWIy6iJpImFK6e2P4dRAe4epfsHEpeFl4gmygj2fw1DjdVhKsmWIW4RA5
SMC4yRwdvrwcIUbr/2s0R5bkU0tRiH6NRUew49e1LUwkgd592367PmWXwv/xcGb+HRWtKkKlR48Y
NBaF8lwVkHWhyCW9JjR3Vf1DUayuW7w4gdSaUdKxAEPNcy0cNn6TDjXNlgFd9Gta+sPDq7wEuFqy
MvO6IWmhqIEbxclTXqeSL3wfD+NNKMkPAIKXQvy0EjMXN9mxvGUYDwFpFmoDkD1SZHYop3NZoEHX
7mCCmxqGGvXDOAg7lbwLx4924zftzpMROjPLhW+4EO35BJIsIm8qEXbbU2fpaaMa8ukTDPVDNlZo
CsLa3WalLRowQSwlYi+EKiDZRF2F5BK0krONJiNYU43TiyDRWmcIhTXl41dV77fA7fdI9EoLo5su
IfMJZmJVzjP6FSiinY4O9nf4I1EKQI4FogndXCHWct0rL4QOyvbgiJDRpMxhzeYvrarDUCotp6Xw
PffvkwHap8NCaXnJxswnVXTUjaTABqS1Nsj92BBuJbNfXx/JBc8/Gclsbbow1hQ/xxNKSGpQzT4U
u1B5mRLz/40dTZzV40bIFREEZzSiihyb+ACfWBPlji8tnR+Xpo2cgAakVwSw9KlVevRwo41eLRT4
QZyxNJBQaECw0YUC+Mj16EgOXBAkAT3QTWFBAiaquwCCwl1fSdzyQiXdAp2xnJi+H4ixqCC4I8x3
G+gCozXWmj8pfPl0OAdF+mjWlpes4jISD/uwH33SwUPswbXFrjO2QMwOomNmSG9Rx4VTGZGXLx78
ft8iv/JvLRjZvtM9bnhPMaQo3+CShFstEAJ06UXD38Cdov/2wnh8NA4yPVgCGuObPM9TWljpLYic
EaCKt5mofdpbGluEYq1UsRTA3usHX0qt7b4IZaGglZBlwbccwERoC74HjY6J3sXWy+kJ7aIyWgLB
Xwos4CMpK/IyRyB5dt6NOcdgAles49GLXmubkutrrm77gq6BVWI+X3eqS2t9bE0+3ehoJ4Ww82DN
KKib5oEt1IENqnnBpy7tkWMzs3hSxSPuM2BGUn5LIKrg12x+0SZ/fTCXrv6gWSYAH3dUVGmm0R55
Ls2OgaUEOlf/4leuuHKyUdSHOIgcJd8L0cbIHqziUdef/kuz0+iPzMLrSF+vocFKpvxuW8rVyfMB
sVn6QDWttUX1oRJWkLMKS2CAs2ww90paWCwKdIRo3GU2XroFa8GCbttpjPCXmn0f2x4GjCe/fWti
NK78YUVvje3H2q6v78dYe+Io3Y1BdjMoxub6JFw4oU4+ZTYHdWkehBqxEkftQJMomYZMQu5SEkAI
I4t3cpYsLPaFixQD54SSJIoThjELuwgMp6Ga0JMIvc5LhgC9aeZ0cCXefSNkH37TwK9cveSq+fv6
QD+L+7Oz8diwOYvDGtx1oLfbBET5uPPECWRvJoZDrbK+o/e377gCwRETjZWR3cSB4EEacQhDp82r
4MMbFFFwarpogWYm7SOawdE2oh+LHnj6XWUbXqX6WxBr/fvEqQeIUw2KGzjjtJtBhNpKjDiQUz97
vD6oSzuHWymsZqBKQPZ+etqRCyN1VtVB28NSKCDsBV/FnYgoCVFB/YaiB9w1ZfxKRuZRg3K8iBWb
tviPhU84D3wA9gFjmVToYXyfQ2RRnDcqeM5oMh3eINVfB1LybiFv00aHFwvOXN8UnYPQwqOITnHQ
P4Yw09Ra+FLLL2oT3XnSa2/QUaJou4UPmyLu6YJLlEEpULHPgKjN58ZMPQUiNLov/dRCs06p4WQ2
xgdyS7aHwGMOD3U0/OzhmD9Uv7xCe7lu/0KItihDqJqBwJbIg/80uqiBMQqQ7SG3LCRfFCXYWJXx
rkuHf79eWMjAkBUDFMhbYX7udFGvw8ieOAOshCgdtfCvNcEmgQH4+nik84WeMo4T6JXHMHWsmSUo
XiTer0PiFPI3WI9F9St9+FDCJCO0v28IBXtwigRbhdbjg9/bovJwCHcQmIqKI/O/Xf+a89mdMvmk
NWgV4tCdg2PFQzQKbCzSceAMMsgFhpTO8IXj70LMYOUIrkBUTVK6c5CjAAUWXdTjwXHXdw+v069n
YITOjfMy2NvA3m4Xbr7n562kMCwL/BT4GhDnpz7TBK2h9AUnko82oRS6vfZdlt/7+vv1yTt/Jpya
mQV9ro9KUaFU5CQ9ysPq/WAtoW7Pj5XJAu8eermUCQt1OhDtgIZGomEho3NtEN/S0aV2Tz/+yksX
9vmlwUxgcwncIBiheTVJ10cPVyD+xFZUP9ZwPNx2NRCh61N2hrqS5dNoMpuzyBe0Vq/LhCqItW6L
1i4GYbAVKbgfvY+yCteDgFDyyHuiX8rhXZpM6lcclxyaBPnZkZllcBeMKZxqOk/msL2TE2QUI5S0
92O8VGC65IFHtuTZKRl2CuycE+2tMtZOQ3t61u+VcG8uvVYujgmYCsUSmjcAk5w6SBzo5LZ17h0J
SRtJzJCZWDfD/aH+ngqbhaW7eBAc2Zo86OiQ7Ft6yeC3TWBkQLFX/SNK3Mm3ugdkzfg5kuAO1XWm
rNulqv+FMfIUs8ypD0KeMDmndukqDStDzVKnSz78VLDllJNZtcXoxrCi1fVBXrRFmgH3IGXJr1Nb
QofCQ9TkKRqGtDKqG4QzRHotgqqx4Qe6buuCjwCfoDbNnUOmVWA2rrweCtkfCmxVG126G2m/qXqA
ns3rdTsX6k+0gR4Zmu25XBlK/YCOqdMk8IndjTnYkd+yuepJkhqN3aZ7ai6i/J5lO7NaNfHTdfvT
vppdIFSuqsCDJZGe0XmuKEXIxOcymsIA0blCMvGa6nBCE5mNl7TKHVn5HWsLznpxbo9sznIfKEl4
MqrUqTOqB2gk11LibQ3lRquXKmpLg5sFlbyotSjvSwrwkDWbOrk/Y7BhZUW6163V1oG9KzS/XZ/Q
8xsE6/l3cPPOes7yAS5+Bpca5NzQ2oUR9ftYqTzynT4qd/9ujWspXQIT9JqO8dMtMfTQk5JG5+Gf
hSsFMvO4vBXI9MVFv57EXPpFHNmlTXhscbZ4GiSGaWeIqSNI+abqfwhJ7HQQAIYoTgDAWridXLQ2
tYFQbpm6RmdbXjONCP4Hxlf3mTuAZdcAWYZD5sr+eyosPdLP1m7SAtNoHKR1jEN9XuDxOrlrmwYK
5GxwhMqRgtQOUNeKxDszeuLFdn3tzg71yRoYHqAvXO/Ojocg1NLq4GFNsH5Uie906sIV6PMgO9nc
MwuzQwEAMyzzEfUIuJZ/hdvDbj1u/0APd5O/h87P1o4d3RZp+a7XwQIA+GznYRlYrsgvskXgX079
ss1QDi8OyIRDHQY1KgTK91X2Hg0RFe0e3Z1t3i1hiZZMzk7bQ9LxFJVxD3/4fqDKKaY0XUFOCe/w
jxZ6bMtb2HvTETCf3eMxzmZXbsa6TcnboqF0j2YDRORcZ/81VM7mcXYMeaM/JkaAjYCQ7KHD0TWQ
jbuFujCWS77I44pMDYlOvHEWR2h2qAIZtJxd5q9oUDllvuCLlyfrr4FZ2NBjuD2TbDLQv5CRkKQn
iNL+fT8dj2FykKMrUK0NAD5rTJiBv9YgJR/Ba/9XJuZ9J5kUkdWZpqkKQHf67+L/FvT+v/KyXJ4m
xAHl6ZYPnvB0DF4v6y3wScYQIYvTQXz5LOvP1wdxxj8gT05lTv1HdJqf8090eqALesso9Dd587V1
4/fDDpkSaQPv0KbaFtsFe2fn/czebFBFqjWinGOvXUsv0tf2q+w8xw6MlPLjLbRmt4Yrbgx3wegU
Yc5259EgZx6NPFEcADBjJv3Y9aEZR31htPZt40SqYevGQyCUdtGEdly5YrGwbS9uJwgOAOMhK2vq
M+OSj2KMUTJiw7srkgez+tc39OeM/v35s93ktxBbNgk/Xxh0R1Xa1UBr9Xh30BZmcWkcsy1V6Iqv
0XHDgQgFWyJtPXEJEfDZFXa+Tv8zFGP2GCvVBvQ2DfVQCzuG734Pn8bbdvurovr2ke4ha1wn6/yt
WJjARbOzi0XoWfDqdZi1ZGd4fko+RAc2d26E++7bl8FNdm+Wm2gL4eOMAuVz57H54GSRuWbMXzAN
oositSTBHi27uNF+yZthY94VH7X7+hgd7AF5OVeEF8WO3sS9vhAfz5/3k9ccWZ+2zFGALKwKTITH
lhg0eItW2Xtt1yWiUSthI38JFraANPn42cLSoscFZ0KwzDFHGZ1baJ0zVhTZPop32SEdvtd30qZ/
zr72N3CvO8UenaAln704zAlRDDsDv846g8xo7MeuZ5h9DO5ccyFi86P7UnFQxsk1N/Lui6X658XB
wqRCvKF3hHzsFNePpraKvbbJBQabJKtmBYtwYxebdK89Q+FxO6zNtfXUbftNtPpnbANremx4Flv1
qkDfAQF6O7bua3iipFf4+uxCW4jhlwLBsZlZQGMtqRPImBHlb0Y31Y/+XI/XF++qxxZmIU0wPE/2
wHvaZCILW77J1+pjbdv+beUjAWHab9U23TwpO+1xaV9cOJ7oIaFyDL8GiQxjNja5zwNtLMG3F9Wb
RK2mcAd111vv1wd44WTHCofBBJXQz6D7SgSv86EciXNoYFE8CUp4+Mtg4b10YZ0mfgOR6wPtS+z2
Uz8UvdJQ6Jpm01lvlvEkBgu4tM82oZNdTQZS4z1G/xW9N6o1u2W3UoFGYEZH5L6HIwr6zgdkPDaR
660Lu16H+3hV75MnNG5h06qd8f0R+bN7nZdGakPJ+UCs2Xsr9f5+3KQOKji2774dFubgbKZnnzjN
0dFeDEzUHAH0Bo4q3MfdPtZXivev2wETrCEPbgumXRgRTk20voQsDIK6Th6hO/KsKgs//yx2Tj+f
mg5daJ8UM7NZFlrRDyFBD5xa+ZBKSLxvEC9JOwiNFwyd+f7M0GyufMtjX/h54MjZCPfwTWh8Vw8r
ZAauO7887d6523zeheDdmDpkZnvsMJKWVDI0kmpXf+9t9IZu45Vy/x1xD05df1Pfhjetk+xo3r7X
ng7P1i5xuQFshNdstVQ0O9sjE6sAFTCy9ipO/BnLj/xDSVIxKdMuoOfoow5hlVxCKF2Y1BMD02Qc
GUjqSNKHEAOa8TAiaASdOIjUJdzCBR+h6obvaZQFZFOb+SA0+5Kn1ZOV4u7gVXDDwGScOSZqXktH
6oUddWxKn93RoOrLFKnHVD8+qtmmqW5ac+FCdmk0ZENoWlfgSzmjuDlkgdo1CNA4kvoLeigz3XsV
IuSUVOMFl7+0/MeWptU7Wp0U3lDwRVjKNOq3KVVsdemad/b2wMOOTcy83UJrQYRIjPlaGzId1ra8
8tx8VUFdLtsCcXP8fX1/nT/pZhZnLudbYJwOPRZLYR2+C5atOoWT7v3bgquW+kv7f6DzW5rHmf/V
wsgRoU7dYTepcJdTMnX+WE7viF+hTIfYCyFJwR021wd6wRPJVOPvoBoBl8yLh3XXtbFaaTTkk6GL
3+gtjcoFvMFnMW0Wq7BB55GCK2pErVMHUQR9bNNeD5zWLe7pr7PNG+Mhee7t0OnW0QdqCnAo1jaU
dPcfyqqz74G92eZ9Yv9AOuPn9fGevxhgWTj+mJm3mmVSaXVmBM4AD6FmQ2qvDnbtjreqE/ysV94a
bazCyeBsRHojs72F8/5CKDsxP/Nk+rNgwEYzzzkof0zV9mFJLqLnDOL16+M8r0LPxjlz4CjO5KIa
MTSskHqwq/tyLa8Or7CVPNdbaTtu3lpHXR9sZYXUx721oed2S3FmocH84nChDpugS9zkjdm5a5qd
lRkoB0Ax7kaIW3H1NB/GamGwF3YO1WLwzhr90bDUzaw0oYKEwNiEjlaDaXkNk7frk3n+Gvmk5vhr
YPqAoxBX+uTzwhoD9a+KIGfZh12491fmLvg53osP2gbxjWC1snZLTbDnqK+Z5bO9ExZy0WK5WmUH
u/2qfjSb8QFaBnDOd8L34rYKOdeXbvBLEzrbJK3cpEEiYTWP11XyWOcf1yf03C3AHlFlYXAks8+u
e2HQWUpV+qBOI7neWl59b6pjtaszgLRFHyzBx87fQhQEpprARNA5YWtm4zkcxhypaxIigeJ06DJT
WOHi1P0YbRPKvFVpD+vIfo9fSRn4zm+RKs+Ch06x+zQE8gE0hhC/6WGFMeDUgVSzF2JAg+TtEThw
p2inPviPnb2YJDhfuVNDs5EWiKsc5BBD2svhFlQu1G+Ur/fhLnG+yL8QQrZsb+EuesFHT23OYlqM
QpKGTA7IEDt/FW9ER/3WMJ9/zIfQAaBrJz/TBZOXppObpggW0mLrzXvDW0NOos/eM63Q0JNZpYHb
W49AIMXIzWpohpeAuhc9iGMSDhauGpyUswUUh1aPhDGgE/RWcaNdsupW1oqTg+qIrWyiD//VuGtN
B0k1t//VOE294EAXDtEJrvf3A2YLC7k9/dUGH5DYylrYjnSS3Jof9e3X3+Z6uOldf9/v6U5YgeFG
QWwfv6rgCR3x5r4eEf+0wWUsfNHFPXz0QbNV57HVj8h9kFwYVjosWEa5Drkq+8LCWk8/Z751gONR
q4SDcuKlON06cGg3XtPAMx/2D1JQAfddd/ljI1frvPtxPSxdcisFuj8dCB6o7DkqMS4gqQ1UTJkZ
2lcxlFRP3aHaj0NcQplUhY48dD+Vauj3cdj/um774sYVoTyA7QPG2nmbC2LvvVCaTKdGbEJ9cFUt
dU1PJ/58IiG9mR7ztLIAvzydSD8q9EOqI96Rac3KELj7GPU+zsMvtYHMAMgdIw0XfOTioI7i7mzX
oC0SBnlNZAiLx8jM7XoJiXyOL5x6jKc2TIQrIQWYI+hRjaoRrUTjGv7AW2WvuIVj3VtOvgp31S/x
l2wbt8MWhQXzeVy41p6P7dSyfDqdHmoTXSHXUEeE+TaLwltdPSy8rKbpOV2xUxOzFasUGb1qDx0+
S282mdI9pJAlH4zD6rrrne+wUzPTSI9uN0Ubl6qE2okzkOeiyos4il3Ertq+dNHBvW5raUgzjxhy
QNBA4tCVqFXEu98SndynuTBvF06k0xHNgmVUdWol6owofrdu1afeRRljp9x13+q9tz7ctM+I9Sy4
w3nsODU5C1OeKIWGVbFWfrQVSUWW1d3Q3RU67ea6m0obS1lfn8nLBsmL0NVKanIeF6VGR2jq0KDu
/rW7B6dyGz+ON4oTfrlu5rzPe9phE+sYbZlUSud9Fnk0xJ2qYscIb8PkxusfDlAtyNIXvds24H1U
W5UcJeYYNJfyPhedhZYxWmNguKf57tQx036MozzCdFDdpOS6kJeygyWOhwuX+2mAf63MnGUiZtGC
yQposNX4QilnHd7kX9J85UMhvx92xUv0JnS2+rx0u18a38xnWsjvBF1kM1hkfI0NT1Nbrhf88mKY
Ohrd7B2I2OOojRo2ehAx6VTEaRa29JKFyVGPwoff5ajQCVhgGRHVzZx2ia758wF3FgjhNOYBaUwt
6TNHSDxLHtMa0R7RQaz4+eBq0ECOW/19nTmW097pX8N1cAMkbV3dvg12tV24g5xXNz83wd8PmPlI
r4Vmpvt8QO/eoXHxK9yXuz/xrb6L7iG3cPXUvslW1zfexf19NOaZc2Qwheiok5LoN6PXyEKdKUm6
6paOHt0xQKaBAhqewRr+ENt4d9304nBnTsNzuq/1Atv6XdDaVJGth2itb8Kn9It2R+4E4h2wf6sQ
ws0Fy9OpOV9paAemVJHMRcWaOVMRd1VkTisdav5TglRBYb1CG7wKo/y2rRCY6MWnsv851u+5GaEg
/M+dESw0PWV0fkw5MdiCT50ZLepOLiVGnkRSTBejMYhbtRW039Yhj29NNCbfro/4UgzAr2DKBY9H
MJ+5dh920tSMQwwIbCmmszl9GP0lFv/JV85m9cjIzH2x3Ye5ipFA+RUa60O2PXAnasrXaoluevpJ
1yzNvLbvi8FvET928p4nBx09AcQqMjBYpf72303czEe5DumHkh5Sp7Z++P7WiF8MY2ELfsIHzkdD
Vol2BFCFyswbUfzSKmHa9oUxZQhXupvcCn+0m+612S893aefdW5rao+mHYor7cyWDJ1gFXYj+937
YYRQxeROmOd2IdLw/kMR1sVSKvSy5/2PwTmwFtGcnL41DMqZstJ7sh56vU7CpdTHxQvEVID43wOb
EyXGfSijXTvZuYGr6bWKXPl3iYTdZhJGtqXILdfXPeOyD/41OLuZ55kmlXI6+WC81pEZV90UaXh1
IVRdOvaOhzWLFFpKm2NTYEUpvybRps0XMsVLP3/690fHqkFGs4clCFxXD/uYb3fR0vXqosdN1zpq
dsB0z5jho+oABFri4mO8lDX58P69RBLXIi0t7MLhi0iy6vrKXIxDKggSeNWAscgzkJBP4t1TMyxa
0m3otU4arVO/Q/B30ohb8IKL83dka+YFMj2qmlYyf0HZoW36lCjv1wdz3mkwnRVHFmYekJpDqpY9
FgrdRYo7L18y/7lUnbTYIGqXSJAE3Ej+mgZSW9KddCkJdnljoc1CCzRImbObudclutQgfuAIgYT4
amK0w5sKXbVll5GZkQjzUrqU++L5YOjJg+7HceZAkBPcSRCB0Vep+ks772JIMaCYQ9CAhrD5Pc2Q
IWCtPIUval8ieVV1N7W1EJOXTEyb/2hbKAm62OFB5SoYGfdICNpeGt2n5VLr1sW9cTSS2TnG4dKa
4YiZqj3U/4u079qxW1e2/SIBypReFWbonNzBL4LdXiaVc/z6O9j7nu05OXVEeB0YxoJXA10qslgs
Vhjj2iIjSkEK+KWn2A5AHnPluBlD5pFem3U5Sk7JavgFyM//LqNwtY1Npc06wTI+Za5n3aPY+dF6
XXFQr43HPAAC6xOc50H2gl09nCdShQtoRH3DGiquMki6VX3XpM8l26NnYpFBga8ezT+SvpKtJ3uY
JC2YcxtIYh1IQtFU3OmSwy+xEtHREKMkpCkhIQOFt17t9KnxzFzSky9TQ/Aw7qRVNjAIAOupvRIH
Mp63HczqhvCuRkSkcM9iaFgkwLO16gSxcEY91cLgZZBkt0r0kEyHbUkr5W5OWgbcIBX+DMU6QZU0
05IMXLu4Mp3Zi4zrYfidRWj3vwNVsN+V4WgcSP4xR7eV9aDJzGH1BQ5sHz4ljEwe8PrOz3RhpmyJ
yxpzL4/uztyXT8uhTD3z2IU3c0AsUMfdNH7f+oqkOrm2wJzpBcACwNlBXv9cLjo3i0SJgCQwJO2P
hik7e/rOKnAIWi9G2koc15pHQTOcgzASzJ0XkHFlifyGsyAnpZsq+j6u8+TnZIDwAPSBxfWQBm33
z/amrgpETRStOZi/AS3puXYKkEX1CulRP3XK67n9aJGAdaY75oz+EtGXJZ8DCuzUbaFrBw9BA0D+
AeAFCG5hKwnyNeDLHiDURAc1sCCG61naD7QqBC1zKMVgTAvTfueauc4E0N4GubbGbHdttBxrpu5b
KquCrob/GI7k9DxASwB2+bmcZtR52zl/DMbZ7dzcL5gHY017h3bEMO/MHavZA1BRwfLX+m4mKUas
eRcMtqEPCQAnGCMXts92l8KuXf72ALSiMt0M5a9/sVWYcAOVJ4DZVfGyTnWznlQD4QOJlr2FU1Ap
6g4c7BKL4Bey+K4By9F/xQgXtmoA1JTwOAywvl4PPLc+3/XJs8mCbXVkcoTDrJUaZs0cPDPAK+/F
QAhP8x+11vnggdwWtHquThQSbmdwedl9hZqQX+oAg3B/oLvKzJ47874nQVHGh9aRgE2umjtQFGw4
DxtjwcKZqsbeVZsa7pGmV/PyrtoHrfnbaSKEsoA5NtCxy4ELxftSMVAcShTkQN0k8ckUFkCgkI4A
r1n0qRDhkrHTBeW1AkJy23lQ7f7RLZ62t0YmQXAMhlHkJdDpcGaAxaNN91Ym2YrVmNtFYMvR8YHM
Ljaqpuoc07HBqWydN7W8c/vrWX9W+m8Je8RQJbtVbpEFX2Rv6DXbPpEqvtQYYu3M4vmbMV0A2PLa
NaBscALp1Ds3XfGsnsoRHB5t1HFC1TP1tdou9rE+Pw7TW7O4D/bymau665H05/aOrdn2qUTRJgow
g6clDlNqqb7NIQT6p/SvURG5df/ZNBE3APxMOm0iqDW4e0wxecD5xcSCIevllu0St86TsLYk7WhM
BGIqvDizafZy+2c3HipV0tp5OZAh6CNcDeasZUQH0ysQkKhP5x9LhA27jaonIPkBAQpD5paOSE7W
6LFyulBuQhcCqkGACzCF0+UmNGl1fh1mg3rVFeRukA7v8+0WDJBXtHgXuMvdneDEI6scJzfiIkh9
V/O0QAVGHdZ7eWJ481gjHXZFjCIYrfeJvusVlQTCK1uIxlwbbHE43yZ68s+30B56LY91XCIqauFj
uU/Md6Z+t2RTqCtWfyaGf8aJpaDCQc2UQEzX9Yeom+47EzNLhYyeceU4n4kRVrPrl3qIMbfnZ21y
C9wkj2A673Ei7m1TRp6L9MD2YV65GQHNDz8Akmy0e4q7l2iKWictrvrErl9NvQxZ/5tFdK+MzzAp
byp/uvG435a5quOJTP7zk6VUTGW06k7nLitolucmffQ8A4DeSXe/LWh1z/BOQFxroxVHRAao2ian
MRc0gqynd9huWPKreqGSN4lMjKCPMTWUjCrETN2+th+Sdpexw7YmfNsvDhkA8/D0wcQcIrPzJeui
GqBljg13OIIDNw7dBlkrD4BgXicrrq5qAwQ1sLphcAwljnNRwM7GkeKiJjYGvX0wgMedyfIl60Iw
O4L4BUGkOAvR5kZBBstB1gnUEJn+bTYAIEklN/+anYEZC+ACeEyBBl5YNEonXaG9kvpmou0jhspG
YqaYG58Dd3D9Dr3inhuXkp1a0wzEfwT9QAj98BY4X74Ek8VLXKFPknUARHObvA6IO4y72Fgk6q05
vlNJgkcCy7K92CnUY64J9GXzphjcI0VfHW6a47b5rSmlo2HHARQM6EbFOcYhU6LMTZEEribgzarJ
vknscG5cSf58zcp1G+9QjjKHV5ywYTXp3ayMkQJyUzDRz3sAUjLn2gbdVrLbVmht7U4lCfc+oNqW
aJ6gUKHslglt4+Tn4IaD8bwtZu36PRUjGIOm6CqFuhBjLfdkdPdlWfnbItY14f1nOEqg+hEujCzP
CEqiyGjlxe95QvL2jfThKJsXWjUAtIP/jxTBxcWpZtSMZ4n76gEUhDMLp0lyK3yxCYo+DmBiyOxg
5h+bLyxWBYS+VE0saOLB4/yqbuKn+epFwcTsdLB2DRpiyRXqufeAjr6jO+X6UQ0Qr71tL+eaoqcf
IRyqOM/dfuQf0c13k/WqoKFalfE9yGQIW9ZMY4MbFzIcc2fS91GbPCYDZlvzfSjIuxgCNoBpIZ7Y
KdPTiTi4k+Jk+Vnl7GYwgK1kJLuMNxrXYMRCY6a3vXZrsQRm2zDgydv6LwZTrLJJxo5Cr3ioAk29
S3Bt1HnpoW3ct6uw11EQk1g/X6oLmzkRKWzXUOkZrVR4jDond+iI8/Ux/xwqLcxdZzeQXOLcZRoK
O2c2JDEiG6s6lxU6ws3pR1Qp7TEb2vdyUD9Ul5ZhFLt3OZjBJIu7VrriU62cFxrw6fiPcLEMLKlB
K4d72cp2RhwfNcDyaEMRDqQ74LJBNjIJlhrQvYOxY0oVOvSHqtCHTMZ9c+lxQOhkuaqF+UxEVmK+
cMxYXsUTksxZ73qDeYyr74nzbpPdtjWtW/AfaxJcDqD+0imroO9CtAkgZ8gXWo46BIB8+DGV0Yda
arcYWpb0Xl0qhyoN+Gx56xroSEU6A0DN6HOl8CtovMZrzZhAI4mW+Oj3tnJreUrIAXSODWHITAjO
zpzqcrJLaJfr9q2a2v6c2QEAQPe1klzn6Ufn5EdroqFF5wO1+s9t8avHhucPkbgG34/YV2wDO6NB
UzXeTOVnl+Y4KfFOpwMiiR+5kkgsd3VJT4QJd61hqXHUtgS5MD16quzXdEmPbgt4GuXfPGbw6/6r
lrCoVll3id1ArZmZPuKMa1IQhOPAKp/K+6RTg4Z1nrPIMPnWin/kVC5fgZMHTYFPwtgU5LKkOuhZ
4ydW71l1jbGj7HaaZ5+l2gMdCl9P1EPUd895Zd+TeASNRZft67T3tEEG07O6xX/chdgDms5D1ow9
Pz6cbI3tXMxxmUGE6t38c9uYVg/qiSRB+5E0bqkxaG9O300MrmWHDMUvNIlEtABIgsR0Vy/PE2mC
Cy5ngGcaXK/YAMTi/B4hPa0B23FbJ5kUwfmwMbUUK+OWZHnxGJpW4yEIlghZvU1OVOE/PzEbo7N6
pnGPvvTdu+F2N6y3gyF6jRoWmnYcxuxHURTB/0kzEUe4qxU7mnIIjVQ9MJnuO6CbqhQZps1a5ItR
ZryCDAxoA6ryXDeSgSXPTfHAo8QCDr8Nxsls/280+SNCPxcxNE2M0RX4lXagVwlh6OZnr9GySMSs
uq8TTYxzMaXRlU43QxNzpsemrW614UkrHPT4yKjH1kq66JbF0JmJgUj0XgmLZrpdqxjMRfBJeyCq
eQuwU1rPMl6J+T4tuz66t0avAL1E34ct220vp1S6sJ4MYXlrNlBURyKtNB9tdsUcf6yu9SbM+p82
vqTxwIwz6GgRHMNt6atO5ER1YZVbMtZ9wxMCZdzgdekv9p7GfUDzb6CrMWUDSmvp2LOVFu4kUEhU
LMeT1mfLnTWEFXr+rWG/gCo3ip8M5SnTgymR9B6sGhLvheYHAqT0wu2kuNmouiVkVhE7Fs3g2ShY
F46y76Hi9mquOn+wiQL+xARFjHj6htnK50hHasBiQPhEOKz05j7DQ2Yx3xFbHrelrSnGp3lcYEoA
dkWsuc4lNS3FBH8dniLgN0uzX8BOHnyd2rGHAflv29LW6jko8ILxHGNXFgY0BVOhJYjOVAvi0PgI
nri0uulacFVYHZ2OQzLb+942Pru4br3J6cvAmBzqVdHynNuVDMX1cp0RCtugFeWkiaj2CQd2LBuj
R0chmECdMdSn7Gi7acBaE7x5H3Qy/W3NLy+lc2nCAV0GfUiSBtK6RQtqHbPh5KGe/jqZyYW4gABF
shFZYcFKdQaSZOJiqG3Kx09ASE0PDhm+lUlXSpI9K9p88bqjPopBFQB4nPtVy1TYhDAYrIfK9xbA
/X0c2qpkxS5vWIO3Ubi8/AFcIzHNqPXTmGHWDMfc/plFxyULRvhwgpnH9Los36bXv94g3vdj8iwJ
8poigLfaqUjDUTDzpHOoOAfLeV7+vkvKOBUh9mFV+ohBwQoiGiCe0I/aDpVCchFcboxOEJWgs8jE
EUMa+Hxj9LwzJgTsmJsFq7fZ175Zk9tMmqFY8cGoXfOl4v1DwEcVwp8uAWOSYwwoA8RPTvGjGh7L
KRhnwJ3Y6K8JWwVoVDKQsktXBZlIbmNewcBkt9hAoTg6i8sIMhNQabTPMXjHSvtYjjIKNJkc/vOT
0I7ofQLwVRTFZjCP9M9zsQMjRWO+bdubTAp3TydSqmS0bOZAGysbPOYAXkp7NlX0trxsy7m0CL5q
8LmYOuCMEIJF1DErO7Xj2mTP4/BYqPe1ud8WseJJz0QIFzKzqsV1uYiJ/KTkqDUBLdGQ9HuR1fEu
A1OcTxXoS5iLQwOu2EDWtZ2lzHx4Y6oeaeM+qU4vqTqtSsDYM5jgDT60K9i1oSUsiiOU1PrG75I3
0/jrOAIaoLYAGlMkKVA8Od/1nlVzO32Vz8i31tgZUeml0X0Ry+bX16zrVI7wBtKnAu2uI5LXdh7Q
DDAL5BvNUM41JfqsrReKxxxhHnlKVKkFfTq8RiobueXGvdfLf7JRl9wCX5nj8ywhXufIEnIoMWDn
i4BtNsim1WnAa666wUzU8bsORJugDqPv7X4Oc0/1Xm/1K2NnhZg4Xby3HNMOwxUNkCvwkA1Bn/aP
KKToFJn3sjfMSh8lPg2bCM5WJEyRRThXvsF8ZDEXeI71VgV0/RcVmL2M5B7GWLymvHXd36adPHYG
iIiTR3VoD6ievoBPLVC1xrcpWJHtWvb4XTmLyO0BVBFXDQh1xOPe9IDSIjoeVpGdXUdLf93E2t6o
rd2MYzkvstaINXHA8MKpRIEBFi0sQVlmaToS2FnTLtXHTKLU8fIF8MB+mWVgckhmzQSbew9AxwJI
69QzzYF4y0TGK1rTIXT7JXO81J7Lwut6B23DajK038AAlz1Y5WD+PRIYv4KBvIQ2TaTXxbLiXIIy
w1BGTMgvh9l8U5ObRtYUteJwbQL3Ae5vgDK6lnDEGagEm4Xglh+mZxTz5vQG8fS2w127fs9kCMd7
trSati1kuM378t3E7qJb1/pHj7/3w2NGG88C18q2zHW1DLheQAJjXlDY6brqerNEYsq3miOlv2Mr
NI0f2yIu35HYHNBU/Y8I4eIFlJ+TY9NBMReFo3JIf7dAOy3uFjfUZfzEMm2ETXJnmjETEDUYBYZz
1A5j/B1Vvm11Vs7GmTrCJqX9PLaaChl1PHtx5pnkdXZyz9WuDZmXXHH3Z6KEa0sjdRNpFUSN5aem
XGXt72ryR7rfVkjcHw1A/zqQ/l28MDTwOgv7Y1XZbNQx6k95/TN2Ez9xftUx3qX1XZIciS65WsTl
+5KG1xnOKWYXgEdy7l3RrWQUqglODcVZDoYRPZZ4m2n9cGuCOMhAD9a2cuIScnHwmOC3cODQ8K9z
cRiObTqtdR2PtZrH+tAyRsR9vibt2hFNT0NfBsbr4YDQmY7mJ8H0hqKLSjq4imcOP+JSfUwZ2SlG
+bKtzuXqQQoGetHSDKwCVP7P1UmrwohBKEr9qtU+u6rYR9X8MikEVR8AfyJ+diTGsaYWwnI8Cjgz
Fq7rc4ELeJAHRUupT8qXouruWAyUfFtWJbhI12t4EBITNxuv8qCmJrihDJMleakAHPX6HS3HQAN6
8vafb37oP8quNjG0gaSveTM8qGBqFzcpQ84gsgpgqen7Jrjd7fb7mzbIPD+QGR5fmdMIRxQkWN5o
6FM6xxHzUwDHVcHoN/ibAGTMwL8MKMn/5vhz/f4e3Lrh7f3OO05c8f3Dp+ndmF4dWGEVWuGn92B6
wLryMu9tHz77h8dfv65l1enLg3K+LsIO6A5LaUM5xhwZEj/ui3hfaFUZ6jR9ItaoSXIal4bMxaEL
CF3+vA9I8KITCkbaqGF1kn66cppip9bkyhnr22nqdmM+Srb90ozxVsIMECdEA4rmFxDs6bOs14si
7hmg56b+qq0Bz5LO4zU40SW1SjG78Z9N/6OW4AWySCGdU0Mt5kSeEb33C9h6W0yZ9dPBAFmTbWWa
Z7O/jX+QTEFKBXkVlLUw5CQSli/UbA1nqpHaLxff7gfPSgFObUhuvotFhBQX2wZGLcJJjoXrSI8A
ETRyVAEAKFhN5fEOTyWWnJuL84k0IkrYqKdrcAeIeM8dTp3WlWrwZzoBH6mFhANc4WHbia7oARVQ
BeHeGl2qghPtF9obGe8+X6LhlTF119ranZqRv7c5XG8GXlEWIXA0giZmZLW11gCJNHFSVAyaoFdv
0ux9W5fLy5vfoX+ECAnIvGrmOasBUAkIBKRtaHXskSYyQc61GMo+i36zqXneFnlRKIeRg+BcJxZn
O+fUfOdbNMTVmM79BKBIPX5ko74zSeJPjfqpafRxStEPUKhvGvhZa1oHvHdsW/6F60AVhreqwkqQ
Tb8wwx4dadnATMCeqgPwO0by6RbE+lEbvQbcSqsIsrqYv23LXDEZHCygfulgfLok+J5Gs0cdu0Tb
QaLXoW2V6UEt2zikIw71tqgLkDwcZh6GQRoSCngc82858VUsQSfP0GqxP9PdolGPFQDuX16jbDi0
6WufYX6R3oAn5ZplfKn9PHuZp72dJ7sqVY9Kf9dE/xBytMaj5MNWjibAO8FBhU4XZJ7E4ANg9GNa
owrqLwUalwNkvhFFuQUfdKWand+mcwmWNttu0saPFbvvDmWpWw8s05VQjUEdfshjh7KrBjcD+BuN
yAistNYfRzpNQ9AMgLXaacqkXDtqXJiAWM46xS/HcQKFbF4b76BsdukuMetEBr5zadJwbejGV4GG
iJZ5HKjzNW8sJIfmIkUSsjkkhhZomNe1j6ATG5Yd0Yug7ivPbUL2t6Vf7rjBHYsmeaSlkNwVfMRS
syJSqozXZEG5nVpB2SoBJVoo2bqLYARycDcAshexMEpQgk3Z7eRaQBdHs3KGzeKk5fGj63wzmzBd
wgbUDF0c1tGVQfdD+QrovMl5blSfDT+q6toE+YAZTv39JEMUXTEoxOVfTZKayx+J56tup0NtxSNm
5tJyH3EsHLitbcUvntR8gU9FCFFYP9UY22shovpMTN8s/Lj0hqv5ffw5fWR/+7SBLA4+AxwxUBbi
XjpXx11q1E5KyHL6HKzUN2N73+mmV7ZBm0pErfgjXPi8js/fHOBtORdFiW3T2MWFv9Dq0EULZlCt
o1PKijUXQSF+PWImE2O9SM5foKNlkT5Miorab7Xkxk1dO0tQjVHlq8ugHrSY2pKbeVUe4GxxoQE/
/uLyT5tl0FpkzwDjk13p3QeN9R1FbCjLb64sn4HrA+4VBKgwACFMi7N00GncQq+5vsON9Ylu/j1V
nJdt61tTB4EM4lyOCY5k+vkuwQ8uDKEzmn2S75oFovudbfyqmCQEWJcCeB0UudAUIfatxbGqsT7W
E5+qx275tcD4KOf6/rWtzNqawVWBf9rAGxdBzbkySdYhuAU/kZ8gkt4rsZVf5bUZx2jYT2SFyK9K
49njidegUNZAtI6n+8UdmMxWXZIYbVI6G9XXKUe/vlewRHucZrUovVmpC91T0cv9swXt467o5v5b
FtPlJh8TlTw0aFME2/yCl/Ie/dlq7RG1jX61UTO9LIxmn4S01oE4RUv9eXDIh5mUMqDQtfVCxpZP
8qD9DWnU8/Wqe9xToxrFfo/phoghR+qWAGmWYequ7f6pGOEGKfQoRTUPYjJW7ubpQDvVt9I0WKLX
7f1fFQQOUcAkEk57KZwZ16z1ajER74PhS2VeMZnmm+ak9ROSNsYnMNIRGGxLXFlBjpmIfkwMbtiW
+N6o1FybnSoGAZedHhV3Cswl2UWdrPx0EULjxYHqOvfcUA+Gd75RRgOCn64DJnBkNobX9i7iWv1q
dtFKa3VuALrWoO9/b6u2LhNTAJz4Ct2mwq51URPNlOMQu/EcxgPM9lhpj3yezMgfwD61LW0lYgYU
Fn8moHnAvZjHS2DsdmmkmQ+03msVQWI+kMDuf8cd+iHJsNuWtrZtyKwgOgd3LajmBN3qyBlz3co5
k7pzpVqRhxKQPNW7Yo7gLQJkNsFsCl5XgjvqrTFVXKUAyUFp73kSIckrb8zRQV+Mkst2Zfk4zauN
+WBgCFwYSOsCJmHKpsQvlnQIC3VQbuFEfk5F23lJqhbhCMAeSX5kRT1MkQOTCOPR+O9XwHryCFAi
R6nR5JL4+WjcJPXo5yoI0pz8ALwiSc5CJkoIW5zFSJA6QOI3LQEHyLwWiUS7fGcyqK8VuzhTSThn
sap2llFATmkBM6NtQ9LFh37525YchER4pOAPEtr6JaKrGquN2WgRXzkn6LXmLsKATxHLQJpWYlfe
xgW6JQ57AsUErzE0ZZL0QM8ok7fRRmlGNqi0slwW6kwOEgfA7Cbi1FoFRBVmlz1qvWzESc3Bk554
SfTX+Xj+AoHv45gIKL2Lp1W1WocpQLXySVbeLDF6a1v1qi9+WW3qxfH8L1z66anltnhi1rGpJIif
cWqNxn3JmsoArL61zEFjzzIwhpUN4sRmyFNBKayh4CDioYzxJRBl1crRmcn9rMnY2GUiBG1mtPLR
KoKIpprcp4U24BGeKX3a9qcr5/NMEcHS2AzMocWFFGcEDR18j4kKBjoiZW+lFTcHOUAQcgl44NBw
dr43Y0PUpZjRTRrX5vOAeu7gRodFZyHg+W4NBY2g23qt3YEn8kSKzdkxWEYjNA26VTthIomVfjlQ
4lG9/ogiZ0djumdluvsXUjGAyhPPnPlA8EJjBjBKChJofymzK9SFquwfHdNelfmQG5rfOxJxaw9Q
BC9/5HEbOrF4fSxIq9SQh9Yqf27AdQDuEyBIAXHgebTuc+SJrTl0pQMQ3GsLEfSZXMH8Ta2iqsog
VwMujcF2Zv04Gy+jue+gLWavy3b2l7jY9e3RlqUbVi3pRGfhXNiRkvc0h2xUlWA5tuWpk/IwZxSY
eSNaqPO/T0yf6SqcEHNycfGXXFf9hmo5GBPZzkaPyLblrJ7DE624PZ/s5FIltG+45cyuG05W931s
ew8Wm3hVvATbsi4LYghKMW6LViIgyeCGEVTKuowOrYlULnqjKhQu0eZdk8+C5/ri6CU5lL1nzjdF
E3uGelStPUt+RLbtD/R9KCX+56K7F9PaeC2jwoBkK0GNQXAMKngckiwaLW9sXOOpWDSVV0+s6wn8
lH6FHjGQZYAeM40whUcKUPiAaKL3kj4Zw9aInb/cbLCZcmAL9Ik5yH9goPJ8G6IqSmiU1a1PnJr4
VFmcsIlHzGsOliTuu8gKfonSbIT7BE9R9N+ci8q1UYmJ0bR+3tm3MQV6cX+lq/1eZWmYpL+JlfgK
0lZoLTyW6nDcNgHxcvkSjh5MEGkgBECf9rlwR0sMY6whvMKodZxYT+kg6/MRQwxRhGDRejIlagkO
RL+30x2JtIOaZUHJqnBbkwsfKMoRDMgosEtZDzlJdmOwbyNjQMl9bPUgra9shvSI+q4AxHZbqnhc
/yPUQPEf+WpYjPAMKWo3B5NA16IeFqNfDpRkSb8nJZjuHCYxSZkowSR7y55nakIUqL0xhT2jP2r0
msG9R4ZDEqyLl+Z/tAKNH4AMVI5rdm4VaTa5A24w9AWh2T557YpdMbReRL41+U8LXfX/Zg3/SBMc
eUPT1swSKBZptzYac6vk6DKgn1gS3ATxwhC1Emwd2TOVZDO0mmm+B8iFF1e/XbW9mtgbug8kccf6
bv1RSrD6EjeFnpVQSunCOHNvU/Kzi8b7Vmb23KpPb2BRKcHqMbLTpXoMwMVhjt2gplHqRXn32JHx
nerjHfqIYgQB5nKd2Ykp27lV4fDZ8NcuKjaizx4wzaRqOYRbGNlRqmCaPjEV7eYYI2qfs+o3lcE3
fJUQLtT9I1F0lguKVnnRI4Of/gDE9xU4lJzQeqrCeVc81bjC4KH36rWs8n1xUX6t8olYIb6iI1Ie
TsXFvpZhxgLlACLf2/HV/CffFwf00s293/xOMCklOYmrzhOuBe5FQ7eCWN5FgIm29QiCHf3W1Tov
AkEzaWRxAHcdF6t6IkVwLYrexYbWQkrS7K32HrPHfk78cWkDtQkqzLbTeV8nLgDifXd4+Ren/0S2
cP0VgEKOKwWyaWdezwDRZWp9Uynxvollif9VB3AiStjFPCvUpKIQVSjjHkgge31OUPRz/NLOPNj4
t23NZHsneNEJj+s+KyBOcz+QdwNymjfKTuCqmzlRSfCdVubODUOvoE8RpMXVY94dKFpcFomLXlWF
P3JRMEYQLOYh2s7omJNijmwurjMlaKpPZkrGgtbvb94+z6sY+CO457obqtzREYpYHVK+/dU4Vmhm
Wj4Wpb21XD0cluq90F7Sonze3qfV2+5EsOCq47bA7+S3XWzsWheEosAEZF0ESmjq2UkVJrYlybut
GuKJRMFp55YT473N71cVpKKTTnaJ8zFFw6NWK35uqpKl5XZ9cbz/iBOLBCjtMzbwCzZBqbvq6Y9h
XmQUczIZYiDUNJmbJ1DJxK4hnI0wo63KuDFWrf1EEcFPzVlnmX0LIX1fBfEAnOVId0LgRCBmKGU3
+FenweWywdp5G+RlbqxGY82sz1i2Gi+hZR+XD0n0EbU3Jn3pDNDnzG+6deyTh4odW/axbZPrrwI+
7PH/hQsHexy7EhUwCAcleWpdm/ottd+s5DBPXpY9s/pGszxnkNw2q/c58pngUwEQMTLR53HfUlek
LWMIRb/928S0vZPEwYiBw8oyvba1vQoNBGqu7P6NsidyBWWnljkAxYDcJb5Z5hg0Yzb1ImcOp/KV
AGhSm18L1vul82qlMuC99ZU+ES74HXQyGWThIXyXDp5i3pbFHbE+5yQJYnLVk30dBbQ5RORxW+lV
Wz4RK3gdhS7ogxwgVgH4fuI81r3tWVG908jrtqBV330iSHA2gHMZm45BECPsOOMF5GBy0JR2FEn0
+XLvJ4mLpLOSqbK4GKBCevU4vTHM1ChRjb7rXhJcy/bs6+cnwlhq0iqtISzRf2tVOBl+RI8RkiS1
4vrzuFP73dR6A87I9lquB4IusiVAmUZ/kkiQUuY57QhFxNsBN5QOkY+p2cBMlL0DplqjKYECMuP/
N0dT5ZRHxU5ZyHMGMJnMfZ2Nf6q8P0q+iDvWCy918kWCT6yaXFnmZsADoHpkJByHe7TyFzW7subK
I8ZeaU3P7kJXBr9pqBLBQuDWZpVpFQ6WYqk/GmrsO1sHdoF9b8+mX+YkrBQOBvLY5fPV4IAaPVGP
FsuPhvpsZOzKtaKX2v45Oh9Fq/sqMKK0nl0NJMXclc72Xan902ZNSGnq1SVyQUNbYFTfQVRak6ft
JVy9jU9WUAgLMfGTWrMFRbLhYeiONPmsdc0z1YBOs2S31h3sH/MRHGwTVUh38wdTrV93+nMbcYCj
R627B8S2ohBPJy/buq0f/j8CBc8KlODMNkdYR2VGHg79oVU1356mcFvM/3Ig/8gRnWhhlsYw8HOR
3zskrB00CaNDBBxwzRENb3nfB8PijZoMUnTlkkZ7LbKGaL9yiXVRda7cNut0FQFwFd+0UYwOrysb
Fo/nS5/8TJGLQUV1KG7QVdagYzkaJc515UEK+QAAQJ4fNUHUiM+vTMUejNbgL0Nad57bIimzS9Vr
M9aDqHaC3Jox0/CALrcmK/ylfbIUI8jYvYrB4O0duDTi8+8QrhNd6Zqe1fgO1i3g0Ij70UsmpgZm
0dxHoDz1Cp3MEpmXxgWZmF1EggkEMhcgw+Oip+gIMxCOuXeZeaD1SypD1byMzSEC9RvOEIUtFlEO
h6XVnGm2kRuyKzTR0D0AIMLeMStPY3rgRjctm2V8MmtqoX3RAFYHHxQWW50UjBSpowm1pvnObjBc
Pe/o9M/2dl2Gy7hBTmQI53KyXapTNNQDscp3FJgN6My3Jci0EAwznussmvjm5MwfkFie72pZWzj/
yPOr51wJweZ6ZAZcRYEIUtwrpPeyKLQpQDn+OvF5LkYIYEbsh8aPmT/Vt8b0qxzfovzRkU1Xr+8I
x78FkAMud0FKPtsjEBywI70+eh3dpTKOj/XV+q8AsRIZxbMzqykEVPNz0+xz8sqiZ32QIRBcXjFY
LVBwgwXDQc+L2GhEQUZmuny1ooGiZxqtfHC8SxVZv+ykL96opaS/FrPqXpYoYZbXZmkkeUXoq0uJ
znk+94AGHbGstCSAx50X2vnNrryr99GRfreo14IV5xhmr5aPzo+76+WX8UyC8d3xkMn2mxvwGW8f
gEvgRGiPcTwHNVh+P4iQfkZtLDat4g5PqEAH7Xr83QbZfXWIvPwmBfF66L6g6rUtdF31PzL18+vA
UQaT1S7r+HVkDy+6bFhz9VSf6CQEXU2nJFoS4fcz46apDrb7zU2CbRVkIriKJ7F1HrujYjoQYTt3
inWkmCsxW8nUyupZADwzxqkNnvARDhvn61LtBDLyuvFp8QPPy6lMvFZWGF+Tg8ZIDiusIocqvhPU
tJ9g5SnoLQc724NxZHjOIoeNKMH3+s8pZWUpMYC1exipWg4BgVY4vBDOVw8v+tToGrRNANEYIe1v
aoN4pITVE8xLmdPb9l6tmZuJeXTUntA2Bpq+c2kYtq1Ho4dPMadynzs2Xj3Fv1EI+W+UgQBXCXaY
cxFkURMjt3EDa/oUFEB/Rh9/o3m58Wl2kkTc17aLF4ptYO6GN+Oin0FIIqltlWDyv4N1H91D967f
GsFUehNIs4FJwDz90zmOu+XO9r4Vt/b9/DDffzT+fHAPYIjwOl9G67u2uqefIxzmelzUhVX4HL6J
E+A21Pl1e/8uWpBRW0PF94/GwnmOy9zQow4igEJxF92We/WhC8iB3OVX/YcSDFfVre1l+wFa5jdF
2EWH7Q9YOyCn8gVz7fS2Rg0H8k2weGXZjROjk00JSjy0/h9pX9obt65s+4sESNT8lRp6sNt2e7a/
CEmcaJ5n/fq76HPfPt1svSayb5AAOwi2SySLVcUa1vp7QcCVgLLiWjB8g3M1KhJtlEsNmkrCyOnr
XS5TQIPSXIRJtmq9dAhA1w3rhudUaDLrfG4XE1nk6NMaBmoFGZ0NQe5m7ZKjWP6PEE4xjMiU6o4J
0WBU4odlfMqGV7xEgM8nwlZe08FTUZyClGGgZIsGUVZwa9iZVwjBGdjO85fuVAKnAgGZjEoaIGHU
3vN4O8X3iBWV6qU1tlryXoqGZNciehhkExaFYZ/wmCzd1KKnUbfx2sast5pSiai0ib6i6pdmfsbF
7rrarW7fiTR+cQHA95ATQn1+3tbZT6kSZPJXNw/TEDCOKI6gleZcrVM1DcdwgLnXh7cuvFXlu7RC
vsX+AHJjMjv1+Ov6elbV+yS0Yv9+4pyLQZ5zi4VWyaB5NRLfMJkeSBX8/5sYZjZOxDRmbudjBTGZ
vtOA0QZzTVvRO2vtbE6dM3eLlloNpTBPOqcY34ZqL9sv1xexZttOfz53dZZUqfKB4Ocr7bYa/owq
pkjmzZCLSh9r1gBg/zDiyANgnJKTMytKAnhE6IA8ucoYUZ1sB3lnjS0eRAJzvXb8p6I4dZaiItOC
GudSqUhvLqmrRm+1FbvXN04khVMyaTC6EDTGnWPJ+1wZwMrwZkiiQGldCLgywdCig0GeuzlLD9yO
zmZLIV9B7WAU2Omiv+2mY+4VIeY/QrgXahOisyqMICTuMrqosWsQNJakDKTj+fqerSqbCewesC6x
SQ9uOaRCths09B0WAhCF4B68n4HsAfr5upiVKimedAzOCu87oIh/58NObiZDeyAx6hXOYGpOrZuv
iWZSTV0aagOodUGWac71DUqXvtFK79eFr13YU9mc9llzpwIxD1VgUizArWoeFlsRdMOt2VNAC2Ai
gcEMYKTt3PCE0RIV0BfWowMgrLYvBldrQ+ImPVr6pVI3d10TpC6xmrdCG3tBoXRNJ/FaZJieiKmh
OOfSB5ME5hLDW5gJIgcA0Y2VdRtYneCBvKYrKjIMDAEeI6n8xF6fSZgRmhBSG4FHGMDaULod0Fbs
2r9+YKvr+a8gi6XwT5SlnssxqljsrsqtMlKlCbqnIq9GGUmOHDfiurR13TwRx8VeSNGD0Q/Uao4R
TzSNZZoB9tya4ORBEUaTuHA6O3LN6R6cjKI4aS2sQCISfaNIRAILgTs6tVACZYotpD2Qh9Xsx6qK
fLWvb6MUaNfKVxdMgtWuWf3Thx4n0LT7SesKZvX1EchjHeByQj0utqQmD8mA6mktuH0XHbL/eStY
AGNEOXplXDFD/2E7Dp0DC/Qu4aZjmNw1Jm0fG8EmyxGuAT6Aklj26uw3ekJcuexF/Y6rZwxSLXwD
smTIq3B2LguUpdZaJFWStN8HerwDQSRNmt7vyUwn4L8P80MS5Zht/7quXWu6fCqYM+UoxtdI8UDw
BHT5PgYkHGAZJkG4uHYzTSgRKDQQzmGo+/zCyJXdpIaBkEEyN0uwAeGRZfzUF9FJMt3gQ24U9jG9
Dawo4DlyYtJ+1LReZpFJ+ACqTQfg9k6cZlvMJe+GtNvG+vxkVB8poP6WEIBLtbInRSRoh1xdK8bI
VbR4gneYT3hKEiESOmY7Z+zQQ294SRnSvPEqkQ9eu5mAZft/cvi851TIrYUOG2hMkTyqceLVSvW5
BLKL6Wj0m3/Nsahdb82JYLobA8TA+0RXLudEtCXPBmWqOieI1cSFc8y3GHoEoOAUPKhqeZjGAchM
pQTWGIWUgm1dswvo4taQ/cRELooI5yo0T3mbNHOJF73+Mxkfhvz3MjpT60+jwACt7asFlFEGacoa
LblVxsokhSnB092w3qp2lyQfbfwrrT56+VfweP3urZT30Aivgb1ZR0crQjFuUclY9DPMHHYUKeV+
8GfUtEZfie4V3bcUH+i6COPeiAg3cDWFeyqXizimNFUlgF/C5Gn+1+QcpW3b+Nbno/RqNV7ces2r
wMqsnh4YY6GwMvr/+dS1AURJqSU9Qt9scSz9FoT3qvJDTl6iSaAna9fPOpHE2bNMH0srZpIQ51Gb
0Er+AWwdLRAEVKsF0lM5nJqEkwkgdCan6NApq2wHAHwVe/XYISPv1g914OjP17VFsLJvF3ISdQRj
8r97GCMj0gX3TflWYtrYzkVauXpYeHIx3D1iAwPh/KotrQmUz3JC8mpjOMpWefZLR1Opda98hk+L
k2zqBwxlYhbo4/oC11wRspP/yCXncjsAcIEbYoRWtj/DYTeEh9D2r4sg7GfwLuJUBnfjBjkD2a4E
GYOfEUpe633gTjtr17rBU/msjG7hqI5MdTf8kTk3aJp3/s2z9vQLuLuXJaakShl2dyHkIV1kv8oB
+4WGjsV6GOpmd33B/J6ieA6oPPAhIfBXFNR7z/d0IEpn9hU80RS3v3Mr3mPsNaSZFQruA6+cvBz2
7yfKqWKcB9hOGHmSiILuUoL+fIKR68/4X2GMYfQM6B8ANYEX4k4wrDFaXU09fKs021Qt7Zrmdun8
/bYx+BRbB6kUXi2cENQhplyOgEnbo35mhdWtngW3fWe9XheztmvAELDhbQBvicjlfNfMapAiwGdi
/CoximdDnrNdE4T9bYT83quep2/XxV34G3ZKNuIjBarAOnM4oxUNMTDHYvTVZ1LqoicHuCPl8GEA
PWHe91JGGTD96LaBf10u+7Gnl+5bLOtwBh4NYJn5R3w5FqBADWUMp0rxrdWBZSJtZ5nK6A5+sLp9
lL1OfdlQs/xxXe4FGjSG30AHCVQoQEEzYChm6U60sraXGS34vU7D1gYG1NKZt2BJeJdalXgpoK1o
3ltvUjIsb91YzW6XoMeqTePHUFU/RyV8Va0mvZOMedmkg5zQMARw1/VPZLf9fGvwfayeC0C7bxz1
8y/MJLmVAAsOvEj1uavexkIQE/PRDHbg7Odz7rDI20jLIwVARsomlV5N8jxlxywH9RsGEET9g5fG
5lwYp15aUmhLhfCRBpkrhxFYO0IfMxgCD3/xYGNrUmDNACpisQEZ7lRJ2w1AmAM4E9E0huCrp5+q
+iIVE63125S81ONNO/hycCCpME+0cl4MVImYABz7xh86Py+w7JZZrYL1iygfSupmCH/rwTM1zBM6
QKht2tHR9dGzx5cgbf3APgiBHLXL28TukQosWRh2PHe45UtGaVjTAKU258pTKjdFL2gd7zvNi0js
VNJ9D26JIcE1NtDaoThF6U/EW3pPWtxReyCV00bbGiPvc0BTMgJTfzOYz8X0NDauKkeODJ6bWo/8
0dKcOQhomTxpzXYGidGEKbKi/aEVoZtKh676zLXfbfNkW/eavUlmeRMCahaIPln+1Jv7ohChKly8
kr+HWU+WzmlzHJvBUmRYeh2CFwbTJRMwD8KZRtr91Lsqutfn5FHvRTjEK5fobMc5vU6mSZKyEWKH
2e/x6sD8hPaEHicoW3gLTBt63SYIDvi7Q/TEai3jmFptCHHlDAT2eaZytk9BX9WBA0iJqDF/yVbl
Xpe5cnVPl8gPRMVVNxhSMehUnwwnBOM8kXIaL6K5mov46z8nCKoQjLuo4A/gPF4wz4GR9pAzL5OD
0QbaBE9F9tvW90p/NE2JpraL/Hs1v41N6hqKT9Qv4IRQMHNQko9oJLdppR7GaQPKVyqBlvP6Pny7
XM4gYyP++4FceBbkoaaXCjZfRz6ks/YJUsCFlkMc7rwJLNjf2azQJiOeGT4s8WdZ3aQFaMPlwi0m
NEnHBZXtY6+2VK7vrSGkjXlHWkPk2VbP62SsmzMCAP6R57nFPoYLcSUTtYSXONrVeH8DADgBOaFm
PuItF0Uhteu3vqL99KWVlmC3RF/B3UdSB5OZBvgKuUO2PPiqgdMtrqRedId/Kw3aFsA4wRCm+WbQ
QbaXqlAmnWb1MSd+1OxULaNRnFPTdnv73Sw/ZGw4oCjw54c+lZ5sf4wNAFufBdrBtvVCO06+hFtw
CSQmVW3xJS26v5J627caLdL6xiJ7O0DQ27iKymLge7l9lGU/XO6m+UWTMOqQbHsg/iXJTEm/B++t
01periN7E6sUGU/QPL6b4PcCEe7m+jevBH3wF5hlY5GspqI78txlSWk2mvYI4sWoBbvjxjQ/QIpH
m1bbTADqDIbF6QDgadJeEWU1V9UDRwYaM7wiL5CNQ2swyiFedNpnI/IbXVu6uTR8aR3mn68v8jKQ
Zmv8ryTuXEIrCDS1gST05eFhkDtS5Hf6tDMw/fF/k8T5ApLj0IIUkkJVdgO4yqUA7lf2oPWCoPkb
1vpS1/5ZE+8GtKK2zDmC2YkxKmNpjPoNlAX7ql/cPD72UuIR2KZQcRbpTpE3RN2H8Y1mIwx5zex3
tXo1rQV/+RznA3CuaNPfF3buJLVXkleEmrN9vL4zFz3b39eUTTOyrmJwGbNDOvFbhpoFgObDBxtS
cDdFaLhpzGOomMDBmFQ/JZo/yQumpk03t+3PNPjVNBLKM+guX+zBLbtBYJ3WNf/kgzgjuURaPQGz
XqeFsfjlXDmK3NHIRnMzAUtahbGom1Z+GDuDmn9b68VeoNCmoQKL/UBNkVOTnOTSGOcwFEUXASBG
OgRD5nWZqE9ibYmsoAeMPYa5fVG3lNrU0E0TFnjSJVTyQozfJ3NUufncAaQ+aCUf/2+wCQIG6dbA
peVgsqXFYGV/H0Agv4/mE3RrwEzzkG5BrbZ2AehHGnfJLjNHP14Kr+xEqLMXqcvvjT2RwwUQmRrM
qINATtK0P6ZQdUtbeVU7wyVT6dil/hSE486SwfAiD5j5jI7GqNzHmubrQyooa65v/sm3cLFCn9oZ
yIhwyD1LdugbzCfJxqFcTGqH9ypIA+R8b+q3fS64aezncpYBBH9st2HyWKXz/KKBgs9QYiY3TfaG
Ejp29ym4yopAAmdPlUGbY7nALuf2XWi+Tequzbfp+KZOx7zcAy5aI7djKVChtfD+bF3cpQEYZhhp
Ftalmy/K8hZIqL/Je6l4aOI/WQfYUl8Gcvj1pa74KGCUMpxPg5gM8/B8L/UOr1YggOhUM3AvAm2b
Sx0tC1vwaGUbdnFkJ2K4DW1kjJObTMwU5k41bgBCExSeOj2WqgG4YUFW4SI7/X1LTsRxO4kom3RS
BS+Vlg9K7kvJASwNcfg7i2xkGry8gGd0yuILyViai4aHrm8p6n3nW5oleaZ0Gcyu2kbeaMv3A4pD
Q2YJboFIDNPhE3ezZClyXBnWWOmPbXefGO+LqECzetH+2Uag0ZyLKGM5kvsJp5YuEpXH2hmkx/+L
+gEH4FxCCiJAHXCiMCFRtFEnPC6ncG+XrcAVMi3m1Q8w0AC3lhkgEt9PF9aTlKNaibi1Ub0YDGeB
dVBq8KXHN5KQJfQ7A8FJQwzAoD2RJAE5ETu5k5MJNavS2wQngwLrMP/RI7Itum1dTshzJ3DA9/LS
O/WEmMTMKErCstlurOnJ7re9/mVrd7L6VZpfGOnSyIPdFW5blq423kjmD8tonLQjgphuzZCffTAX
uZQJoAYrpkpJStp7kszIgJTdL9WuMH0DhHewIeTxaxgmxU00L7EjjfK9FfXCTg922hcbx2aj2OsY
ZXLOGJl9qQRapOiowFe5F1l27RK1kW+VoIzooIc2BfDF6Gh28hRlee4Y4wKKmlgncPVAjlZM0QVY
M8nAcUbJDiPzQIP93rmTo5RwaI3ZoU1xyT7sDIWR4j1MgepRvxjWrp7Q0mM+gULv79X17Dy4fUCK
De/bEucR1UiBEKNDs3/dD7s0B0ojMFwrGnZJK3A/zCZebP6J1nImOsyJFXcShOaLVyCFNhYzbeLC
AyAzhh41KqsvlikaA1hXPcTK39k8ovBNS6izqYUx4Waydpd2n2QWjAwg1F3rLjPvi7n5oxn5Y2NI
u+uGZy2LCn/3j2C+iSkc1CzDLrNH9XM/fijkT2jLbmU9l82uS0AOsxwr86buJ9qLEKNWLDdE/1fN
uZ2OSN8igQnRhp47+fAxgotmEHH+XcwAwAeeSeF8IICV6iGYISWBix3SdhPPr+W8wNu6qvWjsTDq
WFDkSM2yg045Sxq5C4ahy/mpSjo3jf0SoxI2MqVocRS2qqwEWPi47/EP1QAZAOe82qKo8mrGTS/7
l2m+ydSdmvkDeGamZRvOADu/yTUnFbVtr6XfzsRyDi1dQCxjF3hIjoxQPPVS2JU4i70OXD1N66Kv
ximDH0OyUSIw+WaoBpkO4NrpHG4y6TEnLjGdAEzGSEN21k0r+r6VKImhxgOtmTGfA+L/3HGUiWrW
kYRdwXC1m8zoKe0GavcPgblr0495EThfRSSPU0SpDLMybrEdSTxtkcNR4pFGil9Vu0zax9XLYD3p
+qEbt9HUMwyLGaMVSfg7wdCbcjSqWuSH2PZfmKCT9XMqaywG+oITdjz6e9EvuyZbfAUmr49fiOSk
/eusESRTnusZXySwuf8fU//P5vMNRQw/aEK3kY6saoeY6jYLKt8IDgEKXzmeT9WXHf1KTEGWgzcF
gMEGhQO4DxQU6UBZy614qWwjlSUbKgWmjZEcAQxSgaTnuq37DjhO95VJAbU9OlAZwwcqoOd6ZfRT
GOUqYC6twZ2BMBa5ZKe6xc3sZ67loiPFjdzJQdgPska32Lg/9o7lCV4A30/+ax/Bgs0TVxqbld5o
KPE6MyDPnclXfto3gdse4l25Q52I1l/p71tC0/vKtQSKzsex/PrZKZyIVhYrYnwWgFM20E0oq1Qd
t4It5kMXXgQXQql1Yw2WgtWh1wABgvb5CWrgj1/63rpfti01jt1t/Jkfy+fubvmJRGcIjiAv+HH9
K/gwl/8Izn6YSxhhdfiIJge60EMCSiJ1m+e3JQDJrku6yEPwojjTEWZyoRoEokyafdSA1gEM8c/8
5XZ4lf5YW+2xSz0RfOTqKYLuk5lIdDh/599OTjEtpoLNOmdOBGIpE1QHVfTr+qouIvfvVZ2I4E8R
fCSFtEBEmbnKfU3jfNO5EjXvnxOT/pJp9Md4fmso0GAaL9/U7lhRgM73fvzTuOtvEtGsMRPHXxnW
MgrbA95kUICe6206JmalAmfc0dCpOe4LzZutP6UumphZWTZjqkC7BzJoK9k6Pct75DtsKG8Sl77d
h8O2GOxmoWahG6Fr2pF1iOU8ugO2UF+6TZnXd+MIwKgYww/7DNk+cCA1Csita1CHeMQIsiciWfUt
UFqBKEq0qd4yAsD4sx3HNsDkaiLFngGIduKoVaw/ZbaUNE7WEmMHsK8aO5wpkoivitnS893E+sBU
haYIIJBedJsEcxoGTYNVgqtK9uaxCBytbaXd2DGBdTd7hABjWp/7cdMMwBq5rlyXph7iQTMNDjYV
HaR8piU3xzFOK6Q/YkJqvzPT8N2aVXSSBchN/AtR6HVBCyeGHWD2z/VmsjHNXSBN6GT9MFNTKeId
GvYtwLoK20XXVoWTg3oiigNrAefAkkqVyjEDmFY0V+1NaRnVEbNR1k+rAtmrwOhchG9gOMHQPVpw
sY0Axf/W4xMLMMUdMDqrGm7KKZ7t+3I7ubri4h0a0xbw9bedF/jpbbixQD6aeTBEb8VGhJu/suCz
b+AMn5L2HaPMALtacqvrr5H5kaIX8K/P70wGt6lzKod9aUHGUtwH/X0T+Un8dF3EpTE920q+utJM
wCaTFojQltlXlGw7R6IH5ZoI0DJr6L7D6ATy4udaaI4o4WCsrHAkhE2xYT6MRSpYxUWij2nEqQzO
YA8dAHA6ROhODfxUL3nIX6xbeUdCT9nbm4gqFV1EhyNaFudk29iMdFuHyIxNRwGUdhBlny/d+Pmi
OBULkR8pJSahuTWfUNJuqOboj5pr0NxHe5o7ONY9+kscEaDjxXuA301O76QMJIVT1BSOdcweBldB
wPih35CH2LF2ppdBvP2qvA4HNPe619WRLYmzzRhcIpiSwoA1GJs5XTH0oeviGpLBU0m14hkTwnhr
6JNrLMDf/3ld2IojMMAkBKAIGGIE3pwwmBeAoTdd4ZTK/YxhbgVga3LoTIZrBRs0aGzk5u9tPySi
JgaOaBMzvZxB7pOotKsSY3sFQj952ufJD4BaXV/VZbAACScymN6eGMdGbSQ09UOGVND4z9C+yaGb
RKILx5LX3EGZ4KhBuY2xFoCU+FxKq3fId2pT4QQv8r56MphaEB8E7IjrBVn8lWM6E8UtCOSswdRI
IPTJdWRp8QqLnoxmdpDCV4ybRnfqRTB1vbKDuFroC0UWTEMrHxduZfqAYccBk/BVdV+rI021BC1P
G62S/v6o0MeBOiHmOIBUws9YhMSozSIdcvTlV3SOFbRmxneRCcoBrX68rhUr1upU1Per90Qrgkor
5aWDqNmoKWA87ue++rguYsUjQiMIaKxQ97Qv3rC1liOmqyBiHEI3D9QH1LFolM6b62LWbD3gF8Do
CIQEVlzmDG8f29IYZnPuLKPfL49xdiMlryHZ6ZprxQkiuBv0VI3JXZU91MLOF3b2nN6DswFnBfAf
NEXzeUqj0800CrTcIcdxpkAPubV2XrpJNy2NZjr79lHCOxZDAT19kTaiDry1U0RpGSkhQHPLFxSo
MkD8hjhFtlDJQ6De4UrE/yJkRBcuSInBJofiBWcT9V4vAwNPCyeuXvVyv5CjMFRceTPa6PKFnUfO
A43YOne/tHiYkeAx8DbVb9LRtWnhD3Q6xofliKnRWvJ/kG29va41ZO1SM7wq5BoBqKDymcal0stO
r1milba037+3HqYZs5j27Khyej+4ZGPfVVv1Ltg2s2ftcgdMIOhvcUJf9DFrDpYRd//zMeTceqZL
3lRZi4/Re6rYFOPAgYNmUto9JD6ek/K7+QhcfTyQYufuS7AR7GdfaPCJbM5y91YRK2kB2cN7+mfe
u0ro1VR76D9+WV/LZtoCZHE73homTY7mBgBGiiNqsrzokEF8cbZ8zqL3tZZUDTuL0rOf1PeB1o56
0DdQOmfypMORHCvBXMZFVg8iAdYF7kDAGGGajb+3PZz9GDYgalK6DUDxZq89IO91Dwa39GESCFsx
hOyVjkEG0LwgiOF2eA7TslkakHeOYNjOwXe1bGMiavVaMQUoYYK17RsnBiSC5ypk6WUdV5YCFZpB
+ZR6qqYLvNPaMQEIgDWBgiwd0x+cLQiCIsLMtZk77V27id60kQa3pKfy00P6Hnlo5UNCQjRovXY1
zoSye3ziqIgU5YWVQ+jotJtwq1AL8e+2/ajezAPZkns9oY0fHfIbBdZPEGms5CYx6QLbzkoSjJuE
C3xNewGsfm7lTucGm/qQ7Kx9COywn+QBYeGxeI1dfRd/pG/xU7LpBO5zxUCBpQfACyYKIRDNtQvk
tdKoURAhNiwOQXQX1wfT/jMSgR1cURtgiYIDEpYXSZ7vatHJ9lppXHQp5mUBdPuqaO+GiD96RfeR
ZwDkFJJzymXKoWj7bk61ogAQfE1HQCkU92oviM9WAkK8D1RoPhAxGNIBpyJZoBnjwB57ykbJn0dr
U5pvGqjO9cdARyXdaOh1m7lmPVCJgf0wdVAtA2XqXGKcDzOgWGcgDHSb0Qup9AOdegVFEVb4Alq7
dWeyuAsgLWlCogayMGmQ3+UH6wtEYG7vE5/cOxGNDvJPWfTSXNGKM5lcSKWU9UxGBTJLL3qWNyVc
ZOSmMMfqIbrr6N4SNcALV8m9bSVZmYakXwrHhAP+Jb+modPReTdjatT2gifFyfb9znSvn+PKg/ps
mZzijC0ptXJmy7SfFulGq5zRcNQup8WciIwns7+cmz2VxSdWynzQjW6CLDzDWg9cBegRcLSn4iZx
H8xj+xQK1rZy8YAQhWEC8HiCTJHPEQOHs2BtcjCWPUjx4G4S7bmeROd2IQWNfLhwqsUaOuHbOEWR
5UBe8EjBCBv6KpXZrZQCTaOb68ckEsLpRl0pNgA1IEQPOkz4AmW02LQiQ3Wh8lgJIMLQl4NUMOIR
LgiVlXECUDX4hBMCZVfdMawEKnBh0L8lQAbm2gAhy59I11dVPACABdNHtlvUrmU/KpntyD//ereA
FAceLR1tEzIAZs9tU1A2Fd6RoLxs0ciU1RMd57fwr58FwBEEHAnidZw6HiDcbkltGemNyaDfI/Wo
9oOrF8qGhAI7tHLwZ1K4sHjOxqBP0CHsALltB77XjRL39yq6ov5+xwCOoxPUVDSk4TkzMExIyhvL
lDlDpt+iJ/uAzmFM1fT/QgzKyPAYBFuG3Of5wcyLRIxG13EwoORGQGPWKsW86fW1sLtwZmZwMJgq
gBc02VCDxXkLUtYFMvoYXUU+wx/t2CuXeTOGhttmyeMkjW4UiTLf7LuvieRsQGJVtTl1aGfPY0Dx
y15c/QgDdIpMyNhlvgaOp1gQl7GfyEmEbcPLDQ0iwN7hH6XmUhqV3jEcESDwjCmeJmOFfqRqYyzW
4xDkghjpohkJkKfAdAUCI5COgUPDB0lRoIL8McfY8xjUmz7zKmOf25sSU8LmS5q+Ksoxit7tUFAZ
X1slpp8B7YEiCjBiuDuGqAqt8g2SrWqzB4olkAdoi878yQZBp6Ble8U0oRcfcTbQcTF9ZvNaU6TZ
At4DaA0BkbqKme4sRWdH/ae3u+N1BV0TRRAQYgAZXgPO6fwWaEXZjvoAbdGNAaCcStUfrGjubqu2
lgCEPf8LSwXwIBvFvW9UXt5DjcRqlYDgQjTE8ICqRy0T5UhRImbtrKAliHKRjNEvnni2nc7QHtQQ
SyU13dQE5S/A0Y6xkmHEGJOmcyGaYF6XiLlxTPvCu/O1vNpshqypLda7oWP2btoQraagawa4u5X6
rSHqyBPJY/7z5KHQTm1XmhHkVXn8RwaWcltM+wlNT2ACPhqNKF5aMf0AVP3v8jgvNuOdWWcYJHCs
YvQr6RngUH4Ze9d1cVUIXj82CL3YE4vFbCdrAn6YbZVsDVNKdjVASgbdMxQRJ/Sqxp9I4XYuzPsm
TVgvzxQRX26C974DsvzyK4ybh79fD4qtMIrfI5D83VIX0AgtyQxLPDxmow0iWQnjgALju+JhkJ1G
nwV+oWLOu34t0eYmkFhAKStuJL/J8VuAKmsRtMc6/pGbAnuxKg6kDyDGxcjOBVbBDFYJWauY11yq
vZneZupXM9ae8bsaw90gGqVeiQKBrGoiCEBgg13kbG4jj73cDog4Utv+JWWWpxaxIBu0pg4Iz1SU
fBCmmd8voROlwyUCFmALW4uk9k7uC7cf50/UNDAfqwuOak2/EaWB5xdcv2hW5i5RDCSvuTDRtpKY
W1tVaSZvWyLszl7bs1MpnPMwtDgv7BoL6jIt/0KnsLEPJrV5KMkwvyhgJNqiulJt0LWSITlvtjdJ
hVo5LZrEvif2ODwZuUfGv6Yahs/GFoPGw9BMGUgX53e7zyqMxEcaEnw2YLji6mGqX67fttWDBHA4
OtLZG4sHQyGhXoAOkUmI6zTeD3KuJJtJVeqIJpUe/OiiQZQpXROJxJuGmAdpPqjQ+aKCTsXsmg4j
HGf5+yi/Lal6rFBPd1Bm8a+v7jLHwTbwRHk4R23Hsx5EBpRHqrdBNm6M3jMwpqhj0j5xy1p1tGjT
ivzo2m1HVxNcNSBsNFDDnS9QkcLGXHR0NlVNt4sNdbfE/W2QTdsZpixo+n2qiehIRSK5PR1KYw6K
ECKbBhB/mgE4h19d4GZh4KHrsoj/hT3D+xIktuyRibLK+QqHeR60UII964p405vyeyFX+7JCTdYk
h26OXQlkVtePck1rMOcMLFWEyhqgg89FRvUy6YmNkAvotFQDtNKcFzdaiToLIMeui1oNlXHfmP2E
QPw5l0XMJNXLHhoaoHSjpiPG3yE39JP012RSSb2rgyeT+ECRvS6YXWf+SYCOEsSvwOPERAa3rRHa
ZZdUYy1xrUmVIn9outQPehEGxVoUdCKGcEnZ1ppD0jP9lJvQC7tXCUWLuvQx/QJoEYH1Xjs2YNPi
vFBWV3X+WQrqFCUhGYspwdVJ28D6smvWd95NEZ3tdHN9A1fv+6lt4bQktAcLDVs4LaNX7+LmEaD8
Jebkxk2mhz7BnMu06O9NjoGySOAR184OHRCoSLCh5AtKerMeCpDpQWfSGmwPIH/8Y3f5HpXlWpCB
WfNU6EmDqQaDFFIwnEmLO7Uol4mxjPfzRwniFKrOos7t1VPTDUSTmAwCswRb7Il7T/opH9F6hJyF
OdMRWEplAhJLDZhKhuB9uHpieOsjxQMzAr4RTpRVSvOCSSfMO3Wdpew7Ww2zA4LNaqKaNtrGBjSs
rUWNkaR3WqdHjwQjJjdW30SCPM3lmvGcg2XBlyCFAkiD8zXr6qiPFaIAYEPa3ojBzaB0Q4ABFaLh
lcvrx+aBUH0CLhTeWbwgdRj1XrWR6QcvamF8Tjkw24otnqroKPtrg3Iuiq355BxBflKpkwZRyowB
JNuzS4RRohDiUvPPhXAKOeh6WyusFS4PvLD9aUsDeOh31y/2mgz0MsEqIl8C4hbOIsfW0MhTiHaZ
FFS5RjZsczPzVUmUJFkRg9ZreDQgTuAq80WYWUG4UCnINxet+QPIXRszgP0Iq1BgFQVy+HEMVYJb
GFUUCowcAEeV5LfS5AW6IjCHq2JsBV3BSB0w5Nzz45dsVHja2mCox8HgyFZpAfG8BPRNH/z9NVbQ
NGWzCRNketDWfS4qrBvc4cwunNioaG55IENJk4NVxq7VfBoAlraUGmAWAv2+DHtYuQ8vOSRxMfrB
IysbcRslQQypVpY9V03zSip4aRk9KnIBYnkgeOSh7V1XxRU7AZYwBlfPOvowVX6+0kENk6xf4tIJ
TBlTXT+zedwsiLUA9upfl8R+0nk4AEX8ryReS4K4DNtpgqTOetEtGy7UkwLdW6ZPnSA0AWS1wIdd
bCfYZlB/Zy2tCuJX/jEwyKMF5g/LBAnlTgcVx0huQ/1WVV6b4bEUgf5edswoNsHIjm0b6BgHxgXT
3hPjBDOsDItURs67/9Pf/X745d2hgCTCrbusvUMMKKSgHyYSdrC352JCqVL7aMlj51WnB9+n9JZu
NtTxtoI7/Z1fPDsuCMJlwwOfFS1QsjoXRAKSlQTkaY57cA/+++E/v3z/4B8oxOI3fnn/+wf/saE7
it/+95///KNHvYLe3jru9njc/jlu3Zvj6/H163V7XbEuWwLQpo+hCJYCQUMUXpbnn5rXIAUPyj5m
/QiO7/ux8/1rGwnu53coye0JaL1QXkF9Htkjvlwgj2We5jM2371xXd/1sWiPCgKitRNGXgXlCE1F
vIJ69vlqGtXO8zquYyelNzevN+7h09+8/dLomyc44suHAdu3E0nsAp2orFyESmBHkHRzOODYHE+0
lIsrDwGAIITzYRU8YBCfC4hLu0zaGFPoNwfXfT/4v+kG6uBs3esK8F0/48/lVA63EGXIyygtIefw
+fnz+fk5pAt9nujjQksH1IfsbxDt/Q9p39kjN850+4sEKIevCp0n9GTPF8EzHisHSqLSr38PZ++z
7mYLTXivvRgvYMAlksVisXjqnEPgbR5/197j78fBZb9/Aw7oxuyP4/UvutQx+x458DjIi6Aiypc6
GlT2gcxR4Clsu2zvtphe1/Mx9o3nCYb//Y9dDv+PMS4vGqxSHg3CjPnwfnf1sMbOhCV/4wtMfT9w
XJjS0ZPDIDAomHHhRx7baOqclpm6YTtgtWXbngUCDA/j89l//2UuT2yq514UOdlI8XAKmxDYdvED
FxL8fMFoGf7ha/26vj/cHw6BYBEvARBsEU8Mc2kaJb0ayxkMIwJW7mr1tP7h3YqCyuJ+P7Winw/P
ihQVTLdseP4N6HgQQe/X8NRnkZtctNGr3HC4E8pM8kaRvw29+avt2r0VWfiuJFx4B4jvUQnDWY+a
2PlQtLQqpQw8tmyl9pb71q9o4K/W95918PkdKr0N2wOCbG15+5+Y5bZ/poVFMSswy/wjc9+o9/bS
BgOOgwkosTbofd/CrnBxUuou4ArgP3fXr6Dk9LoA1I6u6Zb4jfkXHEzfeLBr88EdTHYZg19a/2dp
2THq33z/wMZhm4edqDhG2WZlP/ATvw7483szYTvhl8+28fX9ZLL9cuWrDK5gIpGQUPnsq76/beX/
c3qzr2Dfgv9wIrBfoi/QmEvzXwBcJJhx0RyKPIabl6oCG5XegAKWGUZG8f0LIfLBfcXob70dC5P+
cSVKai6SXZAn4V0Jchs2cjVIlnH+2bSx1tuw21PcIKmJfkeHuhB/D7Q8erg+zd86g2eD5IxxUblL
SymNbQ2HX+XeRS6kNTwAet0v/N/sjvgZscwtwHhdDHt9uPcetg/rbRBg+L9/H39hWrYrtpFejvvN
0T++vOyPG+r+jvzB/ZUJUhu2M7mPZRT6MhICiGzr/NXDyIaiRL9pBmEnOWwgR5JVJJgVrYRQ/Rii
6DpDFmkbNWUuCLILSwJhENTUwMcG+jd+SexQItOsQ/dghFCKiwsZ9Wk1vxmTke6yslEE41w0B2S+
rjNkESqT5x7Q0AqPtPMIEg/pXcergOQEqhO6iohu9JtBkJtQaOQAssy4cfAczLlaNCSyFjJDSmO4
igm5pdFLyhjPwYdQW8XSWxQ+t+VqLF9Vaw0i20l9zKXANtfXvfDyWgIugdPv4L0wGx2ZhvgOMw1d
Ww1XubOyinuQVuj1DXqBwvJgIXAqASkheJUcHEmAY2DB99pEcGdCO0t1Pqn4AF2BQNIAmCIqFm5p
JNBflrOgQE2/UY3g+rAX3Pls1NyJEGo1NdIBRlGYDdJ614yFm8crqd9I44//YIr1KMOl0HTCI7Db
0KEqcbBzHKkCqyE4IYK8SXy190NRWYL5zMVUOrhdojYJTRDeee2ssvSoUbFXnLu52xb96yyi01s2
AYQibrFgY+ffJVIZGEWiguQmnog3jf6k/M6jt+szdpmIMJ9E78r/jLAD6uTeETdxODcmmKvk1pJb
PEfIbSBpEX0reuibmnaqbyLITTyWY56u8roeDh3wTH0wUinZZnkiepNd3iQnH8QleiRW5zrRZYxa
9S3Za2LwwqMxOdxb/WMYH51kS5xVQh3ftG4Sw2sU0U2MGbhcWSjrMAYBhto8nxG1y/TZKvABVore
DsUrJDQLAF53Ax28ykhcCPI6DQjLgVP81EXVyMui9fd6/LHOrYc06ZMxEbhwJa9jkF5YoasmH/bk
D8OrbK/yZtU2ghEv+9kfk9yMO0OGF4YGA9bC9zx7mOqbQv993c0WYwA6VP83p1xeXRF5VmpmAtTX
cvMJQZHCvutnMMjLgkNFNBj29yf+rBeVbOdAGXlaOt1W9F1y5JUaizgRFgPpyXi4SO5kmpY1PbPS
gXSr9jp9PdhofwJqsQksRxC2L67unE9wYbtyysww2OyN8/2AJ0Pn1jQPY7lOwOLf7UDle32xLvQv
UKBDTPizWlzEJpJppFSCvdJx57fwd+tqm/kj/4jQqpc+1G6zzp7gkB+ibualtcPDBZ61UXN0dJlL
RU2N5E1YORkaSY/J8DNKQYErIu0T2Pjefyf+QdVMKYYeNkgGSAlQ2SrdDOCcvT6FS6nNyUi+qz0n
VlSQSA8mgZUi157UQQto58v9AAy4Jti8S56IFhy89gGii1cubvOC7l5vnBjlaDDKR82qAGvt9EYT
Cvq1/RCurw9rcfJOjHHbWMkNc+wVGBvCITCjI7BOftN/XDeyOHcnRthHnMxdiAiIrBBGLBx7an9T
mKtcB49euL1u57KkADfHIzwTvDV0aJNz7mZ3ZTRPLY7w2jDd6nPsB3cyClBjBA1RAzt+zMHVrUCH
D68ptPEn7S4efzZU8BmLw/3zFd91zpPhQjKjT6QaX1Gmh2L4ORo7LX8MJdFFc+FQQ0EW9wnVRBcT
jzsAAHOWzQxvdN18q2e+Y99Ko2/Lgsix5B9IrxkHG0jjL57kzbqP26FoAUaLRrd3frQQBxrSu+vr
dlliw7rZ38w+uK1gKJyDTAMUnh1mRZFBXk1zAhCpllf2JlMJCOMR/zNw8c55E0SZDfisPdeBnA4T
pAZNq208zc5t8jWgp0YFKqGKHNWb05j6dpSrX3Kbs5a5MIL4SWWUMlm1E9j1A90uuu7Q99ooQ93T
GJGZNHqtQ8+wjOT/sFiAU+u4FaO0B4af8x2Ql6oiUWgke0RR/TIMCgVc/7ZLJwEahW1XPtMBbRxy
HDQwI9PnzpW6VjQiWZhI0kR0VafW7xzoAsGBvGgEekpgAWX83jyINKR6LEHFCpeeqt0nkPeJylgQ
A5e2EB69ARYE/pGJFZzPl9nHlMz/dNmomT+O743SgFnLmPyRTIK1WRoOsLBgqwcqFu9Y3JyFeHcg
04TolE2Fa1fHPheAVBcNsNc59OwDn8dn/bbTG1KeJwCAM7kguk27z+v7Z9kAiMAhqIhY8F0rOQk4
TpSOkaPHOfgArF8gZ/VskEwLFv37gONdy0F7BX7j1n0B/qsatSBNmgLU24ZoSwkcFTfawpdMXzNe
onTwiXQobcgQit5tl0f3xzD7+5PR9XXUT02OPiWLlD/7Hj1kkSrYNkvudjo2bnsqbW5D5Q1ji9Qf
6FD1NTye2sZqMgSnLTt/LuZQx91ZB5yY6cyfDwWUvpadQj3Vaywl9GLyOTa4tA+vTZ/eO2NkenqZ
H+RMlIUtDg/8QOjD0uEj/KtmgefHLuxhdurN2FOI5mep9ZFX2ksp/bruistugnMCBWoIfaNX7nyI
MorFpVkRtBbVGvS3D1Z1N5m3cbJVta+KbAzjKKlPVr+5bpb9qxcTi6MfRxRe9nB/P7eqJ9WEpAAj
NJv4XgX/f/mLQBnIzta66KF98UQEox+0WplSGx9iSayr1dQilEvEuR0S1VMG7dBFWXB9REtrhkL/
v2a4jD1vdVp1JiL5FGq9qw2jVwBdkkBPIKW5YPZEtri0Sc9A3S31sNWXP+x8X2Y3eX1LRf0bixdh
nEwmwMMgHLpgOI6KZGo1nMYeLiNftE09IlPXykEbaOrgtGnuszIHzvYjAfvR9clcDCHmNzwNVUlI
JZy7R6X3sUVUuAfpcL1rlWYD+J0IFi4yop4bSWWrhGfASDJkL0MoP1mFyMSim+OsAnSQ5ZcXGJ3J
csZZwkkySfSLRMm2HiYPSlgbe3gnTb+6PmtLFxFInv9rjRuQJuOSP1SIilQBd9gk0wAlVzcaftqx
9Br2zq1ivF63uFgqgqQnCBcYuSUQGOdziNY3qUgkmKzi+jjMoHmpk2fLrl5K9A8PUBNE16XflXXt
htqb5ky+SnWf2nVgNZXgwFue6z+fwm3AsEdbSU5w7DjG4KFTK3FuOxJQowtyEZ3fwkQDQAxhVsaU
j5sy555to86k+BZmGaHG2K5Ty4+NjWkVfmS/S4NgM4isccuaULvr56LENsR92ZyfSfQ2RireaXBl
cnZmubm+pgvBhbVlY2B41UbiwAWXtm6MWR0g04ousjXqflT6ZXQP9kz863YWzla0LOJpFEEToAAe
9aeDIStpCtbIAsrk5skcNoYEotCNkrduA9IOWgseRpfmUUGtGGTFGBnO1XNftQsKObIQJ10+o9XC
i8txrwZbmgZ91wqwVgu+iPYjVMDRBuGgX1E7NyWD0CGSmXhvS+39iLzCHSl0Dw2gQcPMukdDisBH
Fg45GIRMtwZaLnD+c2ObIyCwMwmhOh3UNZVstAkM/oB9dn3NlnzjxAzP+NG0KrpamZkQ16K0valb
L6zV1agKItlSVoK+I0DIwJaF9u3vvz/JIYlj0K6e0c861w0knyIpB9VQqZL9lOtHaWyTo51M2mdI
zA6di1W2ilOTxq4em6UIkr10DOJZFpx7uEExSDa3mFJsqwXQy/iW9FDbQB5ChHoOWe7uatpKkhHQ
8J7ikJ/X53rRXU/MsuPrZAogUlGMfYwuNohYHkmFjRibL1VsryVnvidoER1KoY4PGwqXlp0NlbnZ
iU0jHEOtLTU0t6hfYx2MPXo2t5FzsJytpd853TMtVgSEJUa6HULBFXIpHpxOMxdUZalQrGnAeJPx
PZHRb7bKZyZ+tjNkL3JaNxEVWUUTzMXVuQ1JUpkwWE0SuNlfyfxchJGromt6KN6VWBBXF2MC6xpi
PBTACnFHJR26uYpYB3Mng46l3XSWtuptT+4jd2gF5epLxjkVV3HUFNBZZiPU8SdUFqEhQ2IUTppZ
y6iNJwCADBPkAgq9gF5g+KlHaQ0l5UHdqbLyKIUK+CSsDtwiBIQPSh0X2+vevDR6gAwYAw4qHTZf
6XOGmqRGiVa0OrQDy6j3erpO25UtZWtSzOvrxi7pdjH8E2t8RQ9yBFEHdmbUp8o7CsIPiaBzinZH
BC8vrnR/KFK/bNQbEq9qxVc9a2smT3V6QJCWigcZ7fr3oy/56Ja7/mELKSe+i72Do3wGnTk+lGit
BFU3zMKId9GM1Hc4GgQTvRSiIRQEFWXUF2w0/Z1vYScL40bqWLTKEivzpz6DIMRkDVu1mUmySkan
e7w+qCWLAN8C1AhVY5RkuI3bE7yY2SXacuakSe9ohIYOilanG9IriR9GnYhwa+msw20E0BVgJMB2
wE0iLh+GBCQzLuWt5Id0O8Nj46/rY1o8gE6NcNFXB8uwPMQw0kuO44516o2RFOSGBq3xAfQG43pG
JaVMneNoOYk7J78EH8BgR3woPl1HNusnoVinXQaqDDQ3UgcsDuRnT5/NORgUgCVeR/WmiHGR+HHd
5qJ3MoZIRA3Gfsy5TiFLUZYyOgd0Zrth0R6GUCQgs+QroKrHpR/QZNaAdD4qJVSyGcAa8FS0Bznf
W+ODBBLD4Xh9IIvBxgSgCqAANA/w/M12pTXErFiwiUpweko7EpPHyU6CiNLbOGr86+YW5w30eWCC
0VjTNDdvchcNXQFFM0+jpN23ZuUcQPPxct3IktdjW/9rhPOHOsUVPe5hxAC3sJMRV0ozn6iCpGMx
2UHDlgOsA0IoHOF8gXIks2WagYyi14tjMyiQJK63yRBvpBCym5m+obWzH4wvy/lPeRbKrRYiJJwP
/cPnpk1AhB30e+DiQbHLkh+KZLpxo676OPRGWqwL432oxjVQ2oKofDG16CM2cSqBjAjGL5jgjaSm
tgMWPy9rumeQLeCyquJ80OpB4CiXswtLFkp6DB+D9jDeMVNDifHwgT5XPCTuNDuN3CwiQdjG72E/
/Jod9QVqJ55alfcKuDKuO9BFfoUBnjaccGE676oQKgJoOIlb4kLmU7du02Flqq+JZQetBBFj77rB
i73ODKLqho3I+Fn57lBq6dQY26zyFCALp/g4qpMvh25vCYrBF3ncmR2QLJ37TVPVch2aGFiKJCYb
X3Vn9kJIqhpvhfNqS6I6w8Vux0MNKGDZYwrr8uOfOqw5HhBC0EZGzL061a4W/T1lGWoKFqpeaFRj
ZJzcHhxJDgoGis6uGncS1HGGNMgQYFxi1aJX8qXBgFXHlHFzBOCAB+aDayyXctUCJXxUu4ZxL2w2
/U61zs4xTJcDiBZcD11qeJQ8Xx0K0ETWhOjiGo22dOvQ2FsQYl5JU3oXy9Jd0erGLlSHgyJJO9tu
tpJaPRMy39RqFPlSiS6sNr4Hu5aOLt9+V6ndJpTQqxrJmqh8dgnEYp9q4/gDWQIyC75AMDQ96IWz
uPIayUReWGxkPNFMJrTVege3khjKNKEnj5/RbPgpU2/t/5ptnZEooT8CrCWorgACcj5ZbR2Cm22S
GL/7LurRqtU8qIr61+GOGcHpqAILpEEc8NxIkRcECmYRAgGCUNjKa1NF072ojPRNF8gtPJppkIPi
NMF7N3/Ut7k+p6qDbTmujJV0+zH6xU9UdnzbI627nj6b1wcmB1DuD9ld4+Yvj9JTvKvfLV9Iv32R
SrFZBasAWu/xPnnR8ExTUipahgFXYxaU9NmaGgjEdONmJo3fNNSfwuYB4CjbNVpRyL88W5htHNuw
ju5WmXN/lL6IlhiwrafOz2nskPkr+zwWEcAv7OMzM1x2YJQNOvEozCTQxGtz87aLE0F2uHB+MNo2
0DSwJkKVfyiyST1nhYT1NJsHPbztyzcNNZnxwW7fdKQFonLAZQaOVTu1x8L+SQLcTZ0dTkmKliXi
V81tNkHvzhsVf5h3uvTuaG43PAPBev3MuixoM6uMGsLADQNEe1zszfraIXWT40VqI3Vr+ygHlaf+
wDuw6et+se3X2eev6yaXPOTUIjdODd2mRQ0CZtBWyXeTVu3GyLhLpLe/t4JLGt4SwQIPdBkXWYCE
Agl9XlSekU9B001bAtVAyOsIzuKlGAoHUbDtASDFRZfz9w5QxtEeK6zaXXwYV/22BSm58l4d9M/U
Fcp+sBINH2NOrXFujxw2BH8QrHUrqF1tzHWyVvbNfr7NXVAMUEEGtbTJ8BzGaNDR0HNBvTSkdkzQ
6YxNBm1Trf1CV//1RbrEQ8H7Ti2w8Z74vAWlOSoXsKApbr6FiiX69WSQzrmm4meHfjd7P1Ef+3sm
M3B94sTB2yW4Cy6QSWoKmbnebBGj5CcF4Cc1GHKRXzAv5lcKsBCIH6EpmGXB5yMLjUYNm3GovHKb
3tk3T+Yvdevczjv5MfM9Gxy6UAzypMS/PqFLewu0yybCLyrjCF2c1WyKK1AjImYVDQo+phtp4H4Q
EWpcdjdg2U7NMMc5WbapjKy4qXsEjbtqcnsfGWHl2U94xMjW1k11aF7MDdk721kQOi77KjnD3G4z
aoiM1AXGp67fAffy57vyMCBqrbRHMKN81QcCVmQUGDvQkINT8FXaBZR6+c/Jn1xjKxQJWDoiTueB
246mlJqRbOJzujYwNtZj6/V7068D9bGu/HY1Bo6vb8ghucteIQYt2DyLxvEaB8o3eBmuOueLEJk2
cKsVPCwx9zRfA53mK8MR2rBl+NUMfiFqcV/waNbFa8IisqkLDFzeA33mZF3taYmMK+voqsOxq+4T
O3HzNIEohKA+vuDLAMPj/m2jLQmQMTb+EyeTpt4g4MmoIC7bz25nf/YRUlVNHQTzuBDlkHsia/u+
FgAYcm6n1JQ6jBOZERM00m4e1A5kfcYouBx+F3y5gGChbRzoQUwgMm5ua6axFZkFEIGe+Wy/W4cO
PYl4TLpHLQ3c4aNH/XmnKq50Y68iEVHkUpg9s83tV5I2E6EEtlWv/V28NIf8XtsXxLXhpA7KHKiC
u/Wz/Ho9GC1N7OmIuc1qZwQOk8NqW+zH/qVSBVO6sAGgEw+ODlRugEfmm5FVamUViErRdtMEtQzq
LEje2k9Ke4izQI3Wk0i2aSlXOjPInVZ1ljldXTODe3PdHZSDtZ/3TiB9tf4EnV1X3reb61O4OERG
uYmaAqA2F9UpFCSHToZvWtW4o864Bi+aazq/NesD90w3VJgkvSpAuy6um86AesjfcSfj1m1AC9CQ
4VqKFL7bWNFwW0i6f31cix6JYbG3cKwfEGfnm06nWlwZ+O1FeCKW9Jc82SbyTYcqBvWa/lmdXHu+
V3EhTH7mdN0juRJlvkujPP0CbjEzY+xHUurYE+Es7TSLqnc6MT6vj/MyZuL1A3BEVWfvEwif58Ms
JAOo3ratIf/xKJeg6dt1477T7yR5p+tf122xjOI8wJzb4pYNZI4S+CkQnyf609LXJbRpxoOS3Dip
YPHYP3RuCPyVJ2vHRbJGyxR4B9YuzeRAwp9t322tRHS+LZTTvlkyISAFGBvSqPO5mxx5wuMNi8u4
RXa17Slj5ivJHamq1fWZWxoQ4+P8f5a+q5gnJ43RzEkSF0rl5dq8KXQoUzppMA/mw3UzSwOCdDQA
GWAaBNaLm7c8U0hKQcTlRU1xZznRx9gkN4BOrICrEJydSxka+ngdvLh9w7n5yYP8ANpAIthS03pP
aXQ/T+baagoX5YtVlnUbWbtXrAxs9ADWjLeq8miazSFqDZdoH02WCYa+dLk9/R5+ijsC/p+W4ntm
I3yteiXQG2Vn1OUuzeL7FhRLOaQKLJQrwNIYu2P51/sQWQQeh3GLV5GV83F06NUpGzroB5St4xbK
dkSdH3khWsELCZf6H9cXesGfbJz0jKMej9KAoZ977mxGzVTUCawBjtYZ6yn/OfeCIC2ywYUvI6yy
3AnRB9YkpTuH63KKfCIUj15w2bORcC4bkXqUlRYj0bO13f2QoH2X+3EaXJ8vkRUuSsa1QzudYizm
5JUR+IS3qD+q9tN1K8szhju6hgdTvEdw8cRW5tSCG9ZerkBuVN84kBabHEEoWR7Kv0Z4coV4pIM8
N2zppZtSvyusDZinRiqAW10eK3BnFLDRXA6FYrSXnzsYKa0wHS1MmNRqyFi7ba2RA9Xr3O1z1Rvw
YKQOoleHpeljLwDQDUKlGNxQ5zbz1MoapyhrMPyn6ERwDnJRrp1Oeb6+SmytucMFIENQkSHkwxDf
5EwykipTTeALpnozzdA3Cz+uW7g8J1mZCxkVaMGghsxzHcRDS9VGw73CspPCH/q4dIELKQKlLd+H
KaWIi1EhiH+XC3Z+NjO3OTlhGJ0c1SuczR10F+3bNHx2QgggPlTlYVQFsL+FRzcgt8CmCeo6hzWn
sI85MebIED/MIDrhxYm9reJXWTO8tJg804oh9oRwNH7KERq+HFFWdzmzjPMCtTb0IYILmUc4zkh3
OkdHftwlPlqxdC0I6W7Q36mo6WvREMrsqLgxxCZ/uiVA79C2QoZa07fR/BE224i+NOpuFslzX3oj
RvTHEH9stVVmGfmAzEBp3qAq6Y7j+rozXib46jcygBXYTNx22a47WatW7+eq60zkUuN+7u7Nci3F
r020IcO+VveRCCe1NHEMiPA/c5wfVlGZ0obCXF5P3iRv56lZh8m7NG46Idx80RZEMCGHAGzWBVVd
P7MGDLD5e7P80tnpRjfmI4AKgdRQF0SegoznMjyhRY9xvH4DUCE7fj6RhtSlUcXOw2EoXMtaDfZz
+NdoUPg2kzWDHjH+QLPhuY0q7e2pGjJk89WXMT2Q9BBPIIkWlA6XfA5oZCjOIv0FByUXaBWFFKVm
MSvK0QwTlP2P131uMRjh6MDN7jv+cVNFZVKXQKfVXlX6Zv2shp+Rfqel22LK3ExUa13yAuzRf41x
wQi13ZjSHAeiPetukm0N62gYtWvJ21Z0P19yAUA4cDmBUABKrtzydOB7LI0YE0cIdEObtZMBuxqn
7vXZW7SiQdsWJy/4u/n2mripDLzS5jUIP46TU4NC6EESUgpcphE4L06McLNmE7SKqgaMgLxAqrZt
8jkrO1n5a9ofODSauDVkxSgZO3wnN9oUWitLYMbOjD3gUNIGVQUwckTju0XNGzUKi+D67C26g4FX
SYQ7UDDxb7GxEZeGHOJsCotfLJFoLbQubKWh9rtqfd3U4hz+awrwk/Pd2utl16ZVBXeYNm22JUPt
OgaSV4GZRX84McNtVzM0CKUDzITgLul/0PihTl6uj2Rx0vBO8k35ib48zrGdNNYbyAvUnqoe+3TV
GTsZpEWA7ZoiKvzFwSD4oE8TTdVoVjufsxgq14NWYDBDm6zqSfNSqBqM+uRdH9Di0pyYYX9/curl
xWCbKTOTURDzAGqYBJNiul31H0Ip6+z433DYxJ7YSUwrV5UMdhoj3mrUfinn6L8s/4kJbqeieByV
eHCpvT56MJK7BNQ8oyChW17+P6Pglr/VHUoM5sitAtx/tKeAEEeFF+uV2wsLB8xdz/NvhIQ/4+Ev
MI2TDy3RYYyWcQboPxMvmteS8W5S2++sIuhn3ScmTb206jfZ7Pz/zSffCmpaUJcjEewjvFL1qdfX
YSuq+Au83ODuzmoOhW67ho28cXwrvpM7x7VETegCH+ehz8BjDoqswogS+U4X9PbKUHeWqHS16Bto
KwLGDrUe8HKee7gmT3GsjLAy1J9h6ZIp6PNjHkaelYl6+xZqtnCNE1ucq8fKkIxWD1vqWlnRXXJb
3VbPeOXaWLMLCV4kD/d0Y/31rZ0ZBcgUk4UDij+iYt1qccmpEV7lJ40EefFliSI4++4Llz8xwRKy
kyiRRnmn2SHGZZYvdvkxKj8zx+vtR3tQXbCmXw99C5Ww8wFxITaMu1zJCQZUQ7g7cdUf5b5xrRtp
nfjOWvt13dqye/yZPS7QWr2UV4OO23Qjaa6WUD8eR8iPuoPxURkv1219X82vzSPni1k3tkYbw5g8
bYpA9pIX3YsC67bfNZts6zxLrhP0QbeT1tq6eUj8WpSaiRaSc9A2inqZVJjauDE2ABX046sBPnNF
+6HWN736H24cp57JhWXA/7Im0mFNLfWP3JoSF+Cn1dSIGhxEHvMNPDvxT0jE1AAUYl67KGjCJ6P0
LSCR5nQzUr8yN1XCyO02Ibo4ri8oG8CV9eSBn7MyxkYN3VIvbLKX3km3zvhkhMwmhAgB0lfwXEOa
/3I5+bMZNS42V+HcxhE6RTw6gFoIMvNk8KDsqLY/hqJyi0FQGF48Ck7McQVOtG2QTGbhpUQ33QQJ
0KarH3LJEoxKNJVciFGlzpj7Ambk6tNIvbrbWTRE9XETg6TWcdu/piRjif3JsLggE+V1LI0a7IXT
jdXdVtWTSh6vewf75GvewYWWnuQ1cZiJeXgcpw9tEmQ9i2Ws0zFw4WS0w8hMexiwx+5lnqQHxUnd
WomPERBdk2nsk/KuzqHSVJjb60MTmuYCSWOrRE4TmDb16kUr6CHNo71lTbtcT3aNI3tzXbqVYgYg
5RGcD8sxDF3dFq5HeHzlrhMlVE2p1uEwSiXdy+VPOY3XcTGvlDn0iya9gdCqoHducQsggUB7Ci7N
F5zeGpocQLTIdpwBhi0yBKWiQxdeBMdfPIpOzHAbW6d246QT5rRL+lVh214zJHd9ovqF9hU7IgHh
hQcw7ICTl1duHk3c/BK9QMU1fJdiN3kvjuaW3DSbCDrCW5xAu3R0lR/pVvRiv7h+J3a5YZpNp/XQ
4kTa1yluV4AXlK67ym/kGY2Wr1kviNHLs/rngZmLX7qRzq0q4YE5rF7QBW3Yr23lz+1KE52tS+ks
q8hDH9G0GInyeZJkmK1BZ4CvvCSRt6Pk7LH5j2lj3vRxLHKVpWh5aovbfopUlpVcYg+MaraOQXhc
Hem8QVUnAHdPBHbOES1317f80jyemmSfdHLG6kVUkzzB8Nr8d2HvJfp77J4zNOLEkuZfN7XkIexy
zcivoXzFkyE1tO/GnLLAma1AtRkn76p9CKdqpargAxNR6yzGslNznEMWlaXVtIU5gozI0rd5rLqS
fbSBMpqdg10FdfFFTVMwyEV3ORkk75dx3lm1xpYQiKZx3Ve4HQCwYqqb65O5FLxOR8cdrFoFdTtG
t+FVw3sme3J8n02CPG/poGMFc9a/iiZWvtsNj0Q0MgniY2VXt30dPiBfEBw4IhPcWVpWUm1XXYP0
oA4PeNkJSCu6KC5OFNPoAsMAU9flHBxFJZKUNgKFBkE3Jf7RyqObGt711VjcuP8auehMQiEssdsR
wc+apve5e0qceJug4Dt+tNJjmihHO/tr5hxkOjYAr3jUBRsEuHvON24JSIUdtlidbHpvnHv97/U9
z/99bmlGuZx6iSWIiWlubCe5izMgBqJKCsLpv9Q+bDznAqMALCKEZs7HYoKWcYBCLNYIIp9uZEmF
m9AOzZyi97NlZ/jXkM6VRqk15mpmwJBc40pRv/6jpCYIqYsh4M9oeHiejLzJSnDTBQIfWom5a0OR
mD4nIia+BWAlVgjc23ADAGvAU3M+a3jxVu0ecGRvOkIJNTz642e1M1M3XBXb8jVaj7tyPfnZNnTz
nQgBvBjLT2xzwbWU2m6yNYxxYt00UR57cZGgsWxMvNkZ3TrLNwNuS9d32cJZhS5f6MaBiAew/Asc
UWmkMfrbgLjOg6T39R6i5m5T+ZLzct3Q0s0TCHZIIwN+ixYRnvYyg0a6CXI2IAENGuhTsZbyeRVm
kPhr5k2nfwEUcGuggJZO5iE1RCiHpXECLgWsMVgB0HnIb4dZHsohBWZIp4T6Wq6WgTJkjkuzqvOw
iUpfjomI6mghFKMh7btdG887oAU+9ya1pOUUKngcy0Oau878MUyOUPNl0Qhoa/BMibdRJMXnRvrZ
aM2C4qXKnPT7ogcsC9a6va3Y5U6aJlyvR+kedSlrryD/8NQ5/QndUQC4zD5zk8go3DQSXLeWJhsd
AxpYafEUdKFYVE+qXIwaxt0bnwZ5zKLMzyCBq+WTG5qO4JxYiD+sc/xfY1xQpXgGlmsTxkbwdqxL
yZg81YRQghRPH9ddeOFEgiW8pOJmg3nm90pJUKxwWuR1DYghvDxG+p8nCZguJmlLpsRYNbmjuO3Y
fnVj9XTd9tIo0WGqoX8MiKML1qwyDu0OkHUEQCvelhFUk0sU4KioP1dkhotB6F+f5srCEIHWBQem
q1MQrPx1oyZa/RlsHVpw37JkfJAt0sZBRxyIkMr7efYzcqSimsVlIGc2cOc1QXJhAPnD7QqrI1Ld
f9PvvY93aeWSdb9aEbffRGvL8Vp/DoIBfRypV/iikLpsG6AjNIpC8FHlScBssxmVxAaBVbZJqTs+
litwbHhD0Hpx50ke8Z2v2fTmm2g1zm67F+r6XSwiG/sf+7w6Iqs2aPoI+9QLj2BnaVzds/3Zq9ZD
sJ29IfYV7/G6e36/VJ9VcDib3JomY5/SWAe5VVy56TZxs531hu7xDxCVf6L5d/DjADqer/WNCBNw
2TQHICbCH/q90Xls4EJ5Hv9qtaI1dJvBIJ68WmgxhsBCvxmjtQF5kEq670FLQzq3NGU3ExUGLrIS
zjR3t6y7EUpRGkyr1ggYKAhGTNA+PcydL5hddsM5n93zMXKnV5eoSojnRlB9H7RfzWp+K3b6Vrtp
Us8I9BVAm1RwFbrsPD8fGu9DadfqaS7Dojx5+nu1Gf30brqJHvpN7hY3o6d4hlce5VXyrEyutavX
ghFfHCGcfc6fylQJ5cSE/Xgr3TmP0Uu+JS8p+vjspykK5g3gxiAReFJvhcqpl7vnbK4tLgQqeTeM
nRJD68GGnFf2Gpf1qpME47s4SrjhsQU/KRH8H2nXtRs5DmW/SIACRUmvSlVll8vlHF6E7nabonJO
X79HA+y0TGtLmF5gnsboOiJ5SV7ecE4V8D6qewxvUlR4srUNcrj7Gl5e3sjPTGnstOrtut+6K79H
sgTc2ZlY4A4YVxzMFivvuqMc7cGL4PDfiBq3va3e9u5wpV6bvuVq//X6mnEVC3R0kIUF278w3qKv
IeBOMKlBApKwaFflz8EW3/DqbkSdNAoy4c7Cp/06NrVkndTNGKVFu32vW79Bl3PbSGOxR02Zf9lA
V63kD5i4PzpLi1FMCLBQ+63L3pRxm22m97713s+ztgARNoERohSKagAh0jEgbgfHGNI1War5qE+s
FW8qfqlbvc4bsyiafxhN1qgEwLQ4nOIqiW70biR2bOGVmmuQIvr/zaNgGCnqdwYjj2CQ2l0YnMsO
9XAb3ujWUgk2H6LkZTIYx1KZP01Q7YMYz2Ab5+X6xkJXMzIlc5+u6IXrE7iaex3j0K0bSXGm8iaH
PiBuf20fJAedPxoSc5gMwhO/1G9J4kbUVpuN6Pv3N9ZsMIuvmBd3sb0t0O6ArQxfMVQHWbPVEI2V
EHSJf4TDbdrqIJV1aehZ3Za7tWo0C1zhDg4rdHoWNXDH6EGljhrvIYLkghbusrF8jz9ifIBBRZ4K
Wkv6TSBrasGDFwBHIi23CcahUNAbQ49eDcbBDscUNMuKO1eyg2H5MvhsJuIdjHfjzH0KN/xbaKDU
Ig720BxmxMaTJpVenATOZYi1Sw8PZIihKCbqasW4WskDfVRUDC8uzStiSG4iN04/aO80N1CVvGWz
8/HxbUT/wn0rahsMs8xHNZ6fMrVj/C7AD8ECm9T3BcIrVVa5Ye6nWX+Aw3h5nGvm8mecWNCvZkq5
XI8qA3AW1W6p0QPjlW+owT26cjfiG6vuIYFmN5pl0R74zT1M2npoMw4ss0Z3YKdNttlO0IxL3JF2
tl4M3vz/q1o7xUqyx7e6k7nRYbG6LZffIPiJJegrs6THN0ioSHqsDKm/TmkmudGUd04mg0Wxl9i0
Y4M5XhVcrW7Todo1ptlvlLD9H5MBBqZ/1LjRsvB14kGglSq6hg+RaQSddLdr95HxS2r8WPcZsXM6
uD0mqYrtYeuEXF1zHRFj00QnNloKvkKro2Wl0BTCHPB3MNXH2oc1UwJu7KC1sx7sQ5CehMIKag6F
6yRColrKi2r2M/Qr1KbvwxZcr1uBgO/NuziHEEfCIYTeRSRXBQM2koIrICCD49/hiB0CFAPOAVa9
AV8oQj3qUwBy26hJAycw+59Dkb/WtXFXkgD0oKn2FDRE2zidVo9GdILP/RL4KJQxfZ3fDnUGiloh
RxjXqRdowT03EFabSkfqGzcO+B1pU6SYU48lr5d388rbD7NhoQ8Rqldo5/+2tDEUqTSQDDtxca7o
sOMValhQ/50295DSdRUW/obeoB1ZT13f2l3x1kS4hfpKPdR6DEdNRRfy2+VvmneUeLRhXUxEwCn+
ExuMRqMuy2bEYc0HaH92d6k2ggJLs4NgOOVZh7jjFgPfmn0vEYVnA1iukhGxEzzRoqm0NbhrtZy8
cb1xdGmLanjNypdYgpUrUjMNag+sGN601XPbKJ6LfuN6WLuMliCC21TpEkTHLYCMOB+jqESsEOzJ
VwEe8p13ebXWXkNLKOFsyJOmDcGBHzt1A1KBzLMS2+DviA27Kt55I0OPx1Y8eB0S7Rfgg8BpJMaD
o77gcUcxOjkogRQ5Vawe0CZst9Q6BRTF/ultLE0bjZbfeb1wcKAVHl34aBCm39rhEZmlkprgfCI7
/kKcERLT2TG/0ezEuZa80QkO1nFwCaSm05vCnezg8bV0yGG44o/Ba/lBNtZ4zacBWxvcKZSTIaQp
GJKUVvoYKjiUES+yEVw+cbbps60aq2WgzW+uuARD5deDKc/SSdeTGkfyHblX/PyKeZ0FkgrV13fM
j92it51k4xpYs915UUEqimZvKAEKmAViB3ndwMGgxlic07HrUzfGqam76FDonYg1+n1dQ8B3w91Y
GyzaQaFTJoMPCOypX4Er8MmAYwHR4XS8jTW/gUpvv+Ulrp00oBLDPWqh9RuVrF8x5GboM673sdO2
P6TpxMInbj1R07+8J1dHAh5RLNk/+RLhipuMYUxwnWKDmPyhbbvnqApts5+8yzCrLgnkk1EGAoJ4
Fa+nr6NprCBg8jDCCbVu9NCj8XWfofBxV7VnWfdyxQPpkEqPSvd4GXh1fAtc4bwOB6UFF+U0n6GI
z8bRQSvv81TamMW1e2g5OsEQI8Ynls7iwaFBkDfQjN8z6N7iJHPUIjN80Kcqbpll75dHt46r46WE
7rKZYufrrOp9Vmp1g9FNPHU4ilA6g7rjJN0GEvTpFcmn9PMy4tpRghPkfxHFNHDQpLzToMLsaDlz
zOhktdrG3lp1cZYQgqnghUdKcCTBlTcDdGtiZ3khO7P+paBOpu5VCIwHW8QRa/fEzOcLkRZEl7/d
E4Fe6PUU6TCTLvdM/Q26Ac4Q967WNSdeDVcNSY9yPx4uT+YGqjiZBPd73HVANYfbqYAI0lkNnyvp
XJN9VTol2bCWtb2wGKSYXbc0q40l1HKgi/ghT65Djdht+Bc7YYkh7Ld8qHLKVGAQNIVJkGcHNYM6
85CDTquBPPwG3NaQhI03pmY8ljLgjPBHkqFaYPA2pS+/CwUQdAiiq5LC7NFkKTKkgRazKWs4Ek4L
9RzuK2rH3tADTH/xKbZ8K1eyhyE345MxNNXkjBUDZWsmQ5Wsj1l/DMskuW50E6pGl61nZeyzKgx6
tvHMQrZbGLuZWbxo8L5GFOoQsKvaGGyzC/5iN9I5GjOX8CHH9U8WbBFrqpKpyrUOgcK+L/WjZJbq
maX6dTL0eFRW1m7s1N6FD3eD1NBoh1E+/cUwQeeiwX8DcRNqXL+ecZVh1EWa4DEboL2CnCGgqWyp
Bykr5yhdYghHjtYVU2YhZo5CUxAVxJNHmtzuJ9k1gspruHRUG8MOOwqBjdKJNcuJ086WMwW9r8N+
hMLXoKl2I78biAleXmSK0QkvnC9fJuwn04jLoJ4DpxXzLO25b7GHrthWhmvlVIdxo1ITLBRgaxAD
brRLatQe4lWpVp9x9RhWT5dHsfb74DADoRGackAvIMwvzfGGh/QTTBXzNPYzd693GWHt1kDsZ677
wOeDeVpwydhUBo3O8LjI6bXV7IfaQxt5YrwRVEJRfTf0CLlsVPmtxQe+YM5mtdwbIVqYO8heO9oD
KgLGnW4rNnnLdyBtRM75uT6Cy28j9ru26VEcgKq1WaPpG49+QrW0Ifn8XJOOqO6Q8GjLtvKQK9cS
WvD/YMw2uRwWGEPlppmHVbqKjBiRO6U3AX9Ct0is2u2WC7q6+5D/AIEH+rDR5iscZFEQGko94HnS
Op0rPw3c7mykQUB5icTj0byVkcGXrhs/2f3nrj6c7KhRQiAfwrJ4IQpGU9cjo62GdxpXrgiYlYd3
k2+8BVdvjyWGYCR5FpM2Y3gYyTvD5nvmqW/BsfWtXWjTe+YqGxGiVQPRoGs8x63QCzEv7mLx0pLw
MJwwJFPBrfCrT2/GZgMCGh8rp9L8np7FtPDcE8lkmmioxhiadk4i8fJpZhb5qctx9wz54QLqB4H6
ntSZdQh4JJ2MLGquolRJvQiCGvsgl8MDi6rmjQyB/KOM8mAvK2zyI0lniD7QXNvlHQt86Le1VzKd
OmJPRja9xWNDHMoGUPB0A5ELCNaYlZuCfeWm4QlspKaouARRy009GtJtVQZDY8vmOO1KpWQ/wOCa
3KCCqrgLino4kog35wS8EohKgUwIlQypNfi8rZnLZPWnOcUQPctIHai2imv2EWWqHLdCx1G8Vum1
y3UeTU6B9srKzkIDxeUTFDSfGwoSdkxcf48rhR0UvVQ8K8BbwG5bk+zDAn2XSE2V1ZFr2vxlQXTo
0GThqmWbZfZIQogqWHnvl1SvfDnrrXTXsrLdI1XQH2iQcubIU6g9sWQyr3paD5UtD5nGvYAkINon
qUyOaiEHe9ZbA3pfarmu7RaT6Pdg93LBWya9DQpNpX0HigWnNfTO8iPa8V06WfQ1bULUHMiy9Bjh
inufAjO4rYueeJISaq3DIV6U2LwxRoIyL0Y6b5Rj5UWbVDz12UCvk7RVfrRJpf4mOZfPvZFEXl4p
HG/KAFqVIKvPk5c0pn0Jvao8+cgCfbiKIJD4HCldd8gzZUKTx5je4J+3N6FpZk6TGNpNII0KErBa
eDAHNbpRuV66VT6hbrJEWujFKlV612cM3T5WW2mFXRAz6f0gZSzZtUWoHnK1bu7iSCt9NCxYjRNp
6D4CM2z/bnSh7BkS6LccCCGwXY/iRpTSQBnpbCZgU0kC8F5ARXB2c6Bn+8DiNAMJz0RzNyrC4tDm
ZfnGCA2RZFeq/gfpIglc7co46Vcqatpfo9iQ/GhKiquglbXHrC204ED6mO/bWJ3uILWa+Wk86o4U
oIlMB+HUoVFqHal7ghy+BxbOQLFphuQJ2BXjsdsldT3cJUU3dvYAQq9jr0vpngZSuwdVlaTYxlDm
P8HaEqL7VaWhXULt6IEp0BZwM6NLHvOIDA8qa5R3q0BPHkssubGjIsoeM60rf+gJIo+2mtHGtMM4
LF/yPrHuAovV1M4KTYN2HkmvzX5AgUbbDX6S1/2jWo5qZTOpyj+hUD94CioeHlXK09pJTCSV7VTN
oZaWorz7QYsDiMhzPexthvfrozqqkp8H4He05VxOMjsMhv5Zq1h/CJK0suysp/S6L9TgxLQGGziX
9QG7aCSHMC26676P5bcxBx+0GpcEn66bQQpVp9w4pRUCX7YCKzuAx0vC0UGreNzxYqquSCXF5zGa
UF0HoenyUJo09jO9QVxdn8IKUUp9OErwvT5Q79o/FYbVHlIzgfhKgGTBLXhDvIyNZegWVV79YGYQ
nnAatq5UpeNPI1VLfyKahCdkNoR2bRQoT5vGkV3zjuN1Z4002JUkSh8GHNe+HNUq2owUwg65VZQ+
dCLiG1Lk0b0UjOGehpqO7RAX2Eg0bDymQZkxGafOzycav6VWLdlkDFsPhCzGvpeNbrAp0zu3qkYD
yQFFrUsfmjHMJ6Nh3nYEPVs8yoiXd7He7wow+VmOmYJvx7Y0BYR3fc7LxlXDOgkRt6hQvqIXYHi0
OyjJeyjSbjTHYEbsUSVOHs1IQyg1qwdpwhGmV6Mz1WRCP75cx5+QG7SYPeRl81zmVuCNWlW8GSRo
9l2YxP5IkvpNY1KzL3XDQNNx23iVURUuKPn6pzCTpheitPJnT2LTNkDfeocyMePIGqu+RjPXdFBg
iNDck1CRdtmlXHW958AYePnmCj/ROdDlOhhr3KSp5ZWl3VSJPZaumUkbLv7aja1rkMCEXaJ4WKTA
6kG3iMQlPFctuFKl32W3M5ON1OQWxOyfL5wCWR/LqB8A0ZoPVsfttnLlcSPruIUx/32BkceQBiEm
PFMz/yxjL85vh+L+b1bkz0x9c0xNdCX1GEaBo6LUX8z8PUidvtoK7649V5YrIqw8V9SQUR04GZQV
taeo+++BGGjN/xmH4BJKJS7ngGCqytQroZ9S68/Kf9bCgmu7xBD8wChWtS4pMIamvoral8p6iIO7
y8uxMU3/PMkWK24FGaiPK0Co5DVMIB5Y/feSHjiyFlReUNtLsf2/mhTUmeMRVP/YgcoVh3x9ym15
U0Njfl18e2EvQITF6LSkN+QGIPQu/VGe2GnaSw51W7/v7NYpfsj7y7O2+mpcjkpYmThByao6j6p3
FNxt52l/7q5RenXWdk+WKx+3HjlrzjqIPsCvN9fpf2MRl01JLa0G59iYot6jP5tgSdFvmHmL6uTL
Q1PXjszlu0CIVmgkGSrwQKNe1UYJq1+9Nofb3mOmQ3fRmbqGEyZ2/9pcUdvaFZ8Qb3KsJ6LY+x6B
Fe/yt6xVY9DltwivypBLIzTgIXLVafcT92WUgyjGm2q9yKgaxNClwo5Hn2wpJK1tCpQoQ0QE/S+I
KAuwFThw0OWNeJlU70po3ibVVl396vN8gSAc5qyF7JM1lwta7fheKB+zBCwIHG2qIePFf1lJcibN
sHEZrsZXCPoIZ6Gqmc5f2It1VGu1Ev2ztKqD7iwdgYe92dqNw275z421m2N64p5cggl7sqyNqB0k
gMUmYmv8oHd+i81v6j4P9wN/CchHVH5ugM7GeQlU2Jd5FSH4nwI05La2rz7SK4SVHfJLdiNv2GVP
G3DzGL7D4bGh6waq+cTYA5HLkgVQk3TUu+qoucnhJ3fYTWMb6OBz1HPg1wckIcwTu93KVq0ZEOqy
/kUWZtcCtSgLZhOtEr84JJ/sKP+qnqPdFivhd3YX3EFLIGFGMyvmQRUCiOi29ZA/+9OO26kNJS2b
fqQ3+n34E8+9E9qK6al6MjdOo9UoBRLxEPclYF78pkJX41GnkgILepPfN7cmGj1tc1fCzXIshznR
e34er/Gottz05W/WdoEsnIO6FeZWOJtS82rq9i3cYmVHXc2w818mOEP8yuZufc1/RrsuczbJX1YN
eYEuHEFc0qQMjjOYVp57vMn2t4oB7bDeLUCjw/2tPpS16wUFFmijhEcz11nAzhdeAK9DCGLOlcR5
cOLc7qnfFLu+vgm2UktrDuYSSDj3urEarW4u8JWqx7Z61dhhkyR27fBeQgg+bFTCXPl8tE7GYUhR
uKBof+HSoLwU+ST06s5qwF9nKwfBMFHnOkWrv+5HNCl5lr4RIl67hBfJDLFAXqnTWlY6pAykyTz2
ZnLVcJDg59zRItW9bOhra790LYQlKfEMDbNwdi3kHQn3DA2thN5N8S63NpBW7x/U0hCCsgv0lYr8
vSAV1GmXAiq4i24NxcP90101Dlc97SO4vzysNUtbYImOrQp1lzKLgNUprklOE/G7/m98ZzBKo1oG
qUV05H61g2qAqLoSoJiuKW50Kwftx8YYVq3gD4BIypdkTU7NcE7pdE8ZNEzD6zzYUW3DmV2dKZQw
a5CrANuaWA9vyDwr63ZOFRi7nvlSCT2Vrezc2khm1l91rnKwvlUv5cVkhqxH6UgI2u0UtUSQSk1y
T9milF+rUaFLIMGaZSmqQP8yA9VNcURAOL7KEJD0jKauz0aFrrOqa9FcSOn7THHv0kn3E8o1pyV8
y99a21lIxuHVgwpUwxQ5zUEvN+WTikeCEfuyikas8J7J1w067wZlI0MxD0t0RJZQwmWVFWAuMueS
3blph2t3PShMLu+ndQSKYno4OhBnmge7uCK0JEmNaE6zNPWuyE9at7GZVi0ECer//X3RoclAQV8N
+P0y+4jayGUZIp2W4Wl8i9phrWEOeSq49agSQZGKIdx2MESUbFSAghqci8YdeKOSr7PULhBvbiYD
tdaGrTLIaMf5EU1JpxFx+6mGQg2ek5GWImwp27y39q1yagMLQeuNuVhz7pYfKBhx0+Xt1M5z0Uov
Jj2H9CoNvTB3SpBCFHttq8BydeoX8yHcmMgXwNnhyG7FqPeoIehCwRKu5nuG4O5lI1o7apYDm79k
YUSZFelSMmJgEToWtKdGOsmydxli1U5NUBvDHUd6VbTTXspm0l7UE0YqBKEU5Nw3i5vW5+sPhGCq
IyTXkcDAfLXo/gDzg9OeMh+Mh17p0tv2ILnZJ39sH8wNn2A16ABx4X+HJtw33WSEUjGvEzrY+Kk5
q5KNxIv9IR9VF63teIn/Z6JoOP8LREuo2+BZYuWozkTFH5edpH6sDT9LXpP6KKVb3WUruxLc56D6
ROsh8seGWAdeZWZJkqlPoKgphw67zzqnTOz4ZHnTiTv8wB6tnYlL3J0blINTfthqBv9uOV8/QDhD
E1ZKKlPwASlKQcHgandbCkor7eZfIYSTx5DkVBqiDheAr/j6Q/gYQrbQJVflrrgGefkUOsaVw97k
18q23Mq/vDO+X0czOB6qIIxFZlks4EjTAiH+EOAk+tTQizv1toY3XfYEXvb/H5Iwk8gEDBBfB1Ir
X8GTRc8AxAPvuo47zdvfIKGiCW30BgRLhS2BkwvZJDokjhXLkDo+ISnTmY9yte+CrYDy97MLdEMI
YaogaEdcSNS0p7E5ci2d7VPvvLjokdRDf6z6fHlAKw7MVxjhiOShFOVqBRhpH9zkP6TaHu5J5cXH
3tXP5mCnW13530+zGXAW7EM7CLSyhYsdebgMtdlj4ujGj0j7HKDjUSJhTDceTWvWh8Yq1G3/014s
lhu0dduzKsRKMenYsoOsnpL+WgXDG90IzK8EDTGgBZJgfXKq520IrjXHUordVFnXUWM1tpZprqUW
raugGCHJy51qxS402j4K/fXyEq5OKPSfoMCHtpZvOae2MqepseYJRWO4BQ09VnqN6ejs8zLOqkEu
cIRryJSkRCORjBk1ryP9mkS+VLuXIVbCL/Nc/hmLsL9SZMD7WpkSR76jd8ohRHrzrv4NCclmTx8a
w5WeAmZPDsf9Y25c5PNPf3Vpv0CL9LfxQJEh4pjGoXsZrcouh300jFC2/RwD7qvjSd56CK0uHNiO
oB2N0ixFNFHDHFVoKGFC0/yDEAjnKJ8Q+mBQC7s8q6tbAUJEpiGjlQZwX72gdOStGukw0HjaV9GP
gj9KYBwpbvWtytrVAc3knhgPionEEz9pWZ0zMAg5ViKBW+TTtDqElrkjV+XG7t5CEvZclQQc4vJA
6tU7y/RJ+qJB4iFj8YZRrN6gCB78OyThBpXLBBIggYIhlebN1OW2Riuny6Knoib3VdweuQx6ofBR
LZ4zHp5RxmhLfPJ6840kuQ26Lm+i3DHK6EC68HB5XbcmQXDb20QvKSnxbUrp1pZXkBs5dCvp/jLK
vK2/7QuqyMiL4CmtiPTMrLR6Ven0BAXn70n72XXOFB3k8moEGfzHZajv1O/oWsFj718sYVnDFPcg
JcCqvexV3WWQ4/RrENSwxoU75sroTI2c/OdWOHLNE5uVEhWUDKNBR3ygkTFSejOeN8hwmyu3KOKw
Lw9sdaUWAMJKxZpUjHEJgJKivV87jo2blJrfbVVhrh7RC5z574v3jqHmXUpb4Oj8naeTrSt3Svzz
8lhWT5MFxjzWBYZEJDYmM8YIUY0ofh0K5sRKCKHDe7PaqJZdnTf0aBE84kC7901PkXVlaozAqgqU
Fb0OtS3LziBvoKxa+AJFuNjCqu7BkYyTP8SWpZHXBLaRe618NgOfbMkDrl4zCzDhhoMiWq8paApA
XdxNYHpG7VW9bymPIXPqal/yt8urtTGDYkgPvceofR7/cQ5e23w3FLtQe2Syexll/d6GW4w+egQm
ofHz1ShIMWqoMJzv7fTa8LtX2WO2HEE7xh7PmV2f9R19aN0fkNvduNtWLf4PsFjprxR53GY5gGvJ
3E0KCJ1ocxM0xuHyAFdPiAWMcIXqfEiKAPV4TohgHkdMUX25DLASq8bRt0AQjr5S01IU/QJhUj8J
SM/Kat9bz4Tcq+VLOCt2K1cg0d0AXd3LC1DhdhvCDgUAMUD1ArdZVtrwxt0YlZd4/CD19NGCuS7M
7luKF4j1NvAQuskv4Ex+7AZUUaI4LUK91eVvWjXYxScJR6XUykwvGD6pi3rbMB+KAtx599UWy9La
goL8FLQcYF8EEaNgsGnRpF3e0MRpVJePnZNOWz0oqy+rBcS3radzZuahAX/5FHuoPWSgCuVP0671
4w+k8DYl0DYBBSOlOZOZnAEwOraf2SG46q4bVNFV9vQpI75ob+WE15ZqOUDBZC0W0yrlJuawexlk
dzDuFONV34rhbaEINhpEMAetxKjG5PdgYhwQ0h3eG+vzst2tHSQghUDRELKg1jeKKNrndTSUGExa
OgYeHDrxp2grlDdblehLLUDE08pElXWoVgApUZmQsgcLhH/RnVnZdXSNjh236LbE6tbutiWiYBMy
yj76RAUiLX3CnFbFHkc7TXbsP+Jsi+hgYw5FgijTaiGAjOyhI+WPcesO3ZP2dnmVVsiUCEWnDiRp
0RNsYOt+vWiaRiLV2ILAUK/qR4OW9X4YVd8op1f01IH8G+J8u6FG5yBnnXpl0uS1R621M3O681+6
RY562vvaMDUbPsTaSUrRXSPj03CMi73KltqiaShHCMrsJDsjKMuggS0lP8Dl1Bgbx/baNC+xhH1X
sVyW0hpYEC1BfZLqTNUvskUIs7btliDCRMMlYubYAiQb0ajOFDdPutOsYo12LP/yoq6dxRRpTQNP
YdQKfSMJIYYZ1mjSAOOdq0PfKcx+XAZYXZwFwDzWhcsqRyazjBQATEGLnqo5Giiigu45J56SpfZl
sLXRQBIFdcQGOoTQwfYVDC0bo8wHkjj58F70v8p+Y7bWVn/5+8JgyrAlBgs0vEgRvmVa7YbGYzOk
zuVRrE3ZEmX++2LKMnQnBWk0jwLNJvoukD2idCjLxwv34TLS6nhmmk7kUSF3KYZUE+jtmGaOm3gk
qD6BpEQb+KqxcW6sLsofEDE7n+lBp9YyQJCkt01jF3Z/E9Y0dJTPojsMr1RDcCiySu7zIcI1pZX7
qXYs9NIP99HfbJUFiikkSDJDR8ZAxThU5qfK5xCEG9a7kvTBSxi8/RS8bKDHEMVn21bH+TICgYJL
PSMHxBZoe8uHXSy7ZnAoqpdZga3ZFQx1O9iveGVetofZfsU7cvEBVBhihBK+ClnUOZwaOigOCehT
Xr8O3eEyzLrZ/TtOUf6WyVzJlRrjVCDTbuJuSB6sLddldROheBasLgTUlmKLbDBqaNBADxkoCJ71
6kHnBzk75LUXbcUu1255UH78CySeCWo+sihEOAxRRLW/6funUdqT5rVK9yTbX544db5evi3QAkw4
GkiOdik0T8Hta+3JNx4sGwL3EVri7PPRfnmZHNs7eh619+ipugy9uosXyMJDvc+jLBkNIEegAZpS
6HJvteeqWxDCNo7SPrLYAAjttk3d+l5ypBN4mXfsZk63lofC8ezBYw+9mz2RI3O33rOrL+nFUorm
n5kVDScJNmO+Kw/slD8rboFOq4ff0nt9Vu6uWreyqxvqXZ7ZDQMSd0OuDqQeTaCqKfqOIPwJNt32
iG4eEr8n9PzfwaBwAn1wpCvmyqyvd8vELJK082E8xLnPVXXuKDy0U7WvFQtdtQPaZoqNepXVY83U
VFTKQewK6ioCptYEnAcJXFPUtAWaDMkEW9Mgeg3ak/KgmzYPfsNXtqPyFKtHI3abLQX21Qf+8gtm
y1vcqJJZdQrv8AUsP6mDOzFX7/0iuQnZTQX7iu4DPHgvT/Q6JuJmSHKDORKNt18xUWbRNLy18KgJ
EGYiyDSfeXGWquuQghCFpnYJwZyKORuw88+KJwQEB3B7EEg6WCLvdoIWzDSjgAXrqPRRxFONVAqK
F1GfDa2MOiohqzAlu9IoBseIorm/X+3xSDUnGV/WmLuu7eMNB33tvJ+TgTLKTue0tPAQakGoGFcq
9GyD6r7WXpJKw5r/9/YvhL4WIPPRuVhjNZtGMPuhQoNInhleUfMW7tJmcdvaGbVEEVYVLXwQ3JQx
FLwzbKPUbCPYOOPX7uAlgmCrgaykYKoAgh7f9SmihsAgFpg63MuWsnZBgpFABk3IvDFFZyM25bws
qih1JIZicsM6V4p00uhwbdJ2V6vNxrBWbUCZI/wQI0e/pXC4lwi7ZtYEZhkq56BAeC3NTwjUb2y6
1dX5AyK6mgNSiAStWjjA5wouIqP8YWt/rZ3WoN4Cjxg4VjB7gi3nrA9YFmAc6DooUzv9lG759XBd
+Nk1Hjf8aHg9rorJo6fwSt/wm1bT3SDlQIM5Wu/BryJMooJAiVnWsI08dDrLxgV1jG/K/iE+xG6E
xvON6Vw1kT9bSgzU6TGUBFkDqqoxCe2c/WqlEozTH1lxLreyDavm8QdKDNgpBHV3nGNkA0tctOof
+RC6KlhALhv9qoH8MXrxho9THulTgBF1ersblOFuwvV3GWJ1JCDvg7DMzHguVoJSNC93LAVEXfzS
wKgUg1OTvV3GWCugMkyECECeq4DQQey0S2lSQQe3RDOlM/nWESK8V+x3tQ9f2F3xE4FH7d4sbPVD
RdIOOXvwt2SH+OXyN6yM88snzBtlcd62tGY61DxSB6zBAbHHQJbPaDqIDJdkWcK9y2hrAVaIwKGY
Cc+GmUpF2HeylgQa2qBxvKMrDgx4jqFDbCW0WwMFOk4xxSAQDvdKctaqBhyvW1TaK9v+C7xwu8gd
+J9pXGFViS8hNTUg2ORaCbpT5FtZ2rgv13yHL2jCLVPXaR7HHGiadt8g3DChx7pmthE+txoudgTg
jkGzVbe9sje+gM5/XyyoPoLXsFExw2FxW7AeTv7W83Lt+fIFYrapBQTTTDRsJRiXJN0Ful+bngbt
RyLf6MFrLHk8k+zqQwPdX4QaWP4SRmCYGT1EdRwjsXV+3dNfMnsby0cQZ20Z2Py2FRwnEFbpIEex
ZhvThaeVxuO05AO+rS2e0/iz7n7ok98X5i6tHskEWgDimvngbpj1yi4yQWGHTMicXAdr1tcZ0bie
J6GJSR+v5N/kDX3r3b50dSd+1J32WjmUXi/bm2NdOdjxjJcRbZglk1Qx6hdGUpNJKvbu4I+e+iN4
V73pl2Wnuc9+Zyfqp7cWLPsQ3W1dn6vDRZuzrIH2GJyr4i4eSVAqtIYnCGlC7ZnmN1HjX57S1bHh
aYM2DYQ0DbG/KZFkbdCMFjtV1XbG8EtN/JHVzpDthi1V+RVXzSQLKGHHoBUcL60cUKHiJpIrt3sL
OnTGxoDW9uUSRdg0xVA2Fpo2QHcS7wb1tjazjWt+dVEWw5iHudiVfaTnasEBEKkg7HmCdm/It+qZ
54UVdpcFzjCkQ+a6X90SdlcISpOKd0niGFz2OrBQm4qXxj/jwOXKEY2weewnXLVRDLAxuLWz9Auy
cE9JWlJAkgrIIQStkBZPUcryE8HBCXmKwq2QpNsKb61CgkQY9aOo2kFwVRgsRKyDROuQKEGUBpXU
ObtRWgmBO7uB7luUQvttxPth4yhZWUW0qf0BFccpm9EYFwDNpnNOz7LySYdfl7fWyiX4BeJ/SLuy
HblxJftFAiRRG1+15FpZ+2a/CC6XrX2n1q+foxpMW8nUJNHuxkX3BQz4ZJDBYCgYcQ6XftZ+MJFq
VrDChLg82rVpQyPgxrJHS7BpX1wdvLssjOEf65qO6T06+1EKKvtnva0OsQ+Gtj62mxLkzIy4jPyu
03dDecLXRGXcZEPoKRb6bsBBlsQYPIYoaWdsxqx2A+NF9WUnU39GqmmjidLu9Px+6PW7GPwy1xdo
JSAsF+givEVdCNoe/OwO9Qy12PTKK0W/ZO5dh1ndB9DmoacQZCfoKjw/sIEWghNrxGzRaEzaawQK
/+8B3LC2M42E+AzREdlZbtQFFgM6KwIjL+MR5GUh34bkc2ay5D9C+rTKchZE6NhKnwr5mKcC6y4d
GX+/icsJEGDl5q3LujKq/Rh/f4OHWlph8ldONlR+v76GK92FgEHjLioleKcD1vkizg0feqEnKeYd
HmvoeWBui2zBnWcEgd34d/rkVp1t0hvmVM86RGMcZ+bU2Uyi0LhmroHZC6QdEGXE5NP572BhqcSj
CnOr4leRGDdslLZjq4o6pS+vRV3GKw+GrixwIILokINJc6VKWYUi3GjrzyCrcuXX7ODfmCe9djDF
fso+cyc7pgdTEJe+RKTOzzKQMeslY7oEEhc8L88ky61UygjAYIWaQltCo+NvBe2Gx7FQoXUppwy9
/KyaOicqSPNQDGmOb5ZMqYmrRFFxr6A0dYferSZyipI2mMvufdXrmxqcSei4y3Ib3O0BRjKrJHz2
zbZ57qcCe0fkxNqpfiy6j2fHuLAHvd4WjAK/KR/dqzZLDS2u8dKuYd7ILM3WA8mU4piSZdmVmt2M
dYoUPY39HfIsUTvjypA+lhPfPxiuxHDHxRgEhlDRZ17j8Md79bv/g4C5Q0KNmoKP3neL9w4l6l3f
27l9yO602/DXv+88OcP/uvwW2YKkDLSWKfALMBEYRz/adv6bnm2vH8/VU/HHyq9KyAJFT8ou1jug
WM1jgnFokDlpyst1jLUjYaqIYphShg4U3+HYgrWiKcG6g9Jsea+CYyWkZGv4E67owrYkX3AQ1uIm
whkkUEB/D9pWLtVvKiIFSguTMP7k0FqFDtSP6watIszzyRq6q3AtzIu6WLTML1RVDecUwDQ2VPPd
qhYQU60u2QKBSxXHCh0mZQKEoXjo/OPUP8nxkWKUkJKn67Zc3nHo/KYEo4qodin417ktrd/VRqL2
cPPpFuMAcrWDxEXe27rlhMJO83np+SO9AONn3ypkNnU+j4PVlZupJwz6Z5VnJZ4S7AxtMxC3aO6y
yAX1pUVEc3eqwFJ+GM6XMgsOCvDqtnmAZLv0Qp3R67ef6Ul3Tyy0Q9fcvik7O9iXtoKBFkhRQ2XR
gnRphs5cwe2+dvCWS6Gerzsk1NDxNa+7XN2AGE6lGA0VfNCsBdAlBHcQyhDiAso8/dembjvsVbQ8
Tm4Pjke6kSynKXbXPWnl/Wl2JdzxqFfBmfjS0ZAniZaji9QJyk3D7uXpXY13VnM3YgSP/bLIPtW+
l1KPziyQYsg/Gv1fFx1x6FFgn4c58STDf237YMePWwJ7QfvnmHja71RBtFw7+OjORwMwtLQwicQd
fHkCcZhqzC2ypLGV7CRHmsAtVupvMAKr+CWvhCEB7jzWlSRXfoKBmV5HW8AxGx8VupOSU8C8wnAD
mthVg0Y3/E/wfLh2PBbA/NlMzC5gXQdgDKtRaauQj5jdKuNLUx6gYnTdVdacf4nFJUnxiFBUzkaW
QbFpxh/lpB6kMBKgiCzij1iVp8Y4D3OFhNjGdJfmR3yJ+MaHzHZodBagiWziTluLtj2ofM42offK
/N6A3Lf/dn3Z1m4FCk4JPO2a5sy6fx4zylKv64q1uKx9DS0rdfQr6jCw3BfT6IVDMHm10ajOdcy1
RZzLdHhgRde7ZXEuP0ghiejciJclT4w5meVI8ksBVm966JPn61grSwiyjFlJC+qG0Dnk7NPaTikk
kK47jKLwq2rGc8mMaZOa0Sg4ZvPfxF1EigyyOXyOIGe+oBkJZJCi9xZCVYS5b2WMboPiHsNMt5JS
HkpyG8pkY+lIj6/bd7F/KKvjYc5CPokxnEstIOKraCqHToeB/q+i/VbpsdNAsTlvgwPq3vvraBc7
x6HNf77IUpAexUZbAa2r9pLyEtcHvQ8fprp3C8wsECsSBEeRddzuQeioi6MaeGkzbDKT3JcgPwXf
sBex+HYo1FSwmhdFgHP7+D4xi6mpaUYF7FMY6pzPdfO7Mj8H0WzY5WMgh8MFK2aBrrvMgcOo+r1J
4tCu41w6KtCwUDPoHSjDYHi5NRSOXGaZx9Tut8TKRBBeRNZywayJrFFRZmtraaNabomW2BajPIMp
YhRa3UbQLcE/UXQlfPoMds5MpSO2MSxPWbUZkgeEatuo30LRC/yqgy6QtHMH7SWT5tMAJKq+4iFJ
GTY5uq3y2m5BaQtmm7/xF4ikoxyuWyiJc5FMk/qURd28jxWQIsXNcMDZpJ4MTE1fP3qrm7WAmv98
cfRAkVTKJQFUaSpPltp/i3VUIntjX+tUYNVFzJy9cwE1b+cCqomlPFcZFlEL6AO0ANH73n5oViOw
aP0ULHC4aBJreI3vw7LBAKpHJjeHWIUalm4O36jSZ8xiZ+x+wkS2KFUQLSUXVRIzHNqixlJWkOVh
Kiih0rpFD3zh9lAxFSzm5XDm12rifUoBx9C8sOerWWVFCVkzoOnx8CstFQcNU3fWEOyh7/Tu51CV
UJv2d6xD4YTmN6Elo1+kccGP5uKp+E3D3Ox1R5rxzu6p89/Dv6N3kpmXffu16rmtyLVjaZ2dhoan
FxvJcFNMxDb9X0SamcsS95MMIR2evEAqoBQ55DV2Wi56qLmYnlaM7lTWLq4UwXfuZQkfBi7BOLdK
O6mwugEpbVYdSXeUDUeLbqBWV5gvkWGn9C0UchVdViQ5TG6Ts2piGBkEpqYc8uguY1jI0mXxU4I0
sXW14hTIuyT2mtr22WmchXUOIXs0I+RXxygQdXyuneDFEvBqV5I0kpCk+DmNHnzvk+bTUJNtOfj/
9uvoy+qZIw6DppeNugpSbRIVgIlNtGQY+TfU+x6ue+va1YF6yD8QXNijATF8TN9gYWOQHmnHBpf/
JN0rySsULf4bFBf2IFVgmUzBwagbxQ6zh0aqNqV51KUcH7aClVvfoD9mcT7KmtDPUvQDQZu9duTB
DSQ082n/lib8a3ss9NbN9NQKX+1MBmpFjYRTlzToZYlDJwv8Y0lENFhrd66BOeP/g+FsqaO08Kup
aZwpPw31syE1701+CwnSjYGSSAiaZFFIndMjPoQtEbnTNhEtl2MwxTltPjhhsaO/YBy5hSjHIZKc
aXTaLt/8hXNAlBdsw+A+knldT4Y8lIHrq3HkgN3EaNeSzN5L2S1GkBkRvbjOWcqFfQswLosp0yAP
9Aj2RSXxBqjRguDUQcef45ebLoDIQoexkteCPmDaVW5fWwUaGAJ7Vy9n0OT/YzCX2gT5lKJaDIMN
MEj73wftEVydGfM06G7JpeeD7tTS7hrRxIkQlzvwUD4ITTwQ4BSiLwgvD3L3UIBVRN2UIDyUUrC/
GaB80lwFmcH1LV49kwuLufOfZ50U5yOQS7wKyN1hgvAyxFqug6xv7TzVMIso46PtPBuQoHRWSEHb
OCokz8CYgK8m1r5fx/jKpy/95w+Ieg7S05qZdGCNo9A7v0SK80bptpZuMu22i3KneqPqtmG3VvGT
UcEirgYD9Q80OYcGK6UmdRTQJGVOq8v2BNqUECMNNbTB6K6UTNGrylo+Aw0tHYIdeFQFM+45ol7m
sRxMQJTK57E7MQql440PDdyUgCef7cTj3xftRnNc/YPI366dpabNmAOxM7dM9QyQGycQFu4KNw9n
BiPMpZZ4GxNNq6z6J/g/KVo30XjEkwVgvCfJ9QFPfoV0A1WaxD/lwf6656x65x8I/u0+aPOqmEeZ
wO4IgUGzdPFiLAjeAiv4d/ZM8Xspna3Q8ZxfJ4UbjMcw/HXdjvUcEJptILICU7LFq9bLgZJGkgWU
NAm/4f9vldra1Wbpxf50ynWy7Y2HHO9LSHwLQfRePQELaC54T3WWTWhgALTyWkKOhoLBvY/afet/
I/33ppp2121d9f8F3rzgi6+1Cm0Lcd/NC0qnLZmGrdrLXlmodka7u6AytvLMvZAq7nVYkZlcnM6G
biDyDKtS6VXyP7q0Cm1Gxk1Bvitd5vVqKfpeXHUdPLQjmzEgwcu3h7WhllE2YWUjddyo6vCiTOUp
AnsYtGluY+UlUsbdEOBnmCPUqnyGZloqvckJta3G3xaGaKR09bRoc10dnVEUw3/nK6+hZ72NdauG
KuiwTdX2cQiJ4ECupr//QBgyN9XXlfggnUJAEIjz6rf4eImTraVhFFuQkM7bdXFlLID4e6nVTaiy
mUgxDN+J0OLX4vUKIyi7XPhkt76N/7dshszdTpiqh17ZvI0ddImMB6t/Y4roUvh/AsAfEO4egqLW
JI8M9phZgGoesXs04SbpIfLxWJV7GC5XwYWvNKJRFiEwd/wxXwARNAXAncw8KHFj8BsUU7sO0zv1
YI/GjlS3lflw/TCKlpSLAVZXJFYsATRXXRON636wNZvubyI3JrPJXMEz0aJ57u4kT7PBmvctR3PG
EJVbbTQ8UPYIMohVl1/AcIEFMmqjFUMkC5JWht2WHzVmrYICXWvxxvcHAdiq2y/AuJxPocws6hFg
1QhJwPS27DRnDH40hegpRwQ0h9NFlDYCpcY3EoCi/D7utwqMMi1nFElgrjrCwh4uJOklLoAkhiPI
JuofQfYUyuMmq5qnv/A3TG2jooW3ywu5h6oswqyZEJYUDAP2ZEQd+2kA285/Q+ECRZ6UdYCnj9oZ
mL5TaPg8VtE2zqngM3n1JlsYw4WKNjLToLUoYiy++6dwq/m5p0c7hs/JCnqsoq/X9S36s3ZcgLBq
v9faAnAYaAxVp1RBVh2JWgFENnFnFcWakBoDli5D15pbqzSM7WjKfkSpNXkMfZYNJqB64pF0ap+v
79rq+TUI2nLQmQd+As6+umpSZlAf0PoR2fGg1C5hLgkdWfmbUibYD/6B4qxsIO+k5SWgFNLekGB0
Yu1xyPD8JrfBR1ene4IHzB4aqX/jmAtcLkRpcjJA9EFC7gPvaMFShNbrYOgFhczVPVygcLGJJLT3
yWydpbksfSzBjqLgIZ3pm7KmnrC1YzVCLeC4CAV9yZYqGYxKA69DIbgrt6T5rhmtYPFEOFyIUtK+
syoZZqkVg6gm0rUqQvE5eWqLWJQxrhaK/rFJ4dOn3JIyP7KARcOXqN9Dt5AkOcjInKn37TR5mujv
QX4uNNHE5OU4+vyJuADm0qlBMlJjygAcNRaa1n830PTcWINsM4SyKpG2WfnUdaNNO8vtkayWHdg7
oBaoQm1P7czHQavux0wWvexcdyk8jJ/fQjkzNby7Y49Z/MK6o249sCI8xOkrdBaS2hDs9LyTFzml
gXl1BVo1kHLlAitRxrKsUwShOgURf+l0xQDRA6hXKvsh/zFCXZiGf3Off43kKPj2Q5JybuCQ+Koa
1Qiu+EDHzJXXsG8N+VWJWJLXKywLHC4CSO0Yx40P00xwG+T7LAKR3s+03mXdw6hsFXU/lJ91+1Kl
Dxibca8H2PUSGb4FZDycoujB92xorRSyvodz1czT6+PUeiDYtklxWxYHytzYtNsKYkQgHLkOPEfu
y/38B/drsnGRw+QQfh+7BEZDcNZO0dHvD6IDu1pa+WMaP4E5dhJLUwUQVo7me1hRmjsDmSymIZMB
2jftxhg3afCv++K/jusfy7hzYeY5upw7uI0uQY2obF+nOt1eX7zVa39hGXcYdAOC11A5RSgqTnWW
o2H62cT1fx1k/cT9sYO7e0HHa0kjWJgdvPHZmrRvZp4CldgNNswYHllymKTddUiRU3AnLu3lLG9V
QOY+epjN9OAX+ffrEOs3xh+ruMNmEB9NGRaS2gqtxHl9yv1i2xqnCGxUfwP0J5/g9ig2wt6HjjDE
n01Mgmdx4Ki55XVDbheW9nYdazUULyIId7trVqUyY3Y5EB9B2cb2k9cGL9CttWkDjKOJJkRX13AB
x93uRglFQYUBLsh+VdGtVjqVBV1lQWhadYYFCne3NzQ2MLIFlC6Z9rrefiqtKsjWrxuCZ8fzCJ/K
MS3zCBBRBXESZCcSsWvpPq021/dn9bxaeK0GzbimUZXza3BwqyzOMH2oDsVJ0ggE7eVXozYfr8Os
B/MFDufcmCFJWp8gLpD+DU9ZCvHiaEMUm+mBJ9culMbBiBeC2VSAO/vyRTBf4HL+p45S07TTfImg
paruqoM/ERsfj66fD3ae1F5IfzR5+LOMmV1Wpp23zY1pgtTu+u9Y3c7Fz+D8kvhTTno2ZyRpeyi1
8tigqSsbBluFkt91qNmiaxZzzplRvezx9VU7bfapw3HqGB93aCvu30DbKoiKArMuWPGbxM/RiIvj
Vm+CMHKARUdH1gSRcTWIzHcXOMdAksOr6GjaYMRmDyetxq3W/EKnTokhyUh2dfZSy43gdK/eLgs0
bq9oaybMHLBXcv9drV+M7qjS194PMbNwzMvNyFrBGRQBcjuWNL6kFcVsXh7bgeHk0knB8EVd3GbE
0w2PiMpBq/Hrj4V8w7IehhTNZSEOvQVaBFQappg9X/fC9VaRBQb3aeA3aPfJBxglp/IDhT6V3aRF
h+FWtXOVdLit+vhOZs3PmvSTY2rTS+NPe8nyUT+M7qJ6Zner09grUohr5h3oZfqxAKM49UVi6Zd9
4/iVmDlT5sY9Xbno0019icmZGaH7kuBZvwm2mPfCcFRR7tQYU5lVcgg7ttVmkXDEYinu9wOjoiLQ
JfHA/Csg86CDPB39tV+p+CLrDMqMSu28J6MDilmMgTrmO/6DRjHzVm9s5n2TP5gjP0o3+Za9gDUm
fZBuxu31XVu7DZY/YnacxY9gBEwepYSlqECFOfTKptAcAyKj/x7FWLiGeo7iY8xQDyu4RixPBwnv
Rmmp3QZV8ldvcAscLs8xLTkuY0i2Oqji7ohfeJWJ2QNNVIRfj05gOIKoON7SeN4gjNoVaGuDOabx
0hmT3WRuyzCYOXpgb5EN0Sz8+lWKoW0o5IAPFV3t58sX9ObgJxo8BVqPqTnaRXuT4Q0YMhNDeOrz
HUWPssRAYaQ71/dtNWwsgDnvCCIqpQUaNpzRrLbS0G97yb2OsHqfLBC4bCQNMx2pFJZysJACT5vS
8N3E3BWayAVXL0lwBWLahlKImHFrCFoxOhQ9XCMPH/XKi9BwISMr1TzMR/+Nty+guFXzB7WT83yG
qh40pbeNRga5cyy4Q9ZOLmYu/zGIW7ksCCGcM9fqpOiGojEgQrenkLx29aJCczM4jKEDetEHHPbo
FSMNtkcBmXIQ3YyQ25BB5dPc0dSLk9SuiODmv2R0/grOMzEfOmh16CidO3uZdkmWmIBkuZ1A33m8
N56b21nMWnZnYTLM+Hf74DeSuuueuHaovyaJ/heXz2zUOslj5esbadpbpqejcTa+V4Njq7hjLHjW
uhyYPTeScHdllBtJh0QYd+WW2pDuC2wIWjuTbdxnhwxibHSy32Q7fak2gQuOBs13JMHnxtp5WJrL
h2TGSGRocJ9p2LTxcRxRW362atdQflxf19WHwyUSd/L0jOZqHwBJjY8Iye3YukQ+6jo6SyCRbmyq
zHAq0TyfItpO7hBaVheonYQVbuziNCHNx1SoPQSQ4LHDN/biPx4ZsTHT4v7wvUD0uk1E6NzhVKck
krsYERskeRv/2biP3xrX9CIPr3DbABv6ELuWqzn1Xn+sXOk7NC/32+a9hHeXTrND2kRBJRrvd+Rb
vZEfpGMk+k6a7ec/GmZCA9OgKgRV+EFjTHtNSZzFuMOGWz8aQNsgurbWAtQyy+L2vc4zlsojLo/c
t3Wwq0jZ1hcOKqwWLJco3D7XqR5p03xFZQjo0Kcz0xOYJrTwk7TopUglaKl4lfwyyduebvRRJPcp
MnK+3xb5k4ZXXTQuAl4pHnoJo4ZoH8xy0SPragawtHI+zUsYlknQA4E/ofxQW5umuZn6V0MynCh9
b+IXudjp1b6aHq8f3bXLeYk6e/kCVSoH9HtnME6rpEMymcc+/Q0q2rdmlD6vI4mWkQv6dScXeQ7W
d8cc73XlZeyemP/7P0Hwn0Bxm7a5GcAYNZkcNVJB+zptpjR3r8OItoofnZ4sGuptPy8aWNlQfUCi
0Vr7Wr3rdK9XPmPlWCiubGT767iCFaRcPA/CoVNkqOg6gf5eo4TdKQ+6+nYdYz2q/fPdxOehugVu
gqzELkU9mkk70HH10rtl9cdaVz9i66mxot11xPUo9QeRO90jTepU84FYVydfRoqbQWJEcPGvYigz
N+3MjHTRfZU3VqP0cwRR2/C2oD1KQVQr2p/XLVldO0WjlgZyM0vn105GtxOEN2aUynBHyR4h95SO
rioRSBTdBSic/zc8buWyYBoTkBMhYlSPtXbnJ5tkvImtb5n/MICV5zrYqvMtjJv/fBEoIOEeJ7IB
sLGb0Bi/r5MGLACC/sPVaLQA4UJtEnQ9nvcB4veVB4IrR44oag3WHZpaBG4n2iwu3BpBHquJDChw
mhKK9hyPTR/j8ETUo8QEr+Gra/enDMA/JkIYfixTH4mKCQbosT8olhtVIr6B9YRzgcK5Q67hKx8t
oxDPO4V39W7a4b19n51KKFfFNt5QCjtyyT53pFO2kTM7PVmeKti/S9KdOeld/AbOS1irgSQmwRHo
ft5B/Sh4Rf/i5/uzqkPRr3I7R9+azuSMb5bXOuQw6Q7baILfsDq0tvwNnBOhDjxkTYB1aMFX4Wa9
oz8Ox2bb7eKP6mf4QEDc6eHhXvGuH5D1dHRhO+dRaa6ORlMBFyJZlmSj1nJkO/XT/2yJjddweaPa
1Qf6Ou5KNM6bXiZ6f1w9PAv82eMXJ9TXtCShEfD1pxMFRcebf9PHHvZe3kCE7bE9+o/qLWhmgo/r
hotwuYs9NppSN3LsOcjMI9RHtNMkeUJxXwHK1yfIwjozwTzCQGBdVH/E/hFiEUnc2VMl+Dadf+xF
zvxnEb+u/gWMqjc+iem8iCAFTkPzF8E3BGQpbJn8nkIZnzUyatSi9uDVYLRA5W52LZ/qsBuB2paf
kq+5aQLamRQEd88GaqRRs7m+Y7MnnhkJ8gIVnAIYTkOnk8p3GvhT5xeRZuJNWulyvN7JrjQNBysq
bgaJfeaRSGzz8vvwCxCD/lBdw4AF/y08Yi5mCCwrcVTQMdpaI7s9up5AHeea4EOsK+rQPkMq1W9r
TcQCf5mtzeCYIdNAc6qDxpr7EB+mpJHaSUqg8kvdupd3kkw3plw4YDLaSC15maIe00q1rajPXRnc
X1/ri9RjRgej1PwL0HzKv8XlyEjQTEMTONRHH0LMrBG1qlycDCAQyGKB3BSMPRdMbmkXDBXp/AQ0
GJ4W7ivlOORem79ft2N1D5cwnI9So5VkqcYyyq+l6gUv5EP+huTGOGn44t5eB7u4MDmTuO/KIQ8V
lE6A1Zn7Gl/0UXVHRSMpl5+VXyCY6aemgRlNwt1VTT1FE+iNQVulD5skbUs7CCj41JgybhlNEtRa
+8RNiyRwh5gNtyjbgiYXeSQE59uHjoFl5LrVl48WKPWZs1bFzLs6zwqcR/Ap7glY8EdwzlQJ0h/D
nkzF9tvuaFaG46v1zqTlLR7TtqPun0IzeAhF4W8tMsBfZ553EAOQC82MCA2eqK+DkUr9DToJO7Nu
fVm6b2m/LcQsxPPJ4+MQjiRSBpABz4zi5/YSEK01GELAG4ziE1vNmhvq42YMq6L61kVGvCmYfMeC
ybxViXyKLcl04ykRHNCvfb74FeBpQlhCfLoYNfV1Cx9WCLfOUBqgg7K6jMjQcsu0Z4nGqsuSFmyt
dEjy8FhXFQ4ZMmGM+yu5Mu1NM66fB5K0E3RFTO0HSlLETSQytXalZclBRm926CUT/ia7YQZIWSmY
Fkq/DNHmlbPRCyYje1ENpnsaK5RnmWnSb5CUVFsaS+qr7vvosGBj5sahNt2EkZa9Sq0PCaggs9L7
NqiHfz1+rUE6RJsj9Vwyki+mjyJT7kYlwtFTJ1dCq+EwfPcnUbfK5QE/R+FyVZ/mmV6mQInIMYyf
8DFtJ6Pg8+gyLgID9xzFuC0UE/jyV1lnhT9RYFQ6nh3AzmoFNsZNQ2Hn0uWhOQfiEi9QHzBfMQE0
gFNMk34G1YkSb8LkZye4uC+yE4zOKaCXJshvwbbHi7tIfpvSyUTIinpPz++6yGXmU1fc4qhgGs3M
BAXki7QEEVKDUj2GE8H1jzfB8/OZDCqeDrscBEtq8JCp5n2u/2Rd6SYKSEksshmKT0EEXIsIaIkm
YCHCmBTYyc8R487Q+tYswNE2etR6IIGbt2+5+Rx2P1r6EKmuhvsG0zDXYS+9EXbCU0wLIx/gluXi
Lj7aR91MS5CMhWw3KD4ylOTOqEUz7auZCFQ0KCidVFAcyFwmEjPW1r0G6wq/t5Pso0ETLdgM8TwA
Xn/NU81DlzV2KZqHvvQamDdPXsoY9Zpn3c8X1dKYCeEfcLAa7GVqn4byEMQ3DMzQ0otc7xTRmPDa
NQYdCk0GETXqIFDGO8dri7bM1ABMpRp7yTp3II6M1pzIY5gbid8JCPGAatxa5fb6Nq6lWktc7hzG
aphLvQU7rYZtI3PY9aPoRX/+6fxdMXN/YTENnD++8lezHjRLOXYwiHdls6/63QgSfd1wCrwRX7dm
zSmXUFy+lRSBYVoFoKwANMGBsbPA7yJnqSCkiCzi7uAgHit8fADGB8djOdwPyTuFzJo/foataMBs
LZ7oIJDFYOvMa8bnN3obKk3ezzSeBKnMI42pTfWH2n9qQeViiMq0K8JuRDcQSaiJoUsETs4PlUrq
qprMCV5oT0yxafmkTtg5T6oeGv+VWltJO7XBDwwmZNaOQHyhvMXgsK3EWwvcK9pnDeEZNLunmCQ0
3CjPHq/v8NrSL38f569QsiWJHiDxiJTDzA8+bmrzgTQfLBKkOJelIQRyhFMDj8kW7nV+cp/UqH+G
Olaixg2VR9t0vIe0ThXWNkseKmN0Q4WA3zz3UvAVtOn3khwL30mrnzo5JMMr2LzQguvIxsPwF8Jh
5z+Nc/NWBU3+MC9ClR1HlKWU2OuSueeM0Oc42xix2yW7QnLTIHNzkbbm2hkD9QfyPrTogKSWC/xV
FYe+1YGMG5/2ThFg+FBzIHxxfZvXwu8SZM5TFiWFpClpHiQA6ZVvjNk625rZhoTPvb7L/Dt0h1+H
u0x7sKALmzivr6pRD6IRcAbo9CzD1sjtQAqbij4717zXVNEeYxizmhd/mbWjBJcrEG1J0mHAcV9P
jyE+WzTlR5q6101aiRu4LqmiaAQipReTEaavxVmkASqKn4wAr28mRgSKO7CJJAQSDoIFXNmvMzRu
v/pYDVJpAFoS76cK6sE0tKNQsw2MpWvfSbDpMZx93cAVPzyD5PYs1jU11ztAqjXxZNa6fXGSRY6x
smFnIFy4mfo49kGYiburhwpgekAejGW10RDQVYLEcYVcmGA4GiT6KEpArIxyBmU5dIS1cV7D9Cka
9n10y3LisMJFZ7CWP0ex5oTdZ5N/RsaNP+1MUru9ZoA7fWO1ThTtWbCp/dRVWq/uVWdIWzvsNsgo
Es0uwjs8815f/9WlWfxcbmkQH9scszeIj10OjuzAUeqtWX30kuWZohR31ZkXWFw2Vlt9S6c5S/Gr
j0J3G+ktIhtCGRS79vLo1dGmJDd40VaLe2YcshGcJ+oj1d/TLNyWoitorQiy2Chw+J4Hp0ZO/V6W
8WsoljkBa95JR5U+ke2m2xsgBPT797Yetrp+n2duP/gCx18JVoDXKcQBkPZfULhKqAk0w5ya+tX9
QJ9VaIapxWEIBRfg6vn6A8NP/0iTL9EmAkzevEdg/AzKXQ5V6OtOtBY3ltUbLm6UQ1o2nYXqDbH2
3fjL6J6hzDeahyr4KKxNJG+vw619TZjgXFaJhX+Q2nOZWwcxcHRzohDe1pHThnYavZiFl/qHQZvs
gb6B5VdlSHEEZl42ASPxlaHjioIjWrgg93nuMmYmjbU/q3dndvPa/sg88kHc8LNw+tKO8C5oB5+Q
7XtjJ+s4CrBX9hHQIOJT5+8n9SvPWV6lNat8szZxEUw7y3Iztu0G7/qyruyiCQ09U0dVyqAW3/hZ
ZlAoraJZMLKKHGaBB2wbEhtTABACcxGLYhHnysoRWALyDxuGmtcK6O3gNlpsp3EJ1qH91N7ERPA+
tLZ2C8O+3Gmxdp0cBBZISPA9IQUQY0UxabAb0RkQgaicb5StnueI3E6I3nDq42X1ra8P13doJVij
SxGSJTpKEvAE7m5JDGnKSAL/U6h20xR4SKziI+sjrwBdRtCJBnFX4vUZHHc3RBI+ISQZPpeqn0kV
2RG4AlLJq6yDhbX0BcmHCI2/HfQWhPI50FTDreMfMTpXtXqH0RZdfUja39dXcuWaRuUKZQ+C8ItD
zbPsmXpKK1DNJM6xvIm33SZ9Lrbjod43nrWnjvQSOdpdcJPb8a30vbYLr9zGNy4Cjt14gSDHu/Sc
85/CLbMs+0bemlLsmE2Fj40D0zo7LzbXDb48awBRUc7CgO1c6eEKMPqU4SVogL0q6PC11q1AgJ6Z
j6a0v45zGUSAQ6B1hzc9w8Qw7/kxiKegkMsIOIryOzE9lLGm6k3FIAg4YzKzd0JdcMGR+WCdFybO
Ebnlw3d1rICxJYGI+ffIIe+N9xTvo23rPUNgb3qPHn9mjYdJXweD2hAX19zoprTTQ/EUbCaPeCjt
bUUPLJfn9Pwnca6cyn2hjNm82FCizncdPWCimepuLuLEXXmaWiLhCfZ8uTF7UfbQhkqcCepOKPL6
frQxmQ/9MxLHm4hmOjKnuvjUQiN4DBUr3BotFbG1X3Y1z5Xzfzad8M4lj6DA7g38it6BBFbvhQ71
2AfGx+9HF3QcboRjc5R2IqGj1WUGqxpG1fGea/DFSx8T4ySTUX1m1anJczdVHyzz26BDhUVwg6x6
9QJpPl2LGyQD61mdz3XupC9dCtK6yrBljLsV2i7s3zrtQWOCXo7V87pA5M6RpfnaCJoWeLW5LXpv
gpLaMIAWUKiHeVl3xt79efXgifi0IcwHDPXjcdN0IsPRlcbuusBGLaBuf/vaoxw9D/RW+Qsx7CWs
xjmuH8hxgNYJ2Pc/pF3ZbuQ6svwiASK1v0qqvcq73Xa/CO7F1L6TWr7+hvphuoollNDnDmYOBjiA
s0glk8nMyAjix6kzDYOazip3Vmq38CKbDa9/Fyg3wQnDqGRWwJKir4z01I0PZHi/HfTmj+GZDeny
J4oCUaowTMDcCxr4YpWhmN2OzcoJItcQrwITLMNOqAteObMyEwKqKOCjwIX6luQjcagxYScQMsvj
o0UeUuM9+/eMA9XDMxNScI1MzYyBGcTzM39o6UMtXqsCVK33lC+E8ZmS5aUlKWb2FZQS0CLEQ/Q9
+QR2PHch2/LGvG7NjtqdW3We7oafe+Q8981ei92vL/V7upCCXAOopi6ThQYg7klQ1smN8QHQRrvn
aAIT4mrc1Tf2Xv2sUjd5KzbpIQ+9cd9/9Q3wTLcdaCaSXdiV4kvFUaS0BOzawUOqPoN1zLY9HQE9
Hra3Lc256oUpyWl0gVZQaWKf7fSrVd7N3yG0QKHx2PATqd5IfGLBP3PHSLsqOVGq6Hpux1gdykkd
eQdavXaO+VKvZ/orUh5wsTDJgSBx2oyDjYU55NcgPjXFD5ynKnxKo23wz+Ps04psOomLYYoXY4SX
9wEG/Zuw61Bp1FEoEOjKAQPG0qPGF77W7Ak/szP1fc7unaQTVEta2GHjPTX8oHwRS7nK9CfkbYPD
I4JMdfIrndi8tcOCBhBJC2jhFuqXtlRpnjfwh2lcBQBKflZqEFcprRGcwAxT8lAYe4YK5MK7aNYE
tJynzhSAXTLIKgGZZodFT1HqV1E+mey/eDA9MyDF97AltB/zLPWM7FFFM50m91b6FC6lc3Of+9yM
5FZ1XAncVFhH2OzG/M2qXEga3j7/c5Hm3ITkUSEDPrRPsBK7eFOiD6dY2QoKcJhggbT6bVOzXwXi
RJNIkY1JUmk1dqJ3pFHRXzOio95i8idbmohdsiAtJkGyUhRTV7nFlYA6UGksZGGzH+RsCdO/Pzt/
dVuihucABqCAiUp/0YYeUM+FLzJrw4Ywqo6qDsUxvLTBwKVQJT1a8EV/ryiQPD9q2dftLzGTvkIZ
+a8J6XpJa9YkegkT5XDX2i53fB14rvJUKVteVn5u/TNjFeIjxs8x5ghtRNWS71GgGwB111B1DId1
ZTY+LfDkGnzFPCI+Y1T+P1yf5+ak9bWGA/bxqZRr18eObCPrzdL8od6WS4jK+W/1d13S5TlxoIlo
hCHefzfjTRV9N5ZA3LMHFE0sAmbsqVMsXWN25WSOaqEgr5UvXfkahTudAYr3HMcLGdeCIZk1uuId
z8AxCa72YSuyF2St0DkUwGWZ/zoDMDnD3xXJ3NEMBBgtmZRFzfAbJq7duo5WztKA6/SJr64x0Pn+
UQxDpJZOkVrSNI7E5OKaqzvMrUHgxt9AG3L7JM1GnDMzkqeRNo5JyGCGYm5Rea+WJsZn0zMgMvGJ
J655JPaX0aCIzRjyOgAKVGO2qpTwYMeJr0V0S8LuoHZ3fZ4DS0Lzys2dZkH4b6YlMmlAQ5HMmnJg
zZDcO861yLLbEaHojhyyDUq+vqq4aNxutN4NVkCS9Qsm//Qf5O92bnLK6s4iLCIFr+IGJukm30VP
L/mOgdTgm+NVfvmF6sEmvCOP5LvmKX6tuEuTeXNeoyHtcaCYMP1X2u1WyxwNOlOAZdj3BQa+jXjb
KcB87W57zVzYAA5jSlBQmbV16UyHrdBGDGJhX8mGBr/FcD9YS/XnmaYIPt5fI4b0oq6zgVcZxC6B
pPcAofGpfQqsD93aOIZH0M/Nn2Jn06QLh3vuQJxbleqKbNDQtJ2sNvkhwghbucS4NfuJMCqPb4Sh
eeBnLh2kpmIsxxIHogU9IwfHV9xstCGglVdZiQlmE646mX/7e01/88opgZxE2x0gdTBCXtrstRHM
PSZsBq0OSn3d7jBw0ZSYgLWi1t4YHaV+2ZTRSWkD1PaGjGxu/4BZh/m7aLk6ggZyk9jToqviM7N2
lf3Bl1h65iPNmQ3py1WdCKpyhA1i7kJw6Ha1AfDJQwr1LpSIG9DCKSuVrm4vbO7SgYY2JrJxJ0wt
8sudTVPF1ngKozpSqVRbVTh0gZNCIuSN5guJ1aznTB1CVPhR5b/SaM00LhwHIplRHfkj6MOZ0lZu
mFLkicYSA8fsFzszJl0MY5GnQV9BsVItHwYwv3avib3+D3vnQMcGMxUqWhfSSVBYaKV52uGDVfkG
bKSgov7Ew9ozMN+WgErytrXZM/DXmjxRXJlVCwwMFjRE+nNof4z1O3PGxyxXDyro9SBK7eb6Esjw
+gbCNKxKJpAosKKYQpHWWMSUp8hKCi8f1r1+D+lb4QBQDqn6SbienxDLuP1l17VrGZZPjKUXxdVn
nOxDOhgCZsgkqCwOECi5pnStACyO7rvop149huzX7Y29Bole2Liq2Q+WERhmDRuNoz9Syt2M616v
/oyN5AjY/VaL8u8tGz5irriUkx3kvxeymOlSvYhv0i+Qjj5x1NZMQT/vTSBLB9CGprkrw/Zgtr1v
IDsfonjh3M9+WIIJZB1bOzPwUKXTpADRC+i9APi/UYyufucjCxpXHbr2KTRE+VipipGtqVHyxg0M
i7EjYXqytcpCaGue6uo+duxu6dF9dYNhM6aMC8WcCdgqD36YPQhuC2hTQdrE2CijvS6jf84aJxMm
hrAwrDGD/hRmlgwWrnyvG9muorZHxRLL21Wwm0xYxDJRLYL7atKVpfKhcka0oD0oj25pBaWr/lhH
FFy9wcKnnLME8h0Axh1QEYNt6DKEm0WcJhS1e0DSOryGmV84e6N4ZEtXxawd9JIsmCBAI0hXhZ3a
egMsBr5Lph6I+lOtqm3Tq6kbG8rCkmaPJLJtJFDAN084i8s1YU691EMrmdCwd0H32oO+RQ23BIxU
WXGvFK8mP3Bjn4nX0FyoMMwdxXPLUv4rclpHYZ1CMnY4WdWJ5DtKFM/Q7qwQQikLN+J1jggvMYDB
x/NCw/CjKR38WA9ZNqhF4ZUAEOgFfRrEiyPKFYP69kQZ2WrdSVWTo63Y+4YEH7cj39xaDcsC//HU
cAcl3+UuR7w1eNXnhYe+8dtggDO70NZObHthDe6jiB5api9kcvMrtnH6KMQOUZOQvFXpoakYMKy4
T4yXnqp7ZSB+T1q08kx2NEFgNSTOXi01zwh+Zbq55Flz0QWqU0B9U7QpLflC0QKoiogWp6VojjZE
vZqdDXqJyh5cFJJsZ2U7GydYp5qfxV5vYJZl6ZNPab8c6wEBn1DgeBVT+fVdO1HQcBWBoYt3JONg
KMUYqvIVIjaYyjYddnpw6pd4a+e+tIPNxgASINdX/DtjVEPQZ7pgMPAXH5MWtBa90ZYYznaeRx7d
WXHwKRKnXagDz4UMKP3Bng38Ja6ZSwcjWp2nEW0LULqgCsDBJW4O91EP7VLCFrqKV4nsRI9OIFw2
PZNBrGFcmgpKvVatAqO0wvjpNHyD8UW/LRrXaeudhSb47ZNznaxP5tCQcmDKstDvvjTH04DzZJpO
QOrz3Ou6a9MMZGXJitjVpmsehKN6AlrijCzV1mb29MKyFBqVwoyrToHlJnjoghjEZTWydbbGiMjS
WZ3Ov+SqMIXLSwdfJ9xV2lNlGAGTzBAf2lHb61Hs4uY/hgrztbJeJZmOiYRwXdhPoxkexs7cNOoS
V/rsYido9zSoMY1rX25zPkYVRmmw2BGsVcapUTCT1D418b/zl+BzAjGpT2AcQi1ppdzOggZnEmku
4fvaFqBFJYDdkZ9K3m6VrN/hMbFZcKFZjwV0EW9ajAVC/epybTo0GqGsAJtJtDOKbWTsCdvU6VZX
oVm+DUc/s74ZoON01jR+VfDsbbutYd3zpRLXTGyg0LzHwxq3N96BUorPNacPlQG/Iw79LNno2otl
nMDw6yXhwUmN9e1lz37Rv9bkqojooT4TV4j/eSG8Vv1WNaHf95j3WQp5c9sL5TrsL56bGKmWYk+A
SbqO87GAAFLrgXTUix3+lJPyEGrJEzQ5H2+vay5lwVNQA5x6YhEGe+Hl52zUXo10nRTAAg4uIxCj
aNYJV129POWZF0PrM3oK8rfIjkAl83Lb+MyldmFbusgT0RG1zihs58wbg/hIwnbBXacTIMeCSXbb
MdFD0AF5vVyeaMoytAO78FAxWNkx9wx1QBYY7W6vhMwtxcDlrGJEyLbB1Xlpx+C6IfQWc1BN7RSb
CLyT7qhnmPm0meMLo083GAY7xZYJ4wCzNQOgqiEbkBgy41XBZbMTRTYsRMIZX8KHVfE/wNIR7aWj
CjS1ng0WHktF0nDTwyMoONphMua+Q1Pk9latJVA4DuJywfC0WmnX0XFAiqaibWOCRvhyN8woMXmB
8oJXsxWt7zqz8uloAphYeqn9mTV+K5Y+wEzQvzApfeiI504H3e/cs+zer8pXB5Kjap9BsTZ5wHAE
hh4gaYfMpndTqm5Sx/G6gC4Aaa6nxHC9go3TQHaMJyqg5ZfrzgYkaTHHYaqhjCVSFMMS5lbGL6G1
B13NvCDBhad/OlAiL416o3OIF5F8G2UPtW1uE6N1J4bS2IwOgW1uQqq4PciH/ourGpqla3jioUQi
eYVoeMwGB6cuFzayuT1P3uPARacraNhrrJc7PXonDaDvZvdCMS0ZxzX0W5fEKuYOJo7jNEyLSo0h
X104ABiRhxwu5teV1ot00m9rAwRfWlMvPI3mLeGdCQ5rPMv/pPZnrQECOGzKp5JBrNOtTcItRHBW
ZmotRJq5GwIcsMYEfAexlhwBelVTYqPOSs8OURlstlHyKyqKtb7ExDYbsQEgQvETY+WgRJGcLB8i
I27jqvSKKgjoKozUbG2odYvETQFGzB6sb4QTss0wiXlsrIYcbbMmB2hlCRBYO2zhBplZN566BPME
6GfiP1MQOttevMVEHY917qXR8B6l6Mkp9alV1J3dLA3MzaavGGLDfY+a3kTxcWmrUEpgrQI0Jpra
FdExKH5x5Yu2K0t/N+gG5Uw0h2+fluvG0lS+OzM5Lf9seVHMC2ElMDl4kFL7hoLI0w9QcuNt6/ID
RkHdh334G/wenuUv8VHN7OyFaWlnh7CsoakhSkhWflQq0POpWw/3ndYuRISZa+LCzpRpnS0xyAK1
aDjsKDQFhZDiJU7vKX2z42i3a0q4sKVzidv5jkpXZadhbiLqsKNp+z5CFXMsn7voSVX8IgByaGkw
DXMN+PnSZYQaBRINDNMThGYp3o0gcLVyDakbKmsW97K67+tNU6GRtkJkMPd1SyttxaAntR6ytn5T
y5o+KIYzaPvWyoD27krSr81Ew2AOR/2NrfVxGB7pUADqqo2alj4gyFYbIKh1axsFSf+ZkL4ABnZg
2iocGaI9s1lyaCqn7XxahzqILUxRhKveUOp9Ck3wVTSdTi2n4PHPuEp+Oa3abGnTJYOvggI/8kUY
55bX9IF9ZyhVbLiE2OWDxnT1paIkfTfUzFY9hdgjHo+NylRPjwi078KijXccan94DoEp0idWWOM3
2PxOWIFmuKmqsE9SR6WPYnr9rFUaoMloAXYrHrfqd/Q6EdJ0NTILvwWdtrkGRz3ds67oM7ctpw5z
1nRGuGkyJduVCC+jq5NU94GiU7dORQEAhrgHHTE73qNBE/d5hQisDmLfJaHDvYrF9q+CYBhl4Jbz
lbCS7DLNiTYoPg2+kwahuYe+GLg52kFg3wpsssuaeIj9yuIcxAgtNGu5qkPZphz4yRydAkSzSRzw
dRTwEEofdWx8ZU7QfpKoHWwvYU39E0jJ/LmIihG0u9Vg+62tOF+pge19sgqL3dWkx/goG9IC4rEg
jtHbsVqJGgOtuNNwdXaYfRd5QHsvLMER2PJ4P3ZdvkP9lO7Utrc/q74EJwvNw6xY1w08TKl7Ld8b
xqBlEKEuwB2oiIj5NShXD1ohgpMK+sF6O+QEJIcJVcEyyOG77lDQ4p3WQwCiMajKA9M6jFXld5bh
FI9lH4cHsx403UMXrhrdvK8qdPZF0RirPgnZOgY/+Z1ijORZr/todKtKjBmk5gpKHkpD5OWKd4Qz
9CBr7dh3tFlpeFv9EM4ACh3TzA30YqmZebfj6uwthlq5o+ERByeSqQXquoX3ZCVuZXViZtqE1Yl2
H0l0p6EhFG+14qse/UE7mvYSLcScaTyWUTqEsAWgEfKNVYjWqZoECVAbGcdGiDuD/Upo5hpJuaEw
N3RiXdDuUGG2F+ocbqsvTdHMhEAQ62DaANBPMATJ7alcUccsRIrscYW41NsYR97pOJWqF0b5+vZO
z0R3SCI4kBw1qHpNSEWU1GhIq6ByyV3TvCtBJB412yF4CbRo4aPOLQs1MxWdmak5KxezyqFD2KxY
6QWNjipppRd7ovY8hfhoZWQuogj3R0aS3B252XUL19jMdXmRiEjXWKoA5KqYSESqvtralQH1JHxi
jOQybQHyNLNOCO9NyhY2BrOhS3J5YWo9RNbsAQxWschXAXiYwFBbPEP6YRVb2crGbFvfLw056te3
2IVNKQ+xGPTJRAybKe8gg6YhYX++7SgzeTIoy5CR41mAtrqMGAtKJ9KboUHrxwB/Tw60el+7gb1A
Dzm7d3+tyE/DPIy5GDueeyN3cKkqb1Hi3IHq31OsdG0xfSOYsvnnhWGWHrhFHDb9uoEPWfomGju4
pQ4+h0blSDSCXRqRhdffjP+BT8oBrRQQCRhjkryiRQfCLsMS6RppV7WxBeEYMqoXDKvdXs7cKxND
Ung24YghcZOjx2D2pVYySGrmOETvVZ9YqMEPI4RNWsh7li5GqPArwjgZoJXQ6YHpDkhCvgeCi8pN
GUuOOSPWIWyEsw2ZGUKovGSHMOqUFdFTgVplYyZQGGm74qFPTbtyaS0wlHJ7GXM1gjN3kwtPRVsS
c0zAFgA4n5k+2MEX7XdRsxrThzB7NsXv2+Zmvs65d1tTlniW5MZtRDHiBXNhcLJ7qMGAXuwNkhG3
rcye0jPv1i6tRAZK3Nrk3bWFcloXo8qThEtzyHPPIPgZaisTLSYC0PQrztbiiCg3VF6XXmmivBqC
TToF8cz4PdQgah9+7zKPpn6mk4XEfSZAXJiVHDxp8ozWMcxyo1uVGWDMwyblC0bmdlDVdADQIPkI
8T3JSJtqzSBUvG4FGntMC+8TtjQjtGRCCqWkqHFXMpjIsgRnIwgfaRv9e9EBZcdptgNkTVPL7vIT
1ZUKzEsDtLqtlk95o3yyIF1nQbnw+J47ROdmJK/mUVqbrQ0zE2I1vS/aDBnECaxQqbPSxLfMXAil
M8kEloUlgSR1osiRvk5Wod2SGSjjtUPoF0V7H4/Wqu31PW0DsOcN69vHadacjb8JftEJjiCZi0ez
MjnByzRAe4qM6coALzwtQbqkhadyaeZ47moCaOd/1iS/qETfK/EAa7VyP3aNS+mvJjlBcTtESztf
CuNzn46YwAgBkgDdINlD9CSiYLsfYc38rVsrx9r03Vcav0D326/4L2hAL+RHc5tpoCWFYjhmqlHT
v3RJXevRaGRJBXaYfmUUAXgSUr2HgnnsDaE1eNzkP25/vunzSC9vlPfwOnPQREWmL32+LOwLp7BK
NK0L5pIeDP7M2FC8+/7DyiaVJxTekLqYMhuzPQxWhLOWg5xkJcYDdHbBNroKazx7lpBlc5t4VtmW
kyQtQOl3TJFkWvV7oapuEb0OJiZGgu2w1OC6pkPHQCbueAfTVHisELnnRHo+teKBaY56ZwtgIBZl
+Sx60wa6VRRz35QvNQsPImx8BzdZAOpob2h0Nx5zt7UghhdudUDCdPLz9me9Fu7588NQLUFJFVyP
chSoWSwKK1en4R+lQZrNoAVoFCgRp04Uv9FAHT9sJ3V2kca7bawPiV9zaFa7JQVegrV4c1djEn7L
61J9wBs6Dny1a410GzQJBz1R17f7vNf6yC0GU/MtGpa/eCwYaifoaf5KQY30OwxA89Po/dCD3duk
PyxRG7u8G5LDwGzeewEDmxZ3avJStmryETRVtGN12EBIKWqyo5Jz55SoovjXlwF2BgkgWvl4ViJG
Sh7PUIcAASWKGdagRBvFHOnKrJxdWdb1TtOgzjnYdoAXvS4WIAtXdxoqog5q+hPrMD6KLXVceju0
4nEE43pbvgS5AqX1pZ721WGWLEjho0MvYYizMMPQOlhqyNHk+2Apfbo6XZMN5OjUxDFGBiBtH5pV
UKbrYqyCHNXe5+JDWGst2Q3d220X/vMhLkLTH0ugZKUIwBqISy+DIddiiw0BaFa41/9s/dLPXGuN
uq5Ln0Ee45WPvdcsvA+ue4SSTemBaue0FSYDMU6/1r+SQ7ey/XFTHNO7atd6bG3slj7Z1RUjGZz+
/VmemBptbVoCBtUNe8peo2Oy61elpz7d3syre/PSjMwNZZRRaHY1zIi1BZk0t1kbWI74+P9Zkfwv
zkMQGVTT7v0cffYYHDFnqkCO47aVhS37o0d6tmU2o0GbdrASH4NN4YVQJBMrcGEswH6uU3hpz6SH
AvpRLYt72NEfyVps20O9Qlx4TzfdQoY4e2z1/zn6n3n5swWB8AEPAQ2GTHU7Bj6rdwF9vb1nfzpo
0mGaUPgESC1EvSu0NS9aobZjlHkk/SiVPWKvX4jVYD4F1hrAtIR+Weq6sBZGRqZ07NoqqBoRL4CI
k7MLI+SBqaUpuqqOgFZV60bBtsIlUCyd28mzrg2BKQxJjAHCJMnzSMrThmZJ5jUmXxVahaLIt0J9
RwnctQKyskF97kIgYdN0mc/GZCGJmgtVEzQDSFkQFxl4Ml+e4lIPYkgtgaUM6AW8u9b5FqOdsVce
gi0DMHdjlG6+Ic/s2+2vOrO9F2bppdk0bokeljBLmj1w84r2ayhOKbLG22b+RFppdwmgS8gSp8Wh
TXtpB+SHoq1CHQByUecogIahOCE96L4irjRbVeeYkzaTsv9h5zq/y/sOk3mqgAJN0ifNHqqv9VOa
FJidb8Fq9VpHevJQpQr/UTrKuHC7X6PPcb2jljq9uZFIX+XsUVYCNWg5mDJ75BDmAXEbGiy+uhv3
xRpyhOpLs729OzPX+oVB6SMYxVQCMGHQaR5B0gUg4uq2gbmvfL4iKQ61OkPnA8mah6F6MOiiwwoI
gopWuX/bzkwYAjoe2BhQjuH//KHEOwtDSiUqHhHkJ7ZZrYBBvMvBi4HO8cIc4Mx+oZWAlBkI9mlo
WLrW80xUcZegAMLtzo8UJJ5LIuFzKcr0RgTEWwWZqtx970Kid6LGQujg1eCYzFeCU9DACbcmmnd7
02Y+DoqWYGAGRh6U5/JYoVB1CL0GiN1h4Yr8e93ftwUEZZe8enZJZ2amTT37NqLrqj4ekAsNG+eZ
pWhIFE/WIb0PHsDf9wVmigR9rDW4Z/xqIbRey3vjGgQdLXYS0i5430uHXwcrRZAkWCF5Np71vb5S
VvEP/fGHcQfuIOElOzt3+XbIXC/agQpyG2+6JebYGZe5+AnSEUsMJ6L2MG1y/mHap3ix3TStQQpw
FwakIxarkTAmjWjP+AlUUBu4gAZN9GEUswEr/mNpEmDu2XhhT/qcYZSiUQCAvhfu+KkwoeAVHEdg
jdxxj/Lgo7IZvnE39t60l3YhRZvNcM8/5xQFzjxJUVIt1SmWWr/HO8zh2r74pqNn65LJkbz2KVn/
e4C8WOx0hM4shtDSE2k0xZU+d1VlxfoljO2Sf0ghJVZjs82mNeU02Zki3hblwhrmj/nfQzDl12dr
qMowrcYBa6hytnY0oFv6byaGKJaYbWbtADmEziMYIoCPvrRjCFKGIoOdjDyOAMIx+7PV7pw4XAhb
M7HeANbqf3YkBzSdpBkg+JV5THkYxKnpvil8ydNmD9WZDcnTEjOgTS9gY2RPcZC4bbbKrdhl3bYd
T7R+jPKd6nwO/+G6vFia5G6YmgIWw56ChY4qONTGgMspi4O29KmWtlB2urAYWodjeYH9bJT3Netd
LfFv3y5LNiS3G4B9yGgLGzV7Gu1t0XlcX6rMzUcEB1Vw5Esg8pAruNymEdMbbFjlMOyY74BFCeLk
KQpo6iv0tPXorU6fmwnbQAoQ578oS5nH7FMLkiGoe6qTYJuMdyyaKmtEAbfnFaYNHkW2zglb95UX
ZNAUdDDV0R/TpQ7/XNYOqbRpTA9eiteR9AVbIwQqI0JiVfu9H+zKHwBdoL7geKnL7g2vPKlPveIu
AW/nMtQLs9JHjRUtxi6AV9XcWHhX9mvmuvWh9/h79Vwdlp6xcxHlfJHTa/oscllmMg41mdiEs22p
n0CTYTd+LVa3HXX6zfIFembFlGpbtZPZYE6CFaN+z4FTGk+2KN0EquX9OsjebxubTUnOrUkpCVGq
fqworDUu2/Q+hKu8+N66QwoUuxDnLl36zlAvCp+etX3tpbHf1R6I+W7/itlL/PxXSFlJ0fOyDUK4
zwg2Ujc5jdvGC5+d1W+6a9aBW2/KCvjDQ78QV+diAk4rkPI2VEiB4L78oGNJksJWkQqmtV9jOrq1
PEt5WljbdM9cf8+/RiQf7UZiJ/WAtbVr4Rtbfoea4md27PzAFZtuy5cyvLn6BA7FX4OSm/KaOLQh
MEg3JF0Hm/6FPRbv/QjKAld1l4qYs3sImAH6SFNDQi4XdKjuOtWU70U5kudjCy6QpWfOvIn/VXst
aUFFV8dd1COk6cCHgVWxB8y8EQvX+EziM8Wt/5U9JBcUSaIqdoSyRwGe69y+I0vZ/0z0QPkVuT/+
iVes3AFLLdG0nY0CToMgnChfff+khKdw6QKY2awLM9I62lBro9qBGY0dIdskwq0RrG+79OxWna1E
yqxGqtgVS7IM+mWj3zWqW7KX2xaWFjH9grNIq9SgH9WmvULfBSDZr1CATqdcwObM3R7mpFOGqTkM
Gl41dkAukwBiDSsxw2hThFoANFRzzc3zO5RmYA+kuKAjLYvXnr8G/y7zAgmZM+tScgXRPxErKhwu
E/GmcaxnVVSHieGGaeaqblI/BuY0t5vN7a2dYpoUji7MSjEvSmOG1zcWPWpPTXBMjVNPPrT6uzYu
HKjrb4jCgQVVLyD3KQZppVMLnCw4zFQr9qJCDd2EV3eZqQCAGy4URqe/c7kgzMQ54P0CSwCKBld5
fsurNh9MzBblDcZXT2X/3FWD12kApm4EiKq7hebT3MIwmayjlY0RK+izXTpnD0xhWpZW4oFyUCGv
SfikNB+3P9KCCZlGxOBm7gQFTJQG39T6u8ZNDFH5t43MZKuTuj061WCBg0KgXFIOiNPiiWSDBpu4
2ZcNhMiX45YHDMO0YAr5rpzM58RfGq2+Dh6XRiW3H8D523U9jFZWt4I+vN8tRfKZnAYmJsgY6iwY
A5NLyBNDfRhVELitVvkLSOq9bB2DJ8s5pjsMaQDOvNVAE7kpvcfOdcBj7xyN3e2tvY71l79ACsKZ
rpi5Cmy8ZwkXwA2DroQGLiTx9s9mMEo9FRhtNBERTC49EccrA9FLhAXyV8M5aD1kil84WTjIMwIe
NpB+GE0GpBaozD/Z21k0VhvqVFmaISN1s6fkjQiXrWLioazjRvtoE/ipqzEvPokVW2fPUC69vcqZ
x8WlfenAVelIGwe9D4/vxzXx07X+Qe4G0Amnr/bpl7X5/LVgcLrApJByvmC5xcfVsc5iGwaD74BU
dKqXvIkD9OBWxon3a/IVu0to3pm+ABoeDmaKQJ811T6lOzVWB6UGHh9KZr7yHD9Ud+I5tnzzaJYo
n40b5zvxEr+CQIax2NCccVY8WCeeNSAsUemdgtHZ5zWUwSRJwOBFaZBCIT14SlV+141KsyNqoGxv
b+71/WNfWJPOf2IZ8ahokGrOIyD39fKzz9MXyj7skW6H9uu2sZk4Cg5VYHxxQWCE6mpX4zIMqgof
0ikYyII++wGo8PL5tpGZiAbmGEQaaPNBZlWukfekbwtrYszqMfwH6iW1tR6RAtoLXjlnBpKquFMt
tBau5KeNyMZkj9LhiY1Cf4SEZVFLZG63IJWDwsFEqHo1pBA5kZLRBECXMQf5qPXmgI89NPzbuzVr
BEgfXJywBbqoS2/TrTQqO0hTeor9KJo1EJWGtmBiigfS8f3DQ46xfRCmXDVoh9DJSCUwq2MF62R8
D+vOjaNdiTYtWUPVD82FxSnFPxwHVzYddEkwVoVVyX29cFQyJ2TgvNVKuwEPjh4MHibNgodes6YJ
lRCVNGxmqWNiV3Df6cLOrYgN7ApKX5CNxM4rjad3Cir+0dh0u65T9DcQHuA1Eqmi3Malloy+0JBQ
qZnZhhvepVABEEiujk3d8SPajfVdRQbGD6UV6Q/maOLmGYdxTQFfPJg0U79jiss+9JGNYTccxMgj
JENupo86qTwTnQlMHDHH/MrUol+Puj38iJTBeCyaIHsOlSb5ViY2P+hO0q8N2HgsbWYeyjyn4CTo
HbHXU9N8F1VYbWgyhMTtedcOPmFKfldEtvBHNW2YN9Sq+JyYR8EIz0ix4yb8za07K3vo8rodD5De
7oIHR1G1+7h3bOF14J1oXai8FzvLCIe3ktfh2ooEGEsL0lIfTTDMD0caZKcx/F4OPuND3LkjDZX7
lObqe1KNwWPRNhFwY5ZR7TKhxL6FCY56L/S88VCODvNDXibFHp9RYyvNSYbftKJF5o5dkr1E0J1E
+Qz0Keu8aaKvpq1SulasOkcRyLJ4gnIb4+9U79qPYmRQ4RGhHf+AjIK2qhkH8BCINu2ohw2q6hjh
UhbuyOuiEUrQQBAjtIKkAroel6cqQq4aKhV4yWg2ejpEvqnSbsZY3URAywYi+x0rS3WGGe0B2ERW
MDEjTQFDsimyqgpZi7inPKNAlR/fQVE0utlJf3lhd+IQeeazcZesKp8/ZD/ClY00jDJ3icJ2Liwa
GG2CfrAzQT2lX2EEzNLzDIddS9Ym01zeL+YfMxckxin+mpCuLK0L+sJuYQKcQwZ36WnwfqCObLn0
wcl97bHaRUdgMHdLSKOlpUnpXZmnVgEBYXDAQ49TSYGwzxfy1CULUm2qHQjXhz+REuerie56+ng7
2s+8sUFZoiGvwOQ2cATy9EaL90cB3XrkjgVVvlvCsj7ykKGIWNk5uj4OWDMBFHcYolBmihH4/gCq
3S0G1H7VTIvhv1FzKKNO/B9p39UcNw5s/YtYBQaA5CvDJI2yFawXliXZzDnz199Df/daHAy/Qdlb
tbsvW6WeBrsbjQ7nlIJLYk315XXKJVyJ7w29r+E67dsnCSktCwTN+TWrWQqYf8AirTKqJs6VcpiR
u5XnWAH4JChw6FgcMuUfJAGS9M+Vyr02AP6DiBJhDLMe3mLKnKgtnAoT3JIqmgcWXd7coZEcO9LY
eoOkcSdXhxpPbRFSwkp+iPl3bLvjv7i6+R552I1Kh2iGbDTONinNN+mWPQaAddY8EV6sSBR3bkNO
gDCIRSzbK8Jd7+8zADTRxmnIdRD8fdZ7ohV3cAOWXLvYQ6MiHzynYaEDtNMkf9YIcOQlZl92urXL
AFheABjGHhi2FjhhpZ93bW3iCPsCy4/g7wrAFbgD7ZNFQa0aiYxizdCX4jhDr+VYGzMJ4sYU3f7O
GckvrwMeyPNlrVaaBECKxQAr+ksovFCefK4zaRX0RYdnoNu6+s58/Ike8geuHOCkYWZD3ZJdf2Xu
itfedESzpWuGjyQfZVtQ1J8P9LB2aGlCITsA7wNmuw3MichT7l5WUSCFf3eOmU9YOOJGjYLMMoI7
pj0wEYLx2tdaaMIXR9Kpmsp4hCa0oGzbq3GFBqF8PQFxC21lL3q8rJJIHOdj4Qga5jqBOFX9SPSP
DBly4Q1WEL1clrNWJABm8Z8vxPc9ozI1ZOk3bvEP8xtBrdGajiia4fI86i4aWp1l3IBV9V0gdu7G
8Xm/gbQDadBv6F3ujq4QQiqvlTENjBs0pbZJH1rlUR5Rxg2dIN80WFkTtcvX/HsekAT4ChgDsWpy
erOYAVDt/VzDmeYZdqEmkK+37WPbF6krVzcdmsySKZiaWguVgHZjQBfGAg9GtE5FIhPuVb1XkOv1
WutK6h2NW88ywozsC6N8BQm3qJe+KnGe7UcrXZv5fk8lsrbR6jLGVZOPiY55ABkUrnEfym9K7EmB
XWqll2zToU0FXYGVvAD7JyrW5VHZBXw6V2wCEksWsx49wSyg+7y91r1ye9lmVrwc64wYHgaSHfp0
GqeZhIFrQ2sxP0ziOHXpRAKHVTWoAkL952VJZ2cIFMnl0ikXmXPguMm9if1MDTzyyrCT289Ku6fh
B6OCyHXm5rMkVFqBfwU8MPCsnn6tNmobXc6xbwpCKWAcNCBf2DFUzDzBJXBm+pwcTqOoNltURKGR
Ou9Pt/GHURC7l6NNnJjfqacdilg0MCgSOX/ORR6nZz0qVhNE4pFhVZ4TBA/16NuA6YzpR9CJQCvX
TxJzgkDQV8Dexnna6NdGoujztr2Pbkl3UwBZugvvafzXidZ8lIA2ZXOpBy0frhAzeci0SApBdfJC
02sp2VSoLYBLsASQx2U7XD3ChSjuEsiAhaIPKkSN0pHEiqWkrZskBx+gFHF8pH89w8ZpxhmjGqoB
Mav5CEm5iQPvCjybu8sanScjnAzOEFOQhIZaO5/e+Jaxh1G282CwjPHQRIdq2sS9zTwrKXboh0t0
tFn41JsPrLlDowrT898Ev2Y+wJNbiPs1nI0C/z3PiYZfU3Vg974COp+FiqQ1c6wV7MrEhqBCNmV9
FWRuG2wEwmdDOROOmiRgHHWsRfDwyBIrY9+owTvvGcr3GGmEUvY3EoilDDnejmZugSvEGaq3zEyQ
i3qp6FOsygcMB+q7gOVC0D51ULwWxj6UwATfgpNBRZ8FyzlW1j4Rhg5Fqu4kzHl1qfdDY9WrRgQX
43kTDUcPfGhUXnBVgYuKc6McdAlAhYf2Xf/SZ8zxlAprb6mNletnz1T2wNdxiyGGaQyuT+NXwOa4
HmuOVZqLsO7WQsfyp3BuBoB8dUgaHESGNp4fuMT8icVhUvr/cuJLQdyJN0YKtuIegkoduFbxs2ps
FVJYdf6NobYp4akLWIUIeE2BCLzrfLzt93HPVycoBIF0yYVHkzRxV5o47rkmohaAgP1UyX0qu9FA
3Ti6Dcab9B8w1fGJv2TO4W1xA0waPKstIbMEglLpKuGoJg6L0h5AsOHwvTOL/uGyT61d3F8Sz3E8
pwrA/Ugi7XFo7dwrcXPr11n4mJoAdp+EjeC18GEALR4VRBVZDw8um4CGLm8Jwd8ODCuYbELuqZZY
hf7NYO/Aq0/y0Qq119y7bf+abuT39/wjmt/6rQeJxsYI0U05bHplk7atk4LCMxTSLZ9l6rMkjAkA
xxeeetbd0KtBmioFktL8OfA21Wgr/jUqzZasHjDXpk/21P2ToyxkcpajT1OSyTlkMmyBx/omIQBJ
ASpptJHoFSu3k+cyyQnlH5fN57zqxunKJbFhZ0htIkMuVkTsytxXzQ1lCIR20x+BZk6kxgFAA54n
WObwmGgHYDUO4S2GHpWKpibfUJQBVwbUbXBDJHn11PbRfdj3dh88J5Lo7pnvNf7qmV99/ydp/iUL
z2yGLiFDD0m5lzhFEDhqF24KKfuH7HZO2RUME+BZcDaAJncDQGtlKCShxK5HkW8ZPmJOpmlvsdwK
wDTWjg81DoD4mPgXrLqnShlllcoSkTLA6WT24KlARw/sVCrvPa21LxvK2vktRXH2qaIL46toz6Cs
kVZOrDZAyDMi5hSMbi9LOn+fwySXojiT1GkWdF0KUXl2VStvinnHipu2PAbFB/pa6vRG5GfZ2ynd
Sx4/yAMG9QW/YC2mLn4AX1wBUhyrsf2FNCH/TNMDMY6yFoG17C4NRd38+dh4s1yK4nKCrvS02gQ7
hF1P+q84eI4zLPezzinQhAFo0qbTEoFyaxJxwH+uRe50gyks0m6+MKj2GUlXcWFJgJcMBlsl11Ei
cvA1s/mShnh6aqGeXI6RUuD+17P8EOb1rqgBqWv+vGwya1JAXQaPw1QmxdzJqRQpYlJcdx6MM6N7
sAU8tUXglN0/MLMAOf9LDJc1qUYAcCwNYpBFXjW5tpkgIhzoDljdglG1la+E9XtsVWJ4kTGspXAa
hcn/mqBu9rWbeJrp9CStsJKg30UAkXVoNQRAM6wrQT4xv0Y4g6QAsqEoX85oQzxkSFa0LEjTIEcX
JpQe1DbV7RR9aIERzkbGSwE2P96TCPsG1gVP1ZtK1ctTFQ/jtHxmrUPCIyC5au/NADgUNpctWTQY
fN6CBOYE6twY8afAUEBF7FRimXeAwCtnWGWwhKhYokvazmonHeiaKMX1dGcqkxsqmhVTaa+2sqXr
vkubcNuAlbHye0CxYQ6b9e7E9G8kly3DSICWHW8iYIcWmWnHimgPZcUGQO+hAdJspsFAbnD6k6cY
9YREAmi2pCNNTqzScJnnlu13Xy0B0u1c9qG1fBndYBlr4wyFa8KndgDu82tlFqen2Kt577HPjXYU
o/f6tJN7t29BKiW4VFYCLeKQrmONE7VC5ACnGgLr09CSCQjUQGRwQh9NPt3NgTFqHEstFOi3clfC
AECYAiiQ39M3p7LGoU+APAr10JV3Cg/5amQl0Wfa3F8+x5WvRrEMj64D1rax8zzrvEg09C6TAKcG
nYZmSxXU6oK9D7zwGC/MZqcj0v83cfPPWYjL5Woi+nyEg/+Ug/9dNm+i7jbwnrK+s9J/eVRBOyyl
z60NIAdzbpQWZTjUhOU2QGcSw6pQyo5i2akVECFYNd1P+XXuWZdVXPtyOj4bfACucAYZ5istHYKk
BxVM5TQqyq3Jz2z81hMRi9iKNWKq/0sOF9791AQev4ygRI1dZx4Ys6ikoXdjJ4VwCmi2bD4A4p7S
ALGCIaAzvLDRH6pKCyFLl+8G7U4abAXlCCW026azqLnRZScvNhUGtyJ1a4gw/9Z8HcYJ0QAsmzHL
OCNNmR6xdBx+G2lDPuLyTacbpdsVpk0ASDq122QQ+MXaxbIUyRlq0HhDVjN8RVZX9jSZj6kqWqBZ
/YALrbhbJWDq2NMOIqQyOJa02kh+uemq8JrGyUsXjILp7vP1GdwpC5X42WuFJXVhNDhFvew/qwCU
9cRKAv8WFcVDobaPkm9sTJR9G+21/ie03hPpXIpg5mYzFia0BZl9XLplBMSn4kFqPz3/2QiOefEo
G26lfitEDNprb8YTyZyjhJKiZKMByVUZOVKF/lkTHCmLbiuWP9VFshn7B9CCbSW/c+LocVQxCJwI
wrnw8Lm7I1bZmPcFDj8uPxPvHsDcTmPaaXTblXbS7bMJr/WXWrTDtBqL5q4yQhGGqPjEZRx9MmQa
pAaykzWPen3n9ZsoEyRha3cIEJj+TwpPTztjdOcShRSqIUNqkatsJnmn0Ddlnn77djm8ruRiKBsR
kCcCxAXrF5zXhPoInlEgftmmAVqieMuK59GUHiuSWSCnOkYU09M0EAAcCITyxRyQRcv/jwe0ywGJ
80S9qwglB5CsKuSo+6HFMoG9rDwRZlRpbHgbKP8CjOz0nsSSlekDRxoZp3xfNAqQW/cjZu8uH+WK
dZwI4RyDpiz1GhVCpuGuQR0nAc02dnkTUd4kUoaz/VAyZMAHznKMd8ysorOADmstUGYlmiL9xOYK
qhhYUOZNPSuxiRijVWejs6olzwCGNSZ3pBHKtaKPs3pui0yX08dUsACRE4gqvNup+1n2j7r/SBvB
m2rN5gCkg48P1ul5gv3UBIw6yBXPQKqUp4GVx3tTfgryV2MYLNp8TJi+RMz4e3tA6m5gZp6hccaD
u4wlS/yoh0RM3FrgsrYlDZyrQJtSQIHzn0TxNQv0HGJaxrMoqbeBALSTlBdgJFpTboj6GGtfC7ic
mNLDICV6glzyUAMKrBh8mttjUyWfGdgf341Cll4BkV881rriUXfME/8K7AfJMZkm/chGJW22smwG
+7jV89wyhlBr7jBdLbduOAVl5xA17QQZx0oUBV63IpvzqhfaTVxgK+gw1O2oA0we7VgUjFl9RwFG
lGAnVM0D8HF/v/wJ1hwGUw8zsx2yVDTsT+3LZ23RFTXkBaDBjnNMBn8fkEAycmeE/8AVAiRABlAl
MFgBB5P7BpJW5a066zaVlfwyKMHoKnpxXfkF9iyn4iZO8nAH5QUjD2vPaB08uDPTLh43Zy+2IFFB
9xYBMpxWzHs2MjI+AJtcfpzCQZFttUua7z1T452ipfRXSVvzB9joOrfuACxoDej57DFETV/xYPFH
C/ghxoMRxTTeSrnW9w4ruyBwq47FLzSQBidlau1EUiX/8icV9Q5Z9mVhKr5S7dexEKgAl0MGQRk/
EO0VwFHp4xkqOP+uaNeKmTiU3RcKqKMHJxgOteaiJXnZVFZM80Tm7GKLV5umT1WnGYALlkCjMCXg
Bhx/zHVVmiRgBcEgENr5lyWudR9PRHIWM4y9P+jaLLJyCVC5tG06becerKzvChkgccXe9K9RZ2rK
TVbcF+bz5R+wrvJMx0jmmMGnGbhsgdmUgN2GkOsid+rmwWjQl5tc9KIzGMNlaWs5KtT9I45PMGKs
DBWejK8aEcw0KrvcvBm7fVvaErbTWuzLeuy5APIfmjzsc6g0kfx1q/qSz102ORgaQXEHdf1pH8Xg
nHkpQJtCwPb+FKi7gb4Wvmj6fCUrOFGZiz99iHxVmU9YUe6D7ieZbrT21+VjXblCT0RwF3XRdck0
EJxqAB6/HPMZRN5QtFfNdJdOTjV/WfeyxJWgCvQrQIWAN0AHHB53jlIvm/2kAg16Mg+goyGdYZnV
e+htdeE3WxOF9z+4jMHWpaIHceqUZpViFcfHJOwgveWZQydMacRAsgO37iQaqVm5Q7H5g0Fs5FXg
+j7bbWqApgOgHuCFp+hiZkfkpm4UfXTl7vLxrb30sVWCtwRiG9IefvFT7gjzQLgHjoeWYn450zXQ
jmiJFjh93eTgdKmJEliDSbIjkwzQMKUR1oWc0h9Swez5mnnKAK8FrS8DFQT/Szo/8IxsjGA7JZZ8
fOC7YoHeM3T7ssYrXxE07QBhx4AFYs3vwLAIrWAfNBp5igs0Uq0EiMpEeUTj1IzfVRGC6JozACBD
JVhWQImenyPtMmwZaYA+tEEEASbQYowsUh8ArJdKwzbNgz0uvsu6rT16Z8i7meeaYJ+G35Q3pKoq
SjnH9Ut+kXiLlNaS29DCjn43xJvY/J7nz776HGUiWNbVU/0SzLOTDEUbk0aFYE0CWR7YamrJicw7
6v1Qks4qe1BKHcxyS6ddaNq1dlfpr6H/fcpvaiGSz0ohaXkGfEQYmjHtWoafIkmVTWG8vYxBotSh
5Eek17Za7ZT06E8OGHZ9ML1jqSkbBNF9zZTxUgadPUrJ6JFwQUlXPfCLqSBK8MAwHtHbIABeSi5I
J9dcF88VuAz4KJGD8OgBit4oqcdmxgd0I/pNovzw0q0xG3K1icZDFXU201uBameBiaJ1PTdlwGCP
pxJPoQF8hDYfmgSnC15SjAXoilM0qqv9dVzn5MxHvHDTMaoktS7gPP5Y3+h5bIGkUC0q7Hqmdi9C
EjjzVAijANic1zyxNs2PGQQNxjmSAUq1NdBgSlUBRTthwzP2jSgWMLPPMInHbV510ROp2lSQeq0d
KRIeA0F43gfgW09gWgqzdgDRlD8VFUDoq+aONnXphBT7hNM0iKYCznwV2uK5SVUMPSE48UFiarwO
jLbQtkxHqwMea31ovZ3sX4eNINaem+ipKD4sTHmqUQDLIiwM4EaSaWePefBKG4Z2mPcSt9WeSOxj
LJT9SETpzvkiPIRjWRtvEfgixmC5ZGSKzcnHbBeC4W16k9w2G9MK3btsMzTWBA7f2Irv6vfuuiot
KlolPEtmOdFzjFpYb9aBfyPUZtHjnazYSnff1A9KfEzHHYY9Lgd9kSzOU5KulKehhix/6I9Zy6wq
wvpvB0aHKLiLOnNbKCJcjDWRCwviQyxeaH5HfFgQaPbuOuDP+VS+lfLKjtGGLCZdtzoqCcoKa14C
DzGQ58kawh0XU42oNIqezD6KfxjB8NMTiHCd0X//++NcyuGyZI+WdRepkGN4vXOdOTkots3yToo3
hmgacPUYYZ5Ye0U9AESbp1aiS23cqhSLFzlYaPww3fq6VWJrrJJ3VLsyEsElvSpuZnrDGSKC80S7
Hi1SCn5NHB/xw105gfIehJiJNab5eGOmJvAwQu+6SIRIsWfX4RwFKIb6gQFOcWPNAWnhDWqpgHRi
xEVVpLcIgZac7IhoFWJVuYWM+f8vZERxpnqkh4wh0t+bLr7yQjTLDO9RNtke1J3gY9UFJeM1keCq
QL6KRhlAErn40qV9aUxtUGBr4Jsk2ab/XZ/2df8t7VHM+2skApzhUhgXUfJW8cBUAe4yHbQzQfep
RUDVkwOLqD8wDGd5/VVI/zYhh8h5nHKuUBJ8O848iyDsSDSLlORpM8jNYWrCTduzzWWHk2ePOul1
znIUTJQACmkenuHkTBiIrUuGxF/pgamhPvqh3RmbYNxo1FH8DxByFOlPyXBoKsKkXrv3AbIAoGjA
zZmUf3IAohb1ugK+TgYQ9xqhm4ZPRH9u2cHXHzKADufRt8vKrkUxFBvnrioYn8/mY1nr+1Et4Uzl
QHkE1fuhxYxxQAe7An7DZVGrl+9CFl/iMFBY07IY56rFnwEGulIPo0no3j9Vfgje3HyvNENpkcK8
NYj/fFn4Wo6BpytS05kzCdXAU3fM2gB06QQXv5l0iKQPKOFbIL6xTMm3s0IQ2ETCON+Ypo4OkQxh
nfph+lulSZwkeilLd8CMymW95j91ZqsLvbjLtprqOK70WZT8rCQ//FJwma/+fTQP590n9P35+VCf
NL5RmPj7tZk+ykH3rqQieqR1EcBaAH8skcGDd/ppClKpZl7C6PvYSRjAn7HUe/mQfjcTzk4JEI7/
K4JvNmQFSUkSI3nXb/PQLo7DHusbd+WrtmGPzPpR/JJdz83d2jW2Um+JqEjWrpt5igvVILyKkOqe
Kjh5TddHDa5VnTQ2zVDCMJ1MNJC9FvyXQrg0oeoS1cBiUGGr5lOp79PEUSYDhUTVTofb9OPyga5+
soVGnDdh03ssaQZhCqBvZQwOa6IkcvXMdJQMsBWNgQ+TOzMpy0KAvoD9cvRlZpWRF9p+8iRHtcC+
1+VguwVBAbUt/tukfQ1nxeq/bRhBvyV44bhxF2SOLNeil+rqFzIxPYhAi6SRf+ZIJIqTmiL8maRy
G3aIQoc2P2kRWyT7pnoPf/+JEOqwJ4+pp7kjemp05hSARFKHyRfjS1MnltQKupNrJ/clACSPpwLG
cjLSxIAA1v/QoUSpHwLRlSGSwVlBwLS8ziLIGNnGjO5VeoNE+/I5rV2ASzU4vylIS4q2hoi+OwaR
rdX7onU0UW9apAjnMDTDY7udCdgrtd6kZbwBNBKm3Sr3sjJrF8/ihcm/3HVJATH9HASUctNg38V8
insALLOPzPx1WdKqQl9vWX0+1mV6a7YjUmtIKrzGYkBvA0NlUgsSvvMeEDKxpT5col4qYzzO5OJ2
F0731JCsvsS1jVEWpsVPndw4gdngw41gQmSAk8YoWpaHmySJbqpyEP0Y0eFyGX0ChKdMm5/v7UG6
NR/H+86RrRgDdzq4e8gexIFO5kZPxoshMNHVxGl5DJwvjxqtlTHCYQ+G+dxX6W045ZukRLErDw6D
pmG2N9hOveIEqWi1YC1oLUTzdHQB3ritpsyP+fB6GN5LbOb37hDYIyCv5MfLNvX/0RNoIti3xJuQ
TzaqssnH0oMwlaggdh7VdKO1/que+vsIcDOWmWD2OabRY26aB1KOxebyD1hRFo8nvJ5wRwMOkn+Q
doYXqHmFbpGPdnvafPS5Aeuyab8FzV8kCm5r6kIcCLpRLdVw+8w+tvChpOwjkwHRxjYC6UaTkRdj
hASoQHYjZVbc9Z9jwNyR1BYZk91lTVfc90Q0576JVjV1lUDTVL6OCjcpnzNPIGLFXSACa94qSl2y
xvP/ZqzwwkFC/zYq7yOsTmpuZG687qpRBWONq7qgXgpEA1QrsTJ1eoxYy5dpqOMYO7ZTxkOQP0ei
kbNVXRYi5nxo+aUk5sdeCBFZ6EbtdQlKV2lwJ7BPd/vLH2Y+eC5TBdfAlzKcTUxVbw5xgQ/TxJs0
PIxAavbvu+j9spQ5YJxJAcMVHkLYaUDbidMnlbpaiSdceokFgCjTzn6obnvExpwodM3XJy8JI2xg
P8XghwlEj1NJcchYkgezbV+PB/9hvAm344e09/cppLWCIb21+wKEKH+kqVxOoudmQQKJYHP3GGyj
Y3EMNuG1cSQbfztt6bbaNt8vH+RKIoz2A1qvBO9nDBhx6ulxVgWTDvVMzJl1GNRpeoEbrVn3l4Sz
haRYCc1BbiGBSHfdcAS+YSrcpFj9SH+0ONvJNaRJ7z2Qytjj/eSMN0lmsc/KHTfeS/Ambf7hvaco
ClYOIWheGOLOTEYy3k1zM8pPQQ0apTMgVl+LxmTWHGkhha/060WrkqLHA6LVXhtMpSpXWfTSTNvL
33/txlhK4RxJ89JWAiAzghyYujOMGAxXCTZgoxdTvcmm+8vC1kxBAUgTKt3YDAVh3KkvGa1epXEJ
2vZgrBTU3FhtYXQqcPXJoNbfi8IMAxq3mD3EThcX8ApVBmrSTEeex7uEbcfordUF2qx9IOCpYEYC
a8sglOO0KYa+08C2Bhyv4LNSHSPbhPVWEq/Vz5+Aj0ALObwh+E2UKP08ZRKOrrzx3TqyUFRDJ9hN
XOlYiBA61j7SUhxnEUUcprSKoRapY2sqsLHQ26np/MPn+To7fXboxX1kNmanhNV8H/WPZb9L6ofI
3/83Edytim1g3wgj6CFTKJBvRiVA91ZgZmvhE6keZthg0FiF5A5LavGwR9aHxBbrOfXUXI3E/AcP
nQEs8E2wC3k2JEMNMGUpHqpLQanO+FwAXcq3Ciq3UW7ea8G7oaaCk1tLFoBUiq1EcJVgDIhTqsFD
r/fnkkIJJrOmKwFY+kAT36Ij2Jyp4BUuEsZZQqmWLdbh5xdf5gIqC6gKh3qKNqPstvrmskXMDnnm
SAu9OIsAo6RhxB5EdcMNGYGJAd5eL3LT1Km9xg6qOwlPzssiV51pIZILQ1Ufd8DwxPsvwzZunJmv
DVOuVS0QzcGvhXHYCJpQ864d5npP/amb8BT3JVwWQ4PRjPi5BEK0ZvX6XgbLlQg9c/0c/wjji5F5
k465rkAYgEx2fZIdg7HdmY23DzVsMOjTT4UNrWVIwG+4fJqrEfdLS35HNyBRz6IYl1VODastnwZf
sabwGgPRAkHnEELAbluc528ag0V8aj0E3W5WsVeKH4GsVRg0orhLxqNeDG5KVAdTjreD8R3DXk6O
NQ5SbKNasRrW3yrFN38AKRsLLdJ2/xI4MTaLkQo8SQC1ePqhM/Anq4UO3xyYv6tr5AVh86ucKkHQ
WfVK9BkMqgE3Xearl3JNgkaVcFMz8q32Hhv1tsq206c/vlz+oqv+AWSemSIEgKJ89bI3y04qJ8TP
GNsoI8ofJnCu6vH9spRVbRbJABfQgHKYBqUGKYTF9/gtdpxED94QO2mSHxrgwl8Wdz40NlvPQp5y
+pGmfJoQynC7oYijWBX5nIK3fACoXKtt0PUEoOP4zSNPOvbyWFIKXiyrTrIQzkW5eJA6DNzj3lNI
cmXQx5R4j3EwbXSc7GU91z4euCLx9oerEJUfl/JT4AyqOSTl5THV3QqAEbp7WcRqiQGtPVgiRgsx
6D9ru3DEsEDbQx8Ibj/jox2/+YFuDRT9Wu2mhcEAT1qJHo30H5pSeFd+SZ0NaiEVD9zR1ANIxRhB
3hCbmaLaycpXgkIoEcnA9EeXnfPjEuML+EhwMG1QnmIVj69Q9d/bgWJcCVPal09xxf5BRQK0Eoxo
4t3CX+j9CLz5pob9S/InUO0cNsZ7KRsdg9aWGn1cFrZiFSfCOOPXB19Wgh7C0uTQDhUuIYCyCvqT
q6e3UIiz8aSYJlXuUJqZMOQ1KU9K8hDXvRVIn5d1WbnpTnThru++lkhd4B87VIantqQbvcG8kVk6
lWFej6365AMxjEUi8xMdIWccbFLMrk/n74UmL8NASZrfjqKm3vzbuWzoRDfOswyj9eWigm6+lO9T
TNT2jWguTqQH50YtBraGxIce0aBedc1gDbUJRRJBHFpJfk40mf//wluDzEQ+MkDMpG+B3mY0m6FS
Zn/Cmhk44wQ2sX5u4Pr4PSSPfe5TaU0qpxSIJ3NfKnfU+qoEccFlq/vdyz//NH9E8C++pJDqbJAg
gm7UXW+PrmaD9+5Keroht/13/6jayjfM31wXW8+NKyt+T3/Foh+xdonhVL9+BHdp0roysnIu7gLj
oAUZk3wcqG1g9TqzZsw8UBmhNctEYtdD1ZdULnoEZic1cg6pSUmtWr1P0+/FAKY8cAQPgiAi+JA6
F0TUIYzrci67MhD59OPWAHz05Q+5Hj6+lJl/wcIwc6nLC6CiQgJeGkZvDb7bR9s0xnhf4UTythch
tolOjwscIdqYw5RC4FQ6WHqcpruwB/1F6PSqYJ9q3bW/VOOiR5+ZaZUSSKrJdmxR1ZOtTBZVQ89W
eig6GQsT5OJHic21pg2RYJAR09EOC1+q7K2RNfD4vGWRM4IuZthe/mQio+BiCTDbFY1o0EuVn1vv
TViqFJ0bFz3AfYNdLVCq2o0Z/JDGfkfS7KUp6OayGmt50/Lo+LZXw8AeN83GXfiaJRkbI9qB3iVR
CbqP19j1zpQDzURCBYfH5xlhxYa0ZQjEMHRjH7qksORddhXuET80xS5vpW+IIVnjXFZ2trWzcKkA
cVKWsZeJ1PfUzfQYmY+nQKzR+06Ykr2KQoUufeiJaA5nVcE/ks5q2ZUcEoAgQtJYxRarcquo/8Wv
FhK4qJvretuS+S6rDDATdR/U3/i14H5ZvS8XMvgYa5R1VKmwDZp8Z+bj5APQ7R7opI6uYoJcIGw1
JIFnEpkukABNvkcI0AG9ZCV2vIhyr8ro1hjOUB/b8LaQBK676loLSVxIImbUtrE2R4v6gVBsp7hm
IYpI6wbwpQ0XkVRfAcxoD2168EL1HdDWGzdTXLlowBhl52CzSg2QhGLc8jlOv+egRxJxBIh+AReg
xqJEbt1Ayzr/ZOpH1gqcafXOWpwi50xTYoKMfZg1zJ79/sGU3Vq681o4rpPWkYvW3n8zEB7ThU6Z
pwF/EHlotENL2/Ymu/c/fC0Aau/ucqAQ2CJf1WB9pUytPNsiCkfS/L1ew/G1iw9U1FYTSeJcTI1B
DqTXs6RewqD0VQhYfLm22PAxiIYrVqMfoKEwL21gQI8fmSmnsQHcPryZGC9So1g+e2/oXS0aB1/1
roUY3ruUEPxgc6Vm0n8wE9/myDzBgMqqaS9EcM7VGB2gdOeXY288Bs2vUdtf/vwiFTjXoVHJVN/D
SSkZFgdj3yHtVvV+/TchnP+AU8Pou/mclI45mZraQLRT/df/JIS/3dOqihrUCfAuxT0UKe4kUUsP
/5pYZU6/vr4Hf51XnRpp9VzGkvWnQHsLfWBUCUYfzvlgORmcowC6u0ziWRMdjAS7PrXo7ZtyF90a
d/JN6UQvZF87SWNpTn18AlxdVlrllbS5fJqrzrrQk3sIlAYmkMH6gLRFMm3aPYcANKryYxweZVO0
yLgaXheyZh9YPAkAVRvEeglZfvHDU0ZnKpNnEqlO2xO3MU2nLNMNZen3yxoKj3l2jYXYwMszGdcj
0s6NfJQ3Hjp7G8Xtf4FfGyAQ+2mbH72rys2eyebef68Pz5flz551lqEttOaCR9PILJnmN7Pfv2nF
k6ROu65im0SW0WBihpXFIAm6LHL+k5dEcsEkDzqvN+YkpymsEvscpud28BAs016WIwgqBhdUdJZV
MlBP4O/j3gCARv8i/TVtPOcjXEhpqkkDAgB8ZABM3fCQJe/C1QZF4AP8LTyqepGbE9SIjrWdb+WH
0MKY3B2S0Gpy/Gu6zWS7eFE23kP0wl6I1e+Um9Y2nSd1mzqpqAogOFT+oi4zQxpb//fH+5a0d2b9
oIWCy2ZdBDZG5jYn3g6cfTSJ2pdk9ohxakF5tIu9J+AOXLaN9UP9ksHZRssUb5ANyAiT8SkENmQ4
aJt48KwCyCeZJppLWfUyDKSAJhZINahPnTp5WdFKSVUkHTrWmEoGkIh2BuNzyuIQRHsi6uGvV4jQ
+AbzFvbDGb9mlLKsTod0RKX3oX7GhDZMJDxisQ9U1HfaDfgtLp/mqkcvxHFXReVh/3TUoV5Ivmvj
wSj3AcDFjP1lKbJIDHcbgLstA9IetJJ2xv3okuvwoOZO8lK8VZa8j7bRIb6jtgjpeNUcF8px9wLw
EjFlkkFqox4xz0iGl0ASaDaHibOIiK1BoGPha2GA/9Q8+ipRWOqjqZFgPZns5Nit2xTUQ07tbzXQ
OE3xy+WjXNVpIZCL+lWrSLEqQSdwcChHhpTY9loQm41k7AS2IRLFefNkFHE0TJgHbM34fsoCO/T1
q2T4+71yTNZ+nSDnzwpct/ZbSGHJ1lAPvXaXkhsqWoQ5h2Of4/1CDB/vmZfHgzkPN06+g431hFSg
wLwpC3fInwEbaIRXWKsLvauufhgjW6Ub85/e0vq8g6kzbCvyTEf/Q9p39MjNM93+IgGKlLilpE7T
k6O9EZ5xoCKV46+/RwPc191soQX7W3jjsadUZLFYrHBOb8ah2ZO5AIbKlDEcrfE7WfOOi/Z4IkNa
TQOtCqaFGsT8Xg8NL8s+7ea/ZvK14Gdp+uUaJMHiuT4RJ61qrfBGrQKoZJof1vhD018IvVlNvC2+
YUDCpgMIDSU3mQjRGVMrF/Pe1ePgduVnGKzY4KKlnwiQVq03QzMqbAiomm2SHTLjF1/jqlm6R5Ae
Ag76fHWhMn/uKAB0oITODMtjjLl4KsLmQC3040xtbB0ajNHdcdVMtrpZr9EFLW0RulEd9AgCZADI
2OeC9UEMFhXA6EnJk20/ogtx0G+StQzK0goawFoHX7uJfl65V6bXG6UoQ2M+XroXROqeWxOIcYzt
de+3YAnoc8RwNhLYSHvJ5YUaCIRKNJOpq5h+d9UwAFRtUa7FhgshxpkU6d7oaGkPLYEUMFk9FEWG
LjGQrznRc41SDUGt5rpSC2uHfhADYEIYBgS2kWQaYZOmpjMA1shuQz+v6h9GM7hEUVdKM4tiAPVi
ApAf7M7yy9MGypCaDaBk7eLiQ3QYm9GqB7oGibrUbY10PqBXUH/XYHOSvdkRySwzVEAy6wjLd8ok
flJJ+DElPPYjoz1mAXD9YvKeo9mXdRO5DXhmMLWZSjYEJd0ntbUGNLq0nwagvvFNtgWSXenOzKwC
ZIplCHghAzg7YcyS6c5qXC0B+fnL9b1cOG0EgoCjRLCg4Og6P20Cg+igPI8zFxMyGKJoOQjYBe5o
bUwC3NS1AmLC6xKXjsTM1oSzDepDOJdziVqQKZWh1ZnbdkPH1JjU26bI65WcwhJMCfCuMPgOuC90
83xBKp48dtWpDqp8ROm3CLe6eugqP6S3QgGw75anHhIO20o9kKJitfkjcPzQ/BZW+6B9iNQVfb9c
iRRynX2JtMRJzCMegwfTTd6AIwy8ts/SK93J/dVuAeWm7AHi/AD2db/dkbtxJVe9ZEkA3gUnLzA+
4OWko9p1ell3syXNnf09BfIYqKiBa4T3qhtYfcjm5b++v4sinRkYBiydl5C/4WDzUmhZ5g7DhraH
wKrw5/to6W6xNta1VOACB+MfWfq5LZkR6WJiQtYYcDcLd6KLwZLuAoOvAWWN8TgC4ahS/OsK6ktn
5lSqtKgk4HFeD0D/6rMEMFz1YMe3upbX34PAGW+dJjLutYBYv4J+cIoNb9pasJSowZ6rWvfYj6lA
UVbXSrSqDOqeah1IAeuqRvcF4Mu/SIyo9iOsOfH7iOOKajBhNbBUN4pdkET8NRTmCKw4pcFcSNBZ
K8WnJe1gMUBzU8EWaMqIMFaJrhrLgbkq8dw2vQNqZMTf6LQiZrZ6+VQQvEIQjAEpAvhM51tHwQsx
ajlIVkmmbatB2wBVzR8DY2WzFk2EzEjbgKTV5gfxuRxuka7uK9yJPYCVOz/rQ+u30lVtwsZAj4MN
jdrAD+qyeUrhAm23E8iGMp5k4VqF8qudS1YZkKczLOAM2iI3jUxj3FlGyzPX2IDpK9iDbMA12eD/
0DyOpv72kfvGwR4Z2BF1h8WHeB+z0s92AM/dDzejL7Yta/1n/Vg+gyRpxU0txHuYHf/fx8ntJoaW
94pS4uMmK2Kl8dzSPT4yNLc9iO26lX7vpc0/FSYlKXoOh6XMKwEAEV1nvVKpvzTgvjy1SpR+u35c
L+4b9CUiCIcPBGIgGvokQwNsXxFlPIcBqMa7PdaPNSKXvxehW2BTmYklMPcpiVCHvh1oMiLuKlri
ApincRW+Nny9GKicLprk7Ipsskk27xB5rEJfu9F9xwObKOBUNuNG3AW+6v2+rtfaNkmOboyUJAd3
KAyWPzXmvtC2QbKydEugFmd2J8WuppWTou4hw37+iPxpD+6C7xgLuj9q7sO0ewgYUMPNY7QxfL65
rt3qgkquwZpoVZc6RLe/7Zfpo7v/HJi2dZh1eMi2gwuOrusCl5dznnvCoB0cq2T1egEIa6vFZZxa
vwfxoLc30VpwtSgCaQOwPOvANZIxoVqax1EPelXwiYzbpFcZuiVQrl1rL14CFwJyEZ2pEubpWBkE
Dni3id5+WUaUs3E0P7n4kbXpUa/hosb0Z6XZ7szeZmXJbipS+NNoBbjsEmrYgg89CZKl3UtStdEq
YzbOpnd8O6neVar0G4ti1rlMY2UbWOazWjkpU9XoZrAi5Zsdp0/APie+NgJZ6vrmLl2bwNLHkuBW
A0i4tLmqI/rEmAPp2PjVaH6PxsNy2pG1Too1MZITCNq47LUCYpL8LojBqHTbxtiBNZCq5Q220OkE
4BKEcfL1DDDaJAK9e+byxI43XZGzmMbHeBxfaPseivS2Slu3VKP3ligbkU57S/+4vqBL4xcgc/rz
CVKSQ9PikGcmPsHmXvgC/rAY1A6/R7/073WFvfcef9ZGVu/pvutZvHJDLUWxwFHRZhA528Fo33nY
0PE660wLkWVj/nScNxgbG/JtFf3M1tqYFy/eE0mSAzT0vo6KOYatGguAuR9h2LJkUFmI5FfU9vsi
6FeqHhc34nxy5pFIdLFRDKxJuil87CoQEWcuMiMDy5Jh9KrW/IfyDVIr8HXo1wei6cWBGME1AMpa
rCBKuMnrgNqAOnkrNrLQHAhAWHUe0XeAdiBPwmBqxDZLBdGdyoFfehjGt9bZVNPRUQegjKFm7dlr
kDSLdnkqcz6iJy9LHgW5pVDI1ME1kieeBldT/NcZd0awKXVvIvdhCa7CjaV8lLqbAn0tV70m25N8
T1cppRfvT0DxzLixeMdfEJ9RUc/Z2zm+zW84ZZb5Kxgeixj0kiBfeAbH+YTYUnikureSG9QwAgCq
lIe29Yv+Wxr5ebxyqy45KBPDIMDnxa4Dy/Z8deiQI4+S4vlgqb+m+qMg4PorHEArrU5dLkrCbK+J
cUgQv13kh2jAw4pAEpgavXxnbhE+bIC2eOzQErqzNh9gDt7Y9xGjdwqrtyAeFCx3v4U+wKRchw03
mp/sxZ3j9TnbNR8jgozubdoG7LHwgtvQf7tuq0tXswVLNamJqtxFkNgmdT1YZo/wDW8+WM4UPThr
MEDLMoBxBjR1QP7p0iVUR07eYo47c8Vo7WyrvLVzbado9YpzXEjaE/iQObGCHCqcyfke96C54ClF
bqWvBY3Y1GvqfSf6+FCpZeYZVaM+dq3eHrKxUYk7ZqF4v76Wy686e6aVwdARjEyyMly0SoU0GR6p
u+C70rLhcyAg59xgzl8wYyXUWFpVUMnMjB8WQE7kOUAtblo7SDo8jfoNNb6LjKnK2nTO0i1wKkNa
0gRd1GU4zceGe5PNEn2npxmL8w3wccja1MdSJwhKE380ku4cFI5FGHNoFFV4YUJcyQAu++0j32aM
AzYh39o2gigXGeXj5B6sn+NO21/fwqVLyAZsKaAgAbGELOe5DbVxkCNHiE+oJhyGVgfBURuvmMni
xp3ImD3IqacGIjwuccgIHAxHqsgV7vU6/LSzei3pdSHJmWFBYJAqqj44d9KChqpiki7qhDsF9jbS
uKvbmZfU0+b6ol2IwakDQgwMHk1+4IORHpoZwDMn0uLgKeWed9/UYJutudUlQzwVIUVdZWGMSJJD
RImHF6jQJwKqII93KuZ3wDy5Bki+qNFJmlbyWEaZGLVTzeI63TUzehsO4DGKpqfrC7eo1YkYKWxu
S7QfNyWO1xT/V+eeXVVMKO+kfqHKvlidV5x/m5zoOc09S4dZ55E+mT2kIdPQpB8Tt1mYvSJ2Dov3
xvHzXGXOL7Xcp/Ha7i2FraenSjIQ1IxthQtcMulLnd+R5n6YbtX4Pnr+++U8FSMZSeb0JUbioGCQ
PPPaZCmYtE1PUXaTuUXUzK5LW7puAH5gzDg/gMaXxz/NbhA67zA6W31kKHyHTP8WH4KnkbN/aMAA
OKiK5CdggeEf5y85cRiV1ZAm1SBJtW6ceJvqj2SN7nQpajkR8XWznYjQR6Mq+3Leof596n/qtadV
brY2ur3oXf8ocpFqiPTEaHso0oCuTm9rBqSz65uydHAxBwP8G0KwN1+9ZCd6WEmB2oKlIdQwjhYg
IkBEQ9aqp0sb/1U8VZGMRs5UOkcU5FZmjX4V1NFRQNhOgFDI8DrSC86GYtuIxIt7/7pai5HFqUzJ
kxORaARJY7hYPjFTHBteAf7iRs02/ejW/K4HG3i/YuALp3a+PzADbIClRZVT7krD4woDjHhRYESs
m/F8s1/xiGac6tNYAzT7quhJzgnC8KbHFWIB0EyycXAu8DaqAtRMXNPtnnuTZRkbMcjwBnb1vbHJ
DpMrnmjKAFVXPtA93baCUY+w2Ddrd+2dvZSEO/0cMr/wTuyI5AHQpxToLo7OlrjihfvJbbBjym14
YxyiZ/VpZYMXjsaZQOnG4T0g0/MY+keEYT6JOR5/BEU0RA1vgZvui+3PFYmzmV5ZcTJfFycqTn0W
GF0CiT36wJnCEnc4xJuHCdl+4erbNQLzpSfhmYbSsQnbvsc0POQB9P5oHKfOpSxhORP3pqv+l99x
9k4q7w5bjEF6cNnoK1HK6p5KZ0iEVU7q/OsD6tta38DGyOYHP7yjrBHYqJ2zlikrlc4FuwY6G3JV
QOIHPSKKguerbPG0FXYHXJDWQncgEDmI07Ex8TubbBrrpwNk9x78X0gZUR7iPbpBwp4l9LcRT7cZ
sphtvTOHI7WfG3VPnCfeCl+pUs8G0una7NXleZ8/lToAabER/Mq+U43oWEwZPjWt/ah/0rJvSF90
Kl7pw6/rtndh7CCUIaCyQYStAqFRTsLUFHwydUjAvZbneEtMZsOSdCpWnOa8tGcGPkuh1lw8ws15
4b+A8VUQEaFTA9Be06HO69eB6tNWEeT179WxdQLyRbzF5ozH+R53RhOAfgRFQzXk/2XI6E46d6+L
uIgUocuMoIw5QjTsgGn6XIRoFCNF3g+lqeLbaDw3k+ugLVLjnInozSL/sHJI+iNdgkFy3ZbB0AxR
jMlkVagcRdWbpfGjE1ZvlK9BuV8EHYDjV+dSK1qqIEpGFEzqQZkSO2vcId3EiieCh6T2erpyBNek
SJ7VsQYzHFLRIGe8s8bfDX2Ihcfp39O7nisjuVOnsMWoaWnjgoGl2at19EPpRPkOTP5fGhpmVnZo
TSnJ5LK0cSh8d4NQ9zcZfRq9kPqQrtWiLs8pdEK8hhAArSp4FJ9bnWXXDg3HuHFTHoL2qSDcM8do
zdoWdTmRMv/85CKKBooRuzRpACLneFnrbPWZvgBsXVmy+dtTNOuDEAPMcwjb5VOUp1kEbA5IQmoS
aWZXad0g+6+BadB7QA16/zdp0nNkMtsQgOWwiKFqboygq1lZ1BErOq3ZoE0FlKc9cJgySteyNssL
+kdNKZbCpKltUA41q/G5yDQWtZSJCe8GY8UrXUTCOMBoz6J4+huoMcmUGqbdtY2IcLSEE4DA1cYb
MmKjrvgJ7jP0OnmZQ93eWAPYvXSGs1jQMiLfPXtFyfjLyOSJVsH4mwFUNkBHe+banmefYTGCD2mN
Q/Ay9v7S8o84KW4AL5jeqR3EAXbHT6w7GyN6uboLjAerf42iTda6iPn/3nZOVZROXlegepGmkMkb
wFqYe1Eh8gVCO/dV+9FZe5ddjkt8qYjGPnTWagQe+fwIDgPQbB0rb1wavVoqapfbWtkngrPYOGo6
bh00hDiejevmupqXXWiSYPns92VAlAKCu0Ac1ep77PyXF6+lUoMMd0I/HM6HoezHBqAepNhSBIi5
1W67zNiCwJtRTJEEReypwtgQ9IVc/7hZ6fP4YTazP4si3blNWXNgmsG6ARzM9OBJkI94WJFxEXPN
+oObEk1pFlKOckGzqsCcXI2QAXDOio0U01N12HesI2nrj624w/NzrbR3WSqShEqOqcvsSR04pqXB
Gf0aD/3WDluvED2Lonyjo2+0Q9ktLr8VqFDH1m8jmW5N7TVVMS5sd56wRs80pmMViO31BV82w5PV
kByXSng7IOBsXAPgTLXyrre7rtum4w8QyzHR+7y4tbMDeKOvy13caPR8gpULPVAoW51bvwD+eRhj
Th6gXWJn2c1OdwBgJ4o19S7Kgl/rjvYHeHfQLFmS38IMW4byJw51V40uiFjR1NT5DXLaFggLNFN/
McPc6+zkcZzCFdlLN/kMzff/RUs+zOzRTU9nH9aS7hCV5R5s3iumvLyKf0RIPkT0etIWCTaPNgNQ
jky4EJA5mWvc9ssu40QVyWX0RKh6PEKVEikQL9mhhvY72qGF9ljtxE447oP+DF7gnuF5sRtX3ulr
SkqmUoiG9ylakd0owXASjf2U1H4/Zisx6+LFeqKjdELtoG7ter5YnWhvTRsnf6K4epIjsN4rddcm
j/9yAP5snXzuGmqgKxlLmmpe3d8SciTDz+siVgxQTqjEcdDTYg6PlfxlMO5Xg8jF34/nJGqZaM6A
Lz0/w0ZtIlgF1Kibivumei7p7vr3L8YcJrpOkH4FNJ4c6pCsy+20ho9o1OTYJ4QZWvxsFS/ELHYV
SW+6of68LnE2pYvr50SiZANlRtSS6pBIRhTp3VF5KJWdlf8MmhVjW7TpE0HS7vdU5QmGCgEz69y3
gBI1WwyDrvUJLmqD9z4AiVFovujcSfpJiU2jhAPqcb1l6bAH8ULOQvVDHUu3mdSV/VqKgdEANrc9
ofgF1PpzezDbPAjyrJqV2tXmuwNaE7pp1hgFFq0CAJAIfcECBFbtcykKskncIVg6TlKvatDwk5a4
u2tX4zvkm5iSb/7BKP4IlGehwyZH22gPgWW+dfS7CmRH+S/VedHI/v8mSHo1c8UB63c5awY0GdJ4
I7Dckk9dc+m00vfzxSEhGzryvug+QJUS+RNpETN75HwMG4R8goUuxh8OxB02ZGTRLmIdS/bWbb+5
iw/fHgKPuu3Hc33TeumNtS03gmHJXeTfV47EZSkaV/XJN5lS/rdQ+6oySA1K3vsPxecHY9fc5I/p
O4Dtbqa7+D3aT/5jojLrobzh4CVFcL5ynV6mK+dPmMdsQJIIbj2ZRyKpCkB00LZ2R+QFD8Z28EDT
jlkft/ExevNgMH0brnRQXOZoJZlSEmNMA2AfOJD5yScXqHrv6sP4oH6U3jfw4Xijq7HKCw/mDVZ9
Z61Y3OV0syRcCo96asSUig4KH+a+mdwPRjfZKm6/6R+sLZ6xx/QOaGFr6zyb14X5nayzFBpxPG+D
IoFY1Am90rcY0LAT0HbUP47li3nvMMUjt7anevq2XHFSX+M+12RLXqoZy14dDaw3ZjM2E3uz74fN
5xNh7YZ42kF9UO+pa2xNb2TJ+3O7QYS+BpS7+Bg4NTMpnOpEU/UkwCcA/FuDiTX+08SGjeJ+HT2x
yT6KrX0w/NUR/cV1twHnhBIqhrzkaBg9EGPNO6y7zYCXh3Yp9Fuw7sPYAOxrAyLBm3hEa1Rcutkm
QIlr5eW5FC8YJ9LlXa9TjCc6kB7oJjM7X6fjP0gwAXhgoHQG6m15yKlQ0gjmPGBGOo1ddBu78WpF
Y2kJTTRVocED9DwXiNuaSPs4UiGixvy/V+7gpJtPWM7ND/FWsF98z19GFu5bN31z1hZw6YI9lS3Z
jVlrxqQFkE2TDtgpLhdeiNQBKB6vX0SL8T768DRc4kA0vaAgIl1VJSVIr12jZdMPyuqZ4vs/jnqV
9Zgyq3LBIOvm35Ag6dm4XfVKS9HRqXjJUECKFmVkmNd4ZNaP4SO5jYFvCrgYTAkyx03+M/DQyO5/
rmi99Fa0MYoI6hsDXfPyfEjcdHFQ9gaWV3uzU+Ykv4h97JKXRH+LLS9MDp25stCLd96pSCngtCOj
DzEPXLtVxJLHboeBvHugMd4U+2TXW4yAy/nOSnABARAaVcnYx3R3+IrazXXVF4zawtsY4zHI0eK9
KkUeQVVn4VCiqD6Q1zx3aXZfmFvkFMHDBmD9e2ctMl3YYGS253lyNH2BF02Sp+ujI4hWVi66BLvt
QNHgZgZxh4cQ2Gauq7bgdEDANo+PI9FmWXKjVBoVUWeqgFZH0X3jFON/QM9ZiaYWtTkRIW2iiDqE
2gDIBaRbyZp88pr+vhtXsgkLZx+cInNJbSaLxgTnedhLyjY2ogJCJgOpUJ74LdQBp1bw7fp6LaVe
ZzYezEjhzaAh9XQuiGuZUSttU4F1+zAgPATeb2cCGI1xBZAueye9LcLn6zKX9sgBYLxpoBMBDQmS
btyIizjp2sqtnWwjgmKf2tWKGSzluaDWHxn6uVqTFRKRJpCRFOiyARikUbm5KFhjbKrGm0bGJy9s
NiFfGT9eMo6Zex5Gjt4VenElUVFE1EGviDHeBcGvaHjO29/Xl2/RNIC7D4oWHKqL3Lw65KMYu64C
ttVLSTGyaADrNMYN+3ZdzrIqf+RIbjkUEcqhDeSAbyIx7sz2TltDf7ycNsEeOehtRFocEz3gDD/f
JsWO0iFQZ+vL8scpDuZB1/ytmowWbeQm3418mjCvXYhjroX7ihrfKMZoPTHx7Om6tl/96VKgiE8B
sIGOMgtueik21kww3mvJULldOvCU1dSu3/o85A92OhQ/RlMMOuDSCjtj4KRLvK4Wzl2YhBj7a5Wk
dOHQxA6/PN8KUBaggwZxyXFw6t5mFSU8ZxHwmDnFdGCkFMM2ypvyWIS8ebWISiqW9gWGtlRuRQ9i
MK2f3EnoezPqqHMOo/0WUQz/eAD/aB+jINFgwBUb9AFUCI0e3+ftnLIKitFhetlFGzCV5L/7UMGj
yXF01efoo3/QRImXc6m1+kFvW2cNce2rxVxaP4r5YBPzGOCSAwHG+Vb2SjONTjVWriAKkMJfscQ+
aC82E512taMxYwRmThx9cuu3WjbPAAVioR6/48LwMgsdKeg6FdX3ROfMrHsMH2uopnV/iywBDvW5
nKYjPTxPkEnmlqKBRC0t7LHeRDc9ulPyfDgM9vt1U1q4Xs+kzAf4tNo6OaK1VEihddHfAbKlClno
oN+VqSSa9qqok6cETFHcRqcMiMQerotfPLegUwF0BprnLqI5DCLkXHVwbtEYckw19D8r4hhw/g/X
ILYag2IztTrGic61tAaekSKeKjds7ftC7TyMWYcYQ1nF6ViI0yjmsZC3UNHKgGf6uaCp1PrOzmZ/
R0fi0zZFdWokgFJA089zxRE0TjzXXT3VekacWvh6K/jL9TVd8Lkzm9x8o+DOAmXN+TeU3RiD52v2
U4iXuvZ3BXwB0/KHNfzQNTnStVXlIisMNCm7mp5uKCmPqhW8xalz6MGIvfIsX8gXQhnc+Q6od+b4
+1ynMBiKNJ7NtMqRLjSeY7Bgg+O068GsNG7+fv1OZUl6mUGIt+gIWQo90Gprhc2tyo+pvYZytrR+
GupLCOiRLkRT0rlOcQcPP4FZBax8OvDbdITOllJrvylpMXhDLPF6Xa+FUAakbCguwo/CUcsgA2JI
oglzdDjqGebQjP4p69cSZQvH+UzErPKJN+kas6QjhV/tyxwzptqGaqPXdPU/uEYMy2PsEVELxlml
leORo+XjfJzN6rPKhDsEz7Hy6/pqXY7uwv+eCpHMIOOhVaO/tXJL+6vuoiZsSD6Eute0VyPdWs6A
3g23b+5aukWD/nXpC5lkCMebRwVykY7psfOFnAD1I9ADh5Ca1Mw2dyDtBNb0XYJkaOjV3Rop29It
oCGuRnfc3BEjw91kHXA6xmo2+aLfB7G51YbhO3oqbnLeHU1TAKzE3FtG/3ZdyyWLnDGaMIKJrj+4
y3Mti4ArCamhZTwAX0fP7zBp+/eefx40+58IKTBMuzgzyGwqlho9dmr2FIdzg+vajOeS4WO3ADiG
5JVpyeyKyF0l4DAQ8IUV9cCqtdGLaU+z0bu+YPaSXeAFhGhgZs/DKPf5ipU2MrK6mVduG2plzlKK
DWMVQHI8NUsqa9OFFtk4XTk8A8yzuyvSNPFSvQzwjxR8JIvUqBmZrYa1zuKhKW3WDFXuqValjG4V
xgCMBG3brYIEqJ9OerGdYQ8KFqjqcAw6ezqYaEp+HyY9xuQ4Dcr3JqCZ74QaIEMxlhAd+7qaHqnZ
Fy91TKdDh143r2uKyWHIm9gYRZ0a/FejKGLAARIjsxhHcuOHAdbGzs/1PN8pQqMeH8Lgwen1Enel
bveb1ByEaxVmtzXKgYJLC/M4KKmED4B+jjaqVgagiQr2Sa7oe1uxAHM/GRtR2ONm6guKNjU63lNd
nTD4oZhHq8Rri4Vpm2e+IRL10RiIAELnYBq7caqnt7EiWsZ6Oy4ejAn1cZYOYRMwEMOnvmOF3cuQ
Dtq2LbPkm8IjzR3biKDnSAnQ+HR9x5fevOinQlABR4dRVfkBqlMw7KQ2HoaqbdrHKCiLu7avmj1I
oM03tLYFMatEO3iFMjh3gHCNBRvisVs5Rkt3FRAWkYdBaAGgKskZAkAwVoWCr2hileVj55r9s+H4
Y70SDy7d86dyJPvGAhrjkCH74lQcZLubnCaAIfLK/rnrnJWlXdNJcg3gw027JkH8omYRawFeFKLX
OfPLeqV6tCgHlHDg3SV4CMq+vOW0MfQaOhlN6OXCq6zbwnSYre2um8qSNz21FGmPUtTUit7CHiH+
Og6J/ZSIdntdxNI9Mc/TIKMEjGzAS527nx7PuNpEBhYdfpo7tQB9yzHmEgJASknzzxxjPEHs7Auy
Vr5dMgvgkSBTBtPD7OL885O4gtJe6Yx5CYV21CM3VzjTkW6M0x1Kc/9gFqeypJRZ1sZDZndYxgLo
5wyUr9lGIepLk5bVE1rVjX85WSfRumTxPCvHOrWRPLNo8Enw+mUcrV91lTqsz+2n6/u3bIp/ngaS
yY9ASykBNDWHtqCU5KwiiV/oL0G4toiXG4aB57nvAiXcuZ4jxS9VBOJPcPZmrpYiLd6/GGhe4daT
YhpIEq7gjF4qhQ4P6KQjKYgMuWwcUZB1dExNBEgOoAR+K5qXTQ/t8Pa3SweQD22GwADWrIlBgnMT
HK0eEBi5NYM4DI+x8QnCuNtCOF5J1lrHFyJPiEJqB29VZDovHpGlyUkmbIgC8o83tIfOQKZpR3E1
mjea5Q6TTwCZEPffYvsG9+7f64mkIN6OFvC/cOGc60lb1J+LDkG1ihsxtLe2s8eEPRJBa5wNl+4K
DxF0Y6Dj3zRxtiUTcYwoLegIQYA1d8e4vRu4+Xhdl2URiJUAKognuYwBqudqFZqWEG458j0iGVQq
uuLHdRlL1jfzmQCGDpnpi6ZnHraRYwbgNp+sTwegFva3qgRnR78i5jLAVOctUWF5sHTg3p1vC2/j
pEe/K1bLvMlLepuZtgfu25XNX5Mi+T6gEvWGFkEKug22U1QdY8v8mYls5ZZfXDNM1WPdAFsDhKZz
ZZrIimneQQwnH5H4HNKAlbW3Sqa7kFjHov1PDgZyzuUUpMmtuIecVNSeUm6n4buRH6YQ2TySMIve
5ZiwLt307/uAzuVKpq2XFNFsMMs1Gx9kfa7oKC4rx+8GVJeNJ4RS7l9bIVXhAAlGgmeSYunUiiGI
mqFJECNT0+UDMrjoPgqMt2BYeXovbN2ZIOkGIaAH0owRgmojzZ5RJNT3QBLMb8aq+J7Y4dog8uV7
R0VxApz1FBk1jIFKerUKmHs1A06iLpI3tUQygbctAxMdQzx6awBYIDD1f1hLPIaB9oAmJOcCWzKx
NcWJ4lag7Zi4fYfu69CjYmRB+df1F8zTIsH7hf+Km0tSLur6qnRsuA4g9RycTISMaEAEMvBM+nvr
OAV+kATRUS26PoFGI1AsIv2lo49G6kfVWs/v0s11hjAhXZJDEKIBL4OgYBJekkyu0W9q2yejW5CD
hgRKEbql4tXglWynm8hYMc4F90UBSI9jYGHKz5LTGILmMy4oAC4omIY0JfH10fQ1PV+JohaCm1Mx
MqdRYLZaqqQQw0P0YgXfe6N8NtXca3RtlxdrVrIobb4hZ5hTYHxJzjIaykHpnQlKYb/UIr9Rzc8o
+sW72gsxmnndUhZuTCTIkYcHYBXmrr82+CTQ1pRaBRYvVDMi8aBkxtEu/7suYXGPTiRIDqRUx4pn
FBLsuHMF2iYmrXkyk3RzXcyiIpaFgUKDwiJMadWaSIxZp/ZwHA5/VO3h2YhWnnXLxo5hJ0DcY3iU
yrn+PMJfZ7kFYx+Cp2BGLc5fbCAMmAVzngVS+92jbd7av1S8K0XWbK8ruOSIUYVEAnSOPZAaP7/b
hFmXgTWOwo2d+5jgZdT/iFo/UKcVb7jkgQ3gCc1qOjrGFM7lVFbWa3oEwN/YsG/BXuENOWHBiJY4
mm471MqibO2OWWj9Q38UpqNRFwJBDHIO5zLTqRein9OOmBR9N/mwJ1HWfrdT46ZorFvR1sSdzPCF
VPZT1A89s5JQ21dmrx6CrNxbZmVsiqYESpBmvF5f9VnyeeEQVSq4l3kwCoBOcv6tKiytj0aUwqoe
VcLaRXaWl5si+xVgJGWkL224YsdL2zw/t9GJgycBduF8KTAvbkWk4sIFuggL2k/bRlprwrzByjYv
KnYiR4r8nNIOFSdXAJbSvTbDQyf2qjWg2Lkr6K1WbIr+H+4+ND0gmzSfHmSez/WKYLxK0IcIzZ0Y
ySQgWaBVrK60FbWWvM2pmHl5T/yZ2TRxrTlYPkIfejtnDXhKHPpy3SiWjggyBtim2V7RT3EuxInq
DJ25kXC14S4Ib7PKZI69Q09PI/xw/JeFOxEmbVSoVnmdpTG8jqmysrzRo22dFivLdglMD2wGdFvh
WTajOJlyPhvYaUDPMeDbyrJmVmiwngAeAZkf1g/xXs+DjdWbaGhHhsSKE1cDsKolbhPQfnVg0enK
npXWb6tco3ZcslKEkxhBR/8PJnYlq4GbD/o4xINONLYHQH6c8N9JUW9z7VVMmCW5LTLv+t4uGRDS
nibgpFBqwrk/39vCVhrgN6bY2zKLd6WamugvCYfb3EjJv4jCuiN6pyoqT5LXM2FHgaBQLq+mWzoC
GnFQX4jdP1/XaKGTHIOFkAJiEYCNX87GAB4sQ0M7XqzC2tpJ+No10W3d/RqDn0bf752wQWm8VV3g
AD5r0eBbelV4iq6yzmrXxreWgpvToyPpnNS8BnsDjs4IWDwbk7Og2QvzYxO96t2/eNI/B0fu4e/Q
XNenHKK49q1wdkPyWOkvZbG/vrqL/vpEinQtE9onQ21BCnX2tHgfi3twgnT9yuW/dA7mKZO5F079
f6R9147cOtPtEwlQDrdU6jA9PTn4RhjP2Mo56+nPkn/gc4tDNOF9NrCvBnB1UcUiWbVqLdCWUlGp
huhrxTleYaESOlb/S0RRFNaMFjrPQuyhB2ybM+8iytoKFsoPFqBPKIPRWyFOSjlvDGQe3OJdC/ic
BDV607i/voB/ZlboI/bSzHqzu0jZnVQnvWDBjIBu5XOfagOAVm3cJe6gGfOjCqG6wMMEeqERwB/6
3Kkka/hArhqB6pBCaMqZQybYuBJI5YMpC93L1EvxyjUKmBQECQD78eYIRKRWUxo/83mxHga9ySpU
AiTzMQkS637SMRs/5EH7XuNfAekf8HNvWW1OfhcB3+iFgjp0YHiCxDaJOpBM3TcjKl0ONm072UlS
l6YtK2LqjdGkFO4I9E7rGW2mk3FZFKdtjOquCuolB4A/A1K5rzrDNiat8mqQzOVhBxXIVi0LDHlH
fWWB+Gisb62mkxai61PxJfRG/DaLKYh6YgP8xgTS6XhVTSpYdIq2DntbTSpZP6SDoTiyEYqPYz1M
yalXZ/1OinJrcqHLPKLDMsnZOZXj3gHvd6iTSIVemJqBGBRKlGLwElXWZJyiHESBwJMpxhk94WYf
hY3hTcmA28GsVonoq4XV6bY1J8bzmNQQP+37IfOlpiu9XDWrwkusrgXFV6yOR5AWTx+BGCW9PU5C
5UaaXGWcTMrahJchRB0TzTIuzZBge+SgqmqD2z54MFD0MdOn67HKaM6hHwZycWuViADDGGWoTUQ1
ktYC4zydi3IXGW4ienP9bEKNskqOgbFXhN11m8xdeGGSutFMGFIwCgEVkQYc7ZVcAwIbVfdhtbxf
t8NcQzB9gGcOFBnY89ttaLX1MhQZ7KBBvBshsVDWyXOi6A9VP3I+F3sZ/9r68/eLLT/NxRhLayl4
0XeS+VOc7zs1tmfzQ63cZXHb9D5peFISjEfGCq4D8weoZnCTMKlMDTLTsAF7OIp01ims78rx1Eyf
YfQxA7mieTM2bPyEfU6gPoixS1LKTpy+ddnP68v8PZNvf4W8XWaoRZlBF+FXDCkmCILHZk6dQpzs
YJ3ueo1iO+a1I78HECyumPP1hY/yO+V3oUF/MI66wk4x2l/VgqfG5n4MeGYYxVfYwU0NVFc6KJdo
1qBgHPQqW0qchKP+qFrDfTxEza6LrIOuxCXJ5XS0IwWPvC5u9nFZ164JTB0ntL7fLyTQ/mGkCDBK
aLjQJFYLkKlVvFZi47Y94S4b+UFu9k43Cx2xlhnVWC2S/z0rrJ7rWFwJN2f8gO03DSTQlkspjOY1
wLC/0mgmSoMvKbwL+ccw30Jicl54fRvmZ70wqm6NinmQhY2KQJq0ZZdI+lsX9V6Jufvr8crYq3Bu
bUGA0hh6ZHTVQ4RwSFCqLeoBoGbL89vGespx28gxiQE4lpu3pzzgabl9z0WrzRVZgyXF2UuFbA64
htU3CNk2/9W0qZ1AViDAOBgP88Vcwws71GYMwL0zoxeL3Noeyuxnl7vSyLnerJ9he7vZukLFRpNY
Pfgo4UrX3C9iSaaZJ+DBWywqEEy5NbSogBMpCNZxUuzT2Lw3sqMJLQxyPRiYyetivdb1vMjbeWUm
aLHAmcI8C8aX0OpkmfYKni6BdDNKAWk7mWOS5R121ErYDyAjuKi2Ji2l7qfRRIVZ7lQnys9zfFsA
Ra7w5N5ZoXBhh1YaGqNWmcUIdiKpOOpS4XYY6V6y0Lm+gjwzdGRP2aD2Isz0kPu2IBES5Y1T5Vyh
uTVy6bBDJjLAQA+SKVwftss21mMVA2dd2FU8YggoHAPVk7s+noFp7JT8BKEU1MzMWrgFQmxwFZDQ
/DDHfDjKLeicydiA6PPfPQevIIbkFeRlnEXbX1QNVmXFIjh5Qx0TCE2etXZYj4HbV9Kvf7d06fu6
NhdRaiiNimcCfDeD4bEMpK/WUB2j5DyrWXvh0gq1saWiXao5wJc0xlerq4hUQryuvgfaIRIXXD3f
0Lb/D36ZKDihErJeniiLYRWnVSSjxB3HZuAltagdSlB4oreZaZyPxcpa6/wdxvFxkOKyu13Crs06
wNZhqu8VMP2Ud3Gh29e9YR4s6IbhKYXrNKbtKXeiIE3A+4A+Rz31JFyHknayuOsGT+lcybqT9Yh0
/T+DbzCRKymgKke5C1dAyqYgWOJcTShuY0IAgCzQhSzzPldVVy86ztf6XiSEKZTpAaFDGx9w7+0S
GqlVN0ssF+go5mQRnGUIiaS/N/KpGA9F83x9NVlp8tIaVSU08rFb8hzWIpSNzcJXxA51lZaUMWcF
GVNR61Az/gflNVC89CiNsDRZW6x+zZromFrnKVbuxCBz7lrBTgzJGedX6OjZcz2dgszwgmTmRA7L
V/wAlJHBiLlGz3Zl8xwYtAkiD9CBa70g/+zNyMlBXC5aMecbsvb4yh2KwStrHbHQtpYEoN50SwC9
t5UoA5hKlrEhwSgZGJZpVVCV6XN71uJwBK0N2pN4DuKO+B9+AqbpcBNCd3qN3e1PALO+WYBTdIW0
nAdz9FYe5u5OM2+UZD9OMTGMhrP3WYGL9o9poh2IizTdADL1cJLaLC7tyfxYJNxi73KQqbdSRIzJ
Cdt/n/RAFhXxLlljCu076mvKdVlBkQPjA3Jv1sd6Vs0DZDQAUJvUJHYVVEH8rjNbLs52PQHpExLD
uJCbAP4UUjXUCanFAxxNDVRfi4AoygiBhMfaIlPxQ5vPcYqp47Ou+0vdedd36hoz3+2imqZD7B7E
b1RMSabRqyFYrOxO+BBU+VigOlKEvF4lK4Hjwo4aBQDqCiagtmGjg0pb1kAgbBtyRJrZL8u7KbnX
c9TU/Ejfie2NLHtLrNoj7lLSey5y7jmMdxheCyjd47zH1N0fXPvFGYzzQxUHBZLmcTTdt8tnGb91
y7CbU42A6ZdjjJEQgC1S0C5fNxj0e7fOYpo8bJIecu3ZgoJoYAiqgxvcW2kZbwKg1P+eftDzweNE
xq0UEk/U0oqxgbdSCWKKycxfzaobdnJsQsh3qTA1H8zN/p/jBR16jKCieo+URx/FUTjEZm1hiFNM
AKrv67RwA0kGtKJTeVuRsY5YRXBcocyM+WCaHzUGiMlCv6m2JaXyo6Zwi2HYT7Gxg1gsB7nBiE8c
wPo6zGqgq03vgn4cjaFtYcpMul1uTH5ktJyoYGw0dI3A1oUtvrJaUlERRIJY6wrgXgnUEwjKkF9o
eaLwuRi/rn8h1k0GCp6ADwGyBGwkncJqVM+rqhkhn4xLpyr2xyHDUPcQ7CvR8DFAfJvKNdAwlScF
5td1299PKHllhMa8AIau15bVNvRrS8EUcglderFXbgUgzqTy3ZoeDPlFBt0g2jo/MUHAe56zSj0o
86CghBcZ4oUug0pD2SeRsdS2HMxuFyxu2WV7KR88vW5Oox7t11HiXFCcPNf8Yo4SzqdlZJc1ctYR
fVwCkN62Xjd90Sm1ItZ2NerQIMYQMoBHw204QYJUTQRIIRm95F5faVY4XdjUKGwh3mvYCYNU2xHQ
Yb3xQwSisMhw27puhrUH14QNrL2lKeDg3roGJHomGIFc45Jv+eI4fdZQO9aWZgeqAs5JxPyMq4IJ
3ofrGBiNMY0bK1MXTantcpTtorAwpq86YQEGmRjMimJEzL528uElDUV7GEL/uqdc85Sr5pQrYVjD
fNtPhotrXUDUGGxPlVrfRDHmk3CCnKdQmEmdhD8NLbkJzOYn50esn406jgGoUYA8AaIHQ5JUloiz
ZjGsUattaE/d6UCP4u0LifCg/pBm+ZAEit+DeLGPrJAgZ/24bp31sU1AHTHZiMk/jIxsP3aBkXSz
sQwM6Kv6aWynhypcHoQQjFuL9X7dFCt8L0zRJfcZcncp2PBhqqt6BywN+TkZ9MjWGzXg7E6VtaRo
k4DhBOsKSPvWK3nuTCWEcLiNtrSr1NX7qGqf1735g2+lP5uFy42BmckV+Ud9trzT4mVO5Wptu9aq
I9bHZf7q012WKaRo36JOP+rh81ztg+mxlr4Sq4Jy2EmovHzZGYWvzra2uFXoowU38oTMvn9VgHJR
d8HUMugj8HLY+t9OWqiWQwyd8tqR0cLrMX47y5+J9XB9EZh20M8HTnwtCNBV0skalAHY88ougafW
UIRLoOqYKQeV+1ZnWoJLSPp/QIJrcF3c5iIMggUj4PuA7heA1DwY6tscnKf847pD3wNnxZthDBYg
XMws/5EqvzBjrUqEZpCu2vKZDtwoeoxBwBV3ZjmDnQCVPglQY5mm8mx7QWubqANqpZqyowVs9qls
ZN2Rx+glnEeeLOH3jYcTGhIHuCCghvlt6lsCg8i0YIrPbowAl7be16DnrpcGJ5uy1g4MRriOYv4G
V276E1WdkgL1DtokY5cHX3L2dv3bfH8Vwo0/4H0NZcVv5MWAjYDXIB/Atag5CgZEIc8DNgVw9pBE
3av9r+vW2N6sowL/Z239+0UkSFIQK1kKa/GouQum8fXMcK6bWHfhNoNc3pxwR9yaUDKz1rVurOxR
2LW9F2n+DPqyKfdjPUbZCz32gvNwYETCivTBMQOdW1S+qLxggmXaGiZwh1XgZrIWT1hEJ+X2axhW
oG0LvAZoE0B/Ss/KB9NYzpCJwZSDljt6OQEeIdjhktjynLzOif40lC+Y+XXS4B6zXJ+Aih+nFDQw
ilPLGecywygWweOLHyNvF7kdI0zIrndwy7oX0NmtOjcMYyfFaUQ687Xoy+OQ1q61CG42nqZp5mQU
xmLgQQjMLM4hdLbpZzBIaNQoKSeQCIbmE95tkEDsQfqXthnvMvX9SiqrChDbkD9ENRNXiq2nZSXF
saCijFnOaGUPwDiRahHvaiP81PT+nNapwXnjMwjb8C5EIR0Ffsi3YiZua1KymsIcDfB+FDfyD5Sc
ndj9fE+cjsRuakde48qkcPvdM/Cy5J43YsAgjkQFEHUxjAJDtRPxtrWumgKQHONKlAW564aEt8Xd
ArOO5oanwVZeFIBZ/Og2f9qlRPCu711WXKEYZiHGkb9Rp6ZWG/WTSVBKDFHKp+pGIebB3Kf2a/lW
7lOPJ7/HNqagq4z9gCcePWszKUGvxh3WWXgEIezOsnN/snMwwKJ2tONKj61bgspLKO3/tUalvigz
wkW34Frt6ofwIJDonDlxTPTzu3oseC8pxtsVG+PCHBVEBnBdkjTAufkejaiB1GQiBgSm/ITwtLcZ
APqtrfVkvsjqupRgq/YrUc2hd39Ox9Tv3+o3nYgIkOnMu4b94Te5tpJUhEpqj7GR1bXuDWIKH8YR
kz0H4BNUUpHwsfOb53seHwqDQXfrIvWmKVTFHKUSNs37fAfmDhDmznZ0YxFPyUkNdlXVm3yoPYte
4b9wNsVaePrmr7piMDBhp3xj1xhBDtHODWxLn9ZX+uEFJ9kGNMtDdWA5lHvu52SkPMwn/rVHRaoW
92JarZ9TPeHJfR4hzJtgrWs79BfMa59HB/2Vk2nzdCIYJ/fGLhWy3ThbuVDDbm9XnpmQnw+aL4r8
cGX7BwoSDFxg2JjOcJkkVxGghshwB9nvf+UnBfy4AoEcit24w0e8/4gO/RF6bZzvuK7b9+/41y4V
Q1ahKImarJKOb+kHqgyYA7gB740r2ZMLiODzfc+5mDANgpod0HxwwXzrMWgdwJTyGjijsNzohnjs
itq97pTCTGsXNqhgGRbUqosYx8Uq8GjdtO5Z2s/2+eEtcAIPfQVi3Mr7U/z8Syfz++hEJPT86Bg7
6q319MwjfV4j5NsKg2XDxJgFimZ0wW6MtdhMZBk7pXyq5oes8Gfe7mC8MlD2w20PwhrguqEfgYtm
pnWQag1GQicHSqSrjI4anEIeypkBa8OpJGPqHjLgKALSlVShTKQyLVQQSUZgzo53C5HfVaLdo31a
YsLCAU0XMRwMyPNk3ZlHB66YeOmCJxH8w9Q+jNS6r9tZbMDWPpi76g4ambarnwU/FjnnPXMxLyyt
f784OGIQdkj5BEu1O6g21HZJYXH2ANMEpu1QU4SklP6tz9ZnA6Q98L3q4TlCky1QdnW8N3k3F6YZ
A0w+GATFZYK+SzQFCtbDjMgLhRu9eJDr3QLgY7G7vtuYxxAqStjNYIRZ+YO3C5aaudoGBqbEus/J
GUGxnfqGCw31vXkTZWRxu0NEbkdS7oKTsZc5NPKs3YV3BzCWIqozUJDdGrfmqJpqAxFpmP3drJu7
vrO8eOTpM7Gd/GuH1g/MFykHOAh25oOcO4NiVzIRbMlHjnwYfctdNBIJLrx0gQVOAFd2ZWdIONma
QS2J/bcSRPxpX0JAaOttX8SRlJYIHP3UfkChE4+um9g1nfnT8Jpd9KEsRPnRuOGTuMvs6jP2rOG/
hC5eHGBvsDSgs6hfkIZqLkczfkG+oCV8bwRQbNBcU+YdTMzYvbBDpfA5r825jGAnyBUvQscfEfbc
J5jNLmdOe4h1xKOv8T+XqNQSp5qSmD1MzUJz0oH/HzXLKdcmsTS8NPpn1mBETeI8qJj300ur1K4R
ukJZhgZWl6F0Gkw8yr9midQ13oslSNn2ZeSirdB1sm3Ke/nfR3FlqHsD5YbJd5wXdCW6wZ2/SIoA
gWQkEEDsAGTnxCrjA4K1AlTqYAVE8YueIsnRfsK7SVhZdSIyA7tnvCfZI5cbjbWOqESBk349GNaJ
su2WqGTMYUp93Np5RiSvOqt7jI+dxK/OHdzKjk6y5VzPd6yjaGOR+nKGPPcWUClgaXczB1FyN95Z
LemxhrtG4awi47a0sUU9K4ZV56pcbcU1dGsNe0Rd77o7jAS6sUBdAOWhXbo8hIXK2mttRoTWKTre
kq1PZOoOtDFCZem8mvS+saLWFn39PnJ6N3GEzB2dx9k3vq77w/4865w+JE3WuKAy1JK3GcYYE+ji
fOKrCASDMDiIJtL4+ok3x8B6ruNWB6AyTAGlRDcnp1ivq1ADvFD2rbPoLsfAs+yqIckHBnt8XCKu
O8cMhwtzVOjVSqWMWl5A52HApA9m3CUepp1Vatl4REVcGqjFosgQfDZqZ7xXfUgfJl5jEMk3HWh7
dq5yvz5JKlLexL+1p+v+McYH0WW9cJCKxikcQXlUwHpvg2bETW9/Dp5og63PER/LL1Ds/rpukPHs
2tijAlOYehHKQ1jQ0bqLMxe077JCkjQgBY9IimUJ6HLAKzBPr6OGts1TyjQh24slFGfyY9OhkY0S
6FcZOx1P3p4hYgGo3IUlKiPKglwvggxL+ikRyHjQfc09353FilS7iYR+Rg4yEXsCOCyvocxos25t
UwG6NI0hdxZsl/cYboGyTXBO/cH93RuEJ2izhgKdUy7dpAK1TkM5G6MKgwE/ipvo3O2Ek3Dfci63
vK9GxWPX55ClLuGPhVMMU/k5OB1rp+2cceFhllmXO3w3A41hdX0u0oiYzuhAhZDWq0OL19pdiFqV
SlJ32je798gr36yT/BQ9zMcERYL0Z8qDOrJqWJsfQDmLQaG2sUb8ABOUnmHzVpe3ukDm8hMqnEWO
Rtmnqn4u7S2auIoGGjn5pTc5p5HM/qp/F4HakFBP7ycLNCGo8yT7+V73paPpT0d9L37l+4EA+uQN
ZHIDTzo0JPYMH8hMfzpb5MXY88SiWdn24oPQOoJ13vTiPOO3LFYHpbV7teThW5nhtfJsgFgOTD06
FcNpE9dLLDatPaAsgSuMn5P+NsIdJoxQFVV3sdPvljuRKwbFPLf0C8PUpy4EyL63EwwvUAbdi3jr
ivaC7VqvOT6uCE8TlHUbvLRHfVZBLIsU052IakkmIzoXTUBkCQRZlns9oa//0Les8NcxerTCFOa2
T018M3G2Dclug6MaH9ZeNfrUmuop0ed1e8wT68IzGhwAqFeSDCU8+xEe2pr8wgmCXbvYuPQ6IlSm
TF6e4Hkobw+SshSkIdThYZ/sisppVPR9vFyzJYFU+W+DZ451P7z0j7pOmZqIUb5ujZSedKIzNT/D
7o6zht9xMTg1Lj4adTZqkODB4BJsJDei3f8KnrKj8CMh+q3yH9qiG0vU2dh2SqtiCBxxCF2N6SWX
brOBE4GsItnGBnUGZrrahf+3Yl60j2z5UDi5D0hPh4hI960Hmoud/Ko+XF/EP9Wc75G/6goDwCNp
NFRUqyFrrxtwzXrUD8ZRebVQPW7J3YBajEpEr7JfkTntDKVdcSc60vt/KDfB778/gPqKY52kcRHj
K0oS1Ddu+tCNoCSYcJaXmZTRAhRBza6gEkitbtuVhrCgFmhPIAvG04VAL/z6SjKflH80muANcPC0
WlxkTZnYm3BE99EXs5OvKIIcVXwnOJmb+eOeN6fFvjWBGH1dvtUgtXJ9YiZBZMGghgsGmUfy+i6T
9nHelTsedyo7TC5s0TsAPARiA+Eru3TFwNXd3k2JaE9E3Xfo2BOdQH7kLrj7rB5Ct0PzKr0BMRjv
nsj4iKB8MtcZOCCbATfe5rA0bYKsliHGqqN5TdB2dQYNsmfXvyPjKrGCwbGcwKqsunhbI6qRgg7c
UtEiqhtH0P0mfQMkd8GETNWfo8K5bo3lEsBRaMhDwmftFG+t1ZmqL00EIJqeicuj3tXPMz4pp9rJ
ipRVz0RZNWBVA6TPWysjprkXPGhwfoZOMDlZmztgVmjFF7nD+LhrTjdFdb9Yv6/7tsYElVourdKH
ar6kg9z2ChqN5VeVaa9yI7vQF3n7ZyuASv1dQepO0ndDUZYZAIpjDIlBVT50oAVKUn133QwjLEB3
B/ASYDgrhppawjoJpKTAtLjdoJLp1YMx2DUGuUlRlOe6scyHQK3rpzirNY5hxsEN4BwueUBt/GFX
2X67boiC3hRySHKI+9B0e+uuwfU2OdXpj7az0/T+up+Mu+XGHJUo1RDuGyrMNRCL6SHpDT6MBCzX
aetICNPrxhjRD7ItHbgzRCYQR1RWAbN01YN4D9XMej/kKXQoefCe9efSMXhpgXLHyDKtikAXYTeV
RKQitdvkQc1PZTtxNjJr3S4NURs5GpGiwWKA0qh4344lKULwRNRHqcxJB72+6+vG84qK+UrH7GsJ
viS7X4T6nEfp5PZCHd5Xi3UvFp3M8Y21kdFfRoUFRNPrCboNwTnv1Qpk05D2su6LfN/EX9wGAWv5
UFlGClSRdYG63ZoY6nTKZxmaGC0GOTUy9rsRbODz41BwLjyse9baCvmfJWrtwAcqYbwHlmY/8PPf
i9cdfy5oyhiu9qA+hneVr4KE3L/+wVjZ49IotYKBHGC+K4VRM9nlSE/inTE4au/M0UPE00Vgbaq/
tlBg3C6l2Q9JEZWw1U2P8XgweX1y1oMfeX29cQAEi7FRGtlUGAuU3pDXlzNIhUQ3P40+ZlU7Da8l
HPzQ/SCWgwdMzWl+sMLw0q68dWwOowkFYdiNwwbjE69JkDmi8J+M/O+opB9mY5lZVT7iqMRz008r
XMKz8qCYAmdLsQICutkrPBzgcAzmbH0JVhXpUIUvhvi7zHZj/rBAEmtoyIKGuPjzevQxY/7SGpUF
5UiVujSGNQx16D/MZEr3urWoEpCywWJjwlpxJ0TnXSeFmq0VbXljTN28x6xQ64pQCbbBCdDuoyTX
nbHpTBf8Ul/XfyKrUwqwPCbxMOkhauhubxckLhWwo+qQaVpS2R261x6P7z6SnQSSWmP9CSFMUg89
eL4w+iUOp04BUcpYo+LVvy/mXRY1e0FSD+ganTUxcCqLN3LKXMPLH0hFHyRpDLTE8AP10+Qld6Mf
7jK80NTODnbqY74vDhE2to+Jpusrw9rOl3ap++gYGdDKSdATKNPXTj3l/6Eguln41f4FcKFUEzVV
VaQLGbtKAWawGxwjOiTJXTAQK+d0TVl7+NIbKu6LahASGbNCmBX+MTdr3fxFs16urxjrdLy0QUW7
3pvLWFdYMSHzkvRJQf0mdeT54boVVscIwwaYu8Z4mYUhD+rDhNWYT/kfPSz5ZQwNu6n3jQRSJlQU
NV9vDyrgBDWv6MHy7dIo9bVakI2Y4NhFehqes/RJy/BaPum8VwkzxSO1r9qZkPjB1N42KFRgWeJ5
kXBtcrDxFufc+rHh4mu51SlwTdT8RqI+8NqWrOAAZ5mxDpLjKUQfLLHRD7lsIjjGKnVjkOWa7fCy
FDpHnIOVey/NUDvZzM1ATGvER9T5SwmGvIYMy2LXxkxEKKqpPDkVdqRc+EVFitDo7Sj+Cci5s6cU
Q2wYFMNj4iZXEmcsRcPOlOhcZiWx6oFz8+CtKRUwchQooSJiTQPxPu7f095veLw0rLvb5XpSwSLI
RrmIKYIlnrKHwZQJ5Kr91miemmhwgSTifD5W7RR0q3/DhNrfAAh0ZgBhTlt5dNRD5hlviuUEj623
2PMe/UWvnZ3re31dJPoVAZqRdWAB3GzfRoHRGNNAhAqLeib8mpPxZ5GpHBOs7wSY/Drhh2c6IDLb
HQflEbVb1TRsNb8b09vMeBJFXsZifahLG9TVV8Elux0K2DBkezpi3vdBsGNX30OEZLnv98Mh9zJ/
epe+As4nYzoHVh3QjGgAW9HODWYGPd4c9w9tAR3GkMakbCuSBwGn0CF/NwQoLCjOYGdloaHnDWbN
6GZ9AtmF8aj7pSt9CucAO9oObyNwYY+O5ACo7ot7syfQsFbfAAM+mJ/iZ/RiejHnizKGH9Yfs9KU
g2Blnd3cftIuNkJ9icoO8AXNK/Ha2Oe2Dsl6T7rFQGlCQld12hvlF1TaMlL4ia8/81Idez3+/oQ1
sC8Od0x1zU2sQeioTw6W7MpA1/GeNt9PJHiJQULMwkFIDKQDWxMg3pBqsVy9rL765relDpBqftSH
39e34PfY3ZqhYjdFvz0Sa5jJLNIOP0VoQpanUp7IDBqZ66b+oKa32321hRcOimUmWqvrql6sWrqk
0xIFsBVOiZ/1X4uqHzv5A/V5Wx9Bo6SPNsDtJWgYf3V67BjzcLK01lkaoMwTE7pjd1P4H3g9tz+K
ynpqi+0yiHVn4+3i9mnrghjdmvdz7Cj621LvTPFW6Z+ur8QaHt8WAgrXQM6uClP0dhIbay6hE9fZ
uSnep7n+mCUGZ7G/H8Zw68IE5ZYSpcI0101ny4XiNok9Sr6YOkIV7mfhEBU8ik3mhrgwR0Vr21sg
sm1hTolFMmJ6D3oVZFFrjlfMaL0wQ0XrqFfS1AdYOD2VdmHrlQlaJ8o6vIcBlv31j8R0CUwYyDJQ
2fmm+RCOQ5QMFQJDQiNRq3UCgR8Mq183wrjDgCFKhN4CGkUyEHPUwulFk3VTDo8a6XcEFBEqdbhY
xwEokaF+DCF1ncjy7rpRVvhBJgtbEHxYUFKj3oTGMum1qeFjVTkGbhvlNhsbzsnEyl6XJuTtVhdq
EKXUMdwS4sQWMMcEfkKUxpXq+borrIC4tEOdBXGdYlUr2CmMFNfaMx7WCyD3Uel2PJ1enikq59dy
KaWtClOpXDiRSapGBpTbbrqbLP687pXM+0JrbF5kyqZI9TkXOyzfrp8JmBXNE2RAXcuWz5jZtHMn
I2Didxf/YJ6jh+fEfg4dzbn+I1gZ5HJpqQwCuMXYi90amX3h5qC2XkpvBB5Bk45C6AjC13VzrO12
aY7aCCCtjufShDkMOT0J8oKSHqYp6wr1iuuGmKG5wjuASsQmoFl1JFQ3FKHvO1utvUW5qdSTGX4s
vGhhrt6FFSpTWVac5Rg47ew490dz2AmCRuLgOLW5W5l3Ye9dd4oBM1uZ5v56RVVCi7quIBgMr8qZ
mL+NkORvigO121cN2igDWMNt4QUQiJ18W3sd5sPCx+s/gPn5FLAGoosIDhP6SBsUTZiiGf4KyUDS
EBS4KhRTOEVE5ra4MEKFZDjrkfBnUQNA9UT5Ne55BwwDioN1XDmDUH3AS5kGSi8pWEGmAOtYCOe6
vCvC9yb0jekzVr+a4awnB706hYKfik//Yf0u7K6uX+z4AGwRabTu+BayJVILWQYDN6L84bqVNQro
i8eld1ReEZohH5YAVuriVi1/qfONjMIaGnthVRCMRrul/s88J9v1pD7ZBJEsC9UpxEV7sJL3eDiF
7bvGO6sZe3pF/K7cmJjFAA/CdvUGVAGWToaVKliZCBUvQ6soNc+DFHNuBYwSDkxcmKI+VJhm8mgU
eApNAFQ+ShC12sWnxRdO6h0kU/I9CD+O1rvEAeUw0gm6YCiEoiCGJssfkMRFeFSt0CvhmHR2V53M
YCJ640CTl6hSiYK625f/rDyjbcxRTnbKmBkjSDoxV3OTCw9SspMETigyoM1bG1QsTno1mrUIG432
MLa20IBv6NRnzgCO/SB2peF3p3qNeRTN+2Y4asVdG5/b0OmR2CLO6rKelPDXxNKqmFkwvonNtKIm
LGMKf53wVjn3+LLlh2o/xDfDTbeLHnovF0iwS2+KW50couc2sa9vTMblYvMDqG1SBAI6+Sl+wBR4
weRVkRNZ74N1W0UGxxLXV+qgbSAikcUaTEFPpE52ImTZifoVeb/Sm8/ES15LyYn34d1IipuexE+V
/8FDvfCcpc5G0ywno7bw5aHoMaqOCsawJnfj8IeSvPz/LSt1KmZGOXeFDl/B+jMExzo7zNlDOz8G
Me/gWHcElVkvPyCNToWAmKImDSw18k2j/uhSzoWagTXB0KAKMBnYHsyVZ2Kb4lq1kgNVzbpVf0IL
zphxmTKvVrylOM6TA+eUMIJUGpcOmJF5MFSOTQGaXkwJ04+FCKo9VTahHQNpc6dBfpsm8BH6SWcR
eXQzE9xDqR1a+i6vjuFwEqJjjeKBdtSV21F708d7oNCIPIfIU34aOEk5uEtLRvGYLt5YOsaCl49C
ZnWfmMGxB9V7bE7u0Gp2B+XUdnqB5AXmrj7k3s9y3TbymVQpJEjPRid6U2RbeDCF0CzmZUBGjEJc
FbgU8PaooJmiThQUZADtXDTcA5ABgZAtrVOa2pbo1lrjXA9S1gpfmqKSbTmqUJ2SV1PxTaw7oFlV
UDmMBccMHb3iZHamMZCtor+C/zA1uA2jcBmhcq7AWAad2ilfPFHQSSe9CeNN2d8mFY/zlHEyr4b+
Z49KbH07g3pMgr1UeBExxKLIT2Gre0vv/odFvLBDZTUJXDNVq69+aQHJ29wz5c9S85Ul8ivoWpsL
DwHDWEhIqBugOoXAlvWNZlWQIzMAB2tvS40rhtU+Xn7M3Uko6nMsuf8+Uo4iBIh510IvauX08Q+J
cNDChVZvy1pgz9XzjPZypHtjwYmO9etTWWxjhwrFSlJArAwGRbuwzlN6yqSneOCkZEai3JigAlBZ
FCtGs623u0CFctJo6yrnisZ0AgyjKDAiXQEFsA1xeVH0sIiwWGrUv3bF4gxV9FAknDsD048LK2t8
XNzIBskU9FiEFXDrEQXI17LcXQ9pnh9Uxk/+H2nfteS4riz7RYwAPflKJ682av/C6O6Zpge9/fqT
nHPuHgniFWLt1Y8zESoCKACFqqxMITQlII9au8x+F6ULkQJHRJr0XxlhO6kVNZcDbBAgANQEUJNN
byg4eTnVac5csZw9RgZcn5JjJKRV78JOctC/59wex1JyGS2G/1n1PywUZ+tRVUnZQCYY+vJ0OkTa
Xh0Tu8/BWTfKThHRfdagGBD2eIwT8Njpbgkq+CEUnbCjltqTld+fmoRXJ5iX6Go/nX0Uc4tQQIYa
U8DsZu2zkZ/K8RgEu7SGMtYBWkNdywEZLhy2F3Mwr8PZHMQ+6WgszT4Z9asuMi0hek2llZ9wOmV4
68ns4bYzjbow5z2cxPdtVe4y+nR7OXkWmGsjLwPTGAgs9MqbT1dSI3L8finxejFXzCmhRemEJhjM
VaqSJyOOYwvwBrAsm+P90AmumRjeAO2ipn40A56YCtc4c3iEwYSWgd7HhiBPmV9ZITZ5e5dN97W2
HWITbCw7KvD0VBadEVkvXP2oOVxVHeoK/O6KEHZ2hhPLp26kxID6QIwO1JGf2iNpft9ewyVvlGUU
fJBnBv5JYWbYGJS6GEzYa83uJ6vypwG5sFakDpG5EyotbLRzW8yE9g04D8okQgvuHiDsKgBervjU
D/7pWXqsvnNOHmoBtIRO5rOhMUez4StpLFKY677JMXrRT8lx/A0K+WKnj7bsOurmRX3gNibMCEP2
NDmzyvIQF7qUBqDnh3rMKXf7H0Dn1YOyAatHCAU6518tnsrUCAyxyAkdYAuFToeC8hxqHUn8aPBI
C5cuufMxzQt7dmSFaoxGmRh2MtncaKmyC/vI7kdegohnhjmIWzGs5KyZzahQsOq3MbJrvKz9QqfK
hVewjSOjMepjOxsRQHxnrKq3+InuRYfu8jflFGsWV5Bj3kG3HII5h8FmQ7pkXqSavgSfuqV9NOAd
E9xo1dmAjQq/i530BPCj+ZByojjefDLnM87NtIoqWJbl7954keTaKsnzbRdcvNLPfYM5QLoxEQUy
+4Z2kAEH/BCtZhdtVeq0PYaUv03b4T5x1MKSVgbvuc05UFTmQMGtrYVDCduoiwMxJd4pKMRbGhrt
A/edAFagc2KkBfiNBlZ1SZ0pcP+QU13uBH/MIrNoRPTaFhHe9ndZuk1iN4WqZ1Y7UXwaywP11227
KkdHKI9xsuJM97ylL71p/gCAuIHhRmGaxVVMwxSYKcTmIU5VWUkHFGah2iOxsLbgyIrRABxq7uS7
WeFyLP/RhLhleg4Hzk6B3AiMCIAB0HNqO0D+mioDg9A66TdRchDMuyzfV+VbLq8q/cVUrU6KLCF3
ZfJbFD81vFFUi0Dj15x5WwLiQkQo6g9G6a+nLrH14glZEkl4y/LKMaGTVoPqsKk+hpDYTXMXgNZY
KdYytDJosOkgK1MhfVHv6ylBoebDAD2p0Cj2MHqitI5BY5pt1HKbC9Qt+w0VVn680ehkNQB4Gitt
XFXdKYH6jXynBtQK4sDJ6K8g2gUZaBwRVWTAxU33aXxHJUeTPAAOC9AA0Ls428SjRxrEq/QlA/rb
X8f62jBf8uJBbpARoLt0fEhHSxcTx6jWenkyGi9LZKvo9qq2jYMHLd8LILDSX00U/Kd9Uu0gXI1m
mo2eP2bJitaffv+Eugk1T3q3zjVLH1eJfEexfwgEirTou1YA3bvrJ6/TJTcCJXv2Rur3XI9slEQs
BEWJdggNW4ECd3wS8k95rB2odFsIWBotwHSB4K1UtrXgmNG3lKu2EryT8ZjFd0IBYl0UUqQOOH3D
g/tB2O/ZL8FX7E3NTwOlBnNP/Duksbr62Ui++qq3wnLfQcCgoTsQdlNzsJPOCxS3JvVGaMt9E4wr
VbpL5d4iubGC7BbQQl4WuZnJqzstVNfAdQbUJrrXIJIK/q5L/8zUwK/UsJ3BOLa40TeV14A2JbLS
PcSPiEXu5YP+XLnwsBO680ZerHoduSH3D3ZsUAMBwg3A16X5MlXztpJgPt6njmT3dmLTuwq8h9br
SdsHDt1+o3D0Wru81oCF/sRLy8zG1PJR0ytcan/gQb4rbUtreg1KK0Poaj/qrn4o3Ho/rsON7hRO
vBIGiziBw7sJ5tOWOR8uJoCZ/7CrcwjZ4TOkmYoEpn1HW+Ew7sHD8Ewt3HCOvk+sN/PX7ZPpOoS9
HD5zzXVFYoxER71sCKBA+FFIbl0UVivzxjd//63xMTcdSbK+1FXUrzIrOyq2vAu9BOMsnW7VuP6u
Xrc2L6W0UMi6HBtzw2UhmOUbA3OavZRWuKFeqYDQAflH57M5HNOVavecsJk3SiZqTuUKNOWzG+vm
VlZX/nDkSiYv3aJnnoLWwsutEoJeWksq2Ii14Iuo64nQTRHXVt1/ouLkmOnw2fSSBVLzxIKmhD2K
kH2Iuock4b0w/zDt/f8XFUW7y08xzVQqzLkkj2DwwQwt2aOb2EmOvvOVrAZnesStZqHMYtWeYXV2
7zV272zV2Dr9QyeGso8CeS3tD9evxoLOeyEcUyL5CKMghy6h2bDE4VrrBy50/2p9YegPozCA+zjC
2dyymU5poUHHA4k30PFpFAL1rix5t0dzvcKMFWZPSp08pUMNK1VkGWjsQXxm5fGKrv1TvpFtOlg5
ilc8el/e2JgdStGVoAdl3NtC/tDET4Xq9aJ9e2TzT1z4CzMwZkMiYynUpMXAhJiQTZqU2askyFrs
DvmYH/Q2Tn+ENh44ecyrI+6PVbSKgi0SfKjsQy+JAZPpprRHOXBFQHZH0HVR7ST57fbgrp/MjB3m
oTcpEnQxgPG2TcR1jjh42irYSu+CaQd740Qfi516SDaqXfOQkNfPstkyGJiAtZy1sFlRkkCfzN6M
IEGdbrDrNjqxXtGZ4MqrehO7iNJ4nLpcg8xCtkHZRlULg9qh2UfIDK9MW33QP3oQQIdb48hNR1wl
BpgRMgeroEJVXQ9hsFTBXJPbHdhcrAqRmgcdZR5bwHXh/tLan+TWWbDe0jTvRgJrgyPeGavuO0+t
Ggyb9vw+m1baXY3AKLSbT3jTuObdW4sbEW8BCFEAOEnYUv0o5jmVpqwHsAqQ1m7dz1ksVeOFXIvb
ArLDIhrnoBfCFhG0xtALE9OKYKv9aVfE1lxhX26LL/9edyFeNh2z+8Bres4ZsOw7oO1A6WIO9dhL
Az1WbQDdR1gFY57yAGC95zvpl/SEfkK7vGu/ONty3nZXh86ZPWZbqoKUNmGYgyhWApKlaSzgT+1o
VTvE6UGYg9cfZ2av8Qez+5xZZIJZvfVTLRMwQuMjgL4T8tQe9YQOvHZQn4KgwN0IsiVhE4Nm6QcS
Fh/FVtjzqPbnsPVq1GgTBR+miZlmMYBVWtRGLs+HUbpXxB+DJ2KyPMgzA8wRAGRZnwUNzvJm0IDy
zq1Sie2YGI+0BTy1LUzgXVDKr1IrHhWkoEPLH1Dk7sN1UMQQ4VMtSfOhFFLe9UW/SQzZEvvqZKgd
Un0CpJxve8F1mD+vydnnMgdIl4Cymkjz7aZttI/+c7JyzQtPxfqxAI+m8Z15U+/EW3k72KLmDPbo
nP4xAubyE0wmcJMFZahSFTMGKtuSfAjtgxFB4ukVQmuc0S4u/swzOGc58JhjrvK4U8sornF+Tah1
0ak4DgNZ3Z7Q5dsObUeiAY2MmSLkMvYbqI7n6Xwig6dJBVHdsT166k4Gncx7YwVP6hYaBMBIehUn
Olo8ts7sMu+12K8SOWpg14ykjVJMe1Sp7SAf3ZBHtbU8i39HOJ/TZ7dAF4/q1ASwZJivUfSi8AR4
5x3CblGgXAB5AXgAQSsTPet1EQY9ZMJtIVBXNZIe/j3UDXu6Eml6zHhwj6XRnFtjjsFMK6awTmFt
NF/bwMsbHuaJZ4BxCE2P1EGcDWjGSRF/QTr0tsctBY9/2Mvx+gFQR2d2sCiNsqx1VW93+letOnmz
qiMP3SxmwLuhFkcy86T/ryWD2aj5AO5fPYGlSCYdtPNCZJyT+JAFvwI/8QJJBrg0bRzama99REFX
RJsX0qGbQTXyo5/WHI+/Ruzi4ACDCxRpZq1PwLovHXEMlFLuKL4n+QEViek0ABVB/Xp/BEgJCZGG
cF6xS1sMjJDoJ4QMDRA0zPGhRLJihGXd24EPogl9X8gZumvcvHZur+hC+hvuf9YdOX/I2Q7LJ5Ek
poB+WrKqHw27d7udCOpF5CvX/h5VNVzRZAcO98fbdq8CrHkfyODiwRjRPMEW6/vA77JeBlNDVBqv
kZ+txVw7GCGvveA60mHsMFtOVHOjrFLYCbPouS6foxYFoDF1agkltPF1mASkC9sTXnpu0NdW0US2
MabPtwc7b4uLU4b5CMZ5FD0To57MHZQjYJ9+CNh67capshe0YAvKdVcFQDGH+dtmeXM877Gzpe0S
SR3gtqD/qWQLNHhWIUIGU9vctsIbHHNEyxGSZp0JK1VqGxjG8CxD8lmGgN9nmux8aH/dtne1M5jJ
ZByW5FpShvpsT3FDZOhCwIheCY8gYNGKqgAOJYNgHEmNy7mjaUigGg5GICrvybBSA6dvD7L4dnss
C+kxbIMzM8wSjROaM7PZjHKY3vTWkr/AcCcco23zqm2ah+JRCyzxN4+/ZAHmCbNQ85iVZ+aaOXO6
RIFeQ6wMcxjlL5UCYOO2+tE1R5fuOhDRp87QfY48oNHV3TGv25lNJlgNmlrWxwI28SpP4p9Bba1+
fDXjYxPyekCvbnWYgjgFWh9R5oJ4MTO8PGx08I5i06vGoaKHNjxUyl1TvMjTAwRoby/hkqOc22KG
1UrCNLY5bClpaKF0VfiOkheW0HO2GW9M8zY828yRqES5Fs4HWYsGisGwyvxXhOIOsD+WhgsQxBnu
vxoZCwSY+qAtq2CexeIuD37r3XM0xZbJw1Qt+cWsDAT5T1lSwQxwObCKpqQXdIgiqHNzXXrU+u2E
e9xvdlKxuj2ipQPx3BSzVoOSDjk0u3AgxmhA/iT6Rg1+/zsTzDLRHOLC4F8CC4Y42BL4I4vvEvRK
t40s+tzfKWO5+cxaSTJfnH0uahU3JrRCMw8eABH0F+5E0+cp8Sz6HoIx0L2hawH0VJdLpDWFAQHT
md5gkF6mOA7sSRucqh93JKWoY8qvSNVyIsDFMc5q56Bt+EP6eWnTVEIxqHqoVcwV1WS+SPCSDZ1U
Of0XcwmaFE0GsTgw6MzYglysEIXplW3SHulQOx5z2xQCuxg5zjf/EBsE4DRH75ACOegrNSPo08R1
PWESy+6zLqALK1tyvhoA0KscmbriwLE375tb9uYJPjswsoIGvTTAnjStIdQkS07QvOvigRac5quF
uiWO25kKEARz0BdhScwrKepxsmMK+4N57KktvibrAv1K1TZ9Bh2zYAXo9PBd/7fZrpMvHgXt4mV2
bp7Z1XId1sSczXdefmxTiHlb9AtswqvIqddh/o/9EhG5KKJZGwLCOrp4LqdVygQxbfCyt3MRNClu
3xz8yRmlzT/1SliRRSQFZ4JF3WDepZmSqNI4QWMCvTODuofUdDU4Ao9r6Tojg+hGAa0u6C2IJgFh
fjmYsRenIeuAiBihAxmh8CpYNdjX5aO0NT2Q0eerWgaNcIzS3VbfQCyttiGZxqv/XnsqvgLUnCbB
QwT6l+yUKmaciS1+O62ccHIEZDIKL8zvi4rjqdfn/6UhZkv0RhBCVArDHeTvAEJ74Mqqv24v3AKJ
yaWNebBn207riNEICQZDHpo9mGE3hievOkxrZDfr1gtWoV24AEqAZldwYlfdkJXhKgfe+2ohsgQQ
QUJ+l8x0giAovPwOZZz8ngxGbQcv1bfmiuBMuUMxBHAt3aXr+FU9iFueqtLCa+vSKLMVI9UcImk2
2nyP6HLTkeyt9hF4hmtP+KiO4/r2ZC+t5/kYGfcVjYSEQgdz8bivxR9tLhJwwjvePLJRUFtIUllP
sPFSbIyDbmUPgiUCFLF/NbfRqTmIh4d/NSg2JTWYbdJIs0Fp3MTqRiYrgRfZXV9FF8ukSpe+MWa5
7vspTOgn+RXhowOY4hMfbCZdVYxwvJytD9veNKBdNm7HeX02FQhX9gBKiV7qKU/YC26+GT2IBxsu
EEzQJ/Ejj6fCuCAscWmfeV0FWuAr9eyOPXplwr1ybLz4HT2A22Y3PHbrmepax14km2hz/BnupTvJ
mdzoy4ej8sp13LlgDjngXGPZb/AtwUvrQuhzH3sASFPPdJN9/FW/FS/CKj6ewkNvxyve22shy3M5
E8zJZ6qjqibzSoxbzfVXRmqZu9EV16L1ew/eh+/kXXgw1iZn88zzexmCzOf5TJ4EUkgJJCeXflYI
Jfh9ROAf9Iis0gYiOEHOIY1aOgLOTTAnTiDHZJhGmOiFbl0UwTrCbilbXsvS0hWFywkcSRCjnHWm
Lkeiy2nT5A2i0bxXP5MwQz4l04cD1Ooee8DCPapKnItkaY/qCgqQM2k6egOZs00ZfQPUkfN7Dyo0
aXCcTG3VdW44bcJQBrTQynjk0dcRN1brr0W2SccvVTK23fw6yl+CvHQBTP3oqL+ftC7kBFHzqlw5
BlBu5owzQ/adcQypNZLInx8UQKLtkqB51DLQigml9jT0/mNLOifXxufb5+riHkCu5T9GGVepSVlW
GUGcCAHs+67oHS0zvo14sk39Y9R1G3wSgEpia+SjAJxjfdRNsiL6M0l9B8RYW6rqXpEEj7c/a8Gz
QGYBtjOoPKICzD5/czWojCmGFpspPIC3IEYNTi8cDQ96g1fsWIiU0fIEOjOkfETw1LEYnSpHDJYD
p2SHMaC207dZCI7YQSMqGr0ID3tdzkWL9CPSQtMjVXkyDot79WwBGJcuoWnn+xkWQGwmz2+r49AX
dh6WnIVedC6MBJVGGY9H9jmiGFHbGgOOhGz40BrFUtAWTGJQe99Pw7rWBesfLyBI1ed3Kujx8Chn
QvWGVBOJDYwqzd4bmXqGWD5k0w/t5F2h8q60xbGdGWNu7tLUAh1tbiCEBMWLQZN1Um+IaWvhrm42
ohFyDvDFFTszxxx7VQD+uarCVE6+D8Kt3o3R2DBEPNpm3qiYe7oVNCJ0Po6DAf3egvwZRo5APsX4
tTN2Oo8CaPGYOxvTPOazAL0bzMqMQHBp56j5Ilx1yuZXMNBNCgD+bc/gWWIu3VqgVUTmF79Gf/IE
JO8S2E+eKFcdaHmVZile9O+aIJe4HJEEXmY9Fk1kFmTFAuvtsRnQrVMn69vDWbzNcVb/PzPMKpXY
baCLwR1YNAlxQI4jrsc+kN3bVpZ94a8VZnlopJDaaDEYrd4bRPdk/a3rN0Wz0gS7NN5vG1teIcBv
APPREKwye1cd6GT6Avy7MQRbaPEe1GpLLnUrpDzR4sVxoQfdmDmy50f95SKV2iDKvobZk6LYqrRH
uXzVByhV5o8JFW2R13G7cK0QpKVBYzXzr2kslhxCs2AvD3HU00q1kupYgccFKP+xe6sUThfL0iRC
hlkGjAjXGIiHL0dGFYT4MUWuIg9Edd1VAeJoKY5WtFDv0yBunm6v2ZIbzsTrugoeHgLp80tzs2CI
kjVBbctV7GZScByDwbttAok//AgToIjQMQBTC3ISmsqSGce5kY1gSoEsHpJbQMvG4bsejIkrNj2Z
rFRKkiewqfQukYN8I0Ry9t3khmZ3sp+fusIIn/wGQUQwgikuoULjGXGkIpFjCPterrpj24g9JNvV
HNNUyEn5PRhZ/Zakg2yrtVi8oTfACMH9Uwi2Dx6TLwJir8e6NPRjlZq+nZVZuIYi2PA7arVMPg6+
Em4CfY7T0oloP+DYRaFYTkNpU0wDJKqDKd1MJNQzpzETFfpoSRjv1QL1BAs02CqxgAqXRmccAMQH
K79CeyvRchMCp5qkFJY/ZUroxmIhA0ZM9BrPiD4ELQfROhcvye6ng4BfbYV6HAJNE7embPv9RDej
KA+7WBSyfZ1m/ZORTMVLLZTPkizfw1S3HnKqQzSNTBO6ZXQzh8a8BE3fypdkL+r69KPVG8OexCJ9
bFEfBRmjKULOXAJAiQ6oGEOcJqoKV9GSHj2EGdFWiprKrhaTeCOmVHJTETk6TR70LTxJcGlXoa2j
6sqt2nXGZjQlqUPNYQjdphPa5jvxWzHYKoAYQ1otK4xtBYrQ3C2VSpe3fThIwA1hyoF6nMCd2FJS
QoK4SgoLjPbFSamiGMFrgtvLD7WXrKjAqieYpjd0PvQBSl2DNByYDz6GMUatr03R9+AoZjBAPiv2
Yw/kKHEBMrouOLVT3RinNB1aUMqoVHoFF1S2LpShEG1tyhLggsXxF9ED6GxUYlG4mZB0z6OJNXNE
6mv5aioV2JTQUPKqCElpbJWgNJ8QeWfrsWlrCfwVpS8fJgCLTAtkmJBRp2Lb7Aep0OkWfMmK4oz4
d5eWBHqwuQnmckumzdhZOTX1yWqjAhkeuc87r6VUeYmyIPHtOqV0K2SErAs/qdZDKaq2UU3oiAIc
TsGzKZF0kIAF/pPayaLTDaQ5tHIzeGDKl7Z1SMu1LzTmHtxQkQTbQRI7OmmCdZP28WNl+NMGcrgo
WU4DGDByv4lWClrKrAog+NEKVLUPnCLVu01XJQJ676NBdEDFJ/7IURegLauLEF50EjqNtGDw97Ig
pCei5/1vc2ojdzSn5GHs82YNehzxdygMRW8NsTHtEhr7Thao8kNZiyBezpAHt2SM2VPLLoEqmRBU
H0EGQJSlZ0XwLsUxallFVBj9vU9ptoX6lYD6FmnSB6WvzVMjlcF9JtPxvR/rUfdIIpurqZd8up50
od5D6ETHBahGgZuBMuChKyBQ5vSGkIr7hqTFowo58Z0kaPFPriJ4svrJRBlQUereNQIKCkUtMTrQ
DfQ0RVtd2Wy1SR8dNctiNwGAeeTc29dgNIA48IcHpImEIyFMFNKbeqYaNWR8R+wLR5hyexgye9RN
B5TSLm69Z7X8raSQDQhxerZWsv0ag9yh+UElw9ftA/warsN8DBOr1IQUNUjUcCel4J3qnjKaObH+
MQwyGM2Cn7z8LgN1H/oIx4BGjcCGw/mA+RZiL5Dz2WDCmFQUUoMOcwK/j7cxbZ22pA76UqBApViC
L64VEL1qaehkKOcasvn6X9mfsxVApBuyylzKglDGUN3ABaZVX0moOGEdejKtP9r0NSdDb1UdyEu1
PHDSIrTMYuBc0gsxASCJc8Ffnd9FbEofMmbyAFkvmG9KEEm1X9gq245uKSrWnJEuJBkvTM2fchbP
50I76U0LcTuhKJ3IdElcushvWhWxx+5Fi1ZDuG155LYL0ZwITCdel5KsoYuVmd6EpIqPch7CK9yD
6tS/gJ5gPU3EsEyqQww8eRTGz9sDXYjooFah/mmexcv2miJLEKa0hcmoRu86SI8DKbQFYeOndhOv
bttaiLFEAMyQuwU3pQ4Kgss57WhYKwUaL+1Q/kZLnKU3zm0DS/5xbmCe37NFwzEolbkBA21TRiC4
VbIj7f23NIbCsUbTkmNu3m3sbkRXBiQxkPdAzY5ZLig24AoHfb1Nu1PVv4Txa6BxSI0Wp+yvCZaa
LRyFsRB6mBjkwdGG2ql5XO2cQbCBL/UnpdckWGirL3C9tvrzf1GjloH6VpGOms8u8U8K7WxZZEgl
jOhRQ2wdhRDwaHHXlwBeiuIblYp9FzYPE3Qxi7LnIRqW9hOkSlDvBPGcpBjMAiVyOoJdU4Ioci1a
fvZFMrBgb4Vwcuv0aeCBKxevB9xTYLyfE28au32FbBgFqUGRTvugTiNZ6V31Kh4RRW3yXyU0W/8p
mBO3EVp6TSBmQfWGHXXp7bQt21qer8ZEfCpzN52+BH038E7CpT2FxjiwbZs4H/Dmv7TShnjwERn+
EdO7Gj2HIPAsZYQQ/xyAJ0M+7K8dZu+qhdn0UUIwGsiGklxf11MKWrfRTinhFGyXNpU2U8yr6KJA
Mo9xi0GoejUO4RYIN/apMe3HhHeSL+0qbeZfh2ronwfl5ayNHVEQKsAVhBZ8xp1GdaccwIxOJZTe
bx96f16N7DE0Ny3i7aroCmihGVumVAoqGsehwzq84eGjZe6ugd6sYk+7wots7eR76HZ+Rv0dEuxW
taX/vFoinn8AM589yAvSVJ8/AMT50bCl9Hcycc7apTz7mRGJbY6FmrwMPTIYEdYI+0v3kLnNV237
q9TTNvm3/1Tf96/VB6+1Y6n4DLsqji+811HHZ/xf1ZW2ogJqXHVlfUxrPbOij1C0g82pJJa0hkIl
F3oy/+T1gv41ySyoHEzgc/UxVGJ3G2gFtI523zWWCb1l4V1bK4/xVjoK92TNq+AuRtsaUDfI7aG3
yGQLUpJajKHc+ODxWA176RkppBjaKP4auIKVZAGwEZ2qVb97ue3Bi/vxzOr8/2f3wyimLShVBSwt
OFHA6epLHM6v2QGvJ/TvsJiweTI6vI0DGKj2NLS6XfxDXyIPSq3ir9sjWbwCzieQCRsp1eokUjCB
GWhIjs0b3UeuAGClp65M9M0kr7ftLR4zZzPHOGcQBlHXjDAXAKyHngdLKXsr7Z9uW7luW8ZNcz4q
xiHxPi50sYOZxsmOICyxS/cNDE5k45+I91mvI86wFjjGLg0yJ4qigRio02FQ/gagNztMxJZ6q32r
n4LJkXnDW4r1kWDEuwKUixoQUpf+Bx5BMdZLuAcQ/M1bvUJn72/9YNypW5XnH0u3KdQdMZtzgI9H
zKWpOq5Lc0J3nY3M2qN86hwgHZt9/GZswkdFcdud4TWf8crk3BGLG/vcLuOXEdXkJEBJFI2ZiRu+
UCcaLCQVhkfgs1VbOiofsWCRVXjg9Z4v+g7EItHngvwb+HkYF9WiqAzzREN8GZNyXdMEyWq1GcED
FMbCBt2bGP5UohBUyGqGc9VQ4tNUkvo573XR8TNxWOfyRA9FVZDcve3YysK5cP5tjF83k1FRNHHh
XKAdtA6HTS703m0Ti66MZC9afvGymxGNlysOlvBI7g0dcc2kIAcon8TyvZfCdZJ1dkGBLgBBZkEe
OjXkZCuWB/cfw2xTItzdqKMRE+/HoocWa4+K6YozuEV3/js4k8mahxoyf2OKwfXbYi/+qpF+wTVJ
no3QCn7vhcP0mf6gDZdXHF06z8/m1Jzz7GcXRjPloVhoag1iN/LSFNI68OvVpAMDp0OoNykD2yi1
+7pQ3m+Pd+m4PbfLHBQgAQHyh2BKM+G+TL9KYavzRGEWZxRUWgjn0H4pXwX15TgYuo8Zhdy2jvyl
eqcBT07ebg9k0TfOrDCO30aCkuTjvG7RL6PYtDxI/GLUhKIeweNkpv5lQ2yQ7vUkChA1yXcYhF2W
ln4k96WjfZeeuWnXA68ytTgiPDER1yN/gqm7dIlJowjDc9wYnfQCPuiEcPbx4tKDvxzNZRKk5Nhq
aIVeAn2QMKC2ygE+Bs9W+dBNxLq9LstWdJ0YJt50SKVdjqLvQ5yEPUYx1o9575bjfZVwXo2LJgDS
wLtk7h9nHSwQjaZrelx25fjnLX6EkKwV9/Xz7ZEs+vGZGcbDjCnD7843eBlvVCWBsN9a0V5Ixnl6
8MwwE2amBKn5+T4dR5C47xN90wpOwnsEzB/Lxo8zsOX/5kxh2kbBwEGnNIAVSbeneE+qj1R3THED
tnd0/d+euOULE89GcSbLAoXgvIBnh5uQqp3SlyEUBj6N1i07d9ga1JJX6TZyDLcD12sHnQlb5pxt
y1v2zO481Wd2RVrFolbNdrf9Sr8THvGeO+TgyT00LrQ73tv17YEuLh0aqfAHsDiaFy7tKaTVBrmO
wHYk7qMJGtNxsomrX4lQcCrJi0G5/tcSu3wqyjv/q9aB7sy28Axtpxav4vga0k1CwRqTb5r4IQNb
QMBDuizHXWemmWNJrsReBy8OFAi+IU5tvoYn8TE7JIFF1wP0eu1EsMMD2eUO0Tl+tOizZ5aZO7JD
bSJoKEQdkhDwwses2cvty9CC0W4/lLxuqyU8M/q2IYZKAC0EBoBxWhKHdV+VGGetO/WBbH0UybaT
O97rq2KNkuNBhrbnnfR424UWoWe6ifzozAGEpDnjQ3JOy0Sd4LON073i7Lf8U7B5Dw/merrnmFqc
z7+mWCeKe8MM/AkjLN5aV1uVR/Ur+Z0fxruhskZP8dT7xCMfwXtocfMBc1hxdfycmWadaOzlvJ1H
2TnQ7bGyVbrTj3T9/uzb+Y7rOMs+e2aO8RwwKjUQkpon1TMtcX3f2dGhs3RbfoRcha3v00P2xQMy
z6+AW0NkIyuCW52iw3Im76+EXULuqx40XMADubfXcXbEa0PIZKIRVUMBi3FUvI/jLPaxjJGJdm1F
tHrzqws3t40sBiNzuvT/jDBHaaJVTWvGEIkRIOggDo+oUt42sDRdM+pHlIDBQesc4xFJ0WWZEWBz
T6jWNCPEU4L0kA/goyrqFdUrThVi6ag+N8d4RNDIaNUrYK6NfStVAq+tDkLhZbz26MUk37khxg2k
aoiDSMLEDZ68icE8s1atwRl2PSihdgDXqR/tTliDd+6BRyXGNT2v6dn1B7bvFBl1mFZW6jcwAjkk
zhPXdJW7qrDNBwUyyMFmcn2X8l4zvMVkXJIYVSO3GWbXND6zcAuZ5zEF+GHdxt5tr1ny/fPZZdzS
bHu1bxoYUgFPBDtpHq4kqLXcNrJ4FYA7ZmZXAb7jugu8zlqjmWPYkrqBkAMIswvS10rZpL7VxjsS
PgqKNRRgK9jH0lMCwayQk+5bmtDzL5iP8rOlJH4f6v2cxWyyu3Q8AUFgAcuCoqtlxhFnuEtzCjwP
dvpc+DHYjKkO+svJGBAaRuOdJPwqM0/mlU15JhjPFKq6k4TZxJiLDzRGAkzzvQY6tZyFmw8N9mg8
Hwrjh0lHs6KlsNOYKzP9bAW3ktwg/5HVAxDITjjaGZRVeOQvC/cq3ESWCOiMEEKwjUnT0Kf/Q9p1
Lceta9kvYhUDSIKvYOigVk6WX1iWZDPnzK+fRd+ZYzbE26jjKZdfpCptAtjY2HEt+N2QqtQVU5T3
vmtYloEd7nH00TIuIpvcMGVn4jhT1hdRCvh7hD9aUN9Vee6QNvZ6DMsiuBNs6MYrcCaKM2YzokU6
GEuk1Wdu3SZHkAe5l89MtBpONepeMrWphYg+u52V10l5pPNj/hchIxZiGBo45jDRzA+NVAOxjGJx
CMbhEU04enTIRVRLW2mytQx+TESRWj9vS7zLE00dTEo7VpAxzJa+tSDVVoPKbaPZmaNxX0XT/eVN
3Iq4zmRzr+mkqqOlD5Atk29x6Q7JMS33RfQyV24TPgf6vtWAYH4YSofI95oIrm/DWp1J5zQyAW0R
qUbsbhYAw1r+rAG3moQB8wsZCNq9QGNE0niltNIwTZaoq7PuFO0n6WOb5j2Tsyt0dAr2dflyzqAg
5wnXDXykgGbnB7W0uFR76mNl+gR3uZJOMkq7QxvcVXGIMq//VuRoOG2VB1S7bikBJGry7fInLCbr
0hdwL0GRUclSEqw2HtGZROmgoMGtVmxTqUSYQJsbu1osF4oAcSnr5ByL7SL9KpQCryT6UbNAKKum
gAn6/JuFofkEL6yG0WDuGOVgDtNcwcL06kCADFqgaXF3WcT2gv6I4GwLuDoqXxohQkFf6GiCum5G
vvWU9Ls4ebksavsGgvPq/5aznOPqxVbUEKACCpyv6YjCmX+teM01/UQl5i5PmX4k+/Re9Kpu8FTj
0Vl6sQEHBgAZHivKUsZE6SPIbJ86N3ZAl7NHG6wUMEDG701ArGbO6GZeycKjcYNfnKC7V9qdGJN0
0YyvSvrnQzgDUCVQyyHFh+i3qf2SXAHxBWyBauvQE4ao7Gn/I3HKiklP+bN2CAWu/ebzu9oFXpHQ
8RvVOk55SvfAIZO1q9a3CSD0gWpriIgmt3zDsz3ndKoY68QaimXPvdIBwMHuWzPa/T52rAfloXXD
BddfBLq6rVygp8csnIXue75Igd2tBlUG++RoGKzBuFFhLP3QM+Ar++tUb5iOqTwVJABGFNiporJC
TZxO/8BknSAu3LxSqy/hTjoMlbEBrwNsBGbIhmti5cC2wqR07QyhJ7hSm1q1ksUdbETLpFQmrJoc
89M1qjL9XXzX7o0nBFIJA509EBy7T8m5By20wPCLlsmdsqwOVmuEEC2Z6FowMIfSJk5ddyzuf4YD
YYKVbpRvgRD+53w541HGYGnUS4ibpNcx1FlXHWoT7AzAuCJPlnEHWA0WVYI1bnpeVKMKqBVQbuCH
HqVZNbqihlC/S9iEdD01ynugSyigbbu8vuXzv5iHlaTlS1a2UdcrYE4t5KkBCk8RICx6VGpNgRnY
FgKkFcDbUkymcK9XRJs20eUMKO4tXGFaenFDvVAW4gJunBVKoDIsPTg8UUnh5cgh2KCLEvPHAEJn
EfB7AdclnWgU/UzC9HoyQ+Dcy3Luyjla7itzqH/969208AcwfoBHE5RHnLIUEyYR0hYfoFQgDkGL
dOH60/DuS43I09qwrJBkYjAW1BdLd9b5uZGxgqEjFSCAiA8k2B7UVxW8y1ZD9Au+QiIj3ql1NM9f
XuDG5TsTy7k8cVEWvqZAbFWb6FF3I9MhCQb3cp8FvcDILBeZU80zWdxp5nXd6LGEzcTkI0uBXh+V
+8ur2dDLtYTf+Acr5UfRX2piyLEjemMA0W0Yrurk/bKMjat8JoNz/2knW+CVx44F+a+oBmINGAAK
Obhtq15QidiwydAFE5cZGoHJE1751ClJO4LVJABSNjtwBZuollsvszbZTZTcZXUJ3KtKcLdFUjkD
IhtRqKNuDY2Ij0MqO6VxqmIYLQVNxRnTYFHaTKAYm0q4Wiin+3KIqkfaQyQBYWaJ8e9I6R6TvHLA
VW63hagPYfMEV+I4nY+6ukc+CuJSfWKafzB6zNMAiTN/+AtNQRcgiOxhJL8gAA5TkSvT1GGK1Cqu
Qt+0dUT2UonnNK/sy6I2d3AliltSZiQWcGdb2Cm0l9MfxriPkhFIabldGyJfYVsWhmPBs7GABnDX
uFPpUGY5LoCudRQtoj/MMD1WqooxElzomoyCS71VtrEs9R+BfLCvmxhy62XYDVWRD3JJjkbUXDWB
fMi7b21Y3RrAxFdCqGkm45qkh8tbu2lTwK+rUCBggdqEU85qTAs/rXCKqQTan0rDIOK7r/sCO7yp
kysp3AEWmVp0wKkBAu4yd971BzmMvS4pGAiRBBd8K3kCNBSKMQ4A6aGJjbMrIDQd6iCDLKl1VZCf
JSAZi8G2hKG1mjBQcY+BxshflFLAwY2EEHBE0N3Fv+VqZ1RZOgywK5PvjcaAdkotdgypFbDLbdqv
P3J4rKQplAY/k3qM1ieWnWrfm9wd8o71dBeDGEavP3SLuJdVZDmcLw/bSiT3JIxUzXVJg8gUB2aF
Dt7rPrOb6juYM5ksGvIQSVPPPYWZlssINDaSDExFBVN6MKzrkDyGSKATQcOEaDO5sGAwcoPkMmQZ
feXOkjPlXjvDGXlBB1yFqcZEWBAQSeSigaSU0OkER85Wpthr9d6JrcAdZsUJcLP9MXtOo/HW6MrP
y0e46ZusjpC7EwqyIz0tIDYAgnBWpU5IdIFn/pVNBP4hOo4Wdhay5GG4zVRzE9YlAhFehOxA/1JX
39rmSguchW4Pjfb5PiPeDPZ2P76nMhrzgXKhX5ndQSvtOogEL8amWVt9DLfPdZQ1/ZRiwb3xkHWT
WyaoDZsCIZu7uhLC7SoI62J9qLDiJDlq9YgOpb+Y4QJ2j4qQiljoC+E7ZE0cVdr2M2wZtlDpPxvi
MzlnaOgTnN7mfq0EcW5RQjS/jCsIGsqWFciDBtqLYghs11chBEOrMsBxQMRCAfF4frVrpBMwGbEY
EgI2gD7aFR3xCktEv/T1WM7FcBZEMqNASzScPVXV3s2p7LtT1IpQ674+aedSOHWXdFNF7xgWQ2fV
yeKXOo1Y5b8P+vfLV3dbDrAYCOpqGGnh5NCxBLOuAd+HtMYO8Eb72jJLpg3tDpNqvUCjv5onLEpF
LLg0IUGzuRNSF/iAEfwd6AxqWTg9akiIm06IGiWQihB74NYKFG/zsFYSucMCeZ2RBKmM98yYb0xk
ZloruL+8g5tq93smDISoABDidLs3x8KsJyxK0tL3PB/Ia0JMH2Tqlqg17qvvCDRdgg4EwIrCEPI5
/rSU5lGZACgWJ8URbc19q92QRmXVmyqa5ttoTIEsAN2C6AuEEGiRPb9MXYPEHM0MuI2TrXzz5MeR
qfeFXV4ZjgUgBGf4FtjduxD05HcX0bk3cC6XOzAFoRmdDB0NueyJHtMTqM7d+bb37hU7xc86MOp2
+DEGvSz2pLvIaL42O8mlju7WbruPX4CuAGpJyy5OhdO6w6v2efm4v1L20PMv5G9MUdQd+ufxhbfh
LnwqX003tKljufiCK1S0nJbNR8rUh5wdw53Gel1wi766MOcfsOj8Kk6f5arpuhEfECnHGlOPxpMS
H0h2N2l4KQTKveHungvjHqFIVoNCmiFMTR2FXGs6+gwiJlOvrz2/fKx9dxahEW+q+Ur1uAs1DT2y
jBFUT097pnURmwEAAt+w9/fCKeatvdRA74RiOIYTDb4iHsjU7wvJxJUq2ChpbLR8NvWg7Qp6p6uv
stfLyrMRjRF5LY9T7zwySRmbkJcnzwA2S+WbrPyO6M+2imtpYuPo0c5uRCiOW3ZXs4BDiMFctErx
VCRjOUphkmIYBN4fiIilyAIeoauEFkvKvYoRAnK4vM4tm4iWd8BJoF3DVHhUYqBzzclUQWCLelb9
3SxeRl9wDzd6aIm8ksGnqypdLdW2lvBy1fXjnM9O1/3ok+g7yYAlMil3SkmuSj11ZDrsKlQckvnV
lDXBXdzodz3/Cs5OxmkU4jOw0gFIeKX+Xvn5fTYWnoKuzAhQ60OAUOYkSREYnwHgC77uyzu9dVnW
u8ApVFIoGEfNsQtGb7kVSGdn8jorJz2+M0VtW1tatBbFGb4i78vKbLBUGdnOuqxZYDpa96k1Hpzt
pNmb/d8Yn7VEztIVuhabzQyJyfQUVzuAkQRFxiSgK7b9c2MGLri5a/nfZ1rPj5QzeWMNh2RepI7m
c0EsRkQ+l2gjOQNHM0VvmgWGrclnDO8QzOcPwJfOo1Ovga5c819yKWdzrj9c1pUtY7fezkWXVg+H
1PhlSU0As0UaWJbGR5K0wIUA2EX4E6zt0b/Pyiz7iByJqSwMKbxrObdV3KQyVDPIfg1tj2QMyy0n
U54vr2rb1vwRwykJIFZ7xVxuQDvHe7+ZrklLXFmtBNHFlqO8Xg2nFSjbBnKjQYzcPOTD8iiBp7e0
zdjYX17PfzEpfxbEqYdW+csALSTVYWmPaevq0asxO6q508ATp3tLCK/bc+ig5ZYJZC/mine/gK+q
YAgVoHNfaCXp2CjFTAIMK6X68DNLyLgzkjk+5KVJgXeV+f2DVJLmde4JSKfrrjgSvRzcOs5Endib
hg09t8pCtID61aLMK2XVUqOLzDrEcBYIX0Iw6aIlAlECBjfNSFAq+F0L+LLqlazlwq5k+aPeR0mD
VZt150TDDJkQNsfPVWLYtfWWaYBdKoerVk92lWq8mUDckQGf0I/DSe5/STTzoP6HVP6wlNDWFGun
jcCCjvyHqo6v2qYALbqIX0C0P5w1lsIyARsjvlmSfwL7cqi9UroqkMQFsfxlpRBJ4i7YAlcZhxkk
oSvfLoA9Xz4V8regCt2iTATv6aZpXJ0Ed8sCJLBIV+LU89Rr60epsysy2bmBiQY9AsDDqxK9XF7d
podLViK56wbvRTJnA9dNN3dAa5c6Vwa+U2zYfu303b01Ib/UCbZ023lZCeVMsVX5Udea2FOtvDcB
7CjrV2nzms6K2yiBl9ctKutIGd5PlNXWMZk8waI3jSagbnUUhzGsxw8+VdqEucc2amxdOeHBswcA
25FwP8c3uOZgbaBBw/rxAQw4xvA0WEdDfjW7QrALv8lxv967P1/BbT1Jpq4cVHyFeXtrvE12uKud
+NAA+IkRu4X3xgZHPhT2BxqD2C+UC2UvcSQvdS1nfru8I5tv42pDuANRqrmvYXEA/iMZAN0bviOJ
EQEtb3I6ucJUXeOMnS6aG9qMJTEH/88xcEYOc25W2CiQWoNpIfeAzPPzu3UTMf8zRBgJnDVsAHpW
WB3YgKk7SOJZTpEicKYvUrOkSEN8QVIzrYIihE5RjoKD3gDjhCvwZ538fHSBBHgM0lagbOyAetzt
1V3EjMN77WTvwOD7nOzALV99iVEH/a7H3m0ZJrbetIcPBZ0zxSEF4T3ahARfBfiZrddu9Vmc896B
UY/2y2cFo2IB37A0dM9PgDhSBPX4DF4K5UEJB1AQm0PYHpsuAodlnEXdT6LEhLDEn6x3ULPEV8A8
sq7lNqMgbc0tMt3Po9++FX1SnZS+8SvWm3rzgJ6pzpsA6Rp66pBYTmEhsm2jUepYW5ZWx0KMpAIs
kKbVMYj1dp+ZgKAuzApZ2UpS7keM8T0i+xAhWYsRyr0flvQ1awb/mNTBBK6XYWGa7EpkvLVhvslN
K93F0mjtmrwBBKYE9OKBdvkpizE5huRy7UxZ3T4DxHI4+oYFuFJAeiGDbtH8OqXEugUpmvkDbez0
OuvmsmONSdXYkYveNDxfJ/lRC8fE031TdnJiWsBilghSvI32Bm7Z7q6AameONQYl6tBz7sxtFj5J
cW+A9jujd23aTybTSI0udGOelT1IqvQczXiT8SFjA6/CKshbZAg7ObAHqwTdUmWF4x6jnP5Bl1IT
U0sLKmJnWfULnfvpCfBU1R0dx/C2kYPkSPtEAUewqbjp0Mu/okrt75G9kd8AlWodAJGGv+jTGn2H
k1lN9jwp7aFGMeoYJGg+xmhDoDmoTtHnXu7b67CajBKzHHL+6QPf0QNAaAfOXDSl7BWalYDoCNKa
HLt4Ugymhq2Ve0hlkQ5YqL6O/mo/6UaGcpA6MRqrysM0NsE98dUQycky9W8aILXeIVAHN4BR0ey7
WWPSnhVxUEbY+FqiGLY3rb1McnIn+0l7BIeBdG0ZLdqVSpnGbm340y+jMYhdzOCU2102kBvQR+d3
WD13ksiMTGEi47Ko19EDfMHvsXOXHH3nI2fRTr0tQC70OoBndPIwlicaOd8g3ziXzrk7WdgUVr9Y
Srp775BU24eP4Kma73Omvs0udeN7zOmaJ/PWvwE6Kbq6BcZi0zEBODwxMI9OvrBJTimuNQmAxqi2
BWHtVF0bZKau3w0/shjsG3V3MnMcml5Mh8sbv5kzQtpmIRewAFPAv9VRpQGPdMxArqQ0nq81iV1Q
CxQWFfFqrcfLYEhwOiWkZeW0AgeDgkRSUeSCRMPyFn95q1dfwb3VZlsXVEbdy0ZN6gbNyjsiHeZs
V8WDc3m9m0Z5JYh7iXuMn0oormH6v+qQ7u2SnpWxf9Jl6a2LKOtnkW5teoA6WBWWNjVKUZo412wp
TSzQrMaYYULTMV6ciTq1+Qim1bYNENo4/Xgdm+6/X+UCi7YQOSz8nZxM0k5ql06QKdfvC4LyoL8a
wPmm3asu6qTZXh8ycaDHo2ig5APxIAT8blNjRw35KRhtIDrr6TVeHYeiWc0kXgTUTUURLHDLscCw
MEAoAUWjfGGO6a0oKPs2x2D7nDMdw2hhG7klwvPL+7gpBtOloGiXIYjHEwq6Kat6H450AaKqBJC5
0rXa/rosYwlweNXXVzK4AAixr2ZpKmQEZll5St32hwr4x4IN27pgaynLStdB6DRpXaVASj/UGACo
wNaQ2IPq1KOQmvtrZygyGRqSMiiZo/THD+ZGRl7GkgRR+lC78wA3G28IrWa7aoqDXrUGy5FnC2vq
AENUdN22Tuz3NDDQflDL4htoEB0HQENrQZeCRoiodiMZDdKBaNRty16vl8iZq1mxkq4aEEgm0gmX
zdGm5BsQOp5jKf2u+LjkKQFVtKhCt33VMOWAghkwMKH/54eoJ4gWSgPXuqz3vsYSZddbHlExOwzQ
b6A5KsCWFpFUbG0omi9A0QSiONTqOIMJ8H4pVxFH2Jb2gGnTOpuYoQkeoU0ZaFhbILvwj4eGHrNq
/g/vTGoEV5UKxu0SXE0/L9+zzZdOX0nhLlrcUnR5D9i9qAB8+wS+gyJ5qPzxtiHUVvy6B1JP7ZB+
cIZaf7KAFfgXb8/6A5ZtWN/BEnBiRQYvo02mbwYGZ8c5+pC0ci93aCBuRQHw5pVfrZdTUmBw9UMP
FGJgEO/a/iUaX9vopReBf2y0zuC6Y6JQBjcqyk880o2fhZlSdPBd5i75BMLxZ6ZO7sLVqzXBqScf
fVWzqEMzUqdFR6ICqmbhcsqrZsBEQRizcvwsqXIdReABbEV+xVbgvfo4utiq1ZbnptFGgY8tH2ZW
RVcz3XWgbwXeFBgAnDoX5Je29dhEUQowFuDl4txI1WobP1i2IqcTK3PFqaXiQPJckCzetD7GHzGc
Io9EGUAjAjFx/9qWt90cOxPxaEoxV7wHX5UZN+7luyNaGKe5U6v4VdhDopzNdkuDlFE0HRftKJor
EgnidDYIjZIozbKD5nOi34zAli5BeXV5NZv7h+bKpZ1/wVzgzCgxkzJSFrhdH20vTfI6xDfBFDuN
/2OOdnigWINQ7LLIzbsI0CFMmRga8s2cQ5aWXWf4agHbo3u0oruh2RHreuoU77Kczf1DNyxmP9AD
jDf4XN8TOH5zkUCOjq7pmRxC5Pw6KXEvS9lyovWVFO6UMorIPZ6xgZVenvIGIAdBK72BimNmqtrd
F0EsGkTaGP0CQPKC8vG/7zonEsRPyWAUPSI06aPtWGWeQhTPqF/ZkoJyk8bgU2P6So5dNfweVCNG
wUSTNVtnuP4E7iUctRAD5yE+wawyRw51LyEPExnv6u7+8vZuHSJG6DGPBAY5dDNxh1gAh60PNTy5
FcgQfKNCN/drm+QCldwyjWsp3I6CaIHIyQgpcvzRIDPcOVX4oSfuBOcwjgXCNh/ftTRu83RprDMz
gSGW+oZN6Ldv72TTiXoQHzROWGBKr/TM9gVuvUBXRZvJJUHVrpKBqYxltt1Oja/G9OeIHMjlAxNt
JWdQQO5SKFm1+EjIgc3fhuyQzTvq525tqt4s6kTcMl+rreRbE/Spjrp+ObiMuqgnRJ2DpJGEzosZ
LXWThfHv3eXlbSZn1hI561XSUoqiGoe3tPky9QgKnvLUXlluyqLrxgNtimY/TN5zuuuPA9OZKdAe
AqvFh0hr+VxySMdUDwpSWLGUtG6AVtg29y4vccuiYWZOtYDkSuCHci9330k6wj/4SrR46cKDaV21
1UuYuqYmWIpI0LLUlUOij1JVAFAPLvzkVSH8pWM+2ungdCiRXF7SlrlaL4mzIkY/ZOHvvINcfIDf
3TDttDLh8wpGFrbPhqL9FjwQGAnmLvYUgzUtNRZnBMj8GU0wB3u4vJDt2/VHAneDJzkE3THmSsDz
FLMpQugaFbZvkhN6q9BppDvNYAr6Vn+DvXzVuD8yuRsNpPzQqpZ0ZJRXr6AkKliW5pUrW2m2NwFH
qjGgWqg6i0BI8RZ1JEOLSlZdGakpAdMokrR3FRRNH91YSKea0PEkD2P5nbRh+tBLMYG3C/+EUauP
9tnctE5c4vGqupb+SgfZf+kmeXpHOgI4qNUInqUECTgb8CCI+Ywg2Aet6XtZq2vA5Cmt5Nrsg/7a
nKbggHB3fInb9hrlN30BiQekQGVp0UdPJ/BTIxUF9qCG/AzlKgYQc5KBgVzS3VgbH+XSzHZJpT+i
umztSaGi41CK7gorkgQHunkHkA/DPdMtExSu53cA8SQq4SqSN4HyBp6SCS1/JqZaktMoyoNtRszI
n/wjitNOox4sKknwVKxYPRhSzEK6L603icS2Yl4lYclk4qaGIA7YstDooVV/eyvoSeY0tkK0I+WL
gz6NGaub1JtyJFuK7lDr+S4M4v2Ugf+jlV8vX5StfaWI0DV0VwAlkQ+jcwBtg2oPmTi/wWU3gUSM
4UBaNu+xj/qRIkpab72sa3GcKfNDU5fkhcIoke+HtHEb+hwDcuDymrYu/1oIZ8XMmlpz0UNIUPwE
kleUOH16X9UKS4sr1TcE1nmzOwaBG6av/tMHzYmL0nkAfliJZGYCVmX/x0BRr7YczWfJ8NTh/jWY
g88nZk0t85X3y2vd3FCKPCOkg+bE4h6hVEL3Ji2QuzLVT7jfdjS/tpXAsm3u50oGd2hVpmt1MtY4
NMzGRvNuCFTHRNUtf1O7T9L8a4hagiw0YmEMaCPO4nMDVEuKQB9w03NNY+AXdMn7qBeCcHjrBVoJ
4WP8ZEBtR1pinqpoXsJcR4OD5f7NyfyzDso5QEY5S3knYR1NGbkhlRimZdAT+XlZyn9xkv95dfiV
TKj81UaDVycPMIy6ENexLO7g/n+rZGZJp7l4Bi+b1Ysu2ZbiLQ/4/77h/PLyKVTUrlgyRf7MFLCO
+jCJiagfQSSF8+IkM80Rm8IqVsgP6Z3t917o//ybLdRwf2Rgly4h6vnbElQWSfIJQrr4MZh38vA8
67sEFOl+sMsiT2re6/A5GgS+1tatAujNP1K5F41ICO3rEVL95kdUvURKjDzildQftOQxQXn28iI3
N3IljXvUUjNCFVGDNEl6i7QPgsIESv2XZWzr4koI94ZNI2rD/kIQF5f3fnerWjejXDC05E2h0wRo
Hyls4DpgJlBg8LcesfWLzR1gGVppilL+0i3n7+ZxtLMovOmG4KY2px9m8+/n22GhLIxzWaiXgRmG
E2dprRVFMexhr7y0ia0aMcxu7FB0B5mYv728qVtqshbGqYnWarNaJBBm9Y++cafQ0hn0d5oWjm4e
wlZQU91SE3g+4JOCK0DRc3l+FfwOpSVf6dAFppa7wKxZPOpu/u8xF9DRuZLC3WrkUfVCb/BoFdYN
+gYQZ+wS9S5O3y9v3ZZLtRbDvY3dMM4TmSEmmPN92pJdg4b3WqNemaisQ1E+H29lRTTCKNpC7rW0
Ej+whm6Rqr5Z3S+1ParW0+WFbYVp64VxChiZltaoCkR0Cyv3ZKEuUVL1bczJVaM8XJa1uRwU5HQC
IjUVkCbnGpGbadb2BBmsAZqAqfrjQPS3Gon3y2I2l4QM+O8nn5i/G6NWMW7ZFuhS6SBGR+hmj9S6
60ryC0zIu2wcd5dlbZgLJDrVRcdh80Cqer6kOo5IlScA4tDp/lYFwOvQ32hRKljRcs5cOHgmhbu4
+UTAU6EvsBT1vpxbVovcsg31hgBgbssomqoa77pPxhRNiQ8BetJgINNks4Lp0u5pRtVe9qWPsMlY
Q31BeXvDHiEJrmI61zKIJRucPlhoMgJ4JsYzKxNek+yz0SD3S/txnJ/aE2Y3BYnNDcU4k8e/KQG6
UMDei2HG3tMAItUU+zQ7zE0iWNdWtvhM0LLdKw3MQ8NImxCClOpQkoOu2pg/TcC1bb2Yg6cCMTdN
9mO802c0xwEpQyazQGM2rtr6C0yu8ITASB+WCSLQGVyn08RUuk/y/WXd34puz4RwFj4LOkRHy/kl
0uRiAN8msQXatubUWEhImLHbwZqEyvBYIOQRLPC/CEdFQwMEDoBduTuRzOY8DWpX2xqcRh1c0hL1
0ug1J48NsIJ98wCsAAYuostr3rwo1h+pnMpKZaoOsonJZbPzlMDJVRvBoSdXu6BgJXivhYwR2wf5
RyCns4Ov5Zk0Y5l1c13RW2sEuIIggNncSrSyKAAyB1cb4ZkZJ0z0lkGJoW9FjtqbEW2IjgwoDtdX
NEAXWjlGpg21A3yFGjOdzAbrSSGaNdtaJyg9fw8Zg0yR79rIDBDSJwOG6AOEt36g2up8ExY/Lp/e
lrVeC+F0RkplqqCVEgOKYPYZk2+pupN9xzLtQUSG+hv7hTfZa1GcorSyVYNSG+sxRjcw7LG8j/TX
sHwc2501Jmwo3TS5DtN3Td7N3X5I7VljUYQ5mLfLS96yeevv4PSnjcBoChB+2LwssEvtJZcnB741
iy1RH/TmCaJNcuE3lBWVTx8kKBvpYaVixZqOSrA3qZJdFt7l5WyNbqOr5o8UziUKrTJMSQopsZ45
ChrXp3cqH3sZ/bQ7X7/qzczz1VOUXCumPXZvevILoDzoSb78GcuufTnd1Vcse7Ey8FMpy0PbKTA+
kWtOOM4CDX06a0MTGIzIW7aCqGRzb0H2ZmBCHpTHPPeXASanVDIhb56t0kkbHfUdU/2ht8KufW3L
1wBjDBDtIAakS9zblcZVmJQhNlgHbn3ljo7OUDGzE7AQJgxFHjBmDm6ETmCW/qr3kxed4tefoKa9
VW8iR9nhMXsFTO1J3otq2Nt78M+H8VhPyKVW3Tjgwyr6mPgh0+ZDoglili0DoQLacyF/WqIx7lxn
bZjSNNdqtOK8VGjMHuN9Ox312VVUUavB1j6vRXG2KJqAGztrWE7buDLqFokqKguKJHAmKKvadEhm
SCjQNNUoFUtE1aTNl2O9CM66xOOYRUBmw9AlyJnqq5C4Q/YjlPcxGAilo9+clFFQ79nSAjQwLAx4
loGGT25RoFDNplhZtIB4MnWr6GSJRGy1Yy+j3YjILRMuMY+u55MQkUMMLQBvxLHxmp1lOc1HtHvF
vIyHYS3Ht32GSmRmsmZfuJLgPd4y2WvxnGZIRaan07LECMBmMuw0PGOTHKP5b+TA11/IqEBHxjMO
UGOQ4ybCMqfxNjIcEr8bxa2uPl42lZsHtpLCGWxZlQYLhDsw2KAHM6S9gYGJRgTGryzxN2+QNcAc
AIcZ/D3k9+9XBnlQ087swRoM6ovsRpJ39Tgy+uIHL93MNL24Sqy7DPIJ9SwMWIlu2pZ4dOgizwzc
EhRc+FxHOhlBqBQTGuiXdr7BGc17M3zVxw81f5IqFs5OYxwpLoV2q4r67Dau+ZI+Ai6hvmA88LzC
jYn4U7EIxqxkCRx8lRM0ei9we7dkqOizAzAPYl0EbOfvHdrUm3ayDOROyx7obJPuocNOEJ1tvKmq
uqTq4Tqg+sDjOMiDYiQ1ONxtPaRsjtx5Jqymv7rIbcCMFFHBE75xy87EcabLCKdMjhYuAmmIPV+i
1xq4+OoePr0ugin8/TRx2qlqqKng6QYQFVIf59sXUtLXvoU25OFYsNAbbB8o4TrmOJzuWOyAGDWz
wn2nTsX0h94GeLUds8D5yJzkpNlALnyrBYvf2uvVB/FvqWQBRWpeoIDnzlajn0DLdWCywzplfQCC
VFEf+1ZAjA0AutmCXoXGYS591gd6Qcwc8pSFd0qyM+Jg1R/Nt3CPyY63IWOFyZJJ4DX9hk37uu9/
xHK2R617pCcbiH3J3FFmQcW6HfovmX8gd9Fp3ltef5WyEYTY1nek6DP2wzqAhRiAzxoLvOb9ppid
1ptsUTf8lheL/TANjEjo0Hi+4hG0kYxaJT7Mf5a88hQ47Qd6cKnjn4BcggZ5NjH4IAcRpc7WNV6L
Vc/10A9SSZk1iA0aDRiLPaOvl43974mErzv+Z2HcQWvyoPeVCQnjR+9oe+JGN8VN/K15jmz/UUcO
mAWP5FsJdxLtCM4xdBP26//5CdyhZ2WiB2kABGpA4bIO3O7KiTjF8112/fFWXuu74dW3cdKSQ5nu
TFcispatbqWzs+V8SEsNAtRWsQXS/nq8zX5Ru9jrxp4ePr4VOzlmfs6k7+SRPlo7835in5eXvxV4
nolf7N7qJRxr9BGRCMvXb2+pbez6d8UZWcGCe8ybYlbR1ex6ZIJC6++ewC/njmlydUFaA8gkZ+Es
tLSW2bwA0vtuU3o6cENrLQVQvoPCqNxeS8ERpUMZkGggR/kehe4oKgRsvsEauDWXJn785zMIU2mW
hrnMeswtgmutZQlG3WGUbVLtNO1QWLe0YUGHLqH8ZqY3wjngrQcFba8E6wfcEiaCzzdeGtH6SjrI
H/QrGjsBcCUAKTD0L5cPWCSGu8MD+EHUZgFY9yWYsKo4qYrxIdXhg9L6Al97a4QdU1UEPIyAKtaB
lXW+pBAsJIq+6JJ164MZMdz599RND+MTfVJ22r6/Gh+k6/zXo/4Jr8PDU+I1DnCe7OZVdKu2Lebq
U7hl15jqHQIJu5tMuLagO28QmsZeBixqCARAncr6nezNR/Nweb+3YpzF51HQSAa0DiQvzjdhnBQ5
VAioJqwWPc3muJNUy24xtD6M2cxC0HUhwfo/nJ3ZktxGkrVfpU336MG+jE33BYDMrCou4k6RNzCK
ZGOPwL49/XygNL8qUbDET13ITLQiyxGbh4f78XO+dJ1x0tvx4Abbc9ikxunc42h5T0oZhdIYdT1z
rPT4RaR+H6I3twe3E5zrcCATlXBkeExtXlPqbHljvF6QejLPkx9X0onPkxYXWdCWaCXdtrb+to2T
8FaaLo+sMQqfW6kDy1ETiE6p6ZZt4XeK97ZuXBDpoPnTz0N1lIVfXc4taxtH2ERaY8drT6cnYhg3
XpRNEEVOKO03+Yi+ePsCUpPb49u3SOLFgW2UYvxmp4DZMUXe4vCctDi1De9E82NGR1RfGm/H/j9F
FAc0bR8s4V5sBfsZp5xHFsnbbe0mM7Ohsy3AIRqiqdZLHV0ZXRe+2ZzU8V4vTspSBKZC0fyLBclF
k9/Xxt3tce+s69Uu2oTSWQxHOmTYXVB03b1o7HPXGqfZRZQ2Nf05+XTb2u6ZYMuC9kRFG8jn9Xls
HS0e+1HS09elQBPb55NaHLyM9+ZUt3kTeyA4fmTGr23EmZxpE6u6QMrZTwckHOl38xr3lEfy2SDE
A+3zvmKmd05j+kvbB1KDxqExAt2yjpzwnsMH2+pQz1xlQLfrqw9lbAx9g6Kp4p6qCR0WL3pWzsVl
iqY7rdDPAjoZZ3yrSTsoVeSd+/le6JpfuxWyENlzejWChEagvh+5nT9n4ktOsdLqK2j6EMpIXZgG
uoLC+RHF767ndCjsUaOxTCKDzXnITR35KpUv1+rfnPG55vl696miByp5ZVX+JJ7Zauff3hx7CDpY
9f+yuTn1dmQ1kBdhM25zH44lXxhKEI8n6ATOqvx18l5oReF7PejEc/830sJXxjdbMykifcpmjPej
8r5rEcRx37Vad8qK0p8gyjDn3w+Gu3f0Hg93e/SEa7VTtw4X8QCXHF8iPuUkpG0ztGPbH+vQaO7U
OIOJgrRLByfjJVXwht/H+ZnjfT/4mjW637jcq/GvDvJR7EldrIjVia+hBQxqjOc/EMNWqE+nJcpP
ToRO4m+qUvoi/1gX3xX37YH9ndZf5DPxvVzUJsX4zevDypF+TPSe+dffNUS5ZvKB7Iuu3yMD0Dhn
LwdreFSb33tKP7a5eW6YNJdD+zvge4u3yXB204dZsX3POA9T5cv4wDPtOL8rZ7+xlqDgrMQel5rh
yN9EW1X3XqcfqfTubKorI5tza6ajEssVNpkO8X0Mv7htvW7sNKCSdO6glr+9ajsTiDW4hVFQwMFt
2f+drHPKaeHW9FL15OhL4KYQYaXvOume54wAQasO7un1+zfb9LFFa1McJ2zTsqFfEZvgeSu9gFgv
DvLib2T4MQO4Bn4LnkY/XmqPToMCWwESZYB5FZ5kPvzGn1X1y9+Zu79MbI5/pBtQTK3YUzUTdyRG
fXuCWSzQBEoNSRroym+37e3ujFVwQ/VsKsXbPI4xpQDIZM2QhD8oxrmNfm3Si1ugkHIkP7R3B6Pw
9JetzVYfhDc37YgtZ5Hqq7mrXnip/bpfvEs1gI42dOWtbqatr5FR9qe2mF/RQ22cait56Isy+7Vz
y/L97eHvvTGvvmlzMryhGuF+4JsiWMsN2X4u1eplUeRfo/FDSQEwj6JwVKKLlWdwlQoe+/FXBOGO
fM5OSLA2O9OMCFM2eqqbDVzFBjDxGmid1C5j/aXvoK3+WKpHCPsfDf3bg/LYzub9Rx6jjtR2pHkt
VAporNK7iE6hAMfqW5cvyos5bH9dTmUYv1WeH7Vc7h3Sx7b167tk8IZsduRqW88vVpGdqQjdl8bf
mcrHu2wTL0gJe4e7Iu5b8XLwrAetNSntfHCO+tT3lowMPSgnjyIBXbjXw1laISn5YQdpQFe9OHF+
L2lhOwSU7uV/2KJ/GdocG9MaphSuDRCl7lc16S/2jCyHjJz3cSLujOKT7blQOk0+cr9h2X5s9eFV
b3kfKzarJvKX2ayGqVceeNxdH//oozbnRoKFmNSEj1ItX3eem4RmrXspHaDKNP1M88GVsrd3Hs/B
ZlEVRemVRmeyUa9Yli6chlACTbrtDPZXlNUEyUiLyLYSOaqTQGUe5GRdBYlTnSME+yxwbLl28ALY
n7y/DG2cvMzsaIBMh54J8c20lldO+rp3z5YI+/mrEY0HS3U0rE0M10ArgsYW1lrDIAngqx4U9Frz
0lPD2/O3/qKtc3FRG/pz/ra3sCwd6k0laOQk/dRSgEBQrOzKoLM+1knouPmzabzctriXpSTKIER0
eTBDz7Jeb49u5DwCBPqjj2Ipp7uJLm0NZIhIK78w5cvcmALFrs6u9a3v/2OJ7zqdyDy+EA3xQrsv
Dz5mb48+/pbNqi6WXuei5OpuR7QhGqAY4VgbSWimSX53e9x7S/rY1GZJK0sWbmZiKh/j+2LQ/Djt
72mgD5ZJD26bOhjVtjkYfr5Jn1aiAUtTXsia4omh39nO69tWdmODRyP6kYN/tJDsmkI6EWYipbj0
qflRkYDnre6kxIZfdHqQa4ACR/sywUY/Dxm0upRgYTVMR/d0+1v2TideXV/VJGyyzps70lXHXqkt
tnEbj0EhG9+GdLr1rOdj93uqTRC5odtz2+ReFIYALSAVl6Sksa02jwR8TeLiTY3ZeO9Bmei3Misw
ii5ebehzGMfaH4f1v75O/x1/l6/+OJftv/+HP3+VFS3ccdJt/vjvX6vv4h+vii9fv7f/s/7D//cX
r//Zvy/f5csv5dO/dPVv+OV/Gg+/dF+u/nASXdrNr/vvzfzme0vG/Mfv5zPXv/n/+8N/fP/xW97N
1fd//fJV9qJbf1ucSvHLnz+6//avX1Yuz/96/Ov//Nn6/f/6xW9g3Ci2f//7l7b71y+K7v7TNUli
4vrJnf5B4zF+//Ejx/inx8roRGeOBonCyvAhZNMl//rF+qdu05bJu2BtMtEoxv3yjxb9Nn6kGMY/
HRhrycUio6ziFp1f/u/TrhborwX7h+jLVzIVXctvvnKv9A9SRaeIrpnguX+Q6137Op6JItPjZvZr
qysMGLW7rrn0vTDlQ7xYWXd+NDN/mr9tDhJoEj2k5UCSUi64NlcpDvq1nYlLzdvZ+jYVnMDCFxGk
mW9j02uWr7ftrWHMX7fHOjzTUgmk1gZeSspb7LiagnqYC1x4rajiTQe09V2d2kfa3tdWANrBSkhq
dQWVkP9Cf/56VANwu1jtReu7ujKEvEGGgDRdd+BCrv3zn1bWTKapEYpSIr+2IiP48l2jbCkNZh6s
i4qF5NdUfI6nBfK63FMOKMGfjgpuNJXsKYI7lFScTSxaaItjeZPb+H3jQZDnjtM5Wa+Fn1mhdVRQ
jkGNhzYiZwRfdT0qrXdpbFIjar5mon9U07q876ppCW9beTp3WKGlhAypxz7YIiObulCTDtp/f8rN
xAkSb4LPOm9o8POlN0uehxClvbtt8/po/RiZRmyiA53lwEIZdj0yTxh1VQIj9mUt9AcV9x8ObZ69
UHv3qCN4x9RKagiPNTVFOA43k6hXpSrLHvpiWQC8GTyxnKuU1G2blcVBmLkzk2upySQFQ+ciLuh6
VFZlC1cRJfreaZvd9ync/zZ+4jlYb+/XsZHO3e1Z3NmFj+1tWxRmWHOhTsZeI7Sluiu1qFJO8Oem
B3b2ptCiJq2t+jB0AW+mMCrdZU6lVfteAYkUMLQlm8Mu7ZfPEPPVB8b2JtEC/sCTwKChz11//igw
8erGdttsrv14XrXfh0Z/STNIFNASNYf25Jo/FW/92Io2CBKHtntKFU+JQ8w+ogwCOFVDD9i3oBk4
pZ3uEOEt8cF53ptHRMBAuRHsAATbBDqaYlm5MqkQJjRqEXZ6Yb9ss0X3vTJuDg7YdYDzx6gem9oc
sGFxqqZdIbfWIn9NEie+uCjufEDUwXw+mnn9oXH7335+Nz42ufGJg5kq05iTQNcSlUaWJkKKou3i
A2+1t+fBcANcpUVWtbZ7sQW93ixKAsIn9fpXuayyQHHFEYp51wqbncNMkdXZ9nEjQWvWiefUvmxL
aN4naZ+pYdmX2zO2t9WpkcGLRWHc4V11vdWR0oOTp7ZrX+HxYgeuV+QPhV1G/ymrNnnn4a+6g8O1
uwMBI9Avxm+k1HltMVOSoklto/Y7ArNLMQDvN83f9Vo/6j7em0AQHLTlstddoA/Xhgi8k3i0cBlJ
pNAcUrZwhRbaYa1qPTF/xTDrNoch1DPR/rTt9SLZeNxEcdO+sETj10YDtYNAAcVakuxUVVV8EaM0
fDjbL1GU5xfD6kba/gfkahfVTA68yNPxQjdhAprRrbW7wF1//thrpaU6DAO3jCa6wn4tWjNp7xOj
L9uDFdwkUP8YMmSz3JlgPC06jq4twQruJtrEKynhmfugFvpwruvKeCeH5gVUz9ND01by1KD85BvY
D6Y5TwLWoNM67x4u0PogFHrqaQCzapxIXpMrbezme8aZ+EgZ4BGsUNIy/JHaCvzm3UqOPqqxXvlp
gwpq23flUbvM0znHsr5SFtNm8TQ8mnVjKnuNm2IypBs0MstpAeqPKCF3x/fIymaLzUPlLXGN0x4T
DdG3uNCDsY6US2nGNPt+khkVwttuYXdcLPCK1UEI3Nv4btcZhUFEWZNgdOk68iYzGCDWPLiMnjof
Zg/EA5k3Y9U42NyzQsI43zodPQ2xZ7+R7lyfYCTILmpfZL93abOcb49qbx7ZsoA6sEUGaeMRolzy
UiRl49vZaFbhULsK/C90iLhu2b7Qh9kjyxgTBR6M88juZpx2H091Lc3aL0rRPMtGKe+rpF9eZCQ4
n/WuZQZqnh2xW+9N7hptojZLAI+i6eaQVi7auY1gclPN+q1T+qk/6eTjL6PwVNRKhNJ9vD29Tz07
iRPo38HvEVnTdXFtsTfiUVgt+NwhakVo13UTGmU2+IqYfj7sJJQmggHIBeiJsuO1qRz1M6gcTSC2
Y1+c1Hzpz1Nn/Xww7dGFQEBCIKiv2YFrK2JupTT1uVr13MaLkZuln2fOa7XOLb9o1IPduXPmrqyt
u+iR/4ZEx24nG2+lpgX0z0bqIO0U6c0yn26vk8svur6xPMcBp7XuDkAWP8h4HxniHKdFkkBSXwxq
+wATTXmRolQfaFkBm+LYw7tpVJTcL+cxOaoT7xwFDxLoldUK5LS9bet38skFYMrtvyid97aoLf1X
TdX7oNKt+l429kKNNYmsgxHv7EwPoBE3BNR87JvNBcGbxO4MbSQU1SLEgwwP7kEtS/xUHX6OemS9
G9fG4h/Rtc0zZdt8BlPW3JpxRUCVyOGZjUIA9a7OekhNT7/rIqeDEgp11AMPs7OkpDjIOxCIuODz
1731aEkbWjaXrsOq0dso7RZp6oYw3LUPljT6l5NJr6hwvbVWPhwRNTzZtuulC98huVOd0v+2c8WK
RlEhOVL5cQZWSVeFcSYXMxx04z9ZQaysrVzrm4xwa+tbqDwZzbiwZ5e006Tf9tkS8sQt7ozKOaJG
3hsR3oXwk4q/C87xejJzMzVTq+oqP/cE8I+6p+g/KCh3HwRsu2OCcIIlIzMAjd21HShiKndU+4pd
mVOErWbzmVr05X099e2Bb9kzhfo8uEL6Tyk5b0x1YySkLEtM1XHrk/ZQwmqZPyVSnQ+Cw73JIxbi
CGi0oUMhdz2ounSTdNIrUGummtJES6ybjMkRCHXHynrNcDUyefBFbp6xbexArZiuNR8LznrVbhMf
SswjvPLOrBFQr/k8bNDws7Eya3EFnWckkb4YCC5xVCc5udnrqI6PxL12TeEuTG4cctFb0JOjQ/2q
xHnlm3UfnbucimRu0F1DSuQA5b83datWy/9ZWn/+yFUIiertMmcVxOnDB9cRxknoUXWw39ab8eqK
Ac1CenL1f/hdcsnXRjRIvUupQeGg2VJ9XmdT/bY0RnnvxVAPoAJ1SOGygQzid1eLNHxSioTsGHjy
tcWlLrJirLFoxh4TWGtJOAkYEyNv0As/saLkTkxDfJpTy7sItdb/o8zKQ2uJ6pwYY/7m9hW7N8ks
pG2RSqeNflvciUVR9m7EznG8YQmVSslOpAi+/7wRWP4oWpM8Yt9sbjW7Hpe0pS6IqFWjp8E8ZnYX
tqpXHVFR7q2mA4wDJ+/hP7ZNGRFsaCrqFJUvMohmMxTrfXVUzpo13IlOOWr42ps7lyZ58FYm/D/b
EKGfWnsqB1kh/GpFz/JhXulXjKOu510rJDxMYiDiyG1i2ymcxphjPGLWls1z2Sc0l1mIC/z0EjFt
PKLwiCzUduZyIZXcQ3+ZONVJXhajZwZaaiUHDe87Y8EKuUpuLR5Txrp+j440wmJKp6x7P0+N8kU5
T3pYReKoRrphc/txxExatnlNUEvh5bZ+xiMzpb1ISy2hsc36KH2uzK5x1uriQY6IvNrq8NIdrTeV
okanOnGiZ+S7H2yvqg7ulycBJEW1lTqCMgHZFncbCCy12ntdXBAI2IOunTo4rMUrc7LU4bnVj6MR
TKNXpPfNACjt4L7eOQa8Bij60ZpFp+42tFMkHeV96Ul/LjMjDxLVnsOxSp8bZmwGPaoNRwb31nUt
xbGkSOGggnM94b3ugHJU8SJmkqT+2BrN2SmXo5Pw9OoB2e2QIWMHraDbzY1NzjmeGodltRNgTYXr
yPtZLM69GXnJ6fZxeDqDmIJEDoQoFtGCuR4QvtJWG4sZlLmVKuEsixqqiSXR3nutYX1LxnI8knhe
5+j6JqI+q0PHjZSPwQncvKoSyIinuIbkuIKCJzS92voAte7ye907RahpQv+dNMj0rEoMeVc2evv5
9oifblc0HQkMeOkQSeLVrkdcCggohpGWDbVo4rCwnW9F43y2BAmq2hN0lZhHUeXTTbNa5NFKNY0s
6w9qkEentB3TLNW1WvpC0Xm0olB2x1ERByu5borNtK7gbG449id3z2bT6FlHt4BEbqbJlAa0r0jT
3+plpiW4qSLzVZ0PS+rnbkLOyCkKdCRuT+vOnrVodeIJa1K/41V3Pa3NUjm5gCvAV4qoPltxDpWq
F2nJO0AVxqFk0rpIm8HyXGXvkPVfvd9msIBUc3PsYK6c7fYVfjF/p8FqGQ5mU2ih2SbW29woeSpP
0dh2Zz2iQ8lX2rZ+nzQmvEu3h74z89RjAQOsjA8rOuF66HrRds1Sjzj7OuG4Dn33+2gTzwt18vxi
jvIXrftBq+Pkp68y6kWU0cmcrX2E9sb7q6VXWHXFTrZms5BBF0fGcvlD8PD2APfWlocXSoIGz0lt
22BWCpFFQBxodm376D2gOcM5zRrtMl1q9s7l5415pK3IQIL/MbzNbHamTntLl9MbRGb9oUKE6OUo
HCUcbDm+u21qx/nRnocZCoo0AW7Bo1pkWrMjGJeTOdG3rNPm927nDJdcFMUdBc3k4217O/NIjh54
C9rJOkoum2dsYSpp2c8Svy4dN1QSCphNE1NR59/8/HF0KTlzJTI0ssWbvZHaZRW3XSahtDab2Den
vo8o+wnjXoOi/Uh0ZMenusRUKBLiWdeE4/UJyCZhFzEIQF8ryyyIZNJmvlJT+Asit9W/dXMzqJea
u+bg5bRnl3QjJiFHB0yy2St9N9KoZUATqtFW0fsTkLWX+kyhsRFp8n6UpnyO5opyENztLCMABUIA
h+CL/1l//sifD85glh2tHPR3kSWIBKcc6T0ZOE5rH7iWnR268pbDZEDOGJ2hzcRCnAT/ylhCvNcu
S1D0i36Z7cG965soC0cRH3Hk7A2NZ/VaPiFfzGPxemj16CCy43qCEqdp3+vKooclJBNvFjctDnbo
zq0Ie61BrcEBt8UFeW3KtGu9i2e69tU4LV6aDemjzLSOWsd2rXDvWrpFNRAp1GsrKrQFpW3hTdCS
rk/A7t1niZKMP50L0yg6kpFwSeJauqNfW2kTSm/2XGGlsCYnANlWzHdmRl0tnOFYrA9c5N6uIEO1
vmMIKswtzYWqLjboRPyW0nVvh255XcoaKRDiKd+ps/pgofaskeNbIVSkiXnXXQ+uEm1mGxWHu5nr
+AH1RfpT8ti5V6eperaMS38wup0lwyOTiYbJFptbAHPu6NU4gT7zx6GqqMsmqj6EsdSioyhiZ7Nj
Yk2MkaOF7njjIyc0ydAX5RxPSCyUYQl2IHRy6aYwBkbN29u+f2cWmcRVt5Wnp0d5+noWo0mbRBe7
wkczG4w5n1N/FY1pwXilkMgl828mP+8dubHJlhKTEHJvr+1FuuWUTPQsZ0MaQSYah6YeAWrtLeVk
RvTxTZN2JMS7N6cE1fRJ0JhKnmmdhke+MekypSoVkxizLR50qomnojRin57VowT7kaX1bnhkya6A
hYEKEn7Vd+lwj6vuihMc8UMVpDnC6OHt9du5aiAK4C2/xibcKZuBlV3jFkmrCb+blu6yzJbyarEj
L6yttj6hlz4/OHUaffwbRtEn+AFB4rW0MdqU3qilriH8dmQSU6Ag78vZfp/Yojmrdm2cxzYxD2zu
PM9w/ETVsE0CW9j2X7QuPYOQtAn4PGog7Yl48Kqp+DhHSfZVlkb52SrVJkQjpLnXoWo4cDZPY+m1
KoQLJaIG4Ls9/KopnckoUgH596S9Rk5mRve9ib8oUd2/WFwFGpSobl8oVftTHaBrKmXdrpwU4mgS
CtvrSHSml3bkJ/1IBzhESSNGPifTX99e0KdegFcnlB+gXrn7CM+uN+3giD5N9YSETdQjaLckQxJ2
spXibEaT/Nz1VvzltsWnE7q+c0mp0b+rU5bd+J2kK5VEbYggyi4tR9QyhfXK65c8hrLATM+WIaDE
F7E6+FEVZUeohT3rP6J4zTJX1bv1548O6aBINYXkg8d2BcFo6CgcTHL3MhkDbyxSzU/RphjDalKr
/I5ksfb99uifOgnIBtjI3JLkGsiUXtu3qUgQJuMk9Ck37vnvS16Z40VP3CPesx1LpEjJDFHK+ZFg
v7bE20H3loJbUkSeI0KxuCN6Mjk1/bM9WKgr3B7Y01MKdQHPCOJC1pS0wrW5NlPybOparhO9qL9x
gYT5mOWhlkdk4DohL3E515+q0aku2WyYH25bXzfN9fMb66TSgSKrtOC6m3in6207p5dJ+CDHsmda
Zau+lQn9p4/kaoWWIgJfbudtOyYnxAWlPRIhjor3kM3my8GdjlSrdocCXRinHrSnt8XV0LxiK6DS
mMhxqV4BSo9gplDV4QgLtnPyXXbGymIC+8WTchL1U6scRS/8GK7m0KvB1HtaGd+D95seXLdTfjok
pfCtrsUOh5aFJ4iwNtZnGopZIkXJjFMxuMVLi7zXqYwn89Xt3bC3F0FeIoi1JizBpV/vxTJLVd5b
M3e+M7b3alabAcmEMtTnsbiv2kZ9qKm3v7aarPqUOMkRge2OjyGMY0rJOgGI32KDrSIfgH4QfEdT
rOh+TUbxlekWDnlM2pTe6boCb6NlpvU7M43n5mDwT+MCIix6JSj2kAGHI+F68FJZKogzC+pqtFN/
YjFShNB1DmPQJ3HRAnXM8zexMll/w+FgGHwBi4zb2eb+uzRt63jgETBrtCwpfOH94C7Jb5rT5wex
6+aMcPJoigJVyAMAH05kdz3GaEhE6ZlzGqpja4UaWmQXTQ7Z+fY22lYz/jQDR+UqbILT3uwjGo+g
jjSMFNm86q7zij4c4kU5STVTgtpu1ZfUE8UDonmvIjhazjXVTjRsup/czk8+Y+PczEodO4LbNEyb
Bn4Ry2kuBIbjRTqlEebecpK20fmcZhJvgBlPt2dhc4/8sA7AD8SKRiaVDM71XDcylWnm9GnoxnH/
YNU29G5xP5xlOhyVGfaW9bGpTfbEXgxntsohDXvPS0+dUbhQirRH1OIbx/djQOhQsKREczx8NgdE
GZLcStIsCaO0ccYHFRRsFLRzlTf3xpx56lun6mA0vj2LO0MDSc9ppJkJPWh3PbWP4g5jNuvGkl4c
jlESv7CAN4Vr5uogWN0ZmkM+D/pNjX4cZxsq9zSLwHBKCOdNs1s+67XCyO86o3T0O/rCWnqAnAqP
f3toG4ezzidvVtgJjNU2j5HrodFyHkGOZqZhOalZRAG46lPEwZd2hOEyn5wJFjU3GcZL3COhcjDi
J/NKPZ+9D1oBsD2+dpPBbIbOMZVImAF62vGd2kRzYAN8PbCy8eh0EAMaRrSVCioKMPoW7tMXKQ0s
UteCOJ1jxG+NQv6a1ZN3UuxJObUzt3UpKnE29CU+cOdPjh+m4ZNd8XA65RRz4+q8TKpRnpUGmg1o
w7zSrWpA+KvrdMX0wbi03UE1as8e54I7n1gOuPrmDCawxeqRUunBnJuDX4yLG9JfWARWvzTh7Y2z
Y4rcvUcKH4DTKg1zvXEqOrqaHEhNEPHqOEW1WMKJexmXVjcHC7iJCNYFBAVBiZ3/IMDeEhxmuV1r
Uz8yqlaVz5JIVBclojFaV5z4TTdQ44/GPguycjKej4Y1Hizik3O5mqc0QlAHcoedej1SXfE8YuBE
D9ik7kVZOt037YbEtIrUY21K9fXtmX16KmgWpgbNRUxNE5zEtb0qnvIoi3BrepGbd3khBgjUoUC+
beXpqK6sbHvAc8/wlDo3ooCKvhPEri2DYgJ5pyXe62EwrAM/s2eO7OwKzl7FxrZN/ZYgd5q6dhzi
xFSRnSuzmdMkSKzCKHrfFeasi9PcFal5vj3OvdkEOEQagNCfxPdmNhNSjWD4UbkwXGl/SnLKmLL9
STgQi0RbLaBoMjpUgDjx10tWyLlIbFc1g5nhfPJUKUKqGNVBBu7pUGiAUG0ycLxkiMU311A2DFE8
Zl4W6jpVH8tNYbVPU+3+ZycMK2uOiJIoialtaqqVxphUrpKFlakTmdHyek7V9mg/PHUfNi6RJy4t
mlRc7fXnj65UUvXRbNQwsCrDDNt2onK9jVp2N0UU628P6MkVtyKaVko+Hi80C22vuEauXbYpJFI1
rWJfl7wv31lWXJ/rzJrC1pXKQ0wS9WC/740PJIRB/RZYAK2v1+NrFiY4rpnFLE1qSsZA2VtdOP6k
aEf0o3umOFHcLyupPu/Ba1NWkQwprV9UcBaj+7VKZBnIwdU+mQAMf/owrd17YJDIqK9pvc0+V5c6
navehY9rXOTFaxEXMewj6MHT9WI/UI4A979em1t/2xoaLep0trIBnfl9L5clXBQzeU7fa/tCTari
hViU5qg29vRwXVvd+InIniUtW1EaGtqw3A1V2l1kO+h3t/fi01iEoiYZNK5NWtCpb27WaprTvFZ4
lChun74qc4QPZmcSUK1X+jMtyWA3T1GTujOTLvpy2/TeALnEeNnqxEAAra9NT0tbKco08R6y7Qmq
FD1/nnfqUSZp1wpJbar7ZHtpWLu2YmU9cNvISkNHH9Bvq2QOhkw7yus+3fK8aXCExkrRQC1u86iS
jloKrUuQJO6XCLb4sWr185I1eXlXlzr8prenbt3WjxJUDANzNKTA1MAritfk9aCGWJh1vZhZGC21
eYnzenktrLQIs2bNVXn94B1sk50jQNYPfsQ1b054vFmrpDNNZXBGJEYdoo2u06hZOYp074jmu/MA
rvz54LRtebo9zp1pxR8DusEqIhVbEtNOWYOveoAWm8sH7qJsuY/SnpSuXBUnwtvGdiaV4N+mJMfB
41W1mVQPjSvHi+ssbLsulrSfEfoFoA9cO0htr03uclOmP6eKu27IlXiSNBYXHHwU7iaWM51xbNu+
L0NBMTQgtxS9s8fOuFsMOXy9Pb6dk0DhimNOophy7hZB1fUOVYBkQP8KGSOUYwcrKBbv298xQiZ6
VZJfEyvXO1PVqhg8X1eGAKDHUyJUNRSjtxzcoE/2BekTrjHqfuRsVqDrtZWJxxvFxQwF2lypXxek
3UPYW8dLMmv2x9sDeuIg2e8IzRB6cL7h8V5n9VFcIBrRrODqOsykZbyLQGZF9+ky0+QayqhRvZCb
e3STwByrOv+cjf2hTAwl1CdLx/sJqCQB8ooEoZn++iN4zuU0feb1abbUnD5wBTkGvXg1FEsb54Fd
mi2c4nZaLoXn0z/ZQlequqVq54FG6S6qT5BkaqX2dimNOfmS5mAxzPuxcCvlQ+IIMhQfoznPRHbn
KEOrfBNlpkRuoKSIeGao1w8iz07qGKuRESSzGGo17AbKvdml87LGeAdnqafIwE6Scf37yVIbn2on
Kbv/aJ1ajR8XfbGNl03pNOW3Ojc7KN/7OdVOmSJTiNgzrcvKh77K0gfVyeyM4lg2zL9NiegokIs+
bjLnDGmj6INZy4fR86mwuc0LtVjZEjIjKdwPpHd085lNL6X6zWvpfXqf8yA0Ml/SFqWJgJkpnXAo
lKwXfLycooeqyeCop3Irxrca7Ku0S8oug4qxpEieB9ncec37yTSa7NdGWopxV3heRIKQsUjrU13M
vbGERj1OjnXX1Eu8GKduyCYFQmu18EznrklaZbx0JVArvyXmn5KTBnEyzbSlV3ulP89VpIYyiYz5
jewXTXwrKmHr6aWDkuZj3fKchbG+kZXyErysjF52qbcAdu61NuWhMrR8qg2y5Detj1WaWo1FiOVt
ZVdgWr0Y6ojT1Ko1tLYORIiv25WHpgwVQ+m9j1Y0O+3nqm+KBKV21RT9W8igSLr6g8iKJuEpG3na
XWLo3fTGTqcu5xURL31NvTJTFRMZN73pl4/25BTx+9Ryh1o5wyAwDsV90Q99gpBRXw2DT9uMa74e
R0cWo98V8ThnwVqVJcZOZ3uSHxuHjn3eXaLyug/LbIwoZKWDtSiv3daIi68mN7YeB6WiuHEbLmOT
6S4Vf9Xq30o7Ua3vOoo/cU5Suq0TNUjiwcmSIHWHRmuDua8hWApjT44x5jnI3rssmksw631lu8tl
ji0hPrlWrma5D14imblbEIUaP+MrB131u97Ml1d17wKDvCitNyOBomeisaB+jTujXyWGFj363jZC
t9jKkd3StqDMs6b+5prz0tKzbk5LMwRxptTzJ5TCF+1h1CtzeW+Kpo/fGl7UiXd0t05FaHmRMga0
RSyO76pdJMIB/kf1RenGEQ3/JOOXD4UCeqQLZW9jHHU75/k8Z7b5ocvcfjm7kcQDBcDu2kQNaSXS
YuWungsqr76ozXn+JMySg3ou1RmaBt/J1QWIiMgU0ajPjEYvKy9YS+AQ9yWdkrTDSU2Qv0VbSc+p
BTzrFTo5vUAbyn75ZiUKVawwSlpQQD5SVqo0z0CEhEvHnKYss+Zn6iLGTyAslSz26SqPxHNd/1+O
zqQ7Ul0Jwr9I5zCIaQs1eJ7a7bZ7w7F93QwCMYPEr39fvd1dXLddhUhlRkRGFAKVKj4/yJJT28WF
+gyG0fRVFhXO7ryEZY95Als7Nk9wRJ2RyCwpBTZYvtva1mWZCq/AwSy76CGm6SZym0HOD6pzgma8
Huem7JfzaFgNxs+SoSAKD72Px/ed9uuwXfAuqgipuJ6p1jUaaTeZySrFwybIPClEr7Jq2eLeu959
jFq333kT2GV50cofVHKcdBJt7u8x75h96O6IHqwvnKSI7s1M9PttjGho8o59sWN6vCV2cY/TZLEF
OiSERo0kig12uBrw86gwz2znDtdXss625L+49eA8TnNtw39zX23RrUvugfM3qrype20jNvJR/SFW
QnjIImn3n+dTk1NvpVsgV6Ja11snJD791TIgL2/O3I3NuWmK0LudYvyoMsqX8xXN+Aem1WL76zHf
m/MW5C4mEdtQuGlYbMV9mHvlY8LmwclrEvUIr9bD97RRMgWvcRW06gjcNBovhfTuysewXzeWd3t/
kOLd88G+v/lMlf8+h2Qlp8EiRHLmz4JycEu12AwdQuOfkVs7ze1kdR4cwo02PVN14g3v/uLFwklF
2w79nQhU0rx4qmqGO5cbGC9wWRl7R73r33fp2vKt0NjNfkd7FbfPtRJx9DwPzp68owUautPUiSo6
lG6/2jO9qp3T1WARLI+DaPOfLpnc8QnZatWeTFGZ5Isj23Hmche5y/MYelr/l+SyDlksHPkejt2+
jv4P6YWg06noRo9TzRlxzHPgt9BTQts5/KXtPuw3paglq/3S5I0iVC6eHX0ltymcopMTjIVxrwyD
Qm6yfYvr8d8a242wDkU0+JYSoSIXgfc6LtBfHrl0i88GvTbhfmBDY52aDCekoiCEKimrgF2Nrryo
UsfSH8yUhVYP+idaWsdp0g7PP7Zly8Kbk89B1k7/FlWyregYOg56maIM20PMDzvrByhT3KWdNYU0
NuM5jldM6BW8x3BfiWDzU4QyWAbFnaGeIz2Ylo8WXeiYskNVLZRGV7mEOF+Y4M7tBESS6SpkRQ6h
DvGbKSBO3/JNtP8Vuq9j0MpmVaDBvfvmChAzYpld4WfRUIzt97Ts8QsCL27spHVK8xzqzVwVvF/5
nSr9UmdUn+E9diF+uWBX9TEh6nlpbFf/F1bB3F71nfGf+20Ln1k8Leb/XwsfReyOhj1HsvX0NpTL
LzoFvKiDMkja87BjbnHG0CSfj06US5P5XTIGV/vkIGtB7tu+dW7Ew7K7uB5H67gHsNHSScsex4MM
IR52BMHQ4Dxch0F+x3RjWzKem/2zEtzf1/3sDfLYl9OGBHue2+M4uOoUxpbodOno4szwgWtIb1Xv
IGrLcTXtW9052Ypo/DDCXiznjevtw0eL2WRDzh1D/vrKQ6lsgzPQiqqVFKtxW9T1VK2RTeUaox3D
LS4pcBAy23qorJjMTYHthU3rWkdXqh1ng2XNFrsHR3ANpe7lV2VL5yk0H+6Sy2wkKkIcfOMZF5Fd
Ub5Q7rw/k9/pNfVsMv2WdVT8DgqT/ythdp7dEfsTvhEhnFNZdfBITjTiNs1ueLKlSTzRrGIc04d3
fd4a9dx1u57Onpzq/tp07OicFn/2zG/FpvlwkEMkqrQOpg0aqONohsSFy2NuY6fLan7m8fIcQMKt
6tZsznPPy+hRuuggd3oRdIm25RKpo3ZNQ714n8kWtLeF3+3mgLK54jM4ZvbJOdgHtsr3qv7b8Wiq
rNoacfLZ/A74azWSoiDoNbK/VnkZw057qmXDfwLD0oMXKtaYjNdu8Taqus6vZJFvXhrRqSDBwDKa
HDm36R9VE8Yl3tQ1njbJtITzCVtwB0o/2VWSdvvU2axcUfamInBLyavfOsFxX9r+ZYumNvjVqqJ2
sy0U9Zy2JuqJpikHY+6DqOhZtS58QqR0sUXuoeN59g/D7nhXXVG3wXXnNybnh4Sku4wWLE99NoPW
dI5mitm0V7I56XYVjx7Squ7L7chOEjE1Mx1CsxSHshj4Z30VJeqI3zYdXxhVQYFSXEe3SVNHEmt3
aviSNolWP2r3zfYTYrzy3jY990ldVpV/0FOSjKd5Lxw+izvpjG5JYv24Ife4yc0YvHmBneIbnbMH
kJX+WrzsUaEdHPEHc2vWnOZy3TaavHXvE+8QdrIwGcZTCbaLpame7OB5fyeZlHdV07UynR2/mCmG
SV1lOl8pjNvuyt+j59i/+MDmBAxi5+W+EASBZUGAxKF9V+Owgo2paV70A6+l3TFbNNx8YV454qmk
r33dF4G1i9N51W3nBkuSdVhM0vCrThVYqpaxf8WjCtbTvpT4ktf0Dy8r6yb1MTfVnKcFHHV5RXjC
EJ4UUh2VrqwxRad8zoGDd5G3ZVp2xn2Xm7gIotjmrE+AkNMx8VfUoLkp8/PurQ4+REFRtGdBP93/
IYl2S/s4UhUWswu1C2YjUm26sSLZXo3suz6BvXnNAf5oda+HaHbZECMRjI5VhZVYzzhpEmSsZTz2
t/QqTG2Kx1Jj75fw7zj1EkyHyUjW4VlgKf9A67c/nrsX/5V9t/2H/Uv5uRWqudMB2ryTz5T+tNeL
etW47xIVz4F6X3ztTGdH+fp1VMKhZrYkDZ4iEzY0BU6eiENAQ+GfQ9e46tpv2ukVnj0o9ox5n+lt
n7X/MrJjZ49sIPWHMq9D7gLBrZUh48UfK29kXNEMagbUtfHDJ1h5zCl2lpmSExp9ZzyJaIzM71on
sbqepaIdnlcnOu7Nyj2UTpX252OPX11FEK0oPwguKkWKaM1pX+vFbtNhbYfcP1OKu3tEFDkrvv4e
snazJGEq9xqvAIQUyT9n9Mw/hwSrf5MMmGzXOh9stjhLAGkZT9xnCOyaijmk9Y55wHiO7uViGGnc
dvjcto1Nl6L0W5VOye5/Q5YwA82Jq2iRxfg7zqPuq9VW+Dc+2+nnS6ZolQFnjwNeHKDAeI0T0k0E
eo72pCwH923t8pXXpduLv6Hut4dwl/kngWXiefG95TkRyabITRjJfMzngK3iqIV0OlZ1PZw22U7V
MXFNnKflUtn7bWiMcyIi1HxFWJKqNBB2/q59fBJwetF+eMiNF50bZ1wdgJti/5wcubIq38faXK1q
8r+2TS4ROz22++wpHvsxWuL63qs955+3tNvDKsDBT/4whZ8raWOvZYBLBiuNzXSzhAUtUgCZsqYW
jc961SDCtYdhq9p/ZnDEl55M7VHfrP1VdTO2LFO3N+VjXQ0S2rRd9Y/bTKPNNpsodbRCNg3KzWa5
Fa3pRwYEO/wrQpn/tX5fPC9c4U9hU84f5RzEbbryrX1HwzzemnZw6fU1zzzFg8W4WaMEfWDTlJe1
XTkhW3CkbTC9LcvlIRkZw9PaqJmpypaXMSEOqifXa40+9U4VgMi7OBqd1smuS1oPVRCdYS7dj3BW
JNSwki8e5RjwunusXUYAVczwB8Na+5jKyERMpSgJiImdhE2Om29Y4VDGdDc7nK88bR6D/dEj9ntJ
ZznP56jmu06TuZ3DrFu8pUiXKeKQ5auUj/kQl28oL5rXzVvAgRj8lin1+2RwSELtqCFtGJsX1RTB
z9olzf02VVNxY0rhy2MS08ScRtMS56iWC6Pi5G5x7V6iP0/GJMkrd3pXHdag0rc1G97z9dg14d9u
9cW9qcUenNy4LP8UNKzLTVSMyUuZ5CTQ8fWyYwDGEuSZLYfhGLsmUleDS5hGVshe/hcPpJAcZ503
t3If9ze5LeR0jcEUaiyPrNhSy5M5t1CR22ldy/09L4w1d1SLoD0lnvKOrYznLRuQTNDO9gXDXc6H
59uxiX1n6PZfA+UXv9TIom9azUPgpYWgBzh4yjr/mqpub1n3u5Rw0KvwNK5VH2Vs0cxP0WxXzHvx
duAL2LeQvMDAecTXDW/5st9DUlNiEQ7HgrY9yEQjnetg3fiYCUsQeEG2WxSlvM/yG4Yv/+30cvoj
kdP/hSawt0Wz1Cabyyb5E29r9x9IYPM0Ln37VQc7CZd8zDGDJWf8NbBEuGWg+UcHtyX5ta+nJub3
LpYTJfJ5O+aOv3qpK/OBb5aaAQ7iBdNLg7kHw76HKoLqGQ1PK1PqRgb5WLu3vRXB39VOwX0U1uNn
Uyn5x4+g0NKJNOEvNeE8lZoG/JPogC5sKXt146XjMsWfMMw0yUuZFHd7MJgxtXyJ97hGOxWrVWa5
65eCJsVxF/dg86jpWOsaiFKyzB0fAmnWR1yFkr/b61kJQbjRnWVf5yq162gYgVgrZfjfq244563Y
7vP44kAdQsXOKalQUZFNZRcvR7omqzM57fU7Mv38yVvCbU1b5qM9a4tL1zbItbvSIZ6E6UqmaJcV
Pgv7N/Fox09vtfI13BMiLCax6+dOz/GfoPBde52oQr32c919z0is77GP6OypCisS3DtcMN4dA5Ca
etzALP9Xg/vSrJorIC+xzqTEhtGz0U70ZyHTp0xREcu3cl25OrbOsvUTjso0N7NT+7fNxJBM7+t3
y8HXrniv4g5rOmaGnIE0lpg5TXQtd+2Oc3jay2ZYU17x8EuIrSmO5bBhflQzEWdNodSj9pknwIHg
lM/NkNd3445RwjkXiXsdTyr6KVqpb9Cv08U0Ky2GO8fmFWQ5Gg7IkPMtM7GIy0Mc9AjoGwAx7DLZ
m7+vIJu+SWRNSAScO+8UhCsdvZ7rnWiicZw+nGFLnkLEfWjtNZYkqQraZswS/B9voTK7IIV4q34V
rZr7rJ+112DKutJ7xRhH+ensF+2vJRHRlrVb7+/ZLF1zJ+PCJlyFc/US48QbpW0/V9HJjxf3xDPu
dzo3Vp1bbxIfiItYd2fp3ZsOQRNMdw3bcduVgiV6jcQ2ljc4R3I5lrTVJflqRlwlpWNIGi36KDqM
QcyWelBQZCRg2U3uNvvjNDdDctxNqW6ttmPAABZY0gOFnR6rLeRW01EBjdkso76qIoii447y8D3I
+/1zSIwzHHiG6m4xs+cekm3icDcqb//MQvVfSdvIIgvpUL4hGex9HW1zeWBm1g+zsaJ5crBimIuX
pAcEPpjOn7GAz5dq/HB9S5gFFUAuDzL3ivAQ63iwX2oXzkQk28xbIOKZp+DQqjMZTr7yzxcBACvO
1Zh8h0E16uMwTvv2seWL+yuGOLyyq1Py4uzr8t61W/LdLl1TnmJX6zfM0+WfpRP1mBFb1n44Fbdu
6jBx/95FnWC8FCbdyR1DTmkSLhtZldOSxEez5H11NYJ1T6mnpbvfFU1Cz7IzFv8K5QS86BoPZwAf
ALs5VL0izwa70s4c47juFDCH3/5S5EKO2KfvWqRmLM3HLGvaUC9ydXRsG/6YQ7cO/GoTD9F0cHZr
7mmeB2ZZ29gha0H0qiPb+SR4DnBCn8KuYVx8N/sFUrDOMDzHtYjjo4ddD83GNtgt26tAg0xFy+xk
whJrxqXSjz1BTW74z7ORg/Uvz6Hyrkhe7f8O+YLTaR4tg5+BMTPW2MhfQHpE2PU3k/REg02n74MO
Ya4HSjz2ZZvpfQ+elnpTd6sjNn0w88YoVOzI9rLSjBjJl+PcbyfPo8dAAVMgA277dlQQNEa/1OPi
Ofzva/fg+jV9m613pz3toL4yC3UVPrcNqoHUkOYB4qba6AFbOj9K5z5c/mMh3iwpYIjTH8gN1v2h
HUUJYNUnxdNqMcZJAUqUc15R7W6HwODQCQ6dxCNHx5P3TZ5PL5AqLbO97bR7Kd/NZ2XkQpnGqokf
r+imU5G766u3y+Sxb81sSM4e6qdJF653CPCIeJ4TDBzx9J5xfdfhRsJa5ZYLnYAzea44LQmQ0Vtb
1gUaj7pYXaI8dbXfK6kY1QKuwTaN5yUwx34XmHeKZt+a22qM3aux7+c17eH/X0tO1YyypolLsArZ
EfrbVbxQFVqZIjXIvRhEw6A4L4Uf7wfMiXuozLyeizTGeDzPwiU3n5Lke+dcMqVeg6n6j120hf9K
wlwX6lZBqvDEAYrSoGl256T2Qu2HMffW1y0QrUhdt7IT3hiyiSBhqqjN+rZH8G3xxjIxogt/34B5
0cOqhw0PtSCDp90Guv0tvockGn/nSOQcCH+gEPxstx3Uz50hAqpt2EVm8wn9qEvMc9q4svkSZUVi
rJWJes1h6PtjG4nEZoL54Ckh8GjL2C4ay5SYzR2c2TbqOvc99npnAy2TBjgz6ENE5zpmCxxfy5Pc
OwYAI4MxC+pe/kpGl7naZenyBcrHBcIY3IVGaFlUOqsYTspGc/+0VLS8Bzy51XVLtG6ZroVYh8O6
leuXl1unod/b+rtatY177c25eB136T+j/d3bNJjzBITV0eN4bGH77vcuAAAri2D+/X+SIU3WpP/x
ltE8Cp3PbyLvhuaYjEP9E/iK67Rfzf61WTE++laXP0OHhQfDgZ8/9laThujmnfe2NhLP3hX06Sry
Ou87Xyh5fFTOGLzovhwWUqL+RloAzO/7iuPWEpcNK8lYueDXVgdH7jn5CIM2vTCq7n3mF4F9RyQt
/mqYCS6ypDRT2iyuqO9xLIVPKuZh/dXbuLTo/XeiD3ovGn9GB88WuvXwR2Dk6GQMo/GD5201SO9o
pt/CtHTW5bw49019qTSmLPNnzfVJYvnsrreQI2zfImSORJpXkxvem2CXIdRM2zwb19Lv8iv1o2dI
SUqHlfsujlaK1RiFzssQ63q4nfLIMxBM7RociqgBpsRGO/aulkFilRXgsBIcZlfbf3xDl2JFq6my
Hjj1zd1KwFK1MG2lgQT2KLAmCa64BF1w7TaHCPf2tntWF6eBU6I9e0fZ8zXjB+19Gsai+5eLVspM
G4LG0nj1u5faJERyw5dX0ymRGtMXz1Tu80gL4mQhKp+nifZ/pBzEJeQT6yMLm/HGGWmyC4MDfN72
KznyFsxPrFVkryUbgT9xUNcybd1FthmHxL6vSy1eC7ceK6jgcfzUKgetXUktUeli1v4pxJ70e+Tm
eQRpdp/w7O28pwEtfA5k1yriNy4Msam1O/7JQf6cc+3b5al13Km9zcN539OB1ys8sYwI/1eLi+nx
xW/42E4TvbwfV0mFmmcSVYbEtvzS6hJ4NlDPeP9GpaCJelU+eWzDLsdxXsdjkU9Q/AYpH9+v9Wgq
xsYJn5WrFJGpe0Gv0KEG/XIUxPRRT5TizNaGExt3TvRv9h37Iu2yTrd9HHLlWHZu3CxaA/MJDh7J
bEKEfA6xvi2vK4k8/nLN4YnZ951P+9cV4HbY0Hh5Bqy7v9dmdT+samI3XT0lbll6737CaAN4xugZ
w9UaCvjP0kRrRIhtC4cfFNFw3U6Cf7kd14GWVkZNkA0qDv7BewSwHagILmRxy86VlhNjFsbxzjfY
CbC4pqiRUA196N3ZsXV+N0IOHgFSe1BlW9XEFxw5h4yPSvDfA15yHcHhvv0yKLk++ECktDBsNPoY
sR0SZnJYp/m84Z9+A+DjbGnHEfpFt6SbQ+Hnwsm6eBf+2bqz/+EEunpDpVr+XcBmP7DzdMszPHX7
NtRV8DPuXUkae5M4YP5wc199N8h7k8TDNh6DNXG/EY73e+rlNSYApFFIde2oZvuj92IMbrxS5+Nh
Rg3CQWax8x/voxlADwd44mptLC0eypvhGCpR9iSVV/J2wm0Cuslo+ZP7LUiA28X5oRy3cDsRnoWa
sFoCRzAxdGIq7ougbvnMMAMiM5xXe+qWxW+ylmd3o93OgUtmIfNH9dv83OudplbkUx5kFrjaPwY6
MHXWO43v3O55M+YpxkTBh/AMjJAuYm8+1QywL5ESbp8lgRD2uhpL7xU5LM4AjlvSG0QdHi7d7ILO
FJc+IC3yvH9stN8T8Lxu+pcYoce4pUn8SHe3j56dKVyL0ybm9m/U0x1llQasThtRBNxnXtO/zoMJ
/mPnAnxGq6WL0nHWLF+8S5wM3XvfWm+/UyNhEamvctCmtQiiR7S6vTrE3MM7VHs8UJREsLBet+IO
cSoIcGnOeTNE9a1H+QB5LofZPRKKVL3WqrDAPcEmqmOHLkkC53nAyv0c7plnF9TDrtrVG3tdYZu2
+FkU/Pi4H0Lt7XPKFQnHsXDT/EyY6MoDjI97E25trvCwTMKbUMXCAOhv5lfJV/nW7ztLxqZOqi4T
itqXraVXYjmsu6E/AQkVT1N58edottB9EwRI/mHfg9dPLzkCFNv2ZjqUMp5kVogeKYbMY+96qnn/
PtEJUCBlpCG6PJ9iq2izeDm1N/apWwExYG6COBLfxIkhtgqHmWyg1iWyfMb3jdsgyo/SMESkUtnk
pNdZEF9utzxMY+OYKi1WnImyRgOoXsU2DH76YCj/aEpKyZcQLdedS0t0iNFAyZddNcudlU5X3dGd
hXdb70T6HKx6rTKCBxHV0DmA1rju6o6HdvUEAMxecHjKIOg+VrvwQQa/Kp5bhq4/hpmAFR/RYXCw
x33+W8VFb9mm3AlOB/iHBoDqHW/7njbl1IKpq6whaW1hfdYfH9xl675FI4Lq1nhhcMX29fIdrk1w
dLxyGR6A7uG8ZpYiLUVpCP8la1v9Z+FWfxrQ1zfZh0gn8h5Hn8xXBd3bPNCaH6q1l48zcg8UYnCw
+Cit1kA5rFJl1sOGHNPNbfyM6o4iuJSg5dwkM6l4taomHsUWcfTnuNcy1eUk3xKkR59l45o3Z4ji
JW09bT41JtHuoS5X8Uw/saNQGfjjo7j9LeUyvinTOUlKrXZrdqDQnaAckyNNiy36CsujUO/Mbvs0
pxUGMEANOMgDc/XRGKfuYuRn4M7yt+9Ey7MUDKjpFK/Tt+cUmn6EIag/5NCa1y0fkJYuX/zbipY0
zJpqnTo0K/hWY/bpY0y79ogsePXb/sxdWH5Fcgtm7KXt7uPzNFThQYogqg45X6CbIcuNeFdzzkFW
eX6FbBnPMPjzHsFWeqnJLK3wgGU6Eit1p2PgThg51b9hMNX8p8w6dqjw9+ZRN3SeR7sWPbQW9G57
SOpVmpOpobUHE7ZDZiMl+WQ5W6KkoXPBwI3H5m+vHPXJQMAed9WK/dVzrcPWihi2V1nY+sWzqwto
5G6wcFwfXZ+h14CZbuK5e1znfHhopef/HjWT/jOwky+zAeXVX8tm3UfR2fbXFCpabBTgNZqwKvff
ysB2bODbyn8Q0NzlVaeL4bNcu4sCkRlEpRs2bvN5cbQS6bok3BfCLjV0EmTiaxgiaqlLbC6Jl9fz
z8rCxd+QEbSg3/B5P32aBLoJOK7k2IVbNWfDtBe/3dlFTNTD6FxSNUroiqDb+J4rgkDddFk899n4
m3luCScjOT2Q9SeKOoYQO6//GZTFbVpOl1M8TbLqrvZe6fcOQpgDnTSmImV74tuHOyiTFNAJKGoP
VXlfzr2OslF6I/fwxg+dhlIuJfEeJeB44wjbXMk2Rzg0FWZ+LqYciUV9EdqnUm6lRY+2iHdm8+bR
D4C6+eZr8diPc/HEOg3mubmr5bXnzmDA40WixAsXBBhEqm6JDxGg2hugYv/hFJsXHCOnAZddx8p9
QDOpw4y9EoAr5rUQVrp2I5tRZxFv0HrpZ7sQEXMQg88DL2eo5AOvAFseBYq9d1H6vTn4pXWuNgH9
Tg0vzGfcB/lrQBfD9xSK5cv1d1h+FuIrYmbcwDKoi618c/MqyG+wZN0e9YBjzIlXgcKGNI+7sgsI
3YOBXYeCzt0fwZvaPuSqsN14JyS1JY3mYlaHuZHDnorQ5o/sW6wvqxfPX6uc5Xjl4hlyqxuoeDq3
LoeWlMEnON5G+YvG4qrz2bAHi626s7MNKHuMFP0tH3VC2hB5ZZlZVq5+Ks4PvwEP99PktOG/XpZN
eBTjqj8v5YEpDc4DL286iesoNy22hvClH0O8uew7lH6huaFEDDwDRvHQjCwXII8J84c9akj02wHi
0CKUe7cekrwreloiWd3sgQbB7nN06gAYqD9Og7DqQSUdl2c7tJvH8Rn9GxXAOeF543QNM1SoXpzZ
1N9bt0d/S/TgCDJL3/kz7QNDUdDguiNNidqm8Bx2DIvFyWnLw9X/wyms75Dif5t8agbC1Hu6vaii
P4/22MMRUjfOVe316JnMDslJwa6H8ljHtOzksDOJpjV0HWKjZPOuEeWU8RGnO7KZQi38T40Yjmrl
cw3XenWuymnglQD4T54mr/efehBofcg3f/sYPG5NDp/cvjxN3FBaqzq8XSe0X6lOuupts9BlYFJb
cM8O9sYJR1xZHheEfSPeUL1kmo8ULEY4us4ND25Eq6GMeFWJKRCyXQSIXZBU7Xkd1oqCm+uPkSXS
982fugftVMa/qpveOWlhZnmmuA4qi+ZuLiWqCSBB4oDAE5r1Rmn4T/fCJKKpi9OIjdL1yiRBC9/Q
VuFEBfIAewlKYdEBr3zo7dVXvE88hHxExzQHIcTHGt+rrSLRbPKBx+9ZKgM90EaFEdkyI/pcYAnQ
Cu6Ncj6ufdT4J5KCgLTrxR/fu9rbfjbNHYQjF4zzoZ7t8CtKXNHcIfStbmuqRZtF22WqgmPmj0Au
UxVpRO/1jg+puGVrERo72rf6U5Zy+4Hj47eOalLJAdyqiR9H2QIIk3C4Mw/gfwvrquNg/MMeXB/c
lkFX/UZ0MM80XGu/IJmpBJoRwyqLysYeBdZVAaQ23bFOO92vCM2XLAbu2q9ISOyr8hGu1XivKCz2
LxqvFT28iWQ+vc2FYhXkOGLBFV0LqPxPXL63d1P4hlzxYIy7Q8JUjMZiEbhDMl8DbhfRLj4SLNGw
7YrD5KFcVFKiBitjmuuu+zVB4yOscirnSyCP0Ie9UkF+RBySII1iNG0PckIjBNN9eQHkYjEr9HS8
DlnMnRLSYUcozWD6kte5G+LnffE3B7Jy52OyoTycUdpu9/s67cBvO5XhADGyvBSIphf4IVcNYJqx
equwR/APS9eNuP6gAqTJVK0FK54CSs7oKob+GGGIi2Rsnmd0KaJUUAyCYwN/i42j6vcovxrAlitM
imhws87xoAyh4HR4wnasx5sJK7X4BHKvuJt8D2pOIiPHM27cGZf1uHqQVoS1/qJ53NZjiYPqDWYy
LgiLo4VgOJ44vptxcFUY6tbmqbKUd3hEAJ9rXMEZphGcRGi79tr9DJSn2B/W2Gjitroqc2j9Vf5X
7poaKCrSaFLht2C0SY0GOF0o1i9jMzS/ESb6/ZGp3rytRdmW14LGG26j6v3nqPBw2DJuz4mcQz27
sIaue7/R3HwO9Rr/wi44QXxEWlF+bP5H2nl1x40lW/qv1Kp39MCbWbfvA0w6MumloviCRUkUTMJ7
4NfPB1bPbSaYK3PU0+qqIpXm4Lg4cSL23mFNUDonRW5uKjOSX8JcNjQ3jgdxO2lBXtxWVl7d92Om
iWA3TBDs+ezap75yqBxVbEGF4ZELMK8zvf4rCxPuuTGyoBh5QJy+S2RcvccckEOCYwYkV8kSQQD8
JrR3mKmpc5T4AMaxiFE06sv3c0BtrM7OxbzZYxrJE4Mj8p9hYiSbEWXVgcLbCelBYD7ltxF+XO2W
AN7KHXVTxF/BkJnKWhSI8TmECSSOElGngiTGRTA9qVe4fiI83vxMA7nucagPwVc0drv7Maw6TphC
D17LZhx/BQYwu9Whsg7fLQ7pytPZWGQiytgskaCJDXChIy4nRetrkt1qKLBvYDHg+HH1PvwgRp+9
5oUR9baENPxXsrjEaPq6Gfd53luvaL+A5iFjrJVkAaYYyLIimD+TOJ2+R9yt6JWUgGlrU6NTnTiK
tWZO52mdI0ZG8hKh7UrhHmmCbq8SqSPrGc2cjrqzAItm+ZQCPhFFJj8gbber+1FubNGQe419oAoh
KKM4qDyzsIBdc7ZQUskM1ClwSMiWN1QeE0fXEHXxWgsyig1EUp/ka/zHw19ljlXGiQN61MoFph/A
Y/oDuGl8B6+1AWcYyanggQj37xrsU+jg5ktc06K8fZTBin8pyN08aTp5BJXT8TrNE+UhThQ1uy/j
vkVqx4q6cSOb3fBYh3WNDOpUKcgAFUnjr8dciR/aQqmJPPUjpJVRnIg24rsgmjrJ5sH0uCUJuhep
OdfFoS71ypUbdo0XNNGAfbT6Kttm6iC30HF71bSIrWrYB01peDmEzvOjiKZCcNBay1E0iKUx/m7m
ACfWSGR0/r7jjgOgy/C7hwHc3JvK1YCplmYxlywg1u6rIXCyEQQM8IZGTL731eA/+Xj6PxGFmsOs
49CrGAJ8QA8qjvINPghIjxR60LcyGjjIq0ay1mXSH8iywhBKNwP4zgfuKgWFjWO5Bj6vQQ7qpamU
nDqBiWgfZDlJQJgQJHF9H5oMfqRh3BGbxtvUYAVcxRXwOzeixKRJ8qDleAJco3yVxzL6Ppgge50k
MfByYf9VpVOKpn+XxSo4Izx/nFzSruFhlSup/iikMkCeFtGQu1qQmskpTb/tbehvoJkKQ8yfDkY0
vpitLj3qJLRET/InUXBDyyI5QW2oIHIOVYprmghKdi+ZjflA9cb8myjUGoClPA9kB3tI+JDqcNk1
lDQhg9dcKa/oyQP4BI6bbiuIV50nofveODyP+OTDed5NU5+DESGA+rM+RME3mWgaiNpySCMysSwx
W1ZSYQQp2M24SwBugAOAwP/lZ2OouiCSJtLwhlmsQdjzSQVsXc65R/YN5xhIvt0q6KR5QdUYN02s
CQOmOpE0Yn9x/FwVh+jJ8g/WHWlDIi6970/CHOAactvUBagtQ6Ti7o9YtlecBq4aMihLu8khO9gQ
q/zvekioYlVbZay6I1gIC5xXM+7USU/RuhDnEyYWyyTy1C4kLJuA6FA8KTWN2/neqWFU2mlb53VQ
OX7bEdtDv0m+rrtJ/RIcsGI2ApcRFYi4lqzMqsCdQby5+tVD+LuOyrSR3a4SyZdHJqwCRpoF6WhN
GSR2N43CMwRE5ngYkUQ3o0l6UgYDqZYS3KVMaAwXzabkvQzx5pBZ983BnzSby3qI0+BLEhtClIUv
faRMX/yoayUA4XOcGTG49lWNa6V0pp44jDNRgcKfdQVHEm7EjO7SsQgE4LNcq+1RMaQ9dLHqxrQC
AMeGlOLZB6rRUCzKKvoBS096Xq5HUr3TcOj9FUBRNdgkUm3dC1mIioZlkbG/UrqebAbp8Nr1Mfs1
FAvO+q0cq5Zg1w21lJusEriLNqTdPS6rWQwNMc7ze3mUgAWAGash0fgi+S44cq1XDuFYuJU4SKpj
TlCgnUFs29dO6YXe69tKildWaB3YU6Gl42kBQJ2AzwVB7EqEBKOfQ0BgxmsnQeqcNIcAj2M2HoBc
WKUc7dAfs9J930XmnRYdktJVuimBppWDsbuF8kNSu4WnwGCUSvpTOmRSvRrDyR/ccSBktQpCHGNX
YhQrd8KI41vEZKkY2KQQJKJCsv8QlQa+REnpCwGgZ4cTMrJX35JsoKB6BO/jIW9GFF5KygDsKYjQ
PIOZVUlC5rW+LzXyzo4yjQXQYrOI0WJUfQnkLZbLFkik3Ei+BORlIJIKEq8Hlu0m8Id+5n4xfskT
Kb5VQaWLM2CQ2DHRWIOLaF78Mv2Oyx9xXWKFRA/xuGKNhE1jJOILHl/fOFxRMlzQrjJvpUIppbWv
mtNLIPTiHoppJ15BJlN+9pqkzMGZBHgmtYSCLYHhcCI/Kma3kAsUCQy/0oak2Slw4AACYkcZQyze
hxQ9ODi5KjJhnShqT21dkVYuW5307kGsre0oBE2/7pnvx4kTfNioRDO2MdGT+0bpiCGhcdZeA4jg
lMxBn9zgHXBcJGKdd/ZUE8RYm1FZEcCSYRM8EpNMcEHyTgYvlR3Mez3NAcNy3AS3ZQKS2O4Y5b9A
qHe380UPKI6YwAcThLy+gyfp/zgURJCdThm4YaiDmQAToaTKNysc2cxBEY4G+KyEcEUaI6zroYan
/kgItqEMKxfhU6hmDTdf0Sq/oTOkJwTZsuRHIJUVKAj/QEgJNndSgEnPiicpBwGAkQV/oWpoHttR
TVFyl108vlijPnX48QpYkJ5QrQYKB7cRnLSaPKgRXAaHLJT+XTMr454zqFZWuR+Q52bpVp7YBBUu
flUohTNb53ElxwR3vHhoCGNr5gQwMjTT2xmDOrrhUA57PJes1jcBGe3RC1XJLJGWK4V93XFqbg55
rmxNYiKybSIwzxU+HwrptoYM+LPyxelWhy3a2D3AinbTTMTf7uCe+WibCkbO2ISqlntU8WqM66nR
k+Ir9wLhq2ARGCUNVIjg8/UYL7fpC+lbkk2qiA/I9eiHFcSdYHP9AqPoS5Cm1kUJavwvg6qhFikX
K9MwEgqhMXC2AUF4AEDR+AV0aUe9DQvq0kop4PLYeTtSi/Y843rWEvgobkDxAKQ/kWsQLUMmCrkg
dyfSqFklwB8Swqr8IrS5b7eHsl0bh364E4QEsVfBD5i6pnWTQyutzze/JHzPzVOrFTq+iYwtWbBj
rjUc1qoBtpLaUK+4DiVAmduNCEpQgd1Z3JKjsOxJU4OrakiABZ9vfFlVjAJztC6LIllHRZ/1U45b
p06YrpG6y+yDz5HrVZLPRkopC+gduFVEwJqIogUws8mfR9yo4Ih6hwy0CU4MAe9Sb54vPNGSe758
ogWjH8CzX1Yp0xHkKnaYFKYbB5bs4Cp9LXGFMTzkwivYaF7S9Br6Xua4zjIiAHIfAA0fCTmAJ7Eu
jNRSAuD9sShiOKveSsonZbFywEK3KlfiLA0It8KdCwB2JEQjD3Wu5+75UVhqQ8ytzQofxqxuCiZm
IZNS9GpGmXeQIMCBze9qZCjA46BL4RYO2vCdQr/yBTmsU8sQyT1J1+Y1KGkL3RIAknV+qMnDQweU
73RgJri5EljcRhy2oOesdZHB3c4V/ffKP8wlDnWQxvq8AmlfWqxAM4eBCP6FdB9CeFCuCP9GxZdU
5SzYEgkitX1+aD939Li9xfoadQFiSlFAPMzEnhttP+5H2r0Cj6GAFS8btzTL8sHSkmB1vuXPK5uW
EZ/REDU2qEc1P9kHaYd61HIpUlnZVEgSdwHYVg7eIv9NrZb38aRIIMsGRgZBnONWaDpSrJIdrfRS
s9Nm6JuZSjuS8v2jAd76wrr5vC9Q38Z8kD0mIchsHjdnqpZvpQIrtWo4zRpCww4Rx78g10ib88P3
eU+o6GwYVCMn3YO+7zy8H4YPKldVDRFng1/K5RYPBi4W9OHIAeAJK7kinHuh7PrJFhWEmGDAQ01Y
qhdK3LDLtGXPF6HQ//BHAl1WE8+RxCo83KHWaF7QGTm1QiidYEKEMJF/WqqL91SEUMncYo2rlvuK
NRV14RZG3WX/wVKkBBGa8JKqMmuLsYwAk+NRMJZTaZRgnRsLzNFQXmjl1PghVy4BnqIKCpj44xnr
DXC6h5BWGhACOtRCa9rEoVx5AzFWMvjEws4vkVOL0RIt0AO4ZVizxQ7T80oLRnNeIlJn3fcZwiDO
EASG4LUJTs0FS7IUKZp3mqUYIqOoohqxLFOSW22CDwzzuJKC9DUioQc+9AB0ZSquzTqbSxILTff1
fBdPmC8OBkTIJGwlhd/k4zGdfHNSNECiNpoCMDolw1/XI/FWJY1XZeKbRCEUda0qAB4vdPfEbCIC
S7YZTSaMi7pwVDo5ykOzZKfXfmt+kyFex5zFUrehWFm7CuBHe+e7emI3zA4ZpVkUiSNpaVrq3mrA
2CXksoCHuhrKlqtWUC5VJT8xi4aMopsuoVKE9POiW8jVBHE27zlfPkgDqPdDHa+VupbElZSJoJGj
WBxvJfC/4QWDdrJlDgIobBQLRC/9eCp9cP9DQzUwOzZb7tGQYXzXr9kbBElq6Tu2HbBrD5XTv9Dw
iW1CeyLeBWLX4NvmB/tgSSso7wYMUwb2UAy7OhM7DyVY4d4ignLBop3oI/J/CgVM2CpzufDjpspE
lKdeS2Hnw/1zhQpo2aBVEG8jEkj3BTDl54NkXdIrPtFBa9aGp36QRgRFXMwphGk0mDs2SSQhoCNW
wJGgtvjrQISl8NuL1ALzYVFlg7I3iGAedzCGdE48iQ76CAK5VgOOqS+1S3pvn7fCXHFBpMiqhuKb
vpQEFDuTKh4ldWAEBARuD/0BPF8YdxdcsROtzNp4/MF6IqG/MJ8tfJU00yyS0QYY0ULKNNA6of7b
2xovmi0no6Eoi6ifHY/YIIbdgPsOyALQSHpbIa6Tu3klNJf214nuYJgl1OxFDjlWwnFDZJTUICN+
ak89yqRRKlcOgMULisOfreJ7SVH0sigRj/uz6I2Mw9IPGUFOunvYYTyj0Ytq8B/FAOvfg2FdjN9+
d8khxkuxRiDq2lxaZWE3ImDdxA/wmBWl4MoWmsWqGIfBPd/KiY4ZJnZRFTncdO55x6PXo98aVIeS
q7hVkjJMQuOaYjL1yjTa0CmG4FJxntPtcQWgkCn+3VIVv5PF1jCI6wBBEGryf5QTJbvqBzBtYjHO
79uhUn6c7+KJBUIXKWPGKYPm/6erN/r4sFYYyDHMIpi7OdmFvJl+f72jyUNgTFNmq2stRL6tWofj
DunAbhPRvzMHCE91fBgvVK/87BcQitI4SgzOSijxi73r6yFyU7N8pkJpO5DaqLLAmukfgexba6s3
4eAegoEUXt2k6/PDeGLmcLfQC9SoVSgRSzleKV0kRmVJwRI719XgGQqQ9gw1T61XSY5sh60fgBSt
zjf5+VihMAVDOWdyOD2Xh3bYy5nVU0Xb9pVsWmugsl4SgYzktSBzPb/zYfBKdl6GxHPPN3xiyZio
KJpsQJP9t9Sape4lDix6g3aHWtVNrKmpXRdF/9t+LN2z0L2UIVwh+b04v/JigMtvAvyyEjNbw2v0
EXkTMoOtkCSpdmGBnlo6HM1EA+cRBTR3PH+tQkkscKrcS80hWqPtBbYuiQRU6X0j3qNHOO41gnZr
Bef66feH02AYqTZisny0eWl98ESMiNh1oGug/wEz3UloPnk5mooX7qinFqghcyfGh9S4qi58ZjSf
CgXFeZDJ+sGwawALL8qAqif423IDT6Te/Ae94iqN0C3XHkz1ca8m5FRyKIKsTjUvIheWe6ED80Ik
68JqPNkxbvmz88G/zcVdH2UqYKEoNKDg4sMhoDIwCZM6t4Zkc0g1sX6YYP5cioSdaHQuksK9h8Hk
CF8cDJMMTLmY4NmMVGwjRwWFawQHn6NrE6Spe34oP3tyLA5uqBr3VE4FZWFb0v4AyxZZHShRDeQi
J5qGMnmG+2WUAwzxsZcv3ere66Icx4PnkincrEzGFe9hMXtDaoWBTmrCtth2qRd1jbjvBxTErKjJ
Nr5J6kiKynodgoykBqBAesoORoOEYIpG3oWle8LeWAifYNIVHdu+dC/DHmQm1aFysDVV4FFIFwhf
gFL8+VE+3ecPzczT8GEfxnqTdKJP9Rt/mgbdrtpZXItSkarmpIrV3GppKGzFnvyamaBYWySkohEu
N6nKE4sXio2cWl/M+N+FFbAMi92aIybnGypdDsCOOypo1TelKg9AwsRg19Xc0c53/tQQE/zmLOHk
nIu6Hfdd1SdqUyDLaBuaUqK7BoPIGNP+Qq9OLWSDQuIS4vgKczn3+sMIgwxWk6HlnoCEXvnNjwPy
iKUcvFJ4+5IrcLJD3LlmhXKwveJiAFFHBiAg4XBUFBF3/QpEIIma8ILDcbIVSCUYHmIf2O/jDsFr
8guZsqmUCQ4ic4VMkdq63LRgQJ+fn1MjR/kejlYC7wQfFm58hXNvQmqlIaERVwLIdNfIO+O+gDH8
+J80hfCzNTvW1AA/7lNaD3VjCUxSMTTFrek3IRlOExgvaKI+/vIfNEa1K0JwuNjS8haOnE2IOjQO
b0cCZtW2DYUvQYi7XZOkq/NNnZorXDQOQOSYOeEX/QLDpOp1SuhGUbT0HikL80Y3O/OCrZq/ZWk4
EUk25vAQJ8RSizlLOn2MJtZdVoObtFuwoluMY/81JEK1KlrYPue7dWplEOwDoghaiRzW4vhTGkjj
qU7qDD2tzIkn6HFVTJEw/PrwwmR97hvREpVFwcFHJGPZt16VrKQGUz2zqat16Jf3uVntgMrpG7GK
ugsdO9Gaie4y5ROo+TLDzY7XYd8qAtXGSa9rvaDvgtQSnijtBHVHaqc7JPr8C/7m5/VBZF2icA5+
hAzTdbGXI1EHsC/kkNrJsX8rpGkk5ib3D+en62QrVDlkGxPKIOd53CtB6PRhQp0JRBsKrGoXVDdA
OC/VVDoxdrMvRKKFywFB5/n1D4aWcD3sKBNcfdaN3Z0k+TNkAtbvTk17/S+59JNfv90tliBBJhm1
ejI8i24pelJFQciVAIUxnPVU/hllxm/WqCawwH1AxSxh0Dk8li6lLCA2kU0d17tcQUW3RjuG6LKa
OUAxIKiJzNmF3fx5trDrGuU3uVPiYi4TgmVXwMDpLPB8SdleG1Ps78W2V/rftu5QKkSDyuUG1l02
F9bdTMH7AAA5oIzR5F56SN+mGWpW6fGlMlifOqQrEjdwQ+SKLFO9fLGpUPqthFaEiCiVY/QtzYXC
OzThb8fnaYWrKe7EXCyBDh0vP4CgoL0N5IYraLilfchMpHD6sT8o+64tgO3FtQWIDp48mx+ly/Ji
nuxUP2ezwY0cC0LG8fgJEm46M+EX9FKVgJWJKiW8ViMt/d3zn+NkrrHFwczJjGk8bkZEHr5V5zAe
tDDTtZT+LQNkvDm/t2Zf++hIIeI5lwuZc+HW/P/jRqooq6um1l9aOMJFLtzr0SYVjVUuyTYVb3Bw
IH1Rr+HCmvwUXZhbhWxEWFedBYMWcwiWELXeQX8Z2p0Vmtdp58m57yR67E7T8/kOLpsidiySfaBI
DhFXGNAL4xGhKzEBDYUVrA/BDWonvtP2aXcloLfuiTo8NSJ7oXe+0eUKeW+UHD85TRkXYxnai1Ed
0vp8CG30Ow738AMSbzJH0z3fyvJ0/rsVE59XUebCeov9RhI6QA6YroXQnHpAJcIcikVFyYFXfgkw
caKxuVgIPDQy3pTIWFj9Ks8pU6bNaMTQp62+MB840Dgxh8b/zYVPv46aWix8Tfd9YyppCm5iD4kh
9deIq/yuyza3QuSH2hjE1bAkC7vYtlII8h51RoyMtu7JGpNsm4zV+Tn6vBLIzsKCwE4RbSI+cry/
YBxMsaZDTvSjouAWW4coLCa/a3nJ/By1stjFXEjQBBi4PCII6tvoZn0TD9K38z35vAAIRyDNSnGO
OdtkLGZlSIRGDiak1ChapP+UBvQcEgi6s66EcalU0vvS/WiWcDBojBAB2RLyS8sKdT0aCerYkcUi
i46KDD6jAFnbqK8rIS1vAN/mq0Zv2w3ir7IzRLG8RSU3uWAbP80dd2Rqnkigt8yZw7nocVqisJ6G
xrMVwQAokVl0Bv1wyZs62QgID8aUjI0uLhtB9gUZ4eDbYSxTy1NKRdtl1Kqz1r81ezMiRuUiRAqF
hqh/srAVbZIMVqgPvU0xvBDkcmF+QTcFCqkahxfueIse/d0UXi6lWslhU87weMkrvhEdMpxbW08h
f9d00G0TQbpkJMTjdkjoktxi2FSFCeKUXCYX+CtJkELp/mp7u7rduKuVba+u9quV6672Dr/vXf7t
uo694Sd3f7Xa2lves9/z6851eW3j7njN2/Ej715tt7fuhlf3fHjLWx1ny7et1jZfydfPb1nlfH77
tLrdbvk2m6+zvfnl1XblvPAWHsF25r/hZ37xbNvZOBva5b184936lq+/cl2+6oW/2Xq25/GNz+7e
3m6f7K3n8BnP8xzPcZz5bR6f5/vmL3Ou+WFPT3iih7n59cbZffV281u93db2nBvH5Wd6vVnndN7h
6Vbe5tpxVtv9an5Qnm3NJx+cV751w1t3N4+bzeM8TAzU/Gl3v0/tudlHh78+vwbfA5f/3tWfZmyZ
qEnjqlaBLd3vV7cv29UTnfKcV2ezcx4vtPQe7DnX0sK4N3WVyA1rY+XeP3+/Dexb2/t244j2hXaU
educa2fhXdRlXcBfph2m6Hn78MA8O4w3U7K52rtXjnMh27+II34ewsWN3JeaMkZJ/X7vvjyxWpin
83MEwuVCl+Zt9+F6Bz4b/hHqSPv7q9XVvKBX+/c//Pf2ZcXeuGWt7l/2q5f9bWmzcfYvL8ylfb1m
YW0f1tv1eu2t19f2DSts51xtWM7frq/fl+O17dxsmG92HtvCde6vHJv96e3unasrVt9uc8GEX1wI
86n2oTeqSEnLmPFyn90n9g0jdmlVv7v759bAwt4htQOJkSauVi+3gce2ZLvfzhueYXvgf1t7zU/z
rg5serj7tUHL0/7lbjabX719/3hpibxnxM890PJIaUwlTudFebt9ul05vzbbyF6tV/Og71fYOPdx
P5tJJoaJ8GxsoDP/6t6untyn7cPefc6xbWv7+er7ii+gK7dre/101zF8LlbkYbtm3Xk71nlhezev
sb17ZKpdV7bdexbEi2V/8W6wJCvX3rjePXZot58NzPml+n5BPtfPhW91yIVBkVipGOy9/YzN7Wye
+9t6ZT/8bZnpHkb0ynGvVjyEh909/wTKux9y7hEWjteEtOHYz0P9jHnfMwr72a7tH91b17nabrHW
mxd2C8Yai88psfa8EvO6WjHmHD2b+RRwn5mc1Yu7vb3FYLNubh8C2/6LVbRiTjglvB278BmrvbPf
bdl2vb3dPrxtA/vtYf7S70+3L5H9NNnfA3uLscMO3T7w69sbqxGbv3FuHrGx/Pd+8+g9bn45mPzN
o/3EKTLYdmCv2ap/Xd/c/HWz23hftrvNz8d7TgrnnuPA8bxH13695iDa3F+5j2xR29vtrrHZuw1D
7zKq78NMz38x3ByutMjZstlzLu+vnI13w1Z/f+PXR/56NgqP7tX98zML0fl5YUbOWy88t+P9Tlml
XDA4Yjglr/iHtbveuxx5bH3bcXd/H3LOhXVAqbqzRpNidsfNHjrD6HKapU2GY3/L/merza3Op3dp
s4vs7/NZj7lkX2xt3oh1WD3MpzITzcTz0wMf2No3OAQrfpo/u92ub/jv5pFBc3fO/btjw7Cu5lOT
HXXDzt2+uwub3Y4NOS/11bwGb1ezOQ3tDUuI4cdar1zs8dU8je7meY+n425uXT5zfgLm0+HfG0J/
d/5A5Lz7mFQmXwJEpzxH3TMLIUCHMsK4CNVcK+J0CUe1ZFX83Qygj7kmMlkEbTHNyBl2wJoE2I2d
Vm3ioRyvEfdtb7Q20NYheQwI94OGPga0+v5AbTv0a9pgqyGn5+BpX7p/Le5G74+jg9CYb0bEKT+l
ic1MRtkYBa98HBK7Vg/J1YDK1CpCcmB/foDf4frLEYa9IOPPg6kkZHm81FQ1pSLHiHsdxtVTC+ca
RVNlPfmHDZUkNlpevbRR/9JKVDVU/cdMa58HgIEjwbiyOWwpF3QpfTSb2cUDEV8xibNYMuyGJYgb
5itiKSaVi0SpspS3FFn+wy6rAZ/dIWmeHVaHaErlB6R6ox9TRJGQCyDyE4Ov67oigiAHx4om8vGA
+NUkt6iydzaIfUor6HnuQusq3DKMkwsb/cTqPmpq4U2U0iiH47zswkYXtgcWxDUxwvaCD3a6FYur
EwSDOURx3KEKtRE/S9hD7RSEK9kahFUhIwF6fiGdbIVotwQyC2yIvlhHFsWvEhRxWUd5HL8gVlPf
CJ2gP5xv5dTiAIHLliBtBaRu4RyBgw2KLkXs5hBJ8bpLcZch6kqBF6hBcy0WiG3JbVHslC7uvvx+
06bMggDHLX/eKCjeZFKfovigkDPdD5LWv1KuStiiwKPdpYj9omir63dcyS9RNj4PLXxGwuCgyIlx
YhKOJ1DoQdwIVYysmqmW+/iQ5ZvQqi+BYD4PrQkwi6kTTZG4+xJGEYplp4tFOtqoJTyIuvbaqeaT
P+m7DmE9pPSbjaFWF5zL2XU83uskimVEnMh+yzCnFq4ltPCebEg2IgiChtSzVVCvZVNISqQ7KP8X
IVLadQA2BuX0+Ov56Tw+2eeTxZQIJwAzBRUD0nnRNJhmOP4HmjZ1eHLK4MdeXoSlRwlKOKhNdSkh
dKqrKjgVCFOAaQlnHE/iKE2+GsjIFNY9KlTykMZ/JUHgr6C/xWhOGMWGEhGXyjJ/tmUzSgvkOGwf
Vs4SxBBSAhq9GmSv0ZkUnIOYC+5Bra1Vgeype348TzZFKgVtDiSmObGP+4d+7kQZbbT/EHTuZQ4Q
8SB6vhVl6UqKJ0nfnG/u056gFDIYV11lyc4QysWJLQxI2pgaxFhtQFJNqJAdLQ7Usz3fyqdFMhMI
aWJGZmhUqp/3zIfrnuVzg56QBkW/ODVrD988ztxED7WfUPZNJGqLWF2db/LTOC6aXI5jgi6DSaEp
BwWOwpXUw1tsSI2blkl3oXOfhvCdHQnyFO8KOKG+OBfCaQxFlCojJxjLdouEXOpA2c4urIvPrZBu
AhwJ/owjlZI6x0OI2HsXGyXiMdah1rwy7CaENPVpfX7UlrsL34Vdxb5ilcsmAvHHrUCYlyjFCQC5
9X3xYbA6alkG7XZUjM6mLuTw0OXjhYjhpyYZMeLJM5tuJtMtQ/GJZCiDUsNvjepKcgfKymiOlTfC
nYTg5a1lNrOM8Nh45zs6T/9Hi0mukvAkJJv3PU1M8rijydC3nXigPmeziuzW6b18rexl91LGaREY
0jEax+0szhy8xVYvE9op3JevmUtJNPvn7u71fGfew8TneqMc92bQ6xBBBlqR1+A8bUqsedIN6nsu
ZekczQMRZV9V9o6qRvb41/m2lzmBTz2cF+7HvV0dErWaK50KG9XpHbiJ9g9jb+x+91xdjuS84T+0
MyQZMl0Z7aj3/rpE7egrPLOdf2FdLE/vZSuL4wWVpDgR5t5MK0q2Oeg5O5lTXNjLn+5Jy1bmPfGh
L0pUSWo8z9e+9L4fnKc3bf369VG54EpK87SfWxYLswu/LBmliGZKDzaQgyyU/RUN9NvJMb4gq769
sBLmtXyuuYXJtSgkjvmgud75jha//SOzd7+cx68XmjlhMD5u3WXOJK2z2kChfe4VwqQOOTyHUo6O
6eru6/pb7X5BwvHShF0wF0teOqG7wgrnNjuXix0bLPL+muwfX25C+652X7kT2KEdXzhYLs3fkvOo
oJ0mJ/P8jc73aSWuKVTq1avwJtr6drJuLy2X46j5J1slL6zIQUXaAtWHuZOhk/JHtRFiJzx/af0v
z+bF8l8iqVWBCpEhgDJ7JhranQ9DNa/aXXcwLvXp0lpZGA3TiGszmzeaqT23/iaihEUhU4M2O6AQ
dwkHuAg7fh7AhfGITUHW0IH9ewCTW8pnucaK0rzOl8iNXKLKI4ZYtH9d6uUinP654YU96YOUEk8l
DSuP8q7+mt+UO+W7f0cWmGooxev4lO2iW+VOe/r/3IoLAxM0Q6Tn84pRWDMIYrE+uw1enuPbhlN4
mRe4pmM6+gUj/SnYslxAC0szytkhqeeNAS5sFW0k9yl1CKz6dsHw5ivZvniOnzIA4LTgVs4iBtDr
ji12fTDTTJyXbOlRApP9obgWnoPqWFepQ2Xl+/qOQiPraq1eW9sLo3zKrn5sezHKyPyNCbgVfBW3
9/SvySpc9avRPazqrby5FDM7tWOAeYAlgesAVnFxIYipHxKPVVHbFUV5RAlRFFRD1fGtzSo3nu7P
d21pCObEGTwmGWAk3EuwpMejqjeR7IeJOjmC0igrZCspdiFVEaVvx+mCCVcXhxNNQbgBfwk13DSQ
Kz1uKjFlfZA7Cpr6iAdd5VaWQdNSkgs2dDl6cysqwCJuA7OIyTKuokoj9ZhqVCgbxFJu0QI3dlWX
1I44yultXKTpFxjm0t1vjyIRHK5VOO1g0/R5/XzwJnL0q6q6oIQ2dcALD7l8bKrapPdUEUourcXZ
hH084+kgdzgCN/AjNVjxi31AkcRqsgxhdIysyywHSbL6C5q8SFtWWq4cnhKpa9DhT42itwEc1IKN
ZHV6l8Sj/1VrsiZH16nrum2Z6vI9IN+S0o9VVJh2IVLO8vy4fHK+gcIBWQKDAMrcUoAUHQ+MSm2z
rDEMaotLXUcpOCEJRqwhpQRCd6h1HwKLrnVDvKLwfPdaAQj7EdRWYLoSoK1pFReKfkl4aOlfzo+k
sD5AHaHAT3nJ40cS0M6MRKkYHCpfHaj/oMg2NcLSb+AxNIRki87cjYXMsRt1wwWr+XmzKUwarAHi
wUTo3zPMH5YJAvtCP0LadarGfCnB1H5p0IS8RQj9EnnnREszwVkHHUlUAYj1cSeDeq5EbMkTKsex
DsIVCrqbjzEi7sCH3s5P8ud9TQiTmBdqTlBoxSVSMjDEIc1RGHUMFAq9phqou1kGF+6ony45TBti
FwpMGXB9HAFzjz+MXUByQomntnN8IfTtgULvdpwGis2CSndRO+WekfiJJ4uxugdkmbxp6ShdsGCf
tx7PABx6JpGD/l9G2sap64O8ZHeZlNjQvSD3hUf1IELVsBokCrdUlUBh77dHd7Zj8K5BYEtE6o/7
nWphquSJj/5RnSNMOKqHVZoayub3W4FzNicLgIIiYHLcStB35KbGuEN9jzLrCFRS/CEfxd8eP1VU
6IhEZG2GJy223mFUDkYDXteJ+iLbJ2otuZGAKGCPqLubtoO/+t1ezVBaiC5kQFg56mLNyKNYJ5Pc
ULZnioJdnAvT1qdU3oVLwmeDYsoaUhp0ipTbJy4IYiyk9EazdgwhylxRRJYwoXbORjQ1wTNTrUew
f6i7rS/U/0LK/68fw/8O3vK7v81+/d//xe8/cjQ4ZzT/4tf/3kc/Kub+V/Nf88f+523HH/rv2+6t
atrq7Y/9a1H/sWqzn69NlGfLzxx9BS3960nc1+b16Bcva6JmvG/fqvHhrW6T5r05nnl+5//ri3+8
vX/L01i8/fPPH3mbNfO3BTzWn/96afvzn3+CmP8w6/P3/+vFm9eUz129ZSPBmr+/6n/e//ZaN//8
U5X+gfoHwvaz38EEzRu2f5tfURReIfcCuRHBcB2g8J9/ZHnVhP/8U/uHCCMf9wEzDdOUs+LPP9ha
80uC+g8Dfub89+yV+bi3/vy/HT+arH9P3h9Zm97lEXVk6cl8nfv3UY4ajvbOP6biH1xdE6z58a7z
Q4FobCZ914bMl+TnQYoHPbKVEG3NZ5i0hfZgUYhY2ArUT3ujVriCLAECecI1uXy/d1vENgVrDVu2
HSlODATqkt7D8THy9wOaM6UfCwSxQGUoPhpdOTDywj+0P4dQl3JPEXwKulGBNuscCcFxY/1h4v41
Ph/H4/ggIX9CVon8CQcjSTeVBM5xa900VJXaHqjBGEjQW+sp+VoMh+KCx3uqldm3hnMKMfuT/xSG
IxXdZGRLCRYzamlcbxPUHi/kXo+Nwt99wcuwSEfD2uLSctwXU8z/D3Vnthw3knTpV5kXQA325TaR
CxeJokiRJekGRkoU9iUCSwB4+vmCybIWUzXk9MV/MdZmTSsylQACHh7ux93PidLAhh68s6BHmjpl
XoHOjKgme2jxQF2+M7Puye3T5Z3He/3KXi7sUAnSsCf9uSeeXAgQY+XCAAVNYHVYrEWdy94o99YC
wfTb7+v1cfhyKdcLmTyiTELP6etnXGGn9cRK0ceziiYeB/S2slU8QK/7y3Rq652D8I8Ho8qFL2CW
HpZAXPqJdUQ1jM8Fwmbw+6d/D64wd6HbPy3+u+NH+rb/syt5rJDkllOQyQ8Gg2gLfv1YhVkiYCay
HCovCzncIq93javcnfAbFXumai4jCNj+KwKc54syRwirCkwERDmRdhW/hTeJO+XFXEG3WyoZ1DsY
mcdfFgfLe1Raf1h/yFw5XQko1EBMQ7Hh9XUmItPIL7jO6mYtksoOw85IATy+bRkncMjxcYgmnv9H
j/jpSQ+Gu9iDjSisWwwAcyA+myKa3EOuFcAlIrfwe1eFe+glPNZCnmEuiEpP5wxEf1wi6Ccs2V45
/nr99n3929PDisBxbRPo/MHSNiE+DAm0AVAI6cO55VGJRmDlvfm1f7HUiACHEUCeXEcfr9cY7j7E
0l3WuFZShXR/tLO78XqoeeLK0cTSbz/UH9uQVwqNDJ0e0HWQf55cDhpEaG2LJIPrOTX2yg2/M9d2
2YfeReq16Ts++t8vpqN8SIA0NdrrZ/NakntXcDHl1s1ZvZrDZ/Bt19+UhmNDbSzEe6b053Z8Bido
aCdwhPnk5IoJQohSWWxHdBbEVZGFX3srvIhaevRLx9+Y68EYvubRgvCAvV3RCIccmVxkEiKuBoNi
RcrdLk1xD2vCe7nkn/YEaS8Ff2hE9RjBKWuir89N7hnNiHS04exXZmw79fJOyv+nPXEVMA2HzNWD
KOXkBSNFlcHMFSAH3pv+gvInwpnbqagSdUiTHBnTt+3pJGnXm5frPQ8OQMjFez5xgI6CibfxUni4
TNnXF9Pk+1Xcrln5y5Wti/wsfSNfkTAr0AOUfRruhBMaf5sZwgXoMqv2ncauf1tkoncdcBFcQ4Hz
2uSgi0vDWvL4dRmN/Zma1nE+mxcntd958PcudHKetQVckYqu9U0jiuqsJUzYWZZ8zzv8ERmwuhzO
TEhSQ9Hcnq8fxx4UldiJ1W2aKbO2ktnFeTMkjn+v5mLMzwbm1pGJZAh7hm+0zd5zF/9mTQx3O/Ri
wl5knb7d1qqCJR/wgWVgrNsFf7iv02DYRt1knL1tSc7zYPWrs1RT8PHOGHjhmvzH64c10YxqCgf1
8yZVvUAMYELEQhNrwIijmtTcjnkYfbERtfQ3SdsHE/0ki4WAJAOg0U9468O7vE4aNLEchdylxVHS
omWC/vsUto/E96L5IbN0DK4iyZg//KgokqNj1am0i8tiFcm3oVtG68KoeoTkIQpXEMcoey4/G8qi
T2CU1WLeIFDEwdMo0TP5ng5r0hxM2TH0tUlDVRpbiLrXAY0Mc73KICBzY2a9jRA1TPSY9pE9CpSv
Zn+YtkrOzqEOGTiMu7HIf6ZGinZ6gwivf+m00Qoab9VDxi0MZXnoo84ZNhAxtig4OYujlWZarUxr
ws54kEjCC3qWKu87AZFTo6taSfsA7QAMKagie0gou6gpVP5mrtD5i7OpJqVIIazJbZV8BJEM0upz
BluKjC7NNkWn+Bt88hbNBarKyiliZLGeIvdsiazZyOJMSj2LGRqppIuiTYYHVzjDdVdX+WfEOYIh
7vsaIbhC0uEVi9ztgMAra70to1KkCNB3ZhCPXVN+n4a6/imlgQCBU5ZWt+2XoEALWiXRdYkm1Le8
LixOfxjP083IbsvR5O388NyqZFjuwlmiRInSWYYYmYqm7MJPnPwbTXimvFwbgijU74bFQXGPOFB+
NZWLonWRVgYoXhWuwTZk2aCVmlDGZYEzV1wkKmVqfRMkhnud0swTXIhapki6N4RZ27EDJ9sWYVId
1qVqtQ7csCA8ZTmIE5V0P9B3lNSM+KG3y6BiWuXdZTZ1y72LUOq4T5DvnpAyT9yzFE3pBCWrtgba
tlol2OJlbVHCczoIZMaQNkx6gMf5JpNNXiMbv4SfilBEqKgGSGqvpbmWkG+6KUKyUtkdkqWB6vL5
YxG08Niikm7IGebOKEx7LgwShcUFSv6djlZUa0bd7rOB/hvC9YCnHxCDjPIt8ZAVfGmcdTZvlB43
gmVhzGDWdq21ioCv0qm5n+d+3HYWvNu3ZTj7aBXZ6LIfyET9IL1wAXOb8LKZ/N7IzwuOqvycjKbx
z2pa+iAHymC6PcxFaF7Dilw8KqsYso/tnEdy20xVXhEiVOFVZvU0PQYkCagSt01QxLh+UcV9ujI4
rsVsjU3ONOiTt1QJHChZP0e7qiHH2syz15vbwi7QNmJIcqXmHE1OghCW4SfbcupgjYzswRz3mUAy
GwWHZgZfTkP9lZZLZ3DRwi2IwUEmz4ab3XnbIaBNg3A4QKFp9+H6oTBmCJhEFHnZdoIWQW67Neo/
kcu10a4LBIJNRStLayOQQKGl2UyrD37drMlmaFIXYvqOvqdt36DUSXKZU4hIsmaxUY7OQzQ/8mF9
sKLV+5u+AFft5myqznN0z1CAQcoW1VHT6L4hqqaib+Uq1v5vF2X3bDvYSflDIP7NLlilbx/81G2i
S6TZPOcCCYcu2FlBUMu99HsSaFnVzvcpGSprL7qVs8aJZmFsE98sfqBlWE2HmpapM5uso9l1hUzh
0w1KH61f156jTS8LIfZEAYEfZwArPnKWdY2wVzcyVB0WfY34o5+Lq95q3a8VANivdvCTMFb9uI5x
KoTW6qqt+msZoeSIrAPaFtA5NXgJJ3MY9R3VxOx8mSRzGRtDWw8HRMe9m3QEV2Xc3Sk9MDta0uaN
KlonnpY0q1DLHMRyO/hWaVtxWA/CPdhIeXcdX5FJa9+X0pS7caqQNlVqzj8Za2CliIE2OQrRyqeu
UJ4R9BPE7kQ+ohtkoS3gjMPwFBSJJ7/VWefBgWtN0oJo31skO2wklh+v5ym1z8Hv2u8qLWD/np+l
LwNPlOVFhhRrg8ep5mXX5K2ZI0FLlyYiRdKB+MPbkoio1D1E4JGlOMaG/xMIYPfU3A7y6WkAAvz/
AfcjcPrf/6Brf8B+mwf5+PCz7V8hf/yLI/CHH/wLbh7mX2nhtMHOdf/PEfnTf6Jn9oj9aFY+XUh+
gf4s5y/Sfc17SBoMmZDOwl+gP/5E1yk1Rd1kC+UUDb7/3Nv/A/L33Dfyn7gI2A/mQdIZeBAgDgBo
AOL8Pd1viqhvbFTh4sKzPsAJlQ7bwk3z3YrU47jzI0QIdkZio3uDuDBKfn1v2EaMCoocoBK05UU2
LP0vDxUlO0aRVD2hXjPFK+F5usu8QFibwbEUAVTobYgD/LsWqdaP0q9W55gQ/k8Y4P+3ELStg/T/
uy3eNfnw9PN/3Q4Pw9Mrg3z+dy8W6ft/kUpBioKGHT2kwMj/WCSFg788kC14W8DtQLcw4xeDDKy/
KJRAckLaS3n+P9YY/gXPCvYIgayGqZjA/y+s8Rkh+I816iuyUyDk19Qt1MZOU2xwNclEQOk9hVYy
jNEOy4Q0IDa7KV/vPW/s4EwypNfvG7H0i8tpNHsZGmxtYj6mjXQbI24JqQM4S5BU25aR0YgzhSh8
/7Hy6g7lt7acve7RK4diblGo9KvCiVNor6ynYG6X8abK5qB6CEOvS344tSP8q5TzpXNoRsh7bsXt
PFl/yixzUM02rTwqxaTbXl1/sAJ6fqMd/I/WcmlzxhS/jH5q+Te/vdJ/AadfwxC0FWuWJfqMXfh7
WPXnofvfADqtdzZmfhY+keDC6XQ21G7lnlXu1MsAAVSUDlW85l2V/4Jrl6aK/duXP2lY5Po0HwO5
AItTtIAmDof2u8dYCyfsIf/JfxZW6ZRoe7aOB/CAHJQhCtRDFOJ4Wwj3UhcgyDXWrrlWrrP0dmwh
Y6eci8HPmh4VrFY40rqCekbwt7dvUmdzv9mRTs8hotZ06yDf2ixf3+Oc5YadScf46SNAbdrbdA3S
QOyr0B0cc9PIwfe/l56ZDO8AJCfvRl+XgQQ9i2DqgZrT6xKVtMTGTviTWnDV+5vJ7Kr+a+YmdoPy
Y5GP+ScUiAcEgDPUVu33SDm0s3792IELOM2RAhgO4H+S5KbelBvmnDk/jaAK0H3wlB46YSMZw3m7
oh16lRtodX10SrGMt2VvmmuGpFVesShvv4DXuT34CFAUhF1Q+NKDQs3r5AUMfm4WS9kkP5KINEke
WtEhBsZJUvfRclhCOfNW3r7knw/PLCOgDNVpzbznngDKwCUJrSWm/ImMH7t8v1g+EsJ7T6qxd3d5
mLj+dzmy6uiAg5b531sTQYNoNxEpdeodQzipqOkFYDiMXcJGpZBN68NrC0w1qUzUDcZjlgOjG2fz
kOkNUc9t1iMcqwoXjs2cfI7xxxkQl7vyclRyb9FvL5aYdEc2t1Gd1bLZCkYG7RutVdI/vr1mOPRX
BgMqTBMIFKYEGRa75QQCGlWCOLFY50fY6CVGYI6I2bk7c1aOh76ydCbjtrNLoTfNoFr9I+8YAnj7
Lv5YLM1s6VIA1QzMumvp5DZCYfdEEX772FRw1ROL4L1WhcSdOSzepZN4+P0+HWX5UBdeg0eVXS0t
7yw0CmMqN4LOhGfPj2Sc4g5RBr10qde170kQnHR1UojRi6Qb1UI41Ghq0ev5m++dwX66qFmdxz6x
faPeFUPfVeO1WIcczUMlFsHNGUE98bcWuph22YYlwpm3quuS8z6SSPbE9Yo6+GWdIalLcw9FEpit
R880qhu/jlL05gklgZBjepMWq7kw16jiW8s8YVbznW16grDiqTQrC30kjKcxo4uxvn4gLFNrx0/d
98BryUdiWq88TDFJEI+QsYU6JK49WY7esxpd/jY+u5OOiI4/zWpwfLGHFO/9Df2Mp/7uzijBEoyg
ZIMkiXYkJ2ZRzmUPjtR23zvJLhI7h9ZL96NtZc5y6fTjwnJEyVSt93U2LwuDKplU0OXi8JV/k4o1
Mc5k7RbrPaR3vX8V5r4OEGaXacfoUI6efj1t70SY0DIF3nTTyaJc79cKuvZyY1aVPrRyVp8X1DaR
FvZ1aI1Y78N6hlNr41C24Ue/MskXbjuvd/q9H4z63ZVzmhNgiOfLA5DA0rwJEerkK1qCB+48Nxod
GwydV5cPdKA1ottH5HvTreu06/BByhL5o6qqpQ02kyb1fJa6HK7fmrBJ3PvJnCyMLAhhvP81iaYl
RHl7V566cFafjEBXDWim8qiEvzYNJ1ma1Iq66vtq1b1MNzN1V3pBVVu01bkzCoWjePuKp96IfkmX
BlA92aRVhU6v2Euzz1TtqG/OOmpjVKOr3Z9Njz+Htz8Jz/+eFM6KESp7HPr0I8IQAXb69m3ocPaV
V0QyjMYqDi5KyUzIn3bHrc40CiPy63tY5+vBQZ939IwnqPQF3igr+8baySRo8+upD1M8DiyRKPGl
QDdwDcLlpyqm3u1UXKJF5N/OjqxCPaNo+dPNEBpmHgtvndtLjAgGtcJ0IR7buAmDSWz2DEXPm3bK
iC7Ok6KkbTMuJ8bpPjE3FXSoNpfSmadj6vSqeef3fodTvwbJKmPGVFrgDiPEJyd4/a5LH2gIzDm4
m1CEI4j1pLQJYqdV2y1dla57ltEuiNnOZeTwIx2eI1vD77RJO2OBeOxtwmQ392sLpsnlWd7ZKEru
CrAjE/SnQgo8P6zeUrLr0PHTMTWIY83uDCzBNnrnJeqOkN+cR0gEpKtHeDXeIHXfE1ctnKZe26Kx
78Ihc9hbQ5fqGxgMYBa27vM+pm+BSed9Ah0BWxxfqV2K7AQHjZFZhPHW7OlftaLsy4cqKgL3LFeV
XgexqNa/SsTMp3KQJL5mgYi335fomjv7DsZkp48Xzgse951HO4kyeTSqJZTh2CpIwBHvvX5bw1xa
QTW2y52TTtpTMVmLaa3Vmrc/BjMsbXjph1as9wGwKc6tNlqLFzL7NT2Ku7X2rSHdR44xqjuiVMly
qKBwsD4EhfEmTW5EmJirqk57txG3eZbbncKtDUQkXDAfEpP/IseyWIoawTb/ahiCzBhirxoLtkQW
2QX/dVwf7QrLh7cX4WSP0upB4YjzC5Jq+gj+CHUttbr+4gvjy1QHLd7hGN7aWThPZUxmmaXNe27h
JKnQl4RekTZ4jiV6r04TLwRYCCGRpfjSjxYWgg7ygEFx9rM+cDa4rbdLlNHO/canus6CV1PSELLg
9FglCjLVcB34fZgU+2RwQ5wBG3K6kVXLp+baYOMPM9K1Vy+vLRWotylKKmgSOWgEm/p1pOWsX4RR
IOtkx9FCM8ONqecu8oNXQuNwX/qDzlPfXm1apE+3k68PAZyERfPLnxkV4SClI3NevtC25FdgzCOK
vnGizKS48u3VlQuDqNKne5tOpKiAV1OKXFyY1ejA8tER7RiXMq0N92MCYZ8TozQzpz/MvDLPVDK6
/rYMmrb6ySjcKm/qFmK6B7ValfrkThaKVduwaCIPDWDix37cK+WF05WEBRrVIb82awsOE2lF26aR
kRWjDjxS+2jnUKxMgjeTpCM+ncuJzQBqrZYKInWvcNHjtq3RvfWrYXHTGOHuUY2HLoIvKCF+S9Lh
fMgCIrM4WCu1rqS1mGJ3PpcL1UOYxQp/PyGk7Wy92pjXL8pv7fx+dKs02TruADgMth61C9D/0Efb
iGpYGaeoap7RwonIZmuq9RLlX9M8WHQWINFt9GFmMnbd1u7d4k1padxFrTnPX+gWdYaPUGI3xg0n
RjD+9KTvy7s1mFI0C7q2ZUb2czSvVXlIctCN/dq6Ibq9Udk6dhYHcu1F+EgPWNj8zOyuneYtprKI
p2iEZZBxskr1VnGGuK3wwi15gFf5ByiWS/+KQWSDIuHkd3ZfZU9Z2DgDqzzTGkUHzeq0EHjtVwt4
L/uMyMDgmzsIErsuOB8jWgaqD403U5fbFRMa2dMH5SVIG+9p4VOjd5M0tiPO/cLN0nCPrQC5b7pp
NTnWIa/MVbRJDddHkjSDRqRYzlXaG1l+UDnstG1cRrSYLdupy0fva2uMvtefYxzKSGLlELZYV7qg
xpcMi0Ml6VNFlxw/huMvjTyv+BuaYy6XW9veFY/rKCJ7uih82aX2GeVIA/IJJGjLMTjMTaFLLZ47
6XPR9Iycx0kdj0PlYU4WmlWAUTNA1E+L6lQXXBeJUahqH5SOYXfn5bhE4fTJR8E6j3RlR2MSgRy8
rLwP0iQx1kvXrXpWylgELvsjXltk3qXhJDKoPqC4kVvVdVEoyoM7xKlUn+7anMYfGeOy9C3BfILa
3M5k4iQXW7MrCxlum8E0vOarjWYG16uLKoruxjSkLUWSB7OydjjmnCCx5Wf6S7h/QpYNDXw6pndh
rteJQWY1jr8vMqVXzKmGkh9tjwLQbVMH2uW705AisRSpocUA1oZ44zBEsuZz3fFRs8FbWT5RMC0T
cJb0CVerMosks7Fy/Xqszs1s72+rmvU6N26EttzWGA3JqzCQQc/cJyFIaMRe5jmRVqxCa0G9Mw8z
b0QpuXVHMd4PRYMoA+tlZGt7yMbVteaPYYGYNcOavOluvfWxLK7g8CfxmBizNjBfGvrNe4vB76qo
1kszTRYf5YhFO5Z7mJqey8YvzyOl44hHALeM33lz1/q3pecmkRNTKwYA2nQQD7IWL9aTrH3EVwaF
oR8uGZbnxRixGhm/xLiRt3r6v5zeKz86Zi6N25elNo4f/2eRj58DKbDLj4Hd1dyA1RjZ9FjmfpfL
Q944Cw8t7HXmWqntpLl5SwKeQlLjHV9Uu04DpkbmPcr0vLFQgaTsVmbT4n+K6pFBitvJris+Yndg
bDIG5kgo1ZfmooPetKZswR4N0PJ4jI4r2HbsIPza8ZkyOydHg7O68ZV1toyhzs7N46s9moeflBXr
47uIsZo7L6j0w8/+kmGnqSX1ZTI38/nl0gozyO5WI3fH4YIndfTyHg1pHZeRu+Qh9bdYuez5d5Q7
HKyrh2KSf35cUGNVK//RVk7rBjsDCuayOF+p2swdsoggWuZO5WPLno6KVCMfveL95hMl10fLTxvM
p/eIWHl4ORHsfurBsvUX2pP+AZt/yI+qMfV2qFdP338z+mmm7sYqrdJ8TwMR34vKspU6ZyW9CNZw
6RxtJS/6aAgOL0sewZ7F7cy5U/IlnAAtFy/g4uGcnyyx+uYdkVsRTttOGEOTx2afJlzcK7KWlGmo
OrDNCsAAyIbXlOk2ilRv55Hzld+Vywin7b4kWJwXJPv6am7PBrc16zquIrdi0C/pU2BDdFhHPp8N
oucHQaNXXUG7y/+jDwOIRhuqBVQkwPKrq6mkfYiOPFlwdStL2+neb5KZLCBZVm37ipEPQOLZETYe
JpRZNYa7quaIrXez0SRRfw4RtFznb6Y/F/ibtGrbsjx7gZOLocpksR8RRG27H4vbM7x41hUZy3Fw
nveMaMOKBesTVSbrvZOFrRruhKMy5Z8Nx0efo7RniZxupsOB45F+IG+HAI6Flxukq5fPmjttNeBV
2sSP+GnYQ2Zvbix01njeIc9tfkgMnM+LHCiU0n61gitDcF420QbIAj2xj/RaSD7hL5bOYSdv7LGr
I8iyWl4lEyYkBBzk52kiVr5jPUJv9Bs5oIbCc0vw0sQqSX0pfJdtEw8IIJGH1qWv99PgqhwQPi3D
AVfp+MnCmdcveJpiT66nF2/MHQ0V2GMIacJ1UTUp/1wuFU/5TRGeJcaFSnop86vIKTRI2Y4cdx+D
klaw4bMLjLUkO8h8jCXb+6rzqn4LdEGX3CYABPK/uykTnWLDYRjx8lfDXXkqv6n1sVF7iTY3aUtG
P7fHlSyGFiTaQTLPmS7U6tVJ8LlcR2XcSoJpUIW1E5FPfZuo/7uh6HpYDgUsQNqMOjosxJ70UqNU
VU68SmQd1a3qvvtQyAvr0aVJpLryfdEtyd61234wfimYreZkx4nmVN6mr8C/DUanrEDeg0jCPvfF
TEWRombvLU4236iA2Eb8jCa02exvfRICTRxkOU51FBv22pf3qzvabrsZOR1mkn3LaokpGZ6KRmvE
yusisuOJXxqQpQSKytS8fXmS47sUXQFADGG2s+jHenY3VTVp/xctqfYmRP968+Z9rT/RPKP3SWHr
38Ezb/CJJV30BxMHdKLekbnr2kZeJR1bOSVaTK7WYbG6XcFG1bsyqvVfXkyWmBJPFDHgzJ+OeLh2
p0Yay5kh0mBj2dIMr8csSBVNDGYDeu4uaxLZ50o0epenqESx+j11In64hGXDuVhN7Ns1qT9cgVvq
Oy9zKo3fXy7kyYgjTWAqxu0xY2vyYg1Kupy60f1cHh1WeQQaBbxaWINRCQ1C9tKXrrut01q0ySYT
/mjcjrnX8cyDooo3XeR2qsO4zJ25RjBV+rbG5w2HNg7nyCbxRr3JO1uXGbeNmrVNBslql7pdr2/q
egchHbtxf1wQcGDt9MrQ1yEWQ2JGcZnZToUG4dvp1UlCD5ajy/90CeDcYAA/hZWhqiM4LTv7Nmtb
n7sO0nRmN6gWNysMV++gagJ4gdqfCXDu/e3Laxz1N6hEX575THoR6Cl4ZiB/jSegdNYaqg+Aqo6u
sdDkhkAcVHeqd6ZRToo07CYGmSAcR82O8QnAmdeXUmEpwoRQ8h8bMcu5bWPRJa77iakpbd2Rn+mX
OuYFb7h1pcsre3GObz/2awjBYyQFVIjWUzqWUV6hpPn6XpLJsYFvi/Q2oqrmf889+hHFvu/DwNmt
LaHze+v85wWZGgE4YKYDZnTvVECpzKRJp6eZ3Ii54aBIS07882ApcXMvO/vtBzwZVdVPCHYLSYGF
DpBFOeoEwp0ZbEibofJvXjyGylYN2i++s3jefnYRB2CyOVnl51E5S8HkY6P9uSNxDfQYuZxH79zR
a0vnjkildLO+lhRBWue0LLZEpqGCxRE31XFTKeI69vg8lgl+HZaunFeQuePCzmQ+U5+IwqDbxCD4
cRB/iCdBZr/3GEX1zM2Ma1liXL3g4+yPxLrKF4d8MlbHelZ3dLNvP8Tpa+TFMcvJfIMHJMtA+cmq
cu6KAWqE6SrrmTXgxHsOhLrea8bPixGO7n8lmwerHtfzntkKGaOC3PIEnA1mohHIq8arl2NvTjPG
ucwWz8oIfZ+n/xW0hhCRnjsCWcRxs1U5x1/vC7ruQaKZAro6HksEyfptBGXFvmh6Ouqy96ziNVZL
skcvA8rhNtcjYsYHvb5iYw5ZUsxd9MMsAHRfDND2Sx1U0bqmEy8VTk0dm7Qj2cEmkBU1gU1F0NbH
g9PMwV2hTNzF2y/6pZniP67RA+1jYo6eZqZ0cAJMY72+M5P5gzbIs/4gV9vM+p3tzbqfYIQYdGx/
9St6tH7c9inoaLSpE3jf/c1AE5VVX3Le0tKVxm3Zgd18sF3QA/O6Trw0bc8WTnevvUrmvLRmOjNt
ikbfeiFqEhlZ2G4jdnU1MjIcm62Jbt02lB5g2QdntlrHv46OFbkSBTvD+YT+iiXmj2WaTRFNL+ME
/SKoRkGzxRmpQpDX28ooOvzZS4gRQCPKWyyPgQExdoi7958d0TFZKJ9XU2W1jfMludMHuZpsg5C0
tUMi/cYeWW6CJJ+OdyjbdDhmHKOTjvIm783sQmtligytZWtFDk9G6Ev7XVAV4+Yf0EJw8GWbl1Dk
OQaiNqZY31WE+hgOxAQ2RHZQ+vauC1suWZfkBdOFSb0hT+NqrnsyIhD5qqjuHALXyLnylyFyu/PC
Nw2dzveTBCldjplUpJbeEdusHKEdvQFDCagT0AU9hKgbGWObKrPeMEXCCXgdiagL1C4VbE/xxVui
aW2/UDHQNSmiOGR4rtqhpwzwJe/Ai9Mtdk5DwD6TwrKKuLYIG38tJI99eOEh7GF/t7x5GcIrgK+k
+9xEUVHau4KefJNclq0/D/AxZFTDd0278G63arZXWHtMA2xhigmuLC+MF3dJ1Icy6od+pb+2UDn5
MB36VDbzzOwPrlkN6tE363LJtjSLd8h61kFTy68N2IkxbmCa1UWzF28iqGin/oewxvMW+yarfHsk
Dn6OlICudaS3NIM+No6mATUr8VwTVCVJl4zoaek2kzR9xiwZwWlRgZntsoS/ojSm6AtuuA1vuyYy
qn2de6nHTECqbr0l94ot2kHJIXcn5yw3nfW8lvN0BhbR3gQ0Fsczjc9XQT5UJqjvJL8kGPWZyyQZ
zKmunT0Wsqu+pswpbOfISsgmK2c4kK4CCtmNdxl25ve2ZDs2qvM/+CrvtoGbwZAgTEPui2B2d0Wb
j5/WohrMHXH1sAsXk1b5svfrH1k33jLH311K10gv66kfdl4PiEwrSXo2tWO0zRAU/xxAb0plvst/
5r1ItlXWpRsU8Jqtl0TiIlzter8kDXXchhkOvjpcmtgtmmCv+MrzkIzqUc7teLCXLPkporI6lLNV
rZslKrw9srLtbYcEzwq3hMlcgeG06Z2a1/ABIWyPZHysv6jQzncmveYXrhkxm9YahvPBBWjby6Fv
nvoiSD4D/+V0HA0OgywUa8hIrM66mewiy/fd0kAQ2NfDTT+5QAa4AmYkUP1yermUG69WYZwEUcK0
Wz7Z0XJOD8H4o7fdwtq1Y4cmWZrX9ChP9Ko+hYMX1FsjMeRFHdFQsHWtofg8Tw6sSFTbL71+sESc
hFn7YBZ992FmyP2y9y1toYmnq6DppC5mAtKPZlBO5+DXxkWup6S3Id7vp6WUg37WytgFiW9nfFOd
UE/CoMPZzq31oe+L1qYnoKMBEAVqLDeDxmxDz5NknmBV5Xzhj6lIN6bV5VeLFeCISYoYB3Eq58IN
zaq7kLOQe7sb7UuvqucNWO29p5YfJiyYVwhEjpupH+EODYSJ5PFcT8HWW1pn5wZDc9Vlrvy2dDNR
lUmBOu03Y0kXQxkHeep1G2N03Adqy+3Gsavm0JLqb2yzHj7PVlN+7rNlKONyGNI7kS3iq5y72t6I
eZzjxJJdAVWxWVEzDUHN2HhztsYuvLDXkd1nVYwwYvFQ1B2axKlZ3zdtDudjN1mfI8oA550t0SmW
ZnLh5o370If+/AEGWTlROHBHLpoMm2Q0BDnlmH7wQ6PNN5VVRg/SIJzfhkRYDFcXvbj2lV+idC18
P45QoD4brDa7ptOG7gyVyTu7bbrDNM7Woegm/0E6yZ0i071bRb2GB9G5MC6LOn1aWJBDNgTjuCOQ
o5deRl6yka6g5loyDGNmEAP5UdkdBJGktUmDPrqLmiF6dObO+VLIpH2c1ml9GjHw7RS09kfmE5yD
yUmxFbMYbokQjY3HrNYHRgPL76vZNgenshJ6qwCEr7LFdDnLZjySWeiBiMEr/TN4SZO465viUHqj
vKM7y+H+J/vCMhtnX/hO/w1kTVxHTSbPrKWKbutarpdpX4jdHOBySWTr/KpxzeFCjq66bvpEfpHw
7v5wGAtJN7ZYpit3qdk8oFKfLGcYL2cZqPNczUxAtyNa94lfu1sSXHokAS6i89WQyYf/w92Z9UZu
pGv6F9HgvlwOyczUvpRKKkk3hFQLdzIYZASXXz8P0+4+bR/09PHdzBgGDLhKUqaSDH7fu2ZZIR83
jMzPIeDH27CF01ce+PkFN1twu1nGhArJL48NAbs3cNSWk0xt1KThtnYO17vsjltu9A81IPpDvvSC
9FjRmEc5V8ObmJSbsx5v242MXHWN1Khmv2/7r7mz0eFOxexycII6vMBBnCdabO59qHMHbF0aP5CH
oyK7WTHClBF5TwvTahooQOnwpvYcHUwHE6MKsa5NJLKb2RD5AzhJc2e4a/fSTPKDr8mBakvrZWyZ
YCoVVHdLVCGg9IRVYrEV9rsyMjUnZK6bt4h11HNpaz2cCrtxCF4rrODazXoZHiOz7aKrtghFChPr
brGGsU7DaGsDvNYTWeOtk3V3vQFjf70aQ8Dv2jfnSd6QVwBVYy3Smi87d2jvseUYj0EXYaPwF1n0
hyIS8kuVl7o9QNquxXVb1n2ZGrLz0DRmmWWcAj2O25c17KQqTvvoYabRsPRNX/Nb6+e8vqrZqmWT
WAGTCxEWKtO34B3VmDjKyr/OwdavSW82/g2Cu8xKZ4sR8XpilZ5evJL9TXKOSDF5PoMTRrI8u9CT
H1x59mJ21dfNWTNbx+symJG6sjnszMvQBdM/Dc1KbFuhR089RUaON2e28yaSsTSyvMH84kbLU+mg
e4ntwm0e+9UyttPMqlglZjDY5s0c4VlKbAkSfxs0HKcEOQ1b2oNNXVX2VCa+FdRXk7EuY3XfrIYf
bWQB7ll5LW4iu613nZWwvfZ+mtwqnNLVr/zGBiLHEXmgT24cEmWRjnZwLdUUN3UBvxq3HUBtsk3L
QHVzu0LdBKqqL7rS9fpDDtV3S7izg2VuKZcLJydUOPVDsyD71q+kdVnnuGtioXaPoj3DX/uTPd3h
zViCpK0yd4zpWce/t4K6vVjCkD+w6lWpQ62mfer7zHIOuS5s3A2McBi3E9h1xGQYxwr/y2q4PU7R
QYVriTEZaoK/0JtGuZTfOYSG0D8UuLBiLx8szGPkwVlBcRD20nverUUXsHqGjm2zi2oI3Y9c6/dt
K/Jn+sPf80h4RGcMc/s0o844ZGEmTyYPD0INlS8hsILtulnt5k46pTrqQkaJwGIl4gChpSCqz2uf
JCamVEqfAPqQqolYYof8PuXZdgz6BiIuX7JbOMLQTKxlnId042HjPkRj4TwFSIBkWmrQGq4HLpgY
RRs+jl7Uj2LoxvAwBkF+M/Zd/6SGccoPasl1dgnui6uT6tDosu2rIbW7oTnWQ+Y9dbVpHaKp6K/r
zDNu7Xpxr20B7djnI/RzxFqEOzDTH50K1GlbbKIaSJRp2tSM9DAehOX3dygA5+lSyJkOxXE2l2So
8yqh2VuLOLLaDP0/kkZ1Ofq8ucMKTP20ZbL8kcFcD6cKhiyV3JRzvK21vOMpz8O/9OsmLSvmC15C
9oWnTnlUQeQnqhPFS0UGzDvY2XJEdhOdejNqj7jcqgejMrF9tn7xanbtc1Oh5cpZ3I6BnVVv/WyT
b+c5ff/mmJm8UraT4aKWuBKTEnjziuJ43nRuglGXCzleFJfcE7JB8ulsld/rwgne6yy3XmvLmW80
3GvqiaG/dAB9X4DP7Xo/0xaMoZU53FLH6TC3cjjuF6H73a1bELS1a/en9mKPn70OjfLQ+CVUJnBw
7192Hg6xZJTlMsEWbT1wXzATtuU0nCMxpauVd9uI0f4simKqY7vhNcQV7t4wqfm+CQDWbvBdhXfZ
+ooiGVZ43UhmrTq/akU/fRNsbUVSC8cx33nwzjKOjHDWF8ZU++kkKuOiHDz7eWf+j9amSaMoqUC5
94hZ+FQ6FDwe2DyPvcrQM/WZ59xAvslrsSILiWXOSHOzjEp81jbRo8kIUKjjEu/b92lauVe4KdnT
lACH/KHhnXQMp6YPXaWdK2DmHNFTuWwM8wg/f+IZ19mxDYrp2l3Z32KKVLMpbbLB8A7G0KLapSLH
e5nGpnkLhMZROTpj2pjGYN6pObCe4MfCCF0PM1zsT3PRnGaGqitOvw5z5VDgPB8W6mBjdBgGiSLF
bBmJynYt3dqanjhIofEIoCnhIkpcSsErt9bHXPuQIW2dVDVDmjzsayzJc+tQ2szUTpdtr92ouvre
7q15TNkqspojLfL7DfOfpfJmPRmmXXXuva+cLIxrayidjwbhp0FIqREuVXaE8qoX87Yuer+PErbt
xRU0mxTtqJKAB663pgUMVNjECj22u+KiXbO2vl7DDEgnGRULmHhoNKYjh/CLXEXqKJUYytc8r90+
T2duFYgQ/DRORyDlMvT+dMyZ1bpLVSij/UVL36K9Q4GCqe0O3gBb9pSZNuzJSSB1mrpUri5e3odK
iZrPwTUQPKkKLTIovkaoztv/SWFIYPJ7HKtuJUSgWLxXT3p28fQ73GqInTKYmmgHN20rW8R1RMML
mzCM/85kcB9uwY/czczFP6GMpqf9crDGqHxTYi7IKejCed0MNtusmn0eERzH04sqABTCm4mBcrkz
qahfMeXnoxrq0wY/xafFIw+776cTqk63qddMau2uHcXb22IiyGybWDi0w2325EyeKP2Dj9S0dK5M
pYaVYiCnnJhx2B3y4ShEWHEe41RNa3REtzZyLEZ3EXFirlHJEBWSbTMF7boKcFQNFkrOPNNIQ25Q
3i1u2RzEjGYmAjvo+vBmY/QLD5nR+NTzTDqLhMJ7O0TuIVg3xz3B3LUvIlTNs4E+ZoppuTHD2FXc
Owf0Iu0Ps6uZstCvF7I+9P4Y4VamXypY4s0eoA83X61nnfxVVOb6AbhTX4Dklje9mTlJbfvqtrLW
tT0Ip0VupSOoXGE0T1W0zMHlwAgXxE4nVjdeurnuTnIy0SEuoZhpjDJ1/UNsZlZztLr06vo8R1U6
Odv6ZSyNeWFAMJoDEygbYlYJzztJnzjUNGvD5dPYsgVrvZVjjf8S1mXtpXPZEeNAcKyMx0qzGnSb
odlGZIXZnnFCjhdEc9SaOIVlR1yYqO0u2eoiP+K00plxbJUVIq+xh6hLMtPt+4O7muOFNfbBW6Mb
F8AyyOy8TwAUS48NNVjHu5Y2dZWSNammV8QLCB9iKdDJJagyBs2AZNkogwC37nI27zZ2B+bw2wXK
DFsyUYYHLNPNlZHjFx+RTmOPQB1H78yQ2Ksa07DzIkglvMknnAd8MMGSG7GDOu5iEM1QJQrA7HND
csC1kUWPyjB73ucmjr4lloeVDzsl3CeMDhXqiJ8G8iPAw0rkNwbH8PjOcjkXj+QqyH3qcuzyggnG
v5L0DZWfHJHOenK0W33pZye7ReiY/8ilxW8+nLcFwVmmQEa2rVxiUZrzc7h46mGWTcFbwIgGvxu0
Padp0GI3qL3oiwV8GKRR1c+XFqBFmc6oW77NjosT0KtH96JzCYQZZuk9DVlODbHdma++HK2YXIMt
LWSzobEfN0IrQm+9wxVpk0ugRo0ti854OhNKHenL3Jfoy8ZuQ9CZZ8RphnPU7OIGtuFEdBR8HeF4
YEoJ7ivHNNeO5ug1cCyU8URDJ9EY+TgwFHTreOsooW5y29Jhanq5CI5IGcTXeQkmdMNTx7uEzw/e
XVmEedwygN8Pxj7xjqEbdjEz9Up+QJ1FCErqodxLfMIK7RRwycPWggDEmy+Ef6g1ErnUMVsMvMPC
1+QegjiEH61ItSN+zWPRHexsXJJ58ta3gNNCXy9TJ0XaDDr8MmLrVfw4j3IRA1XOldPa/a3TZPZ1
WDR1gNAnW8n3tbLo2jAK+3NtyvpqMcT4gNquSlBx2R/4WlQHUxBEa1J6YyWTYHbLNVXzWo0xuRpT
dlBFGTacv9JprivLXr3j5M/ei5GRanIHclVTbO/2NCc1orXeygjNQtwipbjr0YiYh2D2VpaCyMaX
MGSm1x5aqyq+1t4i54TnJlMd83laOHII99+bfz87MzC0Q4n9XUgmweuATiKPtWreHKJEXuVEGEZR
dmCPaCKROuWk+0eNfMuN2cyZrRYjMZg8bqXCoDOCu7x3uTIuyZvQTSrLOrif1NRfTd6AW0MG9Q24
QHBhZGb4AmJcBlwGuf8p7M05LK45ftFytS/rsZ/spNLhvE9rZov4hRCNOBjH8GJ0is5Pt8hgcGrL
aDl1nq2bL/hdy1QCbhHmMbpuMjieOjC+WNcdCTqo+2brtcjW5ZXARmJmRmVifvTqQxs22S+EwWZK
IPH0HDLunyw3sz57NOSvJl/ixcbCLw7R/iuumfB2gaY/CT1x14XqA4kxASzKXLM4nHrT4j7YHqLc
qJloLLc98TyQBFqEo5MSdXwNimbczIMtv1WAHWm4sKgMpFNu8VJY/YsRNu5TRaIDxQKg+peCMBjI
LLSSteN8XxXovzzU5LMN8pMHVE2mCSw2PqRXNtq+FV+kO/audz9VxcApPxJpibpIDjiYofmXtWoH
uAYow/7eXRHDrCeSdnb5k9OTaFNcmqpoq+0SKfY6PWflMnvfvc7t64uqJ87BTTJXmpNBlILnzpLD
q0aPErQtCocqskrfTJHOWRtjY2iuZSJrX5rLpVoXUMzYtwlPcd1uDt/J/Zg4VAZRN5QOzoFXmF7K
nIfSIDVWP8+RpLiopBAUM8aji1pxM3PTIER3PcScheh/moOxBmMKJYnU7jCKea0LOEfy69D7iDzb
ZeBcgwM0SE6QtDk8aiecWGFKZ/GlfOnDOdNVCpUasvdh+imX6q6iv0L16TgTHGYdTOGocfhU9aat
Nea7iJKIjd5lJIs3UXAyXGQYHasoAbHe34nr52bUnEj/0sHwTRn5ZntxmYU1f4aaPfCXa2MaWZiv
q3XMCNJYiEAN9PH/TM/9mUuGNUQrYe6ZqnheoSr/ml8FVBZOJjr/n4Q+74QGoXq7cMDxOkqsWU8L
VyHe0uZiYFUoKyi6//AC/kwE7y8ASh2bK6GtsIT/LSa09FZcRHkZ/Kh/fwHt7xoN0sEarjijhxf7
D0zpn5UaHj/KxPmBVgHnvov34y90JOPnUkpu54ugMyTRJFyTgfPuS6QF/0ms8N9/FCQ3b8tn9dx/
1X9hgdvMbleV+/nF76It7aEjh3G3h321PH+Qfyu54Wvf8u9f00D+lCP8P8sXPv3s9zze8a/fan81
/8wk/r8jUDhEHfPvwxxOxUcHc/9fecL7X/89w8H6jcAFYBzkbeZ++Zn2PyIcDOc3LDHkMHJLQKqD
V8O1/yNUhC/blSyQ7CZ3juPxVTDQe57wHicM/06THmg6QpHI+zsxDsRYQov/C20OxGThkuG77VEl
9GP+5Tr1aqGbIvrg/GJdKYQJ7O+jbEoqegiNZznYxg1GcDPgabCILOlGU++k1+BBn629uGwLx5vT
aQiwQkthOm92bVQVMtCWAC2LpFc8woWP7wH9ZQ2AkZW985C1g6evRmOLBImXFSRE7Exl1V2P1bLU
NyAnA1l3BOXo60xTppOyEE5pieYqSlQk+G5kNlTmJSFTkb5yco90Hf7P9BUHgPVYFD6WjXEyf9qM
Woy+66Ss3eBUVARTTcO3umKni4kjCKZrG9dqfbFViEI+mnVbzTsilGxxEbJ8Yg/KBfMYEkPVJxUz
4S/g82A4wKVq87KvytG5UHjSICx7dDRxixOjvoROKE59VDQ65bBzTyLQWh2IGANnInuLzaRiuMsP
XtMIm7BfJP2xDXxws5SzMyL6zryfHRrxa8/rfJoGsCj5iRNVA1CmuXlMBC0pc9toiasejW4Uh0JH
/YVXD4uJuLAY3qEXWng7ppAkDAefyEcjUmCba/sl2uZNoj2MCgPOza2fncqqfrp5C6Zn9KK8FWbY
PgaBgCw2NxMqtDS9AgAHTgKpd7dmP9UA2ILlwzeeMeMVOd8tNEfsBKbkurGbAL6oH0ovMSPQHYPs
JeuIYDgbDv7kTp9uxd6O1rwKnlDyQieYLGQETeVIreiQs8Hst6ANQMtX4iKAIsCfPXfsXDhHlyGj
deyJh10r8AFGRv22bn37LgIAQ+QAGCjiAWURgMmyMIKbYGLY3uAEyE6M9BG3/kygezUze3ceG2hZ
d8a97cltJ+Vh5Wk3qqrruSYPD1CzKIvLWrilE/tQZXlcobWSsVUYBnyf6nUDgoS0iL0SMinJQ1U8
bFsEgqDLkmmefPGfmtjgLVk9e/pE8tu9SsdX48EgUbZNZ6a5mkCvYb4WBEV9YpCrnAMi8f7RLLFB
MMh65U/lC/8OA0/eHGqrXURity7b0apxLqYuVq0fBo6+NdEoGEY+DNLJEseZg+eA4ssFY7IeiyRD
dgyt20/Wtwb5/l3vOluPHBatSyLzjoqlPlP1k5CjBzhX+L04OSq79rU3fjqkNBQIl93s1aTk1k/D
yV+ZD1G556wn0vllmkA58Q7mKxZEtwQCiDybtC6fgMzTjD3iR4l5m1cXSb3EIzltTAEwqEGiMzQ5
sQXb+0uaNQauHLp7AtRq+UBLcxwg1LzNPOVOtBWXSKizOhkRlvKR5JEGPqrpXTj1YMVPFGarKQ6L
0Q6PmXahfZGtTPXBrbeM1N6o/NFUHRF/0q3nHtZdhFh2JZFqcti9gDOowJXlzt0vXE+ZToy6s39k
gVPVT2URzL+CoJx/FajggriojX5OqZakHRMlnvUa1m7w6qlZAxfUVvgiSwlKNptB8047Xf/g93Jh
FiTg7ldZVDaeqs2OPlZ/6oo4aDsSOxmeols/z/KfzuiK5QuwM78Xn0uSnALHa6/awdy2g0JvGmcG
H8ulXSsOmxb+g+w/LzLeN8MzHgWZI+tLzl7winLc1OmGPyFpO7eoEupQ/YSEgHyGc5wQIZyaaFna
i64VvvwykfC6An1kNYIIxwxoH8AUFhN9pn2qHXonjPutD76BiqArcgJlBkcD4/QvlEO8uU6xqMZi
2pxbqy4NfQKoiT4tew67Y+4XpMBFcpYYhyLC5ZCjdLh5BRU0vD4n5nIsONM6flhcYg4CblkhSsMt
y50k8BBysyAD2Sa1WlYaEzzSBi9GSWhnOi6B/9Xrl6xPdpvMfakzlBCI5eUXAigIG9gkLm7czQYp
E1vTuI+i6kisYwi1GTcnFExx5Y1dkJYhvnlcIQ0uvGy2MVhUBNB8rcKgZqCG5XXjdbTyu8bL5vPn
3t8oPxxLLqV2QFfiBHRFWl5O4H1f1aTB5Wx+rGkdGg/Pcld1gERZcbgRsjlRby5ZfCMSkbijHUyi
8PiIQF7t0Bg4JQPXmG7Xtp6Ly5zrc74kC5ogwblvyUGqidlrSAwc3Jchw7B22G3d9fXsrvpbYC/O
HuxpNrhGLKtg0DdF9R1dTU6cKfRKLm7wxIzWy0KSPeqdti9pd28KZ3sUMqtMkhZ4eKdNqadvgBTL
fGqjfqOSwicacwGdQhMVO2aOoa4eOJYdJy/eq7ZQPe9A2I9YB9dfS1i3KLGLdvAznJxD+55XDS49
iqLUXWdBPrwuvCyH7iFjq7kqUDmmuA+BIPs8dH4OAjMq4IF/KvGXPPqEM7rgOt4OktXuTfsNDT3Y
d0AU59cxWDlUHC6J8kZy5oo0aoaiw7gVZljfrG35lTUOL92t5o36YQgeAHLGrOgyHKsMipeon289
sYyfI+i/2RTGe4AA6AFNFNXEZI3Kp6wYhHFjQHLzGWRh9zrk6Hv6ZNV5EDmplY1q/lXZ2/qG6977
gfgdFcM8uP5NDvRkQo4SIMoPlZn1u+P3b83k/7OB+/7/sTg/exd6//ux+2uf9/86dZ//+j/GbogT
3yHrLCIFzUSY+8+x2/wNW7TJrMs/5A+Rw/3nuZuJmj/2MKy72Pb/OXf7v+3ZJv81kaN8/RvxaSzr
f5q79+4jonxIDNyn/IgJf5ff/0s+jTC31QuqX7Rtuf6pmxvjJoD6WW+VAplPJIPj9iGCfr1D9RhZ
N0Sa7nmpZVTcwYi0v4LCXkhzgAt4QPGRvVTQO+8Y/sUz0A2+ZNtWDpOVR7gCmhDT7ggI1NNHbyCf
o7vKgGg2cd4Ty2IN0KG1p9W9mAxy7aEFeCrjk4T/QevfPzg0xaoLe5CmOCDDcN6gr9z1e7f7l74R
hJsVJznqqADUKIvl1ufYv4y44U3IJMsfnjtLUGxBMIrlP2OurWv4YSM8umsNj63RWyw77M8gm2AV
g8QPZsEZGfSFoS4xY2lxqoaot46L31nVF56N0qWojQcOMihuLzPP29ucHNRdKthPLqGua0i8cTHK
T6NatuEY+hNK1rzu63tiN50TBoqSRBDKXIs8WVFsNZDdi9Nux5mnNgVwauRh5ZE9AigxbDpKtx0E
heInafFmJT8oS9whUBxdHoauyO7gE7cB8qCDdGn1+KPHjZ0nFpkbz964eHclobLKO5Lf5Q/x5ti5
egQ4sH7wJGTOMPeRwyUK9pqEBOaQah9JhvN0MpwnFaEtr43DNv/hZhmp9X7gjfWBbgQmHLNtrPC4
niefuavkEz5B5iHvPBvx3GBO0ueZybD3+QnNEbPUWlXDzXSesHItiA4ezpOXh4/+lzrPY+o8mzFA
MKf5nsHx6lfIfMjX2IYfow5HprrzhDdOFdNecJ78sBQxBcIQRs8cmUQp92tpkP2KFiTezoNjLobs
dWwICUxsLA8f7KPXIKYo0bgjIX67fQYdNIGoMU/bGneAA+PN5cnEysPH/GaH9Bpd1+eRlhmoWcjk
ZdL1HYVffz4PwNl5GHb2udhHmqVTe7MpJhwjeMQE/RNj9LRP1Bsm7Z/becwe94nbLtvSOfT7HN6E
+XydF0VUU+K+D+pO6000oLO9vS77JF8xDG9JX7TBT/s86mOarD5z0hQeyFJjFSih6A0kDw6MCSQg
64IW/irj4Pc14rxS1IWfX+o/No3z1vH7AnJeRorzXnJeUaLzulI503xZbbY+Nud1pj2vNuq85oAC
kq57Xn4mNe6L0OQ3786+HRnT1E+sNnDvsBzsT83qtKxS+1aFapUFaz0vW+F58YrOS1hYslil23k5
mwzbf3LOKxvputOn3ABwD4GrK+u47ftdtOjCS9iWWPtAx1kBsY7AnWXn1XCZJuN5Oi+Msy6zn9DZ
0XBccS/Km+28XnYo61CEdEv7uCmjuHUbYXSUVjbVz2XfT4vzqiq47iWDU9t+yUGJVTyK1T9t5xVX
S7P5UPveyxXDCkwZS9hfdOfV2MkzcRWcF2Znyf1nAi9Yo7ceC3vintfrdt+03X3nns/rt7Vv4v15
KXfPC3p5XtbFeXEPzks8AzELPY4+90TWFGu+o5fi1JyXf/8MBPx91O3/zyc8UOW/f77/ryb/Kcs/
AWv8/T8e8NR07dmoEalP5KPapJn+I6w3/A1bHsvSHw93x+eP/sDVnOA32o2o4CI1xTVB0Xgq/4Gr
WcSj+iQy4njyCOsBLP47z3cKjf7yfN/nj8gip22PyqKHj0nmX5/vtLJlsq3Lq342BgpsCMxy3VsQ
bihpi0o+BG5lGgoePi2sJEke1Ykgwprsk/3tGnsQw2xMzh27nPnW0suE/JQUX8H4G+jRydvXnh7f
KDhE8HXmgDKW/yc/CIm3zEfkXuZeyqqQ7dvvHmIW3b1BpkZUAwGxLzCkW+EV7nNAqEaQNlaplidn
7DwQiVZ5Ol222dMgVrCwsQi74Xoq7IwodKvRBc8ac3taiVlyUicq8ju/nkSZWFA/1Jk4ro/zi1Ss
HzmFisOpB6YrLnnSGuLGImrSTzRO3x70qvLoSFiICbgIiElDcxNZmoWnM4zGSCBlvKF6c6dFLCAP
hdxQ/NoY4V/c3mYDPzQ6mK0nQ6xLeOJJ4eS3g2rnr8hWo/GCzamOHgZczuahmDhZmHIYw47zpHwK
aPAb4ATQU320OzyNe66Fp2K7I/Wcg7NFxqYISuWMRDN1gdepg1Bu2q1DgY1f5GStbpinAjsKyUvO
iLzaWCbDb48hh4rSx4mlT1o8BhX6kQPZC2a+XcHQabamahKuedV45XIZ+hj0sVtb8pO6A/RgAx20
LSHjLFImO6JdbsVwZMLL1yYl6AJFwxWCIx6sCThYtzytVCfkD63kz44ZyStsZlG9dHbsbRYGHlxY
Q3tnRmWfc25Kez6iulkdBCF1LWhgpkXUuGgzHYgYsYsOk9Y2/C6ejTAUFy1+IdINfXOoj7W/BNsh
6ivimvBORCAK6zjMV/nmj3c4T0fjZCJGJHWG77NczChgw0erjbb1gP/d0iB7e7EOQ4NNUBwdFBYj
09o9+6RCPWISqd5EHU1hUlBJ+oy7fwFErAPxsBH9v0dW9dONkUl5uxbwOtTTZhD5ERMomiIPXDjd
yDeNYqupu5cp1IV7SUtazoDsVx1dZsESxjLLXfMG4ybbeAPC3KcYxBr/wg9XfrdF1kZROva+ce8b
/eDFM0YdC2q4irorTzTFK0DXbB+mspXw2Y4fqgTGu7Rir5vH7Gi2y/i9JkPCSjaNf5nLtTUeLEFx
bpIz6lVIFcxoPC6kiaCHsYT/bpHaQSk1AJaZRP6MqSI3aHkCrM0QkRCox2cW5CUgddgSIJz0mP15
XUVgSGpOLP9j5Ge+agQav+qwmny0hVZepmZg05NQtPMMikYhIIrhkWaO40Dy4JeobxWWsxD8/aZf
luKtkUOA0AIj/5yYYJ/5wREq+jAWkmbSuiuc4WhITkyAwV6ePLPL6EuFhn/x+jqw0BYyNSXcrdt1
54/DB30UqJTjzkKTI/jBXLgzhXWbq68Iu6J6re5ci4Vj3Vz8o1CvFUIoFS0ZoT5iCj+KEM/+Ffhq
C6ram73Ff1zutfmAwmT0vyrdV+Z9BjfYPIaYYidNGw1+ujRisWn7gwwblX3MetZLhgt5orQ3LkEm
ih/LwCnBjQWwnxQjjQ95GvkGhQr3YVGioEPoJU3nAj+FXX9Dmhl2FxF7khsb9TTKp8VYJYI3NEPl
dbCpvn4vEOI6QF2LmIanXQCKroDykP3IdTWeCYDfjtOb8wJNf3ggNLZvUwCXdZ2vsEjWTZ8GuEEV
WU8j5/ch61wjuBKRn4mXrNK+ewonq4juSqtDAaVtDA8rmCz5dK/tjJTwkc4R5PHWFNWzio0sxEO3
2NYENFfak32xH70tyg2UpBWYtSZ68kdrcGvJeCbiFLFySy9KjCpkcY7wkaIjdNetA9JcK1mnztxS
zmXOA/TO1HXhByO+/aZn2zCetCYQkeNUuY/kIKr5ASbd+ig2ow5TCujq8qD0oq2DU1t28WpRYjIe
6edAlD3bM3apwoDQTwvlzc1dSMr3fFLM7u7XKFQyPJBO56OTcuf8CW+b9bUxLURQVbiOYYLgGSiL
n0D9RxAOi4xrsnJWzFJBdtNky4wPpjJaSiAt0fI4EfasUYWhxeWG7IWRIlFAEI0frT05cpufdQ+v
cYwWdygvawozqEmZNTcYkoYyO9iqoEyFgBAd1ImUAW4py8sGoh6bfgf0cYgLZHiZsN4y2XThRaVB
X0/5wN2T0FwyyNO45tgFl6nG8tYoBKCx57vbFs8ELPdHBbpK5X1H98weMd18KRqUvDAdpTyyES75
aW54dCRDJ/P8oqOPBn9l3VtfQRItN7WIWvBvrdFVbsyOHDonh1XpF80yA16MTFrvXMflGANP2nmK
1LvI75UmjC8ugzarrqJ5ELfUGa3PBoEy9bHh91jfwSmYZOMFISAAvAzFK4eiIKUhNjF1RVcYEcNj
PgxAW3ZZ4Xf0Oox0yUKwVugiG7c9RCZVYcr7DqrHTLDHILEChNZPlV9NE8e/a/1SYdW0pKo2s5Oa
CMKpwFCCujs6RQI6x9FLxQJTWn0c0Kl/Xdsxd1K3K7snXUn/neQQAuMIGEVDNoFO0lSNtxfj1kLQ
7SF3UbXt041fHGpmwC+ik+y3DWAu5xth1p+bnXXh0TYy55FYFeVc0T4U9geLqco/aNKdxmvmqkWS
rLTxIGd7BCm4GvCGlORKDiOb90TmfZjFVeW38zPLmcSEZPXZ942ynT4xyzH/OhHSZF3nwVZ2d5MW
g/reL1AIyHj4SHEp0I7WNLVRpI2izBxckH0/Nhlk9lyywbsoJQLT09jKyU9BSTvCMvLWah4zYBPj
ovbKMjiG7MnACei7+3tSilp9pCZnCWIfXPjoTcYwplnZkuWCqhRGaO6WPathReHU9rvZDlOxGpI+
9PMPq9Vmn3Y1ToKLXPZGcInOsH5DBLVO91YjAvEFkcEkn4zCGOXJcnr5K2rGbTi4nZ1lcTmTA/C/
2TuT7biRNEu/S+0RBzAYAMOiF+2AD3TnTEqktMGhJBLzPNvT9wdFVqcU1R1xal+bzDypCLk7RrP7
3/vdcz6rtDiQhasQkNJupu46rYn9r0CLsjM77dV/QwohpjTYq1XfA6gnVpsa9AS8Vjau+HvC89n4
5GSsntOUDphuyldjb5QNS4HkmBCpqZfx6Nb8jJ5717DH1OIupEcudcjt6Njur6MuyT5ig6waBhlQ
VEQ2LbQzxgzEM422Hm6bziTv0gJ6qolCe15EVA+Uym5g+sjtWfBKPGNIExikGsIGp653JdbXmBwf
Kx+QioZ2kxf4ffkDqysCeXAFR6T1OFLmFY23tos7HFtvMLlCflG5UrCynFpEQW66ZFwWn9UzZuxG
vTVRQp2XQreqAyuujYzFVWkQC3Kc+YZtZnc3VgRZwTxb0xurlnU5pElSOIFeZfvVa9bumX6h3Awi
wFoPkAHFEtZuhHvLtcrNepbV+gtPxHbYIdGZQF490trRZPAmLm2O68FmtvVKDM0ceTBJmW1pDcPZ
jbaZfdiLRH5rppLutTqTHXVPdr6pCTXyW1KUuTiouEs/SJ3wYBhbvPkMCWhCOdGh28Sh9oT5zXJA
Ee3UiBV+mzSuTxjU8oqH9Wj/IB7hsQEiy90Entt0aVDUcUts2Et5v8dkt8qAcb4+xeUUo0RVciJ4
axpWyjsk715XTL1VYAo0U7JWVVUEyACSGuvFfM+iCLpvnXpjt8+KjGWqNKZxxPbkTi6CA67I3f/s
04d1K8j+W/vL/67iuvhtm/5/7S9CsuHGY0IKf9uQw4r+z226Zf3hemChfEcSyaEPgD/51y6dymxb
Oh76PPxRiTfF+bf9xWCfjtkJXwy2FbX9kf3f2ae7v9tflKmYEfimQMu1TZupwOZc+0WGrxOTMZL0
Dl4mBkLyBRnKAvvqmI7FUdnFRoGYnKe1317NiMnD1ULexAhE6684ywm4BVWiyrd2hVuzG/t8ee10
Mt8BBDW+Dilb3VBANHvpMq+VAVrpfCsp1VCXYhw6HJU+i70d7Ejj+ySNZMvdYKbfjWVVYYs2PKrb
umwtmEnmo/+UMR1DQeQZuZBCqtdpj7fAsY+MO2P/xQRTzqyTldlz7eRmd5B5En3EuRmXYc6MYN1b
xTgTGumL9PO6Zm3NkzflEzy6fJ899jIQIbET1yGBswL/WDRScoe2tmQhqoWSgYMnF8MtCJcpSCtr
+AzQLF7ODV7/ct8jqsP3j2vH53m4zHN8Y1A+ePTMaqqXcF5Vs7V6GXQj78vGzqqPX6Sh+z8dS7+C
sX/XWziRDrwRfjrSztas6m9//suJnJsGldd1r1Kz8u5y05tfKArzmz9nbf9f/PZfLxfKnCgUAIsj
6Xyyzb92MPkFhulJWHfzlNs2fhnCp6euRnI9TbFmqPD3v8n9SfP+tzuLyRWGMZurkg9ESgK0/vuv
AoxN31k6fkNr6oqwtfPitfK98i31/b4+6dSoEzK3lUCR7V3yDcJNyA8sK+TcPQWVzQWU4JbDH5L5
S9YRLw0TTlrbvyNNKKsm9bP61bEprPh+yccaQ3k8KJPtxxqpC+/oYWY1wUtnJ9yIay9esIHv7NYu
2I90y3K2qRXkxVcWjE1ZYzY3Pt6Y4d4ma/6iJBGonZoGew61hMSlNYaYoDBIV4UjChO1mWy01XM0
242H21zam/NH26x/VdOFJFfAZrDH6ppT0dnzevZSd2pCoylt64CpYvxhAih+Xbm2SFh1KgNessop
OfXoTKdRd8g32JAMdXScwnkfII+eZ4eAUDjjnNC7LEeU8Yc9iSa9rKFg5NxMI4zIlWryDFHorvNW
A6+ChvnCzkOX3/JWM4aOW7SAXb+4Bv4b6ITekSyzc79UVe+fUze1gVpqDgFL4Tz/NsRwf2Hiu6kK
tPByM/QcK2oDB9c8/Q2mLd4AMK5zMOblagWu0TFQ6RMKWA4FwwTxqDWyJRA8PCgcjnq8JYHUO9fu
wKgpMCnIPPdwen1eyGPuXzpRKIHhXo4viU0ebbcyw65Y5vE9z7KxdUaKivGPJvlWXmUULjx3CFIx
NAJ4iAdWNfaLZh2sCOqMxhqIjPnZnoSZR8ZClhip6FPOO9Jj7TyQIVYcCpeQ7hMOZ5GyTG1splLj
YGKWsCu1HBdL4i+YpyzqA2AxM0v/bo29s13l3nU9FGWF+99ejKtkyLMED3yTbiM/2GKBxygzDbK5
Nas9mBOTbR26y+ccQel9jtf8PZFqJDhuYJ3kbtRue27irrzqhEG2Jld944Y8+vRpAL11rUiLoP0z
LcAI49yKjLXDGQQrkwyFyedMDoM9S7/StGgrvXxCCmvOJYnzfbMM8/uCAPmSchQhLMkua4gZS5Am
eGlyAeCoHMugYYiFNimm7p4x6Eq5YaGraj9XayZ21og6FQ6YQu8GS8vvLsf4pTCMeCOg+D4Tsc7K
gcasoIGPmhkPUIR2HJwAfA5noxDwbEMgKsTKSW3NT8wby/HQ2EhEO5mv6RikMTyTyBxn0KbknPPD
MHvqanB1+1HwgCEVWlezFbaDA41aGYu1r2zRPVtJvrzjXWLjNNsuXM/FMuIjHMDOYeleFu+cxdwL
ozWeSdywaWngr0y1DNvVjR5qjCPZKdPNhMGn1EYfAFhc9I4yrqFDvKjVNyXG4oZgzGJdRt2oj8V2
iHmYcfMO9behtY5oBJ6erigM7q0uTXbFXFQ6ACzP/EeP3Y3X4OEABERsCkZp9NqUE4FZLo9UhbHV
8JjS1iyefNk3j2uz8o9xEzEAF6NPnIWRrXdHiJGNcBHPnXcoBjKVB7U28fetgPPFTiDw7AZPg/Xo
DFEw8VWM2wKsmFx/GuIOIQ/2gQd0Kf8R9wfoocojM8hlvYx83RVwfFjRfvkp4vWYoxzJ6N3VjpsR
MrBpj6r9wlwDWUzkD4Vdq/F7tVQspY22zUr8XKPDPzP3pbpmb4j7r19wxiYk07uTD4hutHdxrGV9
tCHQC0jkQm+KKTkWpHQYTtO5HbdYRoFuZYQOE2Cx4/HgeQz6fI956ZaG1LJrHsRKHA97IBky0mYi
vdOeM4NNqI34ZiFB7e0buDFfyTuX6kSGoHpPXbb3B9i4K3ZgI3LZLBkVxinVUTxd9Qy9bTfPqrCO
M6arx6q3m1t/nUYvZCOaooB062odixwrLfv/2m3YW7EWCKMk3wKnUYrsPibK/Dz3g/XeRa364ZQO
R3WgwfMOb7TxukyZ4CKPjPQji1db7yK3aMfznCMToKG1mJZbXLHcQmp0xqCkAfuDtCYySWyACT6o
UqJ9yRXZc0dCamn3hWx7+EppSnJr0vCed/PSLhkysou3doqwarJh8nn6p6uunlGUje8IwvKLr4fh
ju2f91J3nYkLIoowUSArsuqxNe0hhUB3CYvemofAInhKjCQ22xWT7lyRKMRg9ZJ5hiEDukUduoqn
aa4DNlsR+N+6dNp9KqX9LXFLgZIv1pkl3ErktTXM4Y6gIVjZuBhYY+HnA8njlLXzOTaH9Gngegcx
ujr5Q5cLnvswQ6K7ZfCLOfQHMsJgXxfDAqhVzF+aeHLYKxk6qUPkOZ2EsmzKs7Nwd+0Qf0Bk8RLM
7+esH3nprH7NiDdPhntLs5ZEPrWK7zQ5NXhhWSZ9tCBNX/Mpjn6o3CywTWexelXTyMlnumoS74pK
HG/Cq90fReJAj1DLlhO1/aES+yJf3GfdFe7bgAb7paSyAvd3P6AlmXnfDgfH3CL7ItZIPqgFpr1L
MdWSXmXi8FpWkfs6dDy1D8y36FCFwcQYuLjk89wAREXYRpN30Dc+qPvbhGvZi9uFu+wrWRD7u+PN
w6bAGaRqPReoQ5hRJpiHJSG66bpRXtHxToeYc09sPEN01wOToDTPGJJoxgdybkeUuSmp8mBpp6I/
ECjMsZTkasJNE9GWgHgM0BdUV1swZ2pSbV079qK9ozcUxnDxdd80L2tsRzJYDJyTj0uCVzmI57l6
ckDKi9vZ6Jf21Bl64IqspABEsxtrHcG5Ivg0WESX3c6xvlVRG1OSawrAwVVAYxPKCFHbtXLGY95m
YoWzKjyYa3wNxlIvOSH14tw6JFAj3ugqzvFxxrMzH0hAs10g69jp9Bvx14TK77iwlwDSBtyaAsaD
wF9dCg+JmSVOVN5jKpqbNTBYRgjoBI6DBQ+RK89m7KecGDtwi1QY96sedX6tKKeKYvJGvU5+iM4p
SOQSB/Xu8w717kc1bL9HRVWayj31TqW6MtVk+hXu6yU3x0DPFeReuv1q0FiRIBdZk6OM6GZTK1sZ
Bnyrd+y9sU0/9ThfnCIE3ZGNnzUklPoT4nspDkWfm9HzmJWObe1yW6fugaWIQAPz4QThmEfvFA9p
YrugDClm69zHVLP5iAOcTqy9GRXBH94bhMe6cMlJF4N8idy6/7SSzvQZeiUujAYbAC9ly2Ys+xsj
qZPqGpD0NN/0XrtlAhpD5R7hi4WN7xV5tta8G1uJnlWCRJ0fmmaKxJPoG+XeUD9eYLCw1+mzb2x6
vpXTdAIjvGR5Q0i3DKwok/bLnCzrR8/IEBBj3k3b2KwVxamK7fmV3MAY7ZkKT5fWXfE19Tlm152F
Y+Y7an9vPBusrZcdDETt7tOozCwWeLQkXWdQdk0elKs2g5rZw7G0hI3xRM3iNSE00YZdP0rr1EKl
0XtVa6cBQkbBzNmi7Qs4HKIgMyQoKAnXV+TyjBo83NQaXHEKnBO+2l07FHayB/Y65fu1Y0keplSR
NOcMuGS6z3xGe/VWM7ND3vazXQ2u8NF0ylSf1t4pxZ5sAUv71aLBZYGmO4v6kk2g1Hh1exE/xKCf
FNCcZBncRrTRhSjXxePMBPi7AEn4Q7PvjV8NEyRC0XTxA33jZNZJ/qEiA5XqFoTEZf4hTFzq9xHJ
xnYPuMBDTav8ceWn18x8CWNzm3Jpv5P3apKdZSzpSZEFZWbVKYfNhAmRaucpp1uuJkzznxZpQw3i
LchwRrcVojmwEw/1qp8fVF332U4urimOIAwKFRjsdpFHmW7cWZQlkFSGyfJsdm75RbNcQt3iDWGE
zC3t4tACROAWSmL9TXsZoWVG6kW7q/sIHQFHQiqvwB6o723kxQ+Rmy5RmDWaiRNhNVBMBe5VXkoZ
iQxuEWsZ/ozm/Y999T8s1/1lv/9f6qhv3mEL/WZg/fkv/Kv7V7l/eMIitPizG0uKrQhsfu+H//Uf
jPrVH7ZHpNDEu7rhqH8xuIg/PAsZwQNgvmlqW2Pwfxpc5B8OnaeA8NHO6KTy/lv9v1ss7N/ChGPC
YCbZSDrNpd5dYKr5XZjo7MkCwJC0N8nspx79OIjsdzkTNvEdBhoL3sIA03oZPNj7h6joqPb75Vj9
P/Sev/Qh8g343VvAEqQndRbuX4nJ6ZwWCc6T6boGxipC9lyu/7QB7ser1fGT5rzAF3bucQ4sPUzi
bHHlmTj5gKL8r8IKl85CQsj/8L1+N/byvZTNj2JM5plbq+1fvxeeI2ewoLpdi3mAv69qF8d4l8LT
CfKMnesuyXTn3vaLLakgg76UhMouAQAUPSTf+3bNc4LxMmEiDEBztPb/8P1+l7AcNCvqyFn7KjZZ
GJDxOf0mlOXYeUVjO801QoUeQ6C1W0cj76B7Y4MPfEA31wNoP5vu5kl0Kcs/6VXqG2HmsQtj3+ke
idyo6RKLActs4Ux+eg+8L3X+Qf36KxMb0BiSseKi9Wkd5T+5ln+V9Cy4ZtJgrn3BE1LwnKwGmjlb
5qULu8RlEHsWydV7zWL/Ic+7fA0RCnrn1MplSC9/f9S2j/rlcieCqSwqcpXytguP//H7V6lS6qsK
15ovIvKmIWjpWSxu5pm1wE7nY9Z8wdhLEu4fzhW3+F8/1eNnu4DYN21T/AUnXTFPdCty7xdS/Liy
ULRanxlybppBOWinfdZOl5k7owJMdaxFyf/PdJ+6sr//8b9Lqw4/nvPgMKbBTC+3Pvvff7y94oEh
/VBeREdJxRqMkCiBIcFNSZbj33/UXy7O7aO2QQFnmztHIqD8/lEsAKupp9/wguosjHNrA167kiXK
OwP9Oq3/gde9qfu/nlaIUts9AOSdE7s9Gn//OJgjropZTZ9zKjPgjv55CC3yoxfMWEb5qatKqa+o
6HPk6e9/6X/5aMlYQQnoAPDlGTFsR+IXvdpwZWH7TBPProHP9qgYJYcib4R7V2P8Wo40ygKRaiFX
dP9wVf31GKNBuR5vAFdQmebi4frLJ1MK1Hfs3c49rDsWZUPJnf7n4yghJPRPp/TnSOb3w8w7zLIs
3JCbE8ska/z7J/aIZlFtNNOxr40VFKDRrx8b+Qe8EJqjs+e+ZluboR4F5MJcpnWTvJSFF2FFaNr1
zvYGWFS59K/QdoqQUQqwwbRWF3hxYg9DeIbGvLi7phumcyFL+4VWkvkEPth9nH03DRa66vf2ONwu
TpQ8TRERA8nCJmp949CCAMzl2TQ0Lr73qSj6oO/a8cMH4vUNvyVkL8MqrkhHObdcDt/KsTFwQ+XD
DfYBheRnUgQiIutUoBM5YEOFuhABHI5K++rZWJD70hrEEEY2UpFN7R3wp5XXwITbkA5w9uVZVeQc
FOR7XqqfbNfqHhNPbE23ZQ5UzcnO5KfjYxWVn3DY6AecOAs1ODXqmjVGNHf17gmgUPLWjMOHN2iX
NfrmnfdnVsL0HOqwJAV59LG6BK3TTf6Rw2DvsJQ0t4PiSNCWgXepaazTYGdQfBwTH5I1U0TjLjn2
OTwUb10+iiPqgneonAjaKBC1PTinKuT1zD5thotMQIJuwbWO1xt2L/f4KbwHR+FbJYRpPagqyR9x
LEwfE4OsQGUQVM5YfAGdrcBfH8hDkCPgm2BsitE2A9zZ7PpHpeyvTsRsPCBI016LenXODAV04CTR
cHQoVsFC1DxlZWWf68Rd9jycCErXbcTkmH8MZuVA8tigEOki4l5fZ1k5PrMhT75kU1VEIY+H7C4f
VvfJUpF9Z8Bmp04WBE0NpH3fjrnBPknSsc3GEmiqL61u15bKOuJqTOg8KdnCdTmzz9Cf1ux7vjgX
YfVY1sCrmHHmHzyjzUA8trHBxXW7yMUZz3W0fnfwCAaLC+2INvT+yqji5TL55EinGalml3RldiI6
MLK/Tr3hVJvdZ4Gj6AeVENZVAxfmmCFU7BK3mG5bD2GgmbMDNGaiiZAGYZwMrPUbp/q0gnuFT8MZ
mmB0HVCSRVA6DXTgETa/EP0U0LSo4fLiU+MVMO0t8I7lrnGSJ6+zrjOBWLR6NXkKCl3mJr6ymrV8
spzkBfxbDyw7G2jHY+yxWov5BbTQcXJKIqbx2BDmH80AQNFdVE/zUdQaPm2BerKAJNmnxIHIyWAN
4JJV84Gm5D5gVKBv58Hzj0JkzUnAKLyv7LV/cnVU3pLaiO/TKF6vs9hu9x3Y5YvRuMYY9N7k2OgC
3dhi5bC4LxsxTeTsMTwxN2WOCo8vSZZ3u6ESKqiZluxSaylurGTIcrBJc1G8Jri1jC+IBzDKBp/A
YQHtwMuSmwbuQPaD7bX10XLmxGdd2SRMkVbccK7aYbhVmXDdF9/r0ugzXC+BSJxqaJXniZ1b/qFq
UgOUEq29+0SCx/yBY7HsWA6O8HkmPMULpirVmyEwKqs4/Lkwo0RprEiZq2GSV0uykdMo+YNMNJs5
0rSxwGsKFPTa9LDiboDiSMfWGPbjuBQHwFuCyHRPRhdRvuRvmOxtymwwG7hJrFiSvsYCpa7jyqTj
vl8qEFHOyiFgXkTdC6l/q5DTLQ4ZXir79s/GLqvjuQJMD1w2LHDh0TRvjr5G8Snjfi95jtKz4NWz
vMY8SzsV4a1W3yOQ84YVxqyjd71yf9yUTS7fRMfC8Yxirz9VVCXUMeAJMKi3rgvU4eDhxHNel9bi
2PSKZ0cAF2k4a0GHdhzaEeh8Gku1PfV1uU09Cx0dbHyQ02NJPUN+HhO30fc4wJX7XLqqLvZUMM7+
CM3XnpxdOytaUDmxkVDc0lJX75UuiPu0AmTtRfRpl1yBNG0Al5YMumb3oE3OULL3KoLs3SH13OoG
hqSwD9Rt2I8UxHG+rxlXrRJbeLGJ+zdW0SN+X5yxtH0vAIKELOjwlDcDtdozEilnuK0OUiBuHVOz
nnru/YkA9r5CDljCCQ5G4+Jp072g8IzZ9g9aqxR8/Bo9E/VtmQZMUl7WTx65LyCudZrEXoa0LPPx
6Lj2rADSU7B27UAKj88AdaX87EPG6t7Laua0GMpsJiCZsC95W878x3Jk+4mld4/9Os2umZTl49cB
QTLl4Qf0WG2vJ+SPd1maA523to6cwQ4zdkV4ry2gvA+wP0x9xUNS9o+UoisLuiHL9lONmJ5+agZB
f+7EtI0jlVitHX2pOuoLsDqNZUrxDjU5KMTQYQvpMZdyBomaSG8YAXqWLRCsqJab4FCUkcTTRWYZ
lRx3cbWM2bPR+smLFwO+N1JgrgWRpem49HlLlLpgDAnBQt4OtrN8dcB+f7LWyT83VeISsLSakLox
9zPL8pe2j9Mrfl51mCv2QGD8Z6Y0RX5xZQSAuh03xlaz4bb8cXlrNwAXU+z0GKlM3RhDSbMpgWzW
BE1/5VLe9mTWUXVEKOPdskjsTJKZKisu8wHrYhb6ve/dpd5kw2v33dCCXwhcvKWtgeoSZxf53rgn
jlhTXO3455UZJ7OaWCOrLjxY6KzPyfqbQ/HoqBicuKFH4CFsRZew9bPinNAGYuOZb+sbWEhFTkhT
mlfYG6NTWubWybYmyIkUXuAwmz9bP1FozCgAexClImconcu0dOuZlqf2IjCZ7zgnxWVC2g2cgWON
QdlVu4oChW+gC4qjncHYKhYGtAwqK6zEqn2otUWawq7XK3TlHvQc7BFcpY9tzHiyt7wxRNUegRzX
yWOd8deRt/c+UVVtqaCSqrnuzApK+pow0cN46bNKsJ2YF54mVdBtQrhjjNMnrMhduU+Hzac2TTZw
DNsD2bLvhtn68CNDXWertD+LiM0w9vyaiXADIHbnQ5g/4DvAfMbeqmtxv0bOZ7zMYO88Py7VF9n5
cXY7/QTkqZ+wPNgBgPNAMSfk1xmp7fCTdiyGxNgharI8aKHxjg3E7jY/x3BFvtnAiy+5PYsrsRTU
hUww7EBpwgraYXNZT/kQr/iVa5/YajZ143khUv9SU9Bxz+iWBRW/Xj0OFM/yzne9/LkqMzw2azyJ
lxT61Sc80ss56fr6cSAucYWyDMWG8Vd/Zf5kDXa4z/c6nwCFpKkjD7gSQRKuEyDcAIZb9APwqf/Z
ocZWBe7YDPhGf3INEXgQ4LufvMOWbghszdlw4i9GVWwnLMJQdygpWH7CEsduhC/s22SZbJv31oT9
k/B9CgAgkBtkcU277uuk0vyJFllMpD6tUS/ABCgCMZsig3y90BGjBsPsd5ZZtjDluzq7IUHVGmeF
KfzTwIb/gQc6sEfLLLK7bokKKFgzyJ7FLNZDP09zuo+z1s7A6EDDgfDpjge/XJeb2HZjSDx+MtNj
wfEmJASzErbGmhUXscZ0bSR6eduGqPulS62naez9YLJ1FSS5Ex+QgmGUbtTKPirT57wq3qw6lyd+
oAMpmy3WC4e2dcJVN30ofpIwKdpzD4ZI1mNMid2lZd90tCGf4OzZ8JnLT5Smz/qQ8JI5f3JJkVY8
jiNcxnY1nFXW5tdYV8qbpipvjHYdvs/tEN0wDFV3YkqGA7XfzknW9BLs7Nnrjmsan5WvsFUATaCE
nKq0a21mXGK96NlTgc47NTR43zm1Nt7IhvgLBh2tv3OzCnDetlt9KdK1eXNINBzlqH7g7c1Tfs6o
xr0BdnZkuTKzuUr97CSp2twzMjHaEEzCO+MW92zM3BddlVIz0Rf6uE5Wx/6q6m/EUHR7y2m+jQO+
4cOinDykWN16ctkFh1NZJoyfx2Zfrc67s+CUtvoSQ/VInGUjn5qRMJ8H9gBnHMNeIDp/vh3mWDKt
p1gkcvWwTydoGk4f9bdGRoBZbVTVWmLW8GTjXTkm1tZS0ihqlakZFmrYQJrtNZVbgtUPM8qW2uZg
oHlipzZoaz1H3CNtZX2RUJIPjYwBUNEfEQxpkQZEok9RBLMvUFPj2wfbYUUFNEMeMMhEoTbz753t
JUFWGP5+mgzYItawklKNSHe5mPgLAI370o+HFseMPX9fZ/mpkR01BL0bn7E7MSX39SOF9d4He6z6
aWIfeUtegzTc6mIU2s/KmB8jyQI5VP3Y3IkeLxwIEe6unSFidUnKxcRW7TGCIDbiDA4ogHp179PK
MZ4dtlfqqEi54OaovIzCEfCfX1n7AIUcfIb0lKQ+mrYpXpnL9Mc6bVycy3HOpsyy8s9qKexwIEpD
dihyHs3cwZQBX+8qrcUXwDjNI0Mp1lFtNN1XDfkxItMxz2zPukQuYJeIdQIkaTUFWY0lKF0slnSO
rV5al0YUxh7GXZqJz9lgiRM0GURAOB1uWPnFzWjyDFPd4F2YPPElpqb8zqMMGGxiLC/12JBck7NX
XOlqc4MMrIJ+UtH3hZqWW2ap6zX3Nh3Tk/SvlzZxz1mEbwvz90PONoShbCseKjlwrfOGOpGxo+4W
+wqLgbxPECDaHIT+ku2B/KfgkBuKQ1j+N6fJXEWA+bX8KlujeW3atr0ll2oHRFTaU5G2xhvCKQ9x
XVQHrmgvPylY0wcka70GDIStj26WQ6A9Dxi0lPGelDXARL9LsWHkePF45HiMkxqejKRnqomLMYF6
mtcvCTnEe7JG3SOgjDxIQGOSvlkZR1ZGfuOnrM0Anvcnxos/UgmiMpja3q2PeDZs6rDz5ivTIglC
ImWDWvHe5vpbxnbPavjN4a8tA6IE1i4zrXuQyfU52t61Ziv6iy1bmKSTkLdoffZDz6QMC2Lp0Q2X
RJcSxw2pA114AbuaBAw5qLnj8JMB7bAAfEooWrgbIfW++cXADZhq8yNB0GBlH7FdnReM5Qh10RPV
LeYtZm6mzQtrwmvm4sOhS5uJkgSrcs9NZHr7XvvzMZbG1WQ2lNMUhnmIYb1h39tMWDu26MP7iFa+
7SansFqm+ljUYLK1zNyvjIfFm0aLAdQ+8hxjvc8BU7136Fiy7jkA74X0X5oYBFheSv9RalpcrdlL
d2DXixNjTyuw2ryHBNNlxMI6wkjxsqzk46z12iiEZbGOdpwXU0DghtE5IYnAvi5q78KW1vlkdOvy
hgWzOqAAl9QvEl1iF+U1X8p4Xu9Vi9N4ZxilQyir15r8EMGpHWj74muhi7n/sq7c5ayOYJ9RXcQP
q7pafvfLeHnnZYmRlxN73U8ED+yfvHBnXuXTCPEMN4Qy6+vC8BgOY32bmsAGixCmjELTC5JRFF9H
rorCPkc5+mbOceOdbB52Y8i2y3kRDm8wzITdnFhsXnyDpmV4IEN7PXJhj8PL4lrTTFgplZPY2OeD
pcj32+FC4H5ZWBou881qJdYLrT7+zmzkS8eb9sZkKvmOVrINMmNjkvf5YLUL8HXQENA9A9fmu52n
n3sYPHSAHuAws5dMpqGQRxSYwd25mojPq+OxTLq0IuVPRQPY9qbNVUeihnp1Umt9ElUG60ZHE0gg
a9sRSOxq07/Vo5fqsGonOT3H/iBvisGo3Jtm7kz364ilLr/R80wTMy4lLHv4xIbqSM7L4A4ENsW/
BUgCETFJ29y/9ltO+OMq7IXJFMayjHPCF2OPkDZ2Aj3w5/aZB3e0fDcgUkCpxYDRRp9g2fb2wWIQ
0B/UHKvyPaVpTj96mnIsyTMFe3GQu0REyFmWXXJROtbZJZZ68u5tYxBdUNoEICmxWQUGuEBa7coW
yoxVy8NwKYkXX2EjHDMS2sqDemWzj6cLOUq/6hr3D1svzeZxXG0Irrua6JQ6Dxn58rs/S9xzD2/r
pW2sJefZClSJgDjWPOSJpo3p1FB+ZJf3szYa81B7skcFyVlLXxGcXssLwVWkb9OfPXkiyM5vYcMZ
Ly9OnFWY0a2p6us9U4mItKQ1iOHI0hSxIM4X07rC1sCGganQ4Mc76azl2UReGEOJ9yW/IQlVZx9G
St/MlT+xQr9qrKqFZzGaLulINOZh/dAWA/uaaI9W7ofn2BQDkEHEUXoLU2sbmdU1B94mu9QfInz8
06NjFoJ9KX5LJnsuhTXpdZEAC76QpuazK4+l7SsP40zcsxbKusPYWe2DqAvrjRCp6+AhYLdG1Da2
u2WfxmyNuXMaBjLRtpYx3ZUQ6zBtwm7njBHuKcP9aHvDmp7n3N/6KbAXmvyX57jbxeKsElfh4ND7
FVqM79mNNFFMR1TEEvO5tyLg9RCYFRQtPWdn0SeePOBP4yFldYO2H8YYot6hhURXHVgmr9leLhT2
4RR2NfXkWcbvTPp6805qKuqqc0EDy2uUeQOO8R4bERYt9okYObk0TrwCZ/9as9Q19uBsbXlT6V7i
gG6lFg+J7MnjbAAevl9JEL1foerktD8OB8B3/GrEDv9idSOBbnyUm3KWx5xMUuNWtafOQxONst25
ZDiWVVE49xbQwrkFvQ+JXS7tuZok/5b0yMOy5mPmdu5npdXZicYquWLFM016/+dUVP48rZ29dNaT
KEa/DNrJc9urqHNMqtcoTNTXBhHnaQfiepgO61gqsff1NFe3MwAczEbLaFy4uAz/diQtfqX5xO5R
ZlbevPm9ZRjh6rn5ESE7a85sNcX6f9g7k+W4kaxLv0pZ75EGd8ybXsQcQQZnUqQ2MFKUMI8OwAE8
fX+Qsv9SsjKVVtZWizJrs9xkVkmICADu1+895zsXDMZ6cPOtD6Qgl31h3qGQBHbHQujMgOLMIb0i
OcwJaCsIVZ5Huww2jirqcDdT7FPDloEbXHIwgp7qk9dMUgP94/SEeCehuUvk9qchQC+HvcrlqaVN
0wXrDIqZ+mKnmZ1vhD00bxMECKBS3KLDBJ1AvRO6irt/FBW3u0deDToTVeYnD4+x81zVMBjOco7q
d4tb/UqPKLMOXTBW084dUWdtZAKECDmhIcPt8oaxRPsc6g95uTwaXZpPbz9ezg5Y/fLB26A5mN3s
QatopdLzoRzwqW5iV9IYLJC9qZNEsqV3uMNKF94CnUSGQjVSwixV6YVAb09EjWURRhKb0Tid3An8
/DXxPlVzkRol7hZK0b6jlxqTfKSpMYQ/CHLGAeylLjGyWzRDGlcQDut+vdjyLuD2NREBp6L+5ilT
x9+syhEznWcZuik/nE1npzEwGp0YihTFM8ws3vlENkzxMkggs0ZElDOaW88WX+5GSvBFu9qz82wv
5wK3r2zRJ6t86DAEF1HW5HunAwB24sTOeHglWXHTbym9nezENuBmZwenbDVtHJPHdMf4l866ARGh
3NUpBEhEf9OlnFDfNQwiWtZP7CWsXmNWUnenrW4iopw8F9XnnJrNrrMT7NigIvApPiVe7DR77EC+
IWiUU2mzThehvs5temLXAfmlqGrRw7Jzdl1i7cd8YJ4V41DqYSyAROU71IUB3jFL8BOd0O8ZHrxT
Pz0AvkycA1zCLj1y3AgegYwtke8dw71N5Jsd72tatfEG/2LzZg4Jx+5OwVXcCVpizy2x5Hpj49iW
QM6XPeLHqHQs4jzdVkkq7p3EraIzP5JT3VZksNKyYJjaPdVT3LlXP1ZMr5GZeMTeVAFzFya02omT
BdJiw7aGeG+onhuHGYjBrx3bOItpH5XxQc7jnB5JBcmPCN7tdD31Vqfe3VYSQjSw47H6uHnr7ifq
sMfMxnOzMctcvdTCMzFsTf5cEtVTAZTo1vEIPvI8cpMxX05RQ9BS6XU8FgIqmbU3RF/VN9pmfEHn
sxvhbJTJGFwbdD6x3FZR73/OHd/Jz/aYuV9oMzTTpTI620bCGlJmUBE5w11E5TvfhJLUiwcv6hte
3xGQvZ0a7nCZl5E537UETA8PLtKinjYIT1IC+7ON7S/gUidT7FBxF92FNaOd/Mp+kmdsKCa4LEj5
Zj4bVwr5QL3XaW6aB8dWS0PY6CWWpg1HaKz563iIGvdLiHwxW/k2fvxLv0W6HC/LlJg3holYkKiM
EVu2uREBAwV9UTbVhMXe8SuNvBuz6rB1B3b6z20xgJwOtRvxUjEcCBgRJAE6FIzwVPID/dK4HO5V
mw/1LYeJKcGe3Tn+pYei1V6nKWbwA6Et6UvWYg3mEe0xFtPDHplywEJtfHFF/4mgTE56nXWKGJrS
bG9Txh6/10gOinyqLpLobNxGoLpA6Jmm1/EWF8V8FZkEz4hkYgUAf4wjag0IIqw/t7DDbHoBesjP
UWrU471fw9DdJFHPc1b62FsfCCZyqiOti7o+GLhD8HI4eLPuZ4jA4mDmnHoOw+wZTwya1EFrE5+x
3aVleolTcZiqdQRjdES6Y0RfPY/Z5ytnVqN8jhYvrof/rvliTigoQb2MseuBjm1iMnpWzCxjnAtd
IaO3YFA6ftbB2ISvQOF4NkLam8E3BizIkKclQOzYTmmysQA/AMHUMaOICww9VnZWEYX8NhxcZd5P
RMPUq2j5YQ8WMT/dZUnUTXmFZjWod3PRAdxwmPOz0IN0w78gMPsqPMm+TbRWF1F0vcdA8xCwAiHx
3XU5NYwUMfNyolK4pvhdixurQfLEfHIOhv3ER4YE0VtZOt/W6FqniyrpXPVWlH2Lx8rGcoZmhylU
f9HWsq4OyIx9sQxZkvlybjspyYb1SXIxvHyYJkwZHM/C1WxU3fRcOXmT0B0pHX0umq607wbB5ngo
WqjR3xpO6Nk5DbQ7n4YhL9ED1WbneyMkYRykx0SFVXCThp7tXflzt7ilNBWLS1OkFstb31nGdMGZ
gahVU9AT+eQ5RhJsaQODi9nmaWWSINFrp6VXmEdF2Gz6jtYLtlFsFWDtCjQV5LJZxtCJ4EyqAahh
eNAUuv125rIASH8tYvmgAlyO746k9rcdWxJz8DHXwaGmbt2hHfdDVbgWFgSc/p/K1K6z1zF2GNoF
gon7zZxzh54D4Ezu1fcP8B8Qj/5V2MDPWQP/m1wD/vkvyCOQ3Im/BqetvkLD+AMZlf/7D12p9Ztv
O9gFqdn8gECM5Zb9kJWav6GlxEeK2dREhIWokj/0uyNbyN/QofEnMHZIbrX3T1mp+5u0sMIGvk1W
JxJ4z/93/NiW+OMj9Z2LanumdBw0Z4s7+4MCjIIlJAGRyNOaYiJBR8AOiubfagSxuBONNzX2ugGh
MTfoxwWqAX8L8Ln6is4lR8Sv1fjF5hwFGEarydtYNf7ctTMuYXvKz5OQ/jaCm2VkzzQCmqV0tq3v
Z/S4CjEaG2Ce4qEbHfcKAoQBRERHc75e+BOSqJyWLFfd91l5zpCQ26hr8JCsTc1feZhJ5qnWgG0W
Z5qT6+qicip0HDZB6f3Rg8MS36SNkdHuQ25QrAcXc/Yabr1frxUAzU/wWKk2VcCkmpOJBlFdo6ev
VhorBPbMeqBQqbEBj4IPz8nNni7GSA1sTdJNkVGkSfKt8ZL0rk+RxWz5K+xl1CmxQkZiTONdQ2fu
wS5FUK8aQMSPYYw0a9ViBRDQMBy7XTEUUPeY8muDfOlugsBUKwNPRV3p16RpW6j3IOuQH5iM4VaY
Yen5JrYS3yxJwYsfnd7OhnoS8hvHfbvaAr2KcG4hR/Cvi3JIObg7IbuNDp2036naa95Qk4KZK5lI
0BbLmL4gb+/rp66xCBMbewEaAhFCZG8dZp8ENmNIXSNDZThq2IMxY5Nh6Lb28imctrJVSu6lP5Gq
Yxm28HYAprzPeDn0me5x/5UiTuYXyCab7jppKsJ8R9nmVGTA2KYjY2KvO/RD0Xc7a9Ztsnj6kOTj
EZjkKu1jb2IsS4btvoRn8W0KkafuOYaJ54n6z7lNhrj4XIHuSPCEDfQp6Bs13viomT3n5NRhfdjT
qiCjckbRA1qNLYHVf0hatersobhxRpBW25jJ3wsPu6IHlyGSxB43aGjYqrM+UxN5rwhyhLMfZ6u5
sYUYcI51Lgl1aeBTEYV9zSG/8TPEPEUCzNIfEGJsTDVgwSKOlOhPiFHEGARNVnkoKqI8Wlm9Z4XX
Tu90X5SK8nszCs17KrDU4+8e4kcn1f19P9Aj3OG2jnAmFBzNme6O/ns6KPtTqitOc7Jd2gwhhfab
KXrjCjcSWQ8B0HpgxcMA2i0gnfR5mKX1jB8pZmDeID44UwpxaBRJ+E1HeXwB5SN6L5tJ3lG2yddu
sCgRwKSFb3TarG8JzowXOpLNCYWG/cjYpXwxEQg1BysdIrK0WvzUu8ppZLptwfedTFcZU4Rh18Fx
bZvR5DMk8Jga2ryQGn5RlbzgTZuMnQw552JQljE6ADyQBH2j2mF+oosgA3ObcnwNFbQoxknUdLhc
m36g3ZzU1KhBWu+9KMfabUEPRgwh8pukLekrayag8aYWbvxWATp7pk/aPWrWlvsYhyqCk7jF4xf6
U//V/X6v6Wmqq6jQ8obbiwBIie5YxHX71qYOTDCJfAC6ccOXahOCxHg2LOrfVhsGTnHlOV+xSS7H
35YxzSquxwCV1pCIz51VdRdILzC4xRjhTGycUcj83oJiDi1+4Rlrr+8f6FkiX3ANZYWX5UjW3Up9
JyELoEftmjWLZj+YxW669n+gk8fvHOVefIcqD98Jy8BrOcSkYJeV6Sb9ysvV1Ox0DJiZrBwPAJlT
Kxvf9sJunheMc9AbEJ3VAnduv3Oe9Xfmc/Kd/+xMcK5g/yxcaDqRLI+kScGLTqdGLsmI30nS5IQM
DWMo29+1zB3g90bCfSx+IKhh1sKj9ueFTe16fnw0AO6O5+Y7vbpOfD/eF9+p1rUhxfRlCnz5Yn3n
XsvvDGwqoOqGiHPI2JlfKG9dfSdmZxjvr+Ma7+Aqo5NeL5pL+NolXlxr5SzY7ShaCNwotmExhJpQ
yRUbOJTuSAPsZmJvfo7CNHySC86bR52XJVwg39qbYkIPHRKrZ2YD4lLGg/Mfq6D+2+jxwhGSOuWv
y6Sjyr/+o/r2j/PrH4ql3//c7z4cWDSCrIWAvG+P2gccx/8tmMDUIMJyEG2ZlgXr1V7MNr8XTI79
G5sLSWm+tADUWku99rsPh//JJG3OoVSi27OwRP6dgumDRYBSyTSRIi3OBIzJjvmhXGorDbKqi4xV
4aXhoQtfxxayF8lR/qoj1uEWEdTex2OypU/n/E317yxK8Z/k88vFhZD4XYJFSC/NDxp2YnGDQmor
XFUkCK/7xRtxKHElrssUsrVqTPRGrXbJVo6j4dZAWbJOAHbtc1Ork/It+rNsI3gUHbsP1opw74tO
8x+xrT4jwIw2JFo35gW/rtwQMCrYprPwJhHF+EVrA8VLaKKpLpQJ9611uk+tKROM1mnRHTDUyPeE
AROGVZbGeJegBGXFSmS19fMJhQFnf5Jl4uC2QOn0uZtt5CyEJOLWo3M9PmFP2LlG7rwaNF3yVQp/
FziVBemEfRP+X4uZ+RstI+fsOzqwf/y0/4FzzX/dW8kT/Nev5KrqlP4QprY43368jDLA9wZLCjAU
7B2khP/zLooAHHRAzIP7z7f091fREB4nG5wWJC6YONYc/5+HF9jlv5FdxivEq82YzSeG4d9IdcBE
8cHWgW6XAxSWuEXA6fAxP7yP2u8is+2KegXEfSTB3mpV9mbEGYNrm2R1lNBuFsFwJiTdv2YaX7kB
b6vyydEFNZdsnMaYxKYShKVsIn4E84z9FZJpEOko3A2wgkCRFowkLrHKZ8HJJOfcX/njoLpHbwxc
+HNzG31KejGqgwu9LzwHlFSvpmbXW5dDjMYMvpz/SkECJTMO+ptw9AHxp7hus1Blz4lXQXvQHHSa
LM5e7IH8+Y0TFm9BQOgNqYY+7eQ8vQIXkzyHbPsrT3QmDNXA+mSUTv45UXm5tRni3bR5Uq49Ibqt
bY4QCeypZRDYAsmHH0Jy0sQtZVLuGsaau5YBQIS3s+opAh7kWDfXbQEEh7jbKrrtR/QrBY3j/czw
9sorkc2pmWheqnKFtzoerCuICyjZ/WZ0381GvQQSIi/4KealuhU3vNUe4zwNepP5frmdwhR4ht03
4x7sR4FygqPNyXR6tH+1W/nXilL2TZSmWIVe/uCgDz1ieIoeggi5BSBBPzowbvK3E8PGR7rD/LmW
ZN0t6Z3fWp8BfYu2fQJ0xFk27U8KKx4JBWSgW3HgHOkL5nuISdkj+tydoatNXNlaIaSNwIzAwGbe
UTo7Qrmgb9cJzFKrgMlvKfWYkWh6HYfinFTZY2I5NO0mvw0oCpMIe3uLxiLq0DVW4VC8twMptAZg
s4OwijFZMbWKz642RkgELrHJXurlq5jPhlNcuPW1UsN4Uh53a8wX1lFVB/GRXrixwtZv3AfuEKN1
XACkjIy2dYliJIjjGZcxLEkgkM4pzGW3woU27Ra6Iz5mYq20unIjTFw9A+cVEar7yKvFUVkc0P3B
OpfEr23cLJiYhrtXTlNaFySjDegmJwNkbyv3XS6jcyh1/VCmXnEVVl36PpNY3jFR7otj3iUIfK0J
lq4dN08uI567uST9uQn8mBMNIbNqttJ9WVYOPEyTQZoreAANDvX8bDeJ5aujAmawjgmTP5XL+bEt
iss5K2pc84JTg99jtYtoS6zgSINlzWTNTShwfvsS+iBHbiIBUDDzTsXqgf6KuONsIfdpGjUI+6dH
mXyfRQOHdNMqnlCclaceGvbFDFFnU0rxWVt2eiTfLroL6SJyuLABPVa1m210Xo/XfjnGWwvazsYk
/2udk78+z2Zx3RlOuYOHY51DYQTXKirnq9JgvAO3RV0QbU9hClDVfq8i21pPpiJLCprpBenU3k54
6lkQsLytED8sGeflQrrs1p7lPkXSd8eLKApyMo+CtEOlx60/RaYB4ilopvo4RfYDzImWBSqGq4N1
fnzuZkwiczJtafVyy+MkzD8vqcLEuvPHurZseXbGDglQxLs1ioxtfEExg2lPslhvSuZg6zAqYR4Z
LaqZsHWJCA6j/JN2wbU2WtgX2WjQ8ABBf6oYzaDNeJdD9oZ427vBZkC4suEkSHon+iaqrNTTSIbw
tPeoJsIdtocgM9GmFQdDl1HExD4zdP+2zIuHvSt4UAEZ4MVBfBkKHK/lVdBr6GdolHFIDWP1mtkc
vPIOKleT2u45pNtrbph+4CZG1CHuwDp79Qq6CBb6bbZU7uDBWX3QRdio0gpu5O3IMcfH6rQcvrUA
vjrQ9656hFMAzCrEY7Ktj+AzrtFx5xwNkWFA9QA/j0QmS6YnEC6nBqmiyzUuzWTYBqH3Zi+kBDte
5oq7tDPlGjQOM4P4KpIc54Yqv++sboTtR3hJ3mzMhozDPN4rYe4QfvPv1SGHwOx70xc7uTcBFxu+
89Igrh4jcyfaYV8N8uzLdlem8xr/ytYqEtCg/kVNOEyxyMEL6yIcq30FRzGckZ7EzXHiXIze9cqn
f+S16brGV1VEeCbC+RqWxbbU/TqgG9dPg0SDCTSmg+AEja2GVqhOS8Y5HUCQCpkR3llodsxYHjI2
IiASlxqatmFPN50Bk6wz7QcWOPpZqCKwKrkxWGEtE0jbJcastde7061VaGvpklhbWcS3DX0FGlfl
dWMBRo/S+wzXXYsMozXSdsNRUR4QdthXee7E74YE4HxKMi1uRctmGxuZ2pR+6D42MmoD8hmzR8/z
4kPeahZBzxIo3xZ148Biumt1UuycIDe2XVZDmoo8Z+t0wTcJqX8P/dxcz+UiY4u+1C5LiktHZYVk
zl4PIFOOwajfSK7szmGMO27sW+uYNXF47Y5VuWk8i7Lbqk6jj9dwjEkegJcIEie1TyyL8crVjURR
pPTGBJWCJOQQ1cF15bX4eTuQ3JnBqL6xonpbhSScgpTkTe6G93CuziIZj56f9W9YnhZZ+jWDBnkI
ddDyMlX3Dlo8xyhw7KFn7Cj9V0U7NKslDmVNVxllXL2DOLEjEecKf9h8zj1vQgirbwf2xQAF/3os
WUzyMULrNUQbzrqnfiLuIFS3ZmRdNlqySA75we85bPitWXzShNZtqCL0oWvoxjbl5L1qkq9PIJrL
fYj4k/4WY+qdtTB3dNeLF6a1bOws4spi3rb1oP6vigEcGUAUeekWRbF1miR7Jn7BeNEedri4yRkl
wRlZMbixv8IcxolpymPX9OWWNVCvSwdZJCezz8TU+tvIxK7vMBLVq97LiX+L/RcxRs7a8MJ7nQe0
EAkU3IAitRf7DCzDqlXRSttVccO4uFqwebsU5eM6qedPYVBo9LH5dQYzvB4cgKKzYg20QJS31uWg
5/SUq/aIWxDLXbJD+kPsn48kZ2zydaqsW2cu5BVxgZdFn3BOksKgHTOzUkjjG/Hk9pkB6h3K5Lve
oSWsa8HzW190ORp1IsdHBujfUs6ya2M23E1odXBQknmfLmGz2TB4Gyxk4IKHifwBhFarrjGnR0VX
dZXBMljXk4GcQFgvPq0Mh/SFXYNt6TDV9YXr1YhYiuaTC7eZwM+KLnTqgcFmQryDkGwlm8EGwbLz
47Y+13jvT3M+ig06pQcpKaHcwn4NfawksCznYzaY48ZDImQM4i5W/nWaYgQkdAiNZRt76kZ5XrvL
ulhsqYjhaIaGu89okL5HEu7UWpiwzYTZBXrtouh/JQwSbTxuGTR4UaGwyhrTkpnQ3VbLyDlI7MbE
emfiH6EL5fhwzNNZ4hMnJytYMZ6YjYPIApqHBgqlQ6iIOun6yqu3CffUpOc5TKSAwGVaN+jcUVbH
jQtXsaysW/BpRIYa2Bs52PvXIb2xM+0sOvZ6DK8id8TPVuezdSjKZtYMJnCgLdanz+aI0n5FzXtE
hdCzG43DEegOD5rEhkNl4F8aEGVXULB5tj0js/YkoSzpaJl3Gr30mWPzkDAGnsVeDba4wHljP9Ox
o+DJc2SandPsxqRQW1ITbuaYNim4sLdR9+KQEapR3kRdZ9YboPr+8CRGhjiom0KPRdtw9WluWzXu
kTBVV+3UTxe9EAaqFoG4ZYjWiih6tU9HZMbvozOrgxEsnTnRCeBhReUvsvZCH4IEZSBg0LF9BJXD
C0PGhngdgiZ+yq1wJrI1H53L2osNDflu6CAUeVHUvltG5rornRnc/IlgghxXgZ1aJxOrmXuuqqos
L1irW2PPMp4YGyOBzQdCEDrlavLtbqGHd0DWVuZkYjpuXRsDgPQUYSEV5IfgUznCn7vL45ZbEo/t
aNyNmILqgy3QG6oVOoIEZ1PrumgKIgXaY+6TWj5nYy1sDBh+YqxbJ/QcpLOl+jyOaIyJhS0SxPQD
MPSjx7YjMYnS6lkVxK+gb7InzmeMYNyU4a4rfDwvcQRkKcwc5802w+KB7O52OBKzMgz3zYBV84qD
Jtu0x+RMX5YTxHBSZ6esIYJOtcNr2VeLkCFE/XsbF0FRn6wYoP1xRh7SHoaE8Rqe/QRawpDV/YUO
KbettuB70UKDqzk1uE6iLsLuQXQ2s/vk61QO0dHqRPaWgzTbAIkabkOjc9CVlu5NXPiApPo52XF/
yAn3iHlAOBDTbq+IZPFxfdyMhFg/JJG/yTFP8FgefQdDexbP7io1MMtmnvFY4g1Y8PcoetxjiBr1
0MCrtFJVXbNtLOFinGaLuH1Oc7/eun3TbAlDYZkK+p2nRHPXJ1jF1nYVXGV6IFqp8l9DpZAsusNT
OVrNujC8dtPblbiRYRNjU3Dv84LP2dbF49zH1bYIiaYNmxPCagj+vb4B/rzRCKNJ8DEumNETF2BY
D0qKNePxYoUB9knjutpNyZht5wCdOL2s26myXlpiUGgvhOhjJXCPutrLrPvaVe4WTd2T1sEVSsxP
YT/Z9qrpx47+QfrErX7pmvgmrmAKGkbzmlc3VZcdnbL7kprVoXAn8tYK5zCk6sVNuQFjsEBENnaM
CdhlghDVzTEFsgHe1XiSpXnXKBPRtLjuA9KMuqI8hYH+ajLDR3cdVFfSUPdgvjBlmsVNZOu7bG7O
opEjST9Gu57r4TyG6iL05A3SpWhVmd23QNIYwQWXITu9tCx4+hWkh6xC7WpICuNmuJ2r/JnG+2dO
5/pgZeHRbaxp7bmckHgNXbPeL5tgmRyK5luKR92lZZ77bGWWtQVqvGPxHdYaIXbezRdxj/WlIbEI
wKO9M8J0P3PciHL/rZv4PZzpSP/2BVsaEUg6eZlI2ST4NzlOc/iS++kXHBXyQpglAILiiOuFQIGi
2xRTNG9lVTyNqJi3vT3se9N7NcI438BkY3ThJjjZTb0AcNGXsAvWUXfl1fYAb0sikbR5HJMy5XMP
IDHL3j72I3zLhnSs3p0tvKx8ZMnfJFX5AjOlwtZK5j3+zfc2MXZVR0y5xYK+liK9GHPz0vcMmF0C
kxt41RIZMb1O07rTXvpYZs6tSod94zgt80nJid/nV/bdoxckR0l168/A9PjvWW17kJ/z+9pQh47o
kNoryfSU9+RaXpljdJVm49OI+eox74stk/SNJ+crK8geLVKmifA5xYN5JGlln8ztwSOxCwMlyThw
NkfsK8Bjy70p9cXQhYc2nE5+jwJOZY+knKAIxZptR8cyKO+lXytaNvmJqOCNGOzkMjDFqavF3gRV
ZinjMaz6cg2j/etoK3sLk9nam3Z3Il19G8ngzppCdYgnXnD2+WblQT9rROasePHX+dQSKm3414Pb
XNNHOdKyeU5V8k7uMbGARAf75LVcJRjbLpFpkY9UVC9tPFkXASrogym9TYv14w50hNik8aQ3aWsE
N1qXNQbHEk+Cqdwt5yiiEoS1tpmLE46BM9cKu+IWCJukXVBfJC3bb9uB0YaXeQ3g9Z4Ipa2fAqpy
1dlPwgcnc3azDoK7PorpWxgZmRDklo0Ce5gV7AtcwoRI26e5tk/CY7YJL8/OsPPR4DExKcst+rv7
bua5tXFuiBaTodFcLP6DHbDgYk/b4za0+hPNLU7hdCgPZLFxMjRgvQ0HpyzQsxLwLTXqQ/g3bzTI
n5URnHAGbek38aIkwDTtrLyyCKRuzeDYRCxXmeoYinonbyEAFlg+yvqY+sE28vODPZrG2Wiv2qq5
LDToCg32Kls4n7bwN1kQYPEN30uG5ya+fMDaPtUEMZUhuMM2ItW5iT6pyuKJVdiUyouKMyN+qBvW
6xVExY120o3XUccXnmWcCaO5Iy51l5fY9ro7QkyOaEcfTTlvhrm4Ywa6RRF97CWntZIaXVCSymwH
07/HMGPSK6zwrhIMaXM2n/WOIzhajKx59eN5G03RQ6s5iid56u5EZACLZHiwVmZzGCr5tSyMwyzm
b0By12C5E8JtCOyWZrhcYOGsj8MDVu9zJPjoCheMlbt3MV4Nxhf+lig+eoImzuHEa96HpgR1qz+D
djjn2LM7MW7cfP7EpOdFBLBNQ+Czbe3SmCkroK76xo+sbel0F1PZnDU1h8eoHmjT0zgTVpKJ5FNa
ZNcDTky7V+gs7askNbyzU7B2QIZhBcsQ4HthtHUn52Vq7evMaa/KCSekINiYFT/vIO6II4XEEyFX
sCooxfvqhX7acXSLfdgzMsmIbj+Gob4k/AzMkEurl4Q5IKm9fIzCatORkc1hrgPKmI3nFFfNCnLu
vW8WL5hVAxyA5k6h4VmJxCzW8MhOnVOKnZCRtU+b4jUXRbRyBrXY0nr/KGIsixQiL/ZIQdnUEfpw
yFFMWjkKTkPdnurC5meJyxgBf/LWcws2SaC9vcbURT34kikD51jcbvHTYmuqSgJcFPOhNH8klzbQ
zwHHKErZBJnb3EFKh1INcBwSUehuRuU13MwDKb1Gbt4XKiaYdwtBfJx6Y+0lLaDMfoHE7sAEyXoj
a8iqO22I8E7FgCB2CSDT6sJOgYjucyCej3OBWov74Tre1taueCCtBW9fYufIkuBieFhUvIGtkxWW
6T5PxnvlhXrANNE535Ky8+4qDAl3jelnWP8CeN8rXLaGhw4KNjBeOLunw1kbs9q6UVu/aCvCGFkT
KFhxkvJLdrpCZ1eJWzNbCAb5SOUc2Di4fYWPe4qn59GrJw6OUWjkO6/osdlDH7FjPqOfPMpxIXxi
v7XqVWdpz10TLjuHh6zBQ4suJy15ImrbaZt9Gc+eOqZB5YoVt90at32mehr6pW/sx6kqPsvU7m41
jpxr3ERRvC4FNe+PcIf/P3T7X1IwKfvrqdt98rVtX/9x+bUqv/5BNrj8sd/n4ML8TZLXEpCvIX4g
Kf9nDi6s33D9QuvDIfxdBPjPOfj3sRymE+yuthS+x4T49zE4gzcpFpEh4kEPCAAAtH9j8vaBacZ8
HrUgLgiYcc7y+fgEP9PU2qkrMaP5xz4PxOuE8IyNteu7N8FU9/jTT3PzY7z910EjDO0DnyEbgnjh
SdtFyfPHSykhUmy847F1UNdp0JRYZDv/b0bry5jwp8n67xfxFqUlv5C5KAt+/j6yxg4603VDMTSD
c080JgcY4r/+Jn/yowlokCa/mjBpUn24yNiTctAU+sg37t5dJzcPlbT07Wg34Q+RyV/Gpnz8Og40
TIc9XDJCMjnzLqLPn2B3NM10jFTyiHvFWZoi8HDWdVapza+/0J9fxofjJ0zIkR/Rm52rg9qL6mMS
dtZDH7fhGplid/j1RZZf5edbw+9F1QZG03VsvgsY1T98lzSY+xFv/sEp9LTvdYdR1lIujYWMT3Wc
rLo5/fqC//qtoOZJopAE6lsfat8fLyhxe7eo8w6cdIp1V060nmqyEn99kT/7Vrzanoe9GPHtd6nH
T3cIDDW6rMLilI9IQ2IvXXF+0QgmTNqsLU3u/5fLoUP+43eCezUPsyEOBgD/nYmccY31t7sGXWXv
WEea219fbhHpfLxpiNUl5kp+QmTOH3J0Zle5fTViq5t0+blqzASy3wzVyc5EysE9wXCzygo/uxnJ
acFeHrYB8jR67I+4YaN5g5NyIP6mzL2XGoq8u/GqsMGtkwW6gPFSuY+MGAuOTCpWByJCzeE1y4me
uW1HybEhV6r5O5Drx7fXMZHdOxbhETAceYGXr/zTHesCLD5J03PQUc7ewxJ6LqQPpN0Kk7+hZP7r
s+Gx0LG8A+b0EFh8WCdCl447BHbmoJ1J2zvy1lgphq8TBtj10M31+G+uS8s34zKmFC5idevjA583
4MGIcTmUiacIFR2mve+P+pCbY/bw6+fiX18troTHDRO3RP7hfngMR9yCLo4ohBIzqP6yMrBQJsP6
377IsoKz+bFjsB98uFGIxd0pDauDNXpE0HkG8lJdiN2vL/InT4Mj+L0k6FQUwR9XJWkluMW84jB0
WOBpK/qrNIpI7G6c5m9QuH96JS7gmAL5l/8R0epEgW8ZY3VIOdpcwjChH0GlvM11bF3/+jv9yd1x
pMnAVbg86Cy4f3zCm8mUozAKXKgGmUtFthjj4/5vtvM/+zrSR0Rpmej1hLN8iJ9eI2IjG1PB3aDU
xBHluGofd4IthK7M3/CM//TrUJqg0pOejfvij1fSRTQ14ZQvre1pX2lmHK1deH/zsH3QH3FXlm8i
LZfmIK+7+WF3cs25sq0uPVRe8IrqezrXXk/OayHdu1IO07tgqvr517fpTy9ps7PbroXX9GPSPQ5b
R9KRPND/A28TxZBMtCgOixbiME1dTSTC/2HvzJbjRrJs+y/9jjTMcLwCMXAUJQ4iqRcYRUmYR8fk
+Pq7oOquVgR5GaZ6brNKs7SsVHoAcDjcz9l7ba2sT1wnWy1u1+F3mL0o7ij2o3yxsGYe3k7PG3p4
GsVeukaMBcSd9FdJMR75Hi8b9sB8pN3Wq94MfAhWz5beZd99LQEzRlVOcshjR/mpIRDpRsEzVCCD
6u7Cnd3uSReCADDBEoRPmN+PGcUm53ssjEVsk1z6Ksw7P+04ZDrC+yKTlXSSe93wORvrMd0ZBWaG
WzetRLH2xHRvU2AsqwM/MlcYmJOPyYuToSy6NVObhC2Ex0iD3NaMboiAgm/n+K2kmsXt3naRVgOR
BfiPo0/q5Ybe85m+9EA+rDnRr3VzWCEnLTcDpVU5XVi0d+iWi4G8W0l44ZYKwZyek0siPtVGFj27
lMeytURonldzHv0iaULa+znH3lYMtke5pSC5hJ+TxWA2yPWJ5KDTdXBSL9/FsTHmmzTR1RWZpbUR
mF4EVquGuvc7aattz/ympVbVtJ3fEbzsSR6IlwP/i0nhhsmbjdTM8gWsPa4OT2VU/V1wpDUqyoTg
4cV+gmtk8K9gbPmVSJV/6ljOEI9YfXTXtgo7QZxG1M0VFulQq2bjh03AmgY+3R2fdcKgFiqJ5nwt
0Wdw+vcr9UNTDSXsCHEWmfFJGWmBjkPlsleGjkJrqtf+WFv1UHQpGhJk5GOnpOfnUNAFzKNuB9sd
nqHp9t8hThKqWoN+IuJ16cb7DGYldZtoIq5omskROWvJC083vTmhSQuInxNXo5fBVCLCJP9ChFNt
XZMQqW3dxDDqfQc2idx41Oj7rmnvCaAvojP62mrftD1cjNaZXOrHoxz2IMi9MWx5126FYeALReBv
XfQc7r8qRyzfcAQa12Kmic6un6aCrWW53LLDd/DVDFV5H7u9hiB9ab2nUol62Hh80dHtqp6TTON1
WrkjAgMVQip6+V1FsTfSUzIKbJ7QVF6GJHN+yD4lo84Hv7qEdlMDBaeUxCteOsBZsGPNxS/wOixr
siDadZP1ZfKy4K8wzscGcMgDtWXu9uK4StCV70GJ2YQD3DmU0gjDQuNJfaq3wCIOLCl0BPSpAhSS
xBr2CgfpAC5WBDMtALfzJgYnuRkiY543vk3vjv1QrG0osmhfLa+MjU00gFgIa9rhJlmyECJ2QsOF
C9YXy0WqD2qfsKYRce0ZYDgxh+nGl4VOqb5JhNs9ukZb12fIK7poo1QhvhZtOTdwkwFz7MgAHxIM
ybn/VQ363GysFphtUMc65VZHj/OeVLuifGg8/lQAjpYIj8wb7HnbJkn5ms8qvSvSxQHeRUvf+dSQ
MA7amsb2r0IR8hUssiIqeCmpxwQWwJd64/MsYlrfIqITRg4v1UGnil5dmcZuqIhAJu+8x2y/a1xp
Wlh98DAjTgB8s7GhmL1mZJrNu4ayI/JlZao0pNnd0VkmHGf6Oo/UYvwNyWo1zXMwBFl0FSnLW53p
CYEOnQH35No1Zf+vL/D/lV3+C5/lH5/StwEgLz9e4hf5+tL9WXT5/Yf+VXRx9H9sTAfrXlhfaw6G
+T81F9v6h3MM8mMbfL3us3/9t/WAeJB/Vj3+auS02XfiP/h30UUznX9cvPiwO0CGAg3lq/kXVZfD
HY1YCzc+Wxl+oTDNFQ93+AkWTTQIHNsEbyfkMwDeQ08b4zr646Z8fltwOdxfCIP/Phdj86M5+67X
fDSK7eqImfkij+xl4ek8jMP4ODiAvv0C3Ygt1Ym9xfFlMRQ2WDYX3FuHTfvRRm0mjSPKEAGGPRWv
m0Q10d73Ju3EKefNKKZhImYH/czpgHrF0ZGUKBAKCJliF0Gs9wZVprm3pXVq07k+gv/dJXHzTIPq
mm5RaUObTvDL4c3LtByaLbhFRFjQ3xFh0MmNdzlNNaq493OWvQKK7k5c2uHWbB0Ui6jJzPUQwtvW
sS1c4eXqJwnJ23bbGMOkCx0cNdDWAX59Ves02T6eIYd7+HU8ay0g2tZahhSc5A4v0lOoMgQBHKFm
eU9eVMPcarDi2usi/PFIbx+aZescRgTFLMvlnHo4Euaw2iRKpkf4lcwQDNdiSTMU/8Eov7e0HE5N
i7ifw1HGfCUw/26PtgndcgxukcZkJKf2xEBvXi282ybvsO7ysDgCH830jPxpQvX8PiyKAYjulJMS
wPIfiii1do1Wm79k35dnH9/Dd54W5m7KCVSZWIyOC6jEcJFdMOC57U272rp2Ne8629Z2yLX9ExPx
+HH5bNVd/uKEwEnVP579eEhc1Fh0XrIJHxRtQhpSE6KBjy/o6C4y+VihmOvYSDgz4Gc4fFydkye1
GJc8zFV06wBF3kcxyYGQZ+dKP/dzPz7x2I7er3VACo/4WahcuHjkj1ZEZ9GrBo1QEbKFuVzdBDw1
37soGrM+RxRUnHhg7w1nulQVKAAxR45f51ZOtmgHowgpRbFf0UVFPtmIOPJyLEb4QINdAMf++J4e
PTku0YSAzsqOt8u2qNIc3lOrcjMp8jQPvcnVzhvbv1shfn99YZRLmPqgCwjte/PgkC+SFwS/LCSv
XJ7j9kWIAZWIuEaqdfNkdSee23sXtS5PrsdKRQX56LnZYl30Sy0LeenBTHtNsS38WPsPropik+vR
jVlji47qxZW1AnsNAa0ur9FgV1qBQsuE8tcj0dX7/FQh8p2r4jvGVOR5UWQ9virP1oaFVzoPSWfI
YETa+bagzPB3H2UmBI+ITQb/W3cD4uje+aoGEKPYzrdN6uLelkjjBlnvPp52R2vTOgquTJrYbJIM
quFHo/SuL1Ns3UUosJAHJn+7lUAT6V9a0YkLem8ouiImfBifEtdxpaY3YaAtQGnDeSkg4HMyuJOG
j7qU+PGXv78q7pwHuRg9k378Ag/LOBTN4nOIduN7wh+JGUkpIDRqGrYfj/R2Lliea1j6Kk1j7h3v
1SLd6FMEKzjN8DvkAelNGmzW2vsPLoi1He8/O931sg5Xh8SqCW2VRRm6aACvF1J0jE8mUP/4EyS5
5q/6L9ww5oS/fuz53JPZ5BwtRVNWtaLzAHaQbIvuqkjHa72OxYk65Dt3TlDotCDqUM1nM314SaWm
T47iFQ2njkTsTC7Ptiq8E9P73UF4kdhFc1WAYA4HSUcjwzfGIBqhItu0QtkBb3q6/ngSvDOzsTz/
7yhHT8cEh5tW5QoIpixyhtbAChYk8+SiT97d3w5ls4mg0gkwgBlnH2VZOfjYVMtZOHQmc1lFDkDE
c9IsH4EoaSee0NvLsvF00kWi1Mmhyzp6Qn6e5+ZkUzESToZo0fOqK4Dj6QtnCfvE2vD2Odm4ufk2
0Wdk66If3UEIAXC5a4aqWVe3DoqMgO6iPDHKOnH/OBswsdf+Neu2ZTqc5Kyj2YCRbsKD5sGGjjET
XWNAqJ+KOBf95YiAiDaCqRXixAx8OyaHECBCbCew27JSHM7AicOVOdUxRB3DwoST691GQ7BMXjYK
RNuiTPfxBFnNwkcXudakaY2s1X3OI0cD4q/1jaTGEBEPPskfntX48R76GL6L3lfiqza5fr6nBInB
S429JMAqa/RnUzbyqYcK6WJbG2IzhC4JUNz1k+EGs3qpBQaqpWJvN6nUdoOtuZcLAdwnSutvpxyd
czbL69EXj7J+9OO7TFJwtfgcAV9sUNouo2zCpF2i71oR4Q38+F69NxrNRN8gwpKdl7E+uz9aIfDy
GugB7PNINe7Vrswd86Gz274LOwFv58Ro78wEQ7eBn+PKEfRejj61Jpz5dCj5/tnWqpC3Ezfb4oFD
GYCXQI3B2NTdl48vcP1PHk54x8D/rUP/QMvCKnh4gTrYWgxbLmEfvr5LB/cnQcYoy3TA3i21Ntue
7j4e8L1r5O31TJMNi85Z7nDAQbel1NpVtDXNGJtj6xFL0jWuoijMCyc9MdffeX7cTCpFnqCTz2p4
OJpVjKB16SmFMWcVnL69bO41XALnmZ2e6s29N9b6OcTuTrWEM/7hWKJxuklNRRU6Qs4EcdbaZTnG
GJJKuWw/vonvPDXs++tJ2ISa8bs89ue0RLAXgxmXVbj4TbNpkfY/mIQwkfMmDESuVbYtaAac+Ia9
fXJ0aj2Xwgkv4PruHV5fLUxsCWAvQ8SB8lrCPt3CMzfOyXdCEwzudfe3F0li/bppXw/GNlyRw/E0
aI1tItiiDdM8kcIAxzQY4PZBkJ70NY5g/gxOxtl8POrbpyiYKAiB8QLyN87ROyhtZdfewKjdtBT7
peVD1uZwAooe49vHQwku4PDdY/2yfJ2COp1JwiAPL9DKfHiKVUPshVkNpOsou/zc+qT5BFa1VF+L
JS/uCN3AqpyqYTjVLnw7hyg3MF91LnatEh1daAEM2E6bHBpB1/XXdVE6OGOpXAY+5OtPsL+y+8gp
nVN7/DffcXgxdP6J22WhowZ39FTzsVWqqiGaNX7pn8/EMl35Fiylj2/te6Owhtoros/UveNlDSWN
qTDLcT4vnWbj5R1pRLEYTszQN3OFwhcvwnoH/RWJeXQL+37uRgP2VGh0KtmuG7LAgAQaEBa1/CdD
UVPhrOj6OjKQw7lSEGFOKOlQckGTe2a6/byxdVVu9Uw7lU76zr1jg0WblrWM5eW4/V+SVeil5lyG
c4MwtgTxS8OzK+q/rCkDAuHumRSJmP7UvI63IZMpBxIqFw5GcmowZ2AW+eYKbVAn3ug3E/33OIic
kADQHT8+rMTa3EkndsrQJ9egCaSIRo1WNr3YHC3F+Vzjs9n1JszYv56DHGWppADqQLboHm2Ocytz
MrdSJTY2v72ga50REmJBOP1PhhGcyDhcoldbJ+kfW5S4W7LOg/EecgAZHMq86YhWmXLY/uNxftfs
DpYr7qMFz9JjJJolb67Hy2uMaTwvoIixUHRr43vsfTWNzuKcyOyzJqV4UxGNIVoxoL+qzBMvwXsz
849f4B2tHX6BonxwDQ6EA6DmUAxu9TjYi3P78ZWeGuZoXaZ5OCvJy0VHcZ6vS188gF0cT5Sk3h9k
XT48xGrs/g8fmwlYX5uida9F177bCbJzQq3UAFh8fDHvzX6KD67N3o465fFHpurSMR9aE6BUhqVi
smfjVtrmRFWKHR8sE6+NroykOnXIePfyDFoPBo1imBhHj0oNDtEpNcOSswrdO1my5bGIB+vE9vW9
FRjSGAcjSvUGItTDuwjWWaNiyf4OXgZs0FrZO+X1K1kIBtcpcfDba+JlNniR1wo6q9fR1hW/qg1z
kmvSGkgGC6GNaWil4AT/+o1mHDaRHOLxQvGdPLwox2oMfJUsWNYi8izAeRzvHfLWTuzn3t47Tu4u
WGvWREBlxycpouTsxkQowkxQhOotUm3GxCNvzyB15eNJuE7mw6WDLZXJ7KODSBXRPrpzBYgf8H+k
xCdYp3ZZrbX7plPlTeIa+OarUp6oTxnrLToYENWubyNqZQe3lviO1t7MaZw1DHJeyeZ5dtNAqqhf
Co7/+HssQhG/JE6jP0KW9+ttjh7B/OplavDO2TNozd3HF//mPhMKxD6dhialEpohR4+zq8gBaWqM
jrnXarvU08s9mLj6S0L+4qltz+9F+M8LF7xuwFpYox2+q/bxphnNTgXpIfXCAuMyK6WqtNG/8TDG
yqfKahD5bHIxtQPhqbZGZGfIyXdZbkAiiX5v8+nIQhKY4vsW4mL6QgZzR+4YOd2Qgpfa+VRw0rqF
Vus6F4TKzBKP1WTMW9V51hPwo969nNvSr4O2s9w5NLu5jR9ghpANS3ckncAljAvbPTAjsF0xbtsz
+noREG6i82j82RymT2lNue+WQBYQ7mE/EIP4tdQL/0yWCVB//KZ5Gn23/WJwy+3qFZiAZC1eKvCG
1spCz5QaXmN9j0xVwtRQLpuMLwT4ah4RWzG55SQniq6kAkfQGvl5dY51dzv0hpt1wVRgmr2WaYbG
DEqJTIgXtZTmXZUj3q1i6/vdSozKHKciF0Pg0Mow52vRfOE5oojCjFDm+ZVQqDKlwpe0k4Pbb4Yy
GsRymmHn6kuZPVozKUZkG6Yqcm+9EWP3eRd1lfO5Hibf27XI3OR5zwM2w17VvrF1G1IauXS7spLN
BAq33dtqcPFmLwUB3BOAquYqwkWkbiboDdqDFpekjkVjjx5L4KB2SB809IsRKSJZNfNCrC/aOvUz
qwfNvLKGqUTdB1Xeu4CaUizXLmES3TnRPdNwHhPN2eGApBD8RD587oQsg67AaxnFP2w2VYIUnTi3
daS1dhVfWtMcA/CnGJikj5qdRCiNWJRrkrbtTr1WZCNZNra0KMm+8bbl0SZqEe3cRVEh3AvDaYS3
k7k5m8/lbKTZ1qqqzgXimOhFRQkkLSG4o2Fs420OEImogqSb9dsYvkuEOL+T7k2Vm+20LZdW53qm
yv/Vmb75s6sLOa05LyWUskFPCjaEcBG2U+5F9i6ude1GciDNUaxP6XxvDV1kkNthO7BlCSTrfpK8
rD9j0ZbY/Vx+Gwk/DdFTS5tW7a7LK2x95AGSAG1OOlZEbWx72D6ERbG3nbw+NEo2L4HR5emT2ZnF
6nivHfJ8CdsBW0+RkZjQJK5JtLMJvdp6S+5ZpLXM1qsxliU+RH/RKqhAMUSCCrMYgmanzm5knxmv
uikRjtVQcaw9UIf53o+IXD13SI1AzEUi9RwmtqztMMdICT+iaFpnVzW6+TOG45gB9jW9cU8Wp+0A
1l1mvJ2I+569rCSUCDgwA6vFdZMQIciaaIv6rN52eW3cN5OdjOj/an+68JoVzNoloHwuRKR0tbPB
Sb1ONccUyEImAVmV4fbfPCKzejhtfFJB/oCcCizSW7odBeD2DtG5rq69PCYOpCUgMaH2uvQ+mI6x
9XL0qXokdxVmYBUUpUj0zahBcrhGcUiKYBz1Ql4Atyb2Mk4z634hdyV5XFIX6J1HPpMKyrSiv571
hv3Awp88NvCwb1m7zZyANaIHHrSqqVhuBBlLZxNr5q8OK/WzM5bdfEnRIHsmCyItL5U+QSGMZOvO
G/bgkbbRySH9qZuR8ZCMNKoDOlg9kcCxOaJy95mxIcCS2v22SmL1L4SbGfKxbJR+q3dafwNlhOLR
pCGju2Qdqm7GxRmKc60k7uzMibqcjGzPaO+afszRl5K+/WtUkV+fk4MykEyTDWZ61SSG/qwluhPv
G7jh2h5lUPwTmpbRgO2R/nRe+q0zAHzLGi1I2DGKHZm2WUbg+eQbF/akO49ugmObuBLbfMp0DuyC
/X6itbzss0gvVKyLS0OpcrlqYHMQxuTUubYlb82qQzdKphExpErQaE5wRj+jLU2MTd7KEi1evthi
W4ppGr5HtPPba1nWXh9Y0LytLWuJB6vbQ8kIgpuwimKhpPat06X+TUA7yx+QPOXGZSE1F1eHnbDk
AyCziGMeCEEJjSHXclz91WjuSiEbmMIqwhO5ibVUOaG05jJ+KjBLfm/G1nx0i1pEOxs5PWIICxJl
oKd8A7otNP2xpR5jxe0tNk5Z3q+Zff5jnBNMsvcKXtdgrjmKQFu2zFvkxToW0CyyyVmKCB0LOBWV
HUariQRrr3XI7elARUVg3OqsuomrsSke4fFZ5p4wULFcYdCKhgd01VDipqbhKwl2rShhmtWEhAEo
IYkSmNwqqB0zTd8T3dOLZ60gVDDM+nG4AI4zY1pbeHhbX6TEnyLLyYkP9muVE99CntWvjm6/4sw0
li9T4nk/W4yL3eucTwYCqBEpAcCJGuZ/s2ggCvKmdJ2vLBuFBVspKnT/C6uVlGek3MUzyeAc+Ei7
RBFJUQ7G2Axmp+iiR7N12/ROE4NuMNmFqxCVzqLbr33+8TY37Ca5I52rt8+N2miY0qUY7HIrRg81
rkCqD3gC8+/ALFmytL7uEsKzLmTT+cVZHNtYu8dFkF+EzjNru8dK67MepBamfn8M8sUyxm+9T1f/
xeljGd+m5J7KV2sWuDOcNEqcT20Zi5/EAeNdmnS/dy4A1JMNVmWGglbkjhq8RFw8CFbcPs9RDLiC
OxxW9Zy2X9kZtUzjRqtG72x2C8O+t3OlG2A5qSU+ulh047uZOz2Q6ttOxU1nL4To0V4Eo5fBH09C
YQ0rtc+01a0arQpxLo5siP+Wi1zdz5U9nDup2ernOjD1CRn5QBIAOW/WhSOhbT01yUJNDsoFuW0E
kSyXJMpPgpCkjOL5TE5QC+dqJCiWRUIfz3AlmdbGEHAAb6TqJpagBuO8EUq758UMEn2otG9lmWvT
3khaHOKazghXNgZLb8e5sjCuccdXczj3c4nCe8SatkOGghy8jBdz/gy7Jze/jq4F2r6D6HQ10s7t
XxtfH6dPdqxqqi1ebhvyLgGM3AWlnMgk7cnrND57VZaJvd7b/ovW67r8ilmbeGfbbXyTuMVBG5wt
nycqohrQdJtEUXJxwRD0YMT0lyZWk/YECjXlU6pK9fB73/5/Itz/Wk1d/3/r83n3s3ipfvwpwF3/
wH+bnh2owlCusR4JB8j2alL+77QUDT/0aiXkpMOJfA0q4U/9D/zb+QcXzCpMWFVaq/Hr3wJcx/iH
FiR6ApQ5CI/W/+sv9LeHJ022xKtpF7Or7a2eRhqch2dnBCRSMs+hnJrmM73rZec3tbnNllLbO5VX
bv64M5//dbD60/n8u8T7v+etf43HL19d22slxzsqQOS8gXMFkQ2rXB6TSBJRH+PDY+5Gn4TI3h37
vR/BBfMsp4Pd7TpPmdMCYOzJP2xkpS6wSNzODvultBiMDRFh+TYrZJWdOBkeHkJ//066zDwyXGMG
Et6jchMfAvb8WdHgF+u+tThbLxKr9VnB21Pe3LdPYAU+u4zGEdxDs3b0BAZpYAhpunD0k3Y/zbO7
J57E246ZqL/BYz6FXD8scK1XRjIjiOtVe42069g3m5IvXXZm3YVmPpmhysgYT/KKygz5rdfDBLYu
tTRx4rm/c5EUFxgNhf8qGT+qLxQZTb3Cxu9U0V8EsQbdupF5vukGReJGrf36eJqZ6zQ6nGbMLWpc
vFhrP/OYad/LLkZlg7sHTDO4YPLVxofEyMlOqPUKWg8NA3JDBkO7s1hXfeBOnXvXFsL54el14Qds
Y0GBxIpQLg6TCfgMIiMazvp2usCMh9h6Xxij9ZrgLfmGQ6fCYANr7y4ra6M9+/hi3rt3TBCLYEh6
+BSVDydIBw0WbmjThvOoi6uq6/J9KeflioDHelsNprv9eLy3U38t15loHSxcAwhTD8cjJr4hSggE
qKOn7aUGy/McG4i+7VoC7T8e6rBCuM5Fetor+J9keP46bgH7xMoLdrQNUOuM8Dzfz86EiKsToxxV
4hmGJZbaqkVtkHwNSshHV0QEpUm6OShY15+3WeNnATY28X0eLXiVdcrOAJzYpkqcZesUdb8fmnoJ
emI5T0AM3rx7grIeLkdePhq09HAOf0jsuR2f6JLK9RhZgWAXiSikci4LRBMbyujWxop94/zjm7wu
4QfvAoNayOmRa1mEY73x5U+cA9MOIAs7aMrYvP1Y1TQztPsYtorpxvuRiLlNkVKe/Xjk9248mvBV
p4P8DZzC0fWyybCIn+N6EwS6gc5unwJjYgYROc5XnRaz56XT+4k8GPNyGEljEJkXByIy/06l/nsG
8DMwSSC8NymoHrUojAFiYF5nCJLKVIZaWl+VGUTbRIKhAU6tXSw6fMKPr/7tfSe2A6kpy61O21pY
hw/brShzVq3EVOkUDftbsw2XHrh5lcH3i7xahqK2ljAhavbEE3/nvjtrxBrcD549ddSjCc9O1aMS
4NaIv7ws9MsOJOtgJHuritOvc9/lG5VTHOq1HAyQyxEuZle9GaBmn+imvFlLBD9kFXIi6SR0YTUz
/dlso+aSo+ITxDv6XRxQHptDZ2wlYnoKUR/f7jdrCUNZqB4ZBd0g6SSHQxVTO5q9g+0vr0R+1hYF
cgtLVycWx7ejMIvWNsMqkeEOH10QYfKJPczsuTHldjDZy/R21lr3xOfy7W1bxVOsVT6mZcxZR9fS
GxwFY9x7YdN4AmtUmWMzzFWgjwQUf3zb3i5JfFMcFMQI21aDz9GbEWXtmAwWQxHWqg/bqcFG0afC
3ZYZLUNIJdEYFrHMTzRT3r4cfNB8B08WLhUC9o52PQTBaRI3eR1KMLI75WgWFMKouhqJ3buSvalT
Kxj6wIUQ9vH10nw6Xg/RZK+5gOx+UDpw5jucKBhHe4jOwLOBqOKRjrO6ogNrDp8R6zRQrA2Z7skr
HsgPH+b43LUK62l0a/+ybuOBZ2CXVvbJVmKkVr1kVOptUTVjCJgsvdCymIj1FMdkGhAmr35aZes8
tYj7yvOY0NprCCkxUrXctOW+STo4lpKC4pYQ2eor7x/lr8QRybwnP1QgOATfcV3lXS23XtWbF43V
xV8youIBcOF55uQnEhzitUkQe0DdOrudh6W5aeSov7RC2exKjILcBeV3pAhyHPZv+8VhDuH7VSuA
Eq9nCPnYFKjn+varD/KrI+cnh/tg1Om4a/meAP7uGky1S0bd+cweGu01SmfnKzv2FfVpGu0T0nD5
OR8obIWkB3pnXqvbX4iEnrLtOMX6mWSf4Vylc1k813Xf0PFO9fZ7VHTiweb0v2wgGPubybKQuJEy
T8DtjDtv2Ex0fF8nqzWf7XLSis+tSRNoA64E0P9EaLwG+nKWZgC4CeMgTYR1TXc7HagIuhAgdAQ1
TcQSZEa7NZoErHTVTMm1V3nIEsvGU4GWjqQkYAOEmA1FPEe7qSbihBSpyNck3c4qWMY8IayuiEVK
rh8ajw3Eh7Tb2tRyVOBT13qYzIbDAaVXkrsGsK3PctJFTPFdVzJUEvL2Vsmx+1bqRiLDlPYQx5fZ
xyYyQoHZLYjtUMEgz01CmiDNp6YSkjthkoMaspLDeyaQAcGYtPp+ohQrB8ITBDlxW7OxnGSjGW5K
vjy71a9TOoE/F1Ruyw1lAWr85VRb/L2tV4+o35Zpg61eeybofUgoRRF9iHyKiJHQ93Lrqi+HYSBS
OZsfaVWRTlALvwUUQPH2eRrhSQWdn80vFK5JJ5iqvv2cOFK5AHL7htDxQSxxsrPtdvmkEswlW71P
OExkOAT3ybD669poIHcFxogcNq6KozNXLcrdDdkkcZA7LXV/O5VAcrG1pNscDzHo9ChR8XagIXad
TkX+a1waasPUrorHwnWmz+4ChZnt8WKJMFN5/MksqgFbPvN62sEJLMvA6dvipqGi/gBHShu2SpjN
eUIiNF0iSXR2OU7+uPPdeco2U++53ykJL/fwTB2OAd0gZaCcKv3hjYOxBLEh++ec+Ea5wbVaE/TY
WTBf3NRJ3VDXWijtVMPn8yFGD8d7OTsV/SChzTTjEv0Xt5ytVt83zrJZ1GT8UnmS6mFnjVq/7Qc6
VBv42l29Rf7iEmvgGNpl0guj2kx2FJcbLGGwZsoEyENgjhVveeKk9pXrQIUIxqEa5IYMvLkI+7Kw
SVSJdW0lzvZ6jKdCm+Itfh5nCmTfqO+Z5UwkbGlt+rnXyOEL+kHSrE9lqU+BK2r3ydTGvAsyMh+r
TVWb0xY3emuH6dj6PwZj4MdGSardV32uvpQTR4f92Ljg9aaGhGxdj27X99neu4Ak3ZCVaXzW7MZ/
lAsvUWDEKQSIQVXkAnmsa5A1iBn5CU0sWTgc6tNlOxskcIA3hIJKlBeCpAmdfhkia67v0n4YxyBF
da4xRU15lRe9o6gK6NDGldu5X2RFjTd0Z3AaYSeT+sHsSe0IMkhwP5x+6b/1nIXr/TRKpz+nIh1t
jFhPYElZI6eE3lMzxe68Hm5d4vaaEGvyDCAYTKsZFMKDEjlNsz6eJ7KNbrDEEs0xNplv0HnAZhy4
zro8G8mU7RMP/MRmpl/6aE6duG/AUPR7uu7DNx/cRgHiGpzp1pg0+0klxLEGSQ4RYQtyH0ByTDTO
dU/bmMrrIvOfiZf417yJK4lA1a9uZpLKgA9tteQYaPI3hVmOlzNcf3XJKSy50UVb5FvdJRklYEl2
fiyORowG/UTz25DjVAoT6Tc3Wd9aQzBWsapCgwLWtTGIYgwSju/5bnQdCTJW2bP4xeOcqlsa1A6M
BJwI/SYvbbKuZR+bPzJavwvtp7zbzE7pPUhNK74tiacvm0SjnxDOxTToFxTrbXyjPSEBWIqz6Ymz
Xx7xBVmcm6XqEqD5jVfWZ9GYCj1IdQUmhH+KgwbV53zV0JhHSthEzuso/Kyghs/LEOStG5kb0Oij
CCcxczIvxzL2zkVZd2AjsDPHwawr7bwdazUHEwEzlGmNmmZM0mgwlKNsqa4yd0IfTHmM/lwL/pfF
3FuSJZBtpWl70yaRkpZ/pDZtlxYEG6koelDUXUjVWCNPA+FYxSMfLYI23clptoTBF6Btmmj57tKG
TbbMUHVXDnrL3SiBKATKGJt4t7i1BW+61u2YZO4C0R1V5LoPxjJvicHoS4JsVOWl52Uk3QXAe+59
F6SfW3wDJgTokT2xrEMgJfCBZ2te1W5idqA01kugJtJ9be22Rq1eeBA9U4AgdehripcyHkEQEpqy
PFkuRM/AsqFyBzaV9F/lCPgkNJMm16ifLCyng1aQl+qaGBFz2kKvhh8nyRVetObbaAxtuVliZd/a
C5cQ9KmVXbG36hA4RKPx6rWe/tMlhHVDFirGOF2O0a94FLUX9GimMfmUdfTYcZImH9SyGmczlXmE
2XywfljL1KOZW+pv5aCcmyiZ/ZYYHqv7XOSaSV75TOCKaxfPnqvNn2HiJ5QxYPnBuZj1fssCk+/K
rOPDolvJLvfi+jytM/g+Xp1NYWtVI+jhWht+1k26PDtOYt9rZGpdml6bQoQl2zjZVt4gn4HKrgLg
pBw2ZUQB/9q2KlueZYszPU6LwUmTG6df17OHbdLIxPA4skl6mQfSj86xX+T3EWBw1lWzE2lI3oci
dqro26vWIUfBdiKqFcSQyJ0JCod7WMGCC0i5APc8xCkvlp4Xw0XXeE0M/p7aE9Bp/p2Qj676FQ1l
yaaIvBtQ8WNbUsvIRuNuqVVkEUejlse2BhOzkbOjPmU1nS1wvYQJoRxvcnjL/ex3tzOtaDQIWOHv
26lhZTZn6dIz8RKnTkKSHaS/yxDPIKxNl+hlMK3uB6zd/B4Ttd4EhTFAatezWj6UyVrYIU7FeWLS
evdJMzUXfOdiDzS2R2A2SQ8lmtmia31UuqgqiJKu03bjkYVnBLrZ9skuypom2mbgSxyCooo0udAL
gVdZ6kR8a4DxQQMXpvmkKY8PoltqDfEdGpIAvihmQuwpgpnAc3LzOwWCZggMvUv9NUwj+96KWTog
CpXFHsp1DIq+ZZteIiGZi21XFP6tPrSuf2ZjMMLRqTvyridZhYO1n0wPxuJkZ/+PvTPZjVzJsu2v
JGpcvKCx56AmdLq7+l7RTQgpGvadsTPj17/Fm/USISlKQta4kEAmkHHj0tkZj52z99qTOWuUZ05R
f9Wta92x4wl/dLWpHwQ+GGjRBWO9CFptSfnV+atm82EmX5NqnkkAN8eqxxVoWOkJNOHmdshbmIkV
8TJIZ0ygaH02OGKXBBth3FxS1vdgTpfHvAFJCHhbU6eNxZbFYFEIINtxQ+NGFiklmtdbzencpixJ
tmGUP5zSpOBbR93dapFYKDOENZ91kql65E9zUBJT6ebhkTSPrUwj0anflzYoshhX5HpTGCibqQ78
7gfUtYyth8CFA8d7AH+FA4xshdTzTjykI/CgAmvPQKthBgnv8KSlBcGdmab5RjHuZqHFikRDVg1O
GaPH0NeEfMzzTls0ZG5xHpKdksA5qvmSrOKnQ4n4c8gM6UcdXo8RTkhP11zVCVKP3FkATLpLmy0n
bbmoPeO6XEFhrhg1+FM/fZXS1/bOnE2uacJi+pPwPZ+ImIlgtq4o1yYO/Do3SHUQuXfw5inz47RJ
mFG4ZQNiY7TKhmdJJu3TTDGURDIhZn4X2qzMu0aKRe4qgmIui55IsQNQZcU6QEUYSYbCGjS4hOCe
EHZe7MhsNG+dPNHkcRN1Y+/WYGKAUelRE/jQ9+Olb2uI+inJPeuWBxyVNt97qvItGCeR7pLQQbPn
n17q2AXbHlc0VMM1t1BJuPmqXYh4zyQYx8idEcBhop3VQxHUy0Ug29KOFLX+aSk6jb6MjfJp38w8
cEnVOXfTrJYzxJbi8yxMglsmXk2kX2OvviWWVUeE25v9Ye2pBxkedNZhcLF3sYHjU73vDEfdJj5Z
RdFIJsyD9jxjZvaPRJJmFx7vvWCUQspTzZqzM6gL2p1ZzOrO0Q0r25o74iZtV/fnKEbK+h7JUyTt
uv4V2uPwvczSQF3ha+2+uk0xUQ/6sOKOnCb+sraHJHU7ASD9MkmNoC9wMseIyM4dm10uUY8yux14
cxAuTSUBmDLJ4sYuzB46Wbd+HkbpqHMUeMyihkIRBQnRHTwCGSSEx/tGf7JKzW5O8dh70VD5TrIf
qHnJtcjr+gBX2mKurtaC5BGl5SdDWyQwcPPFdSWFxl46yzmupqFY484c3DMgxyDbrGLOOPEmzC7C
AcYVEY7eNnQGmEptItrmoXQzL4jrUZXfe+SEl0CvxwukDwtosF565F8UQNwXX6rbjaL9swj6gkRM
w03KMxsOiE9KEpkN0QZYu1zTbU1BZ7GIPXXStlEpA9LS2HQGR6v3h6+h31TDiamb/HS0B/UjDIlX
OwZaQmcbAgOh2tqRchNhQk6fnck2uWFk3+zwxa2EcPUBXHcwd0u595OVC9oLA/Z40ZsbKXVk2s5v
IreNL2JoxjQOjeKAVik4yUAGtxTMTvmEUnhxY22AFq+MlKudZXN+ZTmz86uQ2vk55JY8D3KfqGCK
N3ZwagnzT0Dr3EerSVkvoNwmya7LmuJaUyyEO25cNeyanvxNOebtFp/oOb/6ciim2PFHlX7VJI3T
fga448TzIIlWkjRXI0laE3oOUVM6kjmpT9telZAkB6gkh5msE7KBc7Lcj3xZqyomenhuo2wN8mAP
zc84Vw6pMBHboYK1J5/ZJxsBn0tKuO77aGVFH7ttulyVdrl+U+M4XqBZML71qja+VXSWg90m+OSr
rkM4bWnfY6kN+XKCqVk62Z+VxaTTAzvG7kk2W1AS77/GaDpu9tipQ7px5QAJvG/ywtf7GeknbYZa
mj9GAls3pNi2TW7tLLkDL9uSRygqVDolBMFHd1yIbuIlVqcQB52fOl/Wux5XJKqLyskKdlMpQfZt
gaEnapG40n8Br9FGFW0Z8lhKdpFt2eIFMN06POYgE9rYbieWFLLOhzJiXFjxbDp6Lk8Xew4uwoY8
Ptb6LDu1JRaAnUN6GiVpM9nPPqpUiV6VbPZTn+7vjG9DFmdD2Uwdq2+Lr7ZpK58xdqKAJTbA0sKD
v9Byg+VYMNCpQq/eTYU31bGszf6K4VdmMM6rtXuEkz18SvxBXve5TXPaJME5oQPkNc6h7unQ7Jra
kj9yTaGJysn1YB8qc7qtV5SFsZeW5RcmPuxMEeyG9qnkZeYb02Lr2ptTV/ZnWTFQSkaOZH8ZuYNw
e6rDOl9i/jQYr5eCbIycZES+RKM2+Bg2U/HZysYmZBDvSD/26oRAuDQFq88jiezoKGj0/WJqFlys
lPbkJsKje+YTpy4GUXtZvLUkUT1CBAB03xcJglb+i3g512tiZ2yJ1WBZSvxd7jnJTY9die1BYQX9
Gf2T4pwNhR5QtLGh3PWD460XRr4uJH/O9BSicu4GFFZdmFPeqzkUJSIep2gO+EycnZh9dM6jjZap
t1ErkSE6Z8ve09b8zPeXfLrQt7JLwJGpe1q3hd+cFm1FPiNDhJZo4nR7KAuvSq+rtlBf/tOtG/Jz
RoObSxfxBi3aercExOH8Z5OUiCyJAdk5VWNV6Akz/0RW9EgO7zeN3zTJYZ0J22Z07lq4DLytX/+b
Z8jrIROuS9szKTccmgVTQxCaPcVDgcCyJ2L4PiF05YOBxtspDkfFv4b5fKM6ILR9edTZy5FkTTmJ
M/NCgI+rRYGveouVdPpib+LfPhUWCXcVreAYyZFFUJSbsH8hbuT9838zj+CXMLKEjw/xAWnVq1GW
gUO3tVO3260kb5yBjBZHEovVvWeO6wcj0jcDlu1QeMGxkNMUZmD78qTx0HsYkFnnHLp55w5cJOCC
U/fBFOCPR0GcyxBik13Y2w3/7YYObjaI3qfSJ69iJfSpNe6btpQf2CreHoVCNGQ/4eBOZ/P/6rGh
d0gXdpu8Tv3aHho7sdC9MHSw/u3bw+xru2Ib5QgL4qsxa5NVib1kxI8p/qGTfjsRcnppEY5gRN9/
Ev7wJlCy2C4jTZyOnNrLC6dLbMRo2plbm156tq7DsoPFj5DTr+mnIjveT778iEj8p4kNZixTMERm
5ua8Oj/CVrOOGIaeDjebuGmmQF9wZx2l2zyTuK3jgRErqXVERL1/tn96BbmoKGYwpHAbX7/4ppFs
bcViq1qsLeCMuBbGIVjXz0Vn2heGsmiReQUMwU5O52hcPWJqVoL0VgN/2gc/5k+XAUs5OCYGnOAS
Xw2u3KFmXCO5DCYBSnfloEgDmumpLWr9Oc3LfFEbaHuJNIf5aYzz6Qzb+CR0CCQr8YWTQJR3hy7t
LMjzfn+DBsc6TVLB9ANU1gcL5psnP+DN2t4ruAVM3F9T0UW1gNMjr3LnW0o9VKHKYm2b5cn7V+RP
RwkYXKIscDHfvVGqJGrovA4wtAO3/rJp/S+qMLoPLHN/PIgvtrNAqAVv8eUTP0+8U+ZUsYGxS+dk
EX11M6/tR+EJ4s0SyxXbQBYgNSEvoFJ5eZjJxhtdN0nDQHRyruxlpt/K4nJBiW1geaDyEFjdD97g
ZLeTaRW7dZjKng1/YcUZmbAnNRkf55AUjMfWnYOn96+0+NNVIOgD+zHgHxMO1MufZ80qtxL2Qruu
dn+Zedp/nbr+zlvW9hx/2JYiCy0R/T1dEH/xp8sgAMwnfOxJXqqzqHUUXVNRLJ/f/11vXgmuWkim
AE8bcR3itSdPhhOxCn7W7upO1HhScppas0jjsPbKs7Wff6ZVUx+EDn+8f9w/3C1neyQ2jSZtzuDV
ys4GJIAIz0NRepSecxJQOya0XBez/kgL8Mqbt2lXEAyBdUCNCHeLodnLS09zdzbwzDBaLWvmqeQu
YUfR9r6uGByPujR3c5qHV+3Q+FdYXuqowvfywfv8N2bkpYgImhD2bJAnfDGphl7+iCrUVNojU4HZ
sZIdqksLQpuGDWxCUau47adCq/CMlo566ozR+maH6pccPYHMh44ROaLZdRkMzT7re/8GzemKAr7u
vfu/Q/bSThqCeU+niBvXhUsLIzcDmlfQyt+/cX94YLCcWABxAhOhyOsbRy9Vm50g+68XzvTTTXNy
YSmd9y7BYHernxifBfOVS2Wzt3n/yNttenUFsZtsxQACSEC8rwqbzDHHzqSZsqs58vMSJCa2xtS6
Q6xDUKYOP3o1/vDGkhMABYx4JN6SvyWSv5U4DcNW8h9x31ZbnDxatulaNyQxv39Wf3gR8AxiBAXF
hCjm9bqAjgOaScj0teHG3puN3bNipfl1UHbigyyHv1Gbr64g3xNIU6hVPITUr55BhcOPFUYCCBhF
thN2jSOt09O5mA3GVyNB0uNiChr6Ju9KbnVHudSfRJ5cUKUk59bcf7D4vL3C8B5Rklg4jym6Xrt0
u6pPS+wheLYNUWzk3ZX5Jmjc96/w2+cGZQ5iFepHlgFEQS/fvNBKdWXzDu3SSuWfG8lWbpbhQrQJ
DoK2oWny/vHe3lGO5yKkQnKK8Pw1ZsIxSuBHFsdzrCY/DA4zCLrwySFrieD7XxzKDxGCwz7lUX11
ajnt0KrfIKT+NOG921RIaxkoDB2gJ98/1B/u1SZEQ06/SSGRxL26iiXTLL/iiZmrvD24teccCaY1
PjjKH+9V6PGRBMFDLf7qhCBZm6VatqgBhovcJleeN/SCdqMirZ0ou4+gCH+8V78d79VnyFfEEAUk
pO5mOa33vRfMmBHN4pCp+iOp7p8OBfZm+9BiSYfB8PICynBISBrk1FirgwhvK5aYsZLnBs7BDzZn
fzoUHzqXLScAcgACLw+VWkunyIgggL7D9zQTphrZqhZXrTka8fuPxd8cmJdrChp4dhRgoWgpvQk7
qTHS0tNAT9BA8n4mQh01rFMEN51n2QWxNJI83dqZHktrZcQ9SH3Yyv0bL+sxL7sdXP6mT4J4RGDO
XGTs+hg3xb8Hh9gqgO1H8lAJhGvgKu2XF8QcqRu7iUXWUyUZ3SJJDint5Q8WmreXHf4hjgdozhTV
ABVeHoWGPQLtGZoaaJeaqIi6Ou17suOcktT29y/7m11kgNsFozoFNTUvHZWXh2rzyauwH1TMZtcG
3GKV+J9UwOhRi1E1kVn5It3Ngf6oin37fgYO8zm+i/wvuspXx01CtEYOxfSOBBEvwZWbDvT2xXgy
i+ScC9/ecfOHMx719cqanflcl357zLIh3QM9aEeSRub8UYnyxmSw8iD6Zf23V18Ezx611ka5otv8
6hem4ag6UuIROljBdG+YaXs5mXQQiK/4SBb/9mIAw+XjheeEBZh99cub0NclUbIKPnJFaMY3yyqD
aGZorWJiLtqbnnDOD162t2swIY3YCkjaobdDN+nlAYst6wMHecGsxhkeg8UmhUSunvxgEd5+98tX
msLOhp9m+jxk4rXXhIwQtw1KhdSdVuvZqmrkaxMdT3Rlgdp0akwQ5yVYTg06tFFYMR5//+n+w3nS
jaFShsZmbuC+l+dZDqsIrZpmHWV0uA/bqdiXmUrv3z/K29cVYAd9AOouYPJ/O8R+b2GxRkr0CCAf
+sSe70Y93+J/qL+4FZ+a94/0p/MJMZ8IfDt8pL3tbf6tktQ9fuDFmJF6mGFySIj3ePbNsHt4/yh/
2AGjD8emgEqfLo/1mvuxth2GnGrCQmrIaV9YI5OTcgxU7JOlQGhRmO69odKxY40Mmio97ZW3fB/d
ITh2qJsIV06QChYacABukv/FQ8VjtW3AAsIsX2PYELKQ57cMDG/zbLgeUEztsFa38TooRmu8zWzF
vaQ5dAT/ksBONNH7V+fNPeC68NSwKuNr4k68WhdYHGUyuXYSFcVcPmZGWF76A2GO7x/l7Taf0pr6
iC7E5teg4Hx5q3G1VgMf5GxnomLQyK+z7FgsCRo9cgthl5ZlcBIWASIZgTxtX2frk0NI0bFEibc3
8mncS6PysWaHIv77p/2fu/Q/tov8P7tLd9nTj9+tpds//U9rqWVjLWU9BTlH94tvt/3/naWk6fIB
tywatXzjaIz9y1fK32GeQGeOkgeILkTvf/lK/b8YwWGA4v8L6adgVf53fKX81RfLsE9FRYOYZi1O
Cf6D1v7lo9Su3uT0wjubjLJHFh2IhJxYaWRhd0r6kNgFpQWxGhXlWJcPdthmt+wHIKMEYYbqgB4z
eupyDR9CkbrOiefR6jvkta3L83VqlHneNkV/Z/krymUvJXPqUDg9049qpfeJSh+jT3eAxmNJjH8T
+RQsYoL08RQpjh1DK3ZnMqUR4ZV6503EZruFRIJ86i4lkLHCXqURKw9HOIlQiWPtqh7xHVnTS44Y
tW1usryTx6Y2NwGOYx4H8JDZcTEsdFKp7UWT0+jYA4QZibo10ysljca8olclkgUfjGVeNJ5RflmB
2dQnqFaF9yVoquwpHbs1NtQ4r5HZN9YN5o1hH2oZtpJ8JwTDjLceJ/KjiGesE18O4GlWBMKfbf4V
cekb2r5bpnqVV3SLWuOLlF7igfkI0zu4PkMgd/zQDglmM059dWG2fs2EkImZfY3iMsjuTEMTZx8V
iWi6HwpqwM++N8yCQI+5ZEI+m42T3qcEfrh3KEid5isZd60+6DWzd52tlh9bTo29xpgWnrPe17/G
SiMHx2wJgmlP3rx3DZUcS0DSFbTS7aRmkzm4dAxhGxbXkM2hJBmDZV33Q54YJ6uXMWQt0kbox6A1
l58YDsrutko83BNROi5+sLfStHvo8zA5k8i/YlMH3onpzPltsy7EMqKsRP+tEXsOBaTZPMFFcK+X
ekCm5vtOrQ557qcYOaqOAFMGmFiWwsuwz0JgDc1ShyhOVWMNSc/oWtXMPAmlM53z1g6XCdm3RNC/
2wg7iEEY6MluhgnahZmKTMNGY0xIWtJxfRHqVNHkEnWxV6RpBedjuoD6gEql9CmQZn/YI+vwjPMp
9+rqSPZ5cGMlozdRxGCbO/OSjlDdPkH0HENaGiWfPH+qTnxZ9s3p0C7uJ29BGJ8beFRbdFXHeQwp
cbaia96btMovdF1nV0ZdA3Bk29FGE3ymq8lGpBWpZDUuk8zwJTGFtr7XUhd4QVyNoEi0822adfq6
oEceW6VWxlVAYuDt0jbC32HBoIqv0yr9JAyjObGylnFu1vBK7NFJAnOZp86JHLRj91YbYl7Ixqw/
7XrLuVWW3z2l8Hm/Jjxachf4xlqgV13wlmh07mT8bfCcLSHX7ugRNHUZB3mZIVC1wyZFi1aWxkUx
leNnL3GzB2DuzlVQcqUljruEqDFtYbrpH8dpKXL1I7NUkcB5R5Se+TC4+9HgbYLrlSz9OH9nVXDs
CSkxbcowUgXsrSEl0UxtOijauwBIrGMoGxWIo232o8IZLJZ0/UYtD6jhHKGeOd6HA3rLHfLdjHlQ
lxqFte4TtBltfVqGQzO1vzqJ5oG5kVEmflbEQz3l4JAUlBmy7TqyYGSzb8JxGYBUVLgL6/MkmHox
RoGHOqRHGqRG5yAbaaL6U/biHDqUgyFREHTDkTmPJgrTFJSIuLSXwV2WT3WCiN7GMSR9YUVul1Xm
MW8GA01X2qGl23kzHX58Rc2cPaIfIQU2aixvyZ6cMB2aT+hOGu/rWiF9fgisalEH1P+tvAzLMZeX
tMHXfB/ClhKIAhdMCDcyAwwTFbJoAaaUSw3ORSz+pl/znqberVMW6d4/QbngHEc7taK2NetvGTc3
ckOMQAtXPyZXrkPGVBn3gQaqwaizzlF3FuXBU6wL2nLJubP4F12ubi/PgtIL7rKGyCg9r95e5jbN
ZxUEk3EMJ7M58Ulp+WrbGN/xwIcyMux1iuelqmF5z2GAFrkRR1WH1adMuz7JBsjcI7M1Q7xSgxnb
I5rVOvOd02asjOvJ6xbCFqzyJPEa76g7Ih1MQntIF8Tz8W2GkLcblzqL62lZYzMc6hOZze1FyHJu
RKpf9UMpSYFCUeOOGO5cO07mGqWHZSnraDWDLyNn2+g7tiyOuZWJR7es71am7qQE1tNZN5m/PLqP
DwDcfDsq0LxFGMTt0zDrACLrwgO7xLU+Jrb/PIqyl9+ylJX4bCrmuf+RVPbQXnZ5q7BBFz43HAXE
8ElZM/qeEnKN/prXmEDgsDVtk2aRWzvJpZKVk/4okT09QbywjC+emsr0QjYYL5HpIhGNeUGs2F54
ZKJhA2UBE84XxEz50NwqX3fHfIuDjlDANVdeuSozdhoHIaYV+I0+5E5CDqEgNvuSeMOhiQXbpy2w
cTzic9BMgVEFqzQsjF0f1vpmdFdnBXs2mWGshrIITz3sn165X3VgHwiOrSND4OlYw7k/VnYXfHOn
1Yz7xbFQn/N23tZD718kRendjRIZ2W5gsyFRwDfquTLs5SK3y+4J/vpq7qZ8LA+Jsehuv7oa4Qt1
ND2iJBufZs/k3p80GZ8ZrIF5uX4fMjfLrhL8dP5Bo6MKjkmeE7hUedZF3WGbJmMZz5r2jewXUWCp
Pg44H3jpobNN9c3/ldCjPv3xX/9hbb2E/7mGvmvrpyZ/+r2M/vtv/HcdHf5Fu5aG1KY2gba5MUlQ
Eo/bv/Yv5D6C9hvtom3wya7svwEtTsAfOdAlKG5pMvwOaCFYcTM7b7EERJj4KEz/nUKa3vqrQhon
N/h/8AgMX6nlX6Nhg9YoxxVe6K5L8JOd+yt+p7jr6HSfeIbhrTcziLxNSzyg7rzbcMbVVaWcwrIi
yd5tGeOVOHnxIyspR0/HKkGMP4pZhLu+FXW9591Mxph0syyJK2kazr4NBjd8UpoUqB06LNFf+6ud
iQsE8atxMha1qqBYpTLNHmjdTcZlW098JCImMm174ZYOybIkr4sTvnApuqi5bQUQCZS/d2bf6vMW
vfOtPSEaP82n0vncStRdseKFSA8aAee1DyUuiKeUBjehrY1o62fMWoztSFFqFkJFIZQvRKzaQpmP
prar5KoPTNaVrA4bb69xuloUSrDVqCcG5FChmTVfHXJ7vYOF5l6dNEyzQmwRITZx7Y3duFsneyzj
VfVyjQoDSXbUiIawqMAIjPRQo8o1yC5mkYybYVjSy2oMw8uaxvR9V+brfACPwRe8WlorKmFksfL1
Qf5tpP67095CfKzOByUgPzT2QcvCg9i1UEAfwIDmWWxXAUoM005nqiPM4XN16Vjt8qUrvM6LoOb6
+b5KZS4id0LlEaXT5PyEJ6Y/oe2IUzqbCBvzwdkWXO8WnkR7gTLOdxDieSmeqlykP5oaSuXRSIy7
ujKxyVXOMDwlpIDsQr4mO3aazkU2Outnjd3K73vABX7aneFBRrA4zL08X8zcwVtlrcnj2CTFadcF
1aXF/O/Wry2Fat58CHrP/FyVRf2c2quOwxwf4lzb1XfTbcQWuwtdbQcoDMgq3jEVJURnj7EQk3uO
6bT4VoFukTu/UIlCa7B2nBZm+F920009PoLVf5gyWG1Rk7t8E5LG5HJLX1kxuMr2nuTZDFJJOHdH
uv5LEfUwX7haPLlkPKkZCc+aEUWdISJ0os41J+PQpxbVoks/Ot8huNP7te9gVMAwNHrGAuV4It3J
nuC81uOdQiqGeSQP2s/T2K8L97pcH52lkvNuyUWOc9CZocIpn09bm9NijCjCJmKDs1k+NH2e/wis
3B13pV3Mn5csz/p47Gz9MA2ejw5bJp7Ak0ZVeqLz0a2jIZEpIuwse5ScfBZbibLaY6KyqYgVX6Ff
ECYq9OGJLG4bA5081dxg3PaNW/j7QjmIgoPBq0wu9IxMfJ5JSgmLllsBU1ec12NBvDYVdv4Dxeqo
L8YMLFAU5rZ3K2DQPdLPpSqfvSI5kmYdPLlzFYaxHIbgUz42Qx8htmfXGKQGWwyjL66x9SQymqVs
nuvM4DPKhAgTAIp5xRX35+WCbBH7Ia+K9k5OPiZ/B0XcadmE0HXd2Rk+G8IR44XfT/pkbol1jEST
hJd5DZMYvmhfqNisJ2nuHaxRJdofElYDo0voAECgmyNLL910ZvUb/NafjOFHtxjLz9aWa0XZxpf9
ZpvboJESpk724cj69rwm7uaSc63mG40BZ41w1tiIXsFgJTulDSl2GV7h74BqHbImRdfxzc8N/3FU
M0nVloUpLCrmVtb7fhblo/AMncSYqevPCouI2EGdD77LRjc3wVIJzB5un6Z7Jq12e6inDN2PIXqD
gyeIeTWptA/+iBI6wq1jVgeDLesvy8dauC/rrv3ikY46nI0BalxMayq5aNJWBYfOFRiDO2rxbd+V
mAFArTIDRTzYfQB9d4ED6HkKTbZFyx81m2Yj6AJLvcrscg4PmTtbJ4kqsNqmQhU37BttkqPzKrlN
KgNEIya3/qYf+/SLZ424wLacvfSEg0Jr1qaTJKdDZmN4c7ltYzzboc73vWXjN0TdXz3hKbZ9gkJY
9+Kel9tBox8UFUJtbEY7z+xcBQCnH249HHQ4LmF/4iDNGIrvnAI5fMT80TjrnBbZPa/1+t1P0uAR
jfL4c62D9bLyLRyhQ5iW39iAOdiLW69Ndlxwfru3GGuK+Dst7wf6VVMsLaeT8RqiVwan2ul78KRu
cVxco6wiQtkbGRdmXWQ7Q874eKywSeqD3QZ1EZfgkT5x12a5c6H9/gjmgtWoclcMwdJmsd35/MrH
tm8km/kAKTVISdQy4xIU2RHyFfzdtQnUPqhtCeWjgGKoF99qYw907t0aDotkQ47VBcfRnH6uzCkF
Si2ZmHXIqAEbBIMMdqZq12tnWHBSBHaKA6kRy/qjStPlLPdRwmGsHoTaCaVB5eq1Hm+pF9Cg8s31
v/SNsr8Cl03tnTuGg44yTCeYjNbQ+YyjQNyRiaBYJYacx9WfOx/tW4O3tGOb0uPXalPvkBlbu3sJ
DSffof0wn2gpM/0csA4CEWhq76bRdFiidWLic6HTqoPy1Dj6xkC4jY6DDIopblNr+DQ5mXW78n9A
/MapjoHFzsUjn662PHPnyeK7hwtsn2eoHvYhrE42p/UwmexX2647tCmJIjF9yIl/kHHXlzWYJ/xI
bI6uyE1BFLXUAU8NrZBFxz6bml9zWrU45/t2pZWw9fcj1xgmnKwiqfYmATBfUyfLb9hi5faedoTF
+5Wt4qxWJRLMoMPQHSeBm9+H64hdwG25I3vUepihrLUBJp1oz8YpEnY+/g0WTWwkZvm8uqq46pUF
bNVhDjbyveAuxh2unlvROK0+q0sB/LKCIADBwAN+1wba44OcWEUbBRhGQROnSflF2AmEbAM3wQUC
rInZh7+OOaJfgwVcM0/+7GK5wjyWD/ZjW4ZiPcKHWt0ILf06HYaFjRyr95A5e0IHoGAo+g4arWiB
33jCkbWetJsBmwYXzBJc/ov74OVrayPI5vrvVJGFN0UI+WDvdxMAAgVLSu1dOtMTgXNGoCOSj9oJ
E99sPU+GagQ1RhI8DZD/vo1qEhhYcEz7fOcreqvIw4y7SrTQiWhEeik+VJ1PB1EW5MRY/TzdZrj/
EB0juPdPGcp784Vcg+1V0qKLOz4JxYXQjqOIPZpdE3TFlno36FncLZq+KFLt8tvi1wB02c0XR5ct
VnHo6gBvUN61PK0VBlEKDhBxzaGGkE6Zu4zp6F5SsQbOwWb+7l2s+dzoa9spl3VvFJXlP/sqy/nY
rAKO6/0aUh+1+I2hz1wwYJ6zTxTMWIQSMwF5bUGcDs+c1Wjbu0GCzqbzYJIK1aMIGw5ZIUTy3c1l
mR0AoATBg62bsL9g8oOf2sZlBOIcXqD1gbbq5XjJt+jSM69kLr6RjRAbbn/+24gvKaDXdIVM45o/
vnRAbschreHvv+26bv45g31Bf3w9E+AwqNFAvrH92iYUr1SkoexoOI19GXeOouUYAkG5xyDL2knJ
CQEOM2p34XVtUew0cU/Xplyw5/m5fPi/nfA/d8KbCO2djfDPbnqu8u//aH/9Y8x+/gMcbtr+vi3e
/vo/d8Ui+Msj/Qd9m4mTF83Pv3bFQvwFLtTfxPg2E2F2uf/aFdt/IcPdJIfI1JhRMoT/13jJcP9i
5M9eAE/LllBGpvC/gS1FL/BiV8zuGtUYw3Vk8IJxFUTRl08sz+sWQNAdPE9vRUNLfBuxt7Z9QVut
hyMlDQIAArSc1X4JV5LWlaXkF+Bd8N9QXuDlCSe8eDsALBrkSzJRT6erS6HczFQN8VRokgLKsK3v
cfpDWlG66Am/GDRWw4rcAahYtdJ7iChZHdtllvyCsW7KgyaM5AHgETgD7EjT5Wi3CdJo017tkwnj
i330WeXnvaNG34oKf02XWIWp+tTnflifTvMg9OfAl70+IxyLSmk2+NTGFBXOiSXAEO1mV3k5RYMh
aH2uMvmG13nt4iXDUh8VHbS3aAUfU8HnblPst26d1XTj3fwS0oPbRKzPnWS10nz5ZsZzzzXT+G8m
/V9zp2xXdzRtg/DTSrriFxDFdORSFY5XJZ6yBENtJX6145gIulayBRvktN7polgnI+TX1U3WiqDd
253VBju7S618vzpEke7TRYxQPNqcjZ2LReIhL5SUnFKO69mzewNV2Viu90ue0zSHiggXaXHbdr9I
ToYdYmV4e1vlEwBk1np61/b4bcjhfkeh1/g3zLnkVTN5Vh73w2rUkZpkCIdgWMpp55hwzaLcq4on
6EfyrvXSHFhJPsLIk9UyUxOsvn3R2PM6HU3KOGc3QXG2YpEFpKLYTSjFQZp+X+OS9ehU9oFXQNuS
8+jdrXW/5Cf5bM7DqZ4ANZ+S1NXzJXYs+HoAHafN8FkJc1+HG+nDgqaAeo4ykKpUGi7bq9lS7Fi9
3NF7Nx1Xg71Wbo7gbMJpvICybtSHzPM6FQtPmkFMdFfTnxH6AM4Zb3LxHGg6o2irF6gJkxF2RURb
iwTyXsAEOoEw1hdx/f/YO3PlyJF0S7/KtdFRhn0RRkEgFjJJJtfkosCSG+BYHQ7H+jojjTBP0S82
H1jV91aVVXdb662kkBvJCATg//nP+c7sZiFhQGdtSTyxS9jVGP6Gi4XnuL1jgQmrqMNXIfedVLM6
GYCjFpLsBePsKEdhbdwAvCD3LUsq75CBI69I1hp9ca7KyXgEmqDnQy5oWomVj655IaRjBbdi6Prh
wauodUlmPOTTcy2KjQlZjVrcVwZ0nMuySfvzeQrG+psQ2h6vsrmKpu8KNvnEo3HuOXyt2+lzHEon
fdJ2VBIGziOjPTJjhFbChGN4h35ZLEG8xW7ljTeNxJIzc7HFIUePF/t5mSD5yzzT4gwkhwQs0Oa8
N7W/dNWVp+og/F41Gzklb2bDOXfWrI0SIwXde8yjxfsMvEZP+OFEA0rHo2SFqGjRQ29jNm0P3ejn
6Ogegv9pBsJdHCOnIpoQrvWsLrOU1ekOtUzWV/accecie6Ptdwj3s6Q1Lh30dYR+gMJMeSlPfxLT
2V6nSwCdxqSdBkBPZeqz1tB+vpfN9qdMVqU4IVt29SUbmb44Tabq2yvb2oKQbO2q/AytqpKnSqOX
EDY3anak+TiGx2aVE3QQ0vsgxgZLpdDzrdpIPCdnJ9n27qziqq2Ee+eyXGtiKdzZgxhC3y1Ueb4d
3n3+URP04Xk6N2PHoa0tnks7UJ/dknpArWZOZQ25kEdz2r563Tv8hoEOwlHTTOHhb7lql6B+KlPu
byZ/Ovo2t5scjZ13wu2iPebKqjq4bMS/2x6q5bZZDa7ycTXfpeu13aleSqY4Eu25itspEB9EIoOr
EhYeZbf0ET+CwVSf2lzN9NS7rvpcZsP7ZIncRHEJqYfjsNUzvtR51T6GVh/a21G+3dQQLp8K0jRj
VbNV9wwpkWNGBY9hUK7LczSZDWik1jeXHZ9f1I1izugLEt4qNymP09uZzdnOjSvhKXGmwrAYDmuT
zj8mkzTbhVWL8p6sdl4ydKrJOBuVAMfDAwM11Eld58kzCf4Yp8xuPfipqH/wdmrWhxcDsQ+baDQp
YEZjLjbAL/X4UFuh8yEmIB+JTzTmliRuB+11NrOJpo/BvM9zzzuDj4SjE8xNCtPE6tPLEW/7uxoI
t2HA9InwKEv3aK0p+DvoTuC1yIhV+sJufQ8uFFpjc8j7sL0apq/JzFucezaGSuxGx9YRa0PyTTuX
Am+WHCnJlcGplxscjXDAtIgYVWhRK7kXQdcKoL84TvOtS6O8jKvZtO87vjz58Lrx8sM6LPa3NINk
hSQT9QKa2UbCMY16vZeW6G/CavYfC4PlWEwQKTjPUlHrGEtc/lQ2lsPNDKTDi829nPebiaeI5dT5
y44yDaZC39HV/Wqq8sI3u7A4wMRSz5o+osspYtwlUJsS8F265lHqenpsYLQ8GeYcNYCW7Poaoh3U
HNiQFo+bbkihdqfZ2O1toeoHS3ccaR2o0zxjwjrok5IGgTNVQNxhJb4YSO07dyzMKraDDh7KKG0w
d3KF55GUIL18gENO8G6nlEcc5skfb2h96O8ZwBuJeucDsvJzWUAzC6fwO4cArU5mn4/2LkNohMcS
riWUa9NKzZ1lD8HVMLcsCClkUrfAjdvXcgidJslRhHgwOw6WGzZkFEIRqUvBNRTBDA/OEtYj87x6
q5rtrXSVK67ZjNAckgHxo/SvFfMtuxPzlaSCeKhEJNgXhgJclZyFHPdhtNrOEcx6e9VWDq9sD84m
kXZZ94CIPfUSCjN6XQevurfJLn+z8tn5AZFxKBN3rtp3nNs1OFCQP1tj3UxfiM1/3B38qGKLWinP
fey4D3dk3rPtTQYscGqVqYzdENo9ZUTbg2NXWGP/Jlhv5jt7bqNNr6DIJq4K0lcnN3S7Za8BR0Ge
N/V8Z4hK2junqosRll4xXnf26Lp7rqfsw/OGbDmvljF/hjYxsFxkOTPuJCcpDoLLEorE05QixoMZ
5m/9WLes85ThXoOuN7n0s5adcmR0ZXlYnTmERY3pWO/MrOqLPZYnhkd6XOrzVuKliIkTrGFimS1s
uE6m7imtouK6ldqeDlXHR3Znbo/T2Gw89I3Vb6Zn4VX+t6GwHZxGkSFmxEdAAaRhOhfyNKSr+VDW
44yrPs264OApvNiJ48nq0shIQR8st51u3aghTruUZXpd42PAhESDlxtDBOw7TiHCpVTKEtmTYWTO
pzJJHCQmAj6AGIPQM+tZo37g4Dd9bzgWIP+WerkkraPcWCPt8NdSB8fNkncbdGlcm+rQS4H3Ia+X
zIixRzQ/IfyzsEJSYQgc0UOmuMNO/iLT2f1RtMVAgVBeNGh1vKJDMmO92Uc5GIjNiVJOxBN6NvoK
9eujwPxxVRfDkO4qXyy3rVfRclJFdBwt7Tw+BW3P48ONaJbfLZGg04pDM+dU4dsz3TVyKNok6P36
WvWGeAOd4T1bYTHDUOTM4CYlN1jO2ZlZyP2MCaWPufxd+1vLWfMmoyyEYGDdYSYaWBa7u8rp/Jus
z4NnxL6RQ5fp5+9mjpku6YpxfbBMOIVrn00uPbIeLikz702PUiwlWbvj+NlziOIhFI0tSiVIwZDV
/zI4kBDDcnkpaERvMKkhJvFsEz4cZK+pb7OBx1qcmSbEKcaT8gphGpJFZ+YgOZSfgxoKl5oDPcwj
903OiEdx5rXjk+56fKdLYcm3SdO7FsMpRJ1R2m7XvdrEC+LGA7gPFl5hjmYlCbmlauGORqLReGxp
TvFve6/PX1VUjy/LOmXXIcHF9cbzt5YjXFoTkJeUbrWEHf7Acd3TdNBFOm3BkjdQzHJTRebOQ2K+
UKIFSGQPvnnee5jSjmkzw6NBrldDQkwru3F8suvxlLVVsbOmqXgTcjY/cnuhyi6KZj9LqjWbLzSA
GfRDaFELyxFnutTg96uD75T9XeEv4k00CDpUIlXTD5949+NsFd0rSVjDwB7nco8aFExvc9Aoym2V
rjvKZBYwFt1YPsIQZCAyCi4dsCN5dOM2kX2FvT58rkt/7nebdd072mj4z4js5QQlqauA6xiZ6OKx
4+DSdSs+PZwd+WvUMjPAqsUBvMuWyCvi0XP1z7oX4tXIneK17yP9RC8qBsrKsMJyNwQeYpjCkhXz
281tTSDvhfGmGndNOA3fPeX2T1GBfGUmDSyz4YlYfQb402F8i1OvVixu3Lp8KOfIfzCb1ng1oxEs
Q9gL72m12fcwANtc9sscrsUBrXS4hS2FPbLhuHOJva7+XGmzeJzHbEUh61m0MtH3H0PuddOBC6s+
DygW07DexgJfU5GqHLnUJR8w9eb4VHVR+wKL2wvYQ2o0aGHlQ3gIrRrkp/KqilPzzON2v5aN/6Bt
R01XURGQ24SHFIXnQ61FnywTR9HJoCdubwrDehfWQoaJqiq3uMlXNjg7ux297QZWj4ccB6JH35nP
bzQgRhg97cq6mvOtlTiIdPvoegOndQnIPtv3bGvf+pLtO9m/vPzOodi2rxCSeY3TQZjOPi11u965
E9NUHGUQaLn7aMUVYrOfTmxu281OiZUPbu5LcsSyDayNIlD7+xSKAKwe+oFkEnYcFAGBrm16GSEt
I8CW2g1vMd3221+ac/N5tnXBWQoF27BGMKVVteJMCtt076xrZj+yLRXXmQSjCpHMw8p68R9F7Tdv
yRa3+seS2t3f/k/7X/dt/bf/+1+UAP3Xtfrb/2u4oXz8XlUjHvt3WQ2XNY4Synt8XNjERzGH/GY2
8fkTioCwZuPaxnywWbN/M5tYv2A7JTFMIpNlO9opf4RwrvP//b8M8xfTshwaZDYnOGU+5FD/rUKg
rxzy/8RnAgczoUuwZMuv44Gwo014+50UXLk20izI51a4u2jS8syEODsDanJOZoXTr0xtA2KlLlbc
s9WQngU1dBLmotw5H3Nj5PFbBvWDOWfdtZcGGT7IbFlflm40kiwK23vXz7Qd/+41/wtlebO0/y70
w3eNLo3H3N/ka/TKP/f1lEhqlQqeR+Y16iVGy8KgnS30ocL4uskcaoHzcGxuXCclOrzxVr9Tntl9
Ii86lwDe3XOnt+cfhqlYYM8+EOqsC61vtL1xRw2McXoea9nc80ab7r42Vw6LcCovLF5EGHMQYN/I
5U4fIL7kLUjy+YBjYHwt8CBzptrGAgoOgWyqprhYWvtQIWMwxKyYwnfUVrLm23D/n7SQhDvseN6F
UxkeAK+e5Nc/f6H+mLwj0gHAgusOXIwPVc3/c/4d4SSsgu11CnRCeOAqHxCq8Gq7ezvANm9Z8IH/
c2f4TWtH3f7HN4bko27f1E+N2n77L2V3/qdfZXfH+sUhoEhdCobhEHc2H/VfzWiW/Qt3AKIbjPp8
PKGo/vf9gbIwbGZetPWsYEnDfPY/94ctC0I8hORWGPLR2HT8f0N3t8gC/eGTRvTID7f4PUVOdOog
ffGt//7+MIbNaBhzxHNnmSesntkCT7sfxCLbz9bs0eh6HrFwPXGDdVgZJitNTGXbz9I3wL5ZGKky
prmIZ75nOlubLYdPUr4RPp06qiuVpPW6iiNBleDa5TT0E2Rodgd5yzD3Tskjez+l6B6I1BWcNZWS
gok5mZhnnoeJdUd3RYf90kKY2a0tPRBJ5k/iws0KzcEqot6Ttfhs07TbKMjnbVU99Mxk2b51EIkp
5MzwuzgjTrfDYqwqPxumUbMQzXkA7zJ/9d9yqMnPvOg6pAzZh4k8M3S8pyoo9QGrW05is8ADrEsf
WBBwb2hMzna35Ei8EuwMkVX3zcIZJ55Ul1LrKpo3PrDrcBq9UDBXCQQFrMhIE5j6U4ODGKo3pyKj
eRlcaPm4XC37aGpY5qwlZHNQ7BI4YsDsuzPKGfVJ6yjo4iaYuscOWUTuGw2CMbaYI/gVE90mLVrT
AmPYW5ZjW6+ImTbZ0yHuUD6epsZmCMIuNo8sUUT1ErqAUZPRVnydoILESL/y+r22l00axPB3O1fG
6p5Qd+RngGOOgR0X3HzWUY/ZnIzUFDTLkSQk4W8O5Mdc121nNrzKsw+iN8AfU/s93OGAJ5Rh+oaJ
zFF6LyIAmwx8Xoc/vDHvx6PdFhy80x4aKO07OjYDokBUOBcfVGOMP0YHgZIrI12ZwcA23OQ4Ud6D
YeysWIjMHECfukxUyhstDX7PWYo9GRx0PcDToc8obln+Ta7TrmcebFwjPaunkIfKrhST0JclGqwV
u/DEo6RuOzNE8Amh8tSmdI5j7cFu1PNyZZKTWNOjJZu8OfmK4sW4SjU6OfVOfsymYDH1JUdo0fLJ
WbMmdnmQ4gXmPI11KpgEm3nGmj68Sfugm0EHljj9L7p6BvIMZLP20ivmry7djyQPUySWjrVUw7jp
8GzxyumMNUjpmjGuqMV7gZ3PzxlhzRB7mIxO8W0lMDVemDmRqzOCjehL0u6Mge+4A44aVbCUdl1X
2u25DI2Rvp4RehEPU+BliZ9WpXlpNItnP2HmIA60Msp7OwgjLtZpRQ1ngh+6Mh9GXNjrjs6aPH2p
bDArP4bOt6crM6cx4hvts4X31LQiqr5RDFSudiyHTiIFZYUsbqstiHCYCaa6tybuQuB7k0y7oznP
03Ql5RCM32TZ2F0yl0MQ8YJFMPlYEBAs3oPnnsw7t2PgQfUuCgxdzBffC95EvgxcIhCpqXa858qY
Vqol6s7q0aqF/1q7NSUwbOsIO2RoTqzoiqn6QbLLB3UGdx4M97ayWVW9hBeL30/s8DSyfY3NSJ9Z
Ta8/cADW4eUUlOy4SVa5tEirdja+RwbZKHDP0tUH8LPO8HPJ3RV2oODAwX23EBQERFJcWh1G+70P
uhvHLCbUiXr60L0JJoLNB2JJ442Pg6Tifc+5KXkoPQU/jodRPfWn6TOzV32Atc6nGZsdapNweEuJ
Pk+bG8Mz7DvWwkV95xVC3AITt3Fkou6QlDLDRu1wHI1WHmOrTw9sdL0blp792wqA/Qken0RFK0xK
ELx5ei2zENUHXxNtKrhpRT4/o1n2mBDnvi5OTunbfQInTE3xQF8NDEvNvmqvJlH1N1EjWFUS5iuJ
AQ7wS2lvF7xYBpoC+nRqYQpxGam/cw307lEMFOig2bv1ZW6z9UkMP1+DHaJf0CQRhK7vGkxYCSlL
dkDQbbnVJhWo8Og4WTrToxQCADn0rQjlcRzN6ryURYdSEqVuelViDXxg/m/oM/ZtbrpRamIIKf0A
FaWaHUHWwHDMXZYLgSQyOs9VsIDVbXxLPrvwZL39BNWVJaiPR/EWWUVeeKuvq50FkHPmDbSbbdu8
5hHG27L5YXUo9HtrRBqMaaKeEBOL4I7tjqJVxCms5dKSWXklZJ1+tgzdQdxwSERn1/107CwuvJMP
fBp5P8wzM/asoSbxE6CEiXlg4FQ8cwAqBNYc7FxrlAjoztgenY4wJM3e27daVn0ldnmhBcXjXoaF
MW0iLiVmEJt9UyqrcV9uYNv9WIfLTQ526rmjtonemrLwqoSJGI1RuGAKzkMnzTnh1r3sAH7OXr/L
8yF4mB3gjTt7gZsQO4ajcxgWtnNqjR4A9DpzP0OrH6Z6nxPc5lejNdkZmDqI3SJqol1ji97fadbc
/gmlBr6GkLRgJfU6GRBix97HOK6q4Dh7GPITXcjw3m4R2uNhWqLbijQWmdBCFK9Y0ykDmNaC29nW
F3Td05oE5rWwnIdRApuMAVL037kmzJcCkm2f0NKy0PjAq/HKicYzDhOoYIpzpvqVQEBAxUlvT7zE
LE63y9gx7kl/5U9rSTPKhrdgg8LxwGfNmm3usm4BIMGK3+SxmYdnha/4fkoaWrwLU3W8heSpsK8G
pl9zbAinlet+rgktwrVp9jXLH+8u5DMzwYe1qKKAMEhTdj/TFH6B4oeDW9WW8VFmvd8epJ4K95Dh
qz9bsxBDWOtamb8LJyt6otmk/T7MpVcTwu3xQxSkS7/TR81KpuBxLfZk5IbrNEg7fZyl0wrKjDlc
oXplIGltUdXmrsy4Nyndwod38nZw4tKwapbPI5D7vSsd/noqcOHRBD0AJBSd5JxSznMOu6TMq4uJ
cVae+m0FkUxosutxzda0uUKTWZ5HoN/j0RvH9dNRAasvt4fdsEc4SuuLnprsebv21gtfOfIdZcN4
ZCrN7rMlwywf6il6lQjZLjmqavmozSAdCOrL7jmdjQhW92o4F8Tp+xEtmn1GzG+K0zj3609HDSFW
z8rAmKdSx+AaxZhEExjUsB+DFfD+wIMMrhjg5LATMzcT7KWslVH4VfHNmTtt7zvRpecAQjqH5dOo
SaGu4n3KQNRBOO/ru15V3Us0zsV7pucI3O8YoIJSRileug3ujwKlmgeq4pePVi7yupgIaLBGNqN7
FUTlOYVQw0+Or8T/Q2tSbzyV1U0r/RkjAUGLkfOPLH5QRmR92mpZ76K2W08TOSi+Y4ofX0a2Z7fo
RFS9siJ2F1R4PENur/H9uX0WvaLIZY9LUHk/gyFjVTIPffMqVwUUaiiX6ELTEMLuJk/zEh1TIWly
pVzOrJHdXZsX7NgKh+YTMsYV9GxWetWw7W3DiylYoG0sWTF3+MsMzLpmHchXv+swr7LIJcOm1SDv
M2OeTnU+Y6prsjm8VuwTh3iy1dDF7rpGd9gpPBqDaB04s7jlY3sJS9ZzMjMNHj0VG+aGG3e2M1Yn
4MDk9GO7L9yKPh1WR8ajXY4IZ50v6MQJauXTEBsqbzqoReoPaffqxTUKaFT+xCJsP2ESLWLX1sZj
OtfTm8/K977gjoGHQWtDxIJD/sNSlAoNfC2G9hBpfz2ta+pwWKjaiK6qrMdInuqZdjjP0ziOYUwL
SbOVqdoTRVCEUexpyQjvEuYh+knmJyJpoxwOzKwR83gNOE/vFBk17vWtSxctjsCQ2vJKGvdpn2oi
rBQrnfNPUqxEhcFWkXOWwVasWdrYKsPM2aNBLu7lVrRHEjFafS/ujGrieOmP/iN4pN6KHRKwgmpS
Tuw77OWSeAVGXhmPddF+zPPoR/t04ryb2KHCkV0sEU8Ww3eKnzRHNSTknZmHj9Sj+TJDk2DkymXv
c3eoiaqHaaBROEAXT3sxzc4T77O8tkrhPavQcCggGVBxDSOqnlJtD3YcrJEO94id+Y+8RpI5BKuR
rySvCfUlTGBAbpsynT5WE0Webwn41U72nc4OfFyGU0rY2NuneCM2xr5HpNjOTBs6NaNem4QzBl+O
yB5Yw7qyQgwDXeVTXzZP9ZKMacdg2ds1G15DV7Y8hWYN9qP1tEkxIW0QRuwO3GtoQKgKlpIim3lr
8oxYauVZtTz2y4wZ2rJ0eCgKl/g5zYMzUwcKPtY01+jokLLXQV0Znu5JJpIPvQzmYrQPRbY1JnSz
Ad0NRFVbJnpY6LWvxtkSh6GB8bALRqvq9/AnCUGTqhf+Hd0SFbFLI2MkDRCushOlRjymCJJrarNa
fyyO9VrSCjETyMJs4dR+c6bDKsQn05SMCMXIHgRdCrMOFoc0GhKPJ4sTe87cNEcOM/09a2cs2alv
Umzl0KLILaO0pJ9U1LMQpc087wq7tRMm7EaN27nmaHvsFQu0ePGHMrocFlqXdlYW8qOVUxS9F8qg
PbELtnnYMm2ZHqhe9mHesxxazsvU6sSpcvX4QIEVMV7py2iksK+37XM7N6PswYw6be6lKCcKtxYa
PyiJAuYQL3T6sXP36TKO134J6ZOZlcuOO+MxxLJKRO2xq7i0DsofBZvkMSw4djqEp2L3ywXTw8M3
EkbCLk1GL0UdUMNImGOEYB8ea4udBrXgZDx3fV2VuGy6oMjP7CDPglPGg7m9SgkGFac1zCQOnZrs
54nnv9ga2DYXD8nCRZ/JL3dP/+X00QDdGM2/HEDhlxvIxpWurzlmT+z8/aiz38ny4niXvtnUV6zq
1obKuazqWFOQRowteEbFsfhyIckvRxLfYNkeSmJVDpHVzbWkB4+ax7KHwYAki7GJpsbVOpKmaKKE
gFPknGMJ4+yj19YLvw/M6tWVEQi9JjPhKHIMy4KhJfIWd0iyL2+VQe+AOLhfnqvR5uq/6bETCtBe
ZeodJL2+lLVHZtoeXTNNgyGJsO+hIdmdCg+jM/TT2TS3wfR9kYs5XpE+H+pvFveI6iZqpRL3KR1p
cqdFummxXsb1yEJoXYNbHHsp5RlOhQhNlqyfD+PCLX6RI1jaiau62lHP6HkHJxJpej/86mRrwqHg
cTx02I06RlzFmI5ysueCwga3WduJiC/5OlyU+ssq96tt7stCxwwvC3qUoOOc7MKV1t6uNJa7qKK8
ETKDsPq97zdR8VpKEBz0ytTduWz7bY9vh7QcL7zE9SEUDYUPyukXzROV3oejXjJni59Rw3T0nZop
M3TXAjXqyzC4rRXgHbjCNPfTBFgCZwOeuj17buoEwQL48kyU9dCf8YAfuNI8pfzbzqGs4XYIGkyL
Ds6k+kjNY2cdvElgbBx/NTl+GR7bL/OjE83OhRHOw5JgKMEeSZkfXpKR/dotUP7i59RkHgv6HlrT
bvmyWKovuyVhbqyXvqz6q3DzY7IAqOuY0NnwAj9SHde5x3Zmf9k4QSFg6Wz4jtt9uzk9M6AFJmWe
7nInLNDRZAbIrhHvrzremc0t6pttRPBhsjCRIj82y75AEBR7VQZNuKNFENMpzRrVNfIAm1cPFf8M
6Y19NlYwP6OFk26mcJ7bNDYIpl8RZKiXg8Gg+yQUbleqwRZ8s/5mgqWiMnixhFu+Ll8m2a4IYRik
X+bZahTjOQE1SsNLm9d5U/Gx2pZftltSeSxcXYWJMrFrqGqVQeoeqy3FWcyBm3nXoCiA0ByOg3c+
/Nh7o2Cz+o5ftl/1ZQFeNjcw2YQRk6+vcMhxgp85ipbjNLSoYVk5FJd8mBpFXeI46+mqIn8xVEfR
KoJDu9ZkcsZd1+T4hn2jxmVPF5zP3HZMBwtnp+Yqma5Qt4rsHpsDR4trZVE8d9UbVgRMNQF5WMpD
GdVSH0x/8NBqDS/r5R38i5WsJIKSv/cIzE9vNH7aG5YCM16mKB0yDQ7uqegYI5thNpt7q629bh86
sz8knU9HYoJfoQHO0y7KTDHhukO3VHGf25LqYddPkTpz9iXigB3OGHgCRJV/qgInrZKR3jJ5zixI
FMgtGeAwfW2wraPbWF6ojoUOVusnjN9ovK0ysw5Pbp56Lm+2nwW3TWku80c/uiknVFUNTJXfJuyq
7RFhwGSEqbvM48nDgJxzuyjlFA5veZSP06UpFZOdAo5JhDRoLfx76HR1ZjsxdZQ26yWsKguVtoVa
0hdt++VwX6agYigFMVOmhHhofYQxWkpAti1x0ESe+8SBOu/vvWwFd7radpi/28KYcrwLnH39u0BG
HL4j/EOywhtNrgQNE8PY94xLo73lgZSCWakVzWgJj0lNjKfqzgtoLg8qJ793HEOn1XQRYv0yAS6g
hIGYjF3DXUEO9bRWdzZ19DveuPosBdjUAWti65jonC5V+Bt59UFEsvuQrbB+sIJH6RFTZzZ7p6Om
jWEC+xk317mQeMFK7L2R1azG2WaQbRJl6OAikFpZ53B1oKRNkoTLbrJcrCuzQ/rtGJLxImqYSc7J
FnM4dzGDHF5vhBiEsIlNGg/uUCmar1x6IKyuDDkVkQevkzCKWPT1i9WTiydH0iMPmd1TRMvvO6Ec
j0K0pTTuZN5GdBRbNL/uFxQmPBolH+yzZm7z69Hmf9qBNdWXyERUHk8dSVEOSlrst3ixd93YLTkt
5H/KfFVG3iou86l6b8Nm/tGv0WTQoxhCYhoNWCfcVyiS4qOdik8LFZQfIciNkjcIv/4OBZOdP9uL
rI81fJe3ztG006CW0doYptqy9sUyqSfMLZjzKd20b4uJdGli6cV6Y0zLDiKoytuymXOgI2Fu4Mb2
O5hI2K12w+oFY6K1DWEbpyOfV2ucijAxZZgdpl6n5PamkGl8dqwOm5hcg5d2njxWuJmtPsZg8HXS
mWN5s+B/y/bhGnCZUS4gTyXX/23aBGG/X5DYb10GlDZhyMs/NEfEW+QQXp1Rq+lOR8uAGGhQjcZL
0nvX1EXJhm9uTrnrFnySd5weCnGQKqRJm0rVzfJptNNj7Zk+M4Z018uITjSc2fPKAZNULyfRdSyY
Gqcc6Y98kjDLvSgJX+xKYgo/DRrzKGEyZf25QWs+RiejyQyRKFk6bhQX2LdxuuPHTJnREaJ5lIml
oVwZR8yzy2mYlpo2Q+2nKnW6x+EY5WcRtVMTaygxhwn11jRDukYwXc6RATJJF27xwRwlPF7dNryo
y2Iy9k1qekkx4iDaqUYa85ktXAJ8VVSJT68xyWsUumFd40lqhPfUtnFOLiaSXEkhzYB7SlW6QA5d
8n57A5XE2ivufvm5GrKWIzJ5C9qUoooB0yyxunbcG8147UC/ZFk1mnFLwSDFOnXYp1hNbIeoNYtn
UALodeWm0LAO8kPFyClpXh+5KH3/Lp0c80dIl+F6qAE83DjK7LiKKOUkoIzS9F5yc0cOmUJNy1I7
Mo4jY7jmuZKye4vmbn6w+CS5JHWt/koONXYoOnyMG/xVgurCoF3wkPWarddQ2em9cq10QLB1rGXn
KINhvotYglxxJAxv5NwO9H5jOd+k+T7q4gzdNzitPgHvZKi6/CnqsBXu6tHxTytFp/IQ0glAX5Pd
dUg5/kITnx6LoT5j9rPvmNwC6t05Iu97tyBabIKuxEVNho/ZeCyslZahZvV3Tgde57lfW/1ZdNT5
xWZdje+BS7XYra97HSW2uQnAyDAsgkKK7G6htEXGNz9onCvay+YgJslZPEHtMm8m5i99dKWrxEXP
93eBrzgK4mlI1x80wtA5w6POgSg2NvLTlS1FfyaNxgQVcR/MMYU1+e1Y9+1PMk8k5Raz639ghcqg
icmqffvPcv635Tx763+8nN/9rD8UvXS/d+lsVUO/Zd/8X9ihs0cPIuoOwKDjovh1CR/+AvzTB5KI
I94O8etg7Pm7Scf5hWUyLF38OfR3gFH+7yU8/h0vjELApuTiyNNBhP03dvB/BL8GGHRscppcB6z1
t9aTPyXf2rK3UkdyGDIHlotwt751zjRyHF6Xf4Fp/iMh+O9fiS/EqwE03f0T+FVbPELShjJpaCn5
Lu88jL08+KnQDcxXHwfTvyLN/rGd4dcvuKUO/S3a55El/KO3gEluyt2oSPK8FEelZ+7cBfvUzyXE
V1j121qUA7pLjghj84/fXQB/YSH6q5fV97Y8I/soXt4/vazpZIk2p0gL/dqskp7P73IkHaGbBO91
Vv2Ll/avvloIx8VxXBue+p9J1MjguuHDn0hkJ7wIqWo4F9MLH3JMGrrx+p//bH/1unIv5EezfSoU
N1Lo7z0bmB7zCTxKooKiPrrcbBJdBizzCo9zHwnvUBbOdWnzyz//un90G329ny5vpusBArMA1/7J
SzZSSU/DHSR8H573ClEG56HPXdd5AwXY7/BXZP/CCPYXPynBYrqhsTfR1eZhn/n9T2o3GxhB1YnF
AXNFIQiiU9ml8rIM1h5ZrrQueOYyOWPcv/znPyt9VPzff3DOuQ4dVeC0QfUGZGP/dAUFDrrsXNqH
URukZxD/KLfm7UfQH7aADXyH9DL/St2Q5SeBY+ncP8u3WI7xldCZgi2t03n+crsYNjUvzRbnsfQ6
PnhfGR8pYCBsB1uyP9UWA3L6PsOaABjpdVKBH8UYhd1rI/LVfJxtmgAf3P/P3pntto6kW/pVDuqe
BU7BAehuoCVRoyV59rZviG17mzODMxl8+v7oqlOVmV0nu+v+AAkkMve2LUskI2L9a30rJ34CimGE
8tK2UyQD4dWEeJwpHNyNItx5BZMz3NMeRpMzCaXyrueyYBjV0CUHcqiqjpopQaZmaU7mU09cFMKc
Ig4VTLTimRsqlntzjZWhatfYLKQ8eRRUYwmeGiZ6W5PJUUwmr/DpSl1LBb94pyqbFkKAKjobUgRP
JkuwBRl9DWPxSanA9ANRMHF28HSye7Tx1rkb/EpsR7upSwJ8nCI38TgvUFbC8RuSK+ypMFCg7MYq
QcupEGSWEEqZP3sELcj15O78NkiRxGt3sWGuxrSyXuXQpnIbh1qONI15+Y3uYh40jc0FtqF923ga
K8Mud37bOowHNYeUQurlzHVaEw0KK0vUXQRmIjz9rWcfdOa9v3CpdNgDaaT/xEuNHxwIZToHJmSv
oyPSIdyn0h7sZ4uiQ46NU5SVBxCjNHPOHCDUayoT9PpRDcL44Vsxh1zOC61bXASTPbUiJ2YohhlT
W8bPRGiAyzLmEmG4mTrKve7YtOjaSdWcgZBLqJstQvoa7az+QfE9FDqOthDpBmlqIfTJsq8zlICp
s+trBlikWRW2tCmQ6Ar2t3mCir42JJxtnoXffD2MK152r4uEAm5wLkwTKGeVTEktj6j0KhEMo2xC
BWkRkW+rhPYDYzUUxZU+Efxn2A56A56gpwyhXs0oydUNWWeTeWBtMdfuvrmENeXfwJjg/+oRByqn
G6ySD4jP5WLABow+wDZJ48H2ptDaemwYmWFVtQaalKjzNP6YdZJqq8pnrLoxcbqHr9xfGNozirMg
Q7od/Ci61NyvHrdrjQspy+iINeaR29H3+mjN/DnDRU0d9WPhUg8KJdBCtbFwyONAcGz1Ix788VFN
k4BVyoR+xKc/x94qCUvtgXkr4C4rqe97m5V6TaNQbBDFGSpMSeihcGoa55WRUIgcb9BGAEQY7Ulp
KQfCqfDti14taJNcTvQf2zMn6VXB0Cm+QQeCWZKnyniIHWN+gqulPjRjMn6CRMlfLXJ+H7Xpcxat
eU1dIAmX3UZlrL83red/ZioEY2iGYljreUMR5+TVjKKgh4TE3gtHu3PqGAaodIX1EbmUYRLTKe0H
8lNVTQrF5/3kbDA+U7zGc4d0FembEADrl2XGtEMipjMyZOgXrdEIZct8XlfFG62qJARx8TM1oIzc
LtNXAyAm3xE2zCcZwKhiFpfOcZDJEPBEbGcRhhRCNrNfQxmqe3g7zEHSUMMywCC20gUnCKfjX6u4
BZ60GbFJPGf0f7WQUXONvFBtYnCIS6f0EBjmbkkzhDPSoVWFqFUmpB+UFROlFqaGPI5EgRbHmJE8
aqJEqA1ttF/M+YP4UXkZFdp+7KKmNaEWcrHXvnvfMe/BJOHVIde7bRdv7ZC2fqCjLxRbO5VRD00z
1rpAWDNyRsFwTJ7A05PVJREXog5ocU+NuBGpc4jln8io6Ub3TMSJCxX8WgcPnT++4mdMxqBo/Zgx
EF+X+6jmpVK3VdMjwlsGYf7jVPTmvJrtyR2Pi1PP2S3WBGc7cbeFGzlUTJwabTkWmnWenCHdIYX7
gHvmra3becHTHXfIQ5HYhCvL2ml0/rriuFmMrRVt7HRs6DCvnSkHwUP0JBhzzcPm0yLMRL/8aoj8
p6hyo+gm1gmzbCmD9vOd60rRn7o0x/xIZi+PPxkxDs1NU5M0ovvcsxnf1li+NpOlxvo2q7rKPvHM
dRNuRFlx+o76hY+daW314asqu1m0HS0I2Q+OGB41XS9Pyq4K+8zvNc8/2t5jCNdFYaRYTmyRdPdZ
GvbmdXDRLwMvaVGi2ak0w8lpTV0dY30GQFVrftK362i06ugdoXQwAh4Edlthz1NiPFCuaIGEGNoi
2VR4yB6kp4NzqHj0AasdzCdqWtuvuIrj+xF+wQk3ZoLjSWraZ1v37d7wiKqQl2M4vksnkl5rQznL
nQcRNV8NTeQq/F/8qG0mBBKU70UNlESGNYwPCw7Y7UyufM1IEqgzqSjZbFCx3I/Bq7HbgEJtd0bS
aSKYCtG9kvi2nxOnDEFXkQH5aFUJwB86YP0+xizlAQzi2lrZkREV+0j3AAmPUxk+O7mivw2yLKhh
CjbD6YflWAR0gJllJwuJbPm8RyhqFeam9qrmfD6y+icVHh4n9KYNQI7+xidnNp/HtDSMB2uKvec2
WtzCXuV6c0DozaOIex4HE7UyRXQaRTLKB3A9tneYiSO4mwiWDt3mGZWix8G1h+IMZJrhMRzbrnhJ
mmh2fvDw7jNWZAkt0ahCsOYjnfafEfiZH/Xc+T9JYGoXkBMln2TnGBeMisyUCa6pvdCB/eDfo/Uy
YMgorW0XSeJrkzPhEJ6x7jWbMtSSZC1ZmOa1pXUxdCLdENXe5ikP/pvbZ4RIrZa3lVnJsG6dmkrG
SA7RG4x3dWb+jk4+DGx+mLrE2ptZOeaZeSLKXC1iEEUdRsySBKYzfyI0tDcyw2B8rks40OsMNLW2
dUQ3FWuNEu/mZUSX1bZ4dSznffJoA99Beg/zPTNqh7lRjyeCITyD72NL9Ul2nDSPBycbjJrirky1
0VaDd43NAbC1OFFn7MjHBJxff8PUa4hPOlIXLgjU94piwZ5p8CqN2UqsadDmxmAmyNEIIQiPw4aB
rP0DXmoUEsCCoLmmF7PNESoIJ2O8zMOYjVobHckzuta6A0X87hqzcteRayo2pL46z2rwmqAJWYrY
6RSZv8WLDMCr6DIew+mU4IKA32FhX6i6sHc+cQgZNQNjaTfmGlJrFH6llhyanekwYt7ocMHSl8JH
S8U6xdvnffhQM/Ig5xJ7doQr3zVSc/w6psJha+quXJwrpv5TAoiYj5g23WSTxrH5NUx5cunAa7+2
NanJOaaNbrxPsOTIDdS8wl+3ZcL5qRs7sQXUoHaz6zna3oWjeCmTLH1zHKt8gYJEDW4CS9zZQKNi
1fZoaXxjXEOBemjT2U0U06ousKm9L2eWjDlp18q2OLEaLJQqxUmTjbhZHLuzixsGfeoaNwMbQJ6/
BGQVNd0UJ1UTt3trM2YwjYEIcwIYoNsNjcRMz9YY5kkuW/MnKJf5JacMCMygcpNPj5wpaeayNvkM
dTGeKe+DwyWz2vvZx3794NvgNICMtjqoWJnKAGzsfJsUKJks+I2+n3UMpBhforFbt6GhvUMHqw9D
VTKkm0ZqxNYa53vGbirLf/Zt79/aI6Nsew0JYCD+zlpOzXsL8wuFdUnI699pecZqxIbxuNUB5jes
/g6HC+bNyJj0zi+R+1Bf0vdp2Fo/5BLJr5Zwvr3E9NmRkdhnIxqdgWE2r8rt/XTLiCEDn4WXnuE5
mrxhj0KtQc8wAzIr+mgYaWjRG48rWAGgGuMfY2gUEMIWmEDyzRVoKU98MdK+vWvHeX7svgkEEIuA
rTGpg0ygFkgBNeXwCqpmYRfEaWw94r1G3q7w95WnNJ5saty/qQftNwGh/qYhhCzkd/k3I8G2WRkL
E6fTure+KQrfRAV7gSt048JZgDJQXfRv+gJgQw5x5TeUwfFKbOTfrIbvE+1/V678RXB0/xNxUBay
ke1vtcHlC/6mDdr2XwngWGxNeT5Qv2T8I6AD99kkLmNi0CRFteTn/qENajCzULUM0n2Qr3Tb8tEG
/jPBR7DHNmFmkeDT2YEtytO/oQ7av1dAPCKElgMXxHBtjn2c+f+guTQ1+5qEKrdVFfWNAylDKO5h
b77v50S/h2AvtuHYCyOwjXr40EswWSHT6wdw80Do00afD7IsX/O8JMwPyRnPtW/3MXJjCcwmpo8D
KB5Qg1ueA0W89kXsnkuctCypBDIwOdFZ/zgKET7nxgjbfODee6uasriRZSP7DWNnkLBFM28i157O
zEH9ZQiCRkOsYP6hoOs/9ExDXCYHcpMU8RPeWPmijZZsOLZUeC11Vr2dzhUfreXoBZk3hgRcZfkx
+bTHr3/z2f8LXfC78PKfss7yhgokHY/PD/uYb5l/UEFjvzBUXijB4TY3HmdS30dhe2TLOTp7dxLE
5if1BnngQKFnvtlBeaCTCw8492v2ojJ//JrZnDKy6HCAFiGmKw51yUNjFtO4kaU9HNM4Fxb+Zg5O
f/7if6/gfr92kn5L4+ySNbX/KEmRycEZpEo2IVCGgtEX4a401RQ4WuIFNTOjzZ//POP3it///QOX
F/Sb9KgV6nHsjugpnPMZ+eF1Rn8wAA9YvX2n7GzbuAwd7ck7MnDfanF5k8/gynPz2ITqhcxCsHTU
kLvc//kLW1Jpf/gQUW0ECGsUXmDvf1BAzaadRi54weaCWSTHKHkkKRX+PzTAf/lTaLcTS1CXbcUf
LpVKa1lG3YpLBUvfTdMYTVBbVMT8+e9i/Ys3GVV1Ef/RVnUaqP/wJlvZDH/Dd7DxexqrsLQBLBNK
j044HcPnuI9p+MBapV50TnLPjXAAiQBMAH5mzfVXrKPsJfwEaw04D09R2s3M7uFUAE/KiZfbc2gE
cz9hUetjDtPL9H3Y6z4ovdA6937U3xqAz/ELog8+gOYof4DMdo4KbEC7FvBTo8TEMcNudmxXMzIB
e34jP0z6YOZM+qf5YJUWfIjv9+W/16u/WFxo//V6taLr5+fvRlnL3//bcuWTGjVthzi57YLeFP/M
k3reX13h6bSeolfbNP2yJP19lGV6f2XG5BFDZ2RF3nRZ4/6+WpkOWXRmWUzByM/ZLHX/zmJl/aF/
VaMN27W5G5f18LfPiSgsQwCIwtxzbY5HKSx7Q0gpMykvqos9JTANBG/d/WzKuAJdLSyPOCJTBva/
VmF0T/guMuLa4iW2BahoYodwp/KO+o+t2wKVXqfUwt91ZUEAzC8Qlpkcacadl3lmtYn13H+FTha/
jSYWOQ/BnOXGtg0YI4YF+A80b+U9zGMrxlVn4Nm4wWUjju0wRffIHAYRxVxRQlJqPbasFE10RX8U
OzxhTBW8YjN6rj0zVHurFE7PrRfjTk7xOm4Nu1L3TiNUcktXWIJwbtUYXDSM/VXABC8tOUuqTjDw
XvCAmAjKx4wuyTsyiPOtXcrxSJar3ZPKYTW0a0y4s1Oesfvkb4MDl0jYtn9jjmayp5aF3Bjw83Vc
to1cg4KR76Qeyq2qahy3zTzuMmKy5zYuplNU5HHQESutwAPcRa6Iz7ULnXpldCZVPRZGnJ2AW7xH
4CDsQg+tr4lnJFk8LOiw68UttVdCIOwsZuTXPNHkHtAvWGBaHE4FUba7zhUPdT1W+zCMgLz0+kzK
V+HX9Xx8ArY4l+gNHyETPozRSl2weA1HN0dOzzPNfqxoh7nOhEAwg3jJsLMcjRSmN9QvHX0GxzpP
0XWNsXMPGCwjTOiVi7ROaxn4hsG4LnioJ90TLiby3l05EgDNzJUJagw3VGCDXMSaqaftfTVjex8M
yIeruvVlSyFbDDxZy+h603JmD7pen+q02xcajn2tJntcpV6HzpbZJ8JY9ovLLm0z2PqLFum0yBqZ
fR4LQhXh0DNPRKCoEOUhZDVVraB1gIhGe4/3Nm/ACr40DrgCqplM6CdlIrp3iUCjBEuGlyAaXQDg
2jBy8hKQkDOseaMVgdLywmU7wS+z6mdpf3Yx4SkMG6o6aKNMaMXwDKqrbMKQFRL2GS1SO1mwwHN8
sH3TrjLVFO0G6V0395SNU8QbpUV/SyNZeJ/MQMe2NM2FvN4wJ+iB19W6kqSOmiCK81DSLGK6Htmx
1EIky9V4KuPCOEc40Z9dobke9K9iqPZ9FBk3ULv0x8R3tBmOpzcGGNRLSqmW/pP7xhc1IRZ6j8xu
S6MAQ2AcK6bGV9bRkQpKB/U+Foi2FaCFMvKKaAOJVrszIxf2Ni0qO2Lwy22HV+2sWIlf6AqqzonZ
ehq/pKRIQhijt+Pc3u1QYKpiXwGRCYzRxlfZj8yIIBaesNXY/kZCmrNx31X0KEAkjHHKRAxpSxV3
OG9j7YkZb3kmD0T4Y+z0e3yQJg+lul/UZ5sCLNihxHHFIA5WWBlfrvLDu4gyxGZD2MR87EhL4jnL
O9PYxIby3ICAJm45FZJXrYVHUYMMqUBcUG9mttPcfvqAMZofsBPyybWdBnIVUvaxz1Ng3yRcGQhN
bUuYj8GzvOLO1O6kY7pbrZxr1Mo4anc6RtJDhbEGVQ33EqmNNHf1FTMrdqSJFRlvnQcFfF3TKXZU
apyPOr12+apLJu7UdPTsWy4udWPWgPyQsmb80Bko03oFQAOKFasLYQpaUPbtkMQnS1rmbcfY4hyi
k0HBKaVFDrYfzBs1IKytmSmlQVl53sisrXAP9CuhqkNuBcsZGu6NjrZRrHN07UPrg4stAFMF/oQS
gp7dF3cDJqNu5dMPfjDwcvurFADdCTh7e1N4WvNCKBvE62APA67xEP5Xaz65iZs8OH4xvVYQA969
AWDUdzh2P4TT+Ovf35rwlOGf/7FsZz7IbdEKGHffB71//tful7zgTGn/+Jd+9zXt//r+4+iX3Pzs
fv7uP4jxJ52663816v5X2+d/+/5//5v/v3/4H7++v8ujqn79z798yL7slu8WgdX63YmYFfu/3pKs
+R7Nz/w//vdXk3z8LP9BwPjjd/jbJsV0Yd84nIFtg0w+hyy2L3+HXth/tQ3oez6naesbX/GPTQpH
6sVKQ8MoY36qlnV2yf+5SeEgztMBVAY4HHwP/16VKZPY32+4oUyDfjMZF3B2x8kjnIU+85tTDVNU
poDNYrAuCpBX3ShasJw8s9qARgX4gY3+5rRWBZnY79/sWW9pF3O6a8VQ9MVwh+naRAuokeFouQSb
/Wd80O9WLSGoztVApn5g3O06hCSY2yUlfkVd/HKtlPWci37z/R2nmvVJ6/N3lfGsUDx8CPm6FNHA
3oNoq+wSVk9fTc+RqLqbWljZvT024sYxFP5kj9KMjZYCEJ1rIDeymp2nMI7V8zSktNT17aetDL5j
K0ygsZTH7MlwWefRodczMfhavNNl4Ic5D7uy3bRh3l3jpMiuieg/U4zXFzcvGAHklnlIK13fW3n7
WUQhXOCy6K5odS4MRpeD/IQdmTu33HG2GA6FSgBTdlX7hdj2PhSLLMhXaizjFz2zxCMP5M+aw+GJ
IVbOBJSXPPK4vE4Lx7XWEnefJJm7B0L27ka8gXCcsyv229laf/8acek6TGp4n75fpUdG5Ipj0L2M
qvocCQa7GdYQPMjGJmn7diMn4exLnQLjSOvEF8Uj8sXv7WZex+bYXWHW6ntYdtlV+CFhH2iVG1zn
7WZyxRefKrxAg5bbg66R22FSaBg7ClCzJ0vnbU6LGFhENwD9Jxh1wSfh7juT16vCJgzwwWfX0Wb+
tKKewL3MjslvovHyhVvppx41NlsrJ89AeIFX2BNDmoLS4AuwRrsjyNjY/Cx6vucIJNlaOQLAAh4Y
PrxaEZtopJvtljc3jSlInacCXEK1oHpTN3+vKXi+zNb4yU6XabFmrs1ayMPytpLUcfe+za9Mmwd9
pXUBogGY8YApduPS8PXlear5EsBaDoSF3X2OiLNPrfaTahrnYotMXajQsd9wU/MuesMlg1VANYjO
SIthFWnR9hkg8K3BNmLARCLNg+slGqCWsc4fmrqjySge3auW1NnJ6MJkx4Z+mSn1hvfMwLWBrNro
V9EpL6gQgG8Kn4xM5PgSXrA1yq3hOtpG47a91Bj9A72awhMimgV32i82rtk3r0k2USRsT8SagLmv
hbCGTUzem+0VeJjPGRf3vnTLKdwIU4Z7t/esT0tfeKqdkmwXGafLgBYmsbHk3J47jDNrT3rdr3QU
OWE9P0pJpvrgemnIXrme115HLnhPugBffA4jKyy4AjZ85tzV+mi9VIAs7lPblUETmXG9opOVeuCB
G2GenebkkTFkeKfGexW56YWrvn9pYs0Iyslmd59hItsAKIkuLYCCozuP+tYoGEo6reSEHxlOHYCu
Ny+aqsN7uh6I8qrOv6XtJINCmQnqeGrzTNp3vkQVibgxNC3Q1wO5aAJIUB4HmnGaZpBsX/1hz5aY
+B1ZRG+XWHMauGPqXKiuta56GY4PumQqVHu9vp7pFCMQUCC/MzlzzpTuWO8FP3arplwceqBKveu0
95y6wEUwLxHHHP4++FH/4iSWRq5wwdnW7SMEZ2sMRsgogaWHVsD2quYVls3WGrgloFtRVZuY9kHD
9k0aphiPg2Y/S8y0t3FvGJfUkclTBlbzaJaa/d7i+YOJYJLu1AgNItXVXXYsWtNhMEBm5WBUxlOL
lfvFpyfkpa8c0gmEzuZujB/dpJSoahwEfQvFZDYKtU9mqgXYKsbd0S7b8FmYWrxOAKHuQ9xWwIPj
ft8UZDRWYSE401hZt8aXlJ2IWmhnhyDBPZAdf41veajXjd7bJEhHclwt08VthZ5LQAj42CfRy19N
B6U51qY9RX0YuxwExp5Jw74nUaGvcTe5HctPCtFjYsRmxo3z0qaleTA4I0MKnLJ9M8VugO+kufD+
s3tmqEfJQZFe8VSVW6/26qdopMnZmQxxjPEd3UbRxOEy7LwNEN7pFZhzcoqp0uKu7v2AmhfysBPY
IUxxeRCbNSPxBrOXLs0GddeNfs4Y41aiYbyKWtVxMNJ+ZHM4cwZqpMatMhE1nUlSnEmkRhuzMc0D
uBBsGAlokKYs4UmNxgAlvJj8QPSQ7u2K2zukyHew+3OTetOKrgKcHZo4caKhCLDNh4PuKH9PtGAi
VS+FPOVFAcS9V8DtaiKz1LstUd5qsIxTjKR8okF4mcQ3JhcUdTv3sV7FezYl47rQJwUxNqTZXB+c
l2bQi0AbvfFDU5HHHqB6bIcyOTSyKp7ayp+fAXV5Jw5N+nJLWBeiokSIKkpejx3jOHb5kdPh2h81
cZckLcPqWRMHQr/lTajkvLeIeQSmSRTKIWQH6h+2nDkb+YVEd7TyYmLEmOqcQIMfsR50yQ2BUfHQ
DO6xnWvr6AyhfzUJTgcTJP8lCxAfWO/SgxkDxOQ0e5/3vbpEYvRPxD2zz340gH8TkWaQWD7iPuH5
bJgjVd9m8SsyVHl2CjDKIL+4ilNbbhvOnhCD24cCGrQPDSV0t8US0YbPVFAvRY0GwAmMi3s/LMyT
Rw36nV5QL7fiSnWPDj8Q4X+or36V6Z/Qmd1Tu8S/GfS+aqq1TzrOOEYWdl9ufZEUdzmzbKqleKg5
sl7cduCHGkE+aqEsUsdl0Hhhgha+drK+mzBw7iDDnHXHru8SlxF8HQLNXEFT2gu+/1ZoxW1PV9GG
lp/hAd/k4o3Rxl0YF9cqFs8ZOexbTQ+HTdMNuJ/qaFjH+PtxeqGbWsWZe5Ujcs1FjCXwOLoookVV
0WnZ1LetxQKQFOYj3OKNU8zv7GAhrE9JvJW+ePNDg8u086ygIkfHTUtSyiDMtq7c/MFKXCooGsCj
Ukz6seBgu2Kbpq11v2ufMU67HLi75RRrGVuiFPh4qmx4n4dJvhFRIYIWoqqhnxjTQStC+9qWGqYs
e/LvE4Jmu1aOUBr8eP4CI3WkXnN4MEQbXmsyaRdRejSW1Ga0HYioboqadc4ZPWuX1uQuRUJK05Ra
EwxabgXxaKltSvvVthp7+8NKvDLIY1fVgQIMg0rXPjksbucCDAQIBGUQGTN7HHBQZs2Ru8akbb5w
6o1Spf7kTYXzodC3tiUb37VA3guAx1QbhZa161VXbxPPnWhmm7qtN3juYqcrNkM2EWIWlLX33NJH
S3TneB6t9dDnTtAyKjimaVnspCzOOYUGqxqb4c4f2hL8AM8JnELOk4XfJG3MMZgpFQg619YOTtFR
1CEm9PVYFYGXO/Y6za2GVIqgXE8b74h9M3UGgg7F216S7m620WoecbDNl0YtTW1nuyBErjq6D2B2
nRLCjifUIGI99tjvPYABu0qlyU6za/1TxZmzw1mGP6wlHczvFGKR6eeTwJxyO7EpKLO6/oicAppG
0ry1NHKhZar0bma/siPPa99IZbMbHrxLJeIrLcZA/EmRrUBc6A9KN66E0SmBNCkBl73ydiwMGOaU
aw7B4GstSZ/Zfs1Z3T7CWPmHshq4uqQ+G4cSTK6xJcZJvTvWT+uMMwYghiHgi26soR9PED+bg2vn
1i13bHUwZmQ+r2owEROrTn7obst4HuD1JRxCCFBKiekRA3X9M4Ect6lMGe99kOi3fWsYWFGH9Fzk
43zyvGLGPFclDoYsojurfjDqe2E35V0BB+zVsIiirnXhhLvRWugfrCqQQGycc7dDVGv3iEm4AWJp
he8CXtCePWH7LEJ9geovWBEtae0nzsTiikzV0Wst6h3cxhQRJEVnXgEa8m5Hv9L3rkbrK6tRV98N
MdT0leXQobhqy6E/zAvexHIK95OFYj6IZBjMTedE8S05hnnXSa682PD6XV6P7jON52OAPXeUKx2S
yzny8+JA92V6m9B/CjN9aHVgVp6VnuNMnA0N/o8DBOUYF3Ucc9yBn+Km5lKz4uf3GoQ70tLJFi6b
t4qr4meWVjR8te1w8iYc027cMWpzfKhcQwLhOxI/ppbKXxzGT8XCeyvd4bPhfwVRobNnlNRH9qzT
N32Y2cGkcTop5qoNatf7Sf59Xmg3/T6iXwTaop7fDFH3M+sLg0+amtVpYDceaWzWQy7az6EDxUCQ
9d6dq52XYQ3mtT4rOoXW5pgdo94Zg6HHbuPFtUawrUd7HcR5StvkTIIB9BiB/UseK/vL8CvjDqpk
cuObINT6EpV0VnAUJktH2lP6Ha3ib8qACUFZXQT/xKL3Me3HADq0c3QNER3LutOCDLf+Junrm2mB
legcSjdNZMtdBXPkgt0y28OxMp4R6Bq8nYokgwaGQJjdzZCpT56dRL3L2NsXrr2VTUxJDDH/XPOf
w6Z4zCb1UHSi2NINkK3TRD3Sqb6hr2VpnBqfJkjylPCk9ms1LoSTInVv6Xsrn7QJic10ree5H15B
Y5a3PaMNzoFGuGbcN5+ritqAuv9MKkQxZgXvU0Egfer9YdN7GLn0xunXY4HNMbXm5knXZHGT8rsd
JPvdbT2nD4uu5sYY6ui0y37kSboemNFdURCszZQ07yrR38tlL5Vo1mMzsUr6IeYjdrbHtMgwIIrs
TctKaLuGIFSofeGLghQhr1KfXuUoh60zjbeFwCdOX4y6CUNHOzqdR8MTMnluwSKZQ0TvtiSe2Rva
C+FVHjDafDP29CPQ8uryuKlBGLaZebbSagio75XHLGI32emVYJbrIVjYVb7zopTyIM1YURiKT4hx
b6DjSQ3AGIDCMhfeWdffQLmRH5N0FSbCHvBISnMqSAqP9KM/TY9a5Honbx78N0wb7WbwRBQMeXSs
dZPTvm996KxcxzGnl1DoONDlOROFuBIZoLmRvfAaGehLdW5/GKGDkYgl8k3A2tyGIXHkqccQ5Phv
xAAe5sYGJuOb5yTxT6AFvmBJfVhUa5Z1dmTQDBOFPQVNwD72ifCUSNZNlJwL0LpdjgykAXNMazjx
tk6VN8RIuUUhfKao5KT56VObVOOZkZN2X4WptzZM+eUQh+gb81No8wEec7zJDE5yncgufV+NG3Bt
oJjaeGAYZLzUuv+SsL+FwFbvh1JAXGSZ8xgBrygJP1JnRLEv/Ndk1JyHgUWS4mfW0kh7zTxA6Q1e
vF2EI5+qnE0BmH41cCzEV8/EC4wBPhCqjG33KqELrMi/41Ng4rDJOxzJnkmulwrtjiP9/MUFDvEs
Vbjppb4Li+m5ikRxZ2FN2Wl+efQw0yEA5Mjx0a7ItRRgmr1h2X7WOv+m6vPpaOr9L/Q5zBeVguJm
txrmceuRIMRLYWnzHeC3V9k2PK7G9oeh1XdSGL/AQb7Uvv8+qugrtb2bgQRpZPWcxv2vKDcOXsW+
28zpWo9I+68hCt3TJfozlvV4wizG1VZZ/RYk4CHqnOYHlR7A9wwju3a6ZbFX1MMbt5BpIDTo7XlE
FVBIzxPYFMdkKFj7e1a8aoUoTgAjZ0gPpk6vcRTggt4NVXGcWmvXSPtYlBGnOs3Z19H8WQLWoweU
uoOsnk9pWL/yZj50ZbzH+XQpvXgK4nzY9lbOstofkqghn86gHzhok+8XiskWid65lv0C+XcxCIzG
A9GyCJ1p2GKfLVezrkNwSHxMndV9xt48wvKH5smxKXfR+sOd9IujNzgH+hpWDqcKJlkL187BrB4n
z4slXFM0ZWA2/emkkNJcCqG8YtwhNoVPbkexCbEyrErY/4bBrfbs4++0WTtzPzA1bO6dOb3Ss9MG
8ywuNmXk3dQA+/DylzRq7wfKUJJQnoTORtqvaZlN56dqBsSqYuybUYaaAazvrmDdWiWZejan+Kjn
4RWrEw0Ylr7LCb5DC/APcZSFay/p945TRY+Mc+hqcfpXkpcnzsMAruhVXzvSiPcVjzJyVxhjq9bl
6o1jJGFZ6RhO5tz92TQmZ3Cqz9cdiNx2rWVmdd9WkI0MVMKW4oZjHOU60xDd3mV0a+dBWKbtM0i+
xgJAzOx38CGDsZFPqcJxeSqSL5gpJzW9Qy/Jfw8Jg82xrN2NiYpMmBhpKMDGZjA26/xfuTl4hxAn
/IZ8wfTeSTqwugQrjO23w5mdavmpGAe+zH7UHFpjTo6dizKMRjARmW6monxwmzj+IK5gvCKx2XtS
aOYt5NL2qWlTJkPNrK3MLtU5lnfhMYeAeoykven99vslyWd2JvQ5UM6FjZjjHo1cChwO/c2Glp+4
bcWWjiPeYBWpbeg50/9h7zy248ayLPorvWqOWnjAgxv0JBAIRxP0pDTBIkUR3nt8fW9QVavFUDbZ
2eOeZkp6AffMvefsc2WDrlnmieamUZY8VsBJHOVCUW+Q4PceMtv5mMylfzEhnQTE44RX4NpmlNrC
eUo6+vORavYOGLLqgcZpfteEafIMtLrajnbRbsKUVQlanXZQsVZdA4Li14fwc0DVLEoAvYybb3Ed
+mvEbYgQagg+bKUJCnEkxzDSP4Yt5Pn+nNM6BYcGomnFB4f4lqpD2YPDBvNDIlBk+LcWgtO1M1TE
Q2djtSN7Ld30oWXsqjiT1/Y0/wSN519wSf4+Lpp+4xfwPU014MArAjXaI4xtD6wozVme2tUWETwW
XKvWxZMZD/0Fh47cC5f0uAnGyRpmLWUSPUhuSK+bbsOiCPYWGKXXrmutm9BonnTDgM9qdcpFxmFw
DZVFrsgEmg90Y69NELVuDq9rjXuTj7uiolHzg559Eq1vS6MBGtyC+KHUNW7ZxnTfZuoGZ+YSIpxr
Wb2T1ZLB1NpsXC3RnNWBkt6jM+Y8LJixyxxDU1ik6nnH+nfemIpcSxTjhyCZ9jGdyFXRGc2e0Mlu
n9S17RqOVI6hGn/HBshu1YzgDnNsycrqSP8/OC9V2ugteolIttoNkEuNWnNehKuuzRAxwsWi+KUa
7drXBgBBMs73aebQq07m5LxGDsA016Y7CxbwGpwNkV5ZmPeYHcrix5z03Rm+C1KySanxumB5sND8
60MAEoy+CveBN9MLfFNcLBgQxMrDbZDprdfFasVqTtxSTJDoPrfID48gcHq4+VJgcHWA3UOAUc2Q
BsixDw5RnIrnUXBGbLU69oJlVtFas7wYR0blUAnqzw4sD19XvPHzrt1GjlZDYGW5CUbDOJJNBedq
mm7ASoX4OdRxX0w5VK2wiF2LNPd2MuyNMdUJjKtkPlSgH9dAQDOP9jGnUNxoW3sprmLLHF04uqE7
x2F0w5vbvhJkqa1MswrwodEzoWFjrSONeEzCIG79ruxv28JMvJnmjZuGQ/6YOHEHD2u0DlDgCDOa
hmKdWHWJGznExa5r1ZZaC20TUzEuBexJyJtxda3gt7zwR+BQ/J6LApcZdURTv8ColJ1rdvJd1kO4
AeCZ7ju/r7ZgNCigcObKjBTZNX3DA9+vdtUL4m56cH2uVuLvCI0hQQ8bphsj6L51Jq7VITHtc3xu
+S7CfLWFa//SgyZaL5ES9Iu1OThrcehetn3SvwYxMAnoIbM4TP2Qb0OpwnfHaXhBKyresEHdUOPy
+r4CwSw7wX47x2+c5mKNrNzeKNCjvXzAgWICf9yOVCHOKFqqnghltImN5GcfZTqmqXDc62M5eKRK
iRe46LZXG/q4pn0v3dwQqGZM6rNYccjEmavxgPY+cc0B71rL3LAZycvEnFIxrxObc0ENxrrvdZkS
RFlqZMU2jVfSC8LkCMa1TBO3Qrt3lwxx6zltpbg5QDGoInZN/1934IFkXboH+vtMszGFm6cOFz1/
2tXVVIE9YGmwXFXjLgLzuSJ9xt+gUD8PM8nWfjZIKQwSxAd9gPPFNzO+dEtpuMjelCuY2qrL+mRe
I0kzSZ0sG+JXS1jQtz3CHOD0qLBSy4m2oQlzbzUXZX5tJZJOlK6b96KnayYaZ94pwCJ/qG1XXlbG
PPxUOjqZyAEseG4pTTGfjuHFVM7VthlTjmHUVK7miBAyYVkKld+Ib0Dk+t4sZv1JoKpad02aPdhG
n1F3lemDyclnnarUn/mZztUU0eUaIYwfMotu4ez0/X1f9a9RlAWXWcNehrq+OTyUvTJeljgwXHVu
Xh2iwuni8o90Zq6sieWDkleYvXwC51NeqZPlM92J+gknnnOlK5JIMtgyOAV9Zhm25nqiPoKJ1dZj
ZfbfsgHjnFsWCK7dTg4BL0RcwBLt+G1BaL8B4xyot0b8cjvLx3UjyvZAMOr4AFSmWcdsCL/jMlUe
SyhHOwjT7aEzyaTCZZFdCwRbdK2AXVzqpf02EHBMChW9+G+ZLZoLy+nl0SqFehBJF0DSBGKw0hyV
+c2izFHThbyoA1KTENKkDzTn3pyajm89TYTGhDQ45cgdwFKLT34iIsCdh1G8SoPhYhME38oI4pfK
dobrSs+HPVYJyl+KVLcV5LQjcQ2gxQmjvkrqwd8HWIDYTUZ194buoiHuduoBXI0O2ytLw6ea5kpO
8BcVjZBXR7PpuhtkqfluKThY1xP/wZ16btEYEgitZg1/O84D+EdtdYULCA+hI/29sKindszJe12t
5VOl1QlprAl3dtbLkaMP1+v09Lln0dVPqBy5MR1BFfjq0kZZjyDoKhgP8CBnLeOYPBlztlgA05ce
ZPOanpC/klaYucC3Xw2yFRHmpvz8pC/KPW328lAMiurGsgt2AQK9I5Oqc5XjcqaW5me9q9V18TIZ
pd6+dmZWlco1w7Rn+KCZy4NItR/Q7prrgqZ1t8j64HMudyXnWpH0M3ety4z/H/U6ld02nVAdDjY9
Of2lIk6SkFWMDN0WBkFjAPOK5I5aH+g0HQXweh5t4eHR4lXX0xcN2r0+owYaB+JU6Sg7eQpuEQ+V
yL/RZq+Nm0gtg/GiTnOrZLtOqkTWd0CipjasAC+2sK79NGRQX8DGunTGMv5JsFpGvk4MgPAI0FdZ
DzaxWWfxFM3SmzlJhjdaamnHkoTZBg26KhBWsclFWQ40uGE1mVPOy8wLct7MqJwfCHib/dsaDEK3
VuzgJo5sGJ4ruqfkgGeDwoqkTfWrJkRJR5YvaOQIn831JcFuiVhpTVM/qbDgqqXynT7MnHpYTYEi
PmbBPFiPuSnjbJOgSxjY6/bJGSx4dhtTVpq8iLCCSdy0YudpMBKtvqBNc9+h2l3PAxb95yxo8vlS
9sKwt2Nhdwc7KnAYYYtTxQNxsVDQyeBQqz0Al2BaD4ggUbdF8n7GezuvyJ42PIsUuifVaIzn3ujb
S2XoFX2XRYFW0o6FqoXLO0itFTa1kDpElV/bQaC69JoENkfiGDttZ/FGnQXIdEjEbujF2TZtz/VS
09tApdo1lXI2q6aPkA0e4ibsOBfRgoQjFWLK3k5pZl9R3GaOMKYm4ywztPSb2WfYBylxBj8OjT8m
WzkkauY6TRhDXab9kXZbSh85DdGirVCbVTXFSiiUS2YRfIuazp2Q6TrsYwAVNqqFYVUQdg7CIe96
yARd1bL/hZR9Tq3ERi8ZmuZPH8E65fuh4CCXUvvF7k98xEtqQJ90C02rXkN8NfpRSwriSkwtLN+M
ORBHpSJ+cGUx2I1DuGG10a15phOGyfIGFA85JHFGkt8Z3dPSpNJTRseSdAzpdYPi9IecX81xCw+q
m6stG9fYJ1tKOkV4LXvNWoeS130FsJeQ7izQlRTIBBMzCYU1suTemi3kPQGw8X1WOZlCtySZO/6t
UnFAEI+0Ot7INY3dvKZfbYH3XPP9uY4P4EzB0bbX5wlAmKKaRyoizVYp2vxcwGZfiBCBS3FgO4dl
e8cuWeemtfFPjie4CMfG7wjumzy2diZowDR9YI92MVM3qEnj8VeROe2lGOu1AgPJhSLYu0U15tfc
TejXzfRE+Lu9tvzp2ip61SWQgq5ZqSHq7PQf9CPZ/hbtY8VKfE6G4C6cQrmJTeV7V8wGvXVx3VLA
eK07JouSqbN1ZLYVQ4NwgVBOUE3D2UgRZN0Ppn9emvptVtfZopveywA6SWJwQjIIcCZcD5Q1PusQ
RihnaUhjqFXZGq/DqnUnSml1wiE7gJPCVmUzl52DgzAHaiBUx50lp2uen343GyyymFvuSEOt0KpQ
US8QhEYK0xj9Kc8a+9ZTg9x+RPZOgnQlOBHGIyLHGEloWUya19QJbN0iY0bMid29qIs5v4yiOnqE
TfCeD9+k52WVV3eoRgm7mIL7rGJzaE3lg0OFdvBxXQ0KsQ7vRJAyxndxCVrbJm5IM+DoqZVPXiL9
alTGDfTxOSkMTxZivKJo0B/mglYk259o27aGF5KNQXpEemZ1w7WRZWvyha8k4D8qxnsM9oVXSdyo
japcURzDaF2wv8iy+tr3IQPYiaVmJIuQW433FL15DREwpZtLXOumJRQOwS36TRuQpRKKY6dSz3Vy
E7ioxOyUo06l6ZW8zHFjbchNy29hEFarshw1d/AnbUu7T3WpBJ/BEk22OaxDCFQc/Fdmy9YRVyiZ
BuHMjpwjkLoOplDjGQbxVeVQ8gzrdhuoZXydEYgbVCS/4f/dByL1gKLKfYFnWMpsPZBqv6MMSEWL
yIv04MQ2FT7RFQ/0SodnLSooorVQGTU7elTKMDnL9eS7DhOL1CPt24ivzW0bsATOgOmF4Jlma9aB
pzv9pqxmbT/ZhrnSiFgjg/ymFsPoqVjHdo3s5y3gpe6nY/mvIgmpSOWAx6uMxmCqlw/JwpTBg2Bf
okqkCIf1/DzNE2VpOBIQ3gT7VNHHBeBAmKRBh9ER2vzKzETUPZqlZ7MqxDkUYXWTUn6pKfKsgioy
PTMcn/APPHRjWJxLJaXSETxzjnryYZO6nUCGYsjh3jAEmTstQFvs2uDpVIuQ6YiGcyunZ3vk0IyD
ngNALH/qWgYnUy/yoy1mGtd2WGx4rMRYNghL+nEEtWzHz1YGQZR2LD0vrUOhY0z4bNnfuYTo3tI2
ek2Vmk3FONoUGeN2bU0zUS+5vS8n616R1siCj4wQDQ6tCBTJ34oEsbfU6WJMxo7qh+IWo/xOwke4
jWqF48MbAUHnde78sDukKqY2A+9gll5lQV7fxR1NJZAfO0coHlmpm05tqXorhykzrzSHp95odoqZ
QCe5NfSvM61/iePbwoyPCf56r3Ik4JH8jAScS6m3/XqKlSstKJVd1gI+7PTsxaoxxpfBRdMU/lPZ
F48kbyLEh/NXDbTbcbism9r3f0At3ERwa+9qQ6MfOd0QFk9Zy7YOoq4vCfkpvLxLCW9OvnMQXttl
+Ka2MZZgi7INQDNvqCm/2YmyifzhMKW6wWZLd7bY1Nihm8UxhlSzQZ0yHUQWFJQzA99rYvtplCWw
JST2ES5+uVJjSZS0HM/HWuU39s7GHFDJNJYW4MLWjAuDQ0nWjcNRM6OjaaT3dmDvwxiqr1LCXaQg
xTGk56zVv6C5p96bhY5XKPEljHwK1FZ9X7ThAQDPGtPps87mL6kUiKhN/qMxxLYPYI6kmKrp9+Th
kRAAN9Xih8CqtlBiUBG2145anDUiP1rRsJttZ021ZKdH7WVMAsZZozbEfiAxYefTE4UTi3SNM+cg
M4R6oFWxWRBUbdWUMPKiuA9tDAC59K/rlAiaYlI2cyMPbZf8jHvtMimqM444YklAiNexAqFKzXnr
05D6v62ii4nHFzEm7BooZ3twZIzvOlnQ1BrDCJM/kRUokFKXwHfStDLNXPp12qYm9IBynjXcOF2g
7/tBUBsXLXJHYp8QDfWWka8rTZ6bXSsuG8m6pfEG+DB1/G6YXNG+E7UgsoDXsn6xtrp38BaGUl6J
UKKFUSdHgjvJ9yL0jzUim+OQJpx4EIg4CT8sHehrlSwxc2/cwEV7sNnuuyFa3Z3NCUQhq4hVCSUS
s6ecK5At0kVSxW+EiaG4gpQP18p9aqhht6d/2R9lrUtX5yh91XW4kpp8oLOXlK7VGdV5ntn2OSkJ
pAIlw3Uk/e1MK5yzBDwJNenklhIOkb2wSrdDM561en0ZCeOBpe2MYHNrpS3JxlGqSkSswtwlRctL
MMjsutUH/arqM+LH4EG4duKfx4HwKvjnHE5oTVIZSvxyG1ZEUI3lC8Vpeg1xK1y1sF052yB8jXrf
WsO50tZUgYILyC77ok0fWInQq41rsibuy3RA4dsNVG3I5gsWd4b9CuAVEz7kXK3zkMoYPwepRxfE
FsXndCedi4B26CGMKp24ZvaEa7835Kups4+DcPuWOCyXKE+ydZYTVUq+uH0NFIty1EQoIrpcZ82i
Y18OtMxwMRTZLxfp/7sl/2Eg3//EmvBc/vyPh5/1KxaOX06H/et/vv+dX2YERdP+idXbIoLTwq9o
OxKnwy83gqKRtElFAYyVqZmapjLQv+mfFumcJgcFzZAC5fCSzvkvN4KQ/6T7qAl8xwbmI6z5f8cy
eZJ0iwXKsC34AvwA+CkYH04Ih0FmaoMBX4VcHaSBiSSfBCSHY34j3kQe+mTWv1P6DZg4a13zymV3
GzmJrr87pZ4LER9ADqL+VZSCIMl4OQuBrU2PZtnKZ2kX2llnqwS+2NFAu8OfNSSfqGbsJ59l8hh3
CScLTFTZI6rH7lxBEA2zFwBurwl9VwtHeeyqgrkkLqZt2EnjhUa88iyziRD5UgyeRNPqGib6uDTt
pz0Q0GFNTFx0/9tD/Svb/nIf/tvxzX2CnCJtTZcOQFEBmvGjZwPSYFoluf5mWIaG+p7iaJNW47A1
utp3ZZDSWQH/jWTUyKuIAO7uhzE5HC9TaSF5RAo53ipRDPkLaHr/oJpJBnyvH2tEH+EFMM0ypeyp
gl5u65qOn+g6qOHsan8Fa2MCwpbzv70OHOsS2iu1M4KjP16H3jeYMYfijfpKeJP5/s9QT6ZtWrLe
I8linQcQXZejZDoO9G3Qh+YNpqYJTCQN7slagoLaQLz4qd8ffKOl3pqp5308aHs7COuzJO/llZ6H
MfviIjp8/hA+4gfenwHYWJuyAJ8NLZOFVfGbb6amOKxzAHnLoR6c56otz6kscNpqcX4t1Jf158OJ
xfj+8Zk7woSLyzPlqVrv2da/jTcPKWIFzfpJZxvcoXEfprPwjBKnJr3O9MwfBsCWBf4a6u+8+2O2
+fwH6IsR6PQHWNAhTVuSxa3ZJw8ri5sRbG3xkyAKckJpZ1IExj1UvRZ+rr3NqV+RLtH0e7R0RuRV
vToROEmFwZ0jY3oeRIXuIkMTfp6O2tHILQBAHVD/7z1FC4LuJytccxLFbjBnCppBWzNzrxCW8lBE
itebamIQYNOG5C/W+g2IaqXbkagbPOZ5Htwovo3mooNYf/b5ZWsfmSM8Z2dBKxhgXh384pikPj5n
icciCMP2h97XfbUqNHM6TJhDnuqxop80q1GxKfRIhTwwaj1S2ZFCCryC5jJFQAnKMKQcMmJvYas1
FBN2INRGK8K4ukeSYNvL0CT0azMa9jWdZuNhhPF4yX+qabBTvGIaKtAkhvWFoF56B1Hp2qJGvf/8
Gv94lTk88QZbfISaMOViif/9VebjKAhnNV7KCnUZiIN58SSH7OMEAbiET60+H07/q/EYEnM+6wmv
84nlrIpVS9On6qVDkPRk+IHhTQnWjDxtsxiXhKM964lj7XqOxsTVlpOb+M2NBlOcY2rPfASfqz8n
OUdhu8uBe8eWOQk4BEplS9fT4mRv4z+GY9t2hLpxPCfAp7mOAELeaZamKStCtIY77Oy4m8z2TPiq
daYWFobwPmdXXit6Ty4USmHkpt0bX784GmYP9imuAVN8fjP+fL1AcQMxUOHnIMy2F3veb591JiM5
jtn8Y6C/t06CGrY/d4yUnjo8g5u5alhdvhiSNf7jh+wwpAnTjWXEVNHifBySkE+rNcrxB5xMe+8k
S9hOagVrEtqdryatP+YMvhkmSR4zlkU+npOrY6mmElQ3PwgteTLrgsZq2TbpN5H7pDE6gMrMYCCw
A2MiTWLbSr9HpMBdTJKT2Rc/BQ756VW/v3CqoYHbIz/55KcQ+GLZoea8wDFWv1GkgoPVERt8pcU1
ZpyxR1AOlZXDeOwPKEIVGcB3zZvhSYtNSpHpUB1HvSvStVC7mbd0zH8atm/YK9L6eoRPvU/GdVXi
NbfqOj/T/EgvkVKFpPFqiAIZMrPqL57ksl07eZQALN7toA7sF97dj4+S5Gm7ShXzOSXOGHEvwUCv
akOLouZTP6LCbglxtXN2OQDShFfy9fwcIRKsGrJoKVwGgP2qWiQobiJYuTMyc0/QbLLXRi7y54G9
+9sCc6SKrsykA4ezdot1prlMgommHg3Ch6rwtSNzcU+YsNglfhVd01UqSGmj67TwW0j+RW6Ke5E4
8yLfaQDFvpHrp0mvVJTbNJmtgzJrBo3iojsXqbWoLpBowns2MDHh5sK8IUydhp6DDj3/4g5qf76h
uuDkpkIJgdfBu/HxDuo9kbNNoD3XBK59k1Cl0I+HErSLGuKGR+k81dZaOGOG+MMc6e1Ra4EAnaIO
rYN4jRZcpedFq4383UcLIvRNhXAL1CllcLcsl7zgMTC7M2cMOGEqbVNcv08g/3/W+cfyif7PZx0P
uEP7+zFn+eO/jjm6+c9lXyZUG8sSsQULE/7XKUeTIF4McDGgknRdqAYf1L9OObr4Jx7kpaFHcMWC
WOcv/dtzLf7pOFLoxCZYpgE0y/o7p5yPM76lsXsCW2VL9toLSN06mYhsBbTmwhYh6EbiGaJbVaSH
sqJpgmNEpnTxorvfbszVrz3af+RddsX2rm3+8x8fp75/jejgMWdU3vZTi3eZhXZYzxbgYaS/GDu3
pPX9OnH/j1v59+3nf+8O/z2GyRwPO8fhFPfxO6L82OK/smnSr+M9eGHSGs03/xDtotVxXP3kSkHF
/KhXh9J1vti+nGyN38dmDYUHx9OTnEFPFjTCEEvULD7wyfpH2BxT7EohIewl7YIgUNhVXmZagRzo
7fPb+ue4No42XiLWbfzrnAU+XnOEnSzEY0mtv4UhT/6fUotLOiZnpu4ZOhr9uLzWUmNrm98/H3l5
RT7cbBumANOWLgFZmeL0Zre2UgTTpCVuIcl8G3ukPJRevLTv7wpdx7gsMCp+PuQfby1DLuQ/bjHt
RDgCJ9faG7BIkOSBBJ9emnEEXgMWBnyTctWr1n3tSOeGWPS/mZqh8cZSdjAchx04BIX36fu37ZFK
jcuil0E06RxQEx6E9pLgjfLoqO7pFq115yAHS/nx+cX+8cG8j8rhGsYCYqrTB1uJhayPXtElLLkh
bU606eOUAjrefD7Ox40wLy7jQFmk3qELDDbvMLTfrs4MUrMGxcoxFlQyHY3NSEeP6vAZkuwvFrqP
O4VlKEMVoGHoZEBwI8rl4/Mzgx444wLyzTHLRvPlSANNzl8M8ud9WwZxgEDaurpMAx8HKec0LYQC
h4GGH1p9y3ebYey9z2/aX14JRSpNZ8usG6c3LQPOhi5Rj4lCLfyN0qPFH2fq7bEarv/+SOyDWEmk
BfZQnFxOgFJT4xvnNQixGSvUHQoCRm3liwv6q7sm6TgZWHB4D5aF5/cjAIphW2ol8kW88HeWUd+S
BvrFEOIvx+ArgkDCo9FPb5pCIb4EOov7paHPSfC9dsWBvdiB072d1YxGwkBa94RciJBdB8O0A7tK
IxbhRqt7obnwzPDV4tP94of9xe/iI+P22swrbMFObvEYYYBQaRmyp8oR47cgQjZZYfs3f/tJapyx
CDayaE1z9vl4i7FnEEkQLFGEBttxFLMNoAJZf7Uf/3MVhNbGPoHlHYwcUUon4+DXEW0Tof9AF/RS
O1g3gza+gy5IoFpCF1VTCzqiBQVNEp/R25pEbUL5aQ6RoSbnFS3MnaSdta9k6XZWp7+1HafSgWPE
elY79fXzu/LnMmIs9E/OD2DyHGaFj3fFtAKI1dLirky36fhq+ZfkKF5P+v3nw7yvvx+XK8ahwEBp
Ae4Un+3HcYSD2ygZ9cQ1evOAinbYDLjaL8H3x4gxaxzRbt2gVISLNQ7mSh/rXUcjx6upVG4n0GSm
p6bVF3PvnwsaW0PEi8umD83T6cqSlQsjv8OuBk8NO/IUXKGne07aXWfsW5RRu7wSX/FWDS709Ebo
jsM7qLLH5Ej88UaYSpazqggEqdLywLumK7pSB79ov6hNnn5VWHxZo5kiWTmRcJxuiGIBnLDLeLAl
CqejE+r+uhu05otRTlev01GWX/Hb6oXywtfR3/HtFpVG5E1guRgOzDOt1yuPGnT3xRM7vXun4y3/
/7fxQtWJgr7nqoz6QoqzuXoQf3eeeB9C52MgBYQayRKb9vsQZqF2deswBDge8vNWmY1Xj7bxFx/E
Mg38/h4wjKTiw/cA4QmM08k0oSVosWPoxK5hBMM5vCVzm/rl+K1HgXWpqnXz3DRYECJyRMZsvGoE
sxZw3rn54oecTgDvv0OoAJ/5DvQ/LndMJ5E39oRZFVUBFjjCOX2SC4Goeq2mkrvmFF+8M+8T+h+X
zkaEWZKiv3o64dvw/Aw17zH1QXvbSvJlrum5LykLOqy+qI9vafgYa/qEEnVlvzZ1RduADbxKRFC6
qBHmvNrp1rUQZnXXVv7l54/mL94xJL/Uh5j3KFqpJ+8YgUycjZDqudIfmh+KrSfQCxqWQt8fvyr9
fTXW8n399j5X0FEMcskQC6L5m1T9FXTHZoyKLy5peWf/uOO/XdLJEqua2bAESiXugCXyPMjLA9I2
dzDlcXKiG/gfGpS77pk86XT9+c38i2lIItDg5Mxejb37ycgzPBi8fzgxAKF2cE/M5KzW7K8mO/HH
18SyQvsIGJS1XKZ1ch9ZHKkvYdNwExKS8Jpku4lj38ooVNdArVjHwX0xBDA58gPWli02qi8mpj8O
gmzdNVOlN0If1IJvdDITBkq2ZLpKHOdB8Gq18jLVUyAoKvLoLDyKur1TO23dRDrNfn//+U3+4y06
GfvkjW2L3lFhieKZ0H8MUDs0GAX0Cb6YKd57AB/eopNhTm4y8mBsn5QRMEJOnmV1oAGi55YSy8rU
yoOZBV5Cx7NKu71uKaSm5ui/RdNvP7/YPyas5VcAprcNDjS6cXrASKyqUaOGR90m6ODCnhQDxVNE
fKunvoej7G9PkIy3zAM22yOACu/1198+URtpZwLXg24MYE6mjC0yPoSZm9okIKMv/i83mSIuV+dQ
u+Ig9XFGgBnXNw2tGG6yswvL6BAa/XXjRAfonNcidi5KE8WlmK1zoC/aqpxsbTXVX83Rpzuj5W2G
vU1f36KZpJ3ujJLIGrqhRSA3L5TPu7aB4ubOoMKOCoLq+iHXu6G8TaVeYMVJ+9K4+fwh/zFtcBBe
Ikop3nE+ltbJtjRvRmVuWzaFyTycc5dJYDbDv1lBWQ7bLEAG7Sc0BzQoPt5pIoWzQhvV2kWg/c0w
Ojcowyu7dW5MtXhqAcH+Hy7pt+G0j8MNCCDnMEC+HitRRw5PdRj77vbzMZYv8OQL/XBJJ7dttCW5
ToLOISsrsKWhXg+55fU+XyNzwhcXJFiqT8fjYKyzeaH0pVN1O/02IEXYYYq1elWbdH7HZtEZGxAO
6rduNkm9J6sMBRLex8THduUXtwVHT2MFOM0ACzXT16Mt0cQGKlc7Lo924HfhYxjYRnqJNiG3DuXU
Iy+DQWfMt9psjZfpIJQnuDnWmT6rM3LBpvKhhLSyOA7IMtBrlz4uPHIY0WGLxu52SV3VV7aFHeEn
1FTt6Kt9ndw7As0700YHhAFEkBXHttdYinVvoQ65HrRwsM8h6i7QZ2LEvgknaootbYLiulYLGoui
wQ1gzv34oA6ELV/Os03UJJCC/UiwMQpYzX+LWFifAhjyFxpN7Mt4iQZQkrbcSSLlDKOZ5b5JRjQZ
ZS8IfAvCOahQm5jgCmpkJN6UBoG5nQj7i+DLKxgJ/VznhAR2gG6PXW8iOqyHnGozLBEgMxQ/ARs8
AQHQQDP6MLXwtIMstsu5PvRtRAZqG29SrQ3PBhIVD5VI+g1RFAgXwQM9qkoy1ztjEuq5KnJ5TcND
R/M535ro0S4r6s77YSawcZ3U9qbpwo2PgQjHUIPl2Qdk4w0LC26nFH4xvDRGCtK27Yph03eyXWfw
nY513wLKRRnZeZmR6ZuOJ7oWxKR2txDTtXujHZuBklRUGjiJDCfb93Y+n4mkVLH6axk3LvNoLHXR
Ag/A/92o4dWA6BOycevOOYpTWwURVpL+auJHeqvVVveIRLoQ9HdcMgxhW0/VVTZCm+HNBCOSjm+2
iaOiCJMlGTvMFX9VZVt8HAAVBkLoU2m+ltkUxq6Zg8+L53StRIPpLYaFxgXBpQNd1JIrVArqNc8L
cmcUqeKCNJ4XgyzWlcpDg+AepNxnANikPLGj1p38Te+RsaixfVUsdaVCad0gRuU8FBLhPGaMx6SZ
Xywd2DiCaMwMzYAIM19+YJSU+74wEdoV1ixooCp7rdTeSl2iL06GsFplSeRhPVp1uAOVNLknSwRC
fAnwslcw+Xbyxg9/OlNjk1wZTMrTCEp5KnjGTExI1ieMADpM9WGegCuW2K74Q+h+rWk4YMcmZ3D2
bWAZAqlASfxc5JDcNOMfdme8Bx5mEbGJRX80WekW4LvYDRln+3SAUld5iEfuUr0ii42vLnCxwVH2
6slE08foe96weWmMrHNHv/qhA1z2qigtLxwh5gNbp+RIh5O02RG8ukvIgjz49fc5jc8ozInBddo8
cJ6scYLomB3Tdr7PjKfS94ZODPcFr0eODTMcC88eIKzlKdyDsHHAOQN4SW4HhYbNShWVdtupbxKe
ylq1O1xrzhr3wbdZ054DQkVXo1DrFRZPdc2jb+8SSltnTdyk942PVFhUMQyuksbAoWVqq2BEQ3+r
Np1iaj+aSDE3UdU4e4TKwvKCEUVyIi7qUmKFbuE3QAwNHPC4ULOa1DjkYbCB5erNbcMHBJkIuumY
wWsx2mClanPv6gL1pN0WD0GflmuTHvhKID0n3rr2oqzBcYQmxpuHeSvDcCftxstnuA8Z3G/V+W50
2gYx2bplgUjnaEOAJXyc7nEE7KXGEcPF61Sk2O3wahUcUtBamF4rSw8C/67sIKGOELHIdFWHVdP7
axaCVV8QObfrMaxg5hTjGpbhE/MYhsZU7Q/gD2CrlDWnzPnNxLgko7JcyBoPbTn2uCOZFgLCZFdY
8sZygzJRvAh1GNgE0GjmvTjIWs4XWLBN6GixPmgre+bg1Add8wM50g87MK5nNU13dmwuym4/qzAr
tb7XKzGhJaRm3kIBt3nPZIjmb1bIEAZnAjjGr25G5BA8bzLIV9hZ1CtNpMA6gNy+zDPu1X7yX+0G
AwqoZPNBzYN0h1H/YnFhwUt/yA35FCPVLW2gOAEQLeLSRs9q9F0wzdUVFtPqplIgWTnOyPSaKyTB
BtVY8T4FnSP2Bo6a7FBPo7zOHAqEYvTrcEVoGbpvi/UBkdVjmxe4Zu2OBLgsr4bx4HOw2Tp9sPVH
Pm9/Vro3mS2ua2yDU3iXt2DBdDUZt4qSKefBf3F3JktyG9uW/Zea4xn6ZlATIPrsO0aSExhJkXA0
7nD0zdfXgt4diKlromlaE00kBTIQgPvxc/Ze269S/7hCIr/pVSmM3RKuYZJ30oUVt4Eiiuw2DGtj
h/Iv0R39bgGuYNpIB6tlfe+G+WqOs68vDBSwf41T+h0H1QwfdSbyYPW8x8qRmhO7LHdTqe9zB60k
ZS05A+CFMNWHcDNQBMZVq/c9JiI7BzEyLiIZdDefckb00M7b1KP9NyC1JI3GvBYgW1wQJqp1n7vM
cX601saT1NOwp4bdQ4G6c0xxR4vk2KVQU6BXMrtPm/t8vM87Wno6AmgFIuBcVS7QQhzFGXoFv3lu
l3a4VKKdYGI5RJlaU1i8Ix5cqkuHGsSKXQ/RipBAz1pQthUvNK+ol+KNPbfeucic9lM0l94FIRkW
K1PZDeA7VUU3c+atSUOHAlZxYcKPgnAcq4VODn1SPxZiPYkpW1/DcQDfXOmmf1vbaaTn1HK1pIOB
uY+yYD2RJwE+Z7K+Z6aDk6BeMfPWln5npfpKE1rTNO9d1BFztDxltoFzAGvsfWXAvgZlbc45IXaL
c284lcQSks1LyxJDqNNu83QhNAprdEZWWnJsNOq7OVjMHZklxZtRtkT7SbQYpyoaSNCjkQCnwPTa
/ARjeuiSNouy+2Jtwi9Nq6cjPj2iGiF6zPBM8UhtebXKGnZjHjXeZke8Rth0i8J/7/Bt7JwKGR2C
rvm2t42zp5sXHLb1lzzwcO2iyz9o37DIsvCmaY99cLqXvlxg8weoSszo6hR9c6cD4zQTHAKSS3jy
GGgoivxX2YM113VO1gEwJsfALzZCF8OntOqDqcCVegXTjmbSqK2aqLgjEbqOiyzL3jO7pkDZKCDk
wzZwwlGPYjxbP7tkdigYVMXJzxxCXDTpJkQ8M8Af68d+CvvbtJyL70iBAZ8RixDSMpqfUtwAwVjf
WF7fPNciywnhwKrQEwN8koMQtwREnHthOhB5wwzcj/yM2eU8qaoV+6Z8kmn4qrTqHqI0uCKLzMhi
cYiq0B2dwRljQEtz0gBdLN8zItCim6oby6Nmf0hY09J7HCPByV3HB7wqL2Hp4fldBupDaA+4BpUv
nx1rHPO45F2Ka0pgI44q97kgyQBQsGFe3KWGx2yL7r1a5meoUE9OOl+NxTlOQdVnp6piyam2IGAF
hVOrzP9K1Jcz7tPWcf5MFi0enXwLmUjP7eqOjzmB3+BCPCONNu9JS2yraq49MafPmsL3oelA5Ezd
ql+HVd8sxkiYRD3p5zyH+Wb3eFrKPtjVtS5/rsLEW0GiutYBPnMyd/O4IR5WeMW880z7azDkP6BZ
zLfCnjNAx3BqLm0wkGBqT0dr5kvUyjYJEc0/OU5d45IccMzNG4UIIhqE7uqGMAbvIasK3HpeOcTu
SDneLfl9Zpq3fWvvoxWEfRR000sDWmpX5PNG1dYB9IH8q9+KxB918JP8epoFZJg/yCG8+Dm2+tA/
cDhNfGbZ7lCTc1pQDxC/Xt9OlqNOY43Dzgd6e/ItEKMiJLg1MgLigCaWAQxJ6/Y+JrXwHxe0UmNp
N3dB5VeMcsqmAE0sIX6WnG8nXbFx24x+xxsHMpxI5jY9+rOPiN7CVlsQGYKjpgXpU8+mPJZOv2Qw
vVnrhyzA9OxNdkI2yPQFZE4E64cQYRsP05BmcNJE9xxF9RfVLGI/Emgub5sWMwpryNLzAojy3A7W
cNdoiizR9/ND1CqMlagP6wMhX3PsD1hRdjlh6AzI6BfGgOfHvbZ8PHaMgdyc9TSY2xa3y5qqn7Yj
jHMLaGk/Fk3hsm0CetwXDquqjFoaU5Au9nYJ0Xhe+wItW/dNLQw84arDakmB4U1UVAs5MFAHxKgP
RIW7J/SkqE95DHDtlPMntTFT3ZqM3bn8WdtD+0TSqqoOzhRVD3nONnnqWUbhXQ8TdagF/QGxy9TU
2Y4XR31dpyhqLpyaCS0bV1ur25lAkbWmsHfwIJX4zJ7B4SLR4IiZzbvBCklyytNelqdowpaD1QiH
bEAG9Dz3d6XsAYkm6Rz1O8DB/G2LFZX+c0v3xjkwcRmh+y9mdJ5nh6w5DXHZfHQtMpKxpSJgPI2u
DMHqF70B9d239kO1OMs1b13bxXeF0nIoDPyTzG82eWYYxGUPOj7OfNNJrzb5QvmRlLSpOVriT87k
EOivjZ8C9ynKUm0sM7N6W7oxIENtXpY3+vulc2z0Ev3IbKjqu9ENNLJ8RzwGXdW/RP5Gp7G9VO2z
dRHzrS7G6cJ/aRlfpizM5LEQbfgJ/d0IgLquZudbDsb3kWNHzaqMrdR5oCAJpk9isNU+zfDHxmlu
LOGn0chU+iCIncD/rOcgvy2Gzs/ua2cxPTxhpLHjwtcxW1J/q2thnWCIPE+qXs8GiGq+S/uj7Uvw
Zt4Wmq4lB62Y2XfrXGSpmuhaQz4dbmhHV8TNalyIZelFx5x6rD/Na95jpeMcZWsvK/ds3qnP0xjd
L24/3TGDRwVf3KgNXpqqxu5iy9hgtKxs5fepzdq33JrErW6XiiOXhZK/G7D2eXXvzm8wK7xpPOr0
1YheMFRfSLziIF6wqqyJ9tOEneTAxqdHcV9vDnz3R541Ly283vRCOq59y9E8u7CbjrvM5RRrHi3z
ySs5FkPsJmxBtk5AOtm6g7aS5RMHNqOzdsQuQOnyBnPX2TkkoQXB6UH11n4EyaR23Oj7Kk9vnNzb
a3O5cdqrG3xZVlzlrZUfUmepSYJoneqpbW0/PRXw2IdkBZnj3ePNr5+08nbB+sgF6/fJtvQBS9iG
dIbbulocte7W9NqGO8PXENNvlm5Id6Lw6NAVbXPAm/mNhoeRTOOyMaFbdau7/FY0Zn/Xc6ojplEb
3CV/6vE8py0+7ZlAojI3j+O8mj86pgYD0ZdrGiSOE7avFWcBr+TFWxhIje0NnijnGftT82mymzd9
szF8bgNEwOyWmk9vyWLjvE3+9K3t9Bq+HeHEO4iye2JM7v2myBTLuR8ZBw3E2jpUZpk+kE64xHZO
7CgndjzDFHvC+GYTGeirGWBmD2FkS2pfYc7h0YeAEYOr3E+j8lndK2AiY54Q4rTtPXHgVBbOe1ee
vYgkzn3e+tJgrJZHLHAZ7GpgR+JpMaFAHty2Fv2d9IyLsO0v0brM34OsKne1begyziYnJFRd9Rxu
AuVDXjZouqiapkxLP17dhmXetweDqPs9TI18N0Y2NlHC4rp7qAIpDR0nRfAjTP5gCrdqP2AneO2X
+QaCjghjgAOf59I8B206UcK5OG33dcYTD+7AWuJmEK8NIjO9nwL3R+c6Rxl0177hFHaSshcBLSvh
7wLGlfeWUk6stqCkkvfklZo0eyZ37OCBrM72qUi9s23RgiIZwnkIFyAmh8rImjAm32OcX12/dmNa
Xw3pL1uwWBd0YA3619lX2v82WIArC6CrdEByL3HYmRN79TAzxLJjvVMHgTvUOA8eZKWyA0gu2gsg
2PuxRa6fqugC7V3fD6a7V7VJms0QdiXu1HWEpzAYnoVRpZ4cjLbS8MrbAE5Nv+sz+B5grbw73bQD
44ZRf4VQUszJQqV9CZSEou+VKO5oJmzJBGM1P4yqZFUM85VzWFD/rCoggk8qXM2XiBSGMbG6tUN8
XRnXuizE7WwEpnoAqLJQ5fVzeh7CpiUlu7WHBr12Ct7+MoK+u93yL8M9sbedoloQPGVVtu5A1c7F
oaR7UccRmWKvgvjX84rD5VoLp1C3nYCTjk21amwCSuxyIvplzIrjai8B3mwAk5RPCygBY1p7clJn
96eJKn4iTYHz4WjYBcmAmT5HyobGjQfgtWPT/6My2xIgKGmgT5AmgZ4bY2oRD16SuWB3YMhZaiSi
Wcz5tEuqY+Qt2fdy6s2byCqyU7qOQZ+kZV87PtF7tnPGXGftl9Bi/HCAzTA3pAay9EjvWfeBSLHB
TWvEfgekT3Ma/TzljsvJy3DnjiQAqwtY42NzyFABWQeRrnwEc9sSEfxx9VOm2kJrGgOeysUjNZT7
Rk/80elWdSql49wsZuc9zJKDkTWQ+cEeOhWXDPjIawEwUdGXsGo4guYYupzPZOHt7WahC3+aK1NP
KVTf1l4b4+s0oZ4x4LZUUERnklggNDfVcvp3UwUevz8VTUTGuOimgg8jKYxDq4DO2SZd3+5y2l8L
a7gfvabzb6Y+H6dO24UY6vkWYVkhossPA0Z7bsCfjIwvmCr0CahvnZANeS2Ff+XQOu0YRsFuGN36
N5OMj9OmP6/roRdnTG06eL1+Hc0IBOHAG1G7jVJWR7PNyntJ6s1vdA8fB5fbVTz0bT4yJo9/fLiN
WW/gB6i4jcL1E0dZ4MFtSCxBeFDSH8/9aP7O2fBxLvznFbfZZRAwREM8++v36sW4OPXELFHJB2O5
iTpArsL7zcTy48xpuwiDUUyJzN0RF364eVSWCkXdJhXMSaMEBWruI7xTAXvav38MsRjjkaI35IA+
/vXb6MoGFrcJMVx6yJmRHgtVtvfloJrnHD7uv76Yh2CBGahlIb38qFcrZgP7YwVA3h05HVJ6UGd3
NTkIjvOb+/c37QI3EGchkhOMAC7igQ830AwKwlRoKCfje/Sg0oPfvqUSZ/NANUO/PD+E3tm3fvfM
/5efjUWOr4jUCVfAxy+Yk7SRmSnnoqoTakeyinmdIYcmqqzqXVoXxm9u6H95xxBEYnbwPQ4VSH9+
/fUETdq2WnhMopKoKDaoLh5ca//Pv9p/vwhUJJi/3E5z08H8ZVbvmdQLU84rhsc5j/umJK5KuL8z
z/2XWxeZAVIPRHyY5z66NwYmrN3kcOtU+ADhX01/gMVuq0///F3+fHH+OszlueAyrIK4UTBIfxyu
ghuTpSZDBKwGo7Ki/NTl01d2P3Q71cUpikdEPQcsyHVcgbQI2vBUglKwgyGh9fRmK26z0cH8igDo
BVAS//nP+683IUQwurk3kRp+WFtEL7tmoGqg/2SRQqBo2Y+LVmdoXlbioDM6/fP1tp/u17vhmjhT
g4CHFQ2z92H1tKbAqW3NWxJ2xTHKlqQKw/uCLExnWE4T7K9FtN/6snr/58v+/Wu6qKVJg+aZ5Y33
PjxRObt/U+LmI+RGHtk5dnNPelrnPxML9ZuH979eysVlvBn6I3C/vz68M0h8e9w6FZK2MNB5E72J
1XLM/s0+tL1pv95JNgSUoWx0EY7fDSfx15dEMe6KOs066jSY16plB1KU+fIKZAdeI7HPVMi/W+Oc
j9ekcMDpu2l2yHRlIfj1muHkO60RsLMPoAziZbaOMK7L7QjEqNx866zyM8Ftp4y5RgP1F/LaD+DC
z0XBLPOff9C/fXt3i9PcDGEYIPy/7SKjYXULEBsogjnf1nmqJxMUFxzplmNadVK/M8387bndrgeG
fTPsA9xwPjy3HnMus61JhUUP+9jfrHGzQ+137f+lKgr/MFWKjWQVCSc+0A+vo/JpIPicG8hSMlSM
zQMMebo8a894pQjNk9Aed/98I/9Wzny4ov3rTwp/KZQ2Q7zEr/5oK1wFlcH8hCGE0R82BtU/X+2j
vg75oLtJgpDkUiCyvn94gpAq4dgmbAcY7HCx/PTeIbpKc0bdyEfwzdboAJrqIPR/rOr/ylz5/1e2
LZSWv9z8LWX3P6SYLZz3//6fV/E1r76qP/5qrPzzf/lfZyVmt/9BKMzQDXm5z3mAdex/nZVR8D/8
SByaTLS9uHMoR/9jrLRNEnAponBEYA5Cbs9b8h9jJR9mbQG0aL0chuusS//GWPmh4gUbg2ybd40a
Ed075favD6UHA6WQYdGdSFrt7wrbklARV3Kg6TyC+f7LbXn83yXzr57KDwv2djE2Bv58THF4yj+a
dnJl5CjnnOYkgUNAoSRDxMgZfK39mp0md5Op/PsLhh4QHv7BQelj4VHA7KNFlRNGFhlAXCKX6DIE
qV3sMxd9nP3pd2/dh8Vy+4YRKkD8afyuHrkMv97O2qqFKuaKbzjUzB3W0oeSAHX+sRvZgQm9BCpn
D/oPCP7jb27u9tF/2aWoLHgYtstvSAR+yA/rZiSMVFlmwy0t8Hkxxrfp3xBZ8c939G/PC1fhi3E3
bZin4Uc4gXRWd149rtLAtbzkQeN9khlq87aBcv2bX+/DgvnnN2LpMjlSUOT/zRiU6tpTaz81p2mq
acDPYOHG7mVwUiiyZUoHOn3491+Ond7CYcAzSnbKr7+eM7XGumaMMIMI7TVpyOJkzpNxXALv+z9f
yfLc7ff45fei/YCJBkSKuwEfPlYveb72fybSHsuQqAa7rIzPQxGoNQEFsD410DbHeEwDB37yHOJK
EdmuL0BBxVHhGn8AeTW+KJRaf7TFSmcuAgqQJQb2KZB/iO8oisQ6TAdPliQNGBziRTx2y/gibAQ1
yWxVYt27VmO9ZE0339urDb9uaPLlfSJSdo7R7KGtWcllf6J7VQzkghjOi9nnqBD8AIoPHODGDmDo
WYwGZF6pZhdgt4bHEW3KjlKgIDuRCMB8ZOxR7jFFWu0ni3xLJFvM9lokqnVZ9fxdBAqCgAE3LENx
WRXCS7rJ/K0qkYUVvtsN+riTYTY4wxxoAeUV+X1JPOBCAaHjDpXoSHBCW0GwTSD9teKhCYyIVqZQ
np6uw+Q3HuhYh9TJG8jAbPwIXEJBJqDrE75glBGpDw7To89hkJMvRLrfqChwmiYSiAjKofqsiior
kMePuukOi2qHObELFFq3k0lu0INZLCZ0FScSHaMDEeSXwbaN16ZKKd58LQEvj2iX3IMiLuLR5l7m
u2kFfbQPwz4Ue6/QWlwAE7Vfmg3uDnPWQR1G2MBY2Suu0IozmR91St4YNt0/TjEF4Q5BrovmAImZ
NI10KiU5EGXQjySzVIW7M024qnvLsxsfGJ6EWpubsFJeTDSR8FFDRCwAWzLyRosR5t67TazoG8aN
YPiUAWLVh0A4aFQyvTDnbE2pxhvRSC+8GyRV4rEUjcp3qjV6OqNygqgrfZG1EAgzKEakQzf02JDr
+PmFD3YfGTOJfCdNaS+7WsKWTtpSzOsTgYCp97ZkrR6ZJ+bVyBwgKyXj/3UJ9uGAlAqZVDQF0RdL
TLbRx03rjNGtoE+d75Cd6BSHotsMR2zPIrqYaURKFjmtKVnH0gmHWKeON6CdghNE7l2VtmpXCAIk
uxiY6ObudaDxVzsyfZnbmI3UeWIb48od9/MuAs0BZvu2zcbJRKxkDVRtjR0BJSLWGpXwsrbPlUUs
GPFsPJ5JCUDsjSDCLE9kIx19GNBhOJDT9XB1yjXyd5ayR5G4NGPENUTVcEfUIPNnXaWBOrmNMsTz
GGQmQyZeD5k45jC5Z5dGyp1AdaP3DskMyLhAE1U7IpOrhvHWEr3RL/MRCZdm/1bnmYlYF/QICoXI
mydSFgiEIrCpQO4cYOcwxR8NYXBDYpYsiPcdg1F4WPgaayCI/YSipgJm+OT72mGs1GjGWv1spbCE
ydWB4ms52iJbeJRTwPcMiHrkkIJKwx6lWx1c8I32jnSH5b7vSBncFXS2MR/3iimGV1pGcUqtqbR3
Bbxx+LVSynSvPMlR3JHdNNw71WKCVSom+QP2+3wc5Wh0idWGpI+bRFoBbGMkgqlNps2Rt3141G2m
yTrDSPpdEbj4zSyMgcNnSGhHYtoAtOMgUHnB3CLsWdiK2SKxzu6GJ20UkOut1DJ+eHU66ePgiPWq
BcFjTP6Q2sa49Gy1I9w2vyzlhJlgE+wyglyLtTv0oF+fcLkLBGYsSmVSuWp47IBHouQg8TjYO+Y6
jXElMpIwFr4vUOQudc70fqBlTw46ymQ2JE9E7iCHiV32JucuUI3oNwp3+kak0PyiSRyyjyi12+ow
EFtk3Ku8NOoEl2j7IKI+pKbJI+bc3oBAGgh5kF8h74BDru3c+u6TK/OVRvGUHcx6CdpD2rnNC2nL
AbaTQADrRQMhFWHafqTvsq4X+9kmpjd2DOEIpA0k7aIVdlHQepU5HMXaIQbqFkTrcUBo35kUGb5H
PfYoI8I+cL82ZihKHgdliwTZ8VTEhc41On7tBASW2JZ719qTIj6Y2NJbRbxGEK9Erb4RuCR/rEVd
fau1XRyU28+fUT2QQBPY8t2ru/Xd6qKqYk2Y4UoHVR5uv9nEpiVRxpOSUvuVm/QYLuCEMjdG2Nmt
4jAWqTOemn6LIzS78IHaO+uSPJjzz14tw8+V07avvTWGS4w3s2gRGOcptPUUVuLRzpf++yQNEpAA
LmKq62RePOVGlZK409Vk+tGaLn7YluohmYUZ/SWn7vSnHFCXSQ5z6L3QAtNfFhMONHKe3YBoYL9C
O19iq3DabxW83dvQ8g4lul285tsIcZI6fIPJWr4awOhvJAliVqU+I/k72H2V71KJDa3obeezzBvj
agLauvard+ujZLwzyKkihXgqu1tY1Ew7QgQ+sChoY7RqU37PRITe9gaJMq0xyOemhBwmEYnadj3s
ZGfXd1sT1ENXaK+PeeP3J69aUQylBikzaREcInxqV1syZXXEsw518CjDJQr3TjV7PxlBFg89nPmL
CWfcS2QEjDwMmNoNayR3Ds0pxjXorHUOPtV3ZPjKVDbYmYuHjHMaLq41ulDGDaIRa/+Gr5BdnBZt
Zoyr4bOxau+OAS6f2UvlXoygF1DVazGQMVgN7Y9mDu3vhlG6P+zBtlJQ6WPIfjZfGdL/RG06Xtxo
dR5JgGBQGowELbGD/PAWYU67qSuIWPZn8qkTmy4hAo8BRamnfIjK/WKhHDJ6Cza7Nu8LTQgfwRX9
xQhXWEU5eTvZHk6vgf6PCenqeAh1MaovrwChV0FkzZD9IMegLgk5jfwnkgbQHni2/2zO4rssUAoy
5s36G1nN2Z1GZbM+trqNbt16JUCoClcKpaZHGoSKDCU9HjpUmE2WX3C0McbNrVSdppBuK8NhuYaH
hYxHxpWNzRCoGPpiuHHNut7i3BttHokYYTTtaU/zBjPKFhPykP20KuIPx5wXtconyQy+8nMCKPoF
AU87QLdium5nmAeJnrDi1AHes4vK4AGZYylJl4mQkAPyhn2uasJf1Ty867LoAHRbQXsN0TqrF8Su
1jfSk+v2hKljgg5f2bO+F9aGoy7HdnzK/MYg+4CsvOIhaEhBO64uZLqz4Y4ktFitY7l/CMPunPOi
nfm9LUlOfK+XaLjMDX6TRBH7mcdBSZpwTBTQSnQVo1U/TqmwD7qw+xeXIQ0ZtEUOxc6xy+BYGlsE
+GTK/D209Dgnpe0BM/HgO8y7tOdLJfacy8+pdto1nihOdnJsxj5parv5KftsvCuE41yodfSzM4jW
eja8iM2dcWj1c84sE+W1IxyECCySQaLqQj6a3RK9I3nJsp2jlb6mqaz3XeMLKCqlO7yR8yR4FN2G
g09HhCwwrXEmdxLFeItJIY0iot55uFTiVkgZODUU+XfXsoYnhIHjCaQwm8tS92hLGilv0g6hosMZ
L1FpWvL6y2b8VLrF8h1pVYCcqwqqW9MY0odV2yUroEv8X2KFOp1vZJhSEloD86OvNJ10v9GSN5sf
aboPYVEYrz5UgBngh2BNnNHVKdBCsuyPxuhk77yxVLut7Ifr3BvhTlR2+ZXAdQ4JA9zzxzq1WFfM
9cUTAenAbT44t000WhgfjCZ6rsO5QwEZpPptCYfGins1qgOu5+GmJ4Epsdwei4lbTtMJXtR0zB1C
syS6rKeVUzuvtJ9diNydd2RwIQnJ/fSG9NMrqngOUHaxfGrysUUsNZS3Q06hSUYNqW7ZdhKbhLTf
jAIHzOJTXQTBimnKGiiwZ/JP4tGe/E+tjJ4k29khmmzStIK2IfgWoxeZGat7GixKXjXrJh4s0V+l
0OLNWaujilRzXtv6s2mhCepcmPnSPhdpfvDmQLKOE9lrbMorDofYKMubLLXcnxWiECtHTkNz4Zim
HPoI7cGiUxw9oknUWrHsbNnTQGCv6C+ypO6JVig1ahSRmodoaWJP1ME9cLVDOgeg3l1SjjIIW+sc
DEfflp+o1F0UBtYR8aQ4ZEhCkoyIXrMwH1c0ZKQxuTVF0FR8bSJa01Ygb7zSfbWGQLyJEd896oUO
oa1VHbOI6p+iqznndvi4mKzXcVXXISkANF8tV0WfhnHxkKdQXaerfhBtecM+0cVNjsC9sX1FJnUT
3CmaaHtbecQCTw5xLdycJGOQ/1z2MOuLRpxa8izPRutNR2MoocKILIa3cAlbEt6ioRiScZrsk9sh
VdBO88lR5LMV/L/wcNFeB606oEmaYyysL3jD+MyBKg+Hk7V+joLm3nIbjm7VlH3n45e9hVB0twhs
+G6rf1hmcbPlozyuXUeYjBWQIxhEBxrzVtLYNSlDVRddSrQaBMKTAjrX4pu/jvaZ9rOHQHvJMdhM
mFRFmO+RgQFA0d2TqUgOzI32MAfBHRIMdFqVcF76ipyTxIhq4+xqO90PbYlLiK6Gsysq0gx5juvJ
3ZOqckZ3Mfi7pTUEeaMcRzaavgsDPe+nay5XMGoi7MRVIqJjhcFEF6eRc48cpCLeNBgJxLDQO0u9
fgut8ofpSotWA6bbs4ICFEeU/Qthh3AQ0kM3uhwWu7D5MkReeTdzrN5BKOgIly33RZN6h6qPyiIp
jYWcgk+4Vd+3YPTYzedoj3IVf0OwcIjzMB/ItnlYlQR565shSl1D3qaQHXdws9S+MSbjh8PmEE/+
pO/XQP7kVbut5fJcODWqh1reWYoy1mrOvR+caQ6+cPp+bcwquI1q+VYOBYpcR4+HsieIJxs8iyMI
XUFtXPtO7CviID7JwSSMF52/Jltj4hitnWtB3HnCavYzq0gHI/7qwBmDmJE5jB5So6lfrMmuLqVE
8iMX3pNsqGCrgW84oP8sY6dsn32UxTErFOJaS071H5ht/ccAQNNnmmnX0RXpTTX2zWtQEidNfglB
hOShROSpV4TRuupptnukCRxYYy/IXsqufmlE6XwyIvEW+aAo1Wg5l6CZb7yBzdpnMBvPUCueAuEq
1PKr+o6P5Zylrb6vGuKjDIunrk7Nm8zInhEUfanXssLFRCwVETRsucFgfbFSGb3XdgGWkpyR6gvX
OLcbRXbsBvN7x1jnMFH0bto3vZx4Yrtjma8zRySrPLAjM3gg33h6K3M5njE5qG+liavxzu+Hud3z
uMJSlWYa4twQPSIyf7UOJQ0sGwlSY+1Lk/5wzvnpwerL7slNo6lkoNFqnD2h/OIxQ7mbh8Y7QYQt
n4axkHfU/WHS99XLQPQMPwKxUd8s8l/vLVK2uKmFeq3qiEzYSbfVMSWNvgblXzoPekJST9VUEFFM
Lcx3mpkO7enJW4csmrpT7zsoAadlpKjO+KVV4GMsbVsc6E59JJkAm1lX9B3ZG6O57PDsTtcR5dgc
U6d5j43XY+sYBiEfS0BCGU24eFp8eTuUFBIEk1jZephIAB6hLkkCs1AD7sSi4PLyeuYyWTauNSae
ut01SjLWxsnw1NczzTU/K+QbfTbvs7T64T6Tq9mQbiCWn4SmreTSLcMLLZbJS3xfMQBjtDoc2Nka
tWd3CoeESX4znLKNZgJhtOm/NpwGPkuzXzC6+YH35LgzU8/aWmUJVIDnG8QzWCIiDztxG9TZwNAJ
3+4Qj0tjPo9rRGAyqFJvvWxqFaoan/DavVnI6qVTmQsSO3BIpPH9OaoTY/XJbfUI3rBZsEOXkA2Q
MDTQKF6xA2Mf2+co6dy4X1M7OHiarj4Gza4jyqV2CqaxtkvgQqp8CNmu6CO4KGizb6CVVds7geN4
6jp33KwEhDsh+2x/zj0ZP/GcT51/VN7IsaLLJpsz7GxFieHX1oOeldfEpLVNKqnmCHNe14ovTWZR
T1rFQiCfncqZ5iyHL2T5iy2f83qsFSdgkHtUl5k1x31IoyouhjDwiHpp8NgYOnU7jLK029EBddHn
GlAbPi97wjCS+kN1IgVsfeo0jxUbboR2ofPGPoiRghvtGfwMyc/CKIR/KMPKY7owUfUfQDCX/s4f
zQo9Z1tRpWA/rh8dF2iyBeJxTBYtiLLJJ+2aB9MjZrwK8HYAwSiLOzgyqbXvG+F98UQxGUnWBmt1
po07gcETrd3EqulM5MFkG1WJFxbBuA/N0XH4t4H+tnSevnO7GT9sxp0OklUL1hhHpyXSi07334Cp
0IvCW5O/YZj1o53rE+u8m81RbXfDc7egAbo4cZWyVsSzhtK5m2S9gl2x0qVJ+qYZnzwpw4nKu6FH
wx9BoGYwVYTHW/RJ96oBXkawXD1Qg6ClMd5oJbZPk4PbnieCjjWPbq6XQ7AW+TGliU6EUkMDIkYB
NFybsfVnHmhz7rfyo14Pdd/OWZLLRpGUrowuP4XMBt78ReWKww9G57ju5PpeNzwrBLhYznQ2WcC/
r+Esqn3V9mQQ0g/4wUvnGggyddXQYLfFpRzalryPzOUbhNLtSWydwJ8YqeteansksynoELHSYxPg
fghUvWIYCW5U53oVjfJ6Omuf2M6I/l+S6u46LTlWp7JBnZpM9EWCOLWJuPcnT5/wW/8/9s5suXEj
StOvMjH38ACJPaKnL7iBUkklqVT7DaIWFfZ9x9PPl7K7QwQ55NDXE+HuaLftSmYi8+TJc/6FnlBv
GSEGZ36RWquJL1duSLipN8UYhr+fDdEq7x1Vw5J9BDs5rnJwm1D0FZsSrZkWUJPUPrLEBreM+Sew
AfwPhtr/XTalsMjhirFbiSpwtRVsGV4u0zhR3hfYGX2jJd//1LsKzwgNC1uu8Wau+Kiz7CskyCXD
hS16p17BoJzxh1UVx+fkj4666zEDRY7ZTe1fZIhWu1JbO3sCkYanDPVTUKYJFDKpRWHCwDOq3iLU
Wv2u1yGT7ScJ4bg3hhKfGidw8R7SAkO1Hi0Zszw/iaGshhHqXKsqzGJ/jRZdhE0LlH6KEFoBQ9gc
rQTJA1WJv3R1LLJbixrh15Sy7ofKMsp4Y1QmGv3UmHs8s8ueY4P4lmTpzjWZqu+G7i4KO/Rtks6G
BDdObfPL1Uf1Bkk3OS7UvnJlOx3H0Af8C4WuVKJij71Urm1dvYcM0/hWdMeVThbZdZV0Nhq4X6Bi
Z/NLY9ptt6kh3/I+hOhQ7qEFaDez1og/Nl4eMCy0oete7M63zJs6HE1Jg43svZIM7oynNz3qlR+P
3Z86Bam06/NyhPg0zYSvVFerRwhF6lcqwd1PTraP7NWUmL8x46NV1tk1rIrJmqIAso+F6c3oVMHa
5QIibCVa/tHJleJrSBzRVvjhjtApSzX7TTkb2RAIFVQRmFXyLslqJV8HXUKiRO0ls+Du2WyQvsuK
hyJ19HQD8J7iht/ZU7PK1XL8adkjBklZVMIDbem0l+vA0OYPOblFjEo7VEdo0bpdUeNVcfbQeJT+
SfS4/Rz6Qf0pcQzUDCo1NKkfitD6WEQ+lyKul/2XOo6AERaDFeFcKAA4rtueUt7KBqv8LQU4BiQI
TwfMTsbSEF4rAvPBjGE5r0qc34lkWdqpQJJm55uUfPqlwGWKN66eYxNZ5JSjVtzisb2qYfR0m9Tt
G92zp8TKdiZSWjzSjOBHiptfvctnVbtDygkamh2Xzg0TApldmnr/og9p9RwkeHiuB/rbL+R02CqK
KYWZi9Oi84PavntnUYrBmCAvXHtjoqOgrlCPVfM9iUhAUb8MIAM6lVvtUmfQPHtwSH9QDtFhxmdF
Rc+lUJUv88iFt6Hxgf+8Kfs/Hkq9vCZyrbDoJPQd3N8JD6doY1HRh3HXYh2zi/KyQeB9kvoWuqNE
7arFGS79NOPb/rU3AvMXuyuHtaS19Zect8yH3K+4aQZ89jh8TomjoxphKBna9BS3WZCM1q1ZQTHZ
ZX6QPdStQ8BJzFabqUk6FJzGoGWHuUOmpo+Rg77UBsny4FfZhtXXfmhlYj6KYd5ZWsWjGUnUUqHE
M7ZfjNgGNsOF3sWPAd3g4UdSVsFnyoIshNWFGA4jGeP+ClKeBc+NAbWVmxWD+9VQCxVREVwEaC41
Wi12RQ7Rxwti2wh3ULgw3Kl6lN7Xs2aTa9dGz8VaoHSh75y6Mb7xPByVTZ7gUnyPY5+W9ys3GqNm
W9PeLHdZYisSdJYiEiMsKpQk3TGTrFNoee+mKQZBrPW8jh7cSmt+9hiamzvXzouvtBOqYle33eRv
AzpnFaUn7rIbLonJZp+nAn3JuINTFKYMy2OBO4Ruhz4jHcLu+F6FAsJTm+nyzdIEtCihYZE+RZUY
7u0QL9QNKXGApV9IsZV02RTF42R1zCAaNL/dBtmYfsQr3v4KK2+wdkOGLbvsB0uzRsOt8n1nOO0X
N8Ps4y4RQ+dsc1FopFtlkSOzatZ9jtyA3psbROR9hCDKWfibWSLnNvFUa2yKwRmLB98Z8t+t3vfD
h8zC/XvX2H0T4TweKd/wbXXwRhQGqRo1V0SXKdxg8GaxtX6GaWF80bgIsTUsaiv4QAOAc95g1OZ+
hM/kkOWPgjwhUsP5IVOnnmI2DpshgUOHDpW1vlmse5OS9AbWLiBPS62NG0xhotu4qGHqCHb3LWTQ
+WcgBMrXNEfMT7VTxeUuRy2lXnVxTWmIx6GarvD4yNFyMIfUWNF9VbmOAjN8V5dhEz+wvCaA0ZbC
8FDQFV0NjqZ9z6rQQXAKtnWxKcZa/0HyiZG4k7VyqQMFdgS60PFjNZhUCP3A5eE8dpOUfHOMqYTo
L3wCCn3WG3KAZl67Ggki/haQc2A5WqlYkxGJd3GqKuOGGZV3earADhJWnDwH3CH2Ks4GCjN0ixGK
qCiUa7va1XyPpwEOIOEUWR90twycbean9SeEJQx/U82N+BWEFF947c/57jzK4ghvBKyCZxCKpQYA
Rmcp4Gtqiml1JTDJthvMb5baTV+Sqh0hx/GeyCI1Di6gYxbYRcAqqFK/Qqlt1MCOsJIZDavaVpR2
b/ha9wOJvTakd43cTLlRalBRd73Toy0AxwbaRJTrVGmwccyUC/M+AunwMwwA1wJvMjBdhgTWvEF1
60WXtzTbu71aav1HdrmyKeEtbanj5ffnl/gIdYREvmq4DAVeE/0x+VPeDAUB0sJTCqt4G6ke/EQh
GT5R+0v354c5/pK6JnHM1Md5ltmvulpvhsG5NIMKqqKQIrijqjhB8qVwMQmK8PLroyi8oP94vIKM
h/YYYD0SXUBrh9MizLY0UqN2ryK3saH1Kj41UQ6rs/KNz+entqQzsGl0Orrg711kOf7RDHsztwTo
qR3hYL+Hpmx60Typ3jA2WBoA6GJETG62VNDyd/ZkYvbomFjPaH1zi5uv/Xz+p5xaZehEaN/ye8h+
Fx8zLYEK0AXGIwpPIdUsXiAxffPTKNiV6r/YN7rlarbQAXcJZwGGpW86Q5122r0I/Hg/+qW5VzJT
u2CWdmp3gp1EM9YygWEuqTawtQOzjeuWYhTwKU4aNORcqy/M5dSywV4Gx2XaUFL0xbKFcUzi04Xt
fhp93ffqxFWax8mlQIsUgh0UOGFDvd6e/1bLHQpqE3w9gqtgsk2TvXq4Q61S5Q1ajqrHm6b9Y5uW
VEHLxxCZhEnxv50fbKlGTUFCYvDAqSItCODelYHvzR51ugANM6cZPbp+2Y+8aaD9A0CJt62jqjeu
ir7lqKvik2ga81cZ4EqKZ66+9/Mk3ub6WN4J8scPF37UQkzv7x9FmioA51P3P8LIq+AdqceMXjA5
Fm5+df2s9wllfjFjf5WBlClDAyPSAiCIndJbb3NJuZ2iS0f4xLfQCYKEWiIuXcdFvDXnGam6qJk9
c2wCT4v84k8Wx8OT2lrW4/lJL3c0HwIaAiLchAxDY+qHHwKvpXwA4zZ7Di2OddF04gbrWXGB8XBq
Qnxo15VoZRUFv8NRhpYWjTG7oxdZKuVI1E4ccq/MnZAW530QXgB6nhpODkZ4RzsTOPThcImYwSNq
/eTNfgRQbwoAsunzvRNg83v18lkWLCShA5cF+SyP8pt9PLpKDqtCbT3h9ABadEhVmnbRouLEfCzL
4VByV2HQqC+CW6aR+/McbT2jTYc/tRU7ezdQx99WQf/w+glJEyu2hLwYl1Zo+jDQJTPor6oGshpU
yL5iT3ul4YA8aNhnSqMnQijUuwVXosX5lxTGbbxqLl/iKHe3iDN0138aWzP4w9lwEBeOqGitmMAD
2o03K1Q5c8MIb5GEqi8kEifOD3g2VD44O6CkxWIDOJSIfLszeg9wXLyZnSSHZN0au/Nf5cQGQOgT
YWMTZhLDLNKHlPu7VOpw8pqpEE+RliGj0AhLuYsBD/QXtsDy+uHrSMKVqgpLYE63ZFzpeat2Ohbi
Htl8Tx0JEKK6ETm+ALdBN/XPSYVZ24Ur78Qy8njh1uEQGbijLHYEuzupwZ6MHspU03stzAYvngz0
zs6v46lhcMHTLC5vsqOl9v8cFRmVX3q5Paj36gmLyMza9Y2aq1civ+Ua8j8C+jrXGySNw7hQZC7V
CwxsPdsa+++Dara/NZ6Hv6Leni+YYx7vDU0y1mB1wG1yyYEOh6LCTSWQiqiHwIzu6YisrHFQLL2i
pER17fJB6kQVmDzBRCHeXFwWlYvtOh0x13MHC3VXuJPfEfIuXs6PcjwhoZJbwYuF70C2vDhSCJU1
CO9Mmud3auxlRT6+E5VlraUV8Zd/MxRBQiqG88RZBNZ27Oak9E3NM5Sy27hRRpN4SPqNrSeXaGjy
iL6F5/OckRw04h3NNouyz+FnonrRhaoRax7+3jR3e60b0axKMb0LAaJv+6L9mM+AF3yaFReix/Gu
FyoPHSkRLB8GS4sRAPRW7Atf82o9Tp/d2Z+oX6ni6kgIxpKLEIa4pHO82rK8uQppe6rmiO28l1EJ
2ucoNd4JgfjW+S92Yi4yoEtezOv7cLHbjdECOpGGjGLi1YmJQ7tVYRJcnRVx/ZF9GySCZKjq4viC
L+VzjarNikU+eN/BQh64D+PpWvqLtLggz5MMRfaEszS2BdSbNrRlVQ8N1BgxQCPZGCMSwyGiTld/
Hy4OChfCwuOIa3EZYlFHsXNjMmXvVxq1RvlO7dRL1Ozj7wNLkOApA4QtxPJE0X4vTVerTc+Qrclg
akF2hLq4ehdAh3IxKEcqhJ22VHLQVASohNuaXqfFw5Z3y28/jNXN+a12HIeouKgQ7bA2kASzxaWr
JHTGAzc3PVCr7UOg586d7hYdLxH01q++mPAiAUJHti9FKvTFx8nxYKIjYxueKmGga4vMJdrUut5f
vbENSPlsA95exAJnGVt7LKrjdDA8kU0IBtsmQC6Aphc+z3EGQWInBd1VhON1As9hrNODrKMcUjKb
yUGX11ACatXYd9HQy/eFOqoXxjux6UyCqlAtmU7ycluMV9cGRBXV8LCYsmDpOPOeLr5/4RsdzwoH
JROSGuUpcp7lI4awxv3nxoA6a3QWb4bChx8EAsdX18Dtp34L9LRNLryc5E8/vDakMRfaFDL3B0Mp
N+mbqJqJrnfowJueGDut/oAidUchv+uQCTNi8CYrJ6gRRsduEU6bQ1HdeMzmor/Sg4FxTXzycLCD
1inpiIsv2mFdC2SnNL3Mqptb8Frag4nO+A4m9/hkaP34UOnV9fcWhQhYJxxydBioaB3OvUoc+qoJ
3o0xNMS1CR59reXIzZ4/5kI/WmIHFQXOBSeDp7Ahd9ebJZ4RvI6rSG28qB4AbtaoxI87IMSS4pM7
/nunKRJnrUQGbjhRRBPJA+SQ/JpqR9FuLLsHQ4NmFVI5Zmj2CGWqRTVtytYejZspG9vPbYsg5XpO
sBvdmrokzbjBkGNxbccQNnpzRntGowDbXdiv8pscbh0YgVxe/EU9lZfw4byStqnMuDdaCIENskEK
QpoZGbUUl73h6e2su2CKLiSjx2eEMU2dOrkqCavGIqGaorGySpicnpvF8wdyefSg1Mn9oWVO/9up
O/3Cu+HEeCSJfDbqJFTkjsYr5jgUk9J4HW/+TQc9bNcXvrKdcJ1A4bgun89vluM7gYuAGTI5KnM0
SA/XNBqNLEG+uPGaOs5uQIxPqxR8MrhK/1JB7nhq0Iy5f0jtkdxA1+dwKFJ6aKJKyras6vZPmgfq
CkJi8N4nP9pEgWVcnR9QNyar4qLTLIN6xuF4nd3TBPbV2osK1bqF82J5lhlg03d+BY9jtSu1H0jr
bbyn7KUkUkotf45QiPHMdky/jJBq1okTxBfC5tEoluD5oGmkIlzdbP/DyaRlOCYC4LanNkXwTgob
7N1as27Oz+VoNzAKKS9lBoyHuMAXURFGjmz+YrBDFzXdQ5IL964TgaRJe8s7P9SpCdGuIA7weLXg
PywmNAe1pYWi90bfFJ+SzFZvlCorNtePgsEO8Gz0bsjll3ugASYLy7P3fBWMl9P1xuexyur22j3A
uvEeorip8VIgNh1OBkQL8qWK03nAgIztGETwQkbsMq6fjM3Tm0qVFAnQFnugLxI8zfq096ygoFbr
V/3GaUE5/JtRyKsZRxjGMiLAscQi3XA7QPNF8AxcHwPNYYp/Xj8K29gkbePjEIEOV2xCTradwI9T
DA4rQFt1Ix6CaEx3Vw8jb3hTZjiYyQi5C99chejWk9WNUe9NVTAWtzm6aONdENmIyV89EDVAYgAv
UipMy05q0fqzJi1kvVl3gnsFAM8uHu3xQrYrM/SDG5AqPm03qnNATIkEy/OpQhRyMgTpFTLueBfo
aOduwwwx7/sRpZvHNFB7+35oetVai8Qsg+sPrXztU2eCDmIa1mI58x420gCN3OvqsngvTNiJRYP1
xfm1fC1nL6cJ9MzSuJFe793DrwaHehytiWkWqR7fisCIPicI3Ha7OazDp1CMNDdNJ/xaoB6xrWvf
3ZpJ5F5Ya7mWix9B7d6iOESZiex+cab7PqE+Y0WDZ/pz8T5smmIHcM6/ESNEJMAN1fBoQ3oZ1ucn
fyIEy5IUOSn1Gy7JxcFg3j4n0+29PO+DuwSS1UY1e+W+hbr0L4ZC14TnLR8VLMjilWFmrgOpSO29
0KR/BdJlaH5N8FjvmgwF1wsH5NRyUqVEa0/uHMdYLGc+JSUtJq33Khe5+5mL+C6vJ0QKRItAbxlV
fOhGTX+fX025IZcfEYQjsiPyDcr9ebiTHHCdtJf7nrJlpj3Ffjdsc7cZrw/M8lHtajysVSpTi4W0
k2DUzToYvDYZwB2VavMuhCR94XPJL380F5c/n9o/L9Fl+stZ6KKkrgn/YzXtyRSwUVFBTRQrowQl
vsmVPPpz/fKB3sG5lB6/w6k/XL5Rn5AeN+feUys/+UTHUmxgGlhf/80oZNkMwNt6KULT0m5A74BL
eoJrfOPORrUJ0jS4EFVObQWaTf89yqL6EWV1rkMMk2rXvg7pH8BPNwh3c+1cdBUhI1OGLpoOy60w
AkkCgxlhGZLWxXYuddCsGjaN50c5DhI0UdkKJBtYlVMoP/wuqZQSrDEy9dBc3IHbdbB9QckgCZKr
6zi0AZH/4iWJng3Jkvwlby7QEp34CpsXvk0bJlBqu/ZGBRdxIVU/vtewKOf0IMJnq5zVRXBI68ls
bD/pvWScLQOIZ031GkJsBVs56vKvjq8++lnvQ9BIsQ85v5jHG0MnBdXl9+JZwqVzOEUnywzND8kR
7Ab2dKCg1NBNOGOdH+UIxYIa0MEwi8AeT4LmoBn0HlqkBo1IzHxC1CDXXTYWmyBAkTdLXGy56zZb
hfMcwqABWDyjnvHt/C85NV+JfyJgAU0iOzqcb1QHbN7I77zELyHBYc3x5CqF9en8KMfxnscXtDPe
RVScaX4cjuKUo1sjxNx51HOG5D0izigcTJUzfON2Gd/FmHA429oEvHzh3j4xPbr/FhaTPDblnjoc
uKnzrHX0rvX6IagerNZXNrqe2Bd2rFykw2AMfpj+HrMDk0Q8PhxlCGM/U4tGZkJjgbUAvJx0zLBM
0pz6ws45NRQdDTB6VM5oIC2GatPZGPqEuI+CFXwFpc0oEIP9r3vNubbaQd2IfiVoI5YQfN7iHPpu
3XfU3Hq0FIP7KAFor4zaS0GqifSYuDCvEx+K4j1YA1IdA5ST/OdvQguao4LSjei8MSnwzPBL+FDo
tTefz2/EE7GFfiWZlHxnUCZenDvIXDFOebzNplmgBBCHzRYErbUxesX4Ek5YuKDM0N8qXR5d6Jme
mCDqzCgMAq0ElecudiKVdit3oRR4iHWU2x6b9m+IrCLrdH6CJ/YHb0LAmywjrbblUypNZ3BwKLl5
cPyn6EYoIKq3AuZ1tSng9Xw/P5pcrsXGp9cHLo3Q8Xq2D7+amdVun0KR8bDMytZNPeOiYtvVlKyG
V6T82Ee+fWGGx2NSBJd9OGIW/eAlFi4XDV4iNDS9vgYuSrGn9nzF+V2MzXBrjIl2IdE6/m7kwwAg
0HHTAJBJ1cG3GzNMS6euKuqMoVlSrZrt4ragdrU5v5AnXjloNMtWGfKTUiZ8MUwUK2Ot2rxyXCfx
UDv7oY5YPyBy8BIE1tYYop+G20NH5MknqehXP+Xk6FRS5c4Bg7MY3VSUYCBHIT7DgfxTu6K5Q4Vp
+nJ+kqeWkma0QKuR1URq83ApEXOCctFzBGIatmurjcdtY4B4v34US/YwyIcoei9b0XmD/VONVJHn
YJ/1DlEJd58O2oXYKBfkcONzmMmDkNmjgknb5HAqQ+1GcZtntQdiIFxXcWH+buJ03PmxET+dn8+J
/c5QvFrIH/k8y3JS1Kqpacdd7eVzHTXrMhmzj7ZTqvreFL39IcMY7cf5EU9OziVOkrIiWG8udkPU
qLjEalPtBaUdP7sRah2QC7qp3ECCaNoLW//EaIQP+loOVXyqs4vRNCi8c6Y2jVcbZr0dMYraWHGB
51ejx1ff03Rtyepo3/IXCc/hVysRrHAQn6u9uO0M0Hpa/AlM6HjT+jgfnl/D44wHMBs3tE13lXO1
7OF2Ve3nykjpvqeFUq7rDBueRy0RXbSDcVTFD/ko1N+D6qfzBTD2iVBCWZAmqErez75ZCntXlRZX
gUGypdll/aiqVXc3oMSsfI76BDtUvbewmPXLddX0G3jIwdXvX4Z3WGCGlomlvILf3OQi1ESdzqhe
IScabif8Ab0ojC9cPMebRg5iOZBJiPBk64eDtPTmw8bqkN4I6RK2EGq2XezCqcYM8fyHPA5ajERd
BOVX/jdasocjac4ARd2aEfFCLmsXNNTaqxIGyvlRTs2HxJE3HGedkuFRaGx01NhJfyaB9WfvSppi
3LhrN+7jC6HrxIRAANMLoWzs8MCW//zN96l1pRGVzf0JsCr5HkWdeYPhZLZ9ndBVssb30a+6aIo/
7X/I/+xXwbLQJGj/8z8O/u4BY+zntn55ae9/lMt/8+A/bP7z9R8HL4UUFT74m23eRu301L3U04eX
pkv/HuSff/P/9R/+I1P8cSqRKf4laR/yTwuiIn+rVSwhaP/rdQ7//PEH6sbbqvvRFnX0I/0fXhfl
L4Tel9ffdvP7f/9P+Z/+o3Ks/SWfQXxoKk4AiuR9/7fKsRQsdgRaxrSRZAYnn47/yBzrf73+25Kk
I3g6vPI6/pE5VvjzuCD4z6hNsk3lPv2v3/j498XF6rHu/OZ//v6t9PArCP/N/SajPk9v2cigw0R3
flHrQV5ElpEmDMhyaLwYwNDywY6rhJmURflXpVPi77FbFNW6xPnJhhxVgSzPckiJ92kZ2MMGQLtt
4ms5zDjl2RCmt35vJV/zxm6itTmolG07dGN/0Y9TfpgVBm9IbYVNifIoT6kN6bmCP6tiOB/VfPKt
Nah5A+VvCPUPPrpWMIwFYpW2j4nVVkm1Er9wA/0io9RFftfZCsREpTTq7ubN1zyxMvK4HyyMIam9
3B1EHyCWy9s4MOYR/S+spoA/3qpR0X3VtA5X9nQO79IY+Z/Yjc1whSZVcF32BGSeQwtgxwGSjdL7
8ukSap2hMy+UZCECktC379G5Ly90nF/f+2/nRxBi0wFvoj0LhW/pgzANFXa1VrLG9w3ZGnjA+KQh
IGE+qQpUYP3GjBGgeWe3JtahSq/2T7GCDKmGqkLXJdtmmK062oxdmRTImdblgAIDzb07AwUAtKji
CZEiJeWxsOpSIYmaQKPtlZZT9VuFQ2Pg1QzB55Pm9oiutXUru0FYFBprY0RoAjLt0NLsCvRuY2PI
9pzgS/Z7Qhqg2EBJdnWUjWY7/dAN2vitRt/0fRKG4k9djFa0KQN1mm8Nzt0PnUw7WdNaR79KaBPE
ugJH3dU0VeVPlxbuS5n3eN5Reder20xHamCjTKMSb+XFFt+Plg4FnDLlAMcctmWwrQy1+oannIH7
eOPUL47V4045JrMjtgkw/WpVxI2NHGCQ+u26mJDoQbo0baYnn93+6AZpiOOEKPp4a5RC+yowuvbX
cMUhD0RBX7xkEgGw74dqfJ5BMBuY0LtQDZooxl/ZjLXI3QR06aGEw3kfcZdK+2JjOzUd/NIoArGa
1WBFc7X6aZhBOq0F2rvN3yH//xo0FrQXkANw8ohqPJeIaxT+Fo9rZS6iJG1+F05YwDiulad+bM2S
whYO3QM32lxJOS8m/G0I0UmgNvo+Q1JwM1RUKlPEjvf//w5qJ3mR2FwKZ+6gGpu8w5tH/gd/3zyG
/pdsSkqVd4NIAo3kv24e3frLkGZLpAWCyid1iv++eTTnL7DrXDCqJKBJ9Oh/C+xr4i8E3zCBgvkK
LpLa1+KeOXfvLHIThoS3yCUHrYXnIdiDw9wkAhGShYqDWo2DSjosaWubjMolM4vFi4pUDoCtVHHi
CiJNXsbwsOHJ0Q4AOKWR3NfWTcc91O/+NsQvuV/Z7ZBt3iz/iUtjkd3JAaGCUbCDLUgB1FykXOOM
jo5NEEVFlAvOHe3yBrvp9jbJrfjCUEcrKIfiIHJ5s4AUgQ5XcJpanMyVwkSdPMm/c4Wj76CU4cfz
E3qtm769JhgAwxoSb0rlrkSpHg6jWVMQamNnQsF2y8fc9vFDEoNSPwtFqdYQxIsXzGbhfRud0Hej
Zne7FKGZrw111B16E+l17wG5wuxd+VplgSXR7/D3NDrunuAGMWKg798jhuEjF9C0zY+gQ7L6/ORP
fE2wxvzFC4eBlzyBIE+yLI8HCO8A7x/Kaug+lijXbCI017QL74LXW3250DJVlwQZqvPLet4Q0RYt
Bpl3NbF+q9Wu/xHcEsXyAid1s+8LFLHM6hbyNFG/pnUBxx59vgiXeIRXYxD/au93KE7F/bsYDe6d
UfrtdS8Kufi4VLDZ6NVgnbI0Apj40LOWoD5SZQpmuXqAWKCUxT2/7Cd2NrxFaEIkQohSLZtpah4h
legk1squrDFAR9n4mNiSqHF+mGWCJydDLcwkOJABgxc73EmRm9VDlgTWyhJIyPLwC25iDCx+FVNc
3+jZpCAiSZNsS4FSPJ8f+tSpeiWFULaVe2tZChFGOcRQ0REMkiobiBVbtqTCZfaut30wqXGgzSg7
CpP8zwmnVeDWcBHoTGB2Zg3FC9aaV2Km5Ldl10ksC2sPWnVR6AqcvLIKwA8rB0rCE9Iz46ZsnOxC
PDkRkaVNxitbFlrREqQKhn7AEjsm7mtKth+yWRMrFftoe5VZ5ryjceD/Or/WJ3YT+5V3Euw2rhxX
/vM3r2C/StUKSJu5CmpZZ62bYN1jnrW5fhTAU9Qo6JcLMuvDUQbExO05cKXqo6VuyzmtUXxRnN2/
GAVXLRiH8mJbQjdmYFnamFVoYjZl/6gVabR1qrm60MA4EfYgc4CckvBJqJPy4LxZMUXMWopbNW86
zOQw6kYRz5+UYjMoin39hCR6EhA61B6YFnK7vBkK0nlp0dkyV5lNcu6Mib/Jwd1cOOnyDbsIrbyn
JC34tX2+DFsU2DH9VVtGoZJEnASrGWnJVvetTVGLZyQ4kA/Uncc+dC8EzBNLCXmX3hpz4xG5DGWO
iQ6NUkLeNYY4RJeoybA27kFp1bly4bKSF99ykjTSJXUAhMBR+cpGCacducpXfVzsUuQtpaDSOlSD
DnFAcVs13ZUcGRkxqMrxdARJRCdvGUBNt3DQkGyNFQYP6Js0WbOhknupLXNqCQ3CM0Ae2XRd5jnC
yirsGtDjB3am7wve/ruuzer3aHbpFw7xqX0i5QOwSOQKprhyuBsDIxt6a1CM1ahawY30vbjJ1G6g
uyu0u1hHYFrApvlYz0G/U0vjSqLO63pSywBXTK0T6OIiUhV4s+dWK4ghSOmvbMVI7y23bu9TDWH9
84Hk1GahNUkFUmJ+AYIdzjQf1BmWNlRvvR4egKx+mCK/3iT1/Mfy4zt0+pMLA8rffrg7QXiglCDd
viSUdbG0XU6EdHoMebDI03dx4ot3UVSZ2/PTOjUK3Ttb5ieyeqIfTmvEh7vzfTQwI63MNnbTIjcF
svVC3ft4R9K9sOhNgvgFlOcsRjHxOcWjpoRiUVTWc6yG7q8OzfHfqY/+wPkJmfLPWq4bsUuyw3hu
gzM/nJFIwpqp8oIhN7TVlY+pQ7fRI1RbN5HWmw/uAMFvHWKVhHiX2evN1uT/TDdaNahYiRl99B05
0AQ/eLfASx2MqIGmlzu2fyK1T+fdOFR2s6aNjL+ZrmfZt2QIAxyprbTtd4VbR/cTSDEMK9p+QMYS
ufHfbpin+joKkUdcgVs20O8shPnRn1rkKZMcpdZVHqFovmujyPzpW1r7R+dSfDDNPP5S4OCIeFPJ
r+b3Cmt4Z2q58RFHIlL6NnXzZhfwg7+FGIxkKFpH5h3WTSinh1YV3Pq2NM9gW1NhGdxGmcE+UeZY
d7oJzwxVT8O5DoDPmSRpoBkMtIpEkXb+4fqnY2xHIULfqx59qfusK787k+bfXPjKxx+ZYgpRh1oc
pPHlLZGUYdHYmikNh5LpXUxdc++ULt1GWJWXNtSJoQB7gK+VxHHe34fzkQShujAjYzWPSC0lVoIM
uz+ZAXL9U3rJ0flEmgunAJq/LH7zYFgCS/JUoJST8oDK7dL+NXQmvgMJcjqP9VjieENu1jdr2838
tVYDfl3Fjph+62ETecGYxE+V6bYXlvo1s14cKFZSSNUblK+OhEK6UjfaghR3VbaoUbelhR6hr0fI
7MRSF17NU+e+MtltK92MbWc9NMH4vum5CVdFObdiFUSmPa5G5AXGdYrF+xOeGup0IVwex2e+NxVK
oB2ocVCqOfxMhSOKJqemxhJl4mdTUVdLSsX8w6NfvAyTZr0Pwrh7uX4bkvzzGqFgD9h78SCy0bnD
EgK5eSSJ9bss7gxkpyNtP+Plc6F1eWp+EoCgUpcC2LEUMEi0GCSYk5sgHHjIqs6MKKk9PtVR8TKZ
8Xt7KOYLK3oiaNNIQcLJAdhNN2yx8XU/Q/YSAsWq63DOa0pTfE75f67nbhwv2SueGotyE/0Ukgms
cRcLmecd9d2iIU3Xyu5GG9CfNQe9vFOkIu/134wRBFatFOc4a4cbBWn5fO4LUpa51Ya9nansjpSX
W3vRrPrkpNiLtHslmNZY3HrDnE3wxnlHweHQdwX3KgZCmhPvCh6nyYVpnbjI6VtK/1mT5hcTO5xW
aAMLyn0C0mCXyf00Gqh+80j+eX7xTowiuFjBHzsUd0BSHY6iBRnSkA3hKay07AFt1WKPnXj2LyYj
6M/DV4bxT4dNHoY3jxz6WXGjDGyHkbLGTR4K/Y7Svbq/fjJkJSQlEEVgRS8mQyCjAka3b2W2Tf80
utjJBZUrLhxcGXgW4RNID4gsWVSmdruYC+28wmxTxVzxkudSNLI/KPo9apF9VyiUUs5P6cSWIwrR
MpX9fzqUi3MUz2hzjjqDccHoX7XCdnauGg5eHYrrK1uy00rdm5eG1MeUT4M332g0FMeKBwsNWzVw
7pp5dHZOiJrn+QmdWD1YkFB0KThBuVsWFM0GE5945i3jpKq9dxSalmM2Gs9V62Tr4DJqb4kQkekL
FTTJs5M9G22py4AgO6DqkCeFWuY+xoh5Ir6AyMaWiYL001xq8+8ombVnOn6FteqDrt8P/D7v+mmD
V6eUQNMRvaTF1kSxfPR9UjxcS8p5X8W4WdixImAUh/F68tvhwlE4tcxEDhX4JbqTYOwOP2bGGQFt
w6yDWsVIniY81jNh+All/HlFwFaezs/vxD6lIyIlFjDJhbuzCMJ1P1IMf60TK023czpX22g9YD5K
bV//xUhUz15Ju9Kn+3BmUWyovo2P2Ap/ULEe4CNI4Ej+Lu364erSBYhgQCOwkQBhEocPh8K8QUEK
nDNdqcZjg9/JZyWo5nvLGS91aeTnX8QULi4JaJC0TEQCDkcyQ+HGwmekWvTJI7fCs2Njg5IaNU2a
EArPpldrC9lu8rPzy3niAqDEJYXPqPKDzVic+rodh4TmirnqkSf/xBr4K4EB7IXtcWI7wrPmyqJa
wpt0iYakpOGCUCS2ODZYCEeZv9Jsz1aBFr40/nB9gKZ+QbCkgOAgwrF4aFe4vqq9IGZid1FyF7gq
fH7QYFOMDnNJNeXCNjm1hHRaZCeRlhftvMOPl86zIp90qNTX1fghDezUG7rw0ok+NQr4Y4404CzI
losIQrKVliJn34O++ETnu9sO8cW3wclBEN8Auy3FPpd40gzma1P5vEMLmvT3VtmZ72sVbf3ze+5U
sKDqT3VVamsd3TQ5pogaAsEmhiq24xmRZWDLBu4AuL3yL7Y3tRDE1oi98s45/Dah0VrkZiT0M8aE
PJVH9y7uFPNCuVgekuXxJYuntkM3jhrrItrWtZOQ17IDxqiI9kFtBlunsQsMBub5Zqhwa0Ki+65W
BzYh+LoLd8up5SR7Iz3g3iJ+LOYYRNoUdGrPEc4S9XNaNsGPqHPFQ+7q/tVPCHCO8BZeQz2iQIto
ocZdEOHhQbqIGea6UaL+/7B3Js1VM9m6/is3anxFqG+mkvbebnCLweCJwkAhpfpM9fr199Hmu+fg
jQ8Ozrhq8EVFgEmry1zrXW/zgRiN8jBb41uK29+3RJZi/I7qF7Ys1/byyU3SzFbhEGFYaaPMosly
6miQ0nkW2uz14biB5X4dbiPDN0qUV1beeGB8ZxyE3NOT71nJdXU1v7NCiN3JoaAJ/lA0jv+RHtQn
D6uxxI5qT8QrQZb2G+/r78+ShpACjDENU3RmRC+vOqgx9a/oLgjVNkW0NWZnfZGn50vjrW8s9fu3
jhULxQiSBlRD/OflUkniK1zJgbTIyPVui3rqz5N+/PvzheaCkROTUoNv/nTbAmRtSb3nguwlDSJn
cbSI3+Ut0sEr1wIfZzPY3vYVBrQvr8UnwoiNmXLcLLHYxlhsDa2+0nd/u29BheN/MO5xieAYe7mK
4zaVZbQ+IRwEJ+2sfgxIN1RpRJLNev7npbbS4uWOwlImGi6Qtw2QONlRlsycMK4HcTGrTjykw+Df
L1k/PCNd0O/Yo7PdmJlvEf1fuYt0Gg5guMmghs355fUlKZGjqZoBOdMkfSLfQ4Q16Xxf/3xpr66y
UVJQR/ioeU+elbFotvBMMrds2ug9mVN2zFBoif83q7Al0z7R852u0jZuoeU9q6g6T3Y8NigMVbm+
scorn+vGTqQ12yarzGZe3jHogVpW9KYVMjZZd8CWa2QF/ooXt/WWPP4V2I7dkEbQo6Shwj6VJE9M
zZYFoCyUXiPJf2/0eqd5xdCFwAjG+cwJ8EVMtrvrDE3F02RWUO6bICCCBNlQqZE05CpnuofUaMbY
8dt/jRNvuzUiEcgA7Jynaj3lNouNayADFYKmzuzG0/lNxFu71u+VJKvwPQD4MC7lZr6846lKEhEU
fIN4hLuPCGPqC5y0yJMqdfKEOCDFG4/4ldcVDxWQ0m1RjoWTR7z4fZC2kkfcpq5+NZXWus+cfHlj
oPLaKhRDG6BA12adDlTIru+HVRDSTlKt9ZFf4/OQDG99ea+A0dtGjFyC2TYY1qn318wrszj9NsVo
Wvuqyn333F3r9kNH/HoReiKtH6uC0CQUHM1Voafl97XIhiImLqi7crysemOXe+XzAWnYmGJgT0C8
JyctvlvEgnIShgQu2fd25YlD40rCd/vVfONQf2WpzbETmjnbwSbrfvne2KWX6sqE25FXfXZT5V1J
8E3Z7ac1UW98CK8tBQwFFQWWIC3VyVJW49U/R3AwbeVX3627w5InMh7HkuCoP29zr3wOmDAyHQtA
VPCW2/78F9BmmLQlgQgDumEk6kyuc36daV4Qi9HV9t0i3hrQvvKeMjMFaGXP29rCkydGvOZM8VLZ
oPKJs8sbIc5cVEx/WWZyz6CdMy7FUogyyDq5KnjPsifiiZEfabIEs2durPupeMhL7W85hNhXQW3e
2DgYHOJ6cnJB7sLYD2c6Bt5M7SKtwLh+7vq3zASOkt5fz/NtGaBgnTILBR0cnJfPqe67dSxGlvGL
NHQq50DGaGiJMl5nQg+Vt1sDEw41snQIznscDz9uJGbY5HFlNn99d/ldOOK33AO+q1MExSyXcdU9
hrdOXTbkx9gmx3zvY2drvaV3O31dNo4c9xcUBVaGy/b58rInt+7J04OR4WPzeRG4WXdJxPRbo/zX
VmHWwKD1OGE/tY6zylJWgk8/lJ07PxnO0j1Ku/785y/tlUV4JV2UJxRkiCBPypYFgXY7dLqNbwB5
hFlhEiftiL8tW4Dq8INgSEP3DfB0qvVy24mkhokbVliksrjUtZdOHRTxG9din+4b2zqQEPC+g21B
i7Nd7S/7Bpz7amKobYXos5xvDYzGp7HyyqfVbbwqXE2v/dG3wfwRT+Xg2ZoM+WyJJmcuNuVErWbQ
14iyMypSSGTjLbdseI4808lYvChH3HYfimppi81M0cOFLqm085QUxfTME21/OxijN0eiYx50Tg1c
v6/rLUwVe23r21IW2roT6aKd1WNjGbG2LtYQ1XwqhAdjUtvt5kp5W5rdJN9nzoRRBnHo/RdLJdR5
VTkP6Vk7ja2KOEP8s1J12nM3BCWJgWOV29FsusLZ13pZ4IdX+suSnvmJhmtUQ1Ga3szBUFyXi7d8
Gm0Dh9jeaZybjA+325dFnZv7kjCiNjSQV6hz3S6R4M1NVT02/ZB98BdSI6PAXcUVAcXWg+73xnM7
meQee6Wcyfspjao6zJQuyc535v6KgqB4mvxezvs0m+0tFmk2giuJZrg+y4TZ5Od5QRR6pKjs0kPi
53a7J3Mq0MLCNglq0oyWHKx+dms/bhHjjOSuSS39mMlp7iPltuiViNguLwnamvMY9VbVsHcPTR62
mkZAruvK6bnVW+OThR5mjIosCQifrOvgwXZmtzvPumb9llkulLsumAczYntTd05WFrf2qNoy7JK5
+kzZIhDC58T/RYvCQCvssT3C6hMnTj1M/VJemZplfzKbumvC2XGLTzr/n/e8H92zTitMUtlIBsTp
qs+x3hyDhO0/h9Vcki+2FhQGhD9kYd1MU0cediu1kJQx92uS1+anMRGqOUuHmr8xes28UCM78nud
qiy5glm1FlFladZDqhf6vDNJcXz05DImZx5aqnsP64db9CTWeb4MwbnIbHVBjhcJftDmwgku9hO5
Ke4nIPyOEEvXK6pQswjijEgizRkB4R8lIysftSaEllbNhw5k47s+e8TdtdWEZajwfaGxCSrt66Ym
+lzoCULZfJDlEPlQPuYoCLLpXjnj2saypeIMO0/K6gL0LF1C19jgMbrfQkcSNXqfxq4hznbl57+N
41xWxGP48/s6IC8ulCTWnpV6WyYhr17O486VEYS1L+fvGDV6X6ceZs8un/VE7a02zx5nwIY6Tia3
uYUgS54qGXbKChdj9on4KuuWUNIlb4dsx7hifa98Yhpv4FG4z5kSThlPGD5Ispzdvt81vQvDwZa1
777PTT+fbpxOWdaDUxprFrn+kvIxyBIz6drOCQIs3WBSoeYWXn0HT6L7km0jqgPSCWHCx3HG5Etu
dXp1JdZsIp5UU8VnZft+G6azdNaolmJ5RFwkmzKsiyb3n+SqrXuDhLzmfe0SHHfWwjysmdZ14xeV
rRmZjyQOsj/0RGFHeMVlXdjNo/o8EIN2nxpOQxIz9+K8tnJfQOrrfHHROoiS4h5TdJe089KeQhzg
fd7yspwpvhB7TLGvUkHqWa16SBTrmIzvnUyvjLMcI5/3jVSVCsc+5+Gtpf1UVa7+gf2/e2r7immJ
bxFPDb+v3ehLbfulHZcu2FuaK4OdlZm6T1ulChWRp9ff5EvuONGsY34VQh3lDx2EHZ9IKU1vx8Ul
R3HpzXUgCKvE83zJ/aUPtUk5P8qg2ae2Vz4bwk5vi0Q6Ziiwc1kOyVxyT1I9r4NwoT0oozbJ7JkY
Nr9JoyqYZbLrU2Hd9JUkkRhvFgRhASHmyK3EEkxxD9k3PSOPFhfV3dy3xM+Ai5ZpHq1BPT0sKhnv
UmMoEJ1kyrc/SXtc/DB3euMJcyrjSQ1sBReD4czWM+nTtMLnY2Ix6mz9ILla+H6naKqV+UUzxrFm
/xemF8H4LJxdtzjFLXga76a0FLF+haO53GzDrwi9CMruTnhZ3kGyKAb/YHZ0N2SqBkGxmwhovlbB
ituEg3WgFTWGLuednGv7etONP+CBoZNoCYnGuXCzYfw3FK6VzGxhTR+KZYat8TjUpczOZa/sj1UV
t61yLwbdqn4sqWpR9pOCeFEU47SGdZAg19gGTeaOT6MbooF+nuhNQ6OfDRLdF4THG8WFhbxvjmRt
+udOr+lGXOtSf5pWdoE41xb/q5bB3Of6ZtR7dmL2mALOJk7HgN0ruwwW2jvRjMuzFjTZx9JpMFaa
LL+0dykfFFh4WQoVrWub8wJXpXB3UI+9+1UwNfcGw8JTPmuSC0vTiyKSus/vbqf5gtmg67ZfxTRg
3eHDxalj15b0Hms1iHPR+xNh47LqAGftjFxG7iuSvlkLqjmc5qQ4yKkQd70hpnXHEaYQPfqLczYG
Mvjg60WV8iDdWQt15k9ObKRsGTubLe+unbew1awYWjuiKND49gOPFHX8ibTLYm7JZmxXSSK2gx3R
3ZqMaCj1QsrroZzV9dCTsxnZ2Zrs8AdoAmKhO/eWF32do7rmgP9mWFlGDDko/ojOFJbfVYczT3Kz
JsY0kxw7JN4Pu8Q4ZD/Mra/fGNBiSfdEYmI/zaXblwdea6+/0QdbsHcYvKVXJmJ9Exa8m7n3wiZt
PhKuOyz7TCS2+7kzi3nZ2YM2yAMOAnCqyIhy8iutJA3yPggmxzxoRZKZ57Q8zXCeofRs90YmJgfb
DRLIIy0op2fV9tNws+SDdd+uSZIs4Vxltn/WlPNo7BIv4VWlI3bqL4MYrR9/LiJP21xKSFo0uAIM
8WnXTsdeVlF0bOcLOoYFw/LMrBxyPdLixnOn9PbPS23d0YvuaVsKDzGalk0qfupCr1kGvBFrtUMP
linnkkuCubJ41+0+mPfKTYYLkXbmedcu667rhnr35/VfvdTNLJJ2CSLkKYdgKvSsyAhTCn1BdKjs
HeujTKw59kv1lzFUIGhgWrShXCUn7W+pC1lRN+ayJVDhfb3EmmEvB9n2819CFKyCOTSuGSBb2NGf
clg0rIETb+LkMnFE3+Ue1dcw2D2kKV2+gVC88uzgc254ATQmpg0naMiq++XabwkSZWHrwNkW5FhH
iCX0M9e6ZiMT+5wU+Ksh99qLyUn8b39+dr/1bdzQ4zAHyoMJAHSyvsw1sjIwjQ8DP5GHZUna3eQw
Rv3zKq+9IcheQC2QDkFBOunvW4z96aQmO9QUjlc2Zig726OwWKYkeGPc9/sFAc4zzGACAZXqtxZR
9TYZ2LUPtUME+W5lKnDldo7/7z9f0OurbLkpG/kSXtDLBhEXLCoYEKfQFPCqzZGc22nO37KP/h0X
wVIXx5EtXwIRLiD6y2WE8GEfpCyjdeV0Q//t7XKnGiMY0K0WKwwer2d8oKg0xvkaJ1Nt1yxFQTQt
ZJNzvxtHgOZUMF4N6jem+qcTGGzZNpR9MxSHlQGQ/PI3qwirtRsK6NBeXf05HR1tr3MA7wci5mMf
jVofEvv8FhHktdtO8iXQGixoKBkn8HYSLEPDkbrtdEYddRXp79OcWW/sZ6+uguaOkRyzfqyPXl7b
XAxTz85ph0Nd+fuumh51fX5rYPE7xIA2FSEYGmpUR1zOy0U40ISfupwP8PeDMOuN4XPddISed4V3
R3rX/POi/uPC8q9NxPEHBXyfUY+L51/NV7af+EcC773jPIFnDPJIzUxi439J4M13sD7hmG4WZcep
839L4O13YLxMGdB2gMAgmfovCbz1jqOYgQi7OQgikL31Nxp4wH7egl+P9m3+fNzINiUkxxK/+K9A
VF4uM1mYM/ajBezGi7FSzq3ZOlLjvTFTdaEQiQ6QBeuGcOqCmGLdi8di1b50StHsqtw21WeZKVtF
deCmZhbRzpvqEoFy/sWagjG7yGYrY4ugWAdGLqnydkbWuv55L/NSXKihSVKcXnLDPkBMTL4QGpLc
AnoUFU7iBS7UmrNIDB1Mo/reYxHzVFSF4UVd0an0kNPWfgCIICdEKIDmqKiLdoxdnBV7fDEncWdJ
q79NML1g03Kp0w86hskNIaQF1imrnNoizvtWXRKClDoX+UKlF+JmrpyDrJ3WIFw4n9pzjjGOzHIJ
SuYIRZ2m56rpgyQebZWm+7nSU9oGXQb6DcFQmiJTy5PpvkjqbAZFptmIXE/VQR4yG0RCyabCpn+T
N0xI6Q18XZCSmkjMX0M3hwUasj+obte6q561ce3RPu2cRrXuFCJY3NrCOXda3GKHIl0/eFg7dg9j
Aeq8novGyTr/q0l4+jxc1jga6MPd6HUZQd6ScWkeXA+T7nbTvalVWy9VdVBIcJUZZ6cD0RKDjdzt
fnVzsxjoh3QJxlR0taL5H5G+B1E3NETK67UKvD3WK92wc42m2OSz0movW4cJz6UYyuIJklGTDxvn
WPq305IZGKzM2TKEeqDq8UNa8r3s7JyiMqR/Mmqy3aVVXFmgTsXBK8dpiqwyV1oMurZmCIoGWi0f
WbobGuCZDiokhJ3na++DekRJMbVe1EwyEGeLYw7nXT3MHTYuCZHiOTlDY6xyx5x2NjN2b4+rABgq
OjrdujCXTG+ummWiFZuFqB+CuuqMcDaK/jYlYnWMDYt3LlwLz447rSQKk5B3/xZfk9mIOyAqM3T5
p97zhPIb4RR1exbgZ2oAI4v5s+flE10swqPtvXWTUexdfc7nc2AkzAmFS/YWZJdOTnDKxsU8zE4P
hcnOhUX/Vvo0epOjZvOJMaUsYl/UnR821jjIy2A2R9xtfQinaWgkaavujEB594HRTuJsHnU43/Jn
azIqXRkfNZXr1cE8djI013Q1xbHDwSyGbifBDKwklf7YDDmL12GdK44dkw5vuMak59hW5b2NCT4D
FZqu5diA9cdmrF8xhhGhc+zVRB9onoj6n63csa1zji1eJqs0iZqfrd+xDZRpRkcoxzqIrK1PHMaC
lhGmoLo2tj5Sk8ZkRzDl/Tu0xjSa5bHptJtOu8yOreh0bEtFsbWo8tiuOlvnSsg0TayuZYsT+yn2
HpCrt0bXA6/7MGzdb3BshIdjU4z8KLvDUb04sCpNc3dsoIdjM20fG2t3sMdsr2/9tndsvYuC+WKc
T1tLjta//eocG3WRbI3rqgd5EWlYiF74x7Ye0d54h8++d59hLuUCLPHhgyN0mYrspgAaSD0msrvq
CBl4jZ9+zDccoYOhXuzwi6blmkRnzHt5hB1UIUo8xTYwothwifkIUTQbWuEegQtpJP65fYQzpg3Z
SI4gB+w/AI/xCH70yyyHKOky3IOaI0BSHsES+mf9gvkXEApfSPXD0+ryUm0gy3jEW/S1SrLmsQjk
9ME9YjILRkr/pjQHqRFWZxRhmm8ATrbY1+0R1XGPCA/DjGGN5w34cWefw8AcdDBxQgk6/5AdcSKG
p+puRTGd0KT0IEnqiCpxkoEw4exc3NZH3Mlaaz6o1NzwKLsMjC8IuWf2CXtY7hQZFIQXLWli51GK
251/g/GzGCVW4jgwhkRMpn64ul3QN1Eb6LMzx15h8QgUEu12tyn5OOl8Qt4f2zyd2zDp2bxCz9Tm
OjR6fIdC3B3TeYwkQb9laJMQAe6nue6dyAPRW3vbLVE9Frqz+mHZ5fqj0mBHXbhLLprQNXsTaVfg
V14U1Lbx3dQVhhYM+bv6omVWgCYJnVQbl7WS5Q7nqqBEgWgZ3+tOXxWoRTB4IeBLP6DzL0TS7625
VHhwaHVy2RZrLcOp8gcR10VhXeGmnxVL2GHQNO406WJEL4Wyho9TYA8fkhVeF9ORUt7yCXCtkKSB
LAOljeeVSLhs/C2bx9Xk3QD3zXASNroKD67cTIPh0iX706zpKqVT/MChy/PPeTfaNawo7Iuwnctx
+yUXhSsNOHtdR1DVyk9egcNnSJjnkD5omaO117robfk17/BKpudpGlJ5isTJdXvXr4rksHzwMVKI
4RHl+r7N+tTcdX474wact5oedznbdIShA7haOcHvR3OQKDBxit8lWvVyuS24eUVYNZpIQy3pjSRy
xoBk9gJV9TN/b/nkjX1wv+TayjtSzsvDRLDJNYa1vg4qLeVnx5hMsMR59qyLdTL9hgiZKfihdfma
xkUx1NeobcSHYLH7WzNIWj+s02B9DPrEfuJXHb/kmlqxuE4bkFgl2rvSzdSDhQdYGqYWrcG+sjke
w0EgvN5esaYIa5pAfuusCdxw9gUEkizoAhF2NKmUMlYzzShq06YLsQK3s91Uzev7pNtGUEZdpWec
qP0Ure5Y7F0h0+qQuQgwai4F7WNRqHvNmachEthlvQ8YBQEn+U7zqfMndT2miYnlB2DlvZ+33fep
65z7omA8FBuMrdLd4kOuCN0EwmjUZ1pyKCHJ9iTnTvVhrabJO6fRcgaeSGu4oZidirhMq2w+Orpo
LzSFKUZsdlP7vV8zh4FoNqvPVGhMuuogs76xwc4cxTYUcphURb8AIyfqJvPaOotAjuUc8Z6UVWgE
idZGvE3TWY/SpIomOp33i9WaFJx42H5zZUbnOpKYFYTKCTSyVJZFx4heuvUD436rvpyrNPegqPjU
PHXd9Bjyu8rtsK/0F41GanS/6EbBBG3Bp7N+n/GBtuESqJzNXhtUFla9Ybe7VS+MOoYWlvpx5zE/
Cxlgjl8GxkGfc8uQ/LNVtrDprS4Ir04B0wGpDtUQjyge+mjwVu27Gnyhh7m9DfYgT7gliQQoVeKq
7iB5uf3if9zWn3bdnKCbDEtL9jp60Dph/kEUrx9wYsjBCqcUvJo9zpLGWZNOc7UvwEXR3DPXiHtz
trBNy+eCjL6m0q4Gr1HGQaMaFAeXhNs0bJmTd3GaDfrZjDVGFzdd5e+aUiX+vqq06X5K7I74ebTf
OkM2xnduFzL/sMqozgcHF/e01z8QvE2yAmPY+lOzmTIFYWLbIjgwFaaPwPhp1e83zpn3oDo7EDFO
MN37pClHLar6vr3TeiOouLxJPQayRP99EIGfdvtl1RQ7svAazQlCd2rFfCUnsyWpfKoTCsCl4JPv
Q87s1dkXvgzu1Br4N6mqeUdENsz3idu1DQVVa8xhDQyqhzplJLNvE8IpO7tuq4Ttv6JakHY1xqQn
B8M+Hdvlk5+Wor2sC83IdlU21WXoVm63hPiuwwKve2JmFpIj2lD4SXkwEXu4cVEbQ85gUqX/wDn/
acH/RfTUn3rwOzxa1a8N+PHv/+zAHRP7UxcIEnE7fFc+lf/fgTv6O8h+mIeYAHp8D5uxxz/2p6b7
DnQGWSbo2JbxavJD/9ifmva7zWsZ0hwEyI1k9lfup6dQ0MZx36hcKKncLRb0hNbi2XxARpvgW6Kg
BBpelV8I3bz75Wbc/mznf7VY/W0RB1oxGCIBSJti8pSePYDZacBdsFLRTV44ynDOpFze8hA4BZy4
l4j8kGbCacLW8wg1/MJpyf1OY3xnqriXiX6JDeZDRqu9F6NW7jFeNc7+fFGnyMVxORhd3DqQdH97
Qr8iF8mcaiAbs4qTvngevK6IUxW08Yo7AsNmZ8JSYhFv4PanYPrPNQFkoDJSEvHoX6xJ2Jq+tJbO
mvRJ77G+Ds77Qi07s7fGeMUhLSQf7Qx92XKeO91bkvwNsfsVq9lWh+a8OSPZ0OmPTh2/3OBxMTh2
S1YPJMHW0zQiS2v1Du+NPn3jQn9fChoUa7jbG769PS8vFAL6gDGCPyDgXZqo0dN2L4NORU6/vEW5
gj/w23UBpCMa4BXcbNlPSVfk0iddJ/w6LtvZnpgPDtUFnX36QRiZC8k6qdWTr0O9h3JiGSJa/Gk4
L52heoL/Yx1GJ6NNzcvcudpIJZ9QimVNrCiKf/j4foZzXXufZ1k0sY0D+z6h7mb8O4fUv5z+bZNU
WbS2Xfd5Wcv00YY48MR2Lh4SJAhW5BTrYERJ0vd6bJZkCADUZKazYzg/NXsyZtaoMmz9PRWTSCJ3
Tfr31ZS4dWgP0lYhkqr1E4xt41uyqsHekXELk8rIzXlG8mcGP+ZGBGgyZLfksZQdZ0JWu8mll9Pa
tGPgXwW5lT4ngwo+9Z2Z/PCadCyjoWzr79PQSuMcabdjxNggVR9FVq5l7Bu1K0I1rB858fyHBar5
x0w1nGR14jKa7WH/u2j/bO0LbnPLN6xpDYpqZ8qpD6wqvxY4EC1hlXs0caQvlfUudbV0iB1/zDDS
SGBOhdaM+US9dlj0O1jHjaHtrh3IzqiL585bBz1O6CBl6EyudjnQ5qi4bvvlW+vW6b91T5NXIylL
w0FXMvusO7l4oGruPNyAHPdh7eGwx0ykyu9btYuzI7zwqwnrl2sThG7XI5FGvSiCmil6lt0oNIYX
VWvaQ2hrmkalpHxqAsrOsYgmd9XcI2FoPy7DxsdowMmiUS3x4FjaGRYn7rVhAeVALcyD7zRzEBZ0
itODbmZ4/lHpyCsN5ooI03Kthyhr1/xTMoD17LgmQgDht1D7dXktntuWdGJKytm5LKxeJXsDJpMe
LXU738D687rdaNjVThepuZ5RhpPAlEgv1vDpLc56UIPvS5XXY4j6oycnzChJhlomd/4x+qr5VE45
aEClxkdNV5iU1fUKg4Q9uZPRjJHZZ9+RJh27asYhyr3RfPTavIyobMpqL0DJzmHm+YeU0Kmv4FPW
vdLbLiaIefzR910ep9TMdiyzGuhkwEPzDZb9aUA0ph6blzjHsOPABkdK+XJbaYe1sXp7oSiTa5R3
aCMW/zAFH+vUJIp73uV9EXYOt2NwmY18aOW3ybrsyiqSwbUTvJ+rmymX8WJd+clDv+xKU9vPXXk4
Hiz/qaL+5XNk/8+DjIfs3//n8Fx9fTnK2H7mZyFF5Ps75hj2xggHe0Dbyx/9NJLXDPcdYzpsLBk5
8Wf2NtL6p5Tip3Br8Cm0mIMwu9go3v+UUvwRAaz6ZhcB6QZum/M3wwwicl4cJJt/BoNZhqKQFYjM
RhB88nqBxi7wqO7MWYCkaxCvnshNce4sqLUiJMM7qdsb2wCZfCApo0uiuZPBA1j/9H1tS8CIVPfz
i7X1q40r6peP1qIzeNXaPDgvu8Z6hOho6gdL6nYcZGK9R0zKmEKH4ZZdSKV52nuJAUp+Ni2D+Dgw
zH9SxuSPh5XKv987KunkldAyHUpmVaYyUtQ2fVhjbe4WCWF9s5T+UyD8pqZPTWE1Cq+1wLxxczGw
ZlrdKrLFVDFNqKCLMhbGGyiEMmrv3IBuI/KVpqxoGUaEDosflAkMGPhwe/5J4IVWWjq0IOlDpGj0
5Fu3lvgITWbhBeGa21m6S2ujSeLcGjZlHdRHOKH2UofuIqtx3xFpVkZJOsFAdopulJGGK14b9eOY
c0qT1ffQ6r193dO+wgWXgEphM4x2EK12ADamHAUaVBlyXmKjl1p+btnZstP0jR5n9UH1WOS9x5y7
suUjcxksvoxAamLnzqQPR63KhbFbW7OsY8saJf50vvKuhUajGZoALW2oT4k+ny1eXpjRMiETilJf
FfOZVkLkjpIRjv9or+Z3x8hs4gspB8o4xfV2DqXVgNXBXc3Zq9sJ+oBTFgQb+pXupZEsBqQC/qyt
7Dr5ohufOhB0uvi2wHZ4XJ2iPzMUhOBQuSPE0Mkbyvfs1XO/9xIMXqMBvn+1KzkW7kehpxdwBo0S
mifwIbBOsPq7runBT4rcyIYQkg3Zx//Z1H76k2Oq+qdd7bpR0/PyojfcfuDnlmYZ76huDZ2kNA9z
bmszfvi5o9nvsB6FUQJBH5EGmmv2kn82NI8fovLTYScwOcVUkx/6Z0NzmPZuxkAUsUCYuDX8VW+4
dTD/Xe/j3Y1DGl7HWw+66ThOOSD41nWY+jVrTPIv8BVc81u3cTzoumY7b8zTvnov5+At4sDLXXRb
FrbQpsc55rr9poFeLW+hi1sJqiu1+mNLn3DIzLo7/+UpvNKTbiPxk6ujKd+EZ9xGaAr2SS0Q1IMm
6yx14iWphkfqDu2Dw+j0phHlUIaBcMwHSN7b16f3fh9lVW9/KPu2w2tadtUYNpnei0Ml6axjC3vs
NTSmpul2ajDTb/rxDrmqXPq4nOfeJL5AIUKoatQQbLiVcSUWiFFxCsC67qqu0ee9N43ZAyYSSx7a
JM21kWGOBFM0etGsTCgHu4hA4UUZjlZqJNdz3g3fdSEqEZtTM3SxIxrjOc/W/CEYMtPGFDwv0sup
q6cPDAdGuZOZ0D/1PoVY2BsNLFjPbSiCKmsqzDB3Id5cJJNXfGDqORmM86Y85ynrQXXbLNbGMveL
zDtbYfOQUZIVxoXqvIKB10IRtKvGwkL5KkrU6rIVzQ5sUF1rsPa7XQ4JtYyqtE/t6P/WZetUQaK2
aby0maUI16RinZrLYqVNwgoacQEc/1wQ82sJMcd/fvIvcYLj+wVIQGPJ+61TTJw00aO+ICwRmhWz
6Vq7IcHI3HWUjNEMFZHQhffGm2ZvJKaX3xHtAZaM0MJ43QCDXpYFmd8kzIs4Xsu1rfu4zpvSe++p
ecx2DgT8my41TcmIwdbug7HXJLbXhcgO8E7dLBosW2B0LubUZpSy5J/BsrOv1pp6eai7w4TlGTK9
HwVCVbHX5FLulea3I6OH0bynhWYkE2SpBzm+6yzm35M6T2FZJMDTSZlGWpI3FsWGJgOYpW12Xnoi
MPBpWTFqsQLZ0sYYjfapG7t2Do0qCAbaxF5dFJXM68jxaGnoUFJMNusGmv1fPyoIipBUiIPBSu74
Df+COASLsRkVekZ81FdnJRoYUc7a3tSr/ky0gfFGJMyRtHr6qLYKcpMfktV9yuMzCm9wOBYNuiLr
/3F2HstxI1EW/SJEwJttAShD0YiU1wYhiRKQ8D6R+Po50GxURQ4rejo6uheKEEwl0rx377neT/o0
eURTAGNg0Mr7AQUJfog0pxc6ifRjY1ub4YRlNfZF0H5OraKmief0n1anlwsGKbfvd2xMZXkojbL7
aiWrR9OgavS9pDYe49atrwzuiz3oNro9oCpUTxx0uXAzLgQ1ae35ab0mFnX6hpzsIR3EO5JHaFBM
yxxwvBlV8r4U1ezGjtDXegeytfZjUVR8p5U9VEuEaKRqozwxCifs1hEJSdNM1PzTNsPvVHcDnnMH
fuk7N7V9uZvbZKJZZ/XmQwXULUPWjQQX24FWuv+r8fr1f2U1nZeF/j4cGHMY7WzX2Ww725f2z3hw
Bxv1SV86Ucuj31ENq+PCmerjWtTXnK4X4LDtWnC6/lKdYXZt6e3n1yq4jX5aVi0yNV2bcPwta7Ip
MJo8dAYIDOGkLfLZyawWy4kQ7yCNSmJ/rPpqLOfLdZgoVdZgdMEsiUi1zu+kmVe/I8oM2UBndDFC
ZyT8nbbNmb5Z7dAqoHJoyzp8+9v7uwCefwsBR2S4pQghfZzzF8rZsU5RIXhjFtuz6stwrGxQK2iV
2nsrwTpGoqwsisipfD9svAKJ0Vxk5DiPhWPfll3fwi8xJw15kz+smJWy0lO7PmhmLyzQRTxYY53T
nNyUobtJq4vkFr2Z2YcUmTDxV4WVfpm7mlku0838nSWQ6+z8pKi4Gg7Chwm1frcvB1atG4pL4gtJ
oSVnjGbN19jTlUu5zBMTk2mgacRykeL3mWJ63Zwo0SS0q3B2iEccX+JoVIm9xLJM21OaGnRmqzyv
HqoWFUzIjLoeBjrkE3LPTTKJC3S9FpH9YkXCkIsdlwMjJGp4sRc/MKaqlARiAA1mNQe/BcI0rNyG
eEcXPtnrhd1c+Yxevx62z79Zm2gizgfUwrJgom4pYyD66d7rfbXu3I4y4OyMdpyhQ+muDKYXHy6F
d4CMoNnRtnLkvthsqcVMXRQ8ZWzZS8XnmhkHNWBu1exCfnx73P7l85yN2+1aGHT9rXGycQ7On64y
OCoX7ENi3BvyFnObdZjsnHZnMU3jlzaY9SkSdJxv8zppP6wZJqzdmEkEegLp4J8rd7NNE5d3Q5YZ
qz4YHMiUL35bN2lNfJIx36oxnkqolPeypRyA2a+4RSRCeTsv1ufFn4gycfrhk0llIV5HYrwsZaS3
BPB1hxpQ8JWf5C965/LOEOZybx5izi3N6Gwy1QwnIY3KIQVgEbhzSAoyHqnHsucTanTyXVIo/Oid
ZH0IZSeSNdzKeN/pd4qEvLlgRfOmEqOPia/zcsR9s3ivZ6L1j57TUB/tSq0c32GmRY/49kt9ZTTx
87qoi13ymTg/nd95snRrbklywFAducfWE907vmH9SUfwd2U9fbkM/K8VAwsaMwTbxYtrueMAA51e
T1Saw/CJsmd9zO20+qHgbt379ph+z9zVPbXVtO7nwfR/irqxr9QtX/let/Mhg4ifiz3kxdcDjnIB
puhSGWHFFftFt5uPk1vlBwf9kEREiDzxys7rL+7zYnTYSODZIm8dH77b83ec61ZXaG2VRKXIWucw
DtSVqBjg7MRKKqpPtVWND2lSllOE3A6F/tB2HVkt/Gpo66oFjWkwe26UTl1j0fhT3R6aA6tUawnv
U75OKweHVs/Rc1Vuu397gPyFV13e/YYb3IizZPv+/fN/NgoNAZrbjONFtMwSWi0rJu3QTfoJaWvi
5lO49q0nd6wvNv30USRYd3WLIlfF3fwa7FSr9p4urX7XBtK8BkH9Sx+6uD02Z0xP/KWEHV4Gbdtt
qkTfzl7E+rgmN7LvlQbeOpEPMpECMSej8b1jIwCOZl1q7+Tk2yV7MavoD0vu5yYBgtpWY0OHc7vk
8wA3Yu7ocTiDn5fYhjLckgSntXjZB4KUZVH3v0m0H1kgNatZkF2sThWSR2LMsR6gvNoNQVtPnyy0
qUs0TVn20UX6S0WIK8zfZCqWDAuuyyFBOHlxn7il/DgNo/nLrvzyT9Dqmb7r2MdjmacPIihNVRZu
eT0oV1RfWsGCmzpo4Ixg/YANcvldW9zYnZNmnGtmT8MCB2UG5kWVis7dtb1VM99Yon9vF2PybaWZ
8DTkXebS9HHm45C7HF9Rh1TfRKu5z4W1DL8NgMl6rJOs6RGZNJU/sqFEWKGGmqXNS61R7JK+KhnM
GA/dnaXllnbwkmz5morCfnJtYh2vfEavfLkQsDfux1bicS65qCmGS5tqiRYxjQ13IrGIHgA8S810
qE/Kleb/Y7pidaVLuyWVMTNebP/HllqoUJUWzYnTf+gldK2pFeM+U4G5X3sbZ1mqPOjViIh/OSNZ
ZZnROVeWlm0+uhjepGrg+cD1hT7BvFjz2M3YOQ5cDWGqYe9J0kFCWc/OCa2PiAwVPC9KZE/G4GDU
H7Lsyjt4sV2m/LAttHAt/sYYX6z/fr1WiMj8JOplJejC+02U1Mb6C6vnwcZOf7I0Ia/M0HwZrzwz
KaL0ZDfvzov50uk1LWDW0KIsDcY5NO3ZAygz1V22RP1acmTiaDX5KIRKOR+NvMLPUKHs+TjnFZAG
f0k896BqHUern2fllihhuiTL+osd66uwkShORR4hAtV/NkWZ67taw5t+dNaESW21e+YAKyOKA3pT
ESw0IjP3yMsVZpg4gXgqujxF0wziXyNVwcfMGJQ6CaVOtXZ11JlEq+26zBg+YoBHLF6Xi/+Acmv4
1FCv/z0WY/U4ln3+fkDruREd8sDckWpfGocW6MNj2cxtdvC0dX12mD3L0HFkcY/DNfs5lZbKY6PA
xxShNGcnLcdyaUKZgEGGu7OWd4bUWdd8UaAFZl/nm5G9agjLvWBdg5tZZvJ772HA3VmVrX9PpJ/r
kTCLkaIN8Qo/dZilgpZlDyVP1QuSf9SQvEK3nZ5WpMA0J62me2oKOi87sxvE95bOp8ERtZUoHS1X
3HmLRGHp5oXV7Tziih6aYeryEIbK2kcp7gB0bGVNX6JS0+IhDtU0EXbADlAFzgmJIu5klbd+0/cT
TAFP+yoSkT13jleBQcGIeV/Qgv3q4CmQHGia8bc+I5XcTe7SHvtEd/4YhZ/VIUzI6j2kP/dTOzWE
RNDE/zBonvysAqtq8bsmMERzXKKbOlzaPt0TTeZh1WrpF2WY5JuAoQiItMU4nu5KSl2UK0XTf8k0
VHF7MRquE47Bqg2hJWr/Y167S0HzpdXubAecxM6gV2LSkW30Q1vlQXHjukrXj3lT5Q+F55Bxa2e1
cbL9psE1UWy1ylTKdPrx9gL+ct6ku0ZEwRY8Apj4ctfs40mQBmkUkZrzLGZldGFBNereyTBN6IGU
8dvXe/n1Iv9gyjA4h1EUvCROIW21xaBVLMhV6zJnWOt7h+X2cTCMa3Crl4+GCWvL3eNkwm7u0hdX
zWXhEB7L9FT0/mfhl8W9LzUjTPu5O1CfC64sQS8fjfYC5cfN57fBELc//2crZMwkKTfOEERNG7gh
Qoj6Bv9QyU4HRNjbb/G1zTLrHHtGk7ZFwH/Or2WKVAOVmgfRmPQJn2EZOHf14muIRJQRe8irP612
irumlkK+Y1c7PMpiopX29n28sgL4xI2x/aNJwpnzYhG0GttZ7XwOIt9cVHAcaIKusVloA0WbbJyT
2Bin2oqrDpjK/+PScFthsTCILG7h/A34PYgfK+iTKFNFdSMrd9pD/SlPC+6SGwIkumOmLcWV89C5
gGlb6DBzb8F7FP9s/8V5SOsHCbWkZEgtpiUPGT0EFr41X/Jd0MGS2AVt7z5U8xTQ0RzFlbXvlQHN
eOZZuQFu4u/K+M8AMxuAQE3RaFEKS/2X6JF6t7zg0G9yV4ZTO7Tf3v55OX+8XGzpTOlUEiCfYFS8
GNOmrlAlr10SNalbiL3Rr1h0QWHK3dSvvYIpoRY/cp0yRQYNxcaAnQCX7XHurWyMAoy9z04BUzdU
5tT8WDlyoWJzdS3Y+/o2gdeaYA0s1Joi+ZWmJcI0XbP3XtLnP+tp5pzQUyK9Ky2WqUggf/sq2O03
MZCmPt0hh/d6oqM696uO1mnZofZipZN6PljMLYF7V7FLX3Z4yIovTQDDIdo87FaoZWOudrJFLApw
p0rfzR4VmdiFdyPpSCXjDdptle6GKS2ZmWWuH5VmwKtB506dTlDu+VUPKsnjWZjyu6xdn/5ZUo6h
5PFHHgiJMBYIs/nhefMy7F1UNlWE99rpd8KaWN6WFG39rmt90jXd1Jef1kx1D3WWldsd+Eke2tZa
gJbRTO1jGRQt3sl6ybHxdSOmjmHKtB+sIGOzazMF1WtYthQCxHDruGv13tVoYmTj70bOzlNvGfkf
NrLYUWSXpujtcn3MI5kl7R9YWokXlkM5gcFvoK24oyi0eFla1YVyMOyOxnWxRWiNWUZsVFsJDUWP
7NPbVur6YwVgaYq0ZBqOkhohpQpKhRwHe3BahxUd1O9AGB0xX82if6lpmVC+tNU4wl2Q/k3SkSux
g0Pawg0jjIueHd7C7stSdvIXM0+OQZv4b5IUcauckPj7oNE01dMDZKfR78ylsZ+ZdSbGEshEedAx
k5QPlsrmNqaH6KaoRlv+FtwtvX1L/2c1TkaaD244Jhge9lD/VrmzSSzrYn1MqbbSfvSdsDEFz+yk
3fxdVmVVHwZPECieLRMSQ6Eh0i+FBsAL1wRviJW1dEJDr+3H2eoJVUdYt/wUQFRhV2jG8kvPFudX
GvA1obLXgj9szhzvxsfR0RyEP3niWCqdyF1BmUfbuY3f/LHWFVF7TvXhFllhNodOv+30+zqZEfit
tvo2m8OCDZMQ2ztECuYUNpmdfxn92v5lYOsPwrzTmImEu9DmC7qmn44m1p1xr3xlr3j5JxS0Vuus
cITUrMWd0ysrspMeOd88SPwJtDtJR+pcQ3NCJ03kEPVlNjtRUNT1R+6kbCITLWIZGhp8xZOBKkS8
63Mq5/uWis1/P3Cg1IbbitmTijmC6vM5X+VBX5a+5mIBrimPdKOhqrClz5ruLF3lpyFtskOBWfDK
cvvaLIjiiQOWTx0PUdT5ddPScxaAWpSm2EHRrcs8wltmezk0I8wmzaFZ4JEf/KhXSFR3dkOh/u2J
+JWtBTZxcvnIsWUn41/cgDfq+agNBd+0cOobZ26MuzRBeyOC7PvbV3q5onOo8+DibpsYmoHbn/+z
xoztOKTeAposQK7CwWOuuxjPZPqsOZjRnNaxEFeSzPT2VV8+H7tQ+AUGDSDDA5ZwftWmGxpbnzwv
kn6ynlgaFKWDpXlcwRVdeZUvl3AutW2dICej3rhs26nFIqR3pmCFDwX2rpsukVlT7RlHC6ROxRtl
4+1OX4e8vLKavvKQ2PghDW7RI557ibvPRZ8aea/zal1p3OvNwHkgs/3P4KbTKyfzC9zHtlExOBxj
LTdp3m2qkvMXCt8s1Sd7DCJtLNP5W7sBaqd5TKEmZuX428POLw6i9tw17DknR2wrEhlz32MW+mur
weRr07kJVWbbw6nI6v7KueOVl0HNcwPwO4TmMLbPb9BrGuYR30siWeTyzjSK9VhjmozsoLvWX3tl
SOPLJkQKlQ37xcshnYE+Q1FnJxEuPKR0miqiosGK3nVSu69Hc475Axxgbw/pl3OGYVPHpkMCLHgL
Ij1/QGW55QqBPYgs+l3pofIBTQJhqAzO05q9IFjTmhPtXnLVTXPUH70eIfKVsf7aS+b4Q4+J0bCl
LJ/fA80C6B+tnkR63lV/aoop33Sl0D1UNAof337eV94yjXDQMhu2mMF98bw9ZT8Ym40fEevXDfts
CTq1y5is871hI78TZqZ/dsaku7IpfuW6lJeZq7BKMHds1p5/J6w2dWx0hqYf9UHexKOr538ajj41
VaCU3ziV40GM0KSu/LyvvFpkLZxht/Y4yrRtr/7PPLm4CcRA+qcsmgigD55i2LLXqpsYh9t4RS3x
ypzFE1JsY8sKqdm5uFiNjH5o+VDinMJ67Ne6j/bE9vx4TlX5rNRonyxHepgFcfKK+O0f9rUnxbq0
0Zs541FBOX9SD+WjgQAji1Plpx/qeZhOVPd1EGpDcOVSr/yWHNNZ54gV4rRx2Z4tcImjf0KtY6xo
928tu9XipPQ5R1YUkuu40gsPWgJ63v/6iCaP52weI/7P2nD+iB18ZiwrtGmNwfL+eMDrvui+n5+M
ZHaOb19qG47nFdvzS128TUt2Y04+MR3hlLN9WFY5MFMH8dWVz2L7ey6vs2GBeJ9Uxdk2nD8SZcrJ
1HOFc7vO6ltiiIaHmo7XrVbDaPUQme3ffi7j5W8HxQlxH+pvErbMS8XIxEkrN/uijIO5mxGy5FUg
QAaz0JDAttrtPehY+aELMkByfjONjwVVwy801/pDQuMHWLdmaDnAYMvKEIzlRLhhr2miVpX5yTES
2rdv3/Ff39jlK8JNBqoH4FxA9ev8FXHkyTnsa1mczb2okZem5adM4jZ/6Kiz0ZxNkFeHMDODMZbs
LP9MXjViWQDan+/moKyLAxgc76uOgGeMxiaXlH2hNH/vy5Z+h1UMyYe5srLvujl0jwtaoXzXF3Ul
94iE5k/Vik0wqsgRFjsIQIQizwLO5641IUb959mKEhFiT4PB5zEkLgY4bkOLs1AmAKaZxOKaFbQv
v/iRJLb58e23+srOg0hxFh16gizwZEicv9V8Ul7laUUK86KReyTsxh7agv9+9HPrnlr2+h5shXya
ODLd26Q+7wrsVAPnO4jOHm7qOMtxsu/GxKOZ8/a9vTJEobgBdGOLiUTQvngLazuXQSsEP7jR1yQ7
Vus+aDHX9HO+PhgjO09ykLIrw+yv6PBimAH/2yQS0PwNxJDnL8QXs8qXNtAiY1YkV0HINu+EXq5d
1NZy0YmxhnYWWnZhWKCvlel9dNJ0eDb1qQvuknlYyrAPJCWUREmbTLeq876SxiaqQzWRuXV4+x29
3LZwuAIRtRUxSaa5LCwieEvTqaHGMXhUN+xRQbzou6VMIx1PhH/jgF/eGfVE+rcN5uies2Hw++1b
eGWK5BaoK6LF5t+/I+yfpZUlHladkaLZXLNq39caMFjLX7+8fZVXJkhyCFCl4is1UXlfTJCdGtAU
rEkWN+laAguRIO/WQsGv8qZRY+PAaf/tK778NPgyuHvqaT7aHD24mHAgtZvQiYUT65NqUk7ObfnR
Wb3uDoV0steazHifoQ46OKrtTwEFt37np45Oy7jw+g+Epeu34yqKgzDoY719by9+9i2ICM80q9+2
Yf3r5/rnnXc5uWZd7zqxvw6Ujib2/l/XGuxJrA/gBA7N0vlZyEYj/bNotkwis3LRr7x9Ey++T24C
qbDpY0PFkX25hVTpqFVVM4McWGqJDK5aTxtrhf66luwIDS9u0nzO47cvar3y6AD6WLyQMVBWvVTn
jGYqtUbAtJ8Ge6COZttrt2ffWq8705qLJg7IL7X2cJOsJxNU7G/UlsMvN6vkTzkkLdU2EgT+qGXt
mN4tLUhAAPgUvFZVJj/MRm91tG2r2+2WsZR/PIlEnvkePNoebs78KGe7f2QTC0uamqTMorpC2Ry6
zNEHXyx5BerDWn46bt6Q8zOmxvty1ksPyolM19MMVcsM7ZTgPaMAz0PKBHyn9+yUZ+em9BLLvbJ/
eeU3IswdTRBf4bYlvdjmK1ubu9bq+1h4OcAyVfUPo2ule9vW33F+y/acqINrA+PFjMBGhtozLvzt
XMvqcj6FqmGBDNdA7O6MbDg2VI3lrl08dCVvj4WXbZVtx2RuCAGC97Y17PxCk3TblqBans63jLuJ
RTXUFic92Hlvx51fd1EeDOoYZD2GAmdaQup6xue3b+K1N8wGmPo+XwCT4MXDIhGzOqJ8+rg3dKA+
EFxj5gMZLmqw4gIQ9BFJcVZdefQXRwy+PJ3WHDUDpn76B+dPbqATQrS5kPpQD9apXjGjVLomTm6W
lDHBqM1B9cOPHibRFQP6y8fddGUINuhC4ne/XB4zDWLRVBhDjPw7+AY4hWiESXVQ8YO8WqNkMPOw
x1xtX1mXX8z/PPA2oJiQ+QfM4vkD92teeU7SIcU2+uJ+geFymK0CFvpYGe8kifQ/3/5ZX6oltwuy
/+D1utR//saO/TPF9jYYogr0d0yslq5A1FVOlJCQ0G2iCf+Pl+LCcPMeTNRoWN0AAWVU951c6M4L
s9evpbm/tOVs90O8HoVN4JKkKJ2/gEbzsoU1ZYg1kh1rEfVJb3UhSuQpjaxcww+drT0KmhEXCc7n
LN/02HVlm2B4uqQLgVcO73QMyOWN31lWEeNRGcAWsjq4bKndUtsxcxrtoS8l3WxTW7PfK3gsqO3L
muPvndR3zUbqzxbb1Kg9lb2+A5Xii6hbdLbDRSPs9XaY1vybNqHEgIjmzXPkwxD4hGVPwe+xdW6q
nIT7kE1l8pFhY321YCuN2NG77LOOV7EFybVu+QPEjIDyT/XuNDRIDA9tiiEdx4Vzv8oK2MEWwnAM
Vh3rIlEdXRFjybCSyOnKZnlOemqEsUTKC9ul7GpMpqtB1y8voBB+7INBwDEUnRHWQmbNMRGW6k7s
jtO9IYalOlkcDz7V0qD+jwlotY64ChAHzdbYmYdinrwjDV3dR0FSqT9whvoutjuBfO7tQbjtNc/2
ovzmYG2ADW+1QfLOz3/zNqWbJEXbxL2m5iOiJS8kXmE9OlTrr6yr1AZeXowKH4V6jp80xPTLHVbb
2LmTmlVccGYcv86aXX8r/dowaC5sWjlNat5PjqgJ3qBFLN/YHVnmhxrsotqzNdJ/QdaAuoZortFD
nOv9H8McEy3ydbJq3k1JOn4qKKh6p37TJt6Umr6Yt7Ku4aMDP2wbXEDe/DEY+8aIepfcyijXV52F
cizqDzlRmVnY4jqVu2XhWBrNKPI+BQNQdaxYtvLfw3h0qpgIFauKEgQ/fdTpFjadycO9M09DCzUT
aKYIgf+DeqC5hwDKlpPj3Dp91ndHDrzBw1IX3XMpNgh+YU7kipTIHR8NgFReFJRmmoZytJEfOsGk
fWiYCfTYS7Pmlj5niroPGEd343VrNYLIpLwULow7J0ydqvleaCMqs2l0G3xEVTa5oSNd7xg0Qzrv
i4VONHMOfMlNBT6HNSpDm3wbvZCRKhGFRG7FuXCfTBWL27p2HsVhWF5HUYF3DTH+GM/EOXTVVzud
LSdaRp2yMOVk/eTOkCxDtTh5C1mPZhBUwkx7ZjvTmrGj0vRuLkf/CxFLDOmgJgPjnhzpxgptVDjT
TrMdlTyqtGtx0I6FZ4RoHMZv6O/tmR6OJX6D7e/8D0uRjMshU/ngIuWRgKDLqbfxVtEHc25aC+R3
WKbc0b7PhqTYTekoy48M7aF46OdRPhIRbZSxSrA3RGMerDQJl9beD7mQc6SMQZN3gZEWnxcrFfYB
qULrRK7mqsiTfW2H7AEHGeqJTUSNWVCd2xmlS908AIq97pSuhvwwJNWchUmrEraO/OMc+oBW1CGA
zIe3zgCeF1XC7v/Qc8z9vR3YXR82pUO8brEEC5VvMqiQRlrrfZp469PQ6frXHhEHqVdzmgt0R4H4
6mhNnkbOMgwfC2PBXGQUEzc1JPSa4KF66h55S/rTxT2BlXtKYFo2w5w+p96cB7SqkF9BJYU0B2DD
GJvHIS378tGa3NUkB21GSz32hRXlpVRfJzE5H9+edl6ZCTaDC/YWZDHssc3zacfqelYCE34sFUYo
YkGSnVRSP/sY7h6pIVzTGL2yl9lKeVuTkFYPi+355VKnq1WZWVNcJyYpcHQ5OMstWldQfyimGFFN
t8fvWZ5qFGtXEqovr72FozHDIg7hFIX38WIHKXSZdcGEtMHFY/ooWrnE+I3aUHUePesVuK6kGxsN
DVPv2y/5hRR7uzTIDUJBNwUs3o+Lx8b/3zRsMsiF8o0fk9lkvxOyhtQODof9N0zBvZkzSzwnRGt9
ljT6AhiPbXBPbpGjYmZc197VQ9I/vX1jlzu8v/eFZGarChJO4F78+p5PE0Ib1RSCmEZ70bWoRHDg
iiidiTXrh9aJIR4l1zbz247137WOy4LV5pgd0DoloX5bC//Zb3lJMU5Bxutwq6T4Utd+xmyj2a0V
/efHg5MBup7GNC62y6I1ZZGuZzBwnUXPYSJmPp+nvwgLLwfovlLR6tpp2jRf2VC+MtK2mpLpUPwA
LHZZ4S3gNlTzyHXXNJP8btAfMByTZ5EZawzQNmDeAQBRIMS+ckJ5+WZxPm7bB9rRPqP8YufI7ozj
qpdNIQzF6Y7SrPrQCSA2b7/Xy0mDswDdfvbLvNUt5fPi95uyXPHgzINDTqB1Psz2cXDEj3Ud52O2
jNWVy70cpWzJGSxU6jgA6pcPhXQ3mCybSqTwcXFSIp+GfWGO6TG3nOQpcaR502t5e6Wzc7kh2x6S
cy3yfwrnjNOL6aJq54VMCUSi61CY+7TBFAqKUIQsDtfKT69eihmJ/hwFPk4g59/DaM/Al/wc6CTt
459ZsyTPC1T1h5yj6Je3f7pX3yVHdVxhxna42IbuP58ergjJq27G0IGh5n2q2OVksbthnOKa7Qeb
TlWKA4UgONBvX/nVh6Tdys9IoZvJ8PzKSmOtsfuCjxGp8gHxcfEOmrJ3sFrvmq3r5feHUIGIZL55
nhEL6/mlxNKikzabIUxk4h9aGyv5IejX+WBxfv9NCm6Dtkw53p1dZ+4VlcaLQsU2bgAqbAOVYzvT
28XFmzzr8XIMiFkJ291Vvg5QyXYnIKl92q5fhO3Kap+yaf7ooNP/E0y0FkKnnBbjw9tv/JXJgPYn
/ToQFmhTXvzWSVaQOUVIZ1EN1cNETG4SGmXtW1d+2deuwyYCuCN56bTTrfMnTg0aCwhYGVN21b9L
TQ2bkymG/dtP89qk8+9Vtrv4Z+R6pZvPreAqHjG1Idl4eejD60dqiDJmPwXJ/PvtC/7d+5wvU9RV
qL3AF8F6hmbg/IqboVdDhDAgzKjMj6WQdgZ00PRQJvjrt5k5+AZPANz4xZfWyXTVeFsGlniqkprU
wswayt3bd/TqK0AZgxrHYwG9FNY2i4Y9AM9ZyJF7+OxqTXmj2KN/6yBYo/Ot7fHKL/vaN8seiHoi
ny2OjosPyZnGqqeuPbKR1cRRJkUQsZ8u4pHyxentZ3v1Ug7Jry5dedyYFy97Hb1VkqU1sAnRxv3q
1eUpU/oY5Ya81uh9bXrg7EtLlHIpIu2LOdCttIlEDdSOIIFKL3L8fPo9ZpuBX+s45gALnm91TmN7
nWzLw39+TPyEf+cIRC+woc/H1JorZeE3gM2M6/WOapr+mEriLoZxqa98MDbGaf62ixFMR4OtAJtP
KoeX4i1IBhW2eTERCAKE6x2qawhNU+f2oKAROD71GSLffepm5nrojWmC+mcuQdTDsBrRWhHeuTea
cfygFa72Q6kl+dAQPo9tzGHnGCk96WQ0+B3RmsoQSh2U4aRzJOBnYJ2YnPYZzz5prRhCxl9uDbB7
hzTZ5Tg2i+FR6S18ReG29rMPVfrZGJe8OSqEV+Wug7TxfkkxgOyawt426blV/mJPb3yu/R5silu2
/lc5eDPB4muTf+V8Q0g0olQOpEGQFATOWexbezMR7wGSDBlGmtHW7wYk8e0RIfPsbltO2e+oPPTP
89y75X3petpeuWgnOQ26iEwDwlCSaCEq0D3ICR3pYBX05zdalDgmQQINOfdrb450U4HCVo0CAiN1
SgrQBA1BHKHZlMegLeWIgWMj/lfI39PHfk5p4nRAJeu+nr6Squg0MaTjdtgFuWyKyAZodTeDmZSh
J935fi1HQ4uQ8lLY1gJzMd4ledUSzES8wa/agfl953uZ8dSvVmdia/GSD0bfstGc8hbvZ5eVGqhy
HZTA07zKLo/9ucEHVDq1+qKINqHPbY4TcHq9yz+vyzpbnIh0e+8Q8YGCc86Gu3oF4RWuRs09TXT9
yWv1VvEbg0rqAz4soPTYS7EMD+24Si+qg7Ru96lsgz5k8jDvtazpxA2pFvW98LyEJ82w1qSOVjn7
ymf4hyxQ9tcGs8sP2ej217z0gzxMcs50EOJzdahYUK1YGBwiSZ8AjQO+OnUoNECTYZvtJP0drQMl
47TxqFJbwgBAmWa9k95k3aSqw9ha7WNap8mXGUK9g6Rx2JxpJGDaew+vURkSPNIWdz7pNtZuKx/c
dFT625CnMPbpiPPmBoGY24d+OtpwRCx64zuCsMBvOLOna9E4DeZ0TPxB3WhZ4v8WAjJ92BKoAThm
HQN5Kkk9HyKZ6t4PWBmds3eTLeGj3GRyO8R2TfA0UZhSB0GcqX+qlWPkERlojXOwkoS/TNMWdSNt
4WhHE3DNo4+w4SEpc9pdcGmH25yKxZOUQs8ie6rkd5ewZxe5MClfB3w/ZRFmnE2cG8NPEKsvC0fM
GAX2ROzw4AOpIB1zcN4r4fOYpUey7gnAvTW+Y69dWzsPj+yTo6WojsHBjs2+VBgtdvPUJb8m11PF
0e6S8ReZKvWXxTGJjJGatNVuJMCy2atUGX8y0nVulb6gQZncrANbilUAHB4ZaCB6KEh8GFKcZTvE
agWOQasqjgtjEa6vO5WP5KuAkqEpMN0sNgPtUK4uJ0kiA+s/xFFChlLuPKoQoijCdcIlh5PnlRaZ
Emy8632pJUR5TllZTUeiupMoMFRtx0XmJ+apUFATto9i/uWSzIFJTw+Kp2BNXT+a+0qesO/KTz0h
x2QQ20XyzV0YKlHtZlZ/mgll+E0ZQH1D9uYSUbQhpeJROYt2TPil9YgUVw0vhT8FT6M7yzo206xI
T2BNyQ4YKw2pilm3HfoMX5J4ajmTjnG4l7Z+LCwoRjGVIDD/DWYTI5TKaGsaUbVGjMSqr3mMZWBj
3etNTbG+znIqKXoz5fdZNuXyMIhJUVlD5DIfRZIvybuAIOl+I10TR5x5nRaE6bj8D0dnshw3jkXR
L2IE52HLnKXULEuWNwyrbHMmARIkQHx9n+xdRZe7LGWSwBvuPXddL2PqdNnpFgA0M0gsMQ85mxFY
AivXMb+qujTdOx1u+MdLWVLgpgZs++DJ1O9I2rDjZF8IeGj0IQ22KTzFBHH2VzwbiTkp25fpPR++
55/hGTLl28GRb9TTluKKvS/wOxbs8shS+hMHa9z/LAHfciZuG3neUIbitE3UCVBVlnzHpF2m36VH
ym+NJAWUbHooSuL1Pn3oQxEricgytpUhVqy/G+UiiXX4Dyfn5FaF8Uii2grWWgQM+bP2j45IW3JW
iMvWGyNtt43bk02IbPpdbiN7fhXY1P655e7KCL9mLOS5KCO/TO6LFJ5LA/QrU+67MotnPrDbFiCn
vNHTj5AnavUH8lXlfzoI5Lp7h1sl2M0iLot/E7kR1XIUmEoadC/htDUvuBF9/WBIaQoJD+8ylToo
Jj3mjLdFkDP+rTPrD3hY2Fwsb0Pb11DDjJZJt29Ty0Zj6jHjjHjEXSK0WU+Vj42WIjxj9SIQGocS
NVi+9NEcvKe+M3X7ZA2XFaqRhsT1etuhoxEa/fYW7H2ztKTiIEO/ct743FxAbywV5qeUuXfp5Hbu
Zz43FO9luO1oL6Nx/cQT1JHv6w7pJuB70jGTIY2RpjiruFXVI2nPq/jbI/1kyqQDHv3HUOotOnq8
Gzgc3Ei1DpZfJjbN34DTtCQNPdhqdanooJFnFHH/uPpGqfNkRheGWxuu4j4lfRkmX9ZnpR+AcwYr
/bT5o0Cg4yV2wyk6CHb8COCqEK+sCMdOPYR2E9kDYJ6kzLd+mQsCDIItg8Gmpz6L3/sZOCUQy86B
9JMrky3iZNqsMee2X0L/PKbRHF7akT34NXbHrDmK2ONNCLtbMTs6AbgHwoEXt9w7VVZWf8CKreWj
YPVHbHTU34IeJfKj3F2WmjuajO5g5wfb9jTzYnZ7W3QUpqILRv8Y+beotGBM3P64mDGAHqELE8m8
KRUkEDds+z7HDEZ6whoMExk9XhXcbknENJCAKtACkbd0T4WeGgxTGJE/KkWI7G5cVYQsTobbE+Pg
Mrh5e4GcrauvPl3rqfVmqdHh3oEAfil8f8F5PSWm2NmaZc++buOAECoz/wxMrO1uCR1vyumFCnM3
4LiE8twx8ctbUuJAifYpUcNxQm449AKfPw8crPwmcAnwJ2iacjhvke2uQVv3JL4bMd4rx3OrhwJ0
0XYgk7N6Wjn3+OBmmfyIfELIK7Lp2jjlwkK5vlOD7FhiJfx/d6yLKQ4StBjDbsWpxLxqwr6+E+VC
CuvgzrP7S7TkP+aVyvAYUSqmkiRqoK9HMOlrdkoVS4EchKBI94kaOZknISt4yN4CXr5AMaTeRa+0
PMEhtPqb0tEP86AMu+YvDAoWMcBUpT4Vs7Mu5rHUVdAebWm1dXJi47X8mQ6dcpMjkJkb0aqDWnCQ
bLs6RBWQm769dXK/BPYEz88ROmwXV08aF301s7Pc6qZODi75GwTUV5Hsd7ZJfXU/zFFzdouoHu7W
CXZG7oGHWV48F2cY9TdCpn3pFoM9wObZpvtNmc2cWLf5isI2WXoedSLG9nXZY7uAecdwNibShsRP
b9XI1KPUXpZhruw+G0mxwW03UZdBEEmm8pHD2GsffR1X7UutBm942kYEmocGY9i4U05q3no4at0Z
dWVyqWVXCbLWa2FPYc2Q7ZrxPZ7CzsIId1mULYeppXd5GeMtCA6VkOndDNP9byJ858XIW106sMd7
bKN++uzShOyTRLqUKBIlSryTIR7UPA1qu8DECLpv3hr1HXma98SXVsRXYQlrP4xuH/+L04XFexBr
2d+R05v8W1e0RzcG/w1DlET8Y9wSpdtT4EIPgelYgwzO+jfNMfEazjif9nM88QyNfT1AqMwGCCrz
ArRrn8jVR0UE/+jViLoZsY2L8dn23G6XufK5acXQwELhHp403r6BKlYRbsiRlYCK2qdRJc1Dhqnq
oRVDNtNYOYQScaRKssFBeaKArfv5Vyr69oWzPLUwfYf+w7QtQz3ehOqtEBH/0QX8i9qZoSdQUa2Y
9sCn1zNlXAkS7hCrjb9+Jhz+7PieTnIWSFoe2zYbCJ2fQSvu/CElhFCS7LarTOG+VHUDLWmpPM1l
jG/yHqqu238ynpuRskK/IbjQE9Md72Rycki4D77iqiurcxsCGssbbpkPEMZEg6UmsvM+YwsGsCy0
9S8VSwXUMRtEDgrUTd9tnPaID1Cg1zumwErddWYR32uQWX5g1ngJIU5VSgRRyCnQNyNBMTKZEEPE
dWIvGIOz/nUs0urqQSIuDtuE8/COV7MYLkw7xj4PpVs6V71YOZ/SkBXCsZXDLZEnqxGLRZtagwNh
YKL/OftgZX6CbgCKOFRyaD5078TZzrFs2PO2GWS/r4YgK9hnS/UbKIQ7YCIlei7c9XohLBF2bOgy
v/YpcNNB+BCU2PWldyTGkkvUi8qdyCtiXUEuXV389DlbkzzGOfQjBBLKZtbqz9SG8kNuyfC49cL+
Zr3VdJeUowPqz8qTjCQwWvtTMVbDj6RSBSPQmg+PjXalfjtLEmiY/3HxrmOZfsCXydZzqebsOyVv
bT7hLlzDVwKWwuggNz/8D1qoifcZOvD0wjHOkXqjKNLat513jfAPXauYoirnokglT4lwX9eehv3c
wYAj71pPCkdqWvBJq6QYhwdkIJD3dSgaD+31IqZnVEfpdBVrbU5Nb5CzxUSY3PFNmv/QAK7iFDqj
Hp57CtPgGi7h8q/qu3DCA0kISx6mKqkphsYZ+ghksSSHe+JsWDG7KTl4EGq9JyIonPaCiyT947om
e+8236oLw4waCk/TDe7D4mbbRdctFJXICSGIrzPQPyY1UXfqg0GX53p062dn7bW5jwdf6fOcesWx
YiSjroNuIrbxN2VLqTG03fd8OjpvQHgMp8F4w4XY6bi5lEMQvAelxAeqAtXWO4gIwafn2lEcFcme
fe4oJom7KYw6ZgRz4Lf87RHaXzasNBUjoJOfiy4AdWAS9U4NpiL/IH1PvPpaBsOOO9O5lxNy/71O
ging6eYvhmkmp79+7xRUbYWqbzD1rgZXsKjwKzKm7S8Q2yYmf6TM3/mYspMdMhETPJMhhcfFT9Li
FNnevwU92EYRqlHw6609DxMa1ZnDjfrP/OeFVT3sR1JPXRSzaf13bKatPMDIMne1TnHh5p1XBsyO
K0Qi124ssA6Hi2JUhPMi4kKBqDoe3Q0m7YkmT6X84uiVkC15g1T3Ub2m4yP0tRtiXLJKyOHJJBwm
cZ9NDx2qg3vfNtE9VvKETClm1d5LM87SHhl6+dFxjafpMzAQ6Xayqer66DIpKO/8ZlB2n8YlEVaF
Xzd/oSrBx1JydLwTr7XvnVZqlP5sQiOjS1jarb5vYACTVU0WG0nvMKMBEPVOlQIBIKLxLPGmnpYN
7C5gl8JDlZKZNTqS8lLJXcq1YR+mclvVYchGf/lQDnUiKWZyOVCzBgWDjIIJ1yoCIOnscxN0SSor
sTZLl9nJzF8t89pJkje4yEOS11WJ9ZwMNyYtaVVKiNXtUDioJXr5VJMkCbQ+II/oCf57cm5dQl73
zK28Zw7x7me8ZRVaWBMO35UT9mRn+lDunR6JykVo6kRkDiha9lD7wtdGqfYXP23jwsvzsvnUMKP4
mrQI3nvevvXU+fL/+Ylh9DlkWy3zINDTgwq5nP5p5YY/RMcHAouCbhV9c4oBeo2Z/TBC235hEwnn
PFwNbHbdkKl7dSY+rLxaR30RYzCPh6LyvZelaV3nXE0iKa4R2wBwpf0Y3w9Tb9s9KrpMHLMUoXDa
O1OGGMxvpjyOnWKi6fv/d2t15vxhSicAIqaemJ+SkODIg1zCksDacE67/TJ58xt8MfnXrlSqO7C9
fXQJunn94U5+bQ6CLGAy37huyJ1t0vVqxKx48nlPTohKOufHOLTLt/UTPe4VSgiJBU8DJ4Dra5+U
FHN3WUnCUjn3Z/BBeCOJhmm/VMU52MLixfoIsPckOVEja8eV+3GtyGlcmqIlkHCuMrkLlCkNYYFK
BnytJV8bce3Jk0gUs0MeHyhjnWzXab/hKDjrFR9O7ouACaUZXJRUYSs5s+DZDgGuj3H7vTrkQu6a
otOoZhKicvIO4MDrptui3a1I/tyzbihtsIvM7Qv0rSA8Mq2d3qeoJcjW5WuedlXlsN+sqyn9Q29j
LlCSepUzSxCnHtdltstUNy7fKvNxKBKRTorxEJWTA5hiC/5luEAJ/emq8Fpg4fmTMhjGP4Xr4sey
FPXF+qRLHygZImIRdNX2ecoI8V/QMjw7VAtKyN0k51uWAzFHRDry7bfL6zT6xh7VtDgER3FSXEKK
6e5gOQLfs2I0LOwqZ/7IgsG8mpirp9uYE+1kOXnvIxiD8K43onsxG5EHrzFFwXJ0XM1yc7NpOp3Y
eM5PyBk5sThahyd8+NmCdnAaLilLQB+9GDXkQ2R6e9KwmOkTLHDJA4E36tMf5DhfOt11j6KbiyFP
ykitJw8p2zk1IBDu+puAhCYHuRnDrg7IUcodMeWm0P2fjWH6xsh56olbUAHlPFA9MkT72KpijyfT
fKYtHUrepknw7MQ1gGNrUvdBwlhXB/Q75je1adfsXEXrtk+o8bsduDPzU2RF9OyMsulPZZuEP6Y0
ZFi3xnFjd0WyZYyBgS7/xqB1+6p9Gx1i4lq/bmsPVH12aFC6OYt9GcKeFg4TMlG01i2qNZ9tKZ89
p+oLaqNk4UUQfXJMdVjoxxX3BXqh2aqDbZZ4flxSh4qpTGX7QFmDOWSua3/dmwQHd54xOn/HPSKX
j1a2PR+T7dz5zaUB+0KQn96weqGMHjFfL9dwdDQE/FTys3HkCWRsbTXZf93Imu1EZKp4XNMitmwD
/LR+CuqYB45hs8gbv7kV06WW46kc5vlAKUd0sB+QD3n0m9Z7U8ibh/uorIvzzI3yNtrBv47+SNyF
T6IIYbNQ4O2Lk1X+sQEZ6cMLsgAEPdcR/kO5ONE3w8FIXOjjowcrx7g8ayvdOq97HfyKVtl+E7kp
mGJLQdKm1wESoeCaP7qgRuYb0oA+xHp0ePWLJF13apMhYr8+rWfkuiXhW67ueT95VRF7JQ6/C4NX
k1xxlCYhrksjn5qhjNon8oSYT2zZ0t0Ql3MK6zDpQif3q9S+i1uwSC63DR1B4QTsY1DwFTsAlxaq
kydApDD14OWh02IGSs1JKmMSjDalfGCRcYmaTaDwLq3fnBlSr2/c0Y63b7dk3A5xZdf6ShQD946h
biONusu25rqOGe0PWmpfXHpsScE+avztqWhs/6uRiToirKi8XZA62n0Mif+tiXH1gaS0QnX2wfRB
/7lGVGAfXR+r391aR9FrFwSzv3dVtHjXVPbD3WbCej3osSh5o4oAOeJcD/Gfrs1KZIfLMlYPlXD1
g5pn9igzocA//RIPBhPIOXgZGm2TfOpneS9ixrXYCivzOBbNuryhhKxTVJkdWbNw1AWbm6Js7koD
oOVHBq1wuX2tcbNfkWl/BYnsUbfSCTuHYI3ad2luCnS/DkX2HUwM40rDgOZD6y79NNvth677MmIf
Fhem2C+jWeDZmKAQ5G2ZxNx3aTu8bDyg210gRPEj7QhQeR/GPpE7Yk0T8xWLZrqbQnxxR9TXPTGg
k2+Yz60oKRHbylVRL/GrcKJ0Yt2NMnayc8GY2DkjFg6cB8CpLQwBRom/4yaIzamcYsqSVcy+3UP6
m/Rer9G6HRxAlL+CRc1O7jnZMOeFWWV9lJpt2t6GwfTBSCdzzqrdpm9vYJ3xKIJ++hPD33hSHf6A
HZc7h6ryN7c9IsXUYgfGX76wiCd+C+FudtlqW/vvuBpZJnmBv8FAXpMk+zRs0dozE2WzXsGuzW9d
z9bsewaG2dw4TiMHfdwD4aEL2Oj/blST1Zo4uvcz3qdzSVBQeK2tiARjR1KJLltotu4d9OBU5xQx
smLBA683n2nwMoCiawB2Z002htlx+6gjHQ4vGTkj/yKuBpG3CLw4TfvSmc6KPaE4F0vBL8S9P/PR
ICOLzshPkAWPU1QDQEJtCvklYczje0Vxz8qH4B1ZD9kDKYZQlIFn4N5wMyn/BSEdxz4YwBQdYovO
dBdky/hSBMY8yaabzE7gUyX2m6UXEbCsqG4UQe2RQ5iO/vmm/Fp2nUiW+pmVa7tgoQqL/1w69nmH
+81hu0teuN2lsTcRY6cY8VZebX+z/mVFWJglKvKZ8SKzbXbJt0lSZO7HeB2D8yza5hOeJidHT5Tz
f3NPMOCBnps/rMO4SHPYWyT8iIXp+ZGI4OIPcUzT37CWFNsa4DV1+hC9hABD5CO4ZkbrM4bfA+Wk
Ux1lLQf1Eq1anD3qO/KCCzI58qqiYzoye4/Eid8lAa1i+u0tWPGMvkr6b3lajXY+sk4B5dlWmXmn
2qdWu6DypjRtcRo9ExflNgeQsmN7pE/fiFC0lpaFaZJyD4H1OAftPHvbz4C0d5aJ2QD+cUm7Yd6Z
STRmZxPjvi6VSX4vMCgbXGS352MoHd3tjasGduBWe+1+RZr3k+Q58OFQXrv/Bq+I9WF0SEomoMWN
T2uKinrPf7J5K6UjvbdsWEmz0/7czcdsksF88lWyMeFZAtYIcBSj+Mi6LGwY87uocjUyLcJWxkIM
d6yfYC4WU2SmYyrq0N2Tml1uD9iT0ycbkJi343By/w1zQtySZFZ36txm2RdtbOJDw5FyG0X2kLvH
lte8ysStCpg01iHTBYywxKLSaxulwrkEwhubg2AiIB5oPcvllkdHIx/0cbtnm2fEXdamrJ99WlN2
1am/jgcCPzMGyOQrI1rtiajF78LWNx2UOFSDD+nCW3xB3swqzNeqp5l7D9DMCdlnaTle+7A+Z3XZ
zHch+00+B+/2wJKCWcL+ovS6RKhv612QaOZj81jMYKvGqlx2QVAMISHDfjweiwrvPK4YuDx3GRcU
SpLA8tI7g+7cQycX8Sjbmn0k2pIqzWlMxBf1M6AzGvUuzr2EkgzL3ji+DvVcpPeNTuiCnDkyep/V
NjiKaAJtbIdEw5yKJElWWVmkDFAiU95nmdNuV2ct6+s4a4tyV/ms8EJzMz/MpVzGM9eU+2P0e/dv
5G8EE1Y3hSqTHJjQd3HntTxvTmHgD9DQiANK//lYrKCkvgy5GQsBC5H7iMWxn9DSDhMKeJ8E251E
0I8TdsQhjrtIOpcaSxDcVR11uB+IFntr67DzjsS4sMuivFnuWWXr6gS8jLWdBfcFAm5Gh3MxiHgh
iBLZjnFhGrqJDee2vpYsozBc9eXC/1Cs7OIDuy13W5809ZGaWcfM8AeaOPosfck2uKM71mythAdn
7evaAtjclzcD/rmr+tq7ECITfcBO13faqluuKrv6kpJp0d1xEwN81Y5mIqat9sQPMAfyY7Cbxbei
bxKFNY07tS9IyaSfZm8v7xwW1G+wTGT4g25wFs9hYGTyl7l7hUyA9AVirxkImX0Hf44ZD1pEqt5S
j9/tMs3iVGazT+keuMUFy1mZ5PNGmMUl8MyM8QlRWrBna15s/2LH8gdXmqA3lBqg82ww2yBH/OPS
GsksO9ZpFSWcp/3mn7tOtG9NKetf5cIeeVfNY4lgwctWuwPR1fxlp4EBQ1p2cTXHuUlvMd5C+bB7
JUII6nFki+yqYkPQvcrucRwbxuoV8a6XpI/QFK2jEN90CpQCNk26/0b2ZoRmwu/3Dl7vrfZ+a9uA
bHpfr0db+XIfIXoXF3qNZT505bI4+4JR1J0PEWM5rtUtWg/5BRmARUT8Cj9VNJCmPoaWRKoNaxez
sc6L8lFwtMkOzcF5XUbOawJ+hmfUPDJ8cX2+p1+xsJ09L5zlaT67axW/Nanwk4NTNqywTUfT/Mje
g7OOzTJDOH8mBicXbdFNBA85IW9r3N3CS3tPM3nrgg82R1z9vWrK6SPWHPufXQgqhKqVO5/7Pdh2
S6bm93KYivZgtBdX8OAa8Sn1kiwP9UCAx4UpC1v//v+/inXTLuQLptZ5KesAsYEh0vRzE1sl87Y3
U7nPRNnIa1PXTbAfSNy4GEPJc5Nat+nOl4XHVUvg4c+QUQZPFuKQfmdaSomjh0vKyxP+5W+poRAz
VU/d93g09R93q5oyR3Tifo9zElf3xUReIgFdc6wIShXiXU9b/zcV3WQPuMMafRVLv8CqC1IpDyTB
buvOLroO7jxvLv/1zoz93ICUUHlDVN8rPRD6c8W8G0ijS5O1wqFm8Bl5ivub1HYya4tC6EOnp/K/
BWnUu0JJr/kFGi/ep5jrlnwKQYbv8aaU+pdI5vFtdXSGSMlijzmacPPRFVQ1bOhxVmj4mS9t7t71
JvQDVoL33FchWbHXuUt8gxMwVaxNy5nhvWQ0eQUmMKAswiX1Tyarbo+qFvKHwjuNcZEkkLc+Fp6X
c/cQC0GLXPpXKzgS9wmRFPZOMR4uHuQ0M+KfpXGSgwhjR/9a1sENd2szLe4D63fQc+EgbH3wnaJ7
SufBN0yqOm6xAufk+gKIMI7307RpedcYh5IBGm74EBfBsh2AZalqb02TuXhlJuECbIpUvJesaw5j
Kia7VxUSt9t8drsO6ezFx5UQ4XBXj1Jsh8Fp4pg939Z9OCvyQEYEC595q1EAvhR1knFgLyK+L6gT
3oogRPAVZMhWV+Y0GE4KGetjlk3JE2XI+MXCK5ge07ltzsolR/MMFo7bfGsB93rhuJJOLIV4IsEm
+RfbjiqBhWs6HNnDh08Tpe8Xy4IxyvHHILCJOt+XO4lNPM1JrNHVpQiZMDmln+q/bVDZLW9Qh7Ad
1cK0e6pMpC+zZQUi+vnGdZLD6h6raKl/RW7ZpCw8XFqmHN0NNagrkH4fFpaAoO6LTVGJdixrDkPU
lyjAWOe/Sn9kxKV0MP8pNo6x+4bgR39feJ237sWtk6SVbUjF2YqyflpwiU7v0Iqz4uoEwn2/iUpt
noabPcdMlWc8sMn8zaq2Dx5VV5h+j2qmiA4OlevVjuxRd5527BW7qQlz9BBZhIF3FMvVGDO9VVEU
oRMfZ44gQkc4/tI1Eo+jjTfw6FJthN3prf8V90sE8RRkzreG9f24xZF5x4MYk6+8RajdkUu0P6qq
WItd6DJxRcnkps/M+EP1UMVcPLmYqoxU3yVe/4BTZySvnaC0586v2oeNsDlUUuzyGWxgGC7zVHZQ
RaYC6k/lsQHZb3HZv+sVlMYRRfTkPjXweVreEzP9GTbTPJGp5vBIDpz2QDy79uhB+GxYIDKJ/dyG
Xs35StpDgh6+2B5HbfX0XzRa87TAc0hPFPeFd1CFWjM0jE72y4o2oiHs3JSpEqoi778kQCt4aNdg
PLmh0stuAeND6aezrNpxFOn5nqxuQ5hprVk1r3EdPAknWn5z7ept1/IAmoNP8t9n2dgW/dGcMVIZ
MteUdwJ6LhtP2WePnljicLcVKavltfM7/wzRfvhB792zkjZ1+cQhQGZ0hcb3W5B2+hWsJcP423Ds
M+xl9d4UY5DsSmZG/M7g2XgY2zY9FsQH1lCX3PJH51ajd44hm2rUQ12BuVWMHKilmeUrq48sL2B8
stMd54Dh04yqlfIhrX7iqu7mQ5tm4r0AiBvvUQxEz4hjEXJ5/H4v/RxlEUdFCaJimWQ4Pyy9U34x
YCVGz63rschDcDvEOZXtfAfA12w7MtD1ctQzsRRM9VpKCgWVfrcQ1Fcf2p5d/sGTQMxuvUjivrZL
N/rI1YxHcLvv9I82a4OfC/4K/25NPX1H0+Zzp3GrrCc/tIF9IcFx+N2km3F2Al4T858sLeNjvazJ
h8UE3zya2hK6SkU8fEWbkywHE/ORcMbWJOcSTQ5mI9kSxeCn6prl3CzYe1FSBOWFWXQzHAcvbu7j
AOUxO/GOK7XbNqb81nb+b8eEmXMqO2L6Dqxj/IeGIbPDU6onsbdVGvD3bL7/E5RDF5/Q9euzTxNw
a/cn+Qyd3Ae8Q5h5xpxhcr5U2zMW1WUwIB3vqtd6SvALy2WJ/uvjBMVRvwzRD68fvDeYvauDSi6+
+eSzFbeLTCg9jk6voq9kVd1/de2tHwCu43gXj3y81GmOZYLVZGsOjNb+W5GaLCc/ltA1Zgg/1w7N
4M8aFZ88atY4CeqO29qZpdyCl1HipUPgTdVWDyHwJsRZJWXxILp74E162E2gG36EReBtWJwT45xs
f1v5Z2y2X3q0UexOiqT7QMETjqgRPD4ov44jVsb0Ec91pEooH3Wmf69uw2njIAe4Fi4Ky6PedEqm
TFaWX0W7uKhoYbD2gJW7fsudhs07xWOG2qOsRXNgRtr/7BEyIs1S5KzvTTgKJOWzTdSZASmwwsib
faaGTflS8FgjLq8dBhXzNKRIWkJQMDuzBP65WkD8nqUXmaeYlUazU4h9klyiPmxyx5un6WwGLvu8
jDaWLi5Ur+w5aQvnFbkUooxyVsTwrOzoiH2ma70rRvZl6Kt0jehZudS7FaUiiyNHhCc7qXDbqykB
M1xGJXI69A8ElMKuzFReTYU4MvyfWBhmYDrpJdZy/ZV1sfyvCYvkL3qg5D6YIgbJnqauR6dTx5Da
iSxVhzIwvn9K+Azek6z2wwMiuOWyuMhDH2fmnf9pSXr1I2KMaL2bQZ4vT5Un0hf2nSPJQuvkPzcw
EsQdKNr+F1SQAclV6Cow0Y5eHn1skjpvl6C+IjJRMqeLdD7YEFbojhGq73wRc1P4oJVfRgEGQBMk
lP2H2DBQxwbVecg+UzcPCOYZPoolzP7ABWKsFKAsO0xYSqsc7eBY79JVhc65Jb3Aol/dLHRcVRhz
gjvW9/sJdWF4ZRlSPC+E4y1HM9083ltQFi6B8g3LfUfK9ggKpmYcRNf65qJ/7Y40FvFx2irCYqHe
lThErEhXFGsLi8WWpdtwMClSkNdVLuarnMf1aYnTUhyXYpEsCOJJFjgJXbbppPSFTAJWJ5iOtGHR
famR/uXunI3Lse04fT70ELbTN5BH7rmNuE9nb5G1tQ8B0EP5GvW1NsSMUiwg3F9bUvxas+xjSZNL
MoRTE6uq2GgflwbdxRF7bcImRkTdY5l2eN4RxblH3199fBCL2u7LYeWoh+OMNGwa+/JPTZJQTNHN
eOae5yI4QAHgLGQBK3x0x5IrXE4k7OZbEslv7ad4jopRT+EudjU4MILPF8IoWRPIH54i4ATKeMh2
Ud+8BkjJpepPhDCP7Zkg1OG1bOuovU5hvQzU1I2+R+MiPjYnkvdbVwYeA6uaY82VWCJZSW3aePsw
0Kl3IAstCR/SRbvDSXkLrAIx1rBUBkUlzKSJQXDuxXHChY177iwjZNwYjIMWYdbotd80RQBZi8nT
M1BjtC9I8SsYfygtq/uoc9gJVUnV8CSkgXnohykACXnTULt1PI60u6ngR+nM9BXOG3ofsfbjJfMB
E/U8EezDNd/G/DKLEiHm1IXiIRPcFnnpbFWcIxydiqd0hQiy64stzJ6rLCyTQ7tUUf2QrPRCO2+b
suAC0qAfKDfibt1XJqYbbREvXVk3gwung11eoiVEn1bCfs1yr0j96cKxNStatXH8myYMthDdK8VB
brOU9FjUTMUxSskezxkWjd5lYTpxpPTgJFmrxb5Pddf+SRL2ZAdhmMTmiZyXnw5j9oDTkIYvR4VZ
bscRqdl6SkUzo9Xy1u4H/G9dHUmRdD0YL1yuB6cSEYtpuWpumqG0hLs0AswxygkK8iwm/69rYFiw
PV0K+okRYW6NPJeRWQG+ADGD2xJHUsDx0NG2Pil+H3PAnV5PO2uXjQXBqobuYWB5JEBg+824b21M
eWv53A3vdbuZW2oNWgzlxM5p5VQj1V4HfnWsbHjTGBhdPIaGJJ1D7IgKDr/7P47OYztSXQvDT8Ra
Iotp5WBXOYeesNptGxBZiPj056szvaFtV4G09x/H4V35lX4ca3oVtkVl0mzdIL2nAnTCKLPyyzyb
1m7ek0o28jQD5pZz/OHzIx9cNzTPZUdA3rbig4AxDAeExroIdXNyQUruQbJ6Gnc83dJYxNVx1eOS
q51MmzCkLSCbsOCgftTrZBLUv918/NCmnJpfIaYBdxs0ZszXGuKKdbyfCA2WdYJ8OPNqxLMR4YG8
SreehoKqD65GNDgUTpEd/2wNWaiPfeyLu8rpJdCajZOxQ/cIduDXbnAWISYsvA2jeuozl+7iNqy6
85QPIS81KNVXHos62AFA89/FFBFka8AJ82yYO+KVa6LsCqDgU207+bcMbb/pn8fKFdO7ctPEOZo+
R+ZVDcF0LDqXeHvhxan4nmHK9KXSU2Y2qN+9htyjvDD7mBL0vYNYX/3Ysh2DX9GIqSagL0+ts3I6
u10jfBQPrpYAdc3S+c+LdsvyLWBN1sCxmb496svtkWnmEujd0nLPb+nOB5wQ/alwyyQ4BG7hILIN
l3Jrg4hNW1y6JdXZehzyY4LNaeLv0bDttD4VH0lScbZYKOt/q8QT3/HYIj5yqH66xniYgNqpKTTo
F5ww2veUhEBLZpZloGmLHhm5UN476Bkdjk3Y1BM07OB/R6bBToJsEvW0jSD60zQNpUtaR8G9Loal
f6e8OP3gGlmiDdEpyIdQcyQUwqJ0+8IZA0yrR19nl4GNNdkquy3mtZv6luRryceD10AXoYhK82BT
tS24R9U14pm0FG/e88ughGRhad4LJMHdBjTX6bZORlnElkWg+OmwK6pfKyCqI69QcOxVF7pmQ1S7
ePIz2DalF/Z/F9jEN1DN6fwmeKz7NbVOCVsPnVJXhcx3PvF2t81bNoWIuFbjUA9/gElas/cgyCcW
VM9QBB+Es3kt+sRRT6bx/Z6pNEBb7y1R+TcuPfKA9QhElIcMrhvKcAH2khE02Z6FPZ+RIBYLXSxF
/2TCCqMHd+d4qryh6lezVSKRhDHkXdWRx4ns9gVnj+5N8JAGxYSU3UrkfefWRt4eGAPTI4JF5evE
1VH6Uao5UStGyBxVU0s8H8pGvg3fEck5Q1Koj2YIW7TsXcBCEMuKOdSjSIExuSnncWN5OFRWsrf1
zMTiMlvwSzgPE+yS2Q+ZmF54ufRwUMoosae3xznAlCGkMq1x7smGtucv0mC6eMuHjFDU6zyr2MIc
NndR3uVmY4fsQ8cJq6GH4qeifnCqiXo9K2Uvy1/jKUT3TjJX8X6ApfPumqmUu0INjr1zOpV+j7jV
74GaEGNPIEBbX92YHj5eAWkcjv8fxYqgGxnW/a8RcnnNNVLWla377NnLA/5GUXT6as10F++roAD+
I6WvLNeSDg3MfQsv+q436AU2C6JkwpBsOrm/qrBrwSDtNv4FZMkxlzjtkO/aDsfIOs94yJhw8uQj
LQQkGjPrGK3LagFvUSG48zqpEaycxhmcqC87UNrJVgKaoQGXZy9UZXFQcFnug7bG5YrJAnfZaIL5
XLCjcyWTd8+t3YnU0DjNwr5FKoyZMgNNDC7TgMkDtx0Hgmwd8YQwgiBzm9s5vB8aXbXHmc4brGUe
j+SW/Wq6MpOqfKUycGMWa9yIYL8FiwKZ6S4tKQ7WwY1vgIw3uUmGF+rVzHSy85RFyR2t+NxwXx6F
G/TvTRfDybkBQpsdKzYCNCM5KXax5Yh34onolylV2z/TOqMecMKDn1RDXHySCRW/0O6CnCyfDc14
bauTb7A9tqncEEPyKpgJ/gkXdBXojkkeyrWYH9plHnjoc8wxeykqEVCTGYaPwC4+8HaPfXcvZey/
zkQzW6+RcmPG4TKU73XdLB81cyMqiyVj6hrIKVqzEZBqaw0CaaG2y+5ChQ221TDBAsleNgbZHSm3
M5wRvxOgRGqxZxDiInZeL0X/WvhlmBxFYZLb91OmWEbSyWWAZbKDFPHdgpS2MHsGjIyzA6kS6Sf2
GDGBw1Ua/tDHsrTjjKiqa1UK/5KpMUM/Wk/zS0l+5AdfTTWvkcmVr/WN013XbhL+DEOf/9ZaMN73
bkPolVkomvruK6P82wlKHwqkcSNetTOU/glt81I9w7/7dMUtFK+85soS5lvzZsLUxQExfpZKbQa1
XDjrbBQDgqzZUgqOJ8/PcTi40xPSW/fUaxHxUgQoCw5V1VjtgXIXt2R6lT2JVYK8XxgvFENQqSqC
kdbelxFuwT0TOkF2yNPRPBDLjMtTYUt/6TIh/rldMp+6xM4BNQu4cySCy/SA9bd5RK6W1MAa5Ms8
eqnXvma1Y731ZaHddc/ccbU7YcWHprOsezSesXmlJWNh0LKK4UAGJiC2VQ7qiSnRbfn6koGq1JsC
WbZ1iCw34glaOaBPRAb4kziEZR/We8rF53bvze0wbRPVIw+VjfHVQzTFefbpEgcdXQEGpuFea4bL
TTMF+8gizcP0zh9vUc4ztI7omLm72d+nsXCyQ4exob6RXc6vybIYDLVR5hF4LE8PiBqzK+1SQ/oA
+CBT+mmD8aeYco6nFLf6ZK0oDcr6nZfZYQ1OV2ULqVohN3RV4Q5bN17mhft5Amg6+KUfNttidr19
aRrL26WJTNpPx4n8lIZCpeGcFdox8C2ggE1Py05wUziwIm7msU7zY9H07Q9Hd/KyuMYatnahoKoa
t8Mno2zb+bWYws/I5ufxXIdsvWsvG8N029uLux2dxs83NEoSI7bYeYabgm4HEBg+VwuelMxDfy4J
Zw5LIsXQiNvuEad69o6GROaYLCVcIQNQ3L5Ys1V94dmA/qHGfSIYYO4bF6OIxueZUTh4LpLWJqXJ
hIG7Hzu82m+zHY4GKgwMG+6+zgKGeN9jUC5oJnRKL+JRRw/6LwE9n1jZqxx9OaZl4HHHQpyIxwBJ
bkt1IvlUk8x2FmlxPsrrIUrAygQ+LcbR/gNisfjjcgnYPGAs1IiQVbLz2wmfIQqB8AUaIr1MmHJS
ujNbr95Lv0F8OwSU9q5C2Xh3NpP5r1OFs71bJPzCqiUo5l/Hep8eIefyHyfzUSUmwzB8cYg0Exp7
xtAdNrn6b2ZnocTnwqFDfJtw9GpeMMRuCvZCnDx+FUMsEyr9B5ssOeV1VkpKyrg1vsIQz7QGbw3X
ioHvTEChTDeF9vQ/RgE0ZPXo+REpF1VdHV2UEk9V3gDXyWKa6BOK8vp36IX89HosDwQjQeo6ycR7
H1HezrvQdY3c61kgaU2CavqC1lbtAfFccMF/ns3XxSA9ObDMQzAaIxbazoQR3/jOAMfwKSSnUuAl
QQhpU9lES+hkbzGwYsoMTSDPNuhbsSuWCKshCQRo/DxbOj/NYofvvW76CzwtEHklq+GVJpm25C0P
SprlI8RuVY9LSpUunIWY8+w6dpSj7OYu8ThKSFaE4EXcfbJ8bhyCz319Hbqh+ZKZ7f3OTZuflxk/
AHSZV8PoYXr8LfubZ4G9FLZUenQ6ZaERT0s+gDI6lBaXm6H39IJeMUF8wy/IbotkYnngrdb/UDzG
PjAmTNQht5vgwABAkEJVW7iRLIqKb9SgozZp6zr+J5VyAK0q8SvClKsonQ+uWZzhOBY5JY6+yNJ1
YlFhfYD7rkvSF0nFBfYTS0c03+zYR+Tk8O6kG5SIlxDMdUhBePBXY1hNd2x5WXSyWZG6+wEJ8mM9
eWVAEkGZcZ9LZtutFK4tV0oN87073iAYW40RdUid5/GPWGGV/8lIL4n3AOM85jK3Lf1EJpFXr71Y
RefUsm6AG43bV98aqx+BiETwf8/Cs0hl8odNIFpW4RgXwZGotqo4NwVo9pOdkYBJ3K/OiNpF0Y/A
tapsICJsLqFSTf6g81HZK2Ca+k8ZRdBOXlXBIo62X8gtcdRDuslxm18wgWJXZK30MGsH43SHxxLu
PWTwuHUalD2S1D7M08cuLz06l+wp97k0Z+6bpuuHOyfusm9HGq/+JJjW/jvBC1VqI8iarUgl99KL
BN4q9mM9R6j6wjaP1oaD+ooYw3X+8T6V8Zl6UefCOZlyONf+aO5qDgQMjQV/n31XAK25p5wgKhol
4ASvY2qGvyFqpG/BLvlkNIzwlnDa7kN2WTJsU89U41OF4HuTYrvFtd9Kb1PR10ZXrjMnB1GXI6xn
oukEdGIy3UMU1cnOjT1ZHsFcK4Ll44jTl99fT4xbY/7aR50w1yLP1Dnk2ZnhrVqwhniIRLzvAYEJ
jCpyKtVQ1OPJkxKr93gTPqJEj14riY+XbuOw/ZMMqXfjoBXR4XWgiNaLYJGzlefnyd+6gpJBPQH2
uYoEdMWGS2V6rlXA+0XaOVoai3NNH2NSOz985tWHxC5qpgfPobPR1uPLpGIMhhj63F2EReuP0llX
bhCPWQdRdflfqQ0Lee5WZgWb5Uybm3TZ3aSQ2MOOapy03tgMgB8onuq/lq+6M09Ey42YqvCpbDIR
n518dM7EmkzuMZGkdO5QzmKJJCaof6q8sCGEmlYRBkbyROIz2xOSm7CE8F/NEA/dSjtB77IH1f4n
pFyUHmwee67APCzfgJG64S5Bnlfsghl1/o54hOqXwd1313UcOYJbyqmGDW4H6R00GxA2uq4lURjJ
PgmoSt3UakTD2+Ud6XPDuMsj48LgVkX9WMJCAg3ZSiLrn2J/ua8UIzTzTB+Qn906Uc3U4uTxbvYB
KrZjaDs7MrskezEcBOK4uCRtGbvvgLGcmgXWWIf61pEBZTsa6KmVAB9BUTDXKUETw1izbZGUpM9m
uAnCHRpXT9STdyFyqhgbGPpMdV18Hy7LVZMmimYcQu+OgpFl5yXYXFeiIPdlReSc/jOOXfESd+S3
n4q5mq9dHvcX5mDIStdzaH7Eb97exehGsVhbMT3vo2v1Vwenv4Ovyh/OXVVHyxvu/+USCtOkrP4O
ymmGWQ3gtkiM5LwST1NIENLOCgi+vvCpyJCIF06hk5Lc9nvflMW4s6AauWwR0qlbdW15jbOSl5ar
z3tiV/aqQ9yQakIGV1t96CIOz4vNcb9isC3fqIop7wcr8OsN0fdmxxYmMbIB8hwZdFEw5XVdSFwF
lCb5jOEBC259q28MSdX9bmoP1USz+O3GZHF8IdDEJHdAhX5K7HgpIv6sdnijz4TAWUzefKpQaPup
mL1h2yEi7Fc1cCnAfBY65bczenN67hWGt2FlZd5UvxdErPwrWxf1mGXsycHTbhfXcfD8aVXVbh3u
GOkYfhQhArQ0Qr9Bl+UzukQIejvZlkMszrUd3KxCGP0UgnrLRYZwUz0SZ4vsHA8cMaibzJA0uNLN
NPub8AbDAMx4Mf45fOrLqkWJZC4W3djLtcnD4KsxjYtGnwFBbxdvisQ7N1wjT9OSk11Cjjk+hXSq
NfawKaBUqvXVcgpy+JhqZY2DsXZNy0S4MaLlBK/QdK4F3v6ENOS4wz7M3bieMjlcwMsjXqyWuW5H
KSiGHxKBJ/eMnEqOxBIkLZLDTOnvOOhN8opyNO12Ps9RvDZ1S7qQhN3C3J/3GuctBsL0oY+d5gkZ
0YAfll1QrsnqiP55Yy/zY1inw3c5zel9L4eAUJ+m9K+W6/vO35wcJNTRKUqVVQO70RMKrFOWgjTH
eKiHmRbdIBxvLrI5CR4DMffI2RyrAQh1+q57LHPc8/wwik9QHk9kucus9Z7imxWWiVt45ZYd1sOd
TDesj4MprcUj4gqkcYNI6svNd3ScSqQeQCslCEepU+xNRIi3Hat3FWZ7xiZ8DW4wPwcU8FV/5gQH
2DBEkrbymkbwYxqnuvqhxxqhMhYKyH3Sp1V3QJ8b3qNnNzBjrYO3IQJWAwaKI978EungI+w/g40m
hBpFOIE87zrEPbJyZ39+AQv3HnWvKS2FBf0M4qVxL26uFsJs2IABZ5qKalYVFr8UxMw/Ag4nXpml
756pxCDdwzawv5s8xZ3ILpaJj64OY4esZk9LXk3FXztAmTVlBFFqah/RPnMS9G2Sc7MRmQEjAZKx
tZMAFRKiXbPDOSROyRLYWb3nzNDpiaNE+OsUEXOwddARcmsKd/lCUzQsm6yl3uOU50CQa8/T07kt
ub+2ORHALeFUxE8/B0Wb6pOs4v5vDfOBF4pAlbebozUjSiGbLpyIzFs0vTKY0Q8E7Kw7tnXSNtBZ
bFFbpeWf1Go4c3uhdHRU3Wg/pjOxiweb9yZZJXM+XKw+mvt1RPQCS4bfMfl3re5J4K5u1lE4gRHr
pk3RIVr/uvqxUyIHV2WU00DsVg4N5QqTAGAAkdfAX06Q3FHDKT5DCA1IgYz2orVnwjTaJGSl0D+d
q+mhprbh3SrnpXsxLk8ITylvPKrQpuxfWeBV/x4GSNOxwC7mlebX4R2o5+bdb9P6IU5y/hpo0v6O
ZI5WrHHoo9CJKuM/k0tIBsGYqYVbgeUePSTGA3K9lZDXyDYaAzj1sf0Ab5DV3R259hKlhp2YBzcO
A72zyah4D+Gg//Jxu/7Bi2neJFYR3+pO6HwKDkhs1cmO07heu51vA5oBDhAMZVD7rkkvh0BOWHvl
fVRMrMNDLfln5yCY5bmt5/GuTpK2O40UGcOg0SDqrQGRJNAIyAMWWP4TICI4+nqHDwCX0NCRJLfG
AtLj4srFMm6YYInuSGeHt22+dfpu8i5FoNvrBAkAUCoja0NsMloB8tJsUuGFvUdt0QZbCysfQwEo
n9hgsHTK1VJ5mMnd2hGPbRfjxOaIrLd4X1Nr3fdoFNZZtywOPiKp9GEksz1dqaJO1L+S3cqQuWM7
/mqYx+YznZeoPqDt84KVMG3ykgVD8jpggoe7JDTd3yYZ3ZxAVXxeMs27z64QAnYIU0m4wkek76Dl
YQWMngnictwplXu8he2/vCemmjAPOcerPqvwfcQ4ReddXw/j4+LxYa5EhWKXzJMyfyZVZrH3kXQx
pMUBX8OpiAdnLDjXxC3emPS5Al2S5Z8k7uDmlBUhEQQV03y3Z2tXz3PH8b5O0LAZ/gGg5G2IlZ8q
tIrQlZXMCIPbuGkUP/elUPbVrsvgiBqgJ10/cZIdCcx5cZir1GRnRHdcaB1KVnGKCLWtaV13Df6M
iPxAREnBHjZS6zubgDV7LfVQv3SjF73YmKi9nebFuZnea2vfN1mb7Hk8b6d8b2lO6b7Jd7C6Peqh
yQnfu6BEZthNFgKmweOdjHrH249tj16jyBwqeoa664PNiKV0d6Nr8blgP70hlB5QKAZH0ewmM8on
S9eIPjKvMgWx/23/OZPcFW4KtMJPKNFhm2Icx0jRZw+xe984fkkgSoqGedIaT48FUxIhMsWWxfiV
sajRS8O1NPcTuWw3MWHa2jQQGeLYvgfu1NepXsgaQIDktNeRn3WxF/wTW8IzrISfW3SHGcuUdQai
dYP1hAt9RJqb+8cYg2q/KaoUwJSTY4xWuNf+P4NbmT2UygH4bGGnVjZcY3we574Su74gw/+Wj+N6
P13oyYtsjR6h40nPQTOnOrL+cS+HYp3FUf/IlzcUkBlV/RVFmf/RIOgJT6Eb07ROVPIcMTY7TnXn
Tv0S8Lb5zh/sXeEbN3xub3sUn2y7mR192dqynwkHYPvt6hGco0TZS8d6+R213eKsS+Jk+tMSJ3ay
B8SOfhoqftKj7YqE4HNAeGs9un2zbFsXa8IdoRNuRk+EwxxMFZV+X3TspStqy2sMzFZqI2CRPjN7
jgZjONpBaXh9oqKcdi6Fvt2mSUD3t4FPqgd5e4vLFJXEVvhMUgPmiyBBfbtbgBYB9fzJo2EyHBqI
GI/gNZ8sxVMvE/Zi8sbIOZimbopXjvAkRwiCxUfVTlSZL0CgE0KFhbg8ibGdPFhe0Y2CMSK4z7Gm
vySsxK9uYFXUinvS+YIsIpiT8WwkhrN3nFslQkPHlOwonxeBj3k4p+mKixefDHe5GLx87Q+3DGqE
wwx8IXrvakUEcPVLQW9bn0Kf2WytSq7+LQHQ4S3FL8WnyXtF011I/kj/yrDFt1SP07RsvDm01ado
g25CtNYQiJKkS/ngRnRg7SemYJ5wcIHyiYxOWoenxQNLyDkWPqwCzfkBeWxHnmQZAihKZlN02JUT
0LmANJYvfbT5qK+Fhpo4MpgUzpFtaspPiHZEhx1wyIke9YtU4uuVBCdgyob+W8qWm5zDYlnOYdFT
6oKdo5AXrLOmugBAB59hCyX3YpECI7czuB0/0ELWRbDF0mCNcgu17AMcqmBlfZa0XxGyx1OJeWu+
Q+Ymlr074hveD1Lr4QqfGl/7Osi/RGW67AkROLpFnsEZiBKnMVtE64p5LfrBD/+4QP7qhGOOXqCu
TJgocr7AGoOngxSMxmxjnVInFm/5nFrBIe8n9SJqQ8TBUNcjNoI8wSckZVac+WCGh6ir62zL9VOX
X6pj5tl2Vra0+97P5nv05ESPz7YOPtIceeHE+81rm+guRQIbJtO1uqkrQaDkkyCeCruv46pdC9o/
QrlAIDxVCV3aO3wEeX+XR+4U7oRVVvtFsAHh0RUtkRR8G2fbboZ2TR5aFGwH5Q1yN5Clil7fJ60f
24Xqq+PoSv1J+mcDReHCXx2qiWTI7dix2BwUoRBbuuBNfY18U3342ZK/SyID2YHseH6ZF6XqO2dC
TrdlrJHONnHQL2+SaUniDUWyqDBTApl4NxK0WiDLNkwRiyD8/iQdZIRllaxT4oOW80SAUL+voyT3
1nx++YC3N5l4WGtdPRWWGq1X5MUdV5AKlvAuzJQTb1EfpxGcmWBJssexKg7scLm+76y2exCT2wxb
2kmGDJWCSv2tTfzlR44yK9uFXWR6mrbC9ERuHQvX1DioPCBJSi7CxVLDto/a5s5168YjRyZcChpI
Joe32EfFy95hlf1f+kNRXzU+GYBY0CO5X5Azpiv2CYd9crFLl/DH3NTvE3cScg/bMuUKg1AFewYm
P+Gy8lRJ7EXYNyskre70wDzoNGsyIQFyKen1T45C4H0cdD1mx4bvApgA6WtzhxJ0HLcLKqb7XA6J
f6XgJcrvRwp+IKPzbtojH82+R8sKxa6IFV+a7SzOEfSMsCcnqG4veGf5v1U6tNMF7jfUu64ou+g0
WTgBIQ9GTOBQaybZ2sR9EoTVeeLNqv0eJGQJDNd/OAP2kJujsI0GmcSt4Jc3j5olxVpSSkNe4AIb
CfLmJPa1a6JkJKcsCP1tQ843R4Jh6trZDZgRiUUE8y2uNX6j1vB/81rjv5bU9t6TllfP9/je0m+m
kKa82d7NJhon9H+3s3zD6jPByqZT8lRrBb6LeANEUGjhKki2Sv+QV5Z9sWRBIMXMe/sQDCC9wy3W
RZsa9VlPK4cp+udspJITls2NH/PWrr9Hg/+YJAeMhdvc7rwYt98CqGFLm0x46szpuw4TyqC2kkOD
iwh7w1tatrU8xUndvy3VsjwTokH+AtP4D2apmsMnjLqGEIYuOrgd6i3Cepb5ReStfxMzzCgCA56u
x85N1SGzguSBtQkCKjAY50+F37En3VLH6jXxYMQoeNq21EqawQ6Pjcn1d9+OWCQdja2ePNoW75IE
fZgPAjdC89YUhNDuSneJ//r5ZPoThVvRHrdybM6TqfJfEMVOIC4z3tlHpmGIH8WD8hsNuKVA8lD6
8v4mDN6DLN12SyhdHVHIGJf7SEWJXuOyb4vTpFRhQ/otDrgtNU0Rqpkmv5BVlhQXQmo4iushZ8oN
XCDfTVuwMt6W2CE+SQGxuBXOEtZboSMya/0KH93KI04WfSbudnOpedP+eDoy321Yx3cE/whUzaNB
D9I1rX3LkWezYbYP8mW7yNR+JAca6ZOOiuYRdQQUd8fXfOiIAoPAZ0f8I9C/5xtkvAQ7kxxL/PoS
N3a+tXI3+OXL0pSOkcGdHr1sost+aYhBpEesyP0zV12f7Mkj8tI9Lkq+Av6Xw0GqquBm8t2wu4uR
RHfQ8vQXrdl+5XvKjKIPiSDG2q4q68cXcb4clqrPnN2k+oW26rQuH1G8gsV6o2X+ChKCXGQaZvkt
S2L27olv0e4uHYT5R5B9+sM+M10ypI2P3lhj+6sKu3mj4tV95dCLLllfmo8In2S/TaxIYpEvPdxa
o/OeMEi++csyjquEHATDmrYoawtoXh1zVE0o4jLhcZ2L2XSbnD0DV7uUqP5N0xPLHHuxfy2Q2Vsc
oar/x74Me1mMmf03Q6P5Z+jd8FM0A30RtiLsiGU78Z8Lp0cYVbsFbtI5D8Yz+ViBuy4AJmrxCSVW
xse6TuS4LYG9vLXCvKx3oFzW8xJnyx9HaK03bmz8T2ByHnPKp9mUCJ7VDzM5BkQYENgC9Y0c6eol
AOErhhiHUYmmrIvVosdcRSapx21kBQXIGVzQptOZ7CHUYSCQqzrjjzer4qGrVYzKmSuMpKrY6xDO
xUFWrP1wnNQdWZzi1QzMBdZQxMUa2wXQpZDwbKMfVtY6jtwouMglsknd7HzxGeBzeES9k6brHDmq
RL8pEfhKHNcHGBFs/FVryXeKK0N7YzED7gAzySLqi4GwEXrdp3RXceOhG0CLt8YdpdUWTxg4pl8S
xfaE3F7glSNNBPdZ08NcTzcqooLkxWpR4C8aF8c2+xRZwS0RoCvYuTI44FXnww2SHIZ47ER8obN3
i2Jsr12oCHxAnmM5+8Ke6FeKASBd1OFNUL71AdFZaJr52Y866G7RuSW/0dxq851kBOhA3I12c2KW
qu/UaGwCNqax+ZkDS9w5YDRA+RDk927uNP1OzhHK6pwX1r0DJlzUxnebiFPX5ca+2HR2ie1SZla5
a4pevrMbFOVaaOIWVxBL3KXZvBDh1yptCIthAhx3pVwYu2NX1vrGLSfZxh9xNGw85dxoXsuPX+dg
Ln5NxZT+69vMezuSSO3+XLYE3KwI+SMjf2hhEVcU+dXBtqr4k+AYgE5Waeb5r2Pa1PAN0gHbV22G
hRw+qPmeg6WcSGfMu3GTYXYdVqSRtf6aCSb4KdH4nfXcid+bsChZ2QM7AacP6MOqJ13w5jlCsk8k
7Bw922Uy5A+jJfv0nHVNgJEPEz+vo8b02ta1whZFr+O+rAXuusCLKJMurGX5yoB0CL+rtb2rk8B4
QDrSQx9oCFK+j1tydFb+RPrAYQx9EC38aEKvYmP5zxlxwd8mIBOZCJdovOaRjpO173acsHHG+7vz
U6QKu0L7NOPOblNfSNuFv7fIZyE/dhLvQed2X4YYchQ1DmPoXgaD+FG0GRUXbtv6gpmJltUuFna/
tXQsEEoXGBT5AxIF/klK90mORr0QfwIfRWSefm281hDQP6vhHwldbb0avFD8aK8W8YbYCYgMEs+o
Qi+ClOmA05Ysu9ZTvxGvIOm/zqBgnbwxuBsZgPEopX34ryTCdiBviuycVcEqGK5IYeIQqAoxjjju
NX66CNr1tLSMG6xeE5MB2TzBd9Ah8e6U1vHaKWJuj9rV4T3qcwwuKJGidzTl6cHRGWk8uhyxIiuf
QO4t3weSEALLDYKdSYY3mi1FbWG7bV5dRdk4/2o0Ac0xIjCyJKO8E980e1juek4qF8toFRi1F6jV
L56cSrOPnHgZ1oWG29zONOmIPaq7+RLIqce2MiX2tClzv/lbJEn2GSNkfPWCaCLobdK8TN9Rnopy
T/ZT362CUiQCsU3fP2b0RcQHpfM8O6J1YKZGZGeO0qttQqSQj79PVSbfJdH6zC/DMCF7KQdSpu1l
+JuVLtP6YjrUe4XHyokg0n9ZpBcCZhLLhQ3Rp2oFDsbk6dWybP/Vigq8wFbuFQQvSzDungSDAK1E
qQP0xEBOtzGgRo3+7JuFQ7FpcNrBdnZDtwuGyv/skybAXu4s7kuwICikMSERWwVPjVKDbA0H7tlj
O+UdSn3yRjFabJAjh5guqa53VgJCNNvacwjM5A1E3q6SkqN1k4KBbUfymXpOG5j69RAi+r6gAzHk
lUECkWxNrWngZBREmqjdin7Mi5eEpBGKvOMJ8hHtZDRsydvFdxAH+QQdF8u5pJWU2IoNcIhXHFwX
Nd22cQb3i+xfnR0akSLGTkPj3pFmP+SbHgU/p7tHHwQPm+V+2DoJXmJ2W7l1S3spkChhb9u4IVqO
DaodxlQcjPXdRF3KW4ke4quvtVVB/UnvtezmgZQMvNfAE0ljf5A9XzzJQc/8+ai87inIRP/cVOe8
mE+tCG4lOoDwvxVn64zirU4lYYpDA+ZOBDa9GqGcXsuhnz7aBbG7JVWOBJl22LPOJjBm1xMZWbjo
u18LdHjOeaKDAF8YM9YtVgCb1Z5OJv1gDw4PyIik7mVu3No+Q4VmbIw4fC6ENI7oqcgWx4IRoOS0
dgiMyJUyoWs/Ez+XOH/8oAMzH6n+uqSc4v88O3HmXUAhcH1v4S4BK54jSfejIuEdMLB05X+cnceO
5Li2rl9l44xbuJSldHDuHURIYTKzqrK8mQjdZeS919PfT3UmFYpACNmNPWj0BpJBilxcXOs3z0Ya
Qj/oIHBU3qyF0CrjcNInNwCCeeZG6VIESQuQ041imO+6zOy4yVIupxIOabeLtEpJyCet+sHqI8dx
4zyUJCkoxOieHNv+2ywn/ZMaTrnmNnRl8ejqK5ttHWBo57LSE9XjHFKNDuwoe5xMoQuKLI7ffg0H
6NtP5CvTA/xlrT3UOjX9gJAAxZ72PXrg0HmLZ7CfPFFp3YYf+0ESzpwu0GOXdpBNYd6n5uHypEq+
KOh9VHskKyd5KOnxfsnDxhoRn1HGh78qHia8hugyydTklhEFQh19XSFi/lcVOsNQ5SlONLaeiaca
H5F/dDWMqQJngt5J78NNQJq70r8HLaRTaGjA19ApGIJ3pUlHB1eXmHJfnqHRQBlGtABdOnQBvy12
kvZzVYd594pWtkYOX9SB/0HtRjG7WjQbZ7hGUQbTpgrz3V/OoOtTTm7ngq2JH+krOOiGs9WTw19q
ScWipEDohtK3ftCraz/mehwtCRQwLAEz+fNf8wyZUfQ67F+r0XzSWgFYUQHdSi2kzKzDX5AnW0dI
7LkLSwv1veDyfBAJJjynGAzztGELdcPPSFt81fgrUiBUsVgr/eGMpYoAcRe9bPdgkiaUpkxALodx
aEf9NHZB+jSDsfs2+cl0tikcuP/1n//z//7n+/jfwc/i+X/NhP6Td9lzEVH5+r//dctiyKD3TTJv
GMJRV1bCAzmNJNbx9IHdAXQJSVrKec7j/VFuuENpSOUZgBpBmDj2yiEviKcayyBeT4pGcxUVxl9K
19aveWeMG6bniz3bhWUScQLUuSF03j4mC3q5mEMcBgWaWtY+qpXocZg77chlOuwNBV8IM9P/rrEh
fl1jsPHYmN33+9O8cuejAceQqjSESaooVh5nVdgHCTx8vCPyOj6XIsKvEqmOQxO0MASNPkSDJ0m9
+4Nere3vQZm1EADqNGf1BeepHNrQBPU2N135SegIY+dlpbxBDj96qaciE3NMQ7d19H3wL1t9Rppl
Y4u/AQSzsmwOuXRyF6pq644+rkovnZWhUlNRTWmgTGiJlcmX4Wt9iQY+YpPSel87cfpq1KtfRtZn
r18+EG9JwzGlSgNVrPz+UtUyATahFoBObrMbqQi80YiqB3rgsDPvj3VlAMdkDBsTSAefPRuq7uXm
hGGL4UrmGHuJ2iha0hNW7HpBwwKU8A5DjP6lh3sZz1k+F3FFgyt3OV5ctgFCZ4xXg8Y/ovmoeEY3
Z29fPCt8PbEEZlqUNozVp8qqYOY2t0k4sSPb+0XsHCCMoozbCsRP9MF6f3+86w2PtLaE2+toko7Q
+oirCjzYTIDBS0XX7DXToplbIU9kDPb86f5QNz4Y7ErNZL9L1tBYfbB+KQ1kEXYTc55aH+Oyo+Eg
S+NXi0DhEbxq+NI4KQ1daGD5KA9wwLRl6n9cBQp+AFyQoOgUxHhPc4A9ewWEas/tveXHeGMV2RZY
2CHRZMCOWX01NA7ahbiA4Aw6oCcMXTgBVGf2cNe6l9oQMitAYMQp/uew8y9npfkwU+AQLWfZqHaK
FomzD4CwVmJjI0Dd+l7EDGIhUFui/+p7lRogwzFkKjU4Bhi6PLCHYIyPoTmguDZX8eH+/ri5iHRN
DcsyHZZyFXvx+hjS3mEr5rggH8dBD1wDz7Bj28S//sVImqMjNWILyYV9uYaQ/PHOkRDDk5q2/NwF
vlcXeu/FY1D/m0np0CkFS2iZ+mqogJTeUKORKDVo6OShFHA2fWgXCD/IDdfI69uanYGsJ301AIp4
2l7OCig5oBsfSWG0cHLAzAOqOYeAfJyGPHahv4a6Bq7XagpdkBlc8sPk6Dx4/8XS2sJ2DNW2dVtd
bc+Cx3tej+g8aL5S4YEE25xiZX0S9hBvBOTff+syPYG/LDCxsATdX01dpSciyNqChpi+z+c8/KLU
dHB27Yi1UQnK7I0I0+Q5qmvjkeZY84QZnnjDlTt7tNrtM1Ac+XNKyv4nsOzc5n0PNovufnKKI5Xi
rgL9ZePCWqZ+7+euvo+iAFNNLFvfJ/QrgjykA+uPWB9gdOEh1y722dRGaA0jFHL/m/zOO++NrF3u
DJRRoLgMjNwg3gjgAWW5zH5jUTjbV6rVPzoLJIAiwS+/1usnEWXhqer8jV9x63gT/Ple1hK47FU4
hjxkxDroHph+aEv6ERrjDXD/MyLh1cZQy6G6mi8CCpxwYMCWtTp0lFziDuqesffbbyYYzSNNmZy2
LjqyJSJC91f31mD6YiwK0gP6g7bKeZwyaY1F/5a2Yx6o+0I1yidFxvXRHMaUWrwB62xjfuqttbSp
FJCRaJbU1m7GDhxrsgg8OBFwadD2xYsABLZfniXp+nnC7QswimYdkAscnktuCjpceAJ4lEbij4rm
WI8TqO/KhT8jDhXF8uP9NVmuhtUHgFSsIp9iU+vjCrnccPmy/AUSWqDiIFbaFXh7g9abd3+UG6vA
teSQ0HJBaUKstrU/j3RfkT3YN5NAUtdAIEWa2g7u/XS4P9KN0Er4VrnYNVZct1Z7Nx30HrQduR/d
ofo8h7l/Lunu7CmjLC0IKz/2jRqiBekoTziH1C8PqiTUxDqLmjdRdbXFshHmZzSE5t5RCuVtawm4
FWIqiyco1+mX+1O9sZ1NLI4NXgpsLHX9gAYhCQe4YiyAwosLgI5PLXU60NRzBbEM67ONtb3xFS1u
Rj4hBt0m3bzLvYKJDmKeJiV9QGvNQzUkaP+Vrf1Ua7azMdTyp1bbkqEcVSOt4eW8tnDGpafBGMjn
Mk4lLaC0iTokSqMQEXBM1bzBENornLGUjQhxc4a2ZlsmmBvTVJfT8kciCoizjlFnQhEN0sWBOico
khJNdFgdxenFX4/OBHrknGFbIjd6OZSloCUPvZQkd/bFe6MqY/oG4I5PsCoTBxxeX2kbwejm7ByL
VyV3virt1exMvVWJgWwYEQRt5SmIir1C2cSM3Qhq+cufK6win9CyLU0nA76cX8vDCTU4lhJlFQuk
EXmOxK/bq0vgnfeX8ta8iFy2oxnYwUp9Na8EGe0C/LG5h3BmYjCE+rCS4lHbAT7c2CC3LujlBPB4
oKQD13M1Lbj6wuo6poXJkwz2pV30JjABWZwQ1lfQMA6RHE4HJx94p03Dz7qu+jNePvXD3Kkk5y+f
ucVdRvOcoGqaq3DTpLhCyQGdTEx35amDAXUYneZjN0CK/RcjOQ56WOB7uC2WYPTHyeD1hkEpv4Bs
UcNQAHoYUkcauFcc8TbW+NbZl8v7DFc1+r726rJoxhqIVgOcogTue0aPkS4b7lVuTQ/nAeFo5Qw1
0f4Xx5H3BfxbIjc1Cv1yfoFE53FCOBtEcRrAtAWGkYWW+nUyslM5O/7Gi/fmHGkfSYMUCz3L1Ycr
4DjY2oRukx8V3VsZGfEeD575hKJG8gRLEMsJtApf/kwkdusLtEolrbNWc5yRoANfh3R7ClZV9RbS
KDjBVmqvHcb+x4zC6Ov9XXNrmra02ZvsUItod7mqKKEZ/oiOx96azObjOCM0XhfAWWMcST8NoZ0+
dYMy/bg/6K1wQF0ZRVGH55xhrsKBqHNZGQNKCVBhRreYlGlvpQoEAbrFxxcPRd2TmgxVwaUItFpR
XLYXphm9A+i/qhtSrXyirJwc0srvN27EG7OiTA7NSUjejOQ4l0vZQV+ClNWgFOsIcUhAVtILSS3k
r+1f9ye1/KXV3QvNj01J/kQ1Rqw+2ih8v0lKtdnrwEpe15hWj3A9czw674+z7PGrcXQewVDlKJOY
q1BqyypPYqRtwbvUzomzUhytsbHwHdcRnJot+VHvwSyUXIeYIMjkn/vDLxFrPbwUFsASGmUWlZrL
BbXrvDMDqXPihTm8l76Y34HqRrLU7vNDNeXKRsX1xlmQeJ1SIafGpdvrCNqBTZRhQkvRngOYR1kh
fxaiCfYR7X0ETBZ7SiCQ7148SWI28i+6rgvBQ+JykkgfI9oPVnvfO4jTFahEvLHoTh/Qg0TThBfl
xjf9vWqrVeVSZH/auskZlKvg7aTDRJu0QVitS5J/zDCT35cQ/4+QUDrhTtXos6vhGEJhmiF9gOYK
PmRUIC33/sSvV9uUlkNGoZNl4Sy+Oi6QOZBviiiUCkvR3mKamP6iJYEDKgSER6QSTLmbINgYu/vD
Xm8qU3JMmT+0EEQbllP8xzVpoS8c2Zgq4V+I41iSL1Im2Eye4bP8ZBNGG7O8OZxqLz0mR3W4NC+H
Q7JQhboEyGnRAPwAjsc41ym8+FEZIWWHBTJzL57fsqL4fEGCV5nj5YC2tagSF0MD/UehLRnrWft+
7gzrHJv+gIFm0W7M8MZ3xNCNMSX3CGnr6qLUqz7KcFmC+ulkzSnSS9TrsXZwFd9PTmGo+OdZUbQ3
92e5RJ7LTUxNn3jOE4dXHM+ry1lSoC1oI3FU8fQA3VSPmAwmZDxSLcsfVlhVP+K2wT8AktHG+bmO
8svIFpkB73EL+NXlyAbKQlNdmVyY6Jd6tJ7ludZt7Qmdn2KjZXhj71DBVXWqcpRyCYKXQym+Fpeh
YQBxKNFsrMdp9uBWA3aey/eFj5P3/TW9OTO+IHUl0HWGubpVkkyGyhwBPYHinB8KMkhg/r5yQDon
3VjEW59PpcDjWA5tJyFXmzTWRjge2aIfM0MA7Gsl8Ax0d1D41j/R+NWOCBotNgmjspHVLUHlct+Q
XzGk7ZBGsqKrzZoME85EWd1CAaG+pOBSdIgofGwciesPx/uD8jH7klBzdQZ7FU0SiN/tvmliJHUg
BbiI0JQHlDpRHMIZZmM51WUnrKcll8cZnSeN7Hh1HGpRIpLc6i1Np8p4Hae8IMM4x9TM0KsI1xa/
PoqygSxgiexUVRlSpZHTem0f6Mh6DNUrgajax/vb6fobW+j3aZTy6Dxzg6y2E8jrAAoe37jJUtQh
eoLslyBpxyM6QdbntoWJeYpH2IUuOG5AlvdHv/EJHN6ZZH38A29jFeYdaY3wcisa+838LUD+mMYL
JtMTlCZC4OH+YNd5ElFIpU3LuTF1bd1+XkxxEUTEnUIA7T5hyIXIjpyHk59hmUthTZ6LIENMsmvb
2DOBIry8Hiw5RIzPr7AQZF+dp5QSqUDgqdvbSfyDB1HzCod2HyHZxHh7f6rXB4iRSMigkHJ3M9/L
mNRVWPMlJngbbcxhHFdhe4xod25s6BujkIHxwFxSA3oSq69XKQ4y2sJnQWcH2i/mPw+KhlTq/blc
Bzy5lCCX2UBvYbtczqVAsxYl6RF51kXOawr1/myp8Rd9mOfjvxjJIsPTedlRNVtlsj2iZbBXBoxd
ASPjZxrIhwzxYfQ+9PR8f6gbe5HaOY8QFZVqOuvrDxTa2NJYi3YMvo8NLInOPBijNrxSNer1u0xv
kg/ZBG+vkX31uRmsl1eSUZ8DMqQBULDodK7OPQK91HcyYFSYF+ZPtMNnrxjQpUzEaHj353rrA/4G
LTi/P9+6IYgGTN/JThuQ46mgSSWQyeC+x8+oHW51JpZlu4ywuOMyowXIIhCUXu1I28ekSp1gW1b6
rL9H7678XCqW9llTwPfu+tZ23KzIixdfV4wKco0HpUrtbP0xkesZxzQw+v0IlPIRY6XSVQfH/Bfn
AIM76oALnoBG7uU5GCaMoYWBRDuMQ3RBZx2tVn2u93j5vbxIxVR4TxI/aKxSEbwcStVgLAOyBvYk
sSyRiLR6OOGZu0BHjuXlm2OppSwgAjrg5urMaXWDKVCv9/vKb6bj7KCMHdIoPqT9+M/9kW5FKxpx
XDMLvIrm9OWkrFbPnDnFbaOqy+7c1ryQcxuk//1Rbm12LlTdhFuLKqa5ilal7lP6i+FeVja2Iajy
IwVdm9Vpbot+4/K8GopJkFXzEsbkC4TJKkua0VlqrA5vV2H28og9ynSqho4aAywk7/6srs7VMhQr
Z1EkJdM1VjeXgpE3vCLkjpI8C07AnwMkiNrwGU+25qvTG1BSYxw7io0Z3hjWIsvFXoguAtfMOkrS
ymYflHhhcgWQVbdfsE1Uj2mWaD+RXLULRKDM6qXnjAfDn4OuNr+JFE4WhOOMll0BOU3DYAdVjvYw
RUN/ur+sN74gnTyHGepAaMQVFCniCaShmbAvEd58ALGMMqfEzw0AuLFxzq7yvGVWQCdp17KWACYu
d78PuCTSx2Qx5kxHrNmQdjV0BHiALyjHstesb+RhyftRNhvH7uqmWw282jpougCrN8J537bqcOAd
iHpRZELVVOe4fEBtPXRR8oKBj/nwE43lbONA3txDXAYcfDooVKYvJ47I3tzWDlYnIsSEahcJZC3d
IEzzJx+JgBiKRoUyyITExcYVf3tg3UR3ii4aGeflwLVUkWDFaYsuX9J/QvWj+lvDhugIFUa6lZDz
McEE8uUHdemRUw3k+gMItlrtoVQcNfeLZbaA+PeUrJrsqWvzfPg+97ny3IdNrFDBLerv97fyVXQF
VsQrmOotBRQdeN3lbK1iNqoJBZw98gvKDJukAxWPY7H88PJxSDp10k0HMOm698Z1oVV2DX/aogy1
OOpMtf8YhvBWNj7frQkRWqlccOQwYFxNKGpnaaR+IhZNZMxbC/wX5qbf6s/eiADyz1FWxzJM0GhH
+EPskQNpj9LyUXEPnUWFSL64JMIXIlmnRwI5kwbN6rpAR6rK+lADdGMV2tdQmdS3WifpdoEncu9/
pBtbX5LU4lpvLb3nNY4OoxzbyVNf7FF8Q20PzUpUwYfpXPfCPgU46+56xNk3PtiNCEe+Ylm0D1TE
N61VJiFkKBVMtlQk5rL6O5WXv1FEnF8PxIRHKPi5a86Lt5wjEZW/P91bH9FaKlxUE6j3r7cKZndB
myXski6zpiO0dIwYY1h+Glo7G5fTrV1J1r4AIknfr8CyDr2eOjCRCKEAXhwLUVSupKiwETOXKHGR
RrNVKBYC4ZOwF+1151AaSH5WMy5uwKsn1CNldV78bg/VYnc5VJO20VC7tYBLRWQBd0pex6sY7YxY
xmHzpe1rM8+8IuymA85f0xFe41Yd9OZQkgAiSNdNnpOXcUpUMKFoNmn7ClKiR7REmBCDMnQn5RZE
9uYqcvtRV6Q0SKvicqgkAq2fyVTbN3hiniExGOcS95SHEebim8HUg+P9bXjr1PHJiIwamRrtrcvx
cE6I29Ziarpe/0ygK56iFtZcgkOu22IYgXn1XGyMeWuOPHl+l82pqawhAyWA9yAfCfuT04r9rFZJ
7E7VkOVw6PFhRIQ6f7o/y+vOCJvT4WoDPUNwgS97OU2zsDAEmBwCc+x00S6Nfktej456SJBPRrgO
1TDinH2IQhM1OviG6sEvBDSz+z/kVrxh3jzhgX3RpFnF00Sq+ESFEfi32NaeFQxZBBgNazhSThu+
50VrQl1Clr5van0LDnc9NuefAIuRH+V8akmXa1AqgTX2k49dVxFXbmcYY4JO3k5zDnCTGrcywsFr
s0bx7k/5OvowrKmyl40Fk7V+6ELYp661XOx4qxuenGL/VYL23en+KNdHdBkAtDcvaW4KsZ5cYs8T
RnIjWFrfJPAEmGkh93IYy+rzi0eSBlFgeVOTo62TCXzRKdKNUoOdqGuek8zhcbCd6qjOg7UxqevD
SSN9Ae7aFmCMK5BZYEWmkjcR0HwHWXU9L1APFwqyVLntHwDEKkgNNFtApevTSd8ZUCjvXR6jtEEu
t0knIXN3JiA+uJvRyajwtq2xmTuNLczbJgJH/NL1XMpJPOd5J9JrWq9n3idJg/8UMlnh3MH1HWsi
Q8HD4ykDX7OxGa/PwOVgyzb6o0VYdn44DAuCSNYtQtR2g1ZE0OmumM0Bq154+7IgxGe4em/Ue26E
IA3YF2IKYM+XRGcVaQthtmZA75OOeyxfYWPY75XQ+JIrJm5FJbKnCJNiHzsiYVrVOB6bmdZvhMHr
T2txYUKoWtglBIBlv/0x+yJy7LAV6uROteI8KMMUHKdU+qckq2YUhqatlO76UDIefWhoLAxIBeZy
vBQJRySAnAknHc15RcV5xAwt1N3A6LaKDdcfVgqCjKZqFs9iiBiXQ6EmM85oZQyuWdY9qoZ9036M
HDTb1a5NOijDo/kN45X6McCNfWNTXS8rY/NRQTYbVFbWFKt0UtFTHYvBtbEKfzXAoDnlFGTRvdKa
YyjUbiNTvl7WJW+kEUz6Y4Nh1C/nimPOqFiRHDBErAjeTjzukNPA6FTUX+6fzd8tz8ukTi4AV65O
WmtLz+tyqDSsHSr2weRiHYtM45CBJ9rVBlapQP307lOPZtazhdLOG1C5E1r/Mc2R3SIQjUcBBru7
Ic2sjd7p9YUiNQKwIGlerrI1ChDxqE4AI0ZFxReYDiLnE+71IZ9+3Z/7chWvpg6Py1wSFUoAV3EQ
njiuW6qBukLQoCAE1V3sAf1U0VHFdxRsmg7AAaaU7SLX2eq7bEI37/5PuPGhKboso1OsQwxi2fR/
nFfD8dGOTWw2tSmSJ1KE9iRqUzwAmNc3HkI3h6KfBgWHmA/y93KoJtbJQhp1cLVZafFCy0PV2IdN
g+Kz1Idu4/FzIxhSLObBpYOEW957q5mFPV9CIFmCEtKg5PtOU+FLo6nzoENZ3fetCm9dn6IjLGH7
dTPXwXMwq1t8z1tfGO4sHSIbGDeMoPWc0RDU1GLEX0hVnyZNxycmonKXZzN6hbjBonSpKW6awu8n
i+k+3P+6N4fnXBE8TPbz+sFrpI0fJgQOV1UTEw1KlYZy0kOLtmNzRC8RfDwg6w6VhxKbWEW+GG9t
8w1oLC+koOV1uPoGrQW0oxvr0Q36rPynxLHwqPuduRu6qts4sjciJBcPexlOKFWRNaklUDu71eZh
RCYlQUoDB+XTMALyRuomQvVGa4/3l/bWbgZ4ROeWTqZK8nT5ZWNMMRNDsr2q3hk/WAzgwnBsH+My
2kJy3IpGS3FkSZfAeq13ctsJjCMjsI6JXmrFOcxt5JYwQsN44P6cllC7ikfUKLi34bzCsF1TXmU6
9WVQcMMVlW4/Yo5qen6BDFHRtfP71kT0Grktx3vZoEtTDJQDMHkggtToVntk0tpRKBbv6znPw4Nd
UJJFkLM9If6vUnEetS9pjP3s/UHXu4VBdSIQNIclvTa01aAmMstlX42Fp9gIjGs0c5HFs62DTbPz
U1gN5sZuWa/s/47HhQpmjU3jrOJA1xljh7pDgdpSMB9LS/d3kYV+mR437Vn6vfU2oVSzMegVmH0Z
FZAs35PqOnf5Eh7+CO4wKWoBKSD3lFZppQebZvg1GVWK3n8yKAn+TXnyMJUzGm1Cx/L7oy3DvDrZ
aWJ9aRJj2IKz31p1x16o4qpBUrEm5zYis/IJV1ZPIsv/qZrBlGCd4+Ck0MzwPkdzI/ytzyjzh3kG
PYGXBtIJ9qr0ljSUlmNpdB7N6/hdVY3lGVcr50kN1WhrrW984QXQsHA+aRsi13C51lEZSnSB48ED
TaOfIl9NISZZputDRvV6M2s97nXlAIZD9ew8wKkvVav3TWPSzYxlgthSbk2HytKGxU/VLl0sSLKD
0FrTdu/v/aubkWWhdga+iISSp+wac9dBIMEtEz8KLt/0E3pRwZsyzdH0x/0TJeohGL5WRSg89GnM
907Xt6ek87fi5+9R/gw2y69gnajMqwvwZb0ZfH4XmXvUQ/ZJk+RotFaQfcgCXUxeWoCcdatkqt6H
aoNcdo+nivDQXcw+dvqsfg76UtPdSs/K18M4Rd8JuuJhprSEtzpWVRUiwkX/mbzAf29gt7qxrW58
agdClgVIgo3F77/81EWEhDpaWa1XoJv62IkJq8U+6h9FmZceWMb8YZ6TbCNMri8BlmtB+i40Pl4C
V8R2lAiy2m7rzpN2jPUqzsOfCoxzyo3AeGtzEIORIPitNUJmejm5VuBiQ9hsPavoUHdH4Db/Wjda
8NpGE/1NIhG8PGUVjsCLhm95QEE7evJVP/8Xa0x7ldIdMZMqwXK0/whdTpZ3iWmXnVc59XQ0BqE+
1nOIx5Qu4qe8mX+oubGFG7oOTwt/UaVvzeVn06m6HHMKKKYFWO55UR6n57QLJ8wtkNrbT+g4e2no
61sP9uUvXp4B6qGEXV49QPFRz7gcEXy/hXz93HnOGKUovE2VcQxDmjouSxo+q6Gd+PiMahp3MDjj
CkheqL6uGul/U5JO/fniwGAtfABy1YWeCcDy8uck3ZT51dQPHg7A4d9TQIjQkSI9KYM9nqymw9w9
F/2rOMFvG4hVtEPGKPh6/0f8bnyu14QSniAbcJAUWTefHaevG7zdB69Tkefzyhk5zr2W5c7j5FhQ
EmdkDDUXxVs6GdKo67fVPE3Zrphs460MTPyxNJxSMSNAVPOrb2ELtii2KqMLCqb+iukR0vcWiq3n
JOrS4dTXSZTsEyPUmvP9mag39hNvdWpq3DzWkoRfLmePrRumYNXglZmOoU0xN6fMnjBvRhaLtZvQ
8A8VFHWQLV/UqiIVR8XFcAeNP8x2AxEtYlxRcZZNmT1EoSg99J3K0/1fuXzT1XJrKiUxsGWEFfRU
Ln9kiehXG2bdCLIwb441bjm7FtM7r0oK5V3kR+MzhsjinGE8S9E6rjfO+c3hFyWXBR9FTF2duVBa
8dgWweRZYd+Ouz7W0cSbZCf9p0wWir1vanWe9kGQmthDGOgk7+hj+coWevnGSSQLJbeGyw0SZr0M
iFGllNORw+UWKnE2zuc4fIrUrlPf9ONSOgyAPj/7htJ/LRVw6a9NDVtqMpfMecD1JE9OVqgjThYW
QzftEsPuZy9VZ+jW1VSN0a5Xc+RvHSV36j1GEUI7676Jn8NAsao6G0qk/L1IerW7XOCNhmCPgQLw
4BdYR6uDEp+qLLFpv/ZgUTU0TdXdVJvhYzCkvKZQyyx0zAir4ITWcOOjqDrZ7V6ilQ9dII9rj83j
OzukoufmoW+t5m+7HctPtd8b7/DpTZKPg28k54paULWzJtJi2MxGeZzAez/J3sodaBZCfLu/866z
M3qivJ2AGzqwx9YZUz+1DgYYBgfdmqInLFBomhQNm1wr8sP9oa6KTCBLlqYEzCqgVtf9oMGZHdEL
H4VcR6MLsaNC2cRuqZfocCDUoWEDL/Qwe60qAVKZ3AIdztLlOMvvalNX4pxbXRN+YCuijX3/p90I
EhT1oEKSNgIbWD/R88jsqqbRWq9DdP0rPpG5O9pK9c/QN58pr87u/eHU6+SFap5tmAR64J20ai7P
O89hAe5Cy7wk0BUURwd0KSesp4WMXZxq0u4gedrqD37blpnrcB/Ubo88nIp2Gw48dCPMot9nfT+p
ZFlWqOzKWa8/EFCb/rn3R/+5zwZcwe//7Ou9stBRuCvVBWRBtLr81dKJ6Jenc+JFtg/+OcZj+9DV
w/BY4pGwxS26MRhDLZCkJUclAbkcDOQfNsjaXHiqWskHB8tJz5ZZgc8uUPz787qRbnHJkQQvARCO
71pECDHuJSxloFwRoH2a8Tr4rGAVdDBSK0CVmmFPSGCPB3AFwT4Jo/Aj9UR7Yw9e7wnKcoKiHFJ2
vJTWBACJt2HWWc7smWTX37PBlx9Gp1A02M6l9BQsJft965uF3Lh7fh/xi8sH0poGW5XHuMb1o61u
yLDQ1d6vYh5/+K+1D10gxOu6mZPklZmNOOGEdVMicyT7+Gsc9vrXvM/jD6aaoFst0sH+iRxq+Fwm
pHIHMzFnyR2PQfsu7kocvPDwbNAfk9M07AyfQK7oEVz/qWoCnMjwOi9x6s1MXJ8KAyl8i8LUd0Np
7S9FjZueSwmpmh+iTIzv8PpdjMKtrix3Fb/sp1WDf8YqrcfESoohSM5NI8OPL90by8uIxgbvZYCo
VzDDmgJFHxW24fUhj9Y6cDRAm6Ks1ccmDiMfhdQpR84Hdy91MMqHOOpE+EiLtfxy/4dcbQ++Eh+I
xgOFNYlz0uV5mDI1NDTUrz0fx01ciYusPNdtoxZeMnSq3LWDEhxsLBXFxulYqjDr7QEPny42xdPl
HKwGzk18+1CW9kYNVxQACtALUYwIcsWtOzP5iJ9WHOx7ykrDTg/HaWPeV3FgoVQCYV3avlDf1yXF
JFBGFYcsHp4pFgCTbY4f4pwK6mwHW7j7GzOlAMZZ5zAAol4jW0wjCLQwr2cPh3B2FrbtE1Zw1jh4
YY2882TwKkE7Vade4m/hM/TllK2WGZQnEERo8dSKxOr7RhGGsiV6uZ5JTQwXS3UoMEHDdOqp8NXc
dsckV3IXVzTzlEaYsO2NAVNrstg4Dk9cNGaC5KwQ47n3g+HRENM8gRbD38wLR8Pvd1adGu9BuvuI
JIdz3LqIt/uHTKqFcFtRoDdgg/Ev92CRyzezNpnfYFVhipioVfCr9HuMeyvWJXC1Omu2DtmNj7wU
phf8GetPAfJyj5mDWuqdb6qeY3dD+SAUVf0x6jKsX3dhMAQ7hxZxcPBNOf/T5xjWvmoDnZoNPdCx
9OpqksesqXGxREt3PuHLjXh2nadUtl58Bhd8LG3zhTnjXLXMyyj3kSXXPLPB0mynR/WcelGD2e8r
oVWgO4K+g0pgazgKbJzC6+SJY7/0iOh9An6w1izUYZR4U1et5qlDrszIlUf2x75vp1+d2hEXk2iY
vtjGnOyqqZGvKeYihGT2VvKVBgNN5hbD6PuLcX1r8osWGjJcEQIjwJvLj2brAeAWwY6lOxm9K/J+
Os/cFBp2yrFz4uFYPLRkDO6cl8lbp8c6b27I8ja+yW9Iz+rgoF6zIKSXIiN6npc/Q00wZJoi2qJJ
3jfKQykEDpMgvPrSBfjrfy9lgIsC9srzqc9rE0JrC91gJ7oSAyDFD9tnQlojdzq2LHT+AGq8lK9M
TxydTDIMXYdgizTM5S/UOlxAYKIb3oKef13YE3bsMlbfddWcf0zTMv3n/pe5ymbpH6DpQUZDlkaC
uTpNSeRjeTv0OkpThp/vAwO/t1hRkq8S8+lpJ3OqWxtf4Tp0wsKiYLV8BwRF1qFzKNC1CKCqeXWn
+nAmHeRpRYaZAEal+E/E8ZS5eFbPB4wp5nmjY3JjvjyaGfm3KC891Mv1rZIOWEVkGl7ZDbjDGq3/
d8MbGjX8ORUQbyJA5hub/zpggWWhqEDH5Le06/L//1EZ62ekoo0qMPH5i6cHSnld7hZprTzW6Kwl
hxd/z0UvUQeKZEGDWeuYJIXmA8/PGMzuqEs3hYKpQRq8mvDLqwHKbwAu18sJUJabHnkWRHLpjNur
5XTwDQOgXQWH2NSVd2hu+A+TYkwNvCXffAhbBUeG+xNc5za/R1xkBHhyc8Wv+9858uoVPUXFI2Rb
qHhZ4C7bqngretw5C9pt+8bunOP9Qam085H+jBzLsEBzkQKm/USNaDXRXst9OcaB7VV48Lwmi8Vi
Mh2r8YvaTSk8NHzDfxjCV2La/wXFmWSc1QcHpfYWgwnfGfcB7+pnkHgR5qQ4UwjYoUVyxhA7xGmn
G3nG5zqg2KmZgndVqOfvrTIVMZTBpPsxNF0+gD0MymTXo5X+dxuJ7nM2togKCBNhjh2xswv2gdKI
FGvBCJZmQRXy9WwX1c8ZrXeMBLpQHha/bPHQxGP3oOWVxNqpj8JvYZRn5q6wy0UbDVffcu9MAzX6
Ah3YvQFHBwk8pZyxf53pWPPvTf93YHKjuWMrgt5dsg3+VOiMP9klnb/PZpJrPLky/TAVLToXIU4T
PxN0tFqcYRaz19qfxthLwpiJ1zXmp65fNcqzM2IF4fmTjJ8msw9mTGnz9uwAMMm9ODGcbG8pevyd
B4KaYAxt4Gw6onj/kaZ5U3h+pZVYw5twBnZyqKnbDZ2evFLQ/A+9Ap8+VApSTXN2uNxP5q7Bu0Db
TQ2U4dcIjcTzvtOqnleCoaMbFVCqRBq2md/60A0X3+5eCXBTyZdsDxMkDFf9Sn87D11rHfoCNUyr
sUnG8G9svhTSSn62fcHrhUevXZ0y3H6+aNlCSNaHqXrEfsRP3SCgULuzYjX8xaNCzd14tEoNB9nR
mQ6J7tvNbsLcvXQr3szI2gM4+Cw7oQanOBfxydfkkO8nNRMKUJSw9HdZLXjfE1VQMMEurkVmD07h
BBQoDR/ojAQ6o9EyxDoQJ9dPU40M2K7r6c0Afx1zBPsDh95irOHTfdY71UK31lFqiU9wP8p9aWbT
j1n4Nf8ZtzADGf0oxYVb1T90Vjf/in3f/GE3KfbsiNlQcrOSaHSJjH34RBU3+fb/OTuvXblxYF0/
kQDlcCt1q1d2jjeClz1WorKo9PT7k/cBjlvdaMEbg5m58GDYpMhiseoPmYVa51ErRnuG35Gk0JSK
2v5ZzbDFj7M+OE9N5WWvLJzX+JaSEpd3DvLlOebWZy0hAQNgumAUyLWBkY1eEeqS9qWvzTgY+Usy
8FpJB732qEJDcTry9q1/q1OMu1vEffRzaAbINmY3Fm/TJo2TAxKC7l0Nk10PEtddbDDRGDvv/NrL
WGdBqae+z2OK9/62CW3lXZEaUV2HNADBPzaZEaaOM/6QIv0ygBNkkurH2wv0R4vhPNARxtEZ0sEE
UrfYAtcqVyG21G0dqrZED9aooupuyhu1OtYgMlE0TDQsTlBwtIqjqaxmxpaCGfuh1HtwjN2sNzh6
xI742MsSiTl77O3ojd0M9mmMJsIj3gEgjSNHuJ/Ay4viYE9aU/POsOkgulYj3qaYLvfPxuwt9DHw
pz90Dsn8e1z4jPQNPgjzk1KazhhM2Ne+ywsFUxT2ZP4ZR5H4v1jG1hdL9G56SDHnnR9yXdQ/FtpR
8pDEPRV6x+0p7KpDQv/GzeLyBUO3/rVYhljBGhlNQx974v7j3JumOJUs8XtbrPUKT8uLDsHo0vnC
ZT8OD9Y8q2Mgab9+k+NABc3JxvQZpx6sGa2uKH/jPK9SSAYiUlPsncsDnm8VdUMciE4FJoVKoMBa
o4qHNSluw42Me1jU0fC1njQk8xIDuM+91toyOaWaAPEbN5741C9tlZ/GEq9Jv9eiYu8Nf7npoIOg
CULfn7o6F+h5umLN5lyOdGrXTqEa4iVJK6ujJW71aNi1qpmexGS2/5gjcb2yDGuvdG0vAzU4H9Ts
tG7VEk5DFd/LExBcTCjRCXvqF3X6dnuHm5c3Oe1QqiPgJHkjbROINo5zESdqEuY4s9CwMa3hSant
5h/VpZgRbUkkZhEDXIt1m8TapVmEX2MfhwYoBu2oxHn0BsSD06B9BnZmmJv0TavZexCSy/jGsARc
OvXMDfbw+UICplbo3aRJiNhHeVRByN0VszReKMR0L3qUWHsR9Y9swnnAoP3IaNBtqPNeqLs5BtJc
sWlERxCLTvcql6n/RvWtbo9eqmTeo9vEyV1hlGqMKa9bfe0H1Mx8VWsNLeibKBKfHUy48WqkefOS
l57e31kVFsTBEGGWcNDjTqmDrte0T5pX6Iis0E/8mQK4QDSrnnJqgkAQXH9MawvX0FSh4IVmn/Go
cDQGPy6X+Q3lYRPnl0g3SizeLPUJjN3g0pcSmJEpajMq8CiLMiT3XzK/wKmm8gXuMxiLFapmB0Ym
cDJUdF7MiejlFxuRToxsmxV/Ry+xpmGoDj32YU2c60cxxfgKZnNdf5AWAjSnKe09hGe8RPNQwa21
V+xT2sSfVutE/rvMqX261ml3UM1GG3kAlQ6pQFzEj21ua72PUT2mcnWlly+RFuPOoK6kEHR7iiU7
0voY5xMXpverBRuKebRFFyRYYi//OauifBa1p8q722foj+7H+Uen0OnQ73eBn5GLb9Jhp7GmSFOH
PFyMBGFIIkb2EcisgjSDhQOXsGArtRI1IZlU2n23YLcOexWeiahcK6PANKrgF5u0/68sDUyXMA/5
itx0eo9d6vwB4xnn0XPbmVKUWqUHpJBcVJ9QrynjGBkS25xeRGyV86Foo98TYqPh7fn9QYRs5gem
DiYqHAQLZPUmHrXFgvH24GWhkelJcsBo2eCFoZrd6ks7H5xhahy8pAdxR7w0QJSjYv0J65ulPOmJ
jcdnozT6916Ivn4ajFYvXqb1SgC1RZrPi2yorOcIUVB44WpBrmPM86T7el4UY8j3Gkin1ajE/niI
+2cvgeB7cGsjm4NictyYc604//WtUN4iDGD/Muyi3qPMXwYSMN5YWxAkVzmfbQ1pGvBPK805D62p
Kh/mBWJQFlNBLuGhn6jrxTs3wGVYZjwEYIgiNsbQ27LeMIp2GOomD/UiSbTngnS4e/YENqa3P+32
NQ4RkbBIiXqlPaIKt/mylhaPS8keDIdM854zp61Cobbdm7nV55063JWhVtbeihihU4Qk3HksjrN0
FY6cRAjX2DxZS9Qczc5231KHUXbAtBclYaYFbHot5FDzpyG+uW4iPZ6dwk3TEDN7WT+W0k4eYrr/
3ss4TPRdbGIqDwu8aYESS5tXnEhr7CJVa1b9fLGzO487ULxEGWqIB9XqjbdeLiRRWAKFO7BT2uSh
73EgPLSKFt+b9mD9HnRPtr6ryWjCo9mTnxvLLGK/LxY6OzMN6R5Jia79NFcdVF0xUfh8ijpoCjt7
53Kv2iuDZm3Kgta8IKs3SuVFCQ7aoaIqUxkMoye9D5GjKI8K/pCEeHcYd4WH1xB3HiIoPxMFYe/A
Y6BXff5100JoaocTapgpOaSGrrf0E6Ql67GQivpg5J11V6RI8GB8Kf/DEmGeg9ZN28AzSuvOExpW
eU5ePbflouOCOdg89rxCqF9bbWUw6J0R7wTta4kdrhKw/FZ8+wXZKDHM1F4GV4R8O+c09mgvkoUe
6saiJey0xWPvJHtSWZdHwEO1m5NNKsRf2xdMVLt5QYrbhiNMCFyqc8v6VDoCRFhNK+z2yb78IEh/
QU0BCeYStLemNeagCmuoOgzll9o7klEevUrgv5pZZFuF91LFKrojkaF+uz3uxRzpAzMzRIotaNtU
3s83wmwTteppbMJ2dj9RX8io6ps5XqeD0by/PdTFRmcour1ImACPINBuTrniThp0Iq0Ol2TO/zPw
sjlRTCpe6f1TnXHiZQ/vtu00AeuC/0ufCf4ULc1trdYkJLttVyErPVdgO6OiW6HIk/a57prxVFjI
YXiIJvDnXBgPtBzLEHtcdye6XbQP+BnIMGL5RQkV3MUWdFSIoZZOkbRhkqXKz0wbXBQBFPs4W8k0
UiMbzUezyvAnnWZX+FIFDjW7Zb0Tzy9Xn04f5wboHxSrC3jYvGrzLtYiQ1Vo87NEPOKwagPfa0jf
qfwKBdTf7e99saXZzjwKMGDiXlw39/nW0oZmKaI07cIor5Y7bKu9k9c12amIp+XZ8iAzoN24BLTo
xA4t8HJTo/NPIxWoDzWAC+b+IA2zXeq+C1Nb5prfM/ZDZfG4JgHK9vTsLiIT06QnwN4GqbqWdc+n
yZlVZvSFu9DtDOMH8ALtruvUCvqxjkd9W3b3kJTznbW9OkOAnDBPANiQ6Z0P2g4GLXJT9KFLAeeg
6nFybGpPvxO4kuzcT9eG4nZC3RNZdqBTm35tmS8k87rXhYaa2L6Uww89lcMXs3Pit7c3zJUtytZE
ghIbOZK3rUiN0aBZUY86SWSiOA9wn/t3mVRfkyxxe1B6FD5uj3e5QcEmrZcgEdcwyNzOF9GSk+L0
cw+0QRnFTyfKk8BZItf2XYvWr48ynNGiE98KBKst98PtwS8ni2rz6mFC0kPM35aqkqzzehCHpKia
cE8Jx/6zUU3Fg0KkeCu65f8wHKceTRBvBX5tsS88hNpp0AoRLt1iPpsLDrRTQ+8Keb/82zg07fH2
9C5PBeUAPiMguD8p62bXrBndkNQ20+vg2djSnh7UUkaHRsLw0TpNeSwnYw9KtX6ws6wGYwgePit4
BCCAucX4FWQfE7BD7k05Y4FV4BM8j9hR5W2DYsdUrV4jq9G8WYknZAfjnTlfnhSGZzOtMni0sLeE
ptqZPbc2OwE6SM/fKLXrBJigIh1CE2Unml9bXpTIeOThLcYTdv3zv9pycevoI3U7EY6TNjyVOe+v
CGLqc5EU7msp3BEg5ejtnJeL1jwAPsAApF/0W+mHb5FbgHCcRVksEdrxWL2LsxJveziPVLsXR7+3
FmM69GMS0cAwJ/GcikyicehZry5WYMHiZuqP25vs8gCDZaPYi9kf0pgs/PkqAOeKSzmyqb1Crd6W
c6QcpMGTQDOR3ijcLjk6naEcvKp1//lTs/BQwdGYWre4t9neCVbT7tx3UGbqPP88dFR0Lb2S92nq
7imxXfCq0PngIwMKopf/Z1+dz9LqNZISDNXCrHe8Owvf4Rd6R8tbKOLKnRgso8WJWbrhmBmQRKwI
mlOuic+iVPfgKxcxi1/CHkDHhQK7ijXR+S9xcs2pC2twQIuDxan06SNd7vTd3MUu3RTT2rnGLz7v
H3mrVQFj5XSCcTkfTmT4XsaGPYUQApr3IDSe5kEzv+ZjjjAwPc23ZiXbV+noyt3tfXU5z9VZbiVY
8Q/C2PrD/jpdLLY0s2zBIgvZTuBvPITMtO3fOHn8Iy/1PZTsteE0EAykLIQvjtj5cOnsziiY1FrY
d/XoV57QT1Fb0JYaafIMslZ+3p7eZUZKNXOVdgWFTx0Z5v1mQK9UZ1tZtFClAPPW9MbsjUSb44To
FmINsxgaP/Js3slZXnydk2IKOtWM94o0F9wL0NFA0Ihiq08nbZvNz4hRfy86t1XDTlqi/NRVXm+/
qHWmfYUWAgTNG61kPPDi6k2/QSIk7PJqrp9oBMLWl8JYPusOh/7YRIa2+Eqjjpj2jGkD4HqGcON3
ZWP3QanrSREQlkTql9iAV/4ks7bcyfIv9yoF4pXJxKLy0tgqSIuJ32R1oxZW4MtnUEuO82kG4vUm
V+zozlBEdkwrtTkIG03F259zrcT8fevhHKTRe0ATlWsHAvQGddODGJDaTAc4R58hiJHwf8jqodoB
S2xvnHUUZH5IVJClIOfcfCyMcnR0CdQlKDV9+Zk56fdyssVLn3rKM8VmmrVJm+1E2YsL538HpdsJ
FwqemLsJs6OL3XM/IEwVk8fjMYVq2rcqcpvDZMb6R6za06OoYUAGgMLSD8jsu/7izeWLWVbtqU2H
ZicwXF0Ekicyb+5cd3sBmpON4ZWHUB3bkTjr9BAfEtYLHZnIrdDQHoxTA4hl7+LdJjasA1065MjI
VnnLbt0+rCJqqzLql0BJ0W2L0HA9rbaXH0uzin9lDZCNDO+oQzeo0wmmb0kDsInvBd5Vvk2l+QXI
VxN6Echh0ymLOy0aQGYVvfi66lb5sXCTvS+3fpnNpgQtxwknLHM9b1Wks6qbVNT8pqA1e+fJNmiG
x0XviAD9fEgmduvAvxAeZkxdMoYIcNgHC5DH0dEz5SPgSRKaPtsrNF7QEdZ1XDGFIOgIOwTA88Cn
KRVFo1hfYYL9+F0X3SD9cR5wD1oq96FKI0U9dMDi40OiSEqJZqq3il/UqryfqHvSUuGhjnMsrp1v
FFHmn2s7Nd5SGkwHv7SAe4S3j/Y2o1x/L0ebVx7PZ3L3zaEbgPqU/ZDPwOjS7u1IC/hBukl5kLa9
l7xeXAp/xoKR5aqcM8pdm7UZhU2WJoCGJMXSf9QVp/yoYOr2HItBvjYx5iZAszK2d50eZwWduEXa
dXB7vut8truGh+YKU1pTjK2Qmh13BK7enJBLWn4pWkrDr1VFg0xJlnyzylzd26ZrxrIZcM2qKH2t
dxCcgPMN0fJyhvJM7DQWSXu/m5HIoKxwR98zT7koeFzbVe7cc+T0UwHg1kflem58FI7Hd/88d4PP
vZLiANtdZAGDVxSc5mYJChovzLhfDnFmlg+q2s0HBReznSfEH5LZdu4a3Qoe2nAh6IOez11B8zpi
PDRps6i510cw1S9WNXX0+yGCSt/tIlCGQulI8GUpMxtvI8P8IS1ohL5pjblxzI2sRfUuUubXIVNi
LliZDJPvGItymgg3ykm2Zvtdq0fzXSymgk0T1/29ZffWuBOar2ydFTfI5qWQSWzeJFHx3HmWqKYZ
ZEWJYPxo5y+z63T+CAYeO9LI/McWOccFpAEdcriMZFDbHLGRmA0vKhqzjZP/kN6ohoVGX1PgWHHQ
C0GQEM1yf3uLXIQD6i+ko2jlo85BjXhz0zdLDC5MMctDLE33cVgKGIBuHt+hiV7vnIyLm24dai0K
o9zLY2+rk4Ed/bhEistQeqc86e40ntKynCGuWfYh8yr7uFRdv7OmV+fHYwqoNbcdDKHzHRm5KY96
bCsPAFmaH7Smk0PXquWTGw/VTqS5SJqYn4fnBsknGHc+4/lQbcb2n9S2OjiVXX3NTFcJ7BRQ3N7N
fXUcIP+IeHG2aV+cj1NPQ6cP/PxDEUXLA8UQ6i4eC3vIlzT6aER5GaANXX+3h2J4k2gzyLWOfLu0
C0Meo96xfvbNYIY5us47K3BxYHCKgA8Fkpn6AVf15nXV6s2oRzjnUD00vA88+qYjVJcZqufsnYaq
1HbK8Vc+LkBi7DvB99JX3PJ6BslKpxVAoqZynBAkFjg0DwR7vHh7H/fa1Ni0f6bHEd1G9TzNZkBT
nJNIopiuZWA2uzipg77qxKmeNWVnKa9Njff5Kv4BlR1w+/lH1iM1Fxa8hYOkLfkhKRIBXaVuHqXj
7hV+LzJBvhrSDMwJjD094M0T3KVBr5pIqBygIc3pYcya4phFk/HKYTGeumSqX3SUtpWwUazsqOb9
nnTs9qHD3cQ1CdoJYRmS0S2WuOrVyInKAsUQp5mewXUob8q2aO7yOhpflnlKH0ZVyRPagdOeiPll
+raOTQq8lqE4Tlt+AW/ZqtdsOKtj1lfV0TZlNpzga+gtFFEjumuQbJsfqETQ2EXoTXUwAC/G4m4B
fmv+zpeyCR0Nj+7nZhHmp2amNItxnJJ8j23D6YMUys3OrXQljJ794s3niotSiVve9gdT8boPjj0P
93DLMlivJoDBYnE/DCap+e1r4tqgNJo4aDwZ2JTr8firfGE72ZTxFq4Ogxelv+e2jXDJy9HbKbrx
DXgeGcYgFo63B72gp6wbg21JW5mgCk1mE09Qc6AUiEfCIWk0L/mWegLPd7VDXf7RKqucw5gB5jqg
Zmjei6TLv3eL1adHSO7T9HZsFWTS8r4Zs8CYS3DmLuSwD7d/4rWty3qQ6qyvKbKF83WpRAaqLSG/
GcbCCU23mo7uoDb3Gu3v34MEGq82KO+7tah3vsi1gAQwgkwBjxku7s0toGUpniUzjiixgwYf8BhU
ZvgQ1meXSvibWWt+/PNMCQPwl0mH1jtuk9Y2C7lQAhj60OUNwnOuiR7xUEXBIqR6LKbkV6Ua2deG
GLqzC65MlI4GKj+UIVadkU0kRGMnzSyKsYci9uxAM/viXopcHnRFMU+xZk479+uV6xVFTrqZGiAV
MvnNNT46ZhNVUczCkvDpoXStMrlHb2VXO2X9QmfJMoRJ0nMe4LSoAJZuBqqRh4ncka5sZKxI12XO
7NMgo+5pbLsR3ZpJOTVKnQdRQkPVH0vZP9uThPtfxoXtU6lI/FHTs3e3v/OVkw4gYn0i8i+29OY7
Z7MX95Biq4MJ+P9F6j0uHUBj78o26t6D8zWe2qz6dHvMa0tONgCDa22zcN2dn6JxyYVeqimvhLEr
DyIW9rOjJM1OPe1iIwHi5iWKUMEaUHgBn4+S1aY2FuYIXTrOshdNO2RoRWUrJFkfNLkTGK4MhvwM
EnTgIfnEW63INKMsqNDZ4bOWaQAsPEMqvIKKOkn1QQJPOtxewmvjEYGg46zGV1TVzifn1Hqnq4Pj
BpVKd4oEzzvRF7WfVbdsgiYddxGPF7sXYNXKzGMDg8UH73Q+4EKDwtEnnQF1BTqPIhLnJ0CTKT52
lqKkEJ7aKsEaoO6o6sfIgyWwMPRAg2fgHalHU1+q9NY4Kmm+QoCJZaGVyqQMnSJPfk9AOr1AH2MM
kgzkd/06rfOnMU3r4YSLYOf5SuzUeyobF3ufOfEQQhQEzDXmIpv7xojjrizrwg1cS4H8pgPZR64H
puGxnGv9pJVaGhrWrrbeRa7HsCQ/VChoOREgNxFOGNJ2FQmGQ5sNjGkbNLlPeV8awCn0cc895eKs
rYMhqWeRf4AX3oa3YlYHM7MYzCwGK7lz8Y9Igg61+fFf4ygDIQdCgRGBSe7xzWLWCo/3Rim8YCjB
uZq9Pb6vKqv4/O/7nk4O0oZrHGUZz7fhaFeGKuYZILHu9O+10WVDSrwxFgTV7vsG7avb4135VpAl
YfhRPSZWbd/LbSIH2GcFnK4yp94oy6566pPB1vxKr9rX24Nd2Y/ED9buz57EymszORhAaZZzyVqR
1j1rxvx7McbMN7Fev8cHpHgSbNmd9PJKIDHBZWirtB2FzW3XYUYgjceN5QWVO0CYmxobOOTEJaAb
6esy6HvQ4suCPP1OEAv0f2l3rKzQ80lOVl4vFUVfrGCUFFJMUQQRmUXQyIIEL6/UYyyU5NhjYRFM
rdPAzF28kz22wx1SiP9snLn+GpK59ecQuLcoGASMEAzVk2iFbchTMVSQ5tbCLoY7X8nl0/D2F77I
HxluzeEo/PD4oNB0PnlHxVESPxA3UMrI0h/Is52X3BuHpww5jdfFXNS7pjPc+9TSpLEz9rXdBcHS
dDB7IN3Z5q4mgin9gNlCkEWKFlhpLZ6aFBZeWbTdB1lk4/sxHac9Qvefrs5Z2sOUYYyywwBR02nf
bOqODkKBOlMUlBiuzI9I0uTyG9ShktNUKVNXBXBnZ3QCUNN+53bAzoNx0PqfyoKTCUALxZkgFULR
PLkOwls4cUbu+yjSR6SAef2UpzShve17fdw3Qe0pXnFgbeH4NdGU6K9LoSYfs6EvKa8DIRkCE6+C
9KuJKtCxtisbbIWMvPIxV6ZW+NkCsTDsMWZL3yF6NtyVqVqNftsVxSc7shoqlYYbiZ3G2NUzQYq9
qvjxpuA2Ot8WsxqliONOqFa1s41mBmqNuINXxUMDlPfQ6UvxHX0bNL2kV9/j99X5We2NH4RCa8YX
8Vw7O8H8SlQAMwBfm/QCRZELrI9050x2k45BRSm/LM1or1diNjxmlbCCfKrjeKe2c1GVoLr1/0DM
pKIwm8+XoCnrphq9TA/6qTMDudhTAGBcO80FUEt/UHqqzFmNAbVPEtJS30vh1d4+nFcmzZODLJjs
HPHira1s3q8Y/LjRg4JVuauNeGbITqjesTUN+SKLGVrN7SEvrxeg8fjMcOzoTgKNOJ91Vc4tzeXa
wPukWp5GnKUwo+8EnFG5V/m9nB3AeErNDLIqxG+NB/REl7xsaHSKbORdpZZz6MjsNXOz9Khr2b8K
YBFQod8T6/AyM8lRN2HeVkbVSPk7ADaKusI0JKcaE6vPs0bB+98Xcc1N/xcci6Dz+SLOg97GVW3j
D5Q7Xu5PVSpfpSxtJ6RNBYnx9miXG5VHIsImNAC5Luhob0Zz5pR3RWKQNOZU0KtMvNrSGzI/zzT1
tKSJ1x36XIEjrOV19aqLUdm7tC5zupWfiL4qDQTU6bfvJ681HRmbI3DfulUfF7EYH9g0cmei1zYM
uq10zikDYOS4/vlfNaDRStu4FpCOsqlCl8qeIwNBb/jLJVWnT4tH0L29shcwpXXPrIIKaHIALQGN
cD6i2jboZaUF7KHac6tQm3R57GXnPlhJB1SHcqISCDsv8MMbmi8RjQ6eHWX0LRaN/vb2b7l2MGFI
I5JCr47n3Gb7dnM/NNMI6bS3Excn8yK5S3tbPRlQHXfW+cpQGNmsBYE/RrHbp9w0G4biQEkJokwT
b8zM/cBLPHrq4unj7Tlp10YiolPUQWyBBu0mxnqmng1Z1pqBM7Xle0pt9ceI/KcmI5hT5IuAQr8F
nGDOx7yJu8mf0taRftxBW/ITu1MiP3FKeYxlg8GmZcPtC7QGlv6/n2fuQERKVry7TnPxfBu4uqJ2
YgDNTmO1MfwMiEKI9kQxohyhV4edRVnv1vP8ZN1uPBfAY2C6cFEAsdBE6TtpBIVasB38qtbk4qeu
tiTv3Xw24UxkcfttEh49ADR8xv8Kl4YkNo05ht3mWO15Ul220VfeMT6+RGn+zXc6nz/9q1Yt2gyD
wSQRRwQUjF8y1ouw0RLlZw/3soNgUZhoWPU8STSY1OG89N3OwqxXz2ZdAPQTutcEmXfqupn+Ov5J
uawalHhxVeMAERHbw+weeaKs8WNPwd1doL34ja5ssdPBu7ZL10xIRfoS+wBC7PnAKcqeSuQUahCV
YnxQzT57FJnafrL6eH6gCtq+A5ZbBUmzkAIKJda/D6pa3YkJT9Cy7cQHkD7V97FSxYNVWdl/t/fL
ldi7WjIhOEwRlnXZpGquiQBqUWFnaddLezSQIUeDpLWTHX3Xa5uA9zTqWcBMnJWEcL4KsxtVzRzX
uLM1uo2K3whSou1hdfgx/l3w583pY83LTV/1JdQ32QKlDwnYeCc1vXIJ0JCC4LVqka714POfMdrm
4DhpiyVdVCQf8V1tvph6mn5GrMF+nMCr+reX99qu475B+Ilrh2t2c7tqqOd4tSt5n0CWflO6TnyU
+OU86N5Y3/dGC26LPuf97UGvbjkYbBw6sJooB62/6q+9PjKbeuHFFNhceT/WPthDPYr5I1Ds8lS6
i0iRKoii37Y9t18L+gImoH4PsALvc/XFjCd79vtYLUAJuP27sajkv9f7DO57ACY0x1eMwrot//qF
1UK7icsav0pFjUM5195bGHJo7iEw0bxzzKXd2efXPjybj84XCHFi42afp7knR0yqtWDQqzgPHExp
3+Uw9gwkK+20CfRhQIPm9ne4drZAIK5UEZt3x5/m3V+TVDpHrXG/1QJ1NpcPSp98Nsx8/HZ7kCuX
ICnw/x9kE17yMnHrib5XMLdQqA4Q2ha09Ly4LFDG7Kf/yzICkLUpeKxt3c35iZaWW78ctADlWaM4
8giU45H9P6NJ2NBe65I93f3192/j9iothnUwpVqaeOc7RVlMTSlr3Cu7VC/uaznnD1PeWaFsau3e
qMtflDzqhxJ8992/Lyx8DehLFDjARGwG9vpsyZ0OoRYQwRBAsSJHtLQdXiDQdTsb5eocOQdcSySm
0EPO55gBklBsIn/QefHUftMKLRqfpqzSnmgslwY6WMhIhTGewGaga1Mc/XuGQr4AewGIGTDvbRUy
q3BVS1weqzpqV2E8o//Sqkv5tkHW4Xh7VS+bosg/w0jBKQhZL1vbKtTV9MqqpCn0YLHtaXq0sReb
3qDYNsYBKjAschOZgJlLNW+V53wy0T5vu5JHrJh1BYS/obxG5qxhitwn8nOituae3uK1UIEgMB1b
+um83DehAhBTisFbpAV6DJ2s1lK8QvChfUpd8Qu627KTIFy7IlZqF/Ii6pofbY5UL4GcWBMlLESv
4TkWxuehpHMfSSFO7tg4Byjg/c7evvY0oUZI24MPwTvT28yxdKzUGDRCU7m0svzi5lPyYGIENx0B
ptbgPjOU0/GFVaQv01IxHsYuH0tfSYAp+ryUk+r/sC94iAKy5EXP63fL/gJ4oFXsPjVIlKlSTmps
YcELvLnJvwJodrywbZxOHPvaWMZTEqcQ4MjqM5ZnEObXTMNKkbc5+GhfnfD4AfauxXub90pAJw5w
i+DPAt1ny1vtdaXgtdyplPEa3CLSSA+FcOfw9hFZA8sm4vF/R2IUVQN8Fbfef7RV5RANlk7N2tbv
p2qxPhdSvlOxjj7960gEVnbA2v3HAmp7C3te1LZ9XNvoBozFKY1dJIgolP/ImqH8cHuoy13OUPSk
+IzriNu7MAHAYHRGZweFw4XvpooaspmwYlCgH8x4nYeTNU87K3l1UJCBa58PAN1WRaFZTAeSpLQD
rqWeAoZNIZ4agBt6KFg/pYU53XuNuidLehk/SFyoY4Ak45YkxJ1Hc4E9jaE3jk1NGv4pdzBiUJNq
nVAaK05OVe5hu67k1hBR6fSvAEFt7eycD4gmzihz6jtBO8/Lp6SoabID9hIf4Bt3RxDE0bOGst8x
a3XjOZqc+WNXzXvX5QV3ZcUOUg9fLXnWIuD2nZOonjGiRWeTYdWak6Pgs+rhxNk0IEoAs7vxNb03
HmLpTN/7KtHfiGXVDLIieES+ntnNb7Wy3e9WmdX9s1WMzReUExDUTKxprvxuUKZfTePihukJ031I
Tas1HqCYKJ9ub9R1sc5PH9OgYspyApq96ERryWz2Boo+gaM1o3qyCy11fcXUq9XFTmIwNIPOCSUh
LD/m0kiroKJGsWdafxlpKBfQe6S0gTAyoi3nn7TV7U6NDDiCetZCnLSy9F2H3MdO3nEZadb3MJz2
FTxHeWIzymIjdqAsrhmo06hV75uhFsrBnIzptV54Ru9cOldHowrGq2tVhbE227SOG5nHNq7D3tjk
7QOdozF7XnR02ALH7tAjvP0hrw1HEQqxA+RaVzmr8yVEaWwldeEcsvSp+912s/KINXD6tdJ3PSSu
fC2Uu2F34NvHvLYlrx4nudXQwuER3SY/NQTCPtdxupMnXAkrqzw4STcbY3UXPp8P4GMXVCWDLGqt
GLgvVDnmilMCwWdqF/u+QE3i++0lvBZZzsZcE9e/XjCeDhDEHUoHRw44VKAakiPiRFPYQ7Z/T2Uz
/rDMmpsFOHtMp2xK1Mehm8Yvt3/FlQ959iM2+8aK2sUcZk7kjCjlMTeb1C+GukW2L96TYr82FIL3
9E+BM/Ay3QwFdrArqCm6AfyVVkd5ZokelKUhQCnTslcbuBJpwD8DvyPjWd+Im8WtaRrWnqjBTSiD
ME51Ioy3ptUtxsnTiiY/eKmOgqzd58t4p9sjhFpgtVHxzy0bKnMaMGTexeApzM22UqPYbOlLs3fz
zv4F0bP4waN9GvzM0Me9F/G1PcwB4fkNZpe6yGawgbZ9CZWCwQTCg8NilC/aSNab5GoX6O4sd/iy
174nDnuMxbOUa2mzxGacptmgZQ7QFEfRDqgauKOvpWoaAQEcqh+3N+qfItbm7uA7cnmgHAJHdruW
iKUBzpccUZ7r/NMcR9kHTZ9KMFpC6B/SJZ1Nn3iF1Q5smvI0tAallxIApsCL9p0SjcPh9m+6tgI4
PpJHQlyA57V+kb9O8IIKW5yg8wuJx5SfirgdgppmOrRsSzvdHupaFESOiKVmN5veli7lIs6fCmqg
QZqN7feMqvpDjYJashPX1z2yWWTgTWt7lVckuNrNHoqcGd/KEmRMYuGf7ovFUX+h6IuYZa8Yht8q
hfo9K5o9UZMrpxUAHrAFnmhrTW1znZiVMRekAW4w1qZbIhqRNGFCXmmGuOEtsT/PNi4yulrHH/t2
ErUvxt7Rdi7sa0kW4QIz2pWLvRKxzz9ns0yVRHbLC+oocxDnHhRtObQOsGG/lovyPlGKIg0m24lV
1JlqfpcSWQvu0mmfflTHZflvFqL6BsaWBZS2VqeBKR0n9nMH8Fbgqh0EM2fO6nulSUZgK0adeX7W
AvH896Npre69HMvVCnPbFVHS1OiGZlX+mQzvQPsfrwehLr/srNF2is+XZwDvEEYCskGLk3zqfNG6
0ZiqIeqTA52B/slJUaFBulVwlSTlzua8DHAM9cfwGfQNBMXN5tR6J6/nuAU5OMjmlNurWLNrlKd8
bsU7kBp7IJjLM0cVdU22qZYCC90CcBTeVPgjZUpQeqg1xqJD21tmeyCnywVcvTZXA1ueich4rL/i
ryDSLGkpuh6SiIKqK6XinBufEtWLUffeP28LhqIKAA9/fUJtAWreNLjYoE00RisQLW0tJSCWVaHE
Narwdry6Oqt1IJYPrMYWnh8NRuPM3gzNKbKj/+HsvHrlRNIw/IuQyOEW6HCyc7pB47VNzplfv0+d
KzeNGh1LO9qRrHF1FRW+8IZjlpe1h1iefFArpM1uD3W9LVC0e817YT3RB9EuFzDpoVUmUSp5qpqh
qJc4xnyIpWAGsWS95LL+5/ZwV86HpJ0yQGGCRerrUItW14SMkCrqZcD8lpTrxKWtglJyF+DHiocA
ApVovMudaAtG0H8hrzVO73adIX+3EYLG3cTS5s512saoIT8l/fhMS2FUT+ig4YbjLmWN5czOTxYI
38trnS4AiReNedErXBfoAwLJnoaI5E1BaX40m2n6mJbx5NY9hoT8tMEPHas8m4l2ryLG+hTGCCbf
/g3XV7ygCKBBxPtFGrtGlEWzMepUl1A9HU2MKUuBUI9q9Zg0eUkZrFLvLK7dAzK/yWPWQqa6PfxG
24bxKS0xf+IjkMmXu8SKnGIEBopIf2oLCBjsHC9BFv+XqklYPqAZ3bp5mJTfo1lpPkT6Eh8p6w6/
8BRoQLlr/clAk/ZYZsMQHBIHI73bP/D65eX3AbZBQY688aqT+VqSS2RLoofn2Ac9DVLyAiXCHCjq
T4hNzL7S5s3OoCJEW+8LgCE6EEpyVGAql4uSxW2DWTgS7WRZxtegKkvep2bw1crq/Fk2l7s+jmcv
kYZoB3C/dT8I7QrUFWlUEbJejlxDBgavmSEXqygoGySq5Tt5YN9rRrFXPNkYSjSmCVTR3RK773Io
KVLjYtZZWUjOxGrWmALVmspx8seyyff22cZRYzAiNFiYeNqsoVM4NMf8w6MRqtZsf4+rsvNpU/a+
3M9ycsjULPyDao4THEcdbSoY4YbjRlOxJ9m0NWshRAibgdlz21/O2lGWFGczeKbY0MWh5yiTghtk
FFgPrW3kp9ubd2swNi+tJERsyNJXg5WtpQR9n4e+k/UWVn4yPjnugL8qaDyErfdQD1vDiauMsyzw
qeuWylCqcl02sDVqZwQKI2Xlt1wGkotIRff17TPjziC4p+xGjLNKcijh9qED8MWTdHLWTLfyc9LG
WHBMqL7/w1C0/4TWlUAYq5dfLGjHCoUrLfDCKXGwmli00GuTIf8tJebem7m1gvRf8KpH6IhFFH/+
V9ABqb3LMYUNPF0Ph94vIJQ3J2SVsUXM7bx7e6JEpRYkMwJtgNDYJ5fDpVrNBxulwFMxTnuKzDH1
ygzPAyJjLdxZxq33WQWIKvB6lKhgDV0OFquI8vRtHHiJTiXjgfew+xIYpvRRq5TizxKkdYtiT60/
k6paVMrRmMXATbErFG2W6X89eukBN2A4YeBAMIFJjKmlLz3GF79uf/DNXyq4yTZkCG59fXVssFOb
IxRIxLHJK3QMMhsuthRU3SGpLf0DEVyvuOESVS9VLUezP6PCeJB6ZXDjoO2fjRhlyxjTZ25obAsP
eD8uZ4syxh6gYOPtFqm3yIxAZxJ5X65o2KJyVswGwVxoSYfWSa1H+A8OYhmjdqD8qftoCeLvXA+t
4WYtpJHbC7UR4cG/RXiNA89KrWkAYZyPjp4A6CvavD82vTSAfOdZDKbpGdrIW/W4CPBAo/IswfWD
W7jOMxpjpm7rcHViUXyvohXlYQpOiNRm40mZ3i4KIoYTA+ELwLjrRzhfZLUdZZwHk66Ljw31swOc
h+jOmTBMqbW0KrBeMfpPy5BVX0PLKe6idjDvmmGxdvIDcQxX4QCgSkSBKY+D+LvCVaMd0KM/LXna
oC73wu8WhVq9Pd/+mhu7iSSfe5vQmYO61igg9pGcMFAjv8c28ZwuUfhOSkYHKcq88nKAgseOH+3O
HYphsdK/1SiGr4sMJxGPeKtoka82c6FJva3NgG60SlWOOeL/WEorKMo1ke4btSG7NpIjO2HBxn0L
d4t+9ytMjWlfnqBOmYSqD6lrrQTWAXRo6uNPZx2Ccf/+24hAECOg8glGkdOyLhU1XOIOJzHylaVZ
Yg/sh/lFr8fpvtHl6KA66fSoT/HiIlNMWWBMoTV0Ybyn97AxYzJ+k9TZJrCkBHo547h1ahT7zNCP
l1E5dSUBJYWT7GdPoLZ344swdbVvdaGqAYSFXr+8VrOOsYCy6OhHcOKy8q6ij/ypMaXuVMRpdh7y
tv6WpZ0jHtYCa3IIvHd6U8EUyYzgv76GEj110E12Ep6NSwsui8A5iJ9EMe1yARpADrqWAKCQnPiP
1oIu0cLIPpj5kJxKp5127sit9Sa/ITOlJAsrZBVQL7UOArJSMYCYClq/I1ZI3M81JJiI1ug/zI2S
J8gr6r40Z1aDUVNtEY/vGaxsZTLXyXl0ssS+Kwv4tV6jdcvOgFvpG9UREOYGPS7uptV2AlYj5QaK
Hv6oRcpp6DTrZMFq9QMjOGFy8gIG1hSmQtldSADiVhh9vrTNoPgtsmz3iYZW5RBWiPeN+vfb19nW
wpPHQFqip0lIunrEE4xLZzvVYr+US/uYLObXBk02v+2DcOcTizmutzl6xURrOF0BYBfH4K+gjaqi
vFgGlwg16Rcz6vKfHca6FBTK7tEpFPO9YcH2dywpe/fmKdLAoAIGzYevvj7LgWTqQRAUoS8VyOJN
04JSfxvDuteGf4gUQdEDUqE5K8jRq9UEduT0XVWHfjkUy8nAnP3BjCAupW2xJx6w8dpRn9I4mq9t
v3X1fg5Q48/FrOxQCZ60KNSeynKJ3p4aodctJBMpvwCMXU0IdlCU1cYc+kU8hJjfNL1TH5IR+/k2
lve6BBt3DseSz88K0iVYh74avrXqGBO5ULk2Hp184EWbiyl249oZGj+Q9G5n92+NSMwgDGIFc35N
GU6LKVcLjWt+rsvgZFVL7UNn/BOZWvgAbmiP9rE1HEkfqhrCaQa34Msj0ITyMtSWEfptXUt+Vyv6
gXuoc6Mlsj+nrR3/w9cTWQSqB9ChID1cjrcg5hO0pR765kiUmwZUYMwZx3qshf4hqQWFqQhxCQtt
1vVGKWo8DAdd2ALV1eLHQdl4Vh4b7wMep7dHI+yRVytbriwovZezspYOylWhZcgXq4sbBr10lkP8
HyKse95e56G8xGDCRQasxWqoOo4dq1j0zJ/Hun3R1Ny8x/B9fEwWadx5IzYuYtoCJkktdADeptUT
kdd2DrY+Tn01qtANSDskmPS6KWo3HYZpZwnF717dxYJxIexx4R9cIS21obcXi8aYnxpy/QVUS/3Q
hrv6JuIdvRoF/Sqq2girXPHwADXRkIqb1G8heJ7mxMYuo0bOalxsDPlglbtWo6DEmk75x6ix3mqQ
RqgM+U9Q2MTeV9a+bDWfs3KSMfVnMxpPoFbf90Gcf0IAtLsrpyTY2SuvkelqunQ2KRMzHAnfGgA9
0YvINKVO/DRvCC7MLtCpDZvB6E+Bkz911BPPUldYh16P6xcwhMXHFgDeY1joeuyVea39pxtj/L/b
r9/Gp6aah68TQAkKeuvXTylUp9HyMvGXeJDBJErQS6J0j8qy8bizjehuA6NHZGLdsgtmgqgeyxI+
9Qw8FOg+tnsqSQn6FktqnqbRMh/MkYjGnqx6rxC8cXaoo3EZkBpRDV6HFjBCZiASaeZn2Zz8Liwp
fAzH2ryP7WKnoLY1T1rmoK4oJCBJsn4Pe2so+NAgMIrGvCcvSe+IBeQDNXvtMKLX/xgYXXIiCNDP
t7/jxtvB+0vfRqHcAgBNrMFf4VPfRnJlJMyRPmb8pzOM9jDO2oDHsFG35z4f9xBgW1Ol4kx5R5C0
ePYuB+yixYR3BMI57eXhSN93cNskhh4XZTgqJrX9PhiWylXRun7/D1OFo6YQlQJnWmPeSXZilHhY
ZB2RCBcZ6/Fza88/ZnmaTnbh7HlKbe0eygZ0gcmtBZdgNdEZyI+eTMgDDEbxbWqM0KPcjDVW1Kl/
3j4z4dZNqCEinLWKaFUgF1gscuarY2HCMSuU/4ouy98NCh1UzcycHZTW9eGnykZ5BmIVBX0esMup
xc3StEMqYb0aL6mHs0753A7Lnrrn9QJejrIKM3CyS4syQ42gUTPl81AU1NaUons3jbQM3rqAXDGg
3HhR+FCky5cTUqRmbqNsEbDRyPqIUusPaSnNswNq/SErhj287vULxnDC8ITsDZDwunSoj4ZSp3JY
+LYwyihJUls3haT2LE9Lg/ILvsWuMYrcbcKOlucsjZuduOD63PMTHGoD9PEBVr7i8P4691WA5Y+M
IJAPws1ufbXQq0/G1Pb3geZIpwyFmjcLNGKRI0QzRO8Fysc6Sh0KnT6LzYgy3bRDWsXKabEjhwaU
vieFsLVzGAxzVhrfQDDE5P+aXKtXDfWduvARn+noM9OveIJ51/RuFhjODtZj6zCgdiCSGYS2SZwu
BwMJ1tmhMyKIqEN4pR9UuNg+x3thgHgCLsMAMSMRx3F70bZbnYYUKUW0e1D7iutWpzZlDm5mDibt
6UX1E21yjvOsZodK7eaTHQV0+wM1+H37mFzf3bwC9PEAMFCovNJdkq00sktbzf2hHBxXG8mkCqAg
d5jSJ16gT/Mdm3725TkfdoqwW9tVKGITXJF0AOG5XGR84xcrqLgLutSen41k/pMZ6pC7yIyaHsYn
4+H2TEXKtF5tdBCExA6PP+C6y/GSDIxyKDOebC2/RmXRe7csxuJxijrLQ4i5cvuoi3aoolvLKzAo
r2Z30JZXg5aIk9RZFxe+o9MVagPCKSQREFzJjfSp75X0lMZO/EWR+vDt9V8L0QChM4wqlCjHXs63
iKuOFhHCsFLVR54mFe3zHOEN1KEU5WeFUXqmmcw7afIGJ4jHmE473RC2FPXQy1Glwq7MwUEkk+Is
ikmFI2W6F2em9oMrIuwOIQCS4k5CObRzGyvASghH3gY88iDEVttR3QM3iW20+uzAQTBKEwxlAH/r
ZSAI7BMZLb/FaBS3Tq3lHll9tKvULth5szcn7+j0/hBqgHmzhnAbVdgaOr4mfpaao18leVq5EcIF
lUsky4NqxMNjOUbLVxDnRGEkjMP72Qj7U60njnd7u2/ArmGO0Eti7nQf8By9/BJz2uWU0dCyzq0I
AcVuyb8P4ldMShCfbQztibrt/M5AgcQvHTU9Nqa+xyrZuEhFhgM8mSKXiJsuf4PSBUiWS/wG0AIj
hggDbsxteX77TPFPYqBXD1ek6y5H4bbMpSAlzQ8J/uSnOjLGJ92eHXQLmpR1Jk6OStcgEG0eJTOO
vgRZ0oxIr+jkmbd/y0YYQKtZ+Hmw8HAhVos+JdKMUXSY+ovSVvf9qNrnVMnH+6IEIiZpgXZfdkPm
ofTQf57gKu9cN9ebHWQiDWEaIoQAlHMuV2KOdaWuBuSsljkHC40loDdpUuQOvdT4t2d6fZ2+kkro
vOAQhfKc+PO/H+Ssr6YYh1sPJJ8Dk1epvgxVOvtBPeV3Eq4tX/XJlLO372rqOShgQIQmZedfL4ft
ykaZMG1w8Evp1HMLt8dPIaQ/Qd4afbxVudoWU/0Iv+I8j3b5oExtvvMbrr4xC2uKthovJ2CQV3Gv
v2YuZW2bdZoyerMSAytLY0Ch6AGUGXypQbJcxV6MD1E5xx2F+mYqDpRfs7s3rj6/gTY1rUvSEBLa
1YceJeAVKtgeJAiM8D6du/Jk6XVyiBLJej/2meM6866Z6tWL/ToofVnED4TM4Cr9aZW2C4eqQshQ
Kiu0TqL+HFR6f2jn/KsUBsPp9hyvyyRiPKG0A60QVMU6hIehPWhIO48Ia+bOlzIzq/vGidr7allm
X0MN6tw55nhPwGC9a/okeI8PqnHuO6d/LCdZ+1GH3WzsfPyrB13UEwHW0aIXccsaFMl1kqK22AjT
csk+FmWlulFYdJ7eZJNrOOnopRaiZOqADevt5bg622Jk5B9e6zME66udb+D66fQgBLwuc8JD3dSN
D30+8War2cMwbk5SFGiFJ48Y8/KQ5XSIdcz1Bs8yG+kZ+UXZhcyrnJs8qY6j40jHRq0bV6bbuxMT
b47MkCKfJ8pfC8845lJITsUkbWOAttdMtfJUgBr7OatLeSoVu3mPiWUT4LMuaztR/9YCi28LRoF+
Lm/J5azVtuoas2Rs4peh8cpY0/7Xzwnd61J30r1O39X9SVLKA4FTGKQdtExWJxhphaloJ5gUdl7l
p2WIAGLGGOt+HMd2PJVaXr+35h6TzNu7aHNYYhMyD9r0V3KaaMhrTjOlAxTafDkF2mie1WLCzDVZ
4oPzatSSx83O1t34qgg7ogMMGgEY1vrGBH9NImkiYtimTYLdctP7uMhrbg0tC1bBEPzSrDG865Zk
ON6e7sY3hUaCnu2rUgu88MtvSotcGWAQoGNbyMUdjP/0xdbG7LdSKerO1t24Hanl8h7CXhEdotWh
Seda64h2B48QEG2aAdslbDaq9jHrNf2pKMPm8+25bX1K5HIp/BLfCmDr5dxUNUQPp60H3DAj/RAm
c3aXaQ56GnLRHOImQDFwiou3Mr3Ytq9oB0pg3BDrO5n72FaA8Q8gsaLpGCAzdz9WbfgA4zv6h29H
JxaWDhqzNG9WFRyZ5TQ5iIPXIIN6ipNGfrLHJvdiuw++317K17W6yBLEtKCTmVRqaZWuq9Jda2Du
YIWDJyVK/9JLaQJqljfF8CC1OpGLsGLcHGdd6U23lpzguxMO6YdMd4LRTcKkh4FWp9BQAk2dfUQ2
s3eapEqGV4xyZN13WWs5vpQF+jeHkPwpKbLwR43mPw6AHV0Gd6YM/GYwGfVYglBOHHxPHqrVdaak
bSVHg8NV2if6Y6917al1hvTQKk77ACx8r2v/alGxWkMhqSw2hTjpa6ylqczhotWEnA1oChtrELzj
f1M0yww3yYIxvF+6Mf1usZLLeSjyPH+f1HM2+hRPEdXsrSB+Zw9B7riGWiDtQQm2m79O2TShY2Eg
Zewu/TJ8zAZl3ImaN04uOBLBoeT8chOvVoo2bGZGgTR5JGxwznGiC381vVHjTBk7Ueii5RFbO4nC
VWbE12FfU6MnVyRmF7/pryBSwW+sGVsFy7Rqrt6HjvOzU0t1Z1tvDYKVKxV5oSBAreVykLxdYqVr
VUKGKOvdqNBNyDBFerh9eDbuIaqe4NtAMgBqWgPNlqqyY7mTiEWVYTnzSYc7femEekA4n5ccDfM0
cpydJ2XjYtdo4FAOFG69pAOXU0v0uXPyhTgsbZrizzAv0XIMJEuj34AC3E7QtzVDQHRo27BPiH5X
VRx5WFotCYn4qyrGNi2f9ep9h/Dc1wbpR3QvkuZoN6H5/va6brya1JPBtNNQRjF0jfZK2lEZS+gk
3lTKXeeFhRm/T2bkHwfMeZE4y4z0UdbT+CnrRmnnm24tLyg+4IsQeqnwrbYnaL1YKRwuD9EVPPTN
LIcneh7tIgiB0rjzqGztUzaoYNmD47+iZxSyM4FZiibPKgrzO99cVV05MfcqjluTEs6zMGOA98LO
vtwzi+PUjUE/3sMNb8ZsuWofhqnS7hHbQNLx9sfbGkvIvlv0eKltrpv0E6+zPPfAnHtqXL4RTYQ7
rSI3j0natP9wFoS6PA8XsY61lu4okIwE14gBQaOgHh6wPbyZTu/9LCvJzknY+FKkY1zadG8F9nJ1
7PpxGdEh5SRoMgLkbaUHD2nRVDv7YeNCpoCIIwh8OgG7E7/ir8tR04tOy+eR3VdHdDLGSrHoHhpd
7hpDVNb3c2aaO8H/de0Opz7wwESoKBhSC189ApROap4ke0BnrYqlA6db/g1lSn9Cx2n+g5cf+Aol
aStQFs6Uy34ah/lJrqVWhQ1XIjb15v0jsl+IJuJmJbC8XIIoDwFaFQlXN2UUN5lmC2xAX55G9FB2
pr6xVUFu8fKRdFEYX5OSk3FSE+ocA5a+pXky2s783NeJBlUuzXaG2rjSDKp0Op1NDjuQi8tZmZTd
+qbHkggIv350+vxXpxjjs2Sp04uxpPLZrvEtQGNXe/fm5aRDLQRDsBQUch6XA8cdyxhozNEw5ug5
zCqNcCIeq8yVc23eEdnYWlDyGaEoz6OBMuHlYL0FLbmfkVoorDb9nCaQn2VJMx6B6SZ3t+e1cVKE
rh1BK2UZ8GmrofTaMCsZQwI4mtL4PLeKenxFj7bscF9rxj1c2sZLyHiWaFghDAsa9HJqqaO2TqUY
aNwW/XAMqZC50lB/NpVIO1uZM90V8q7vljh5q7iSa41vR7iEaeIaeGpKMgKm8dB7s6GnuRvSI2xd
fXbM5xBNj8ottSH/mvHfmm5Y1eUn1U7LPd/GjU9KtQ3oCCcFUqclNvZfN1LvBArUPdY5NNL8f5Eu
pR9m2ZmfTLuL9wL3rTWm6EWPk94q8k+rNTYbw45DPSKvw8D8rtcm4wBFanhKcOX2hdgcgO5sTy98
a5H/HnS1kTolUZbQJAGqzALHsMWa77IlhGUcpRau5Un8IJnFr5zkV6i9/cMLRiOUfiuda4RprlLZ
VDbaSIyOuI/ul6NSHaHbSzjFFu3x9onZ+pKwPuhKkDXztKy+ZKOHIbUkVneKhvmsFORdGSwUv0tM
ZWeoVwLNeucKNS161nAErgIOPH+KpkN90LMGsz0sTZU8LJKaPDRKlP4oLbQLXCep6w91r3pG0p/7
KjdrN9ebGA5DZpxE8E4EvZi/cEJYEnLu3vgv6tFUvb0m4uOufydUPME4EnxOc/X22dOimsC40b6b
C+mXNUWT6uIKXH9oK+jfaI8oH28PuPERYEtwZfEhWJp1GAFmvOjShOMEMw2rSjtrn3JqykerCZev
/zAU3CYBTaIlszYw0Ebqfc0g9yhWN9IHrUjBQaVzzr1VD9pOIrnxvPG4gNxnFQmQ1ik37YI6L4y5
92ob/WlJo+HYcs4/9UUioYhZVOcKMKXbTBj03Z7lRlzGyERlQoWH+uUqLlPnloK3MfVeppnSGftT
03MgEOzsk+ueIqAIagoC7uEI1q+4uv66BuuKTGPR2dBSrub3ZpO+s6x6PIx2KB30UAo+jIOTuJMM
3ymsdKQerWLPu2lz6wiPKqGuKSqolz/BmTW9ZSF4DWROrR7aui/ZpLjgBmf/9qJuDiVq/EhqQOBe
W2G1oQxNKrHZpc5sn3ETSNHwTJUjt8qbwQliYWnTwyISAtprJI0th1m00BT0nMoKDvFAuaiL1PAU
Rl3vdeTPSIuXe1Saa17m66gAoxE3FA6Tq12zRKacR4XWewNa6sclt9IDsoPLs40a3ZnmsTUfq1Kv
j6mdaNgrllkJGDcYHgM5G4+amoynQRpR5rPCPjpk4Dj8AnTBnrDsxnsoAnPRceL/OFiXX7xu7DAJ
M4VT1YbDSx/PCc9E6dzDC0w+IsTo+CadxvPtb7/xHtLlI6EiguM8rdEiOjoJQKnYZk0/DXfwTZrv
abLMT/KyJKehz1PDVYM+eEwaZASkqFf3fMS3Zs0pE6h1jTrn+p2ako6yTkTUo0mTfcpae3poQnK8
UI97v5bw2lhUKdvB5GxdI2IfoFRATYq9eLnUcae2akl53huM0n4K8Stx+3DccwvZOlf03KkWiZuE
+uTlKJOuVgiHc1npdd0elKoo/lfn7e8gqbudRPJaTEuguMg26HgIhZY1AKEP2DMQ83qvagPbRVxS
eqmK7ptpdsWzKoUFvUtd9eVQmtF6LcDsy2WLK3ytPxZpHn2/vac25y0wgqJQRv9lFXqUwxgNqSqe
ByPojlon/UR1dvhEA6Tc6UVsbB6eIAOlDSqtgJBXR6ZoU5XYPOi81Cnl0G2LXror1KTVXTTMl5e4
KbX3mFzsgck2JihQ9NQA8bhBDGc1wSVx+qFc6t6bKM/9UILadiejM1+mfNplv29NEU15EKvUmxEt
WMUsEbL+AfcwmU8v68eqiqbPiJlQmFBHsxckV8u36qIN3LFrO4yvUD48prFV34E/L06OXs6TaxdJ
oh8GvXfunJgOlB9KpXQYjXr6hy0PvA7anMDWk7mL2fz1cFaZ0lTx6GCGHFGEzZwo9rMkSB7Nodnj
Rm19BJ37girXa5Ne/PlfQ03SXPZSXbEwNaS5eKqCn1FfxQ+mVVo722zjuhA5rogI2NRX8ltNHEt5
yHB0TVgxpzXzgxJ06qfbx2YjOgXqIBSGAbMD3xN//teE6nnEGbPHSLqT1Rmx3zF3HjNg89+rqbOf
Eylt/twecGsFSb4Ew4ygCWbx5YD6bDTjXGqcHnThzrrefVIkCa+buN2TYtucGhVC+DzYO1NkWY0U
ZVVdj4yEvhrBIeQ1Lw4D9IoyebrrkyLaedW2qlwiOhRxMBUDnB0uB5wjPVStmrWkwxIAeJSjrxMK
lveaPuDc0ACtOeDsIH+Te0N7TPtAepZ4fc9DWvfy2ytcxP4Eq4JeRDq2+qxtPTYDno5oG45N/ZIF
uebXONlHrtkne37GW1/UBptNbA4nA0H+y2kDmtdIaVnnKg+j3EN7wLhvS4QTXU1Kpw+3t8/WzUSN
gJo9oBXw7qsi1yQ1mbTQvPJKhKC+x2mffqsBpbwv4Wx1/mguc+GqdOF2Xpetw+goKMCLsgEMzNWn
1a2Wv9nQOy+fAnxkuzQ4Sn0pH29PbiMuEqZsQF+YHt2B1dnQ4t4y44ZREqcb/WBMZBc6H0TkOTc8
CKbpY9Bl8eNY4k4dGMNeHWZ7eBoTZO+0GdfRvxROUoC0F3dBDjO6mIwK0tusHbSl6+4Wq1vuO0Pr
Ts7kSPRp9WDn/Fx/WkCdnBoCdUB2V0ImzTjVSacDJ0iVZfk+DZl9CFDrS/xycqgM54E1Su5QWvLO
FXi9f8l2+B/lYKIy8LyX+7ewzbIsomj0MNmhRDPn8rvWbF4ag6N6+/u+RkSXtQAahpxKEiyQhFT6
LoeapWzSkpb6CJa1jXEYUbF4p8TYrbrR3KTf5cZUT4FqST+mJSleaGOq906cRA+iBv6tUgbpEelb
+2MhB3tSe1uLT+sB+VHSMVEfu/xlYEgKLbWCnlJJANunlTFcarB7LnGgaiMMIm3DjdtlD/F1veU4
zJRWBdSOG2RtQNthbm3peH55jpPmtVsu9gxIvTXb72AOFdNDZiE5aUM1/IgWtDKPqbZgRnX7q1y/
E/wG5KYokHFbXjXIlrytLNhwgxeVQ31q5Wx4jsOu+qLSuP5En+bNMh6iyMl/Bz0P3B0U/MulXqyo
VO2YMu+YU3bC4Cj1owZnM5At5s6R2tjazAh8B6gvdtsaodOjlmw1GX93xnPs1dEQgmexTaSaij2C
zOZQiKPBuye3o0J/OSsp6Qqz1ikFyU70XNrCUSl3lOLBVPtdO8LNsbimwAOhR0zocjmWOlhZWFSk
1lRKlOZhMsbKOZcppvayU8xf3rw9YOYKRikgaPq1q5MRRU4sDw6DVTUeCEGkPyfaEsR+NFq5r8xj
ukdBvn5rUNOjnEWQiU8nj8Hl7HgFYg0zYgqbADieYTmC8K64CW5Pa+PAiw0v9AToagLOuBxFb1LJ
6CbSiRlR4MmPbHQv3Cqq0/M8Wc6n2GzUQ1IF5V67f3N2JpgG4hNi9qtif6iaM0bWXDSBZI+eE5fx
CQyHvAez3NojXLGU7LjUwDuK3/FXYCv30HGoHFPg0RpQtC0g3hzZDy+m9ObfXsrNocTfhqaniP9W
Q6VVFiQjXSlPq+TQI0pS7vNh+J/eF/ZODXSjRohWHV0SEm5OGgH75awk9CFEEZHLwm5rr9Hb8ldZ
LLaf1Xp6Vy6S+ah3+odwGJWfSRwvX3FG2iPjbX1AghTOBKoX3M+r2aKKbXQOSn1eBIvKC81lOaLU
neys6cbDQIuPDoKF9hqNqdURxxEtL5ssB8E5RwvPwBjcDcacH7TS7p+62mkx6+uow6Lafao1Z89h
aOuTghylNQwGnfL2Kt7TqkaLjIFmTb/EyXGS0tpHF4DWqjl1h7fvHoCbgOZF7METdPlJ22iS7Lwo
MaEuEsNr6znxBwO7v0mv30wp5G8n+qAPBA2d+2z16cKOznMtA/pDdb39KQ9t9dmJkvwuAhq2s1M3
FpDdAelNx9YFutLqesnnTi+kpaLPRhbi63lUH6TJGt18bJ23v9+orJkE56iPcqettsooBwPyKFQT
5YUXIFa7AX1toX9rU28LvSrFROb2J9uofAnaD2olCK4BbFzjGZrcyAZZvKtFgq2Zm2dLabzrpXFU
DmU71f8zOz3uAI/3hQHtL7He17mlQK9sA+tlSrENOYRmofT/7fysjaMJWBUGniN48TQrLrdSMhmh
ZNrcDlkx1UdpNNP62HcjrmxcGtVv0wBO4kFAjNQvbTSaTymWTL2XZFHxrCc4HDxORmTRHMxy+WOn
TWm1E45sHGpRN0EUnh4H8cjqVCGUMxlynFA9AQztmxSIPHTh9YNTpy9xjcsiz5RyHua6pwCu6TsN
lq0tqao6lk1UfjUgtperU1oGGbnJhKsI71lw6NJDHCo/5d5Udiq9WyNpAukC3ApKgbM6Z4mThVJN
ksbewy6+LCl7grqJPGOZxp17cuMZF8kiyyq4uwAiLielEW1FCD0RTEb1/FA14UwY29hAL2ItPNXq
jPN2TRX99k4Tf+sqj8F9R+dx5cEjZ1jFRBZF1RaC24AaWTx6ozpl302jLHYALRvbhVEsgQnkYoSg
cTk37ImUZNABtCgY5Pr50qkPUZtq/zlJYh2lTo+OiFaZfuyEqlvKrf7h9iRfMYDrWSoONwtoDFGH
W22YeHD0DFL94HUDDthnNYCQ42lzEMwQ7ZQo8IIaYszB6itJPwRR2U0urhPt7wRmL3zbXv5RF1F9
KvEgOg5BEN2NKL9+bqU0Ng9hOurtURsjVXLjLGqpD41co4e4bM3qOFMNg0doZGN2bxlScci00Cl3
5nedjRJCCIy7KDdQTlmXG1LcvjqTyAgbM+dLXA0nJzBFA1eko47k0JnKMYmaZ+hIOUgsRVx16OV/
y2PzfdGhf2d0728v+dVuFjsKVbVXnj/B1OrVSIwhjWkZUkoKZ+OhQw0qdeXalh9C6k5Hq7OhUhPw
7WlsiA958aFfh6UFRjRDcX0tDVpZ+JBlPBxeODsOubnTHvUWoOsSzBaA0LTdeT+u7ofXgwOYhLGA
SawPbU7ZqkLLnIJ1bTmnqh7Gcxb0udfZ6rQT5m8NBV1NCIjYxNxr8AfJbQIwnWaFsG72O0NvSCb6
Ge9pZQ91LW7v9SoCBaCvRwIoQKCXx7UvVKON8wG6lt0EJVStTv8vT5XgK6TM1scrE1XFJJme+3nR
d6KNzaFRPxUQF6AI69a5ZoxlIusjH3AxI3RvVd21q2Q42dMYPk5Cujqvm8xtp+rNfkR8Sgj2/EPV
l3mv7qhUajE5aUEQJxDn3C5TF7TBzfEQZM2etPPWLlVBhsLPREEI7vnl+qZaYySGM3e4XraZSyFx
9icHCc7cMDJ/GUx1p7+3OR4lXZPRCMLXHTUqkXxk2gCeLEvyIU/Atte6jhGOjdUmTb49Ov/meGSE
rCUcEe6jy/kRcSXTuMTC4j0dP3R97fiwIsu7xgwBmDTznhPIdYeeb6dZoHJA5pDPrBdUlcqacnhO
BNShrnGUJUxpjpEEp8nTest4yRMzt33NsXreHUcKX0pZ78Z3ctQvrH8SjaNbtFphu3ba21ggFFA1
+UP1I/x7480ZifixiN2/mvqSD69Wh9xzUtCpoG/Cc39wJjt5DmKyZhLb7NvtW/g6y2QsgEMk6Kh7
k2iuTnI4xkW+VBKdE0mWvnFmq2+pvuhnq5+Vn11TwIBV8oauF5fAB12yl9+K3PT2Try2tR9IqtkN
lF8QzVnlusEMDyFBNt2Ts2Dx0yien/RONb/KQRx/q2w5+3J72lvj4c8COll4CKGidbn/kG7MILM1
lL97rX+ZgrRD634Z/s/ZeTTLbTNr+BexijlsSU44SVa0LG1Yn2yZOYCZ/PX3ge5Gw8Ma1rG9cUlV
xgAEGo3uN3S43kRZHvZpcwRDeJVGsc4ELMiCBhVXSp23I4o4bzSnFUTMrlY+Q4PUPiRJdJBF7U0L
ZVMwnnxR2bS+HQS/lnWdnKYPJm+xHztRfso6IGhWrvAAmEf9en8V9y6c34eTP+e3uoumgSdV3boP
UO4vwyTVvSBB1jXsusw+3R9qd2YUPCRayaB7uckW3KEcnZIGdKC47fJMTVL9UJOO/9WQz9W+shCC
/bePSDVAKlAQEIHL3E5OjTw74h3fB64rpqvn9p1PjcL2q9iyTzqwwoMj8Jo6xw5BXJHMD8wIL9zN
FOGzWdZscKcm42wkJ6vvjA86NR37TJe7/aRMTZ9hnSbm9IQp85KeyHBix7faqv+Cad3i+OhOaEWQ
0IC3HggfMOYrXR8Tvy4a2/BTtdDeZ0kHEMoq9Pwhw+vN9EejzP6ZTDyE/RHpSv3gu+1tEepkxDD0
/KUY++0qdnwYu7ZYRc9ZsY2mnHvujVy9eLSbDx4qe1uEmi2lHBWVRaoRt0M5btU4lUVLq5rz5dSO
pfWDAlkeTLaloAKsH71w96YmiT10tokjvABvx0vU1Ui1aGU8neJmpQxG0CMTcjHN6Ggv7g2F8Arg
ORTw4DhvhtLiwqToSIvXKaIUfeZJPGfLAhGmq9KD9+xOekVRgbckpGZApdtO+mgp9mguyRAMGJz/
jFCzr/3GXMbAVhXxCPayPE2NWoeTNYj44MjtTJM3O4B4g24JZ28TI9vOzdO6qagZ6GXj28Lqrzkw
Sd/Rpvx8/3TvDiVRguDCaUZtPV4cbWkNUZFspGn879jXxllvhpF21JQdjCS/zSZVhsWMaw2dL2Qx
t+XFJk+gY6tcsHGl1KdMMv9NqzkyBdibj0XcoIzKbfbqmUH89WBmM5/eQrvUT0Q7/SV6fRp5azbF
j7cvHtcYfVtQZ4CjNt9p8TrVwjJuCNC4SwNlmLrHAn+Ed4h7a1/uDyX/V69WT7ITiSHwEbY06RnL
RDsrKK9oHjaRul57F2Mdh3OeT1aA/rRGaXp6c5VRShNTYiQfoSLBU+r2ZCPh267NwKBgW6LngWsA
4dtJPy8RPNMR4NnBw21vkjzZeMuw9+W75nY8PYHk4iAzFQx2L06TOUwfcQM3r2wnp4JH1dYPKfq7
Bw+pnXgp1bmJKVxwsjl5O+o6m51FIY77RrTOqagm98FDeAaLZxT1AKKOp/ufcm+L0jmhCcX1TVlw
s2vyLI1rZKW7oB7W6pQ7g3qtlelvgNxHDYWd9YSxTcMVFyNqgFvCu+wy9J2jdNxzoJqTqNG/5maB
+HutqlAFHLVVsPzsdfP7/RnuxE6pfSv5Q4xOq+12RQmmkWhljje3xhy6mWL52lzUL3VprtI8wPCz
2kpo4JTi4P32WuIFtVOepfIaosTzytGgxRzHawcMTu22rz/mUKAFFYdx+qMfqUDjgmIETqaW52zo
61Bf2/5D502I3aMf/XezqO0pVrL6P9RaCEn8LDQB5HWyWY/GmI3BqnkwA3+ZTool9IfYMCK/8vrl
wY4t9XJ//V+jsuQqePxLEgVJYZslGq2bUHOmNqAplOmDTqlJkHK9TN2rMg7rR22pOvM8ZF78SH22
1sJJyccsMJul/Xd0R3KH+z9oZ8vzezjVqNfKFEH+/e8JskjdWFf5Pck8kD42lYXzq/6NUsV/yI+l
ZgAtcmkuC+bgdiQDNDe1loyCAaIVyWUVvC79xTF6IJ1WmbzLPKM4gr3vBBC6khQNIMaTH2+b145W
Wg0kuS6AKCvO44D30CK1l0suqo9rgTDa/dXcHY87VDZiuLa3pEeEN+14cfUucOba/t73cxP0SqHT
8IjpKczlm5X42U1S5JByNOIgr1C4bp+IoeitDokXM/LNqVMDg1rPRe+V/zIUwdzDh0UyF7bXnLI6
RWIJrYOZZNACzUT6Mi/eP6Y3xR/fvoikxwjGc8lR55aL/NuW1KO1mFrs0REZsJOr1SHciBv1X4rd
4SrV8xa4P9zeCSAQSk46wExwHLfDpeg2Lh3vimCOrcGHXeMFZp32vj0dlud2Ei0+lUQ4kAAhB7Q5
AkPrWfCZEwrKrtlh95xqV9Td24NIu7cJJdgSRBfoKW6Y2wk1a4onnkbHT6904w+hYF+iAyjznaZW
fbq61UE+vhvTyB/BgoPxl9zU2wG91OqywuWUQWapiCEUBdO6905Kq6Xhmk/DeeldJYTyVkmNFdsf
9LK7xK1jHvySvZlLShaSbTSVwe3d/pDebWFL6NzfmlvlgVjxJtcbp/VnulKhEKhj3986e98T+wuO
HguN69nme6Y0evs05XuKItbOeexYQet59vv7o+xtUAlHwxQQTQqSvttZpbwtNLfP+6DF//xEOeyf
xo3FxwaUx8H67WUHshmKlai0PNziSikrtpNhkG/Z6E8HKeb236KprZ8pd5QUn9L1ycsRkyF3iD/d
n+PuSnLoCZ0StbXtxdpzjrhwT50mGUvta1WnDVgOeDD3R5HfY5Oq8xSWFB/eH0htbPLJfgTlZDeU
aGATKFd6/+m31Kga5CGn+WRMHYoACD5d1XJUA20e0oPka/dDSqzd/w+/1Ylvmym1S49JlkZj0/me
rfeIN7QBNLf0en+mu1/SptVCqo5Q1S8Bn99iqKYniq4p7MyWt0NYa7F6YY+iVelmJDfRagR029pz
765HPJzdM8gcyaOlnfD22apk6bAyf7zBlTgDoLaooZmoVpCQ4QWLgIb/H2YqRwNPKOP35mWSWULy
shivLpPinZeU0WUZJfXTLYs5P0WdqXzM1qH/uGpufXB1/IIwbDcUiRyATQr2wKDkF/9tme2+B7Tg
xpQXabUsD5MwRg29ujX/E+SDqj/wAnUQXNOV5P2UDYnNPV3kp2JMIqQk8ASygz4TqgfRATCkH+Ve
V/vzPKuT3wlHV06L2alf3WycWnzZR8M8WLu9DWlTg5S4RUTEtyQeZdGNLsNgNEC9fziRkWuJP6sr
wmYNuvhvZquQrPw+2iZaLnWmVZku9yTyW+e5yFXazGmZPqarYx7Vo/a2Ic9/lCewWMRaanMJTuDe
usmj2qD3Yg14hZVXFX3UwC2W+ux1TXIQpPdCC18UZgyXO5fhZifEa5mVi0LTFoC08mSgEan6pr0s
KmzOZWwCgQreFA7akPyZFZb797yYcFrvH4W9IArFTlafgczDsr/djXmaJIqdtxTGikR9WpvW+mTb
5RF/9TUQge/IM04CeCFjwXm/HUbn62VR50J6qJM1v6T4n/4TtxMq+Ao7H9lfO/pcVvgkob1clGGq
FclPJ3JFSrMIo0sqhDFtlGmeyxelMqI+RD93XPxJMdbBd9ty/d4MTV8GrlE2jp91SoSqmG3Nia8r
Wtm8Sztdg0leiKoIJ7cXb0bmsDfooVLroHSETvomIXREk7elZEbOQ2n/MbpRA1VXzc99rx7ctzvn
j2td8sRo2kJ5kh/0t/AhVoHfTkNVJReW6SNoYV1JsSJfz0BF398brwUKJNIT90++GTWxV2Rq1ERJ
ZFxe/l6UZVXgNA3s3RV5lO9ppisfaK5mjh9nyK8+wBcarE99U9vsYSueSj+1bEwN1iXTXlyKYK2f
qc2QPrddO33oFpby3MQ4Qh+8TXeKJDIjAOQs227wFG6XZwUVvHQZhV4TzMA5Xazm5Cp6Fdir3v2z
1EmT+k1Z29ZBVNzLZ1FGoJone/gS/nE7buMUtkgTntqtUZjvlG6yQvobSenXlEWgCSMKDbN/GvPA
zaHEj4vi+Xbr1ieO+JE5yM4W4TGpU6qh8CbtoW9/C/j2fnVWTwTIQhg/0mTUT5pwwbt245If3aU7
Cw47HMAedzfExS3EyFUoOWjuyF0aierZzXsjGLsxPvPkQ+ay0MvveJkPB195Z4YMSo2beEIGuG2s
YvGEtku7AqGdBPLkw6A/mIOqYu/d/4dWj3RQphLAdU3xXl4av5831N30zm27oDPH8uQ2tFDHYtZP
aKMe1VX2llKeaiDJAFBegVtX152tsuCVN+oIQoB7KYIO0tLFboAIN2gNPjlmcpR77S2lXEJeC7yf
oTTezm+dXDvWMSVDB1JogZll/dnsHbAAadcfJJi7Q5Hg8Q+3wSs+aDGpqTWmVRckpZ5cYq8yLr3X
TGE1VEfwvj0AAF1V+CnQYSAibGHmaarWdP4pPVQpJy2HJhzQ/0lOs75gYlOgK2kNNQbTaTOHnkeH
XJ3y7uDp8EvScpPqUfUAfvdLrAy86O3amk6jNiMirIHUWxfnms/6mUJF/GVtGweB/9wlTja5UsRX
txvhNs5q0zR+2feFS8Ry4idHm+n1UeqzH6aqJS1v0fr6cj/M76Q9OJKTiP7q5VNlvf2VYyJqZEH0
NnBRUqafk6wnYzC+dK1WPEaeFR8U6Hd2ASw5DE2o7JETbKGltboAWrGpP4HOKXD0jmpYllH83DSr
enSByQXefABJi0MIRNLAsZS/nRrJ3hgZM1WGRsyRfTIWZwhpchsIfY2ius4Vduy+FkUYWhuLcsnw
Qy59W7GU85uXGNqczBFgPWC6sdkIDfUbJ50pr6jjgiExDvdhoqfLyfKG9qmuRPzn/fF21xi8nKTg
qLQlNkGrUXkgzCuPcsMbbCBlWABS5ugfR0oCb85HeMt4BnELxQbixyZprudF03vbwMQoLrwrpiL4
fGmJei5Ff2Rw/HpWcigGkfqC1Go2G7XDHB7rZrsNBrWazxbsYF8do+FcRIdcsNdnglI7IBC6jtyk
QNVuN84inNyM6ljWE1eUzM0xeaAJnpxWWxc+bQHxcP+D/SqF3u5UFlCKiJI0ySaPnPtv1wziq05N
h4y5Ucw3gmp0rfo8KjzF/ZEz8kdWmcCvsbfNSWCs3nyqc9PDO8B04w6J+YmngzHhoOFHTlXmJ5Si
jMesjMZ/MrfUz1GU9nnYzrP2zNrhZNigx/w+RsEjOd2fyE7gpUrJ5QWumtY+7+vbiUS1sthqrrRB
bprTTwr45UONzt1DVcI58x2l70/5rHgXgY3vg+dG6lfK7W18cPL3vp90FZFcZ7bKlj2eoumUiyQn
yCi2flJiRzmr3WBdxkjX8bM/NFzYyf+QmaCuB6gRwg9J1+20vTYxDEVGNXzErZdqnqgmGH2mXJsC
s8oiOye2OT3nRL6gj2cn7Nm3mnUof/Q6heBnILynAzdn7lv+hLngnjr0XLFGbE6YyzjDZS6SEbHq
jsydyuM1N7OjMv/OYpNtAsWmAEjfZCsL0/AwmovOagOvdWH9OPXyHBlp927y8nyA+j2iLnx/l70u
VSHWCL4SCi1H5lXSMjlqVUfSOU0UClgAoS5BMenImgv6XqmiWPjUTWrojLr4fH9kmTtvzqnUpsHU
hN6JRlp4+50pB87N1FCAW5LZDJqqzl7c9ViIYXcYOFX8y7MCUZjbYcTQ5Ws0e22gmgJZiche6ge3
Wxa/j/S883uE0ZKTgrThKV4ou2apkn2eylQLVS9PPvTuWNTnNkqS85oY7kGs2vvc8HFluRzQKe2d
29+mdOhU6ilna81q/bNhQn9pJyc/OzEol1CLqPGF9xd9b1dLhSfIISgu4a14O6KIbJUqGSMqal+d
ysQ0g6R3nT96L0d/TuH6tqiOHQy6N83fB9086S1Rr6WtJrTbh9ymOZGJ0FPIHEw70v8Yo/nN6nCs
qEzDaHVK89Htw15Vp2yKc5wl7MVbHgCXtb6IWuWESdHqD848nShamhesn48cwF/NlD4E9BuqQNRC
yc03M21SZ7Fp8MOFUVKnu5pmGyOCIS0wEPcr1PxSrXN8ZN8id/DNQeJdSkLEIw6WJPCvTV09WpOs
WOieBQPs6vKiD0b3bLWR9lTZWnSkCvfqOMnBoMBIdQ9qr78S9d9u16XL+0ava17A8ar/UQ6zfvZE
5Xy+v01fTUkKgDOMxjiQ1Lav0gqaHF8wnkK0oyc7hB9Th42Bk6zfdrV39PD+9bK+WUFpgEIbnuSd
Mg1qlbenYul0q6zUZQzTqjcnzZ+jyqMZuVaqc17FqK2niWu/ZoHL5Qc9Gqs7W0Vm5r4uiB+nSaiw
GXs1G6JzrmL/VjsTToKol2vxeQIo88+apMP3AZ1haAHZUGcyxtrrB0VDyg+AZjy6J7uJ5/6RcFC/
MPG4CFIupoMHw6vtyTwpTvLhfr1Rti2QCjZY4VjDFHrR3HxS6+kxnpTmORsK57Ewrfry5q8odX0Y
SzYH6BLfLqsGjagrisIMx2Tw/nJ7J36uERn6ZujjevBA3NkwdKxhtdB2lb54m6G6SSA3kwxmKIzS
/WSUWvnUq1Z1tWftqO3wKoRyZdGspmIC8Beo/SaE4vq7zvbAULitzE+9Fbuh1q/JY4bz2plav/5M
D9Q8mN/OlwMhg+QMKwlYZstrNVYdD786MsKysqsPaHk+9KLyzkU7KXiA9UcEg705/j7c5kBUoPWk
1oIRriVaildMOtXZV9dYUFbu7DwYgRnOfme+HabI4gKao7DGXQ3YeVN0TGdXj8zBNMJpmdVv+Zxo
fwk1Fl+KvFzf39+drzIfkiyUbajWcI1if7WZY6c5URFLjI9YVvXUpUI9z4Px72om6bmcFR0JGKf8
F8nxIwXgncVlYMQOZc+MR8pmA1l4dMCx7rQw7x1xWidd+TzGxr81ns7v5t60H+xFq073J7uzf+B7
cS5UqQT4SmlrchuHCjNjjhEYqKDCWO2l9PBi9zsdGli1uM75/og7J/JXtZtCH+Uaetq3h78TfeIN
awOEqo/Nb5ra44qJ+eKPyjTKg4fz3oJSw5RfkyAOA+B2KKVQNLXsXLLUuleb0u9bGhMfHHzd1xNE
UQAYreu+n5rxSLFmb468VAABURrgvSJX/bfLMBXTMhmDroVtFA3GqTdE9pk8unV8rJfbAxDo7mCI
ckvSF3Pd2ky2jt7nKW2MsKoi96tRL3VNA0/MV9tNl4P7d+9s0JmkCUNApWi7ORugrCGwLpYWOl7U
kiT32viEBpN1bXhx636XykiAcx/F26kYDlTdZda7uY0xXUMMjXwdj+UtIJrYumaiRS3SshplfFjo
WF2dKC66QCxxAYK50M2PJcnx53K0hn+rrj5qX+5NH0gxOFTZtOGH3H5Xy+CWnDphhHaOUYHPiyyb
L2ZdWP8r8lYlo5zqUwIJLeyWuDsSz9mbPhkkqoJUm+Qa3A5u6PMAfG0yQitKquIERi8Wfhbp4lPu
OeCW4ME+QbnG4Fo3x5OtmEeWh3sbDZYEzSoaVfIyvf0BuWsXrUIxLGyBZ4Sj26t+2njmVWnWN9eh
iMFSn0AqEqEBs80QEi3PEsdjocspicMicYdLWXj5QwnW/qDRsRcBGQJkIAAXaT50OysUwrW4dHBb
WCLXiIOpWLSf1G9q29fJt55GpV/fPiTSPZwfnCuBHkKauB0ytuoGP6V2JS5N4/uBMtwJPAS+S/zp
/L8mMt6Ma0a6Ab0gmlXw9TRz27Lz4ry1u7Fbw0LTs7+E0J+Qo1E0P1cXi8zB4h1kLfNB9H1dsEHu
lTSPvhsnBT28zWmZdbXIRsThwrSOIX7M46w9TaYV/W9CWv1TES3Jcx93jRMs6PxegRBOcM3cEaCI
p/7z1kuHLJC0QVKJ+NJbBu5oL4U75cqCybZjfFYRWP9RqcJ8aSpRfb0/1OtjShZIc0leqTy7tumD
jlGAkbXZGg51TjOkxL0n8SqVemFnffZgcJ/UCZw8t6tz7VAKPN0f/vV2lkmo1DoBNIUv6aZ0EC9O
Zed9sXK9tmkVCIEQrZ8tKQ7Eo96K5xGZgoMP/fqahXfJXU5uR6mIFO12O7uZaY+QG5ZQ88ruOhZ2
S3dD8U5p4aw/tNQTl1x3Ptyf5utIzJgQMWlB83DhWX87poK0+jwI2M1tl6ZfilJ/j7ww+HXPUa4a
Mhd+SzUtBIZwRAh+HQQB9QJBIFJQRaBMfjtwXBZ55SW5GhatNl/6Wcd5r7DXc97n8cHF/iv03F54
jEVcwhMGZvUrXj6Eu7aYrHkNDTfqKmRxMpXeNvoGkjv/js0zYVcvnDDTp/nB0eLlY0rZ+HNbYvWG
AXD+ogsnvt5f+L2PDZgTWCWwRzKAzaHu5jKrzYJQkq5Yjvl55IIEELWDaFy5QvladKt6qDwrzd9a
kCSakEqBhqDoDOpg05rI6jzGE3Baw65ppmdv1fQ/8zEuqNkZ5T/L3Krn2hnTs5ZTBL4/5b0jRfii
wCEdcyAZ335yDbtZlJQHNYTh37+bO61mrpryFW5p/9iignwQQfa2GIdY8jJc6Yq3SVtLUJITrB6u
h7gczvPMlUfqN1zq2a3D+1OTX2uzw4hVrKbsmsGhlsfst0S1Lo20RtN3Dst87j+kcId8RGimL/dH
2Tms1GvkmwrlZfLhzZkRapovbpctYdKUM+5twnAeRKUavqbkzXmcUnrFXdqjf0vZXTnYNzsblkwN
HTIedDyttqW3SanE2DnFEq7x2vhrJcSD1Uz6u0Ek9VOzuoM/a3P99ihMOsHdzvODOq61+YSIoWtW
muIWE5edGVammTymemqd1dH6AldRv9xf4F+Vy+13BP9F/gKNh07sJqMwym7Rc1ssIcz1HKY4Mgyp
Ni/ndbLsD4gg1t81k3rZopTVaVZFLE5tq9qXVI/yzyk6I7pPj84MPMGj6OCn7exmesNEW8gJEFm2
uC1SOWetux4pp9rR3+eesj444yA+2YS0H3FbRScVNdXnfGqTvxpokH9jA4M3FBzl+qxPZnqiSb88
98Siq5ojP3jw8+SX2K4cZS8ZXdmdlBduT8CiLDiCGCNmoxZWrqHRTFMRpnavf+tUQ3HOjpK2+aOt
xvHfUxmLOKjjSn3uYhtL5oOfshNnOIF09eTTkSqHXMnfDmOZjd6c1PUcWmOXdH5J/nlG3rV7Mqq6
XE/gOozHRS2Wq10t0wVbx+rvAeGdFHdkEP3CUaoXu5jNS+o05XMOEuoryseKdbC1d/IboiCJlNQ2
k+n57a9MR+Fk1aLOYRbVcwOp0kyf9KUun7grve+1qaI5WGdVz1JWqAKp/RL9eX+hdk60dPSj5yjh
xUTk219gCadQ40blcKVWkz3GSVQ8ijEZv9iFq1TB2PfdeIqc1X37PUA1mCGhIUnBv809kPVCHxvc
BMNGGZri3LbABH8mraHU50o38ZZJa6fUH948WYgMsAygwbu0DjYRmg68WVWy0zaradt8xychuWZq
0YmLmxd16sedmNbHLDaWN1cWqSYStqmcEMQ4brernOeaOYMrozLU5o0Iuw6WjG/kohB0yJT1mmSR
UR8Fi53TKFXfeBfhtE7as7nk86zQYb7lWmjWCLqAG5nyZ9scmidvXH4YEBzOmTq8n718vMyZU6OO
qw6f7i/463hFeQKGMvc83GuUMm/nbRrZiuCW14ULsLSvFIusxIeMqHzoqnU8WOPXrXwQ3hQ1pcw9
RFouitvBEiRaRnXlsKz61NVPJQGqCo0icb6ZAzDOl3JdFvfsme1iYnw2mV7QRZ1iPs19WR/5ob/O
BYBoQYACQkx+S6Pq9regE7B6UWcPoZMRVoC6a9ABgRQcnN7XUe52GPn3v0W5fmoMLXONAXgO/Du/
9NzhqWtAXoi57ZBtG83z/Q+6NyAHlsoRCj7oPGz2FLZigzWX+RiqdlFfcdZxHpRy8UJ6AYkfafFw
vT/e3joacjgYJZK+v7mL3WrUzJwQFBpjG7/Ua1d91q356Mp/HYYpVdjgMiX2js+1WUa9zrypKocx
XCzRnd08y23fw7ngPZ2q9v1qedF7kSvGS93EoPFG1Xx/f5Y7x4SxyW5IUEFbbUuclDYSE/LEGCZl
V4VZ3kGP7rvuZVkXcbo/1Ov0kaoXgmEWgYjMactxjBEC1tFeG8NIUHfz8yZTvmal7jzGmlaUfre2
GemkHv3kZZAfVd1eIwxlzY3SEGrz9KtetQOEYihGjF4oMjVpZwV150VPztTlT5Xa23ClU6VVgqXX
tb+SOimCyGyGP3sx/F0mvfG5S9filGONEtTa6DzTI+o/3l+cvX0gG69S3IMG3pa8iAc8BHVEbkKz
Gxoq2gi7flTsOrksSmMYPhwkB9zYOOV+mRkodhKPDpLPvf1OHgDakCDGM2lzHUduZUatxy+YrHhw
/CQqwbZmbndQ/d07xigd4OIH2AUJuU14ynt3GfUmxutJUccvolZz/bQgHbdcvHWFRUzb+ODq3Z0Y
hTMbTROKKVvOVJZ2JqALgLOgVYyv6qxH7wybR8r9D7h3kOC4o/VP0AC0uwkXzahUMDaIh1XRq6de
iZwQgTw1FDUIr7cPRdOFtZPAmlcohAiwvOcmADSV0c0u9TRh3IXc6SmKveYgV9qblQTagVCDi/Iq
SxwQ8itSoJEhLASwdggMnPREzwDAJkcVmb2NAc2LfQEigALUdgH7vnUbi/i+pLPxpKt9FkZ5XEGl
y+wU4YQjs/q9qXFHSjYRInucl9sLjMZG1QyKi7uG5hlBVJftpZ1FHGotdIj7H2wn8v0SvADwJYFA
25L/1GkGkrv2GPaIFD2Y0epJMZgsLHghXPXY45GgmPOJcnV0cKh3XpTImRLygLfK+tPWPjvRV62g
DTSEppJ0X6p8QRlSNyCjaCl1mqvAg/rbnDRq56vWuiIoO1FO5RWK52BSGFXms5uH77LpaOBEiOlL
eH9pdr4CvVKOpXSikDICt1+hXtymo5k2haaV2sgWFN+aylivWKgeBNidKHAz0OZzdxFP+Cmpp3AF
NzCHa1Qn6P3B7j+o9r1+1fAElR578FsoyWwFrwa1F+hqsY31dUXmahxbXr6acmpNpfVdtVLfKW1i
HQy6d7vBpEHJjkcnFdUtt0SnLQAsSIzhkNlJHazK0n/AukBQaJwq/YfSlGrF6L0RZrw0Jz9F9eBD
ZTTNx0Ys4KeIHENOFhXFTxnPzgsnZv56/0vvLQw8G9l1I6KYW6Bw3mi5bTYgLDNNsT8XFvg07A8U
1HFxWK4ykJ4zF+NBVN4bFL46RmEccJ6YmwKOOnSFkjnRGLps5muW1N8L4LSnHmfjh0ggQRZHydFN
sHOVQwo2IAnI7gH1iNstHWXd2vW5QqbhxdU3ux7/ytumvqDvUz0r/Rg9pJqT+x2qPk95lP+8v8o7
3RqyY44jPpvQVPA6uR0dsnXUazgAczlUYxeWXVu/Sxcn9vylXqwL0gFFUEbqdJ5TrZmuCMdM4dSh
GYKZk9sfnO6dmC7fYPRrpF04yI/bH5MqcxGPhcY3L7vigRA7v5ti/X+90y6P9iyO3I/34iw4dOB5
v/gSW4om5ckoU8Q8hutq9f+KBIok/kaNdbImMc9Yxs3pU1wN1rvVarw3Y68AzFD3oaVNw4gs5Xaq
q6Fm9Rh78C3F4l28RK1SH1ehwfe8tjy1YjronMjveFvwYjxauPTQpenLFhWYl02ieQPjkZrOJ7Sr
16tit/U5t5zh4I2wt6yQMij7Al7mP+Tf//bUy6p1ycuezZE6+pSeOtdCy51iKIbhXXflodL/xIZL
VYIuc/S3Rw3a1Oia0ZUC/7j1c9X1uM7LmLGHSrHPg9J746lslunF5U9FYFZZ/zjbwj3dP0Y7Zxjw
Dk1PgoesIGy+JlosuOjobR/WcWpX11yFNJ6ZCjWENFLmj7NjTOIy6orxaUlaL8cuyTx6seysOmgQ
isC2bMpB5bhddXuycndVIlw0kac4e0vxyYEidZpWfTirjdc8uLWZhB2X9+X+3Hd2FrgIOhaUeaXW
ziZmRqnTelNf9CFqA+73VlXMS7HoDU2qaji4lPXdSUpXUXlwAIpvtlalrm60qtLNbXasH23dJ490
pvRLOxbjw9oPSZjEdhI4Wlr9OfSFbaOqBUxjVc1FDXI3gtePmtf0MM6zEVZoJSP8vFQOsKfM6P4S
jZFcgK/af0zoaxgh3nXj9xLb7on1XKfHoUgFTkk8G3yKUhXO1ra4JgsuIPdXdHeWkvFJ8Q861xaX
6brJVHvd1IetpdSflXl6LJzSXoKWLebTW18UmBbz+kLN9YguI3fJJkyAXuLpQ2jyoNdtdpFepW7S
Ol0f9nrkfiNyfhIGbB3Ar6ATrET/cn+mO1kWFTAafJRN4CpvLfsGkbkJeWQf2ogAFAEMzkH3y2r+
cX+YvS0KgIh5SXVsXna3Z8MRXTRWidKHqhhmBB7yMo19q+mWx8bVjlQp92IBkFp5i7nQ7XT597+F
v16pMyxAVl52irl8aV2zrT6sfRSpAcKHxstEPWrxR0oLRrDwuj5NuVUfXC6vTUiw+aBtiVg2UqOk
yZtzoiAWPY6GJtA4wFQ1QAgg0jPfw4z32V4r8C5tbLR/6kZtli9OsuinpugxABN6r/2dN0v+U4Oi
/vf9j7CTW5Hj0g4icQfruA1Q6NkUojDaFuVuZ3qWCg0oyFr9uYyr5ZS2Haap3oja25tHhT0t0Uvw
YsmyN58+0XOcC3JFhGPT2V+lk5wBTDsyP6mNbi4+TRPvKU+G+u2TpW8MZJUClpR92TQNWrcdwa0m
DJu5Ktylzhue85oGTuCpcQm3JAeqwU318PbZgrmhi0QdHT6wPAi/7T1DRQXJjtYmHCvL+2oJfeYh
YUZZiEJ83JzVvhrO9hwfmt7shA1QJyTMstcKe2jzLFMrrc1dRNPDJudsvRhaVwmkgr3ix0IN/WPm
tfiYF8ZQXIfFrGz8IugoSBdLoYN0T9ZH4nrmhNqKyKpvOF3d+nk/2qa/1kr88/4a7QSDX29H2fzm
02wzIc3Kk6nxpoaXe6Wro28WXrq8h2jprVBUo6E9Cgh7AxLGaTPysCa0bmIqCLaGonrRhCqiX0gy
N1Px1BZN+lj2bXyEQd05ZRwu6hRyC7DlNztgmN3OTbjuwyjKrK9da3+pm7V8cdMyDmcxNudUxEcZ
wM7Xx2WGTO9X9ZsNf7vrFhqVZo5TRrjUSgQ4segcDLDVIvZTW0xfhTf9hzK4dL+DqcZDQZYCbkcs
Y9Vc+75sKWQlUw5/Ilv7a4JOIhzZ1PMSf0Vv6cWBqlc+TqswFeyLW13/35t3EnLhsIDpc8ucerPW
Kd2HqGyFCLUSgPHitIYPIZI4lujzeL4/1t4aOzTUeaz/SvE2m8grKAhwnEWYZO34MdaK5UuujiVi
+64LjahJDip5O/sIcTPc9SwiNkR7/XaFHZNSBxgUXoSFJj7YzTgrkOizBPNuu8/+EE1EhueO4xH5
ZicjgAEIYATwBry0bZcXnf3M0jtaYynom1Nip3qouTyO76/mzpGEE0z5mt6CgSr7Jjynqpc6Xt50
IVLBdVC35vKYdU6GHH0u3r6QdL5oIpBTyTE36cBaL305GkMfepUlhB/nALvyOnY/sgI/4RQ5ZxgO
8enN8/NMyRXG+JwtswVsA5hWMRKt+/9j7ky24zbaNH0r//EeLsxDnfK/CGQmR1GkRkobHJGiAATG
iMB89f3AdnWZlFtq96pXPjLJRAKI4Yv3e4cDAu7tFk+U5TJrMgsuoCN/suX8zcBMkLFQW/2xtb94
lHFV6c5XPSXcOBTf5qbRR0fa9jUSoOhN27n6/se39nfXo9vA8W6vIkDOnw/MsW61Hh1uTS1+NBzZ
WOV2zjNOriip3LcLYuSfrW/fC8JoPiA+C3a4bPdLfXGPThWU9bROgHRu3VtijtZ5Pc3g4I0U5eR0
8qCM7b13ymirLpwJUPeUr2o4yyebQtNXduYJku8D90EHS6SRGgbyKc4CvZ6a3sYiPZ+1bO425uMs
MPXPbnPT5l+LoR8SIa2kg7+5xR/rLm4aLINaNz+LaxqBPykbv5vzzAR2cJhE8MxpKr1YVTm6LSNm
ztwmvJc7yRZ1WDyNaVbvb+cEMD3yHN7/+G1+f0n8nYElmOuo878zXSo2GJBV2wUHJUmKvIKUxPHN
r+MtEWAEejtZFWXO5QiV52eV4XcrDd1Tei8cXdlBaKS9WL2NtGMCrPLgYGSHGjTX8XIoMwbAP52L
+3VYSDkP0GgnSPn5gDVx1tWuqgKc9+Z5FatedDpbJOqtS9z85KDz3eTgWiheYCSyIVHzvrgWcWBt
RORYcJBelp3FXh/da+0RP1hkx64Z2QZ//Pr+5np7pQkHmPMiZhUvdn43arTlljxDAKXGGoUiA+Nb
UZABd2pqhvDbxGtRqv/4ot8dj3cOLq19us8wZL9DOnBg0I5sDRe18+hC29Ictl42B63L8bBC10mD
ymtfu7kXn//4yvuQeHY65sooUXY9GgOOMJjnr7LzYL2aUoYHUyjr/ZRDVDuXrRUQu9Tn+vTji31v
7cbVeJd70CgVHV3o51cz7ljbfZ0gO0mcuhdmKPxrVcNiFFQd8s6OETmKzM1djufK1T3nc2m9dojP
eFP6svnmqiZJCPNYG++ARoZgBDhFY3FRSU3Zm4xx8squCqcX5M8tlyN230a4gw1dMsqGTgrbwlEu
5f3Jz2FXrZ9+fHvfI880POzdvRjcbKeWvTij+kVAwZbsZ4a8tK+RCrizSPBp6viaWmoxL/EYHDna
9VdjoAOVRmugpbCWMsJ+pfOi5idv93t0af9GSMTpN4ASAIA8f+DEBBaEo6AtTmC3zUdeamVOZCVu
1jFxYFriurpxJmkNzAQxaVU/Ec9ebfhOdLJEtG/jh6NDVeBrAge+FWGXN91hW2zfPpXIEKq0NFLe
tsquMVv0wvUTeHfQi8ElRXaXoyfvVjcq3bSu/ILzkhMOF+U2J6XYysBB3FNU/U/Oqd+P6Ajbc1YL
rPWADV+CFWutUFytbX9A/YcLaufW57oZ4DtshDT8+IV/v1agQKKdw1GIVv53mlWl0YUQzY2dfKzH
T8Xkhwi4QicNickphM1h8CfrxN+OMLpcnBH2UsFzX5xKNWagzc6CPbiDnI/s8HBka10dKYzQdE6t
PlgqtkUht+C4QeA4bwlwJA+nK/8gfP3H4/Kf+VN3+8cSYf79X/z7scP8vcyL4cU///26f2rfDvrp
aXj1pf+v/U//968+/8N/vyofdWe6b8PL33r2R3z+n9c/fBm+PPvHsR3KYb0bn/T65sngOf77Bfim
+2/+3/7wX0+/f8q7tX/67ZfHbmyH/dPysmt/+fNHF19/+2WvEf7jrx//589uvjT82dmXh+9//emL
GX77xfF/ZdZTVtH42rt8e801P+0/iX9lHFIn4+8FCZHODNVW2+mh+O0X91cqBWYLxSbF7e/whuko
K3/7xfJ+hYOCmxwqRWTRAfkfv/z313r2fv7nff2rHZvbDgm/+e2X59MCXjy8D0Scu98Lji982vOV
gAIEzLCB1aKVvPP3kNa+DPvjYlzvJ/yW51ei0YhwfC8u9+MBm8vLLWXoozVr1p2x05dppNpMEMoF
Hldk+viXR//nPf71np7XO39eiUQ6Asx4UByvnt9TXBaqWQLQr0JlB1f6g9ALEoAfX+Rvboe6kXe2
e/XApnwBt+XYUSodJSIoI3VOLmn+msblcIrJi/rZ9MZBg2/8P9sxd+TTb2F/BFphO6aZ/fyOMq8v
xjyojoCbsSdwnVPZq0QRoXlUSx0DgQQSKCDfTHikr+iNV9AeMiNUuXmTGLMQB/RtItfj0NMKUALr
YFWn3kyBJpJq6La3yVja3jFbPcLGZUc41k1OyuzravZcfTbYXv6osNTIj0EwLr2wuqj7SKbH2qT5
vLTOjaUwvWUbUeG3st1kIIxdNNPJ66bgG0k4VpTyEb68WxvFhZ3Scr76bG/5EVpcVwkyo4MgrSgB
4kvQsbBPR9fT841dteH7cZj4bM/eql4kDpnyQusheoySNqo55mWOFEuV1ElaVRH7jLGn+8L4HHET
melC6HqSg4jbdhnEEHnN5UQPaz5lkW2e2mpusmNtL+sD0bTLx4VD3bemLoNXBBfPpUCFNb5ZlniT
uKy7+cSN+4WVJqYM7uOm8/t0azvrwYwqep/5TfU+GwKtRelnTizc0ckH6J+NHO9jCfEXfU3RDPdN
PI+vt7jjSbdx1X8m17h94+ocEMkdZnndWE5MNpcfbaUYTDLc66CuHlpkYA/MmvFLsSaBFHLrwp2c
4/aTQKNtvkSO2Wq8xngztpWXCgPgBiSMPa+a+WA1f9rzH4OzJl73jIPIiz/lXuvduJ5J7jROHJKH
6Q18CTVVHxc3XhVs6OX1Rgo9vIlxqN62oyY8hZ6C/8EBJbGEM67qARRq+Lhk9fwBPmYWg4St5WPg
VeatobisT+46zK90NS8rHtMhJmPVli/XcbKEUIqmmlKs6Bf7yZ5n+TjlXS1T5I1BgC+bzu+o+dR4
GP3WWEIH8VSdZa10LhWLNwfNobSua7em4VCVbe+kSzJkBHA1QXs32MlIBPimvewwaooN4SBsmES8
4ZN9t2xzfts2zvS5mqMClcaSR29idrv7McQWSaDhb1v87mhQpSsxToNAHoU/CsFRHUIFVe0RwYPO
8PiXTv9olAHOn8tovHewhh2FG83eY9UN7ZyqsKg30NZFFYy/jg6cTcLbjbXZE31iooc7UeOz96al
5L7OKIdcxFCBj6NhbJoWnmG1fp5k6aPGVmhEBJx1DFj7rGaW1VyxPjqZ7r86hbEDYZGOWoiWEHbS
fczYvddy2t5XLPvYPtph8XX06zkRhYGA3XgqvHM1jfS0q6NM7l8Gm6BWJ/rOHjkeXq1ZgExjqJyq
P9aLzfi3e4Tbh37zUOYlfhN8MsYqH2MTNrdrP8oOXLRn3GCGacEqkDZ0DkKBGjf1woxiceuW6X5r
ZvJ08N8yjwsD6I0n3fsO3SjxpsM43xhkPU/xVDKSRpVVc4oYvKsP2DTFxyrv2vEQAyTUourkaB1U
tvgfNEvmZ51ZMZACcVTqwIKjmwtiCtsvZbPmljChh5uzna9anvLO5B15JR48hKLgOCUyCh1fmNpb
CSRSA7fpW/Nr/q5571mSX3BsucDDtYulOeR5gVcGabr3S7J4tJrIeVGHhe63J8gELQyy0LW+c7eg
ro+u381vcm6gOk2VvaVxD9ct1IQMHvwsV9HJYOmWiTzu5HLyAuQeKY4UVXw27cr7dJKuN4uwnMIr
FAXzJ6dFP506Tcl3oss412nfE2V2yuquukVJYZHPbXfVMSl7Oz749ZJ3sNd0cznUtd2JsnM4O5Ec
gSRMLfiv1x7rc5Rlh8lTF+sYa+84OVGLDfy8YA9PpGJwS1wgKoxs0+Wjz2gtReSOSblL1jHZltWI
nVWXz2MjsLopPtUccdbLpQ3yp9JZA/+YB3K69Wu0PwdcniHwwrVa3o6hj5QSUqpaydRFtHSO6DRZ
hLd0SZmW3gpdvnIm85hhzlikhT16DbKBnsXXWINznrS5m4hybkt16CPtf2z9NqfDHUU7jdmyn8as
U75YcdNsxBSF5168FuGuvmvwlt4G79zaXHVR+W2MQRV5L9cT3DMxepl/tY5B/c6u6uTBUoH+7MQY
0wnfMrnBAm/IXwUN1N/Bs3vvLHHybjp2cam8NAAMKA+Nrsv3FqatD3NXLm98Z9ZNyu5uVWdoxMrb
ps3KDhtZVz/21ex8zItpxSh3tjKZZpOSUiiJHiUdw0g92Kxtx3qMMSMY3ax7aOd6vus0BgV+o51b
toXoxvTanlMLNyoM0qPHmc9fhWOKCY/CcBj1OQax8et1Dvdxnms2GUUUS8/8a827zDTFm6QJENJp
WhBfMax0Q9o2NfZrkXY3tt2I9Uv4Tq8vrRKMiXiMyM7Tld6ul2p3iJd0cAp9MTD4HhRPA6PvEGos
LbFoO4/cEoZqk+vyQJx48Hpx2hIDidHY5whvmJFTkai3+RRFX0ql6KWQNDu/6v1QZ8Ly3SE44n/Y
XLD3mrMGciyRb6XcPjI2nS9dQrNDYBzNBoKeoxrOPGdiOAEyAiEQfD18gp1D9sS6lqwAgH1mJV/L
X16D+PvNNZyvjT3FJWAXa9dEfQoYfDjQbV19t2KL+q2wvf5mZKNgHDH78jSZ8vKzO+zzQ/reGB4c
O9dRSme0/YjsrfwcSlOwsJMUee73ecCButlZKtqb/XQpYzIo7GRid5ghJLzPZ+Nj5gqK5Yt69YdI
QAIb+1O0ElMjpMTul190i0QMW66vSWWcOtiw6FlZiej18UyHgV35OA1bUjgin+3prq2DrrpzFGKC
K+OgjfcuVB74d26kyGm2XcO781ijDIVcXq8pK7x6mPCZrK0Nu4Q41g67NEkM3aGainJJZ5gpKAEm
bw4vdMG6xcDpHBxf5nK6lTmxg2cjAmXrilAmDvLLjDtnClyz4YkbRfpdX1J3wlHGEJGw3X64Heam
LY5xE+vzvnVJylia0ADrBLjDCz36vHnfqZaH1ppd9JzI4y9hrikp5oJ+a+pXY+G99iQzjo3Ecu9c
4w75qZvkqoVZIuneko5MTWTUyt5lb258rXs7mk7lEAJnyRyg5qaIevSy62Io7MbFCeubRoXLFy07
RSYw+yLNNcuLioOU8fRVu35GBVkMSyz8wRtcUfiNdNjk9+88rtCtGFgTcG6+DdOlT9jj13GbVmhu
YYetbJVbTpM62mfDwTXFzKT12GQzWCYERlkG1mC7W+2LucZBB0OQqI6FVQS9utuWBcUJ/AmZHBOT
eQkkNns6r6emiOm9Wf1UHWqax6hJQWYfotkx0ZEMO+wUszpxzUbNBN/ndYlzzGlMLHe7aNapYmIU
ITvQVg7tpZfIxdLHarSH5lTi8uqw5LiTf56F+ZD1B4PJ9pjixbI1h46aIvziFJT/QGkcQtiX7bwN
H0wfeUstCiCWKZ124uorFfsW3yur+3snk7lzXG2A6A/ZjKjyS1nKRN1WvlHRLewEInZtYEWfA0sX
/kn8/EeQxP8RaHgGTvwQuPj/EJLAE/wvZ9Yd8niGSSC9+tI8lGp8+iuO8fsf/YFM+PavNB5hl7F0
Ive09+byH8iEZ/+KC88eacXpY5cJ8pM/kQkspX6lnQgGDugO0YRw8l/+9d/YhBv+imUEkgjQDmgZ
SLX/37EJPga3Tip9KOOQe3ZNx/NTrx3JwOLUO9OOdSyRW11w3YyxvFOhidufQGjPMbs/rrVD3ujH
d5j/pTdZNUUJnn0gzjGhD1OKWRiROjlx04+my6YrL67y/ieXfAFT7LcHGRoEdpf58gZeQC+wGBsp
XTULK4QBN+EefoRtXF785Z3/DRjyNzeGvAGTDcBPesAvSYs12gKVBStOvkxkLKjpvKd7M3w8FW4b
B2IOWo46P77mC2zk9ztDG7gzs2ivMRyev7iirvsoGLCGzMY1Ebm/NllaF5ucOAGN+dmPL/Z3Nwii
CxaGdA77nxfYCCpd5bhUOWIybX/jYc3xlapbnStr6i/HUtMZ+PEF9/fyFzAGWxZMiikVaXQjMuK/
z++OAWlPXdUtYpqLK9usDwtBqlfjGHwwMkiuMSq8KtQ/y3zbvWBQABHeTqOEa0I8en7RYsjwxlrk
sh84V2E34ZKauvuZA9bLIYnjDNk6EVDy7pKLn+vzq0yqbziY1otQTj/dQBkrX1GWPfz4+b0cHVwk
hNW6E8aQ46LAfn6RZW1jQoL6VfSBo98nc7XeVm7YXRhn/Fmj428uBarJhIbludszvLgf4+eSFGR0
3TLfj191082B4Hgx33tzMW7HH9/YPtKeDwyY/KxXNv1zgjBeOgfMZaeaDhW1sGScnctkzT4W/TR+
BFrNXzXOWhDdLRf7J5Pt5fjncWI8gNso9phYuLzUUOWINFUfF9vvXZS7MtuWKxkn7bXX91hMry2w
wI9v828GSYwfC3oaWKos8fvP/0K9W2RML2GXZ5cZ9PKk9LLzOFqXn0zrv78KDD80Q/ALX07rMtgB
wqbfhOf2LuaxDqyuxMv++cMDmgfj8DArY69zn99LVm9RsdkUSjPQ1llXBdZNpsro0gXV/VaMrbr9
8bP7fu1AbUsPcI+K3LHjF89u1UAlXa82qsztnKe8A1KJAnoZ7/vGeS1jmPWDdn7SkPqbafA7jWQP
WcTZ4SWZnALRbXS7bCIe1uioUfvjJRQm59gcjO9/fIPfvbZ9jSJ8YE9cozh/6fGhQrwjAFKIpo89
82recnnWtpTv//AqtKSRXXpA4RDkvZfiuM1StvSdxhPVSjoAAWAWphWYNb79p5dhlYJ6wyhnhwZ2
ez46pIrLBI0BecFh35HMmsTs0DSh/+FV9l77buK5b9Acn/cJ/pf5BJlqICqCQZ4oaR3cKStIXWqj
w4+v8t0YYMbuUl9oHVRSPL3nV8HT0p3iuOHF+LF1iSH4dosN5pLK0PyM1f/dGPj9UrQY9taI6/7e
rfzLDdkLGNBM2gSnj8LbxNqMtn+Bui76WbDSvnw/W3BR5lOw7K5LWDxRij6/Jz3FtELcLRKQaTKH
NX0dovPSb4yFTnyd6Ve7a7WmWIjVA4DCAkEjnmW8nH78aL+/3517xriH9sIrfGn/xHz1ZF5GhMZh
AZhfrlmf2GcuMXI/c136/h0iokLrs3PdMGh5qVkFJAJLoZ8PYty1J7CTSGzjNp7nXu+++8f3xAV2
zyxvF6O/TPMNN+j0uuHEa6atfx1ZfnveVaDh//gqsLA4ZCDWhh71UpO3tnk4424eA3O3+bGrPAN4
/dNAEXqMLwbKbnWyk6BpdbKZAMY8HyhBKeU24ayeSvrZiMLYv8zRxkbvaxQPmf5EIMHuah4p6tPD
UPZZGAmlMz8/y01VtG9DbaLmBClVsXxaloUBLUwG5+BmTWVfl3g0f42CCUMgnAgr/ZQByBKenvmm
EWtpbP0298wE/5HdGNWrVEsLqJw7lb60l2zDlMwUnqrLS5NM0ZCBW05rEIm5K0hoAVEa8zW+UK5M
yjt4qf50mk2ch96B/UxNd8GSrZOQ/Ng/bvBenLsoIqtFOD32FSLqqwSMUwZrdLZi3FhcjdL0H4Ki
s8/oz1VNqri7/nXmJ1b0qdDzWiO3aaJNQHGIgnSaQvorJC4NyTmMY6e93ZKgWy8Ws27VnZX5pTo5
xlqWa+rttWkEiNYSEC0q++RsaudmaUF03Iw9FflHdBwWfMLedGbJilNhhthPvS2w/LuqCYC0KjdT
d9LZnET45caaGPRm3kRlKK7EWMV9cBoD47b3bp7l9mU3QIB6T7+o2PK0X3RZf6kLEi6PfdxiDrHl
XlGA3gdjcxhaUgjPtT9FDdVt10U4KM75Zxy34pwcqQVIvlmc8r0NfrxdxElvuQcfcBD5p6u78jYC
M3kfFy72VN0W1yirdEQjwEwLVolevyWAaFGneWvTuks/yobEpAX0+i4fK5x8mqhoHDzCqrqlDuXT
7wprKukxNiF8EK8J6o081JDGSjg29XBTFZihXba9W9+OasTzd/VJ77gwxm+DHR1t5gT15JRLPz9g
mpUPI1IxU1gPsQRG89LNsxdzoyVQ8dVcWshvegto+SsNke1Ce2ucpV5fm1q0IeC88FmrO7EB2Lre
aYHlrd/2uHyUD6sO8NlI29aOdXIMvH7wzHkVAiblB5NhrteKtlF5RIyIgqkZHVyV29PXxOvs4Zrk
x9o8IX7SfZvSaU62/ETAjHNjN3FbXJo+L5bjpENHnfMlzGNlx21wliVReRs3tvoGREZ0SdKVg3WV
z0m0jIICu+lulWM5g8+Rz/Omx03SNG7EqK3EuiC0Kpwe7Llx2zMy1lHruQkeocKqgiYUhK0MpADg
XxoIja97nOo2tJYLPWHmmZJWoPK7pfaiUjgIKpNXy1D05qyA3fQ1ZlJNZ8XAHH5sjFf4RA2r9gp0
1l6v6yWz6hNu41N84RWVYx9XJs9MmySYbobZy/OrZYyH+k1cd6F/0kj53GMBsEmuolfkyO4L0EeR
JVkMfJ9VU39Ec+cnR+XhxHyGF1VDHKgfsoMBEvMYrDXZKEm6LHy90Ej4sNadPZ1FfKR/9I3FsDdR
UcAA8pepOx9cyF3p4NlwwH1DGFRKum8OzctE1dNGsBgFMOhusQdb+s55MM7t/CmofGUuCk48yTkm
MI131Zsm92/HJJ/Dj0RhjOWb2U7a/iKM4bGeud085gyhvA5OSTskH1UwlK9QZFpQA2rZPdnOaPJX
Ra9ggWwDcOixyvquPwKxx/VbpWMapZbdOfsLGucv/pTsqHjVFe+6WdLgb+FbSBRGbntTLe0edOXg
AH5OaIyH2MT47h7YyoH/fIbsFxxauiCNSJiN911kmf2Z1c2dGXVLv3iprZtqrdRbFv4IHppHbvSZ
506sGm1rEP4XTV+96ytFW9nN4wUq85IRf0HCouxfr5mLrQg6u9CcTKkDUss9K46PfSAhtwztomMS
EXql026ROrunrU2bZ+lU4Vx7yWDpGwey20XHeuGfdw7gd7rSLGk/DflYyGM7bsmnsGbjTPGQmsNv
CjTbhjnjtMNVZApNRtdazO5BjXFjXYcYUOpD3NZ1eLmBAQd7M2BMiP9zCAK2h1aNR98dh/VkT2R6
HIpsiMhaBrZ3hJPsdupwEoftsmC2OCdtSXRc8QhhAtc5ejdiCfuA3MrVePgQ2XbWiLyupft+GLQu
Dkvk58mlzVZO6wB0fxMLoBA1CiE06uS1ADfHyu2jB5Y1Zb/CJRHXP5oSKmWy9Paph4pc7Vw0P6LR
XU9JuliNXV0SpAfrkzfZgXcUI6BEv27cyZyPHVRKHzVqGkxdsB0T7ef3a+YApa3LXNlp5uC5KTZA
6TqFW4LGKl9cZKUbiqQt7ZNQP2E+A+/IL9d6ThlQITV+4s3ny2Q0HcO1IKOtQ6+Ynwb2gM/lque3
0inp2DRWyFSscQp/3eNlQxugl9Ms6jrKe8hGUyIv68oFyF8Tq1xYu3x6zlExKfcw0XT1aaxE8pvb
uDQGh8SZo9Ts4SpxrwzUG9+baXNrhYuyDvMYBr7tmPiQ9I4hKXtvCBIT39MyKt2J8ypSvxauzFy7
KYtukrEiT+HHeGiL9qJsWms8msJptOjaOQtT6H7rHajfSpat6e2aIsbq41MXyvpqqAOLwMjQ+B+i
bWrRphqHg6nJa1ti9DWiKm6qDHdalF3DXbFtFZ0Guwgc2joyKIWKwqYSsq2SlaTljRhmMyMAof0c
dvcuWx9Tvt28VkywplxQR+V9LSJNS8SaPWAtM7WmQnHj0IGpmklZqd7YDA46li2RMFvVfqFJ3+Wi
9zrnHcKDnK0AtvmltrUsUseSc30MWxkdoxw71BvPOFt8AltYYgqkGjWz6vMswenOxby/J5xPwkzp
M3WbZ/iFvl6RrSXwW+Nm8ASsiWm+Uq3cvKPF+g5fjbSw4lVVEdsKD2OWy1t3w4Q/7XCXkTe+9Lfp
rPIHuZyjwGbsNAWEz6tsqJLqCo2aNbxrZeLC+M0hB5WXoTfmhEzjPONHseiCjPjzU2OVsX/Rqa0b
8mvXW8vgkXjrpmd/dfE5PiSajTTc29khHqi95fn9Z8oWtzsQYwurS6qZVj4+6+N5yYZozqYwD4Nz
up/EB/V1Q/p1zuGwF2MLt5u9o52WlLDj7V5Zaz5e6poeFxfTDqhwF6138Viq5FCOkLJFYhVlRR5Y
OGI0G0OePAD8wCag6IJiVihJqzpUPIIjbya4HAwOCGejP9R3ttVNEGB0sH3sigDqhczVqA45SVRv
cHKeLgNTeWXqskJd55nnY6GwalKQvZyuuSD6VOvjPGTJdD/mrne/crZluLnJ6JzsjKgL8r6bajhN
5TrkR35vc2m4D8JTefgVrD8MBQGTo0lX21O3BTETBA/xzXsWQLZGYeGfcGNrohwZ8m3G1+tWIPIJ
TCE/GqeU95lNfJCwLNiLMAQoEoVnyomMVUeOXzSb+pyOykJ1PLnNUKW6zlACytjfWIbduRW904fv
jNzgg7SOM5bCrashFHXXlHZK4aqn4+rGejpfG6fGV2hT7bvAcj1LrJOFbJiyL7rFoJVYbK+G05F6
ZSHvXbfU2E0F0wKlMq5J/Gn7DOU8PDN4Sqgj3ziztBqoArJWePvkKHiKQk1PNQ3SXORrzzSUiFE0
1jhjxP/xouGDGdfisas0kOmGK5994Mw2f2vjtf8YIgc497OMWsrGO7OCjNeSS5tblblGEchcDbS1
7PvNAK2wkYCgYhrxzIH8VHdfZmuIrrbWXxp4grIOj0sdFLcLK13/Pim1CtOliAxDiV5+dFAosU5N
ENnWSdOrDE92tUFijNpgHmkntyTeE8zHrletcrsbWwnVLmEzvY6sKc8vC7QK71WYR/b7nmCdGcpg
Nb1GHundLma0PWy6fOsNTcjCOob2FJ6SYhyvFZSsUQzBqn5vVncPkEq622nkyEiJXdGWNW6ottQf
i2zl9be1t28H6E9cf5TLBWnxY3MH5jE/5aptv9X9FBA/YBl2zzKoXH1InKX9shD95bPl+nohWzib
VidLqzwYOAZHa7sFrHG6ZZlm+HTS4MUnl+STtW6Nvqug9m18xaIa11NEKEr13mubdiAC2F1z+BGJ
BynjddGiuoGt2NtGqZQCiJ9EdhZ9gGKwvZ8jptexrttgOo2Ei8FrGYLgPjdyeudzFCTFl1Ooh0a5
7WKGklyHlFSUOD6tFnEoy0bRnkY4yWSC2Voy6OwxLNYFttNQPBESawiV7+LtCz4241cJlw6KUMKu
wziFUSl6S42GE09eGcGS0V4FkMOKE9Zt8ZBmbRNCydSGCnhrXO9DV3r2h0myerPY1nZzlkT1iBal
9SC/wkq7IVeH+MLGQk8lIir1rznkn+Qsiovqvg9qr4An0danqvdLLw3dLbkPltHqb/GTnmG9eUin
+oex5CD3rm5okn3m2a7OsbJm2CTFQuktqmUM3xc9fiaHbrLcUFgqInoqgy07nXJ/2/yrJhqDd8jj
x+VsoRSEoDaBJiR3kAcLedVGVhwdwqiy/KM7GfsMQFY97gQp1rZQUqxEA5S736kP0xGwiYK8G/x8
z9ztOSlMZgnOg3mrQ6GoN42wnGV7t23W+DkPE+OJrrKd+3gNwlct4WtVqkpsQSFIhdMHwhhsw+Sw
VXBkxFE7AJ8G7LUjeXYCmvnYCeBhdI1Ky7w+UzTzKxHWU/vYJNPGykeXdhFhIGcnHYfIXKKCHpfj
WiQRRF2Eeo6Yx278QhKsLq+xmXYGYJAY9R/tzywTlBrjG20aiE+OFS83rWOa5Oh2ykrY5NXyZhtK
pzrbWvJWOT1bVnm2E+m51TGOEK9vc3geRXMAs2ACeBaBZTvqpivLhLI7rsPoemqc/L7VcZfhbN33
xGIHjfvO6uA9s4ZS7EINCffarZb6qiS7bzlEmyU/UPKtFKAFe2iqs4DJrzBExDPCh0QkgsGBLVbF
yRilE8yUxwiimxEINSdwnsip6rOFvbo/MC5ZDrslgeVg5U1CoEsu7SqtxrL+rGaWGWFWuPVis7f6
PUqM7TWMiOVJNwrtTL6Ueric+2n6yrjMveNunV1+g7zUqjOb2ti6zJxycMRI2NquRCbz+hxhydCe
xZizlvDX4tE7ceq17c9N42+VaD1Z4YBuD9vDokrWnbEpnNs6K+fuorI2/Qm3AHytnKnUsRbehs9K
9spa48Vt3hbr+L/YO6/euJE233+VxbleDpjDLcnuVktqZVuWbggHmTmzWCQ//f4o+31HamslzAIL
nAMceDDABKnIYoUn/IPJ/mrFnO1kQ0giLtTGnfUwbxcMn+qFTPU7hYOsfFQze9SCuNP6YdfHDWUq
wGXk6nc5YRzyBo3UbeVLYappcktT0TEzoJZLzj5NLLXobwqjwB/SsuE5nbbgrZuDG9nyp5xgEAVz
NeWc07iibTsnJ19JHTs9z5FPeLLasfxJcCsemtFL9PsxakTxM5uIvreQBoFManata/u5b7L6Nkni
pt3phTskd/ZAs5oqQJvdD/Fwg+qf25FEAGHzLZaGUTUEu5lSkRZZSRg1ln7CPD/2pXbeVt0l7P+f
5Ls5Ov/Oj6rQp4fMc/tN6cbeznbkab+GnEqj7dxyGgAwSt38HruYxp/9Z8NWigA5oh7YKRruQn2q
XCl2ZQDF0jPgk3ZjUjPMlB7cWuxapDI4FPHcvbQu/9Otp6jrSP9I0Kt48qFhqYgmdpm49ISh3ZKZ
aSk7OiE8naXbXzVePXHHtCL/9H7F9o9KqgP9kWKtqaJgvTKbX1dSwTlZrEwbQB2zHYDmSYKpibyw
h1L7D4vDJIb0XeghrcqXyF8eF20nYxpAn0e+pqT5IeYaDM1h/kjR47h4zyi0RPB4XsEsgGOO+iK9
bZlDDZ3QF6bTnZIEVecAW4z9+9P2DLN42apgGGj+lNLpjOF0fuyq3MdDB6ARFLsHIzbadjm3jh+N
ZtVunD6fL9LBdC+ko5JT5DGUS5cL7ycgS0Kf95/krQ+IrgIF97XhaR5b745WZGqKwgckUBaBHBwP
S9xeZU8ov9sV/x959X/0tcv+37PBPnUiFl/nl7Cr55/4Bbui1voXjVEErwCt6Cy/1YX+F+5Ksdy/
kDFyVsMSnR+hZ/E38ApQFrgcFJppAiGYCnvzb+CVYf7Fz+CC9a9fav/PgVd0fTClXnc3TS3wIGg2
vt7ktT2MpikVnQisUh/6grqXwAPzblCn5CPN3tcd8d9j0WGFHcZr/dFjnVU1NVKAqhuncvowj+z0
aqSDszVyU+xErIjbPMN11+pAOLz4Jm8go17v/N8jMya8KnSEsG95/ZbuZLTlSGEUWkFbk4Sjlt7Q
Un5/kNfb7fcgaweZZihol2OZsdIUg5ETw5IAuBBiJp+A/4Ak0vujHBNAf32xF8McfTENX7y5ISPf
SCrZF6KKXV+2nXLXmEqewhbpV3cdBxmopCDcAzl+ny7UgiYRX77/JMfU4t9PAvyFPxyqDmv7ZTdb
FrhTuZLvKQM1MMI+qA9KkO7GwNpp/B3bc7mlpOp3QREMoXstAzcov2UBYaXv7N1/dIf8a/r/fpp1
DbxoRdO1SG2TZGgzyrgOW8s6p1Nl/sNv7KhsVcr5oNCAdmAQ/XoQ05yljERlbGyd/pSiF8VFkxKU
JyDKT96f3uM1C5gcwCBmFcge0W0+FqsxjT4u4fguGxWetE9fgy86DB9hBQC/8Mh/X1c0ZCES08lG
2Jr+OqIRR8ApVSgL7SLGybuJBMjElWM50WsxQ4VIkqjamaTFya5JDfOboUtv8XUbluLjEFseIHHw
o8O4ByIYTb4lpZr4kwtIjnC2nPLrfGxbUPU61NdLq1AIuFOj0VJg0QkMLdXsNSuYAUv0iEelU49m
YV3AI6gau74WRgZp25xpefk1CoFF4CiF7h7KmZnZZ3nD/ZnW8wUy4NelZ51nsBioqVAhp9KYt1Rb
vXjStrJyRjOUrpg/OXKo7aAbW9MNJxNbMRAE/H3X5GnvnSTd1GS3hl7BzOlkS8/JbdvaC5Wm8j5j
mhVFl4JinrejSmaBDJ+tUfF1JVWy75TCQWYL2WgPS4mlCHuvUfNNHFkkSAotwM+I19s1arj9FHZx
1We7wTTTLqgIKOk0LKgQBmqJYXuvOHUF8i9RqA1opbY1ph4AeJtExhecgmUaGm467KeyoPYXL4py
ANdUk4DUgwsYcmq0S6+IRRt4RL06vFuEOngaLRUbS6jKIUX2pt0RN44z6Wjh/vAgPBnuzsG+44zy
Ie/rOXMfbRXDbdUNVlrFVyMzLLHpynGZt1U66U2QY9qyULtoq02JcK4SNFGsXemdnka+bc/uVVv1
FQQAw7nukDz+ZrFHairpdMW8MdFGWlDeADwvN+ihRLO9IEyvzP3PZDI6EVpWijV5N5W0mBsERu5y
y7QmkDlysSi3gkbyE63tNH+kZfqd+9MufAkj5CHF8KsM+kRP7sqY8I4qhGp+V6I4vYjNEhtyNixG
o0mTgI1qnBge0TDExYPpVQVJlzEpmGYqbvMzt7v50EZp9D2Om/4qKZHlh/Q3xR1oEzFeSmwe72eU
banyNnF8mRqGQkmiyt3rHlIMSLaKqkbgpMp4O41D+0P2Tdrs50hOtd+3Cvj3wlaSe1JidOxKta9B
h6XYRlEW6IqLoVmb+lPrDueQrlK4r2hbX+vCKKjvA2m8MGJjgiExpuK203PqE7Gu9p/cIvf2nbBp
a+iFQ+VPAhHjXlAVAHxzSSVZSUf1ek5KYfkLjdooSJECRlhsUQwtyFnol7QzKEi0Bd6DqlJ0rW+K
1BB+n2vGD1SOR/Ws9kr1oJju8qg34HF3LDP3UrYjOunDMMghEHgaPdpwdnNfFQBLaUk05o0XrS3w
iNTnZz0p9tdhmSOctjvSG8h0WnZZwc37xJIqfiRxohWhjGc5scuyhno3B+UFzAKmKYNxe9Nzhmiw
u/gMQUtbyw7w5bIPkVWakJ1tY/gyj255aIZ5sMKUFXOD/mYzohnZlU+VkbgNhX8jZ93OLqWAdFYb
7q2q1Sl7tll5ZmnmQm3MRGf1JNfZ3D4+p20eanpllBsTGzBzQ5+oL+nICFH4sC7ahPLFnItAT5r6
0ZCWwymgWePVpCXmFBau2z6pKpmsD1oWASUKbNO5JaDxACpph94vEpmulT7klrZ9G4PwkJaXqhvk
Zyz0OUaLEo7SsBGum6ypkNsV9dyf0Ltcme91b8GnpqAH8xI0D01DG4WOnbm03XKudYrzGSFAoQdL
nI63tCLUZFf1hpoEUQohkLqCYRUb6OzdcmjibLxalETXYQVqBdz6qr/EDiNrNhakk+mkjKKOeLHp
kS/RIxoVJ+o8tzIwumIyTszaWT8YrUgRxoidQ0Dm7GM1e4l3C+1NK1GzU2gJVujA2zu7kxnHYGfD
Ma5LbRp3uhcD8zIHI5K0B+q09JHLToYNyinQwqmjcAP10O5UVIfsSvUH0ZQNrjHUjTZ5qor2JB9c
eWciAu3PfVLIG7tr1vI7PFfjbNGZ5xC1Ugqy3ZgU7kllCoI0Y5msq0mXHc0CZzKsTaLmpYT0DVst
1Goenhp1rStnmtDxmMU5clzClqL1IYNp+YkAMzY3bjKOF6qmKjaK7lnhbhB9MNeiEY2MzWoiMPg5
JqKwhwAwtmDzM1s/t/La7TZ1bIEWqdXEKDYIKurDnQ20QIarZsS9BYfTOTEnOXkYokRMGJpI7QSs
X+2gjiYNZW/2l1UH7BxB25N7e9yLlE71RtQKFnSW0CrqWd6QHThWqVK5XWPvISfWJ9BxllsN/Pcq
VRphZpvR2vG7SK8IGue2Cy1BG9UfpsSy+BV60WXnrjvKn02fO0UIvqFtgpL7HFLZQj9956Sd2Z8W
mpeY4XrsYJzGu7U+msT6fcJ7Xs6AwL9Qqm3mcyVReoAKI6UUP6Inet4aPYgGM3UQfO6i3Hx8jqr+
NxLV8amDNfn0H0ib9P+xFdWPrwNc8/8H9Es0FRbGf5+y7kRaPX19mbE+/8DvjNX5CxdnE/go9gSr
INQqUPE7Y9UsktlVQQQQNXUUlXj/N1NI0/+ysYYnjMNjgIB1xRD+Jgo5f62K5cR/kESw2QM0+U/S
1eeo9+9oFbD9+puA9hlAq2ELqWs0+yLKz4YppjGXHJROdl8nKtdElKzGp4z6kR2qaWlecUrRKMXE
PKInXjpjfZZWWfbNwuN03uNmJasPUrLXee2vZ1oNrIhT+Qv5jtfPVJaIH+lTccDgrLktC8V6aIDW
YUhjRvmjB4QG5kNBL4JNqH2Q9Ky/+ng6uPtWsw0VF8NjDHYhdSUCZHCgmqlsYf1Y58hcEP7qqXo1
zFry7cVCeSOPfms4mooAl5FXWgtLr9+Ujig47SI7uGaRISSTdOX3rE2rR/yKUQV2SufH++O9zk1+
zezL8Y4yTOqzdicYT9MXmKS5Cv6opaXiZvzj+yO9zrZ+jwSZA0oH4CHS69dvlmBIWINyPChFNRxQ
bSDBSObxg4z5rYVCXYACp7NagB0PovSZJ+DVH2oaMViDZ9rPjsbm+ZxhDKFDsvwmWluGXYGJ+vtv
9xo9/fvtXPYupSgNEsnRPPb5olZVnBzoqrtG0NBHo+gi4xt3QVetwpX3bCq8EdiHrdxEUGMd//3x
35xdFENZopBIKIS9nl3P6WborIyf17iHd6ncxdQs/vleWGmIkFUcRnGPS1m55Q4Z9d1D6gKnEOqs
7DR1ya6nPE8OetMNH/A7jgoxz5O6yn6rCOWaDHrsxqtPbo5UcXzIJlxMyB2VLzXGuFe1akTX6EZP
Dx7E7t1soxyhilztt1gAgTxUZTVv35/eN7YJ23H9w7akNHj0eTE5WfPv+DCIQguGpjDDSGCyLbx6
/GCO3xgJy+q1TP8s3qeuH/rF8QvuMq/KiDYcVOwv5CDZHoVpeyuRM/ig/HFURn+eXgqgoNJXqVes
w9fN9GKosuUkczLjPEX/+25gKh/BN7vfGi9fxKl0YvuzEyUZbcmkzL9GivCmgFxB/ooXXomcvRSY
emPnoG7J2641Lm6+o6mdEOqgGKGd642Y6RP2zkx0JcwDza1mU6rLcpi1uPy8gDfcl4XZf+Cq+caB
C0wF/gv3CkUnSLavJ2FJMgeg4nkd5+6JPnvDNsdREzGOudtGWvWR1Ppbk27CAUB8kQ6GyjX7ejzh
mQkXr36Otw7IiLIDSUs+B7LNp6AivsjRmM67xBX3qeJqJ0pUGfddNnwkhvnWpL98iqNVxkEfObSs
z7tpaC519EwvEHgyAiXT7WvV6tXrKpvHHbWKZjcYXvLBynvjsFq1fy1YW9Ds3GNKq13lSSoX7XyY
yuU0H3TrREMV8yOHpDd2ksnVhlPPSmziZHw904PsIrVptHMlUodNZI36bkhKNejBfX5ACTuiRDzv
pGdONVQSXUUH96jC58QL4KJRO/fQ6wLuRPGjAz6RDNR4RtfxoyTuDlD25T7Vaf5WZp+fWxm8KwBi
VnvnyLq+AMNpXEyFRHKI9Afg8vsH2BsXI2xGmnIrTxrtuKNl54LfVchszxEfmc9l15sbrfKKKx1U
w24Gg3KzOF38FJFa7t8fWFt/8+sAig6ZSUlA5WJEI/NoZC8ZFBCI9pkyp/llVKQZTsym2NhUXHak
LRK0Kgw3dqESZBWYSp6h3Fe2Xm8dG8NvH/Ud+UGU8MYmpBlD7RdivQHp+PjkMyYha4xFzsauLiCS
5OIQl6l3C0VSB1iSxDed44gTT5sxedKktk2FNX7+YF7W5Xc0L0hMoSZOPIucOFH7q4MnS8izYaad
oULSH2ptcc6hYUQXVt8pOLg41Y1iNibGxZl+CkulC8rKqK5syNjBBw/y5z55ngnaNkyGRTX86EHE
ZIyaMM+iss9+RLbVhLE17TXk4kIxzkUTzDTgKUJ17YlB6fdng9zTF7PzRKDBSNtDrQAEMJrdBcLI
5kc7643VA4b0OVMCtIjo8+uH01K9ZAKNM4uKDmJxIrFCEEXmHmyQOLTl1wgUyIYgqwrB5kfoYqhu
sGKWziJcflpqeeNMovbvVO6NCP2NBAlcg0HzmUtz7TsezVdsDuiuzuqZIVIBasspm6slBfnXDMQe
cdMUN7PXg6cX/VcU/WtKpLW3j8aaFlGH3tUHkclba5nHAWnLUbdSEo8aJo3sM+pvxhnmIPGucyJb
87tJM30xdcNmhdTc0VOpb6YRGLXZVBcK9i3/+HBhRuBqr6wzTsBjEroYaK/2Uj9TgQdt0xR+oKsJ
NQ8HCBcPYra7PUD6hxye9wcXyVuHCxgTmqrYsSFDe3ybppSWEM3VzhB2bk/oNFBjjGtn61iFel10
nvaoTW735FHSRjpGTaP95BV7BzyprzM9YVl6wwdny58HLRR55sGzLCQ9IFu/XrBFpYAuWbKztEZR
RO00luoyIx1m57HZB8Zgz5SxCfFO7IhC/PtL8897dW1jracJU6Fx870eW0mkmSNBc+bCVrsZZDLv
wNXk394fRHtzFDjeYFbow6L7/noUKx0avV2Ss8WZ64uZuvm+K5U8GGmW8n6OuS1YDrsMhBTWqvQH
SzhPMDISgxqtMJYHsHiAl2CQfWRf8MbUc9WgpYJYBpf+sTluEaG11fFgzI5+MtVaeVGaXrqNJj0O
3Aqf4bmOqoBN+8FRvk7r65McYwHiV1Yi2BoQB68nJB9QG6xK5dS1c7cIJ4qNQ9DIsapQ56pRwy9k
tHboZDx9lPUdWQysgQe57hrhEMNzwR6/8rBagy5TctY5Vn1utIgElTIdAivTPvd1PgYD4LFNuUzX
8djaZ1J21taiDbRVVnW0Runyqw7l06CwouHWMdtLYMjLNXRVzOTbcQygrHzvVHEnZGaczjDDNlXT
AjTseqC+/OMHscKfsTjEUuByCN8TonC8vp5IB8ohZyrkxnbdH0XXuVC5ImPXWa1Xbwy6j9fvr+U/
l/I6IIRnDk6yLvvoy7FcSszC7dPJQRU1Fm67xWHoIwGXN96KXYmOBdLza4ZzNAgqaw34SOsULdLo
anTMMvLbKoakhCH57MslUW7ff6s/L3SHQA9FITboeh4fbVCEWDuiju50mNs0pB86bopEs7eKVekf
xA6EKkdrnxoVIS/lQr4bL3gs5d9WhZhWALq+UNPeoo8G+rOP1eperWyoMW46As2yo3K51xtOLnhE
Cq0NFD3Ham/3kX3QpUbIaym9caLKfNFPsAUGTrkg8Sk2wp6zS03C/wyzyrV3BU3UaF/2c/1D1Ev5
BES+b29nU0dO3RSYywR9WxifZVfk56MxeN8RE52T0NGS5qs2mQ6qtbo9yI2Jf5zcyMgtvneNgO7Y
RImQvmlr2QW9n0WQ8w69t9WRj4OEMJXWxjMXepc13n/fh1hfzksYUn1YuUZH66/u1YgLF1kCXzZF
fuXgOAjsFxXx72z+7mdbLNNZXjvjyP8rsZ0XBSDLvoEWFibGbD8hZZrdkKGqP/tq0q+NVCIuCEja
oUOja9q3atCKOFQQGkBmn/LV16y29dEfFTV6NFFDmWgBFoWBN5YKQDo382tRFD0YeMdU7igC6Mku
Qkio8bO06qezJUPVB2SuDtCx16dS+tB5YENCimfyMOP2h0bU+0x4VaBnrfKEh6DxaUCwN/KTyfZY
wQ28amBGkNx2yJRm9rZIuntadTige9og222WxG27ac0IrBFe0KhzzEPmwE2xOxohJQjtn0aiQtrG
s/pLV+VQSQ0uStcfELUDsd0vnolE4Txb0EfjBui0a8izWkFpLRRUe/tgUDHMC4oxakNHsRuUYq0K
UG9SIZ/n9xVXYdgbrjzp+9Io/aFNEiWsjbSsA6u1osuyGwHQA2JE9zJXUv3KjEol2cFXkqdD1sGz
0ei6xcDcU9v1cxDrZtCqfRFvUHOjE5TkeTNtrSgDjZ4aKD/4ok+qXaLk7ncr01MTnu/A2uqNdMI4
oajGz2wG6O6TakEi8qyuHzZGZ857ozfKB8IqvfE5f6JvwkrWD1MB2PLLdM73Qne6zxyN2MvG82Tc
lZWWIMzcTmjN9ZPxw664bX0rac2brjB0J8SJAVeLcpmnmZlUl7VeVYFTF9Ns3UokWR/cxGB4kcM2
Chq7kGcF9GJrB4o5Uv1uGNv8JB47Lz1NEyjDfpJnqO1C/FwWH8aj4vjo0c7fGzuFLNWWBSQ39Du1
XSrzQvEbZymhcHdx6oVxvTQqYPWkQsmaJSTO4DnU6S7OHAJ0D+h6tZP1ZNR0Gy1UWKOuJFyCkZ2V
NApdu4DhXQoR4iAdVXyG2oNmHefjNzsbHRgyppM8OotlDHwuo1C3Hjzuc1Oqyw5VZBUouTVED5FX
5q4fo2t62RASJgHKj5qNVizmGAZM6zaUyKy2e2wwjJOpm23ow5aauptlVsBIqFPVndVNvrRBzUce
N7BFom+mHdOyNeBZ4/Dc9djRyLZUBqA9zfAQwW0dLp0hljfWhAFQANhhhEnFRMYr9CP6DPY5RdI4
X8VVBwkuPCzMlOMmkoJGeNcaBFDFAufOTxs0FpBSGEVOrKXWhj/2tlNuuDC9782sauamWCLX2XiN
U7rn+QyfDXOPGt+YrNAI+VELg5UeNe63uDUx45opjX9fnFw/hRju3hnoNaBQy4pUIT/kSrnTokXv
8BO2R1wIkQx1Ak00/a2NoHMXFh1lAn/Q3MygWFZxThetqAhrmzXMTlNdfEpFDg9Vk3WVUfPOiEto
j84XqEwun9Bi5vCJIXidxBn0f7I6qfx0UtOaA2nawA5sa1Kus2givYL3ipp5NnP8+rnejwcxK7B5
2qaur22jh1DrTJ68VyGpPuBzqh+YKaBDduJmn/gA402MOPmtnhYK+PeyGucA40i1xtamNrONayOd
6EcggDza51pSbXW0R249clrUQGp6CQFocP0cWsvy4AkCMH/wikj4xoh6up9b2gKTuGvUOKxT2cIn
HF2kHWeTmyUAx2b8sFyJsWFWZaCweMPmxFKW5BbHi+a+Txf926jW0/fJKYWNTwcayY6IOIiyzvus
2Ka8iI0ImeoY9qm9qXrVhq9lxmiZp+U4IAOHpnCzHVKpXsMeRRJ1KKCRQEOZLEBYjenxNWK4mz5h
uXJVu/rABQjF7iT1jOxeN0ftiYJsdFXQTJt9W53smzriQAvaZXHorhFpnxcZXy40uyV1dgT3DTw0
uXBXAgqKYqhwCAtIGH8CEdoEBqDUNZGhGFHYIkyHPof/y6KEYiy6vD7tLUt+8SQ48c2Yjk6xx9Ik
+9JmHk727Csx7JHWsbuz2U2Uu1lxrA30Jtx1C1nGA2Q+j766XlXFJ/SMvRqmJIx9VWmLIoD5FqP0
OqkD1iAlPJygdJ+lGMQMS9y0KNtnygQdS84KZ7dlJZ3lD0rU5T5d//pponFTBVbNvRvMi9mh0tlZ
3rhvprw6XTLCCY0D7xIEUSqfLHsUJxo3jvArVa3E6TQYOrTr1Kgxi9Zq9xJ2bYpCrRFzpBt5YzzC
JM3bkJBoqYO2Qkc+RJJgfMg7O91LnOtGvzUMtAOnUVNuqgIRCB/UXv4DMuIww+abPLGFGQPBtQPA
FAWgZMQNOfeShQxegLMRVvm9t8dJbsHej/1BztZs7OPCs08qhCMgWq4MAQ60wvqeLFF8MSx28x1C
E0ShsRL5tVk6yrfa8OKRgkpllmGvrGiXAd2HJtDMAs7PnLQtB44HiM8epouSU56eFlE7l4IYVoOA
KAaWv7SFeqqSkyynUeRI5b6srSkHsJh4Yh/JBqhCVXURmrxWpJgHFH9MIkOodf2VaWojUFcFEe4Y
hd8IKMnEihpx/YYhuEH1VtV9vWZp+hMyCBoUR6rnm8RbxGcEHIgsxjZtKKXRlNoUttV96Vsti8LY
ceIM8oud3KdqZ/+wI5lWQTUS/KCkn+o/TOHIa4tmIdA3vcDe17Q6+3qElM4JCL0OPNNcqlg441PO
JeUSTfvWIrnOXUBSqj86sUZY5BrWl0RJk/M5tt3bZYnn25nC650BRsnaK1XjcYuy4NFiUKMm3bjD
BEsB5ermbFAzRFscfATuTZSWnqxOwocaRsO6Q4tkuvPc2IDvivFThTBEBBHLUZvoMqF7g9N0KYbo
prW6WHIsoRVBnGVFbSCNBXpy3Ltgs3Cs9rTtGl4f8BgHUzJl1Xr31N147cg5eSyVFsU0bIwOmHb3
m0YrhmRHRM+ZIlHJyVCxUfULxZPjso1aD3GAnH/zqCO9MIXJpLrTJuP4PVhiHO8WSy3bfQYCtTlp
5VxeI6fs7Dhk0mqXzXjDAd60VxaTnpio2tRm9BQlannTFA6SM3A5oGbGbg5ARy7ck1C4TdQFUiRe
AjObAUdmSIN7W9CgSrI1C3z14NDjq0SgK7yfWo+OH5IxfYkUDco8jT975aAdvNzU423jmbGNY8Rg
gmgQC1iveQGYUxVj8alJ+KltzpVvQlyGQTRCaOl8s3fa8syN4nkJuiGdoe+hK/Qjm+sMVMtUphSO
+Sahrbn9N8JdT8XaQsbVFoQchZ+xMfgmqDPVIvQG0/lSKylFAcVeyju1LaEI1yMR+8YaKUdvVDuK
75tUagfax8vj5E75Z3OojFO3EJAGGl3OSI0jqxrUI2h0e8odeFrN0hL+zOO8w/+yjE6Msb8b68zb
GQiOaEGaE2ztDHQKNhWhl3GYmJxr4WRpdtKAqD/nvjUTMhQVtwwcDwZBLJSN5ZT4NDfqm2bpxrvK
jOF8kU4vfQgyffhWmvX4MBfVfFOyqAq0yQeEnLEErKsQU/TBPuF4hY3ZzxosvgX+9BltGAC8HuVm
vv7cADPNJnP60RUDyyEx++mwxLzMpun78cGIRxTHUSzUf0xznLOiJ6PZInuCkJJnDNGtgldwEcT9
nF/QkS5+OjhqIXoCgPBLrVtjslFSLUPSQasr6zTNpkmCN0ba4gQmnAvjTm/7xK/bzgOOCAIRpm+B
NNWJ6U2DHRrN1JmBIiwbTf4EbRpI8IIVBYwr30ZVtKDRUkRlaKFK+URJyxkD7l57CItBmb7YcMrM
nSPV6GehjfreMmZIshXn0cPalLhA/2ZO93wFueF8R7QLSOD0Geo1HMuiLy/duBAQKBcQuudoqhS3
UUwGfOK07pSEMCftw5KrnhsQ+yGEPbazSVIi4m9Jt2qTm02N6reXAOjwEe+0+gDtARG4ssqASOql
ciWwd8ONIyarCUly5E/Qm4rYdrOmFAGAENChbeU5DxX/5jDLtr/px2LlPjI1fqXnCOCt1n1fMM+k
XdP0Awoe41RD94Q/XCpgIYXyBbwSLhZJS8N7Kw21/Jk7lXIHpz9j7oSTFoRLEAH81irSNQhdDVs8
K8axwTAKXFicjFgNELQU41YprerU6ujQbjtAcy5bOwVFXxKVrjGfSZjdV6gEHTrEY+TGrqcFHQqR
eI+m3lX9htpLA2YW+7jLuMNnKOhaN0WBXu2ai4UzHrNakZJTgp+dH4bOwIqggKxdbyGPu3eYTXXd
Vkv0+NNzweZ/AzLXvGMHto73b3ew/zuMvnSVIu2/uyt/qGrfPs3fk6eieOpfguWef+gXWM6y/8KP
cgWRU8hComfV+PyFlTP5L6oB24hWDGqtQF7+jZXD1QvkD+acNI7AEaNXS9XqX6raKG7r5IQkM9h4
o3kAwup/7PgFzclFt1hzUcRzdGAE2loeewGhqGbR6ZGnU/wpTGU7U/qlkiKNEGql90Gt7XWt8vdQ
YBQQt+QvwINHQ5n4KdFuiHwXuSIKHl5Dml18VFH+cxTwNjhxUdDTYac+d5tevFBbt/OYtqTwmYtL
CGJ25qZSYnf34iu/0UN7YxQwUhp1V8BEK8vp9bsIlXeIKA8EzNMC3BlsfD/06fb9UZ7xQX8X5tcp
W5urcGwtb7VRNY46dSY1WWj+VRIgqfujRZMCAwGudR+NjiDTofQuzmlDoaKeC4DieBuVaoioSlir
eDG2Ixngld6oB4eM7f0nW0u+rx8MTqCncVnAl1srqK/ff0hQsUD5GAnFEr2KdihvQScjuuES7rKS
5jDCoeqDJt1R32adDc/UaYtQGaZ5qVtHC2hMKpRfsgjvjSpz91Ot1HuCabRcJqffWW7ZhBLfdUCA
GXp8HlF4p9kXVWJPO0w5ErTLMnyordjdvD8Xz+Xoo8mwoEfBZcLUj/169JU6qYO66Suio0qZ57D2
5q3ZaboSOpmobQoHq/5UDFL+ZimmW3sCpb+kXn3vZjDbAW/Lcxdzsh3iw7FPESR+IrKKHXQE41T3
RVPHj2KxlDO0LJebUR+nKgTRSSVUSXF26BW9DDqDeOmD6f5zia96qiDF+MhU41fA8MuTQdrOIPsJ
/P/sLOtVliIGEZsyfH/yXpffn78p2sDA/ej+UoQ4ZkIvOcVjKzWSQLHUZYMcHuJ3cWmHTQ3nQKdm
98Eh9Lq18Gs8Fib4P5c/3nrovnwrGFUt4H2LHZXQ7JYt/Cy1nPEWmeU/VPRfl6sF5pZWEMc+h4Xx
eqiumEGjtloSODbCDlDoMd/L9Oqj1bceNUerD4Ye/oYrbx1t4qOjiLLWkGQqM7jAUbqglIKnDYKN
EB1cc4fPorpVtdTYkmXm0KtcB7UJTUcgQia+PIA4SEZH7pv8ltiggUszlHCZAMqlvWKdoDL6CDMh
DWsquVuTotqG7K0/s6oJtkKGqswYk4Yhp2AjkhkVH5x/r/uhzx/LphvPcU5fkn7a0YZXR3T1UTFI
gqEwMJF13J6gLi9Cx0PiTNAPCxVToMPVpx+skjfWPhhclHXXhhC1rKNbER80u8eQC6+p2UhOvBbR
UWU1NHt/7b9xiHLtAgCFmWpr4HheLxA5OUVX6Qg8j/hBcF+hmr5ggh6C1bSJcudkG3GgfTDoW3Pq
EHSoQC5ogB+32BtrUEeuxyQo8a2hS0VlSPHc/LZAQemkS7X0XhhzsXWd6iPviTcmlXuZEAM0G9vB
Wp/sxc2cs0cWOadpMItZQE9R0HlzkPB7f1Lf2OAe1yJyVFwSBFFHG5yMGOtoB5G2ArmKICcfId1Q
5xD0e/zB8nwOjl5uPeI3kL2r2jSFJyAcx8tkhjamDQ3Ix057bEgEEjGF0JTQSkFkCU21/jZ2BprV
bpNezV11l5SF9KHz67sKrZpd0xpiP+mIWdZu9VEv+ni6fz0cgOHVStbgdHg93V5kUsvReLiFbsy1
xOnwEPUI970/3c9mwn/Owd/DHH3V2qb/9F/sncly20rapm+lo/eowJCYthzFQSQli7LlDUKWbczz
kACu/n9An4g+otxidK07ohZVPqcMMJHDl+/3DmOjIj8L3GGpDa02Bwsy58o4jD9gaQab2vTqvZp3
w1OZ4OGYg/NhIxe0DyG9HGxLvLceTgKwOz4bMF7alTKkLxwZztJ2pP+AhyKRlXaULg0Zk18cpelS
a91fN37H9K3e/w5BHaxPezVLHwH3++FiYx7QMiLja3DudNyw/Ek8pfvMwg3VRWi3P2jehNQ7ekx2
Ht1Ocy7ryVCT0MtuViAieykaxdfQKaGb4bS3/WUcp/YwK3MsWRIiK1Gj5Saarhb4pEeXzIUQVLJD
6Ocj4BQLXdSY0bXABcDX8S2T/CumEePFMe7qqHY4Kdizr3Ug5egRJlXTjCxbTZ/ltHFf+FnJsqc/
tqXqwMPPAI8B96nAoRz5GGLkGLqZtaSrOE9rU9zYif4y4lMcB2k+bPJUT1fnY401MGDWALsUQ5vn
xDR+40SFzV1J0hyJgMONx12R8S8DYAt+uYD1Y0wUjfdfGDc+UWcsZqDAfoKp97Fl0SfHXwiqW1qt
YwrK2UhLf145JbnkEzpguLccZi7c4PcTjSXBpk/9OslkrtclgY7VdKMAiNVT3G7V2H9qWhwOKbfb
fRtkI3jxaN7rSZ3vlLGhDeOig2jSHENZAC/UxJH2Wugp20eRxlvM8mgsKMJ96lDSL2Cy/YI+tP98
dVxvqlxDJ16LzhKBLIGU6P3QaWaOp7XXKDNEz9jjZcpb4mvgtERZ3vhKf30SFv5cbFXoJtd0yaYs
i6orpYLDYvYbdXe5LsxMzmloKTeedH368puQJ00mDRg22OKaZAKAO2hm5SIOKzXz7jvEOstc5cA0
xHdirfT5AH6Y6+TbTfxUqMtU0tC7rgZwDNrSneyRmnrU14CUwdxNBMSDpZM0ty5KH38ZGTBwlaGo
872066QstyjRnUg2K88aPfwgu7xaarlXztTExDUQY+WdRhf3xklwxeNkfbHDAExwH0b1Rd17NUl6
MapNo2TxvM+AViFdgbze552Y0QzcRaHcwp9cRyCB1HU3eFcfZg3LSTc45PjFTB3r6q6SDCbRUhCR
5kbQYZnmIVuPamA428Jx8/Mv+WFweRT6PQx3eCTQyRUpP/IwQsecmfrCzzDxxQVwFvSFDa+sVmiJ
YUIgi7JZff7QK8ruNLbEMKmTcBIysQlp7v386fQqNWlQUQRzKVuXCN4WEdqOLUGOPkE1qLYzF6DR
KI6F34g9aQXNUcPwfFP5tzy/Pu6j07vAypqknFMYxNVchhFVjj3fkLDCnoQSu+4xFCQReWbhbjFP
PLtYF16nHgtrRds3INWSTFO1vb8xJNPx8G4fpROF9wl7Es4kGl/k/ZCoUgi4LLgv052yTmwlxT2O
K/nUIkOr7fo/Y7Py1kGFH4Ye9drR8vBub6Q2QHBUzLc+NdaXN/r/IOj/Rl71r4/zEQTN2yb4X7u8
upIMT/+vPygo28F/qD1wV4LRN0U48U/+oKCaLv4D5xtcFGL7dC9hZv+jGDac/0ybF0RktAUmtxX+
0T8gqGGAgaK4oopB+cXO6v6/YKBXMBt6El4Nux6u0Qb8b/Ma6jBjzZp8UvwThnvDKcAhet6ZGGXj
fE8CVDvmd70P9QV3X8pUXxZ0QOHK36XK0OytOsEbkOayM/PiirxazMIXIobIgH+/HawVXW3yG3vQ
1VZ7eWFADCFszkjL/mD8UxUBKY1N5Z9CfVQeDF9t5ng/t6ukApKz2vRb2QvjSZCiDLDiWznIjaXc
0J293wind9BckoqoJCmpwJ6u9tymzAPagElyUogmOHqjrb+mnVZuBG06HEzUuF4I3F6//mtmnf6s
73+L7a6UStNjLzUjMR1shNMYvF/2xNDifKHX+SkAcbOODdHFL2Q56AeMCsK1sJGhjEXhPxHDQi9d
7XKKXbfAqJ88Um+6P/SZ86A30sMQJvazpW5X2uHzd5wOuv+zM11ekRgxBzyGTAY266srKGhwPbRF
lpwad8j2UnR0j9y6ruhZdUN5p5a2tpFNbx6MLiAn9fOHXx0Vf54ObEy3gbUGv/q6rMYBHUs5vHUQ
LB8itQjwuYijQ8tZdq8gxd5aFma/UBx6bx5AxdjUJTxDFx7LNh4CbXHjdaZp8G4wpgWKaArJP40M
aq7338tuq5Y0WH086lAXdmgK8nu82MVbjM3QwcYycl/0yWGUSbiQoKuvYy1ugfVXLmQMyfQOk6ZY
UJigIruCyGypFQQ1C/WIw5ljLGHVFS8pjcCDn3VKMvPSsDm3SYy7YjaMwUEEpfalz8r8V96GwYhI
3yxePD9uynlN6Pc5Ntp6o3RCf7DLwgQMq80dpin5Bry5PqcZvqokCgvy5wc/CdH0wq3GwDd0nRm2
cPnmMu9sshn0W98ez5WPw83PnKjTaFIpiK5WJRzNMvZbqR/r0TR3Ce7lB4FxxzoYTfthAJnZVZli
gueVrxEuPCi7WQ6CfXbXKpi/gOKLdajqwx5k6ouPXdqyV5RyhqMPQUmmOS78WshfVS2NQ96Y3yqj
M3dBP8pNi4/CKVTq+pmWRje3IAvTwE3YRfveMI7lKJ1h0bkkgRFhX3brMRBiqej98DgY7JgNnBXg
0dGCtCpa7dDHJitUyQ1z56K7O4B7L0trVHZdE5XbtiZl2Y2JBI/RSn8rU98+kXqYLQeyfDa5W8UP
puj9I/1x5lZspT8brlePZcHoK3yqjWWH2tYthvJpcIv299gQvVKMOeqDTieUJArbNRjjuKp7JX+2
cSH+UaQNxmUBxhFzg/+N3xg1WTUrcrNb2GFmUNna5b2XOP06dxWmSkQU9EMns3wDJmU/lG4d7NKC
bPUx9rbCt7+qofIwVIFY+6qfxxwpbfhG+oKzp5ZLl93Y4GekFc7WKPNoW9k1RsilPu/TKFjFdmNv
B524nIrk+rXudVCipZ5sMmHZD1FLFikl2fALmkR8CKMuXBM13y9i4KddaZDj0uNq9tXJ5K9sjN2D
HPSomCkDYE3lOfo8MNLXNG7drdbhGUHZifVUpAVHx22VfeqNDSk/LVkrIjdPmNTDGSlGLIoUF0JU
q+UbE+XoOS2N7jGNGnZhTtdnW4M4kTi11s+rwOYPL/+SUJNsX0Bl+4IJ2NbLpqQLO7KAy7m/oJh3
k7MpHflmFb1ORHZj7qpm1A5KxgoOotLcpJGVn2I/JL6KhBpJE97uHwIzxkPXJSR1EwZ6vklbYe7K
tmQYLh/NIGln7lFx/IjiWNy3pWrjdQTTuO1ceMB8ufJuwN96lPWuKXy8mrBpTDrN3vFNEaeYmTdv
pLRWgjYYnjSYpieI69emGJqngpzueTCZC4Zm7Wzp9fcI7qsc9meJ4h6XsXjnFpIto7RwLiL+cZxl
SmY8JUIU9xpazs04hfIVBLqiMxDigGVAPh+QB/6QeZmfMrr/G99UukXYZ+Giy7RxNYSyWNid36x1
OyduhbgiZWmktXsP/+FxInXuM7fs7yop4kWI6gBpeI11v+53+RwDNe3F7Ry4qOpQ1nQRixHeVtuS
WoYN1JneVwQdN1Twr7Jab45Tgvhal2H/G2rcBsMpb6PGrrMLrMJbiZKcmkCmz1pt62yl3mvqJ/Fj
09v2q2yDb16NL7YDO2/tZ4l9SsrEmhdVJu8uu2LAMjtnLbrjiaBehDhEyR5Ddxbj68jmfCjpmc/q
uvtuVIFu0QzNu7fKqeMNez98/waHPII0uooOdme8SlPW527omrOoVBaGTFm4fZkwCek2TPnnefAa
V+x+Cnr5Ob8TqLGznbVWBnB9vDJbDUPl7z2vFGur88ZzmaTZ0h38gVisziOtRa1PEUK11SAa/6ik
jb/pbJKHOzNLd6Rns8c7dAUh2YkRTp6NIRkZT2m08gGZ6ACq3sGDa3J2c5vtJeT+uLSb4dHT3XIr
Vat4KeCIwovtfbaUgnm9HKVFQWGYnDJ1FZUvEKH4zd402S+jlwyWdRrbitiDMX0jv5S4itQMonWa
oL1QMcK/x7g/eRNAIt8Ms5Y/U7/P73vMvY/EkSpf9LYctjAzzRUG8cZGRRm5wewsm9leUy9HNMar
vCUgwx9I5Eg9/BW6psKqKkqas+2QLZ0lYxcRn5UXL5etbOj15lwULvEuIkx0DMlqSrAos48kU5hb
jhz92UrZ1YkJe9JD9X5E2ngeM6/C4VrBBBD2M957ebwno2jcphDD13E5xHuu+MxmHy440bZa8SwU
okT6bKwlvzPXF3XbVHurd7+ljSh+FY1ngL4XdEqzrFNfcit8zOjdrhWZrrwo6HbwE/07K04wGYe3
fo8sztjQADfvnLiTc72zQFAcOc/Dovky6DIihMUxl7qW4jgZpCeL7LZdh5j0wZnWt9vafLmwbYuX
GmM63PuVzMa77CBl2n0BZpvl3uguSb4af4XQve7RKudH1ZDNOZqKowgPtLWCrnwe8qnWCSYPeLn7
yiQ4x8bV9fH/xyFQ3dtdliza2CXjRc0Ju4TKxdmmBN8cp9hbihmtpO/LnUpW0iyVufqUUneunaYc
3jLscxaiT2g3RyOEotnoNPVZwbd9LVoX9VXhaeSm9PVXkRf4TVaROuwMT9PnrlLmG1wqhy0AbzsP
Kjtdk3WH47hXxvdVqKDa6/oZmpP4oPWtMfOyuNy0vS/XZQeYJ1P5i25vf08jx9nG9IaXRmlqh8QW
4RdAdmubDy0bGwmoK/AR7zFR+man201+hKtXLzXhlSarilWfsv2frVAkx77CmJgmptZ916ykfsoh
Oq4v5V5p5eHDFJ/2C0iM6wn03TkZQ/6sVixrkZsCWkocaVMSl+HMAAwgTA6lfbTJa5xlYjJNceXw
nAyKsh0LmFiZqVfEDujhuq5ZekQCibmhliQYlgzkhpQ+31noRp1vXBb4V6/1CFngInvfXU7IMho3
dS/KTQFrGjkV2H0xq9uIVT62BIYa+ahPRqjyGHXTWtYp2jAmNh5bzCIeMkD6rTBRAcDB9hcx/OVV
6wD6cXZ5qCtE6LhfBkNau7YolDVlkHbGcm6Dss5EmeSZzqLLQ5vbbBc5D+SaTFXxdBuSvmV9x51f
4efHgfPQ6xprxk1U/aWgrEhmdTWJn1BmsOZIf2DnUbuRP5GylG+XOjIbu+LFrQr+EWmWESvActrH
qOZPR0/l2MM7lHgRnxnoOjlkf2sUW65RAdxGzXpz9b45gKq1DFftjBt4iPUurHOdxLaxLn8IUfK4
xAvCWaKO8qkBMnjyC0c5OnlorUpc+rq5Q1rJJvcGdl9dwSdk0QG2VzOtswZxEnFnKcuh7JX2EHm4
UYZh3D/KLDzGpMeP5ErwuFlo2t0XxxH1T+xvu2+Nbob7nJAJZ2GVVBOO2o/2BuJEc07w/PqZ1Z7y
TaXqzSHeGPWD0Rblr7yaEn8wq0s2EWTG71hZy3YWdDVMWgu/kE3W6KswM8d9xeu8sPNUzayzzHgT
GE5+X46wsSZxxvdQZj6pi2kgCVzRz5ChBVyS4jRE5tlOLPc8GL2zYR9FpoUzxCzEYJCqK2OVoUfL
oSXPdAqN5WCRKcxcJyeMegU/AivFghmapbJIPUwqDbt4ND013uiOMyzLGolBoljmS2AXcq/FjlgF
RidXBiL93ZgHWxFBIldBQ785dvA6qTlJNPCc/jjYuTHX9dJZ+Cga5jFKzgn1HmZJOHT2Erp89dY7
yAdn8JjHYdFkSvWjqImHIfay8Q4k+xjZoukN8ZO557m42XptdE8EqlPNrXygqZsapHxYhXnwg6D4
nbmFJekchsHXMnVF9DUZ1OkEcHpB5ieesd+cLqiVfSzHzl/2EYkre7tPle9B2NmLQsMImIvKsCYD
05l7CtFivu0fUwfVsEzbre7I/iBRV650CMD3kaf+KsOa61AUhclDkjkc3pwD8Ss7ojHM4rAnjsQi
RVIsLbil+8FJCTGVhWu/1h21/Dyx6qDexlkmnknrNMIFfrb9satrtz15nQ/bdKa1SRmvgWLVZw1+
Mn+f0zdnQDQqIALDw7XEBxjlEpeLbohhYXWegPJFBMrDqBqZOUf+oR3+1A8JHFrkY7XlHXFpbifp
ILfvafMsSbJath1iydLiHqsPPVU09GbWt552LB1yylg6l38tgkkCv6ls8o3qR5RSRqABrFxqj2La
aqOUW8rlX6096q1kaFnvnbTIrBNpBytKzxaBZTQnhGjOolJT7cChGa41q+HCkIb480aVfGM/J/Fi
uspxDPNEFFBUvGlBUYAVxVfiCT0VrpeADJwZSfHSxvRuZ24fWr/bUJrsRtNeliAjpRjBlnRnWLm5
o9sXL5ISB2dca8L8uZkuvD5NUWOZBqZ880L0mez6sDVnboj7DWJDh5+OybR2oHnIttMXFooGmRZu
s6RGIZrKdvoH4SX1UUGceybhRqwsBCgzN/DItZteIy9q/kLFn9wzpcR+HGfjKMMcFdr3jA6osx3T
kfSyuAgP5Vjm3gysQvrkXATa4XJjDXyJv4xTlqvaHXuCwYLfbYeqqi37YcNxcJpUe/NOq7JNGrje
HbuDffZlRaEQthxS/MQZ5a5/p8ReslVoqO/RusJxdxL/S52n+j1rFqEuAfQkgItGe8ybtjnz2Rk/
qs2YpKCANLV49L2Zr6cPqfDGkaReQ90WgbKSrVnep02dHMpM4b/4yesFCdGkyWW8VrsZugZv4Y7c
Ihwt9n+6ioMplkPwLlWMGvzIMPBC8IqZMuKsaXAgMDHFMEg+WX1k7HrFSFYJ1JHlnw8rzfqs9Zp8
6+zYukunJtcQJt0CDMp8jIv07vJpodGr3GDgIBC1Jrjby7pJf9gU3l+6zMiXoUy/KknAdZWQsHQu
8Z1dCi2ynsibJC5mgmeqEXEWgU+kUQPzHqJAhfJNhfBFwX1Zsl16zA/fC/UVAgZnncog5LrNDI7i
kRkbOy0hXlD2Z5eD4s+Jimkt+jTg0005IRZBb/cb+hzDFpnBGeXND9gm5jEqxybgBIRK6UC5msuO
QDxZe/ZMA+56aNEavbmo9B7rgLgEtgYGTJSu8qu2owLFqRwN6KG9Zj9w4ysO/uA1S7QaAUluUWi8
maGu3jl9jfW4qyL0KtKy/6HZyDOVTqVMHFrIXKUTYb3td+OdCBJ14yh2spQoOY5jFVWIm5Tw+wWg
8aETBZMQwiqXY2kPzxzOfE+Yrenc6xLjDIz1lYY+MZAxWVPflTp2FnVjBMNCwyJ9l/hO9pPMXO90
me7QAryHnNrCp9xldcd4Vs9BQ4yHpk+e4pytQkUp5S90rbT0macACFg+aAltY3YjIwSEKy0lZIIb
rnL/ZzvCsmxm2mMBxDXR/GeyCUnMTcbmjBuJ7q7VSK9Q2+TqqtHiAgQkqx5CAccXZb9E4NEkiVKh
BzAJ0TMa1ANV5ecm/4+SYoc0uHDVBMo00z09/Y7+hmwD1wiOl90NQV1xh7vCl7AKnUNXU/LRGeP+
drkigXSUEC1sdAl45pvnaionL9c7ziPAwkayCvHeKB4cItHhTNeRt89VfMQlTiZnDO3ZUiqVH515
wQ57Q7hPQd/7BDtq7lYofbdTRVMcel00i76P+aOx3MKT7n4gEPOW5G2oJ1WtglWO+/6LSbrpJuzF
sqIHegAcQ83X1lxeJqSvMEb51mgEa86Ya+m9NIvqJRGVNdcKyNBJ1faP0Zhx9/HMZmelkktNn+L9
Z4pNY2ESnU3nTjtBWxdA0sHZ92uCoHcL3y7nIjaQ9IlR/FLJJ4ioJsjiMUY4d8AqmFPO7fy1ihXl
gRimnLyraWMtbPMVwXiyU6eDD1/w9hC4EH1HNZK/1S5SgUU6baZWvViZ2FmHs85jM0rQfG77VE1P
apnkd2kzBButMNw3exzAbMDKO6LLf6CYazcmNjGaMWoLu8U7ni6tR1WkOSsFJ/4HmEBMOrOkKu8I
RiQRQZjBwSSu/EX0SKpJEc31eS1ivhLS1XAJ68EcFiBkhj+L3aT9qYnIF1sStvg1eFHIt9YczV18
wSou5zwZppxR9jgBAXDZmGuWnfAdao1N2g098vRMGtBN6D8QLNWvQY9Ir/bU4fEyl+iGaKvcFYAG
eZdtjdat1hkY7KbNCufOQYG7Kb002kBzXBaZp+41tQtgkxSvAzStPQUNRZkJT5AEsbtYdPqPuhCU
vSr3e6ewxUZFQIBqHctdjdvBTEv64SnW3f7JE2p8cF0KA6KtnLUZNWJLSJ6+yoVzsLlU791c0X8y
n8IXVLbm7jLjbzQgpobQ+waEaoOFw2WG+ITJzVWfeIxs/mbcBE5/0Gh0bPJtnCBm1YVOsyJFgaYD
E5GhBBWMc4J/8WHAd9pX8sy/jzM9DRZI5dh1breKPnbyDE1YaJSnXB0IhJM85N+kSBNflbBvG+d4
2fqsPh9xIdPrF404tnXmVNhwt5gBGaNodkkUKdtcu8m5mVow70eIx8MJ00zXsQzjuv2ZoqSCF+bV
R59d5mVwE6ZqMUHlF+xCTO2NG9/kvXXc1JAxpt9Lv1WngUvb9/2vRmaVtpggyyPdVNZ5HLjVNsFO
YB5O+Hqu4NxmhuE4D1WUZC258XCihpUSETV5400+zg5ehS6iY2o2dI5r2p8HVcYn9rhHhRr4+8bB
M6UAD553Hk5nswoLhfskqj0KjzTeN5kkxJmoQYvrsw0BWqHexprgmxPeSs750EOcelb4edJXVfkk
1y5cqRx8iCa5eoTCQn3cd9z3dSNY6nFuvXCeuDPhDvAM8zG8uzEkH1tIOBiZpMDwVAd5x9WU1KAg
OrloxNGpC/tcdNz6c/bbDPDHpeTSS1pKdWef0PmSIewlU4SkSTWk1MRXx4FaLIZMyrs+GPI7x7eb
/kaXa5ocV9OViWPRyrMsBFLXDOZSrd1Alrr4A5WRqGTP0dq238ntq/YBZ+KRfARkoBkTfjFwH/px
Y4D0jy8wjQ20E8FrQFx4P3tVK4mtgfjvI8miytd6SEsMxuua6Ae/X10gJ7vUwnu/IiWZDMTBf+58
j9qX8xif77xSF5+/0F/m8Lv3uaIk4fqUdrEMxDFNrW9+EG41N/r9+SM+tt1xVoS6wWKFtGh/mBQO
naDK8R39aFcDSQnO2LSry70PGXy4b/3E30exraywpiheeoJ3SJ7pyg3QJGBGoHBT04TW/MyzEOjO
bd0bk/Yvc9ZkqmIUArscscC0nP7FLeeMGt3OiozjpdDG+L1cDyLp0hkZt5ydNwbjLzMQZcekYeM/
CGSujhRimHs9czpxnPJ9ALiKunsGvA52Tlr3b6npNkSqO2E8MxQ/vuPs6Jb4C3Z79vizE+KNOzN9
s1z5Tj1dh2uizjW/SjaD6tfrMU1JdR8CUkVvvPVftnn4NwIneIINPx41o+ma0tRrDdS94H4ZtRS0
xMqX+7wnOGOWudy1ZkVlNDsU1e0TZoc/3YJLUNtqxu9GWnKr5y0Z0GlMC7dWkqdOq5vzjZd8z+q6
nAwwcCCtY+HvIjC7msujM2rQNHjJuqR4m5MGrx2IiclWAunv2k8KdzO4rveE0F07jForn7I4REWb
1CR3hr+wNuzq/2bgBGpLGKnY9cA1ez+5eOYolFL7p6deT2UXF6ti4YW5/QUDmHAH6NpvEj0a5+RP
gfM1Haea0jlrR424LDatsY+me8ull0lk1n81bBcaFSRdYJtJtPrv+W/2KE2xMtPgw8gJNRiTkxl5
X11Z9LsWgHqeciu8406V76hfH4uqYCcfLYead2yOCr7vn3/HD+QgyJiTaofxns7XawqMb0nHi12p
HS+dTlocxQu5rFyWE0JTZoOtV18MH4LC50/9SzXFY53JQl61LFdck4PcFsyMLot+9DPX/6G3MfnA
oNZzjpEassEoHy63kwpHlwfc+OiYXVhC/8VbQE60YGGwSKANv/8Ybix7X+kjDfqBjqcNFl71vFWs
YBlZtACJ3PuhwsZ/NbJe4OnCn9PwrP+QEf+vpuR/2bCZBsj3UMLAk/xABCmbyMmHvGG1203yBGfk
pzOGGNhIvCI6DRV6lavOWqZV+hgG3deu69iFdCzK5nD+vV9/6uCSAmidkIx9+nyIpun4/gjn2zjo
ukyB8AlN8PsRwtm1Bb6Ox6PKNQ13EusbgT94gwgRoGbs8jjaYcQWZAsEdN4tMvtHhhSGiVwEwPEs
hzLn2rDdS8zMknYpjp0fYt03un3xcgEiaM6qS42spXs1UJ9llhBaj/+scTKKPPgVq0l+n9jpLZXv
x30Z8qFDuxURn0YtfEXYCivsSFpPcY6FDQw5SwvoOurUKVFtmuGxALP4fPT/MgA2pptEt0Dlh/1u
T6v3X6dlR/88QjasHAcFyCahlU74Uqi6PzV9UI9DkYtHJSdnCWDGvQ9CrQfj5+VmsmyqrRVa7vPn
L3SliZh2fV6IRTvtrlA+LyKjf70QVnNAYc2oHEdBaxjTfvetGqE1qJUnV01d/066zl37hjNs7LFH
J4ouaGhIYXOFzKfrmtrOB6soF5miRsu+rrydmgUAvWHonAX33LtWtuGtJfaxDEDWj2uSRqIJH+9a
96t2rp40SIqOBFnFy7EumjulDGiXxpm6KKX3HdZpc/KzyBtwZky7pZdlyt6OPNyecrbczB0NTMFy
4tX8UNNOldpUd9K3490FJnHSxHn4fKC1j6Uir8xlBwWCgynF9cUrF3EWBKDdR0K0k72t1saqC0S8
DmEmruBRmLtGAio7/mC+9H2FjYwvXyDd0wz6p5XqrOJhCG7oSy41+/sNgfcCKNFsCK283VRy/2sC
wDUtLFpA4iiDOnrOc9tbRyJsz7WN3DNMfP0h7aG8V31PN8tytzbspnKWRI1yT5qVtXUm/M/gKrbw
kG6+tVAwF52X3BLbah8vrmjxsQudhKFTUMpVKTDdWqWP1eIxvhCbLq1f/A2LlxB0m0Q1aDdz3IQ2
BJ29ZmEULzC4gmAw0dg+/5IfNw2HgZrWClMQPePVHQSoUasqFZ7fhceoBt340zUJroXBkB68iSj1
+fP+NteRLcG4R8hi4538/gNJvYRp3CX60cg94vjq7A0WUoaAJRKnSuJEj6ElLtlV0cE9Agv7/Ol/
Oc0cDB2m2YGCDcHY1c8NMXXAB4Gl1ntac5CNBZFjsJwD1l5wN5puC7Em3jupCOc9iRDz2CzLBzNw
U2xFU+Wtz4snBwu2By4Dt0bm41nG7j2xfbGqhVt6LfP2ZQ75WyT5ye89UjFwkUVGHaaEyA+gBwld
atcZCH4Uzpa4U+PGd/k4D6jmCYJGkEHBjDbl/XexSBUcE2i9fAQLED4JLFqEiaMe7Jrulo2zWnDj
tnmRD71bqyCYlHdThI6ro5G+qjUDNLVJ6rTRgxkmuMQHvjBmdZQbKyenH3lBcCB+F3Ov1RrOy4Zs
39JsTlXWKkubIL4/pCC9Qpke126DfV3CiNkQgy8zJw6afic9yms/HJ8v9Gy2SPXp8xl1lWk76VWx
EIa3ziJi9+Ye937gbPzHClRD7dGvsVtzK73ckWBRQekTXwbQ/hmoabzPsSkcZ6R8xG9tXJ4rDVgX
dqBfzLj7mBtIJ9ECSy9Kl9zD0ohW50ni03WfR9m3KK5AdDstHr8DWufrfuKLcoaVT1iXyl8x6Qwn
BUjgDRIHLBErHB97LVV/4s9YrlLVKiFs9mb/PR11/Wvc2t0mhrmxy8Kwv1Odijd0SoPEl1K50+LY
W5Wysxbo17JV2tnu0cO8cvIDtBbNYDpLOA/k5wUwGNZEMGQrB1rtK91LQU0+YFyFIUIcrsM+4gmR
Kk+OHcWAW8WzAsCyZ6Otlp3Ztl+wcCEs3jzivBStYMS5MyjEymtqjvZDDblxaaWg107TaO2agLXA
Wtg0xQq9iX8HrpKdL01nHwf2+N7vu/xMlq66i7wU8A3675sT6NpLSKzPhi9YrvDPg35TEp5wYxZf
rxsOm388dFDKaR/ObtOV2UAso3osM0hHuH3ZD72ZQboSZrp0u6h/+3y+XT/PYMvk/shWPYFr1nUq
UpUHuanK2jqGCfyuyyK5jHUtJPQww6tvXKT/sl9TmSBuvFSV3MHeT++BrpBguzGPLhX2nWnQ/uy0
MCd7LofjmBr4LVYtrquO425N5Ki37swf7/FwilCNcgFBOUrB/f75SoV3jlU45jFWzHaDj5V/l2EF
+VZ62F1pkbnQhgnBg//83I1Odq8PzlONimwexdK686uuuyHK+NsRwgvBZLc0NkpCs9+/EUnaamEU
lnWE0GKdqyj3mcgGXrYFt366/Jb9G1t/GyYbx6g3KHeY2DZrLcAZf9brVrHUmiD8IVVfvvXjpAX4
fIL85YMxSgw1mCalxXUJXAgjVXyyb46C4BJeBwPOTd2mtJInBnOsxT223XSSLlVN34/w9j5/gb9c
ninBAeNNPKfY2/XpDf9VgzV9TthA0JpHp4uGx9ofsPyP4nk+DPEOD+Jml/rpuNKM3rsL+z5ZxwSX
3lI2/eUmgHZFo85AbDwlFl4dLpAlcwtz7/Dkmu0WRDeDrEp4Szd6cIWVcfzm9NKZlRWcCJi6ol/p
4UNsxe3OyAM/wtk3Lpe1Xr+2PqavfZuFPyNAgaOlwDUovVESKI0m+8Zs/4h2wLrhjSefF2TS17BD
YkLr6IsmOtVTJQSdw35okTHtRGFNLbuJE9uaN4v5y1/77iA2eBzaeRpHPPrDERZEtIbHWg9O2ML6
a8tsi7NWwg2XCn3JOtPAoIAinQefI7XE78MkW73u4IJxLclPQxDgAKxEiV3PYj95HoT44rFQZ4UZ
1CX+5rDcLoz7LK8hx0iNHVJg9iIoz1ZD3D+VhBBl9BRtMdfRrt95UbmTKoDSouUYC8nkzdLn7ELC
G6b+mqrSbS+xhdjRsm9mEJrbx2B085c/dIE/5OwiGrTFGIf6XYUz3tH1M3ljJ/7LQnO5eFk4ABHS
gGL5/TRPOyuuRM/HEkRH7c1Mje8CuPXfMN/T5mkSd4cgD7QVnqgpnpl1dvf5Mvvb47k5oHai6GCh
TwfFv1aZ7yYwM6QMTzW5tlu11IiMnkgQNBeru0LmGBL5QVKuOL7eitj4H+7OZLtuJMuyv1KzGsEX
+mZSAwCvYd9KJDXBIinR0MMAQ/9d+Qf1Y7Xx5JEpKTLcU7PMWhEDLhfJx4cHmF2795x9zL/pvJxw
QD/fNLBftrgPdA20QfxfHrBlTIKxmUR5y9rLXXGS27QBJw147gz3Dd+WL/Spm7MZLPd156X1h9H5
8Oxh8FLONJvBRNI1PjSJ70xxX+LeCOWgjOsRFGgH9BeGJajuFAWCrZr2TMtm5FPkLh3EkPFPRoPa
LLLQq68h60D3kGjz8rSiMRiYdZa+EcNtQhqSOTN/lAYp/jpvUl6a2RsPfb32XRGd9GsDpPc5qoea
xuomdTsVU8WmOUtbUT2ngG4+AYNNzl2EBRffW31up3t3jakwgGVbc/v3P9wNWwTsj7nUP7VyRkdZ
9dQ5xa2GNRScPx26W2lY4gz1qHEEn7S81bqfsf8uYD0X8Wec0G9ZkB+biv//mkH8I1nx/1xl712j
mo/+L7/r8K25fq2+qV+/6b8hpZEK7ocP6p8MytH//bf+2//6+r/PEDV3334kNZ5+8M9YY/MPli7y
gAJiR6jTAovf+WesMU7kbbQUwKHhBMyuxFP7j1xj/Q/kBUxpwat4JidTfupPl7L9Bwa87WzOGANj
M6fm33EpM4xnafiPRxesARohJm+0HgLHBZ2y1Vw/LB15ydZbtguo8ET0j3MiUFZEuJPd4RFJk468
CgmW1r0QGl5nXwZQ/Cbb+GAi6NFFa1R9PAWCvvDXuUUJmOxTKZ3m61RZwTBczYlfP69Jl4PXA62s
XWb13D3Q8PPksU6C+hYHHvR9+KlvOkKjJx87LTZpmk0BMeLw10OApRAYNiriEkpjnT/YexJc0OTe
I4LGoSlju/Dn7LKwK8Csfm2AiBhWtDpVawxOvE4VYUtQMoo7cGbdmRS+9W0V+rjs0o5RbMxFMYqb
RZe59dgYmlE8m0aXDdeiCYwjFU31xUkreK7obGALR2k/LR9kjpt3YFgH0C7+kH6xWw1+oq2L8dLX
OGWGbtDz9yZFgcQKIYLrjJfTmjskuruETMazypz1bgHTCm1dCUgLXu8PxmeT6HR5mUlrQ3iXchvN
G+T++XvXnK0hsksxPQ1ZbhcXS5Hacqf3Fkrf1nPLuDEEir1ONquIJuHI6WwFoJueOUSd9Fdgclug
xIbKvWege4YKZZtqRM5TKqOKoFkI8NYdlyDEAroMO+wDzrp3RVcoRFhWQWKC4SBn3FjfNbp3o/2a
eKy8+wEt3SUUiSmLVmWI68BVBYCbkvSISDOs/lGbzKpC1em2RSR7HSWKBqeaOeAMHziZZ91+98xZ
YHNIR1TlAYxxcZEGKeovhxSiIh66PGtDz2xTdcgH8kvC1SaGM/Q42XHNYR8Vkd6nww0f+lQB2NGr
JCowjyIv1oeeVAy7Ntxdbgz1S+eXZh0h2PPd0FMm1H4c5cHnuk7ApRhGkpxNIljZKzUPCjXdXR8B
NFU/eHkOs8XBNLgpIioZTCuup/lf6U9x05VB2eGnIfJhiTsbeC8dkz7xLmwao2KPezy4TcS0vsp5
UoAlUTYRiNOAkgaYlLlEKkh7/uJjW73n7IiWW84aWXGuAHY5FmYi0MLqSOIXyyqcaBRj8pobwYrz
G4Tv56ztgRr65ow22xb8jlaO6jlni7sjSkCIMGhU8S1vzbKNEe1mbwKb5sOC/xEZ7tjNx3JUmh12
KkBRSi1vHVRGcueRqyM/pryreWeOFXzCM1R95jvZe/SsS3cenqQHEkutyyrIazwihpWaxOLUZh8S
N1TV0Yw6eACRFowvueVuIlGjkzOXtRwgp6fS/DBas7lHjonKD6SqicEKCbcbLsXUPwlsBWvk0BDJ
96WBfWqDYpUcqjvcEFha1HuxevpNqYTrxUtL2FE0lqt7Pc25mPZdW+g6DGmFgYaRdE9+iodpcJ1z
bQd+uoOgZff5Bep6KP7arKioFzIM+Czg7GBGFFiQXK9eXjhe92/WjFE2tIzBvkYyNdI88FfwSXqx
jVbGWq8+rUYOFE05demfCdH1l4Wm6W9lUI8W8GTPa2Ndb6o7XtTOUTTWQKGcxvBuTMDvTyZFDzed
0bcXiGPct2ZpMTRj9vHwXBbp8lkNQXqt2kQ+gJff8hsXr/4kRr2/9xIbJXPTlhQ1ZoEiz8soEbwq
HZ6zavIpsMRSt+eyzlq1r5RyXmhve/lZgoCV1Bxk+ndDUWkz7xjbYmi1fku2aKu3VxS7solrvdSu
W8srmlgA03+oSO2ZYqAI3QMDkC0VwOmrC9530+EATYkt4aUCpKOBoeWRn7dddeV4VfEydH79udWq
jnJYjRMT/8nVp90oSgSCjpFnl7JnxcLizVoUQZewMAI0eqVChtDiDa02USq2Sj3U8YnWvRddlS+X
3uBpOIm6vPw2cxSZQ9hEyTXpLaylK6YQYu2G6dYSBPJg9eOvDk23yem9pWn6bnpzPiKnx2hIqNRS
D0AuWkOG8LldM8Y65Xk7q078g6kSLDTLlHOGrzqz+DClO7wQEi+w+TtqLSIh9IAQHARQj/CVsTH2
qRg83NejeUXMUjtGJYNTTMCUAp96HEH33ClkE0Gys74GSTNtdLQ6fRaiJMZo1mGJJXajPmNsKc4K
T5GtYhYzx598C0KqECrJ0NzikabSWbyDYTdEJw3fY5Qyd/gMupVwpXz1ALT3i5fafNTkL/WnJCZm
GWQWnAKaxCmsqQJ202wquUrscrkFOvG1g/7U9ySHu3wLfapVNWGe04L0ACLWvOUcREBUYmuERdlb
blR9ipBSpzipjvdMDoymT8f+FDiFjCXA+VDR50A/XVOUO5LdcHYY2WJ63mKrJsxBRCP6pFnhh8Be
6hPy4/C6W+CVOoVfodTWvZC0JMLq1y0fy8M4dl5umVnEo3AwrY0ygdp/Ctey7KRpd5AUCd2qdMyR
ceH2K/6wUzhXD+RCXQ2n6C5cPqjJtzwvRVDx4+RaGCHXoOSd9eaWAsbSRPAUvxBmmNGjULsgdszD
Tn5KEKuh8D1W1cjDMC90LPGBbpljk0zJHxu2KDJgunioamSLr8kpq4zIBXLLmqUw34Tc0swIHCbZ
jGtu3kFYND7IpMjvjT7zvnXYmUjkVAmdzlNGWn7KS5NbdJo0hu7Dk8Sp+adktUm6+e14ylujqFmT
TUZIDttQ9aMiuUCtl0KZxTumYTLbRks5O+OU5JbkVRfsAzFB0IQBkV/3sHk4FBk+t8+4xcHZnmZN
u8F0SYkzZ0wpWC4Ij1Nqoj89bZFykzMgZdxi5tj7vPyC+z8hP61a+6sU0aE8lI0TVNhXfXs4dEU9
301+wHjJ6NTjKAOCIrK6dG8sc1MRNXWHmUx0ihQuz1H2Nxl0Nup4K51vDFuqGR71SOpIv2zxNm6O
hw2IwkKw0+Dm+kM/+E5zPqSGDA6NRo8p03XhxA5+nhviExcZZtxD+BsKwTGQtJMrma2YzIbK23oU
rrGaeBihPIQLmsA2Slevf0GD7190TT5+yqQ3+ZHm1fmhrlZ4izV3DMXo6MnbrqCAiFn2agKv8bdd
MDAZXkiMQW1qNvhlTSoLdO5uTQqRO+FVjAjzzeuD4HT9hECTR2PYgAj5bGqk9y1L89oFvKnzrjbk
2Vzo1ivDj+5e1AyG4rG3IT0qXfkPLVwQAsk4hXacp7XU5bnqlhW7hrT3k6ehiyG1b/pkdHbwAUIG
q04AiUPfWfNSDAfbHkBE1mR1fHHyAYHJ2msZW0HSm+eQV6cXgWddo6SS9WPLavNA7448DDz3Pnoq
xNmMz2V+LDV95+FIxuzhYg3Ve7P8ZkmRPw5FounHwuq1p5nUvKekNYMLF/8mFMLS0ABP9wp3po7I
R8cXsU7nYrBpWTaDqC6MGb11BHBd+5ZLlwpBtmUdxNj2nIRE8TJN98LOukPqFmj9IcWlYo9OiGQ3
p/GG+0rgbQ4Ji1ov/akTc0zjT+lxmo9mgbVxxWFRuklS7VXFrMZK297dO6qRTighc9525mDinJrq
0QuZGVD042Ge+7AYhQvDsvXZOU4Hyd86cd/8D8s0MGymAf860+Aye/vWZa8/HZO3n/jzmOxxqvXA
dUKbdrZ01o3z9+cx2TA4Qpu0sXkFGiDI9/79mOz/wbQQvQGnYbi8Fp6lH4/JDlN/fZuPgNXbwud/
I9CAPfrXYzLdPX4flmEm4yiwflG3+EtpM3kk5EZZHhnsmsuWVUCo1iJgCNwMvalzY+DM5SbRvIQb
pt3unQCCnBPC/uGWYmvr9tXpRgP/xU3X478tiDrdbsZiJWEnRmOsX9an29Xd7lyESy7Ktu839ABO
LGIq2B3GpMnSvZIZx1LsNU0Qj/7YuWGyPSFYnnhY5PbcNGnHRjpsT5M+DbNOfef1xB2eHji0ozx8
lakFFyg4radyezYr8iCNo709sX5SVt/cumFodnqgKx7tanvG59PjHmxPPg5LFoFFJvlDt60ME6pV
jb2B9aIvSvMcvweLiHtaUJptbRGZTXaLfVpyktPyk5yWIqma4CNR1vhpPi1VTTvZ++G0gDUr4iCS
CbeFrTstcv223nmqYelLT8ugVlndPWB0C6dsIM/UacF0trWzOC2jFemLl/VpcU23dXYmULc+ZLhy
QaBkBoMa67QsD8DHIahsi3W/rdu5yYpdnBZzzUj9FfwHa/xKmGkdNqelf/WG/JCfNgSpjNjKneke
lI1/QYhC/9IaloTZc9pKkO4C3k/8HshQe9pu8GWZV7TPkVbiDLUiZwnYmuxtl3KtlUh34oX7C4sp
zbNn1l0ZO2XvNecoktnimMNxhuktdr7htAsaaWnAGDjtjiOM/ZuSX+FyomP7dOfgtV5QvYYCiQkn
YNdhlyU6zL2ZTntvsm3D87Yhj/oy3yWnXZp4Mnbs7LR7m+gcdq4v2siS8LxDm3gz6z5xsvpbveXO
phrws7MROcGGaUyJZdwyajW3EcOuW7boWpXbs3ksi9I6JmjgcPJtObfWKof6jGRG4m+HUrh4Lidn
eQpOAbkArgnL1Y2qflp8QYSu2Wpmvze3qBl1Sp0Rhuk9Vv2WRSOdubMijs7Li7E2lJW62JJrCp0Q
G4sDy8Qn1vB567XR3DinxBtRtxXZUpxaviy60tlhEAVPO4LC3PEK3INVRvUpQ2coDAaMI7AfjPqn
nB1AW/U5hgTSd/xTEo/XBqTypFRgnKVOaT2on9IgXPI1sUOdpkAZt8XGhtArL3mct8gfA3+ghe99
SwLCH6k9by0mjSinLSuopfuGQ3DYMoQWbQqIbdrYwSnnFIghxmRwH7bqvtlCiLotjigxe9AY0Pno
oOnFlliUJHL+6E45RtWKK5Hdi3gjNNDZECZb6FF/yj+SdU0WEpxig6k+AjlBkatpr3lqkdXaQrXj
153ylJzSvfJPKUsJnKPgKAnFrEm/Kz34z/ZwJBqJmEcqtUbutWltHoNlI3AsZJ2pc6sz8g8XEd1N
DmjWZt9MkgV3MDX9fWCK9NXH5Ni3pMex9WJM1lcvRtjnoUgYi0zdj31Bv6lvfDncwvWyr9uFdfqO
dPGsi4Ju8ZeIptKCJgHi9b5f7SYPC69rkRWlZV5Hra+656oSaA3VtGwE7Xq6WXDlXGdd3XU7X0vp
sayBn70lgyTfbA5gGSUD8BE+tWbi+EDCAwXmpL/7IymMOzRtQXufkUfYxZh4189lOerPVV5SzYzJ
EDQPzGHarOdBK2R+M029tdyQhFou+3JqQdMJk4TLmPhfRImqXCuS2SA83nSJtpHArUZIiCDYWLM7
C3YAZceisjReMePixUVtuVyuDrloIdJEeSVV7fqR4CH7ohquVaz1OVWwp+nys1zSuo0Eprxxb2kW
xz/iVWlcAh3rEQ8va2dUkYkLFWKD8hAWGmr29DNPTION9wQSlfKWvjiTQdG8dGCT7xKM0zqqkbk2
OFlkhDz4ML4el3x0q2POunW1LEqst/VKxXUIiJo7iFnUfpjLmj1Pr4pO7LsGRAa0FlCvtU7m4Lac
kz59gVjeJG+ix5APKGjOgjGi8SdvnHXtpn1aAt2LB79Qt0xgSB10R5a0RebkGaaZGoYDY9nx+PsV
2X9twPE/r26jaPrLum35pWrj+79XbabzB/OLzfqxNeQ9vvxH0Rb8wX+kYkIHzPgaBRk/8w8Aq/UH
XF3C5XUfGpFhotL+c7JhBBR6lHPozpzv//o7Jdsv2hg0jGjU4XMxVwEFz1c/zzXUYlUqBYsXzmMF
1q9X8wAhTMtuPWwxD17nzn8zBN3k5f8xSGFYrhsmQGCfgQ46ffsEUfxhkOIokqRddK+cuAApM1vQ
YmVqbyNepv0Pn8Dt99/5I66ULI+fX8uCwwgElEGfxZsjeeKXalS3fVTkPU1rgA8m6LMSTUCqP8iA
p3uh3d6OhKamKNSIfxTBrOdrGvsQCLrS2FedS/MEc3jaF5kRJUYujovbW37kGZP6ailyBBoSiYFW
1Y3uXZauJa89LQFuh0w1i7EfFw+YSx1tD5fQ6mNtcEvrElBG2Z6lNMTZBg05BLtGq4zmfYYgQR54
M3moCTxQjAXgBjqWR0xbjtjXuaHKuEJqRjqg7dOBUETU2teJN1TqtiFa2dz1mlyKq1yK+X2Qmbro
8EF7r1WOtuTKX4V3K5wsuZKLl72XczlmEeor2jaOqUg0hPMRrLYbETBNL5kFvoCHVYJIu2pWlJMB
JvkCiklKJSuX2E06h9bVZBBadulUHiWFpqxyYpyOp2IK19ltuTDc3u9CjEb5Aou6Z+4yaRVChXmB
rhLPMDQpVoJkqYwLP4UNsoTO3PhKB39krG4J7sJV2LX1PLFXsmcNTtEzDRIioQmQzvwiy2PsVM30
3Kb51F45QqtrpKbNMhEw2DjOGIQ5Tib9szfNhVpIvrRmRSZgliDN3/kA6tZ+H+hOo9FkmLV6614m
dOqsPbNzSBMALhX5iec5ye7Su+n71q3UHSGirVfGknMVNbo+JYRxhZVtL7KPmtTx1luvb40aOFoP
DLa6WQdv0O/B/rTVk8iDfFW7BVCxiOWqTeqV3KoG4AzzumW54w1QFTEMUINT482wFXA3R6YNVUir
pyD7Q9D6S3vvWTA/bysoZTdJ72hqr4xsrGI48N1TKxZuonbEHLmXndloMZ+jW8dWNgROmDOVABpJ
XVrEa+/m1XEsKAuiGe8XIxSv6t7XXKp110uScw8rwi3xeeiqBh4Rv00fxxCm3wBvj0Yr/TEzqYA9
cK2b2Kxzus8t+cnMo5rAa0OX1LAmtGlJBIckcLKjNSlqH70laAMQjG+hhYfJEPaEXBcxxvjB+kpD
YpLnk6ocnP9u6VuX5Qg28II+NQCkUJLT6UW6vabzAxuoUsekbbdvLWcrD02eCvPa1QqdgMg5nciK
RpFPCwidUqEfiY4lZjoTniu/6U1pF0eGeou4UC6beKQYab6xMzplWOAMP8uIl4GyomXYp8ISabpY
zzv47/2wU4z8IFMwY12pbYm01NxqT04x0dkQO6vxgMfXE3GfpNI4KKUvNTXqhlwCvAGPYlGuTetH
Fgz3Mg5rYWqmDi0tqdUwrJxWFehIBz2aOiBPRw6Krr4XfU3cMLmuAc0orS+C2yKQgTpKhGqPBRGn
4irhQcbq35qD8SBm6CsYr8rS3kT9yewerX6WBDpZdk3i6AvKUW2Lfg6Msb9y/ZpwUbhaWnZcVO5o
MVS0jaflZrobWTlT0Ms6z/X0TDP9sj10U5J+rZFbrrT9mECG+HJbYoODVFwv+CktQO/6+pAZ5Zju
HVcyfqAB1F4U6+zPnOUnZ9yN1QC/1WRDqOLCyIb5gbtyYkqVOqn9aWLQx9DQ6EuBmdOeAxbrF4Tg
5G4cOiJ48xW3PID6+ySFaYz5xJ+X5ktKSLtpvhhazRymDjkappYScQXNkgoVQwnpz7umZxw9fRUt
PenWZ46eJI16G2nPZ5aIrGXU7OnrbKb0ub4rQ3+rY/X/aX0UUNX86/qI7fq1/vpTW2v7gT8LJJsC
CWUFd/HJXL71p/4k1PMv5raJc4dD9KZc+PcCybH/8LfixUNpS93ibSqUf2g/gj8gkSKv2oQhPu2u
30rp/FWbieca5ccmLKK5hvT+V48YgcbMm2mkE6sk13WH00Xv92QK1wljQ43hI/3wTRFeuMHt2qbu
zioKaz7QDu38+IeL9p+UNL8UT9ufYuHrpG7a1KrYHH+u1ka75TBr6XqE1XLZidJLdgNd7u3Y/zdq
qr97pV9KJ0XonKyFqUd1YBB6oTPNzc00vc/JF/7exv2Xdkk+KPlDRXh6UyCAEGlv9THJ4j+/qdKD
u6sqQ49E4AaHdSSNeGZ8EQdMe3Z1Og7xTE51TFs0uNBIunv5/Wv648v/ck3Bkah8a5BSCKbZjWW1
QVyJYWSL/Vt6wi/16Pd3uknQDQvfFmD2n99ps5njnIY7KWDMeNl4VmNEKF00M655BDR6PWmn7f/6
7f3ckd2IAVuEAwocDF5b+OIvb8/R1gIoDm8P3HKHMbrVmE1pRIOoRmnXbJSc3tNsPf71q56yI3/9
UCnvaFSbZOkSE/HzW8WnsdR0IhhjmyNpm8YwXIIHWvMdU2032TfIqagHvdo0YgfSSmzTj9HPuoVY
8i/Lqlfu0RGoVnZ4MToUGXW92kwpamQ1AFRT/Up2BeNHbUmb8ZaDvvy9rMrvly2gLeZb+FS2dvrP
f39JvNJIlJVBt6QwyVcvkoJ9eJOxWNbQ/M0tePrgf7paQGj8gHhVHMOnx+DnV3NRdsqEJmVcEu54
vzoyP1uUSfz0uiRwaK1hQeIAFCEnIU3PVezS1r2miSf2Bnvro6mwzdJHQDr71x/jP92w/F3kI5sI
7wLDsX6F92eBo4qiEGlsWsvLmOXD3kMesE2bsp23rvrfnA3/k5cDqcjDARUG3d7JRvDD2bCgp+wO
s5vFgVMVsYl8OR5xxnCQsD4Qpv4ZGvMvFx62lZ8XHvTiJwsSdYLH1v/L2dc2WeAy3clo56WJegX/
1/mfK1E3OzAB2vIFwrZRvLaEku9Wp3f/5kNH3fjr6/NU2gbPB+saO9WvoWjLSkx8jcwc6M66ktqO
ajlgM8myOyIJU2hqQyqTeLRhAiFWM71Lj9KOeYh0pAizNXE9JFhNMtHOVbiIjbSXl4aGSDievJ7q
mzOE1R9Hloc6xkJqp1G+9vPjgqLPCHnQmk8jADxUORl8xSgQQ5VFudPTfqLNP45HGqMtIg7K8hAj
V31bp1XBTNmox9qBu58v8YJiToaYuXzzqI1J18RoWUYZ6wwOstsOefp0lK0/pVHdtUZJ5xhDVt3M
siRL0Dadq84faHp7vdAeOme03wZo2XKfWPXqxKpg9MEhnVQwPZFZjvVJ898NoddoClqDMStJBP69
MfvjofPgIIa9AZGPRmbbD0RBptTppjlpBV4EhgO93ga3g1UlRCV3tvzkkCHiXU3j2Nw5oPGqw9IM
DZt5uXqfAsjzc4THbmOuqPaFy+SIEDjU8JV2irfsB1tkXQz9sEwI0hTOt8lO0fNMBoAzBFalendJ
13vKqsF9tgx3NkLcmu45MKz1XcGqAMZqNNazU9TrdZdP4huWnOmOsDDPJB0kKb4UQGihdNbrivpO
LP1dz4wmBbYhnc+LQgsTjo27PCA8a4ZoS094WAnRETs/aUDnFtK/X+G/1CHRojggZtog6K7Mcj0i
O2UsY5bVMIST7uMhW3zV+2Hd0ZuHSEgYIYK30Xt3mRnlh7XQso8+t40szm2tuIT8XPXhBBZwjHHs
e+ONI5R53pIxJrHPN+U95RGsQtfMTMbbDdbt9TNyWX08uNpsu+dp3dj2eeZzcFThWsEyPriWnwPQ
60wv8oWtwKHkyI1CnMjdJ2Wi7Q29IrDlEd6D7ZzZQ+UyWhyVi6TGTzm0J6DbgVzXTbvJZ3JbZeb1
hOYAEbyhwGbaneNauw7M4p3Q9RoiHFVFGwKE1a3IwLQ8x9XclO8Wa828A7BIT7xL9XyglTz2X+SU
De1e07RVj5hsOQsnpNXhUbG9nA5Dv7FHqVro0ltLZkVrP3LmXbO18HZUtZzw20QYly2mSCC0BQrY
EQkm8t3A1K5FlSbO0Uxb3BzwYNzpigln58a1Kc3pYCPRnfeEa/du3FoJtwJdAiTPCKS8oL4AKePk
n5qWyjnstXGwOUGvbXDAIOIvV4m3TNqV2Q3L8jRD1Bl3tWyx9cm6n+dviUrz+UxMKf8LPW8ijXFB
6VW+YTWGo017Sl03dl0Nn+HWpuON2ZtFeqN3E+oxyvDmwhZLquIsEYN+J1vNenL0HoTo6i5Nd9B0
+MZzldXEpzfcrF7U512eRhiMu/6aWwCQrEQwfWYv2iZTRvkB8tbgNH0GsRmPwRCs2f3qJnMZW+iy
HlAS0zI0p2xLq5aBfjWam7o0LfSWk3XGkTWki6INR1cg9dqNhs4KwqJJ6OeTQ0vnFonW9GY4wzo+
J5wGkeYUNckCX2iddSuNm2kAHHCVmmNrKnosnVNdJFbSekdI9e7oReMIQ7GhA4KmzAiZjnkgnwpt
IEU1IApNlLtOZJZpnCVapZMOITL3sRwAoITBvHqUPbVjS07/rjldwUapqsNkS27CgXlCEye5GBCI
4LZ6bG3XT49Vbsz0HHR/7KOBXwZW3JuLJ1zN6JWMRTKhg2zjuvvRGgihS+aiumJ+VJhHtUDlfhgc
ZNM8R7X7uRjc8dEd6+BSM7r0ijDrdQjnwkhQcTq2IFpsmPdp4aaxy5w9mnXFdYUj/kk1VvIAH5KO
iWhH5qyr4Q5hOVf1a5KWyX6eWoM5ZI1fLZXqE7Le5nIMlj4GQDN+TjSalL4QCZ1Fd9eZqt9N2nxV
0ui7zvPytYHcy/gucbtdPeFbUj0aLDi22U6lAbhic0IhkAgzTnvNQyLVVeWjysZRhypj6ISBqF1b
+MVOl/Amp/xF5K6IbQv7dYg00jk2FXMwrQuCZ8JUtHD1xF039rSgMumgxQ2Sq2ydk11m1XtnTEU4
0Y+80OBshZhjxj0LUHFO4IagBFsfksVDw+PNiknnQr6L1JFKA2PaWTZ9DE8dlsAjT8QeHe4NH70j
vG21z4oy3fe6PCZe+9QCHGUpkrP/qshgoJAqqyP2meGs6JLyJZgJS8bOPh6qnoVrnh3/QMoAqwpj
r2WH9Pm9JraeBnCJOyvdLSTThKMJtq/wCaTfe86cX+VzjWjLs9RFoaSlE1OYfLEn2zhUzdQE4eB7
yRs17FltackRuOK7PxFrEdGA/tIWqCb6JWM3V3lxIJMVqjZ2VR1tU/OUzBMYfbXKR4tVL+JQ4d9p
C03ZCkooqoDhI2emu0P2eKFU+z57SReTdH3X1M5ZIJr8oJn5EwCW2wn59KGs2KWL7VoVZdnvRGGb
8dotQxAlegcpniClM7zH+j5z0nOVGY9muc1YG2IcghoS85Qr75jbiXOONBA5Y9YCztHoKA7UBtWG
W9afaeX0XZzghzgYsAuuc5rHuBCXlZmDORVD2I2EHo1F+8Wu2/ShNschC329b524S2bf3HlC3pYu
ias9bO8zji6PFkyK6ylz2HHgPd3AUznvsuBYSVNGvmre0sm8zoPk3OzQxvc07AkfatbzRng3md2A
eB7UZWoiFaXVrkVwcFhWplQsecx551KOdfpBpei/UVgzYMQ7FaHCICxFs9eLfHWVy28wl0gffXSp
noc+pNYqco0n9mO208sUf1mIACfZ2V16hlZvfXAm62bIvW/6wM/09WIeHZXD+NE/ptrdU6T1N1KD
ET/W/mEkMCGSGrElft7F9ooAo7Psm3QS4/PsKO2MlusdwnMqzTYfRGiamRbrUmvuVij0odHNdeyu
5d5SHvqd2mP2aJNbotrdwEiY0KI1QtiPZFDrd1SDyVnmTGbclP64y+rlrrEZdaZe9QWbi/9g1cZ5
4csp0vThUG26tCDxrxI6s70nX+1g3NjD6gFS+hlBb5ES6XNvJY/L0CzR2HYXstHNWKaC8Qf7G60n
NAItkudS27mZbHc0/lKEoZyHE6qeoTfeVUsJ3k4N853W0A9pQblsESlFM75Bhk1mU8Skm28ehZ0c
BMPb7dpn7jMq8z7Wl+UDOGwWp/USYx0GnwlTv7LIT0ngris3g32MXDDzli/E+gy71CVNRgv6S7g6
rLdLc2VTEONVzYQPGllMn3DrZO6uXzSIsQCA51h3pykihcgdKVcgbXG7Bz1VagAcHMlN0z0LBwRJ
mNrp8mYO7SrDuV9Y9lpEzBHRx9mxGrT1DjmUeFiYST/RHzdRBjoZxqYRhzHTBSv1YVRNpv7N62ms
hrk7ZG1kcM+1UZnRWA+TtSKDiq2US1+Xk8PEDH7MmZEqEy205qzDc9B6IPL1zGmDM4nC5zofOcfu
DcTat5vSBLtIEljHSlfpOQ1ZeuEcZpi1dZ05E2dUBkdtJj0rWtch37TNdeGhIk6tN8FAoIwcvVTZ
Lres7oPLWHpsEUB/VLoEX5lkGGPYJYNNQnLrIfVchT0hApt670swzAAUVA058EwyZ7lWtPW4jIiP
H3O9IsyjZBh4j8C6bCLibvJrvV9UEXfMF18RNhpsBLQdTW5qR2URDNGClMMM2NuOyQiiFyvQezTX
PlO50HRWTJYJmmhoOIFkCEWoGwQO4UcB/TpE7YgbGPLV6CuRtUi+Hu0Ry4sctfSD6BdEl4OykWGi
FZP9QTTYDfCyaNmZYY3NF2FZy25itPG5DxyiLPJBU09TgJM1nhek1RGcNzqUU1B4ayR94V7+P/bO
pTtOJGvXf6VXz6kFBAQw+M4gSTKVulhXS5YnLNuSud8hIPj158FVtdpWV9tdgzP41jrDbpeEyISI
HXu/7/My8hnN/Wqrnv87rXuedLYuxJrWVD1KWOmPWVLxoFp27T1Y/sI25o8FjslUJqrcYxnoPyJR
yfmsdLXuspjEn5BxImmHugucCClzyt6QFER4eoDPPnp550uMH1Z7ZtnkEZxG2+leY9vLPlYoAG8D
rA0fwZ12J6wuWvBs1x2s5TJwn0ZCdIn5rbv1CJCwGSm2V28J25nuKM74gMzubJ2szwqoxpMTB6xH
pQt3ASOIkRBBq3v5fmgNSSHPg4lwleHkneN1zQvTGQYDXgLQOZyWTl+Cg6KhyuBMcVzBeN1FRSZm
dTDFREhA72vnI14p90HICsJ0A4cGE4By23hX+EFPX3Ji3ntIF41Fxg3q+UVOtQBXjhpx2I1SWXcO
IJbbJHar7HzgKnflTHWwq2aCHo6OOxbsl7MswzEdJjzywl8/xwy/bjW5BVXYufjD48buvigyV64L
0LWYYgwXvaScku6hym3kQKPEY7PvxiDI90DTS3ufTANUpIWYnyEc1zURe7jgzkeJUwMX42JnX4zB
9CRbboxeihtiDBenY/YVtYq4naCuscuMHmhVagSs/2uD+mn2vZoD9qh0fcQYVr7HEmSBxa+r+sWY
Jkw7Q9J3dwqgPLOjtSZixmepTaKyrM0XnDnOGsbahFU72An5hnNGKGW0aE1Juq6zHsMVPeJlRsrf
zIR1MZ5LotGsnbUabRP2ZRyvOwU6v4D5byzYTNCW8iGPmlOVG/dGEaUIODettC8OHH3ZL9I5T7xQ
2KV7J6o1Jw2CEv99qT2HXzv4mzdxbFNrB6+tGs9SadYdtMK+PSnYoclBj4mFa2uU1qliUGcdCqz/
y2GVYz4eC2UH+sotieglSsfOHw2yGr2dlzvprUfdajEYnfsmwtw9tPuu8/ti14iqxm3W9xyNjL5Y
X30xTCnan7imyFfKuPNTc/F35uCV5JpgyCoObtvP73GXyib0Am6TCrvubq01S4pdNtM9P/PpZVRH
MxHlbT8uWEHWZTDjqIfFm/Fg2UwLVDGO+c6bB9Zz8pA6zmvqsFbBghOylf4Tg8hGhR7RRPqQlLE9
MVOOi08/byj+xViBQzqVEidux3PcN21hPGANHSfGCpr3mfFpjGl9lOaRwff8i1nJvzUTPSbw+PxN
gfUJwt2bCQb6z2Kdtkst6PsPXcW8W+ST2FsArM7gdSbR37617aYAlCE0kSAO6PZ917z0pqE0UY6Z
Idikb5al5YJHgJfSMJbj37zUBuewiLOn5QtmxnxzKSFmryfYiEslvgw9kw2udikV4eT/Qdj6WxPL
n2q1/jtz+3a9Lw0+2SxJx+H/fLO1J6/N5hb/4X9spPxR306vvb57HRil/6lG3/7L//Yf//H67bc8
6Pb1f/75peEQtf22JGvq7weQPBnfferb7//j5zbj/f/8MxrmTyNdyn/7kd9nlsL+zRLfGFywRsEQ
24j0f59ZCkzpTA6Y74OJoK+7Wdn/EHUZSMFwgdhInyQYCkZdPLR/DC0NG3E/wxobAT9UMcJ67b+j
66Lr+EN32ZVQfDnL85YFYB0DhGQ/Po8iUbiElhjHpIkapG0fnMVQOqR5a+hjj0gQ0bPvRVA+8IxO
eX2NNDK7wL1XfCix+35cbF9/MdIeQnLH5GFPZkBnn5o2u1YAVbfaF2l/PSLEzXGk07RvVfbZl0h1
3dw5r0dseCL2OSEi+xzdB67lHps6P9m6P0wynvZTHVzk9vRh6rubKREy1H6aEohnL5GtqgcxxWYo
lt55rDZSJv04Xe6TcazMiN6Cmo6c9cf0Ia/s+AWtNdtc5oxlc7+kdUmMqiU5IzjsD/fIhNPILdkN
TcNNdFjNZkf6sFeFS9aPN4YLwXtH9lJlH/14ZmdelNslj3Yj6unBgqxehlkHeTsa59RSL07XTQPA
dTpC++1xrykVA8PYKfB4WGlai4Jjr8fZIjHL6i5HSZ20n0pZqKfJETqIZO7JY1bYsN3blhNrZPds
x7sEL8Jt6rjzVToUabmTPt3ovhVzvE1f/CpqaYc8rBagpndiqSeSZ73eCCHJJlccL5dHkmhRkwWS
aJDSOnLtWwqYdUcaGIxLbQravcZwZs9NcsmjA1U/5ltsQQAYTR+cOGgR5YOH86zzs3CeGW7naG+n
9MzJNNljXgtQsfOci8BNo7agdWPmF+BAHjpvQ7LF/T3Ju+0hU+t6CyoAt7mRPcG9Tq8YG+dHTsoc
enPCwokW047Zht02h3jyeyOo3qdmZWMvGKu0SfYexxq9BxUg8Kx/e4X//2r2z81p85/lF+EnXX2q
/3EaNhXG8P2Stv3cn+ai4DfWJOZ8ki0a6SQL0J/mIh9zkQ1og5WJWSC+B9atPxkc/BTwB4lEw7QD
CFb81B9LGkrVTdeKxtX7HXnzt3QY38Zx/xqSona1PMxP20B5+ytcuW34322w9aLmuqZUO6gMOBim
k+aaeJDdArX8gBI7OYzCyp5Rk7wwqEluPHNhnVsH1GYWJ6BCkYIFreKMMx0NzV4TCtBmNHoUU5yb
wSF+C87+iWbpM8uf9QUMjnWSi1P9Qlhhb5Pjt7fh2yg4aBFvkpI3m3fKqS/rBd2tVbBjJsV7j044
HaWZw6Rc0umd1vqYdnoEE5C29JzzdhGEgyPWTjnDXzf2ik3UWuRlZyziHM/myPmupsWC2Gq67xn+
3C1r+2SW+S+EGt8Gkj/86Tb0E5QIPAfMgv23gDAbyWVHxYE+kioI6IbTP/iEST5zhFP05uDOhXJp
m0+Nduq7tpvfpx2JsnViTe+yqq5E6Iga661ZtY9kbJWa5SZgHEc4nEkaG6Gk9N+DU52OzwwRxKkC
rfrJEPSOd74G1AD8g7Y3WroB8ah36oPG9nZBmkIlIJUOnSExJgedZk+mLImoko4VKyQCoEgJphrz
z39/LfkvtVzqtR+n/vUfV5/a4R+HqX6hsmjq/w1sHxeJyn9eVq4+QTEfX79fT1AJ/LmgOO5vVDqo
TyQud8TvJi/s7yUS/2JSBkEAo1sCcXornv4skSz7N+RcLj+JCMBH4/Sv9cTg37bSidQPlGL8K+/O
n/Xhze/PKaXlfxz/b+vFv57m7cKMDgNGTgCC0Bp8K6C+W09IFaDlyaiMI9lm13ctcTnJlNNWIb7E
o1/9QhKzqQl+vBxFH7N2eo3QzxGz/bh8OUtGt2YiPGYcEIkXqD+hImDK+e4L+OMmvxe9v1GrbXfF
ZRCHIblBqibf5mOkgPo6oxyDndUFEvxIl5wXG6qLiHZxofOkOMaA1ShgemqOnsbxu4au2C/OXt+u
8vZmketZ31I6/h3x2S9AZZZ2Rs7Q9s3nvDST27U4rnmcf22axn0ZJuVQd5TD+VYRgDxJ1SFHgc0w
qC/aG+kV9kc3Gziig0iwj3mc8Y6pqqSk6dXD5BLjt2LfucwGo8Mr1pTWhWWYFochylWfIEb/QB/A
OSVKsXj2RkPsX2rGRUSfD5OTyMcvyHypZGSGaZCgxeEAk3JCP1rPH5lF3DhBG7+TLdnDPjGFh8BH
ZOsZYHEso8/RIPm0eC1vRrzw/2xVaV/r+7F/fR1ZVv43rCXbC/af15KLT+unIh3GTz8c0r4da36v
T/ztfMSpiLeeY5LnWywMfywnEkcMs1WsNT7FwTcp6B/Liev+Btwf2ZsJ3HPjavI3/FGdOOZvrvRB
KbMIBZQpIB7fLB4/W0z4Pd+93R5wU/Z01rgNRkkskb39+3eLSZ061TSOauUxghW185e4eLVaV5Ci
7hj2xehW7jugh7CKvvuQ/uJ931aNf71of1x3++M56oEH39bY76+bQV6I59jEGSfZ7EygHofeWZGY
z6U8//mlflwvf78U58htWfZZe603krhqJdR+Gk19UO3snZdiegxGDBT2pl2qbeMXWrA34qxvH+iG
12biJdgp3lLp5w7XFJ02ksc8BfceO9JeETO47wCvHdqZUUiSdcgLZXP/t28TxDyGeE7uWzX8Zp3O
Zks0OYqsQ+N7OCwHaX6dZKWjLF+taCiH5hf7wl98rJJONw0DxlBYjd60xPpSyzQuCBGv0rJadjSx
c2+f9Ku6lWi0goNTleOvitAf96Ltq2QftdHa8cDy4rzFzQ4S4wf+l/5AUxBjtqyZfTaWf/z5J/n2
KhKoAIpujg28uIh73zwwBqhP6cBtObh+KSO/HdOzLs/lL3a8t28AV4HHh3jSwsC2VaY/vgGpM9A8
lPMCELuqScYtQUXlbesBQXVW8/TzW/qriwk8fFsJDOjg7VPJSKwVsSRqbFOkHWW6vE/s1TuIzH7+
+YX+4rPzOKogPN+07f5bKSRsuxpTdbUcUGRdE+nVHxE3Lb949P7yIg4HK+TkvGRvQzR4ogmxGWhn
x8L5IpxiwY8f+79YNv7qI9uE3fSjUNSBff3x+xGU5zLxuRM0/uqIgh4vcNBcYuuQh59/Ztub8t1a
aG8vLCuGw3PAMZEl8ccrSZRuvuGWxJFGJKP/YqF988tJYNt2FhOBrsPeQ6jnj7+ckc2qraoq6ISs
AwPLzIz7OyFza7ylwTRkZ8tITktYrzEjS9U2qn0k0zVe7n5+j9tlvrvH7c9AjrvpVgV3CCzzxz/D
wGbnr4tVoCuZC8YyTdzhysvsgaHUwsT8zKtT8XFRbSr/3qP/7cos+xwB+SBwjLL9fr/TuKuGQLdO
5YGs7vKos9o96JxZUs/D9fD3b5Jlg13eo2FofePofreZIp6pRU2y7wH6ovfeSIb+C2vadCJkfT2u
djXdFZ0//QJS/lef7PZK40oE2c4O9+P9xbltZp7qy0OTWXUdTRirn1RQtKdajgtDVcrDdtepRrz+
zZtl/UX/y4AGoblJEfHmurbZ1IXZVocEQOi9IT3CYSlDnwfc78d5mJqb2i6dp59f9M2bz6kKkio+
XJwIwgISv/3795/wbDsezo7q0GmLMOPRnxHaoa5Tv3hr3rz8v1+HKouWEm8+pdaP10mzOJiHwagO
eCVjKB7KuWltzyUrWDe/ePvffn+cNDk2cq50+Cx5Qrd99vtbSku5FMlknQDjjR+z659/YJyjtoXq
+1eP1ofNykJ7nq4Wx6vtXr+7gJgQwWJZdY5qTMn8NfVanyNPN7P9jEK7Ajqn2k1bXAXd3mvA2qDm
9+eJceliccSwEgSr5QDXbUfIuLG1fbIAZW4SfHBGF3mJSoeVI5k3EMmhfDfBtub2ADaZvHq0WMrp
vCwajUHNR79prQKQyiRU9ggqYPRQ7tQgBeYaXdBQ9OJ8WvvBvSo3OedtYhOT2TqMlo/00ucnL0Hz
QXSind7VRSA/FINrPMeLdt5ZtOq/eNr1Xkxl1rekmzAx82BsPGeFm4woEvHHhEWyulBm1paZU4rv
wAnbjr9kD5BOn41pM7gEiDhmGVWk+NzzEsfvJpy08BFcn6FjVhf1LfZqQdxYrZwgBGiTnNxxcN1I
gHMb9nRuiuUMpQ4sFqMIPCIHIYRFi98tAE+thI+fM8LinNW8oGBhA0N/xllpf0g3pCokIICVO/R5
md5gn915ztKuI+JrXNIhp2kDb9QJvnAPTvqHJIuHipmCWd52GENRFgCkuUjcDvhLmbtrfBaPSCMx
MOIXDvtuQDaUkMcznRVuxyyXOgeso5q94SHGNX1TZ8zu9oFOl3VX9ia8WRzv+QLPJUOcSOpKcCzF
2mGfprSDHmGk9r6To1Ec5tJvX5j9r9dkWJv2ARmDGE9G0Zag14xY3ICDmG90Wc8KbStp7JdTttYL
K/88ubtZ93V95viT9bJmshmgMtbl86Jt8REwHyoxPyWHJ0RUaHjohep0CBOiRRhMo08mLX4py+qq
QKWQILJSc7eDAayag0xHcacwD2UHZ13qrwR0QIQtQRbjnad+fI49qEMnDw5HftPn5nLROWVgHAkG
p9az3aV6puizxLGxshy6ZsMedlYmWNlCpJRoMRw58BcuYJ8iNazCOBspyxmZDFrnh2TqjJ3AoOHC
rJXYxvumg7BkZK69ME7opi9oGek7zqQU1eEilA0X0U69Q2uBowFQjjyZPycHi2cOE8E48UT+xjx0
lgffZw3MXc9sLAmTuSVQYfHkfL3WpECEAOT1xyCxW2THCcrPCK7hOFwWsYbSZ2Rd7kbGYphH09be
sK8scCxRQrJbdRBlMsYneGsjQkFrHZJbY2piZ69JMTjnk9B5VFClXsQLHcwwbiYLMG3qlu/RP7uI
AurBrM9jS/PIrRPDXzodRMBE9LJmlhSRevoITGutkDasJQ1OMsUJlxmHLkDFWicxZwgm8FXkYExQ
DNrbpA1Xc0w+971CrlV1pesgrVxsOwREOKfHapFj/RA4zeTvVVuMfuSsKjb35uhb8z7t+8rcQa+Z
P6D1RUzkinR6srq1d9/Pbus9ZhkTxkMB/vgFQZuLgcExR+c0IJwFoOwvKERXkQ3nS8fEPsyHRj7H
1RKPp8TckLaNJ/unkvWt2CuGbS9Z7NZir6HogCXKCoTpLSpxA1ne5DDNmlpi6fxyXZ8cKv/LujPR
Nri1nfpRG9SYFyj6E1B+ZoVqqJZdeey1NhgAqka7AOwMB+hdm05fZ7UYFljBrHgX227VHlzgMq9t
hzxs59iT+9halYWEual5BNpBGOMeVVP6SQVpc6e8LOGHyxg+YdkQmXBRIA/fcFdepmEpy37Gp0O4
67GVqXJPSRwYKlqKrOKsvK6sUdKKe0QvrddW50Opu7PKX6w42pxA4FJpW5ZhYaOrG+dvjxpeZJLb
17E5JcWk4K4CRbBDa2nqCdVaFdsRAvn4RjpD+UUVS3oFz5T/jCEdqWjdWpDRCixgFOxSo/s6mdLw
LhMXI1HICBMagtEx596VtA5UxHeR8v/rGleQ3ysms+U8ySxKMrVNGdgH5BndxcI9Ah+2gB80M0qp
miUenbVmPapGwG7zYOh9UeXxDl8BAMK6rOsPbe/2ZHfj8gndaTQIGghIGVFj9rlyxAtnhTnMvNi8
BlIOIABPyVGsJYORTSQYkXxwJxqWH1SjaCj3lC7t87cmSwgm1kDJyKGWT5Zkq6uBUoG/SS/dBQwe
1R6Dapi2NCl1HkP4upwox1gYmmhygX4Z9vXgVkFUV9VLbdSK03CT7PjKX1xkVPfzBrP1vUNqkgaf
+fdlNzVE8ZkfdJ/sCVX9MFb5mdPad27SgM7qhgFTTZ5fCW/t0NK77wGRAORmxryrjO6yS3sNmpyV
rsl4tZjBYjN0EXT283jujAivZeEdERQ1ITHK/WWvvP5RjCPD8aK6cb0Fm08OMA4EQRMydce64ZJO
03tVvjOSejjPNd/TBFTbaFd9svoqvU4rD7i6bqFPQAfGtg+vtu73pss7X/tN9ypg+r7IoZqWKPf7
5qE3VXdeeRr7UcXpLtxKpeMgLWM/u4H7ZViZQ3HvPGu7Luns+zWLxzuHbu0hyQL9kFlkU/N40/DK
uZHjBMz4aAV1fu10yfroDNbHoIi9SyLt1PXCG5RgTrOyDwk+jU1Q5pfXnR8nBvXUjC1tHkfnBfwG
DRLi62PzoQ+GlPwvB9P1+1npT7ErTrF27+REZhis4vfkog+7NLXvcUw2YTEs9l3dFrhXslh3J4kr
7s7LZvF1UoPcI5vVEWpUyo8MiSQWhx3RxjirhGVlVtT3Zv85ppRF38aEXCOmXVBNr6o3I9rqdQxK
ha9zL+LZ/igwaF82tgF2HYheddZ5aN12zTzcoBi3954eu3cwNsXnnCiW+XGs9CwiUrf6JIqnhqFd
a3b6dbWH5Vwv62vjelPUzNDpYzoAe9VU7pNKzOwF6LH7ilZ63HdN8c310DwulnRuF592yPaK8LgB
/pjPVTK1Nbk9wn5uTTWdgtkxvyJB/bgEtbi1V1GTuqbPKI/KCLS/8dUoqukS304X6sL6kPpd/4R/
X4Xwbs+tzoROXMzJxDKVrP27uahPeRegJtVDd9uNc4ayBCgpFUpQnREC+xUDpbnrdFzt4iW3o2L0
1gg617BvkSO3kM5t/bAZvPZFLRIsFWI+gmvPQdql+jV3XP/Gh5Wys8zO5sJWfSez+SxADOkbawmk
C0jAOQgQ3PZJLOUrQuBNW9cwTti1pJ9/mnGaqFD0zRxRlZo72VfjQUvUEvNsEnGJZGWOXSTGeNai
fK7KSMc9tlAfzuRpE2Kl4eIu7TnKZ15Zq10O3SRoR04SuCpY5T5sB9P+7DgxEv10eYwnWdy3zYC9
J2kDfd6ZM9kKsZlEyxzXz6KYrIcx8K1LPydKALeWvMnRjD7UXpzdAbtTAzuFH6fwdy1VbNXtdbYO
8LibkYeq8mdseOxpO69vp/OWEKJjL5wZ8T2WvgWgExaZkVeOjDX3zDDiC2xKVeQrxD/cc3pYVijx
WTkM1CtjgaodJQz0IQ37u5rqc4LQh2uKwJ5kgWoI49YFbxxX0riguDYA80+le5M7lXp0QAyLHRho
4L/ot9MjftHlOVsbn3mt0m2E3H6YD+tqJ9d0c7EzK7BLjGxzBUzGhvR9DwNyPZ/5lg5pADsopAhs
eY+0dxjRVuJSrcuNM7TaKbJvacRr5FVzyjkEP+wtFMl1PCMv3f0CQkllF1UFGPskJNvpVdywYiY7
1an5UlS+BDdMECAVi1ULSOos0pHfNdQfzMtxIDSG9eCkRn2sfArbXeelSRIWTrbOoW+Za3VYs87h
91WurVsWtq5JuYcpl/l4PbHq95GuZG2eZuQ5p454Bx4Fv08f5Ng1021nOu21PxivbWu6e607KxJD
YIbDBB5KiKbiz0jG9yBzpteuCabqCKreu9u0dBE6K/N6dvLnCd7Vvl+K62wTXssstdikKctCL/EJ
VpgzyWGz99vlyDqUT/s8T5Nghw64QecD3up5LSYHqwI5OccF1SgGLjTeoUaKynmzZR/vOL/WmWHs
Vb0ttJKGR5pYHhN56wrm91NiJM55miDfr0UeSYqf8xIy0pUH0OdSGfV0j+vWr48Own3inKr0LIkF
KbdFj2o4ky1SVDwSw01bavI7JqeIeHnsG7IZfRnJVnbOAdJGSvkj+XdnkO/IIWr3htufKYPSbs0T
c938cMkNJ6p2lzQ9TDw+YvwCfC1I6sv8GlrTU98OzVF42vpC9Ip+dEWRciqxOR25BqTBqmr1hWB9
wtXl+O2BT+CRWYPZ7UVi+d6uZsLRHGBgoYyeoZiJXVI6AQfI1q1PlIbeUfSdg+XQbaB15elln/tf
7DUJULgHV06tAeJA2EKdWzeZOvMy46kGD0X0oKHeQQA0b1IiF6KhKQRej+WzXLrqurXc6pr8u+WF
J+uRThvJHNpKG+zVXnqp5kCeV50g1T5Vd0xHTt6cGVmom4TPdkpm82QRYkC8RvNMPtu2b5rL0UIH
zQzDstZbTEec322xkvgIjulMJJNEj0EFUdeV/UTxkD2M5VQb+FDppu9AlSZtlONNm48B6poHv5IB
KVFaJe/KJCbObKvsP7Izplx0bPc+aymVFKjQwVN4F63keiGt5uT3svswE5aA/XwZ6/dG2Zh8rDb6
FpSb8X0SO+py8GUcomes8Aq2VrZcpsKdIqkK471Va3MBUBojS0O73+/nyfwA2yi+LxvZL+Fcqk96
sN7TYXIOSYFCXMdo11EWYMOsewt0MHXkwSdzGZBTR4muYmpLdMjdzuTAvWO6Yz4YYze/ZirLzpKq
fRrcaTZC34gNRIOtYiMtPJw1SPq/QdZZ2PEK6+GqryAqvce0Vr6kOAIO9IHr58TrnacxCUS2F6PI
SG9OMXUtOma2LXt+zTqa1oiV1EVorUx8fF5dmdexYE3e+1nzKnPsIa2VGFdbekp1LlVi3ELC5Oyg
7Ek/o8GqqMYpIt7FVRADmyp4YaEOa/d9lhoYqNkt+o8IA519Xuny1R664qpD+P8Id8m8F1br7SYa
RnNEtiC2ddkQ87z37UYdTcMqJS9a7V8jkQLn1Y7igviFiciidO0D/lYbpv8EFhPsN0a1tjamOAzW
1KP45OPAmDWMut+RFmIHUUVCTRdWmelfAOuyl4PjrgIalwIhsNOTHB8nP6HUJyRYng+DJ5+ctPCy
MJ02m1O++FMfDZPp8n0mS02mzuqRubH0Y3LgAQE4RwZxdWXLwjR2rU2KQtg3U/ZpElSUYYb24CbW
vkT9UNqWSfFkWQzvV63VfrZW80s2sKjvg2ULvrDIOJt3ZTZVD3lglhShrWnDnqnNed3LGTdGxOoB
RdCDkXpHfgoBvPYwIifwyK+oQpICra+Gb2KPX4eNF+oOXid33RLjLvWL0sxJa1U5HjvKATLKO6c5
0lIoWrYCADRR6XntV0wi+DhilA5tmNBvumoYxl7mWnMMznOPVR2oqroJxFpYe+I8rRtDbYk0bjCl
hHR0PUcJarllBDSYLP1ZzQQaPr5Xcyq0cw4naaycB1UWHFGWuFvRRqicdU870/qBhg2a1mEexsuS
b7zeE3m7qINHfgufq3KT644NfD02i8kXTBxKSuXeB94u/5Y+Va9TbdFe8nBy+Y6Op9AZNI8Jr5Zg
VXF0Up/marKGCB0IUR10ndzLZq76gD6UN90mbFUGjZiFA57DUgul1/PKghq09IyLDstGHnn92LaY
85v+AciCJMlkMehUYVwPPiuL1u1ucjIOHrT+sCwJUWb4sxvZXpu5yaYJhIEVSYqgqaBL063YF66P
0c8LVPUxExM+OBJBKhUuanK/QuR3P+Bswgg1tAGROFbpKm8njWaCOytMfeUEPW5wZxDdtbd6axUW
1pR85jfKr01qU2rGakieXXv0vw5iWSESV1AeBQRBJ8xl4GiMwwUJXf03IFzN1NHe6czu2ojwDnq2
iUnzLSTVIsgOweSJDzorEvDN0jDdM9nVAH0yjcsJDzoqXRbJSV+60AfHrQlGdyNu10RFdLbUNcEE
ix/CT1qqfYZe2QcJ0pCtBGplATRBVcRrXxsdR7UBjfGpnrrEpeNXOreYwzNxQpVZkpOg0vroEkOO
AGfpiGGwGqPwbjw3x/Nk0Nwqo3yEmrvB/3kTaMVJE/eVhKbiZe577jm4z3xNEERni0QiwcYKc16T
qiAogbRm40Rp7Fx0M6yRU1mMzgezSznVjxxjP6iRKiPCLGjLvb1M8t7PbdB6HbEGcxgra9TXSZ0r
rIqBPT1mZm9Ue0LGauez9hFQvPONYNZXVL2i2+WEEL4u1mRl8DOUZe9mE+L+5djSIgeh7TY+rB9a
X86+G1JzOJKTYl9ocNdcorHsU5WviyO+UqUagx+aMCiGNYRY4FndTVLAIcgugsEaK/ZMYt3nJjLV
EGd4jqFu4jTKCj5Wid/Ja4zkDE0UDim6byUG1rkgsfjGZzMmZ5W2O6dp4GJraONNKvclQx0Z6QAG
/sknemuLTKG2J4NIYKNve1Pgnm+GqnoyxYa0bCzO58ek6LAbT3CkMeSzgAGeoq9HwNTGGNgXRTdR
cbNYc+ejRWYIWUGZdz6QW2yFinyurRW+enl8URWUr1HclcnyQbVIa0/ES+MunmuOmvt0AaR4Yxt4
AiLgqGqqMGOSlbN3HCWPqZhF80S200z9kXG05vEnCeuUCrNJn3t3TtcLBu9TGXWthY6UfWQSF3bR
NC/KSrqcrkrGOQ2uBUMXWsIIGKD7cbxfWqpaQnEHnxD0vhDJE72DPn5XTH5FsdvoYIlqYXYGcHjG
URv+oBW0CVTSvRZwE4yjR/CSG7ULgXzPeTkwSC06C5Ondp063RfcUXou63x6ynPaIyEBXw5xrGyL
2d4wcsKdDExs4lxVsRMMO287bV2v6RbY7SfQ7Olduc6DcNty+7DL5XVUrnnXOli6dirTJJlAklme
8EaMzsWsJhI7Y2uB2eDkNG5Y1FLv3HDF4kUgECCwDYpw2pupaJI7+r4Zy3G6DIZxMNvYxh6Y+EnA
M0VGbJSkTWDvlIVk5kNcA+a4dFzlTDdYBoziKEmJ0hgYnM25UEv9SbgQ+Hc8SiDqiZvJ18hJcu9r
Pk8WHWd6G4F5oJBwOGlOSjp7xXNinpMG2nm3HbK9ju2/oMSeLck03MQlR1NU1L4R0c/O6hBh7lKd
tbySI9jMqq3PZq9bvlJ2Zw57DDzw22xexPIxq5M2jpLWMqGz1FgJIxx/I1aGDgQC6PbKE+WLncSl
ptDRIojoZRrEYFWp0nj8mISFzM/Te3+lfNr7ll7xFLhzTzah6Nr0FX0RyfFGI4Z7gs7JW4bXY92v
ToHrAsiVcb8m2mpwrEiU4aObAHmw18obw84jwHZvNWaSA9AAfHOS81jsY8itBJNZK6CywVzFTeW0
zn0pHa8ILbOaXoIEEdPFyuQsA3ffGTetUDP7b1XJe1ib+pNrp01+pdM1+SrMWhk7Qg9a4y72fXkH
OIlsJdAeQfBMwF283NBOne8hYHZQhXzZrReBA+PkTGnOkJeTkTrFoSRIMDgK8AwN2wrxFnnUA0R2
r7siK++XxFPWYRDaHCkryQIPtpYQh2nwv0EeTy/0yDiBrz3g/+MCuM47xKyW9bs4xXgeKp40FWKr
capDCmyF9Cme7uuVELB31GEVR+XB72ucR7VfHDNTy/lyAmxrhGiF3OdMZAQrMvyausiKO06fPkdZ
3skuj79QukwXVcPmSnBk+X+pO5MdyZUtu34RBXbGZupOeu/RZfQTQ0RkBltjY+z59VpeKgEqAQKk
ofAm9VD33YwMd9KOnb332slyCjTQ2t2cuOmfpA05mcPKZH40esWWvDXcOupWptO4avHTt12epfvZ
XmFJqME02PpWack2x1JzXOBt+wvcCbBGgiE0I7JriayOXGI61Zl3amHfcStGFTFZ1fY86BaBpn5W
v2YSmuChSVuXfC3XytndaLgq6tB+rWOx5GW5EwMJ761nFUhKJEpTNR6alVjgxmsSfxUX7O8M/Xk/
+jPl7ObIYqlu83QH86ut/1SDVU6xphgD/WORVFnW4aRXuhWr5F3BvoOCoBCpwRL51niuQRwNiFg5
aKfCFkXJtXyAbwwwOv+EOtNYkW6r8FOpgdnFLHpiUL1GL2E8Sx1V8tDJbLpLLA9mC09Dap57utXt
jXBX759YTdFsa/57HoHlGPpr0Q+zv3FWpzVjE1LDCTYB6zPHdOZvl2jtGSGvQEPrCvMM3avhkZ/m
9sOkooUL9MjemrFwSl/oc5iqu5Bsg4M+UCx7PhLUG8mX1ostNod+FBrdesj6kpg3xn6xbNN2DY14
UMpPLpq/CNO14wL9YRjWdFEBDUtP7QyTer8SpM03NFl7/X4ek5Q2udVi6z+ZDTfojjMRyAI9AZ/2
pFCA0T5Ys7PtYY+CxGmYm5EimJc6LVvzFOZuMJ1cEsvzcQ18psOk7hsdJ8IYgrgL0iY/3fRvTJ85
61EaHdj2EU0Y14PZARKL095skJ7cCSfzWGXmYSqn6p/Z2bgZU+ycK2PSLf8fNiT1OHrz+jCJhAlZ
Q/K9SO7PgN6WgU8MGOFSH6ASu6xSiYT7uxrttuNJbRnAZeUuBSHrW8aKlxz4k1YS/brhxZITeeP+
ewmTuSAdJgCRYPm6zV9sYVRMEbNnXTMOx2aHg3VlFuXsfbK9CQycmpjcImNpK28f+JTTbbKQlzmn
P7G0h3Js+EaaY95aH2i19rMmSv/kmNIID94qguKG5QC4QSRM1PQ3FKp/0kw46GZSGf/WxavcA608
4kjO335lKClEdKtjgWOdC/ni1vZSRPyubxfSteDlsFiZSx2HI90lDsAyysMwj+4SldRcqyNbesLV
m4Du9e5Q8H1781Hfl03esUSKMXXQ+9GbZe/BeLPS4k/m+7feWa8CKxVlnlj1bgUYXX5NZPb6R0EB
yEVm3EQuA55+QECgWbnPGXY2n1kgic+qmK0+ug2T8tg2ALHilhly3NluLbw/Itfh/WCLcYpL2+2e
giJf6JxsykawBmssvUVvbKAetN6N32wu0z41eyFO2nADeTBuWNzDAP2O2zHQa6rbnAkw0cAFejkC
BZqae5DLOT803PPpbiwVFPewmAzGPGk6+TaTg2riwZhJ6IeLABm1JpV/yUsy5Xt/kF372dD/aXtb
RVrTimmeqbt3LAHd55yO/rDl94hgn/s18ct1aP1rIXP3J2lpPVr59GYw2YttuBfh8czGVuf7d0uZ
rDRwAAFjoxsMOWYZIdWwz0Y2gce64IaPsi/YAMXOMk1k+pXpf7eBW8CnaagLhHykiAiKMq+/EoMS
8wP9elhEoCtQITRykrYnuzRYi68ttsjTmqSu+SnJXFoXqkngXrGxk46/dZul7V791WZJfMFgPM+R
20iVvPqpYhKh6zihRmSTB2PnbidfASGxbMpAz+m6AEIZZwh5u8H32u7YzLU9nkDIO23sD9S3gPwP
4EhgtHHtf1Lwooym1CmajRhLKz92Peu4rR0E+Q/YCQTSRicCq/Lsae88Maz9LcRU0gTaQjralK0W
/uMAME788btpok7vP1oakQWKfyMWCQc5gnvYqbj9ab02nL8InOxg9NRO7QGXytDsWWZpijlvVZb0
0IrppGdtD0+TPc4fSH9pGQeuQ0SK1Gp769ZN3V/InoZxxyNVvnTzaL5QgzR9+n0mHnruXoy149B8
Y2bKwRo6vgY9I4R6HB3mAaJV7YQ+QEVwGvkN64kNVTcMKJltzb+ezmWy5zP2u2OeCHuKK6p6/GvO
fZ1/sC4hb6BsuJ+MYewbaoHqemHVyeCE3abNNjzM6p0qe/5PkGU367UOKO9dsmxOkSJ0Cxmd2qw8
iy1+4d5l8Y082NW4wvQVe2SqudSSGttY/JbY1M3ZaO8wRHfJtlUDdOEA2FW7w8+XU4JSC7eMG7b+
7+3s2FiULIW0F0xOkm89wwYPZjY+r+El5Yw4mElScJ8VHgddBsosvODa9qwoKarSOjA0y3cWDR1T
QWFYa+xhKPzrCWWgl05ezdVYS+jtheqynYetCxSY1S7wUxYGZ8OoTE19xCTa5VDCelrPXVoXfewH
4Cg3hqdrRNIFUM9lsW/Jx9L1J/u8ltSLYj9q6nPCih26vju6T6EBcHarXDCBfPo5pU1pwrldyKn/
mxVdpbdUYfssgdpqbSD7hI3COlpnBoQz1oMQTpjCt2vZKn5qpjlWWCuf0xkSJHNvZWcSKz78lOoI
Ky4XABwQM7elPTT3Xm+uBHHwH1L12RalFVk5mMeNOxWtD/MiQM+n2KS9TGlo0PhLwOYn8LtZMU4P
xZtPJ0lKk3Qne0TqIa23oAPta5K2xg+Ft+0L3gjqQyXZ7l/LxS2z69uARd0EohN9Fn7IXZpWoX2P
BZc9ND9Wts/6AoQUjgD6iW1heA/zyAQYVVU90dUeLPY2YHJ66huKYmFWBm3CYp34/FYgt9Kwy4Xn
YUwq765Hu3zla4wvZsqnmotgMhNAapFmWSAo7Ty7robqTKUJzKUJNZQrtldXDw6oJhZXVOEx0pSY
BjetZ8Ii5PZfQ91sEqpdk7C7T8ehh5AGQpyavL5sd5nnLj+msMWj7xTORyuoRd7khmT4Cdmx3hfr
3MDeSaovNpr+sYB/sryNaSC+Js9N/vnsQCvIyb17kYM5mFFTlvaTOQMXuYcHabA6HHi4opyF24/h
qsKJdLBmXDkT5f0I2o6NBx06Paw2CzfUwc2l9xuo3FNbw1HdrsQhhQlqHWvGsMXOrt6csajveDWE
XCANS56GbACz5nWOZpkuaSFFFS2AkuZ1h3KuCtlNhNX6BfF4NUz/fqb4l3+m42ckISdDhcEED8EF
4cRfI6vojDGCo6l5Vt2RiHiSNuIaFIKSziTzGe9wFTNkgHXMfm0e4XHDG9Ch2hX0a7PD1xUYR13b
Hp9xB6B1oxJ3DCK3XOiH4Po9bhvFZusqZjSgEdNeSF23D14tz8Npt4Sp/VBDK/8NrYKUXTcuOZ9U
0tVXYL8rb4J1Xn/BFxcvBiZm2oXZ6v/lOBtwUxhEGDa9O020a4jVqrAbwMV8Hggc1OmGnhfnr3bL
vL2stw30b5blZvZD13RWxEoR/t32bj0X21KF2TfyqFJo50M9H+uECXjjlyPmqzScl+ttR0Md7jDl
1xbzExyg3KyzF5t8I9NBl4p170NHs39wF4wDEERvWd/4N4K7q8yZaw7ITraeCCNjuV2nCltOXZOI
rLOhV7sqWwMR0SzRU6LTq25xD/w92AVCRQrqowr9mc1/J1npK5Fw1djYmW4dG8A7/6EnGNxlbOiU
B4L9Hvobqk06bIXJ7h6bgvTe6OlR4oOSsWK9dHQBs2wcfRH7dPHJjRAVxc+VasLsCOGnLv50dtWf
Ozn6BWWnlcvKuBlwVJmDQWkPsp8oIlBHS3FY+Z4Vd2E2G2VEkAvjquut7DtA7t/YeSIxS4b+KjV2
rcMcyk2NmHm6BUzk4x3ESt2Cky0TBr7PtoTTdxjDxNSvo9nU9j0TDjmsnJNM/eQrXdEnaryFvhrl
PKXZdSkz4BlbqwB/LLmZ1RQlimRM0DeLsrFvzWpucFFtzc+MUa+uLtSmQEtBR1hqMNDS6OurNfTY
BhmVQF8cGs80zIh2XBNmnMPgN2CFTenFpFRajLz3duh0ubsd+2nJKJjjhltjsvD4yH5St837U+Os
Hdynbp6KG2Jzrn6YRUa907PIP9o5J2cwNCs6wswX5FmNWEWiHgmKjT0N818QnpLywcIZQ80bZh2K
i40UDmZZT/T9up47J4/wCfX0nmWWOVyXyq6HA34/KJ8VhZ44TecMUh/EWlO850ni/EI9YrBqHSHn
KKnt8iZK3ni6fK4dGo/JeQhPRBpt+dTwKEKNxVU7RfPqCHExObTf+PrOei8RWf6Vnsrk2YJXhTdz
Afx2zUsufEeZexofhMipguOBr9U2n1yXBlGXW+aXmpPAjVaHcMw2xQCdmhwiJqK/AQCMGWfke3Ln
Oj6FKcko+zeMbBjfnLxADgf3liUHKvoC1rIGny5nR66GbzEAIsS6tDbUj6qUFmUWHdV4qlC9A1p0
0Ju6w2o3wmACHrPKf8SVolhLrC5hZPa+eWzmcC3Z71T8glllQGCXadXhgjWrQmAhLXF1NRFstmbd
uZDd3tPMwaKQK8wAu7bQs8si2mvGkyjDatl5SU1Da8+qRJ0SC13kIF3+OhH9KnRsB0aR0+Y0g5pm
QTfkVLAk9Ph1cSgWY9j7PYGBM7bChtqEtacWXXlLhUHIhgy/6RM9hfT9YK/6MKyZCYb7z6IP9kKi
/4w5u4LqurQ+LZ5dtiYx+lKwxrgdQbs4CxvPjUq5qN8PZk/9dMlyyMTo1evuCjIcXyQfNeyR2Z56
F2vjcBPGyXlOf3gaCuvZtOebQFkamsYOUJyP0m4aDzC6NN37Ua8tOdSAw+zYGnqwNh4nupGyZyIJ
Jc54NkaemxRYQfUuPVohz+CyWxY4rTKKxwYmfcZNzmEHVNvAMt+6bmVPj/896b6MHJXwoQCY2r1q
aletC9ychfBi2EA831q1mwV/M72iEW3ylIW4xTymWFPbkzuj94G3qB67qbaGN3g45JKJf7gGvpxV
+v0aW25RdB8ea0WGPET7wIE4bVPauFkZcvj2T/RAvk+4TjyGwKaWXWTbshme+f6bYMCkWYb9uClA
zao7l/RCuR+XEkOQkQ5LgmmI9eMI6dLQ+pgXjUpOS+nj5lga6MxYIrUX/K2zoM4guZamASqDe9jj
CnwJ+wrM8tS6XydrmHCIdOvwQTzbojLczIIgkmvmt1QFjQUueWbYBA24LPK1X8514iVFcXbrpKvs
+zEsRzDXk2tAkK1WNJJ94yqjvGPLpusLkqXI3jwfG805q9NuuZ/otzWjSoXwbTn67ItaTYohuq4L
j5lXofN4LEkxIYYQO7dZ0ECOLSXCYcYUhxMELg0sdhO34MbkVvRTQtenw7TgZrwJ2f1Sxe5yCe5H
/h/ngYY434AJ7WAJx8EE7muR+35OE3fey4lptfkT5hmrp2MOUYnqJoQQW+mvwMxqnkjIlpjTzkFj
EQ1YxaiHx9E0B5tdklBAAl9Hdi0OEtGt4mz5UV3N7W/Hq80z+5M7j2kb7Ka5Z03GAQa7OXJgwLnl
bixtCHaLhINdwjNZPIygTSNDxti0FfgBuo5OWt6eNnogp3GiPQMXbqqWLqrnNUWHTPsxCbN4Mp3O
e5JSpjltv1DInO6IQUzMD6VjmxwVIz9b+MfxMjkdNMLKGiXwf9iLlpXSm2nqgn1fO/lrWwy38jwz
MR8nZ1W/GamYYSPySfzjWCP8LxAJ3/y1kp8hJt1h02Arfs4HisJm01r1gcbl4tPSrXirDBG+pzdm
O4EY1eX1TqeMBhtoznMZkySySLFkdQtyEXX7f6RL/5+IQf+XlI//3/L4goTU/zmPf/1i0ZX9V7QH
/4P/pJ+J/xZawQ37I3yX5JpJrus/6WfgO3ybVL1gG0YGxydG9z/RHtRdEtAPQ+LqNoCP/zWMb1g+
TU/hrReS/xGYDNLl/w9pfGKf/zV5Bh0I+oTvmrhFsXRC//vf4nxKItSt9jrDXw/8fCvDumWWRJPf
yULWrym2jmnD32GK08DVu7kMxJHXfveQhQP8/cBW587WJQa+LLjRJvUJLPAaoUpZly60aOD1EjLo
a0ctK9eQ/kSfZX1sGtBVXphvq6k9a286Y560/zFYf6hRc1jJJ1asMT8cq3UKZvCVQKE25+YV2/fC
T4InyW7dU8mf3gzWtp+me4dhLFqaqj0aYUUpIvVzZKKacDct49nUhSJKgGXXDt+GutglK+V0Rmod
F6srNwCXNwMAAt4XXnNCAhw2aZ5RZxJqrJFdEC3Ax5/b9mtZkF7mTBwGO593ievx57eUyJF3DZ36
rncNd7ea6nn2yn3SVOi8NEnI9oC+F4V6wRXrAe0HGxdTqt1t2pTbpTGh/XaYxG0Xz553dY3iRRpx
1wFKVxT4WmX2hnmeYe9m4srI97gRG4xPiR6xURBNN7ljsyzv0g8zob+Q5SjVCwIHumogOg2EV45U
+bFkkOF2DoOYNJc6LFxhN1mVFk+4IzhWsh8UcXUuQiRIg6sPXc2A+PVg/jg0okS9+JtyT0lN47FR
zyJPI8b+sRiuYV9HqpymL2TpYY/akDwFlr6jnPrU9G9VcZJYN6Kc0uOt6eBPgqt2nHrrnW8UNbvB
eLbD/qmyq0sz0RRMLsnel4P3sFbLP+1DaXW66hiO80gD4fydTMuh6Atyg7I4TUO6cntVf7Ns+Elc
cb96fJdYm2yUScdeThJsi2n8V/DdgotbASaVOwf313/ojqREBsrnyzIyMGXEOmfnVnDK2Oi7Gnek
mdzA0WN5Kjv2opXv7unnznaTI5+0V+66ymILx7EpZVYczKa766i/AK3U/sjB+qG8I6JQ4oiH+ZT7
jLEyvHGbLUtvuFyrbZPkqNLFvy4Tj5Zef+0Jo4+f9HNM+uufq51daM+QYblBCKzROOqyl8DtX4q8
u0sa849r8E/Q4bjxe8p/bBu/A+WpsS/TY722Jwbn747MG+VDifc1uvobYur7GLIu2XJbudds8qtQ
P6NSRA5HhMUxSS+Ovc1l/zfpe9icTOqm9yfjrvPQJpTKOE6FW9AcrEPOfbhIHfuUsqOKqjnkEMWW
FuVGeWoL8WXj09eAj29TI7GKkGzHmD2syVkk2dYHlMtNBInigFtno0Prr7eIk80mFJM2HZGrNbNU
Fkk00KDIw8/tOqN2VKljpfeOb2zVqqOaEtxl1p+Ww3dmCpjqFc8CDsdoJlRQlW+o1fXsR1rRAeLe
7tX87DzyiKBfk7vvbtjn5m0MvL9pWTbAZkcfXHKGftK0JCFNZxPScdN8Tv1EDwDuamzPGyyTdkPk
ROdJy9VNDBDeWcEtTwFVm8uJkZlAqkO3ifgROXFNcoC8dXLMrUYWuMcQmSr9NKmaIFwYLD7ZTtPr
3OretxrVfnDnVdYhRUfJTqHGjssS2leMYXKxF0jEqDkFO8yl8DYd2DY7MjFBtbxS05Qfqk+cb812
9t4MUwp3LIOJs08H19hCWGuOc15XwL1WNaKp5MxhEKvzIAWf5jpvJT4LlnKL2eh91zreDzE1M9vq
Kqe4oMvHkbdzvrZkom5zPhtSnbteXFYlG3LynszCLHcMFfeDUeY7FG6LTiJ7mDdN25Dn2lS9Y+oN
lRP1AyqDH8tOB/u0dJMP1rsbuZQ88IHYkmJge+q5Y3WVusPS1EaClvD3ckVq6lbrrsrLezfIjSv7
MOe5lnRQMrzn0Cu95ebVZFZy/f6DfEMVzVK+OqFC3JlwFLiU4vR4Vu6tfuTR6YuNRrPF4nWobH0y
VBqe2nW3TBCg5wIGzXR12eyFZG2Uh0wNkZ/0y2HMczoYRn7x9cPkMPyG4b7AyqIxkBlIJjFv2uVA
9ykI9H5LSWzlG+o6hnMeFU3/nJGgYxiTHx1e11A2/mWiiX4zdP9Wtzz4AXGEyaPRJPMPE4m31hYB
+l7W6y1kY26Wm9aBqF0aEwUhzSBPBlq91NPeGUbx6QcJUMoZvYZq1Z4ogTUfvWR49VgL63HE2pid
qKWIWC1LLs48knabkg+R16BJdkTp/sgbMbyh5+2Zwhp1mRfW2jabBCAejyXdy0cXYITSRb/JXDRY
T2CoGicJJUvvhxoHfLN0/3Cc/KLfWRjCrOyAw6SJLBqSMVFTrI7uha8Cu+LcUNQx8+ytFBeS31AP
k1p21qh+NQYfN+n30uuiQpt3QfrhuEu3S2pCC13z0Fc3Q2G6LZwB/1++p163Kj2qRYLwNTXmS9Os
T15JfwjzxRhh3OLQ8cZt3xT7slkPvql/zaV/8FH17yv+4FsR8L6zdBBbs3EZxXCHcTLf6gIdEL9z
nZH2nL/kdC8LlvEiN8L9pKwduxucvBfN/XGoxmhkXOIoDca/2IRf3TzHKefz8ifPnsaGsnuo586O
jVMVI7a99P58WsFk3FGBc/BMnVw8Z9mJzH7APkNNR4h/2ZhpLRZFsR9dRMT0qxr7WGXDjm3V0ZeT
FS0mxtCGrM2cf3CV2y4Ubhs1SR7ZDuGRNeMZYPxCCoSHxM+eOoEONmBj4r08m+rQBWgkWeOFZ6NI
f31njUvX+ObqeAhqvkiNFU9UCjWY7PqwVYS5+QIMy1DsiYq/Nna7w08fJaZ1SHz1kUh9bWqgNZIH
xMR3ZlT/8hFctlJxOTKL4XrYZHXx5oj+4AmeRVndFyUEMlIMwS4Qc3V0xLynqoXKqHmH3vGNEBG5
2UMnLyldK02L7LPgUA94GYfP3dxc1tlkvnmhlDaWeLD66a11ugP2mfJ1aExOwftwNUNaYupjK42D
beNmM8Itu3j0OO/NbL9G5CZcpRz9F8J15r9M1XjobNy47E5n+sNluB8y40VZCoMVq+19VQTqtZnC
N2syyz88k8Em8Tnl6mS81sLcJ6X36+VObPaMNG2INd7Obno0y6cq1U/oxC2tF+wPNqJ5M8Ccb4W0
4oBuIGRAVzJDVxCNeBUGy4aJj8o0407B39Thp5fEdnHuskfFhjLHY7xhJURpFHuhByStNxFkd0Nu
FpHo3T1fNSrvMNbetO3ziJLfmfXX7Dbnpg/uwsIyji2mb7bd+lCAFlkx0Ao24wtvsLjUhM/zbn2f
shFrs/5sSjqrk9ZK4nAa48HfJx0H+Wjeub2Bqdt2AhZ5rXzJJ3kIswPtze+r8h5LWKORUbsfYfs9
Ekgf7PRAtrhnv+o/+vQzR6Zj8magdcB0CXH1xYCI7kk/SoFWZZhZ2HDFJU5Xr/buQsvdJyFohEyY
t6pvpV8ou8R9bnru+sM6PYQg5i/jxcE7Hg3tvO6C3mY1x/X42lVgO3AePGvNEWM1AmViIedjdyvi
Af9O+gRM4mvXnO9QrIeHsJ9e1qVlsg5PZFOPpSAQkdt6S0xiu7R0vC3JxcFcMjbeToNkF22PfaXE
B6V84xHRH8MwDrvXMmUdbDNhGcsZkauLqW/DrkRKS2bWmyG9s/blwVHjUbOvLQOjpNgwvARzesmh
XqRhfmdUwdug5h8aJWgEewwH8S2z7Ha4vLezhVpzswQNhFE5niapvWeSW8Zh9SBXdG55NBJ9gDdx
tvL1aueJxdsfSVqDVsyGKsZd+cfybHLE7W6WVUQknXsCF1dEwFYfmoAShY773TZBvZmE/9AExj51
XbAN/c+oau/A7YGO1B5OsZccOlpzGhyTuN745XUC12YyFsuBlowXx0QaqFXgbsy+eA45ZKlJ3Gtb
Hp1peGEQPA21qneyIzDUtsuJVltmgjcANuGWSnf7vurcH5EZOJQUjAj1HVZ+Gg+l3K835rR45Fh5
xi8AaGeYIAfY/UZrF3qiwPCPYfLUzMMb6VMSYcMdpq98K7T1O+nsXzKbuyHJX4cQR2BqkmklYOt2
89VdaNfDIbrwsXjy0JcLE8en9HcsJy82JnqIAx7nqxn35Ca2OZe7W4PDG1G28BUXC601bnBwFY0c
bTnswNrcrxknMku+hVQId8LEmd68xvmsSteK/DC7K3vjq12zWFfQntt5gd0QEr63/g59uC2d9uY1
vm+pNwJqfWhxqW1NtOGpcR8CP9V/Wrfa5bqcCFEznRKafyxvuzDSIKBdp19yqPwVsb7yiliLTW/z
XjVD3ljhMMbtbH+BfkToW5y/MvU0ua1UbDU+VKOYq51GHnJkvyPAP7Ku5/Lh+KM6QxRnSnS/CE/w
HgkDbvhiwU5KCw3xaK73FovJrY87VIa7fhh2qmwLdH8f93XyNA0ABaT9RPtEPNp+DLEyrmm3rzp9
CCaqzmXz3jC4l1bJqMQdqcK+F5zDkghcX77I+lJ16hEITfuE8zLC9XvQbn8bcTZN+j2s5T6b3oZB
+lfdsp7uVy//LIpAx6BTKMYw0vYp8ahO1uph8MP0J0kzHGp2Vqb/EmdYrzlC7g2cWVlHvlFGHfdE
UN9aBpJNWk/OMR1lGC9ZYD93lt08sJIzL0XBd6+VZBdKMxveVFUi2oGMOiI9LBFxIXTDdb22ihHX
bXCidKKud8zzKTfqG0XdTqzI86duTz6w46wwd5TZf0v6iujRMRNclMoKt61oZ1LTGeSGUX4adlq9
AN0kFUrL9Xc5l+1b51v+PtVq3IWJn+0rCZDEdYPu6BbgkrjCWo/SMSYKTD1xkO2Y8rsnO0eCKXBe
nLQS9EqlJhteI1nsJwgvILuYfrnmGCyaniVH2amp/JDFOmriBt2b13w5kiuRhVg4NLB/XDhainbv
52sZTbc1R4c/8ooP0bqvPDnhugsysEcTVAxCD/5WL+185A0EwIEd8HGkYPu0Yo72kJy3dacTFgaZ
vVvMcLi5K+e3IlzVURT2/N41RP43SOwcAPyYT948T7+SeYogh/D32P/lwcQ1fT9LteAtCrn0mthm
lroiRtRVxP22fs4tCElA1JciT2A3182679Nk3vo6Cfak1fMv8jeYvsVSfPMiP42018WUYpkHQNA9
1jLLnf+5Imje+3EUiOKF5zxPXr9s56FyL44zm80Gzok8jGgEB5O8ZaS4qhNFU7wyR7oF16rh/tuq
54DzEH5JlsvdwC//quh42tIZ2WwHa4BNj8UdKfu2X2x4lXjOH5YwFKsWq7jz7N7/RsHIn01V8PuC
yJTvQ7Mxdo1Nj9M4pfW5zhvnorKxgMtiEn/OcNesNLvEGN3510xm3T/i3zc/E5EOH6lvY4HWfb8+
+nBdcMdOqvxOKK9Ei+tqI7KZbg9+23vFJl+cQ+vOXGKVyMTfyixxm9M/R8OtlH1xRJ7QZ110xYla
x/yClKzf+2Ja0AMccTZApeiNT7wVbj/azMnhT0V66gm+lrUWjOt167xxf6Jp0uCQkWCus6yKe7ke
Reg9WoLvQKXDJ6LMX3TD7FHLTxNUIHD/+By8wPJ7Bo4uUMde9j0NZd3ABgClLwiwDYjl3GQFrxGk
cq5KswPRc4tXZh9kE8qPnMdnz6CUDbsVBhWfez2Vbr0vuHtUchf2Bj1JXKf3VNP7TpQTHniqpwqr
NL+VRRCqAx4z7AvZJ2U0FAOXHZKokv7qNN8RTLYi1aUlMG9/+qIa720cQ/Jr5uwyB1RnUDTXxkC6
s4uSXBZNRo+Y6f0rUYunGpO5CqrHZe7Gfe+s/XCo23ZM9noa/Ovs962KcAwNf5Kq+SwqfM0bSUz8
SIABd59DNpgyyUZn5xYAWxn3Ba/UMlj1vpndbyF73CgWy9drIqpwxiqvPMhKhhVXWMw5Nxwbo2s2
9u2JVAppW2jje0+HWDGcpmr+Atli54n1LuETnWEtD5V+nExGbdvmLsUwMowfaaNIKsHPg2C3yoEe
IntuZYQuTlkPSa4Xo2ubZYM4Hp7IruRxZpBYXX13POBBoOXO98k5IaJPdhNgHBntZ8ddb6PHGozH
ybVKdoq+XE6wxCyO16LprrN0u91gueJi49bXvEKscOdg5+DOZ60WS5W+P7KUAT/BNbAazBhUhLnX
eEK+rXbIyAJyG849r9kQY49Db0QrdPZDO13qwZ6e7F5xux8wV/74pHo3omQO4cJc4M+C+Ujgl0P8
yPWq/SeyLt2tQYebcB1hCxDMS6+zSufz6nU3V5ZNJe+2wUF8wjz6IALRMPyoRD+WiJyf1HXRtdsO
Ldl8aoR52vLk7Fi8sfNCj/e2n7y6Q/tS1B2LxT55tMiCbcG6YFJb6XKrudCz7nD59eYTiSgM1b7z
p7f3q5bTRygNeJQOmzayiyebdy1Xm+zTsYwUw7b+QE57uFWzjtL65TWynfhVMpZyDzfuRo2MjUuK
bQ0Ihtbs3lmB8Y8s8r2XFj3IZTDhH8r5LtHnbNYeiQL8WIxsAqss31KJ99H/sGv3D5ska4+7EVZE
6TxMs78QaK/3StCWVdTGAX74a9eWKRYjt39kz/SQESbM2K3m5jPVP/6lFsX3f2fvPJYsV7Ls+i81
RxscDjnggFfL0HoCC5EBwKGFQ309F94jrdnPjE3redesrDKzIq6AH99n77VHnn8C7JjFgGjXFwLd
9b1hIKbDeEu2M/SRctUxnPR8k3xqS4SHXhdPwy6mqfAjnDAicRi4a7zG3nPSwG0lspFq82lCn1+N
vn9L5xf2+yD/zmzrxrTLas2EjavXL9e2o6Zd5Zjlt8NnpeKpvJE6uzVTkBZxHW79XG4Gb1hiMd1+
NovqgaiTjz1gvNSp9VpQidB27menntuQ9FBYbpO5l/vMe4Wlae80jdSbdAl9RGk1bYTzOQcuL2Li
PWO8vlLhMpDoiThr+zUq4ryqTYGYosBQ0ctXoo0B6LnrUfn6tjqMVbXlV905PBFCti95Z+64N7+M
k8e5nmMEC2t1CmiSXiUKdyL+iwevplMPcM7ToPUttXOQ4BSC1yxJuHBfoDDc3CYkrumca9AivQfy
3eoAJMS7oDccSiI211Qw5Pm+JAdahHdAHRRO1eaPdBlI5xKvIALxw8jUv3J77sr4QR9dbOETPdSb
OvGCLWZtbsnDgZ2O/aZLDOZp9ZK5tBwi028g1/8ZEjXsQTN0G04mZd4mqjCepeUTwA1CN99L13hH
OThr8H8r4Q8vGCjXszeOB0KK9/VU/lRaJ+s5HBjRyvy3jcgYj+bvWIhXv9ZqQ2yKdm0bW0ASOcm+
8eHmo6g8DwmquRnVFG1X6Qn5eb4aSVjv8iFqd3ZGOMZzPU2iUl7KafygzZF+WMErhxqGf7J8Qo2n
1z03T6GbdHtMK+SKCMdebZYZRwe/WWm3tbeyQqe8ltqFs5e6m5mtsykXYpmoeeXCddnTC8vr7KDl
jG8TQapN0QcXKMvWldo7mDGGP9yPWtB5a3KLjYNpN82lTR4+nlajJs9VytnnzJ0vFT22IU0hWwig
T55FtFUoZX1oBx+4OZjujSQdiZ88mNStqwAG9JLIKxHXZj12P37TOsfZSNvHae7Tdw7y8VyW8dds
hMm7PUf+TUjlDvnXBqagy/WkXtYjCiBdVZ+4FYXE3bbJwj4gFombKJV8J/x2urhBuqBDLIyLJdbO
Yq9nQg5+8DnWCHbIHgaSFIsxSsmvnSNWwzj8oZNyRf3IW8wepmQ9tO5HPHGoODzRQsy7pbmNY+1c
ceLITTWCu7bTH4t8UgEGSjDmrbwByIFMn+umc48Zhby2QKgWqdwOhsGbRGmlwT0ulM9gRMaliblF
j+5+VVu/zWkQXwJPbabIEzgvOFSYMFYymtXeSihotdUJnNuxBVtDyoZ3hRtuIub+w8Gqs+0Xn2hY
+M/zIL/hr50NpU5CLX6OdB+kzFVpi6TSHuIhJ/kS1pfEiOqbwRThOg0wLVcWj+rADOcNK41phVEO
VlcS8FBT/JJoV2V1qTV51tbPmFq1cxDBpbCd/GDTzkmLgkHjeGU7a7dKn6AZvRpy/GWLxa8739Ji
QDeJvUwI8VuAwKR1Nm5k3jDqD+ZjopLnEev+uirio13Px2kMz2Ehrk7j7hVLrBVbv3NiDycORuhh
iVDmstfcdY7E1GVzFSGjxGEnURzN4JwJmFLW7Ly2+G9W0TCA3BkdcWId8kSh0rrXVbuujfo9ZLu9
6b3Qvqb8Jjui8Ab+VnoxfYe5Tb6U6r0dfuuWZYfBR5/K18VPlDh/usj9aLpx1Xg2XdpSsMAqEHxt
GTyXjsxPDmWY7GtuZD8/lUnyWZrNuzmyVshDQifE64bopiYOweTgTqs5i+0d3BF/E3DDJDINiUQb
q5DxjLEBqELJ/63Tivu+XuxfvA4qGXaUy+O1BzdjEk2L7CU3ytNh9pEa0tLkAmEQ2yxgcIndAGYC
RNIB6KdatVWJL80Muw3X/pt8zAWpacGmKxlPo5T2nmCu/+yl6MsD1RMYML321nblt2bb0bfGfllx
9kacrunHjTd1LKjwreYPR5X3Sl2GdNzmqgIURtnyTmflE/TT+QKSgQe4cJ+weNLvoTjyZrPZpLA+
Jl5oPnfAN35d81v1zfDVsT/cOThWjfTOhMa3asswuMG6fN84kIc8eavgvrASyV9Si2YuO4Bg5PaP
BrPGYYZtFwT6s+HzpVZZMLxIBFlVw66ZOvfetKLD3NHvbpZ7NFWWGrHNhpyjfeQ5booHk5pXDBow
6Rr1XM+gdfDq/brzrmj5jVc2RLFNEUdvVqMWKCmbRYsCD2zYq3EUJwBuDyEjCEXG7J1ZkUT5b0SB
KYp2snLNedg7mrGVo+a25iHvVcVeYhiutbUql7rJghh5NORnWedcP2cSQV4Ku7aQx4CAKBQDGIYc
KNgigYLtCqPdlwnqegtlaUPgFX2GNR61pcUtX610o8v5gbvQ2gVIRLxktjcdRFYAaMAxLW94QgFG
7tLUsMcsg8UPg/8hj40rXEcudF72E7XD1c1gnAUhXz1JtjW+YyO07vkkp4IHctnKTTTVl4KhMH8F
hngUsObQitDU6Ed+yQW11/MUbYi1hNgDq+9BZg/twLfMdM2j7XaIj+AAqFBTInpLPTb4lah+8xI7
wmRE+44jhJRwsqzKJkR/Mv8rq0+ueSy+dOqWV4uE9Uq09tmMNMBHiZehj7e0zU4frpk3r8nc9fuB
yuK1hyiET8o7kM58H0EsFTHZfhuqCD6QYd2AEWu99GTnP5kKSer21BHHnI7jU4yhzDeHx1KU28bq
ftE62WeaUOBA3j0Pvko+dF/cTVxWhwaBGmxW2htch/z67Hfd2ar0XTG/L4imCq+4CRlDZN49st1e
xvaeqPx2ccbAqVyHstkTSwPG4008nVsfaOpwzDqeSRJPWt4nN11P/rDv+S9+d9MScaA3BiCIDQqN
cnMldmMpvw18rfiWu2vRm5eGZ3yAy0239z1BngHBuioifSuLetPLlxzXZcTiL7AfC688dZN5iikV
XKX2EAImc7kBmht6tNKDb7wZNRkwLlnnlvqCkYyqkCOTUntRZQjIPgDDotujAKFq9AfTzxki+ewl
mN+m+Htqp1VXgqMqS5YtNaMokaHIe2rR8tMyzPbahqyxeMGD9AE2zytm2HWXRtuYetreiWs8dSL+
lRFP2UhCN3DTI3f8VZO723nG0hR10bFxp2sLQYFOiYFMfPRqGv0J+yt243vGzWGn2BIDqTFWufp0
yIxEtvHUQWcy+2hLvfTamLk3EJRrG8HawDpr6nIqd+42syFRcYF3tPyYudXkm7IF3uT0yYGsEHkq
jMTtvBdhe8oVziqwJmGWfzpAyntvukVzyzYj2r5bnPumPhQBh5dTx/cGcQ+D/c80bj2TyE2iqumP
RbUxu3L7l9rGdTYv2arqwQzSx9k5BUW3mTLrMSn6GwBomBrbhhtVBR4vSDpiSSm2iHLPqhEMSm9w
j/b5ZE+cjwTB0xuZ1fNzy3jKAzJGcEVOseGXOVOx9XXGPVTM3y2DE8CIxyCbH/12OCTaZ0+eB1c1
E1CqTa1usCTNZIlGDMczo07483+56u7KbIrK4j8pbPrLqAaMfdFJlzIqP/iHUa0K+jlMCz4aZC6c
24lWxnpvFzr9Kbwme63HYYn0Ad69jOSZmADjqbO2BHPBFP5/fpKFNP/3D3j8+R//ws23OO9gnDg+
/Y+UYv0DcJ5gH3XzDlY59r32MwBIQSYSTTBbZXmRPuCANn6Q7f2nTJfto9/JYcfisu02xkxU8a8f
5r99l/8SDuT6/9R3+Q/XJX/8b9elTZ2i60GhocyI7lmxVAv+7bo0aEazbAJ1pnCEdCkM+XfbpUXZ
Gv/5C8KPMd7z+Vv/p6DR/Ddhe765lMHgy/R5x/8Lpkvf/Y8dGcjALj8ZJEdQ/7bjSfsfCH5fGF2k
Uy567QifqFSqLTbZaCbdmxz4yZoV3vKF0JIHs79OgpEUnZFGdX0mt66DvePWVf8gYYh511x1njqa
Udj1v3Ftle2Zq0e/pV670sc2s9L2aKGpFruodrPxaPtRRb5iNuMQ/SEr9IuXIqgBBMeSfoBVXZJC
HHUcvLFYKNG/8PHDz/BrKlt/2Me4hPjk6MXuxiTl2P6oOE1uc9lCR4/LbEh+xtZaDBRuQ1WqmuzB
vsWPhJ4Sp6LA+KhsEhvxPDJhFTBJl2W4CJ9Mbwj+cpGMGzBNT90QfEN0uDKO5xvZpPcENy+NTGQI
gSWDZ+g7dgeiX3fCimGndEh4LID9F9NsPnQAEe442oSMYJMj182m92wn8atdd8FprgOAgpUzzryk
PLtyjlvtT2sC5j3SU0TSE7qC9F8gA9G5zXZkRHLGTRKdhyCtT57PEv/FNpQx712K69czHKzhZU4x
f0UInropjikn7i3XxvCiIRpRmAaQ5YiFhumxwOp1bC0XynRcN+Kpbe2lGoAej3Tt69APj3NpLLDz
2hYPMrfLZfc3lr4iFBGPX8ofk3FXhjjJ9uNky+huNrhDrjMSkV8WNeQ3MsR5f98McxxBsG94egOO
sN6tWk+fjA/IreQkV6R7rpBcXXYx0vBXiV+7BGH757norCN3KvknA94/7xUOHfKTeHVi7rYjzTjf
9qgZu22qd9XesadRXys1chUxuqB/S1zf5zif2nxPM2+TfahkrCco7IIrBpleppMJTnf4EOcKfQyA
kqJnHP6j9yehZk78SRGHx8cU8W04Tk0bNDfZmJsFXJ4KXz1mHrKEebcnciRrybgp5lQeWkokKojn
loL0VJljYn2juOO2XxuTyTrRJIsXv1YkCb13DlQzYWh1Qv2Hmzd99Stfxs286pu+LPp96wdhCQe0
q31GYyuT0RUthF3rzgR6AbwUeg1Y+rJty68gHDR1DP1Ye4/V2DXJM2aG1hxQwZKM9bc/l9zEO6vu
2rvWDJLspoPdgvIUmyYh6BDbEZA8Jn65chItgl6spcfdz2CulrlnHd1yKM8p4as9MbVmbw1tcePX
3FqRha5c+oFQpFpNj90ceR9VWkfnUAlrR+SiR9x32zVlUOkXhldSHHXqU1ewrOBZFpBSbIdgR2yE
5EWa5nsVhOxVTcJ/DPbsBou1MuiLCIdxPlu9n40rbyrSJ5+1HBS7SfPxTbV+mbRuzjzjFA6D2T0V
iutQGAy/StnRDem9p6wR/kOZAtcguMXrXkY19xaSSLyjA9+Hhsav27wa5ZMPxxX9sGjsvcmT8DT4
QDlWLL2IklLHvYvE6D6bTjPfBxjNTpnRdZdmauD2tw1calzL+w7m/4iKIvtXO7eZuvtaBigjAQ9T
VuCNua8hWKw6ou9n09dokn09FXuV+v1hrqby3QJ8ve6txN4SvKgwbPl2v7ITnEOUWfkbwfoDKxn3
adNqjSOZO+Oq+/ZOdIxkSrfmLiogNRCcQjAKgZatRqJAawvV9okFnd4EqtPnsSH0mS05QnAr9MD2
E3qsMX45PYtYx6mbh64dk4NBHmgBM5HN6sFBWnYaIpsY4kw2qjtN8RC/RVNKTLwcPLgzbrPzRh0e
k7x+TD3csa6L8XTw3Wg/OyOzf8aEluRsNRWxpQeYQsmxT1zs9g3X/5UrDeOpjqsvywma3VKT8Rb5
nr6vuwZxKsISRvw+4xUZ9lZqx2ezgE+NYzFY42Hrj67KPqO5T0rGIN5VPvLiGs05f8RHXHbcNtmM
o7Z25AJx9TRlujUCGRxi6ClHWDnWdUSheLOU5Z5tv6+OfZNUpy7Mzr1Fenl2Wf5xZNFs0WjQtG3Q
bmpwIVeN+/Q0As64RmUc7qXhWIjVZfM5hX0DZ0PCL69UiBk114dg7r483sItRjvroR76XU7f+SWN
SPQJd5Jnm0ovKo0RrVgKB7gT2IfmazvsyvUyBN5VRabY41r2uwVggVmP9Pu+SyDdll4n72BwI2zB
MIM2h3OAmBE5tRc7c+5LBLh1Y5jWA8ASuTHauN65Jrq8YVHU2XvmY99wD5WExT8aUwDAQGTYJWa7
IB2lfxrsQr6CMnI2OJCmVeSM39C6ebSQW7T497pQ4ccMDK5m2bTEskMlH80UcdXyR4hnTEP6oeOb
u43BemHnKX3MvUJv6TOp+QBVxrWL/CVRDI6LW2LZ3bAl5RS3TWcBhKswa3asHACXRW59sdJR/Q5z
JFvKAUhJwLwMDakT0cMD08zGDU7aSsRsONHUM4kvl9Bh4kZvIEwbwTaGZSTAAej/IfGqODIUGWFQ
FEnaAI7vM1C6Mwbl2PNCmgjIhcYSDChPwNh8NC1htVCGBu3CzexT6g1ufNdo8z+kXNzw03I1GVlY
ck730bUC799cm3x4i4DkCkUXsHU+YDVMkCwHdVCtk9yxt4nRROLsKXWKjBV/MktzZ3oSM0/QN9h4
i0Hla+3n5UOHGLwp0lBcVeB28O6dyuUKSPsirTzzIWVtuRko6QGUUk1rPN54H/tWx+vOl81RJLo/
GgQVLwu856XQY56ussorvwcrZLBySgR+gr4lkLSCsrw6ey4c2iYS2/BOMiF+iwVHXQ0vUp9Vnctn
Q1eDse06R++alE6EbEA7XmOCJRnoB9Mr4b7ykJdpvhuH2fkDf8Reu1Zi7KPZg/aOZ9/kBn3v91lw
AlvcPXi65LHBP8jHRmkPBD65V2Nl+x66eWlBbEvdx6pFnnSU6oMVIVeAzmMCX6kbvOfayd/CcOoe
sWoRYE9i5d23Vi939fLQMg2rHlZYl7Nd1g0O7E3sHMFmjBrrcbBDMJ4kCAq1Jzwtr7qe449xDB5F
Hvt3FdPvzo010sIUq7taGYODx4fo/AYZNcPcVLBsARuTU+lm59cEDgI7Iqe6yimC/QUthTWPlx3K
uLcsgPC+fvJJNl7IxXSEl/Glk4Fw+qOvNHEWp3Y5MOYvI0AJ6xbmpVPYxVvnTQQYwj7gck863cFk
VYLCBQRC4KZrEx/oHlvYe3f2zTctazxIraj0wojo3dfBr+3vOTfbZ05GOng6+PK8gDrF1RfzDB+l
OCp6Qp7iybeujjFELzn29q+0mSIy3vALnntMeQdvzJejPB/iZe1uXSeKiq6xO5rXxah6AviNN8g2
KvMy57P7VIiuPtsT0ORVAIfH3oiZOaZypvjZC0R0JVqMV3Kmw+OxF4OFpoauuoKWAQWVWSNsP/BH
JTVox9Ie/tD4wM5NitfGQCdA5BmobWqqRFhffl13Di6rtplup9Aco9catot1q7QAyrUaXR9FJjAx
+z0Rbkiqq2GUIetgSXZyE+OpgUiRcINBw4dVoPpTkNec57oZDecqepNGjiiX5KBg/iKu2vRfFDuv
D1K0IMtPo4MP5GbrYjHCnUTAY2yT8NDAuwLbwYHMvYBOnfqV36vaRkPf8mPzjSLDYoZQ/uvqmMuh
vhgDTs0Bj2VKs9Z1mp3gvgVhDs6zjeGhB+j0w0DgQsPXzD17XIxpzBTCiDZOpc6xg0UCkAweZ0zi
R9eL3KPj5O+YhO611debzObQx6f6HlpM6BXf6s2YZgZWEajoLh7ZH76g8jHi0b22u8F674YRFFwd
pGxYRbjHOuheeZjSNWDgTdgZaLyfLfU95zHs5adZEYFgl1OO32PrevPBboyJ5iI9DuLYT1wHN3Cr
G3XDFO9+oPWb1Ar0AoOerbKuJiChVfaaJ9P4JxI2R18ywp055MLt62OchfxkReVZB9oCvA8y7Dle
ITsMwp2NO908mvQ1xUuBk3McqFNSOHmwXaznXECDMwniqTVxZuBxOoRQczClX8kt9bGJ5u4V8xH2
ciazo6YUzsZg4Azt7eRjCPtEkKK6J0az/U5gg2Pwq8uBIJfk6FkRVs59NviTF396XW4bV7Y5Xn5v
eD0vnR9F3TpIteRx7tBEepqDgO2ICzAT/3SVYDgmVU6Sy5E68u6zEDsCnIO2wh3hZF54tfumItHS
h8TN8hl3wdbgl/rTu05R3vhc/Vy6EYzZ2ekequMhVSwCEAcN3m3Di+1LDAYF1ZSWdS6rrYWtthbJ
Et3DUH+Am/CC5yM7hbYdkOqHH54ANbmt4jLZkYO0D1aomm9z7mJUZYA/3py5r0YHcLRi07Snzqfa
04HKgelZfraqLQ+JLM7H7GuC3w6CCLjzwTYz6+zDSd3WpvuWNQ7siNgETRg3rXGKBmuknwWTfsqG
Z6MK/hq0/BJ2Sp4TdWIs+MYl5hIasTKIJVOeAZoos+ZA40D3AzGzPJmDE35VKCg8A51KUvhhzvZu
Evh+oLzS1LIuKCebKRbhEqhMSTcY6TboCjolbx2VYk+mqbvPQxECD476vWcE1t1kFvN2KGex86Lu
xSunaeeBkdpiU23O/UIpIiYK8WZKAR+lcL9ZaTX+W5Cg38641b5kaehzhvC5Gy0Ao3nqWz9G1TXn
GI3mAVejwI5c+6zQoGYXbD3ARWlH0y6DzjquLVtyf+cLv3OWXWA0446urfBeTg0361GG58Ge7A3X
65QiM9l22zC1g0vXTcAgndB5pIcwfe6AYR3BcrBxyZlpjpjJJxYtFuHTqVabDLvGOR7KARuUSA+d
gIBByLvaVn3SXUHvQ7kLw7p6JwyUpooLQaGDW5Y/RXfqDMMBMWNBfV+4t5V3i/E6cPapaFiEgbop
g+7vhsf/Vhz/RTj7/603/s/fiJhN8s/idf7O36KjZ/+bjygNvEgK4SCFUBX6t+joUqCOAzPwBJqx
j8/y3zVH6dPIzmrLxKcVSA8h+X8rjhYZcLCKwDQEvRl//U//BcVRIE//B83aRbh0PPTqQHhSWNh+
/9GeqqvIxNhkhFvBNHsxpP9niiO5YQl5QRyjuQwWXt2p+BSWfXRiafae2src+WxFTWuytqJpMJJg
vYHxzuZiZ3CB0Aw2mjtoCTFkqTpogju+O2G0bfvEo1a6i4bsLoX3jbc8tuFE8q/wfGIVpca0tL4d
1lXND3RqzG2jbo3XCsZo9FqBiX7rqVa8drb3Rb5G3wNNMBnjAz7zXAxyApSumW4j7UInoVyot7sQ
dBHAhPuYDjxXrEDvF9V1wLzPqhL+GDMFKJbuAg+BrWZiM8+XFUxWf2kGYnBYsTERtJR2OLVrqEmd
kdx5S8TICZd8SlLf5Aa/ulHLcxzqjwke9UbnNnlQMSbgbPr8QsSKGWuOBJbJcbGf4mncu7A5eKoU
27iVZxGDZoRpVre7vu4odsBkobk0BtRwYttwypeWJsBisjYtV5c1ADl6veB2IqnNMr8InD7rugTO
C21w09akjW7zjtHKzMWvNqarytvhMarzm0ZPbXRTofzg8EBPfiEIQTiyU9eWf1KvXPYQ4hhCd8m3
MA7jW2JP7MWps8v/tFOPdaMGGjnsGou2odUYdzRv5m7Sa1pMnRcEBH+hsEXkjySlD2zPKPayrAG2
oGb+eZmoY3nUwNDOTTy81MnAldrVWFNFZaqdNskhObxsd6aqjsz5m6iv7ujnIxkkangnlmeRgnIJ
BLafaQkQzxGtuXeYll0rQDWPM93s+2Do2OiLgOutg5Wcda6zZUYduI/xkYFjy5L0Dr73QiVK5TAc
qzibnr1WCHczJdVNy5U77NSpjBBLOV4im1wOCd5wixzIjSLVlHrohPQVIPPhGoYZEZ20oyuNfAux
ijyeMb/HAsYM3V1Ds3OywWu4F0liXTYjDqWNEA8UHvPa5b63tlos+K0RoXgMwDwsboloyf26b3SP
NcsZoTRCIwVcOz+OmQMlxBgHEz8983I4e8zRCKUrHhrlz1i5ya6FIcHgWdi3FN0yUFEzKir3zM1c
b+BembvChpLQJNNHQrKykMm+EuUpqroLnLANdJIvN5XjLq2wQodNcPFEEr7YQwzfS6sKmiNuGe49
uKT5HuFYwFVRht2eDZ+R/7H4Mu34TE/jScNgGdeAZ08MRMUuTovikWIjcDwoUvoKdo+DKObRs/jc
6vHOg7lKHkr1PnF/2E4zzYrwzMaIso9xVu3JsMwcKIHnPdL6cnGtymLnV5Gw1k1/DqNBnWHrtvWq
rAPmkFi7dDAlbu/QTlYSIJjQfbIdBsEWuzb1raRtzDjbj2oGxFUbxOPYGbX5GiKFtLZ2Mjonben0
3tQZXr2WVQZyUplYq9acijtL02GIAl7FCIyeI776SETpzmsGnI6ZxyoS6WVpz7X9nTLy6HdWE3Tm
BlR0nstxNQ+pe29M0N0g4ma/AfvZN5iVOtz3CXYLHUMKX5GopszP58axNYo4ecBg/olrmlSy7fFN
zwSSL4gf5CUpn4gbDCfP6Ns9w6TcLw1kuCV8woZlTWPw1pi65jhz8JuHOqg+7NloT8FEJwOSBHYJ
L426YWWPmdp3Fb0lK7vBlr+Dl4gj+C+9D2RmxQveGOsF6wCC11oz2UQ7Xlg+ZglEpxIX3jSPZX/G
LK6bncFyh+ZmN0JIR8afT6X28htFdOBNee0AYzBo96mO6SSKEuJopf8kfWSRzeg8GW7I2EqkkEgt
yLbnyLZuQf9SktP7BxerDtPs6O+9QL7xfG1ObUJBI+kx1Kk+bQ/RVHFpcB1zmVNN31nFbACMiZgC
UhwdrqoD0uZONbZea9O5jr7Es9ecDWO4dQJ2MCtfZURCJzrtknVuBbZ7oIvRvU+BmJ3kUlPUpyp+
nrXtLqOf9S6D+l4bjH9FXA2LO++ZTzlX0N67Z1rk5izse7cRk7maY9rVgkV2wRzoDehkHrDRjYpD
8yaj6tclMFOMPCjyErQo+CPaUoZaFgfl2w8cUf4pIeC4odp6vNYm1A36pwj42n5OPsOsL5UI8HnO
BPEBXzUeviZQqJ9lRcdyt3gR6AZ2qhlecFNw5DISn4YlJWkl9bR1hUXjRNoTRWgamLG0vcJgrFhQ
48SY7S04W7ZfLf51S17NsXoIOzF3uwFeAU/YxA3D17owA3uTqBx7VOEGO6h5e7L65JIsijroL4Pz
ayRCf8yiL56gwxjHpLOK25k7voHUIzXG3YblIEFEbAX0bBRPVCQr3sh45qkZFGlb3kOHHWlnxM9J
oh5i/SnmGPukWzjPqU9ldbO3E296BHIrFvuxm7dcUjS+R764OxsGfrGG+m++zNpPTrJwi+1EjPu1
6oWsT12X3ATYmjkQ25B7O1B4rk/mZUwitcURfAGJY6ByxTTpKeXQ+eV6bfeeemwt1yYMO3/XBmF+
505a2tswM7Nrl6KjnU2yryO4wAo3s9W/e1HaWJextW5Ek6q7NsNuhqV4o7Liu1DmklqTJELjFEqn
VdTd05ykdHm5+CqxY+ThymRETLdynMgL5CraL1edk9XK4EnqcXRohMldTseM8B9HZVH1Y0J7qnxI
Qgthl49JXG+jNg/uaGY1oh133sWGkw3Ed0RH4g/aEPbUZK4aWr3JPwNHqMK4JDeV83ukFiCLjesK
bm3d6GrQ4qzeO4xYeEOfIhp0/wBovqfspsvXlkQmO9oVkxVKadtRczxNVflC0I0SXUVQqFnIJd6n
lQzmtUL+B3PDUBrexPjEmnXiUlS4qrKOgImvicSsBgsv9kGxf5vhjyQGRqPGbWui8QarJnz5eGkb
44X4NpwePkoHnMvWzmVAGVlLFsiPpLncW3YJGcu+FCaPggwMp/PUqqrbQRx7JcPa7Cp0PmPiYQpj
k2afEMRbgemVT9pmYUyDe6m4fNmu0rxVZfU60q0GG9U1SeGCHLxj/3opSgtjf+lgWs0tUiAhtMpN
4et03M+VhkIJdBIzHIEOZEc4ZNVmYZ1wbW/m+eiSBzvRCGNRqbYwg7Q17ByTrzzs6T9ZYruLr9W6
SczGu4ZTP0DymgCqroyiImDAUfrleKLZ0gTcXuF/+6ja7UZ5lbqPx9zBYOxO0cmW9tlJhbXnXWZo
Z8l8nSR+skAbjw2bN/o6PUqoE6MkL6GaZytym/VCmPue4+lgpjmAobGFGD4UbPF75csvbQE5I9Yg
fnljq0OUKeJxg4G3vcUMlhSgEZjBw9eu8iiWMGTwUcOI6qEitMkp6vHGPPPk9vWpi0PrNDkNfWv5
4D/HnNNA3oDrAJdJo+GrZyv2LDFRfQwz1e4u1ZX7sM/QK6NKGseglNknfPEUs/qE14mNePU9E91U
W1s4v45kitkWqj5R9GmXLGhYM+3n0ZkyyPUeT0rFgmPesBnI3uaxx/lHwBWwy6zsDPqPnoOjb1DX
IEJD1BtSqQmhtFKnT8KdEcMnshDZHiAWnMNhEOCbvGx0oys7MMdhX2vrCHZTkcgDBBmi14Ech/UE
Zqm4sQGrUNM+8bhaxS4GvnDw8Qvx53r5OIJB6o52A5lva1S4GFYQkAe5VJVYNQuSoLOmvWVjKe7y
OiDNw/m8NqBZbhAR3S/V5/1dFk+0/sWotSPlrnzHChZJKTHmx6BvneqjgdLKrqJuqK9SA7W+QV3p
T/wAQhzokZzSSzuz3oPOaazBxXZI6KQ678m3jj+pFwMOzKi2JRIW2s5TZ9O/sEs1S88tqQAO3gnW
Ll1edvvEOQJKODOjhg7vMnsUiZVhMoygY+9caxQgTPWE/LgNm679qWNinjv0l9tgAN4u4/yZGvP2
zXVEma3ZpPmvDvvp5IR5kt2CMtvm9n+xdybLcSNbtv2XGj+kAe4OwPHM3iQ6RlBksJdITWCkGvR9
j69/C8pbt8RIFmmqcd3BtTTLlBARANz9nLP32sxTkk9QmeyXLC+kC6alVU+9olvC/KsnqyvJKhTa
WOzoB9X1dQ3CF3xG6D1DIMZQwIH4ZpwrwEG4+NttE7CkbHr6pQgdSTJoVmQukB0Ek7u3SW6NkZiA
P4rIFGLzQltjcu/PzAFZrs+uiuKuxUi6L2affHAxt467qwaC4LCReQ542CFROwb4lsPkgk7zNkmr
tARL2arPzFadnpHC1CTbSeTZxCjVsW+ypGBvw5IadRdRGCC+7hGhr8Kazii43wyMCtqOdFd4sfXA
CaYmQUH1yzEpSPY5iYKkIQbFC/YdXTH1iMwvmBlT6qw+JEjJJNnnGhKnjXM69nNOcbLYkbhGWhYO
VIJ3bCo1tD0tUoOEdptjPnpeGlYrhLrGZRoFDpSH3j/WpgG21g2j4oHW7hTtpqDt6a5a7UtN73Vd
ztL/2eRVv0usyVnhvcZ3WlZMgzZpXcqr1Bz6cjdaVRHw/y6qJScM4qM5ymq4tQeFt8ki4mFVzrbZ
w2E2W71tIzJNLjtviirOpDhhVlXYFOMKiQ/VkT/MebxLtC2qLV7GRZJeTd0X7E31rYfV0FktLOA9
4ztnfiTV2fTPcyo7oBSGTgvwbI2q17EtLl1jVrcq6c/TwEzOrJJTDdzTUVwzGUJ5OPkIJM5Cm1PB
appSxgi5hxPMmmVrbqwmj77Ecztm514fGQkuDtPk0BtCiEyYewYXGkcnR7V6lBk9FMfS02auo/BO
p1MxbcZKOFR8pNgVq8oaGKAbvemOezonZXsZzhRp17iQAKcZHuPi845q61uQ1zC6EzTKO865bGXN
ULZPHh5fA4+b4XwaY02iM08rR/U0Nm4m7KfsUpqENw6Zt05NcdVpwsR8JdGCx5E6EoLoHOjENNc1
qCZAuHmxSg0nf3Rpo19wBNEHj3rlroar8ZUQNMWhIdUWkzNRsJciVMp44HrGnrpooa5qMQ4MmTJx
0ZdEQQD8KraYRZpz05vmKxwfFP4jcufQHIi9qbnlLAekTvpTeHRlrNq9sAxrukvLVP0M5RjLT0S5
pdnei41kH0QkFdOo6nuSD3nMgaYyQ8mvAUfPHqTwwsENuYLMk3svhhwyM2FdrZKv/ZCVF8A1HefK
LQ0sLoTJYihYmXm3V77eMs4CBazqu7gs7nBIfYk9+7tBrsiXAbM/NpHqfixIYjSN+jq3+avMFMdr
sM8ISqHgi6erjvPeXclRe8Vs+dInXsDW2iAoOvjcYtmCjnpe9dkLh1a4udWN15S3tbB+ZFZ8ITrT
XSdAUopmfBahEW0Y/hwCf74ljMJD6JI+V1k+bUzXxoPD29jbxXWtixttZU92re4i07gaUmyvReAz
Azclp5mwuMrA5dO5QfHGQ1Zb8zN4gies7si+ySZExYGlBX9Dy5jB/lY5ifjOEIyqoKX539bB8yhI
0MmTC3D9i+mCPkoKAcP+hTz2EBtKE3CZNlqAe5TUqMVTQH0y3mdlhFm9Jn6S6eOKp/3HIHlKrF7c
hnHxuW6oiAgPJPejBNUKIn8VENFQH4ySOmdPcmWBhlkjQ7QfvLycq21eTkRpYWatVfCQzMSSmHN9
wQZ99CeU3t5iZfXm8cquEKPMzi1NncvCwvyXY+eM6XukNuuWRU2x0Az8OdkTz9scBqOXG1/EO9cc
P6HWPkrO8BDEwcc5xJElpDqQ8n0xOOC/8hKD0uQWVyZhouvWaZ9StJa7pAbmRCyNhzpz5JOM5RUH
rmZt0BMI4bZvs46oZ6SNDwg/rmvLK65KGVwUVFLo0lEWud5YPTBw/SlSR15Yk0In0lPm0rSpYDpV
89FyxiNnLbwkrrvXtUUfrTVJ0/R/BJi1VpE/P0vHeoJZgnsmTQ5kWkQXTRFcE0N/Nozi2LeTupWp
Axtn0QOUZuedk1BSHvD6I8MB+ktcFx0ql2CEFXVP+Uk0VXRQ8fToQYYvSz4guz/yBbiRHFdRwGOs
sCr3DOriEeQ7iLIwvi3sxt1QRPo8fFV0URh2I7dwIG85DBJ1kfUv/khyl1AUgjC/cOkTB7TJoBOv
RDq2BxeEnmXEdzNTKdD65XTlJf300igNAc3/3Mn5a1R05xly4DOZTFd0E9ALFPLW4vRuzmW0ZywZ
nWU5JV+JpS62lHURWgolXGZLJnZzx3PWz1f2KEog3+UZSgwAKITKbE1Wb/yAWXPHZcotgRD2bimo
925tPVfpYoVw3GGVlPjqcyMz9w6wMXrN4pIwpe5K01GDO5rcI1y4tWP/qdNhuSGv4CenDRoDpv8j
pQ2TeOalk3EyhfvT8rtGbEMdc2li486LUAGLp2SuPcAhXbMdXPw1DbHQ6MPMcUcH5KoN9VfpQ+i2
7K+Fiw0WXTTJPR7N7tQLhpXO5VNjZEB+ovmo3YYHFgcH8I72qweKeqtUdKhSdW6iilyFE3EOV1kA
RJRJJS6obVSp0Ng3XZDae/r8NEpRrQT5N5mLKv0O2Gc4Q/7rXUTQSO8wJxHMVYbipgYycu/M8XzR
54FgGm9+8SiztiFRBesuhicRTEZMqEAzDdjL0+YLIHqTzPHJ3bpR7e460U63DVPZcwl9j9dzNHbd
RPPfFLX7AioBtHxHY73kWBTGJTsNUs272LeyXa2wV+ksRCw9JAdmnQwYY+Z/bUnzLY7Oi6S419l8
A77hPuCcv8JR7+LSyKY96sd9yoFUKFzxrXOZy7Fem7xWmzACGmgv2RBEnZOQLF0cbi2wKo/k2jwS
FlSFVu81YVN0JD/x4jpAxnln5Vx9QXsVHxJyNvZZi99d4NEj5dTNtlY0Iw1rL11Jd4K8oasuNh+m
yiE5rST/l/bZpyQsqx8GtuR90AHMbimeNrpWF1HeEP4Xjofc6w4D1Lkmy8gRLwm/DYLYqrGTyUPg
UEH6MmkeCW2nZTjHRyExi4ZZconZCJGT6BMSwVvnKarSb0rPNjBTgHeubh9mawjvGQWZm7AqE1wO
9TnOufosCJv72iXyOazFOZm5qzJiGq5lln8REfl2YDleAiN4KRG+Dz4VfbYA17x0+JnwkhD3jgmR
/PNsFylW2pmqkXIShntOScrfmghoK07XBMSqqIWm7SrcnvX3eDC+uvD9kJ2e2awjB6Df3ylw2OAN
80xgLG91+Dhqf21b00OQVVTQQffgqNJ5ClC07Xj2+PC6CfK11yeX2nRfZj3Y3weCQMLR/epH+ZeO
H1RbFp+5qgQy7BKajnMgjOWy9+cfRB2G66waMr0ZIunmGzEiEmYgRgpWhxrVpGmudshxix10p2hj
FzkkPaZrS/5L0X2WZvcYt3a71ZX+THTCE9XJTzl3V1CH510l2iPnwgkflk1Hp5Nri+YIFkQ6Nvyd
dxoKCYhJbl1dz89KsQB1ceVeVyAkq0Jd9lJjg7UsJZ4JuESVQADa6O8C3faKfjpoeRqZUY40wW02
qqa+jUanZWEhfm7pt7lX0EK4m5pqQTShjU1ZYvhujTM6MC4Zql7xmOrCufS4y99t02+ekVU9ot0Z
GmCv7qR5q9O4ubKZQxkMHG1yYZnteUdOXLncz73vi4Ov6jHblgim9BoIdf2Z6CB6GHG8Y5w+nBMw
VKK9IuTmAf4Kvk7CAqFYDPjCo249pqWXsfGlfXHV01UI+I3tOfMhHxVFG9/CvhztbWfVXbyjkhrC
24zxeQoNg3HNZPf6vGbp+MkAfbo0CYb5IYCrdqh+EOI/EB7Zm6wIbr7XoOLOkf2TQ9ZZw2gnl3w7
N7wKKxXZ5zgPzV1GbwtGRtLKM7pmE09hkm/KILKBv+mvU5bhNcYh66HId8qUsKcSrlcRm+mqtosd
LBVky8hA5aqvmvJoaPsy83PjW8Szdm3hndOS/k4tJvBOg0+ruWVbm83zvG3w3gXGd5abI7rNLcR8
9Cua0Dha0iPp7rgpfSLqaCB4CTDBVny3xRBueHXUZiyq4pHUYjaBbsCyHUMrLIJCr2ZPn5UyKzl/
84QtCUGeCGxGJrVt0F/6GeJoNeKLltJZOBSbwEQ4U8hglyAgJVWqRB3DaSBvZALfEgAEHMZk3nW0
RYNdqXofzleSvMSgpAhR6O3RwnpeONsOx6xW/ubX8P5/VQz4ppj9//c6hsuiLr59K14D6/kTf6sY
DGsxQTmYk5RwhEP+22/eKfcvy2Tt11rZ6GL0onD4F7JeLpx7yGEEMDnmL7XCv4UM5l+ui77BNBVi
b22JP7JOKYdr/O69c4XnWOiOJR2exYZnLjqHb8+3pBw3/+8/rP+jZy8w8il4rmEbz58yhD/ZseTI
SS+HJPbqAI4qVhHOTxwAm3aUtrSZ3jleY9CI1rGdIgSNRA6dppNB3k3wY9q69C8SYTo0z8xadkCV
qUJ+ouqdEwarYMEIXBgkYlAaPRJOJz0yMZI0R/aJ2/HuVo1XfQmI306l2viWTa7OpiL9khYQxxi6
pXojMohB+l5hAuLpDml2tPklbFnRklQJ4Li7q8O4S69Rq3b2o1R2KrZlgWvz2nEjEGDMek0aVBlI
43Nlh+60xrs1Ovi8xoIakAFDuouywDTPA9EYC+K3NastHqH6px8aDeYqJfr6jrg/r7z1usFsr0on
S5/IsTfcA/F44PbMrDcLmtVO8BxnQ0cJCkIJmRNx3u7KDTSjKhBw+L39oQan0RpVs7Hp4OygVk7u
ko+W9zt0ALq4cvuCgVzSl7G789SUGPu2zmR6U8SSRD3dV0QHhHVrc5a2K3vPWV146xaHVrlCCUph
kaQJjfMRE8hjo5PpUvqWiaq6rcefZF413TeF8iQ/ljihrE9W1AT3RiMdcAJa+t9oVjXxGXmG5fAA
ZCfy4AEH8dJFi0yO6M+ZGUp1DnMi1T+qEkHxowcHuKbCx0f1yez5myAzFF6xDQGsyfMMK/dNP6Sl
3ildjy8Zsrhg2+Y+MORYKvOWcEQQBMrqFROEtF3OxHOO3KxE07iwplEdsj1bWNNn7D5fEYrklCsN
+pt6DPr7llct2WVMxHFZ14F77YpfllJygoHT6WSUG/5VStZbUYifiF0BtCdm399FEqIExIvcJugx
NOur2h1Qwq4ge6KO2CI/b0p00zmEGzZSiXkgrKoiP8sj0naw0SP7xqtBbZeYkYDiCDVpvmwJIa+3
s8nLvMKZYtnbMMq95IiOlyNeb6GiKDuzvAxd4hnOM7vkyAkJNwqu3CYSUIE1KipO0o71NdVdRVEM
FPGn2ZdaMrFWvDBM4aVzmSop1GZqzfQ2KwdLH4YBLdsZGS3caTNQU3DmqAg3ShrF9gZsZnpL8jVR
wCR8UdUySDYKbC5IDdAWuz5tgZbE85XpjWygdtPWcPxs3Mlr+i4uqAocPnrf+aX1FNV48pfzpafm
tUCNJw8NcoNsY4uEbLQ1R6qx2XRdF/uIVnujZvRDHtaKm0J9O8C+qUG7z8NDpUSYwQQUyU0Y4qPY
6HnkTIkAcsQ4hDAhXoWukweI1EecR2mWGhepAIa90rrClUO+OJEbFv1RImL11Og1OCPK3KpwrXuW
2+AOgzPHZV93IKqF7w+K8X9hDmfY5Yb0SAwzQ3TCy5BuziQICKbIlrk0LEM7fOz7EU+jifom4nk0
Er2ZIXw88ysPw/VYOOomblvGjMMgDOPOq0Bn8sVJj85z/WwNFZW+GjKmTmz3EDuZSqP1iuq8zJkg
CIjWfU5NvRq6nNSruLSSGQR/M+b1Hsti3+wit4X3IFrcHRFQGdMUmznTovwqsiL/ZCqUdNeiJJho
11iU2is1tkDqq9GInufaps/du6zkgqOTe8aEfIDtAXn/p9sose9Z5csvBPdB2NZWBICBKtS2LpI2
zzkGkfAUnHWd8B4n3y/uVdDwa1EdlOOFcjHAbR2Xgf0663MNcQ+dMQ98ZroecZ4cTMEjcFwLjzSg
lSAKzXAnWEulIz53pes+a9Uk3ZeGdl27k/w0Jdr9MEnuiGLzYDUbpoz2g4Mp4KBGZ+x3dgDj8Ejn
xMSaJTHA2Tk6/2WQTchKhGz3Bb8fMywyid0C6UiSyCszCwfunVE2xaYmBzXcKNJbBcvSPIP+71oi
AZoqGdWPagoVmEWw5DPJKb2VBCNzAgxxcLFMJsrTdRiTdOGufWj7HcOCGSY07+c8uaNADOAjRF3V
YQcVAXdiEH5SyUybYT0n1BIXdpwZ9QsSaj8gRcuvUclxaqwHSXx2FpTfRTuStzGZTaG+Afs0H2hK
LEGPHKRjf1x7RuazsDCNr9yrOuhIQCwGAph3blLRDB8g+oRU1HkTADtiQV/HPSlw172t3ekMMz/7
I2VI38UBUi8Bn5iTSdxPDJkTcZs5umvXpcD0sh3pR5IpaYz2fIybEPq9QhEw0Xlj6nZWdOxnaxcK
1I3SkTsw0s5kFWCbNmYqRYIv6EhPcWND59Rhd0YbXiePaM9mwVAwiAnGpVNSSARXYRfqplx7MRPc
H1EAZeYTOe42aPvCL0cG8L5t6PZZz1k+QgfnDctxuEYKGQvwb5F/jtMY3dEmm7UTqpXk5paHNLak
SbquPw3+uAU2GE6X+ei7/hbpQdZ/Uk1H77MxpsE5UyKLuHFzWJsKG1M2duNWscs15KL7viYv2jEF
osfCtMouYYJvdghEUIWONiKrLrf6M8KoxwmlSoey+8CjG7A2iclzw8s0k4bzlbJsai57yyy7q4HR
AcJvCZ2s/lIKWdoXrYVLfiGtMDgIsdAmdNGTIt941eASRUr87txfl05uTPeVX5v9U1sgBl+G9NVM
skhE2XuYRFAx+MdAUNe3tu8CqwBaQq5hUQPc/ZQ2g5FvlV2n/hMSmqLa4gKinSIs75IfjnjTmbbf
C0q/hbJLRRf3Xwe7oelNKRxMC0HGUecRp4HkfgrrsH9O0MS8MPfzy31a9Gl/MTq8xgffjAdmwpRg
wzUdTNSuRAm4DiS6IieCL5AqO/dhoOV78jrm9hH7Dt9UMSavv4xZbN/VTHufHIHo9sGhJ5+ucz3V
6qycCULcB1Bw+/Uw5n3FkiJooIuebIcDaq3IuE9T8h9vB6+wM4P3t0IZpVW4xJq1yAq3OSboW0Y2
/vA3v+J/S5//sBzz3dLnuaNlQRP0VfGz/Jm/ix9H/kWdol16FqZ0LeRL/ynhtp2/UGgLYUrpUOiY
jvh36WNY5l8SrbZLMjZ/9HVal0D6LWxbLHFdyjYt74+qH7K9fi9+eKs8m6WEIkoJLvSr0Pu9+Jkx
SuZJwiwlT1zr3Kjc8cGp4hqFCVbC9dwO3Y4zHEOjqoVp2xZz/DyYg/uT2OXp8Nsv9waOZaGt/BcD
5ddHAaGxfCs4GkpR1r2qw3JvagymQSzFBBLubUF32jUiQktLNhHytMP2Bse5/63iZL16/9ILHeP3
SytAxi7b4nIjXMtRSPB//xVAUBhDI+eCMWD4WaNLg3Y3/ohHvUNFIT+42Ot6UyPZoxi2uXHK45+V
d3KxEqW3zdGp3MDVnDZT2D3L0kjO3v9Gb1+E+pg8OJ4xfXIR8A81zXOjpEyMrANA5J71Tcq796+y
lMavfrclb4475S1fxcOs8Pp3KxvyYVHtwwzuixvbmMmKCap7z52xes1PyVwedJ/RO/X+Xm++jf83
+FG88agoXo7TC+M8wPfgKdNyPLH8+99q9sLxaiNowZelNnSLdYdMddoltPe+IEFX7c4nfo6oisJ8
lgsXfTQKD8gWBcuq6gs6+x1II+w0FfJ6pi76YZqwj6/LzBu/RLIH/aCEASDRyCwUYhmCO+IJADSt
NQrf+xakwz1bALN0/Fmk4SRO4h+qfJqP02hDWRBA4jkIiYYxSlEbggZqBwmcOMeaYkPWClmml0XG
5zyWn6nXqmAv644hOl4519rasY1bWdLJRgHEFHn80weQG03DzPMs0xUY8k6MG3hYCyOhebCB/Z1c
GjgGtmRxuh9c5R/vlIvLxNZCSt5nmj8nT2AbjU1mtVa7oTNQbby25oRhcoBTY28SOiPy9fvPImye
k0eC2eLSXbJdFlyOR68fCSajpY0euN1YLq5Zo8slUoeKXLtlXEpz3N5YE8Om9y/6xpd0pJKs3rZm
8Gmz8P/+HOJNcxUm8Za5R3eNzhuvVdhQs0jvOp+i9IOv+I+XetlGbNNFWsaKTfvo9dVmHo6+tjTQ
Pjo7KI0I7ek8ir73v5O13JlXb7VHx417xxpMlrLlnN45q0RIycK1QWCcf9WaL08Pp4RXWxWRvgen
cGF0tRNsZjpUGeEl7hJMrkiYwmfh3jtTb19FIDH031//f08Z/2F53Mr/vsFKJlD+49lYRU3z3L06
aSx/7j/brPIvh23M8VzTpvJdDgb/RlQ5f+HPEqgtHLY3Dhbc0X+1WaFXOYwsUARpj5Xgl5PsX4Yx
TiEsrGyKLO4Wb9SfAKpev5wAqRxNd4fuiyu0Q2dxebJ/W6/BrU+95cdXUACdae00LbDyWuTmmc8f
2pajUT9gboFN+tvP9MY+YS3v3389yn9fF3+cxzZFe9e0Ts4UDGyLqi+jqzCgl1Zc9gBew4xxUz1c
OBGEB3qiDf4DdBvJ459fWlC+OcKVpumhonv9lYkkqtKhqq96mBqfYJZW/Tb28nkH/4DRkkI8hI4T
BeSOeSFsRNNxlowiWTO6+OCTvH6ff/0I9Lc9PowtKUiXu//7jz9YTeCoKbyi4x2yLRHOk+IAASG6
wtljIdUmCg+JnJNbL/jaGnA8GVEjyLTShGhsytdPIgaOs0L7W1Yf3KE3HgxE7Yrnlehwz/tlMvzt
waALaDjj7B1Z0Cw8JKnO6w3u6OxhGttx2lrSMotPvWjzcvP+r/L66PL3j6KQSnCPLCYQ1nIa/e3C
9qRVFhbBlckz8FLYTI/HwnPQ4IzROe4Y60sPyfPa8Kris+mg4Xz/6svNP3kuFW0h9mDJbMM93Tcy
UzWO3XjHOKjDz1Aj2hchRbgLWhGcvX+l13vGv74npk9O9w7jM+9kW5RhOFYQr48+yJMHbTXVHrWs
9cFF3vo6NsgaWy9MO4iKr3/MvgDuHvjyGPiMSMDjjw8jg4NtS9Hw8OdfZ0Ht2RhZBTuheH2ltBd2
G8nkqrOc7r6CUnCFlLn6oBJ56+twsmS5wmTrAGd8fZEusRPRpNFVjlKxWlV2mB1MVanbuGinT3/+
fTybd5I7xRJ8+m5iBMeeHiVXNH+7LVU6+QwZA5vxg+ftraeAJgM1DoGVfKeTg3rrDZPbovRwvWS+
j7MyuEDFm3/wLp8Uk7+eNQo4Tny8zdQ1+uR8QmhcUE46vCIXXhibyq36fJf75EKAQqwfczQndwPK
dULjx1aw8sY6gxtUCiKFHN8a/6zQ+vvjqKWQ5qSkTXX6paEa0AdJ9bFp8/qQ4LTf96RObd+/gct3
OnmTWVrxYWvh8kqrk8N0maWyhkZ3FAIAUQz6D2Rf/iVMiYPw6vP3r/XGXXQEmydpghTtyjxZs5i5
Z55nj0cCeYIDjSp0mBL1+fsX+bXynXwjxyEXia+DAYeh6Ounn+Ac0wPucPSmXpxnDUnDWNLCDQ9X
sa6UCdzcF2orCqZchAHE9qPtzMaWJpu8mDvDP5B05RNs3cZYqII+JJGxHqEsxvGt3Xn5ByvP8mFO
PyxFzOJG5xTOQeX1h1WdKCshBNlEtXE1F3354gQ2IdMTzJdsCsw9OQH27fu/0BtbB/vGf13zZA1C
Lzx2cauOseAzraMhhrc4jsR2a/A8oWSauMpTzOZrYB/ThdM4xs37H+Ct58CVgkKHWkYyVH/9pbuy
8YifEkfXJ4GEYRJxM2EYffCwnZQBv14fXhskO/TAhMvY6/VVmsKq4M6bR84VUm67sRDdRqBiLKDf
Q2a0sTs8MU1AqOhNnGhgLOke/B6UUWz+wGuYzjogoY3MSD5aaN76AXjpNIuzsxxcT16E2RJx6VXq
yHOsSawtwlurjVKys2DIQU+JPuM/pUneNLJYsY+Pj2NuWwwd+4h/8rzryB+tn2nWDh8ss7/Ok6eP
I/Y+z2Qj5AXSJ49Gj1kRWZJ5xOVtnbthIRY6Td+fN33DnMIeo7uuboonh9ENueJD9EU2rct0tWom
i3mEK7Y4XsVhLEk5zzOjvP/zB8fTUtIZpm/DBvf6liJybkzKhKNR2/kZ7QWwCYnuLt+/yBsroktx
yklAOdyj090zgLUSJUF/zEqLGLCKqPeHDDUjXkAcErucPJcPtuu39h2XVirfiEcVSciyn/92livn
fkBh2xxHplifcB8KUnti9bV2BnE91MSJr4jNTRyGSoNFDrM17ums9nf+LK3/wZ7DKwlM2oIvb0n3
pCGQFHEhQw1kFOnYdo66n6YY0w/ODG9+X6CTnOaW5op3Wlq0uSC5O2yOWS3w9zLHRxS5CDKKxZ85
1YQhuSGi+CzwSXzoJtLDsPW1wL3q2vzgt1/etJMH3l2OLY4t2RXk6fZXt7WLi7I+DiG1QiasJzxs
PwZNtCCgWWcmCtmVH21Qb7z9pC8KZBDaM6keTtb8pNQO9svyKHG+L9liFWEWACaUhVytUNZB5dio
uwl7bDp/MZZ1UnY3BH9vW6v4Gixnjvcf+Dc/z7IQ8cjTd1pgLL8/fggwKpTP+dGbg/rA483carLd
D771Py+yyKHYd36dABTl+KuLGHlQD3UBNGQU4UNkRs29FRJp9affZGmgMfJidVg0WfL1RQqL/LXK
Ho5Zp+pvcnCS89lOyg++yT9P11xEK8kbS1uQBeL1RXJoxIbtDMfWHMRd2c7tgRZtjrCpt7Pso53i
n4sRRYnEYc3dYcR7CqnBShsPKqyPbkqHeIUCLcC5akefJW5qOFAjTDRRxvKBTIsOxHMwPk+WCM9p
PV8GaAtLeFu9R0BPO4KHGNopSbaNbMph8/4P/49GBT83FHjTW/ojrND/WDds25+kL45FPPpYH4bO
mjcmdq5Ptu1EGM7BSmZr2qyZXDlDA6HMYV6/x6qLzvT9j3L6oC2fhDqBNwwqufgHih47Z6rDajo6
iTuvOYYmm3lJx3j/IqfPABdB0GzayIJZx/jer5+BSetgAZYfmQUnaxidwyWe55Wa8vj4/oWsZUv7
fYH6daWl7uUE41AHnFypQyQ2tDwAGaK8m9lwYqztDIHIAvYgojYRmVkTNo56CG/qnPQREkqNH+Rp
eeelW833H3ya5QV659N4J9tDBBTGEdBQccRjqNZWfg1AuLs2zeGywge+rQIgiikRMWk3zedlUPS7
SY/WnoBDka4LkqenD2738v3f+0QniymKxCiu/fo4DwAgaA5Z3/20wVE2wG32E/BnLQO7LVn15DSW
1Z+uasvdYQQhNZ1Ga5lAvn4O0PnoDgPW0c2sYa2rlmiKhqyk93/10xrh10VYajxOBmph5L++iE9S
CoZCHoGyFbdF6/i7oZouRT2e8XjXG7LSx4v3r/iPHXq5pLRoHdA/pYmgT+5zauTx7LXVsWk0Aafj
IMRF1kzznfaKgvQo5jz5WphFwPFAR7f4GyJrQ9GMiUpaBQSiDz7OWy+BzXDXxkVBRIE8WXJh4rS2
lTZULIH3ae4zmnkRWXxI+GLjkfXNIjvIcg9ersz16DnMxyJoPxQGOfkkZfX8wcc5XZSXX4dzi2QK
yjyD/72+IW2fIeiXLUEzk0HGaxE2TwguXaiOnCpjMjwh9RfV1CA3pRUUrXy3dH6UAQz3cyjTwOxn
hZp7ZfhddxZHE0wcIzUBNClEZT8++KzL83/6frAwsySyGHLMOVk/2DUgXxbZsXfzYN7KRDnhWpuz
5n4NLkOzNGkNmhgkC1drrzFbeGWB+0POA5UvdzJzPtgp3lie9VKWQXezmXOd7p41aD/oqeXRMsj0
XiObHM4cK+36/8kj47mettiWOHY4Jy9NqiVA7mj53uQCQsSyCDhKPJlyqEryxUSRFQeAjoSi9cR7
4nohjiHblJVEQwhWJVv74A3+tG3Kg8PAl8pPKA5+//hQOE0CMWvvstGTd4HnENY1CYZfoYwMd+/f
9zd+ZvTq0rRpmlItnS7UbuiDR0+NywJN20FlxP+MSWV8sEy88R7QZUQAolj9aJktu8VvdYvLoRyF
pb6EeKTgMY7gTWgX3yRJCWqCJLt0//6XeuOU4eH1ZtDDAUxwWD25YD77PVPD/hJVbfNo1iX513M+
wNMcdAdvrwmZmu+a2cPZ6cU9UQ/SGqbvee+30QfbDuvO6YvFmYx5EzoW6mSPGcnrL0/1FII5Aqcc
KqhvyYBveyuZMzyO9ew92rIdHjATMI0ICSUevynVD5Dr6Ss11yOtK7DiWNxtCHU+0jTo6jlB036I
LS3zgjk5E1YxGyQzNe58PlWpeW50siGCqmv5bbvahgOezllAMLvTjkdrLpO7Krarb8wD4NAgvCEw
s5k1dHN3zlUG0BUj7dbOXOOlIyLopie7qMKNXVbf2sYMjsUwTkSvNgFxWRVZF6shSt39ONkThrgM
yMNl6/QjVKzOzr5NrUzJv6QZuuR5Zt1to5Byr4mgd0l7BH7SgX5A27iehUi+u7gegxVMXeO2Ioo8
X/eiwYlocng5JHExPJW5nNDlCQMxQpGAe9igMZdfLRlAE+wNmwFXMM/6KkLdXa25uEjWhYnhHGsd
4DC8wrLbtznTKgwycUj6Om5AokIom1nSzrzSs8rtoAHcRAS8Icz+1iYmLNMGE6tCda/YT8QwTflO
JtrAcOTVxKBkfcHIOO77MLGBxmmXOJOcqtkAWiU7va8Vg+VLH9EiQmtviSHxO8Mbr72812fSb/jP
PVWTNw2S1/qZxxE2oVYOZAT3M8q5VQu4rcLRyvK80uWAL8rX9XxEhonqU7QOIfNtYQm9qYmp4QYi
c8ZnSIx0+tDGQ9qR7aiSe9HbNTkKfRM5RKgT275BEr0wWWcHP5xsA9xgPRZbf4NPpL4xMP1C1nJS
ceMMqbCOqhl/Cch7Bzeb3ZA7PDddV+8BX6OAiZtAr1sREnlihFnur2OBfJPtqgubletF1o+GGB4K
IGP8imo2nc9zs5igqSu//lY4STMfq2jKMyI2XExzgNaKuzYNimaDPRu7VStj6P6LMvh6akVyG8wV
T5A5pWiCu6pEIup7GLvX4CrxBDIK5an2/LIx4a/pAY0vfEDiX6YcdkBWyx41akkrdd2PEwxqtNCT
twV4mdXbMDOUvBCEPnSbsoiDZ9WGpPYGGFbuCmca7+X0/9k7kyU5lWyL/kvNuYbTM3iTIJrsG2Uj
pSZYqqNvHBxw+Pq3SOm+UoZUSrtvXGZlVnYlZUIQjjfn7L225VV7B2DJuKfhBckH32Zxv3pVWB/N
IgNVnPXjzRhP461oaMxtBpb+apfp0PriFboV+24MrR1A5PHchzx7sMuGtxSw9kmT2Kl9Grv8GhDi
sbcB4JI/eD5OelAcXXqfyVpc+LZjnEsvwRzrE+QCXRtklHeKt1zdqyHMrrWK8SNmaSYJbqNY9KhM
nMqRpdOw3A3L5DCHgARL4C+Mevi+pP5XvoBIkg3nf5YvXL6IJCHdsk/8WqtMzWvo2csP/dAuALpd
O9PhmoMWsF1ej+l/x2v5f63dG4pMtCQwZ63lxB/aBcv/i4hmtpFIz0LWEo+/+lu74PxF14c//lvA
YP0T9cLxZgBvMBdZt1zoKxDeHO2FWCHCZhyyj1nAhAN4Aoe9Rl720zO5+b6l/DmN7vhI/HIRdowB
dS3scs5RFYk9hp+AuP+I3SY9qWeYTD1xQmdmO3lv7O1++3FCcnBsRGAB/e/XK2/iLmEZzuET1R6A
emIKx3dqrgna+fMH+vUyNPZtWsIe1Wa+uaPLLGGtc09iPQM2Euxqsxru6RmN8RvP7ZcKJPUqh94m
pSROEvTUX38ai+UI64v9YSEBagUp2e+TICe7Gxj2FmgEWkDfb0+Keq7eqHP/7sIupV72UusYPM7s
KxiAQ+eYH+yKQBhbVCpbl2QOJ4Ucdl5RWdt29vKr2cjkd172f5Q/Hp/Z1xIdLkO2TWye/F/OAE3W
GBYQlQ/SSlT+oMnsjSPO6/DiWUMM80TZtWNtPeT+IJtcS+EkYIFs3xhGvw5YpCKUYfGD+2sL6OhQ
6YG8BZthfRjy1Nkhob2XrQHrqqjEP74QJW7qkkhgGEu/ZNsRb53C4bc/GKqQ7BFYlsdiTiLybJPT
Pw9ZRL+Mlp+Pe7zfvIFsjamAIVQ6rsPVHhhPU6ZXy2wnJQzPLCXJONa8J0HTVncEzRQCb0sROhEu
6fjMDzmWbkyvIsq8nz3oUSQFW+mmV1Oqt/WatoHpgnBeBHP2c4WHjjhQAT+TjTeB9ltvgVu9G3lH
OEjNixVsLLZKbmSYsJiJ6a3NleK65oN0C/6QzRT34jMtEFze+bjgIHOI5rHYp7M12AAHG6tNLW3M
aYZn2/15bIvlMnAXsF7wc2F3uEWQUf4Y2uegQpx82RvkdN0G6J7fk06z+FFpa7M5oXMbYlp9SWQp
hD1et9Jb6ZfdBJFtIQAd3G4gnDtvrAkSJo9qZctjjFJR9RIYY5ZV8wWlZu7uSjMvRwz4VncPscUM
Nx4cWLKOisrwAaMm/Wkbt6kZUZtrdCRf8m/cpcHqwAZ/9YLFoNvwbs/jvW9C3Dlfao89GdyK8WMK
2/ZLZ9ZuAG84s4jpoZ1NZo/oAjP5NBBL/G4ZXUNdjS/hPlp37DYj4WmDB3swYYGQ9K4smxggtlMo
ZLbUQWzjthno2uYkjuq6BzVMWJtcipv4R55QZZRlSL6QHStSOnYztC96/0471b1xRWqD0XVPbdsA
er61FqddA3knuqXvcrMTQ786/4zYu4Oc2ih9CDvZzZGyh0Jl5xVWLWnuhZOPFhLgwk1bl6aq/d3j
W83+ooL7qkQwDOzRQE4r2IH5GV9+hKtyNQkb4rtn2LMSHzE0FFDckZnjQ2uHp9ewrzwdW6qknIFw
Gaj78rsl2V7tycuLUznnKIdtefxuYh6/W5pdCzALjlC7tbv84OWzO8EBr0yjrh/6tMsbCdY8ROMF
8qElNt2xuVS2gSTcytNQ9rqIBiXN6ioNzcI8H8fYMw+9nXXfprmZQPzaXXAZpl7SnjaiCt7b3ZgA
H3S88mteNlbyrdWcka96giEQFMiYVAIrGY1rAGBZfNDMeukjyhML1VpQm9bBB/ew3MSNO96yLLjJ
NeZqlNykNuVPGmaDfxg7AJFk6TmL4GFYk27epxb+pgPUpsC+oEqYeicUiTvy4d3VcUCGhcjPBZnO
H+BTUSutFsBrO7F4gqOcCGvrYEzabz8laaEVMRS2XrAbe4J/6mgT/FSI5jr5MMX52O1VSCLvwzyp
0b7HZhfH15ka8DYGMzWJD5jPXft+9rAVfwkrJb3PfSZtYpkxugmB3W+orOa9pL6Es1DzuoeXuQk2
C/qGykN1STsKXUo0mmqCUiH7bsyBVWUUj3BbpgRzz3ZTu8WGYuQyMNfgsb8w+mThu0wTJwJv6d3M
QQscJfCMIdjU01je9q5XUATOTGadEeLdvBHG6Ji7LO+9FrRDa11gaOYs34quvBU4lG+GLs8pf3Z9
Em6hPmcat13sghV2M/jykge65xCbBlHdg1OMCJvw0LQIQe25ooB2WTGzQFIWQwFqPOtZYTMi5Tnc
ay++TexSP/akQVKzrFfFPIDRmBTjymMZ4mhKIjvch/E+Tnz3oTEWicsqqUjaDpulm/Zj7mXe3jIA
G26sGgVuFLtdCqjbz57gA60C1TTXN4IiAz5FFPNZVPSAZUgETkbywGq3ukYlzdQu5sx9rCcr+Rio
oWs3bmHET6aVN5+xw4332p1Ib4domX+l1AG6Ou2z/qNnmLBqYWQXW7QLOKyHQZlgs8xgfiJho8Lv
7wJajYgAMdyNL5rwoxtii93WTlefQ2lVoB7rqX8PByV9mgO3+pRaE41Pq6vlJ1U1huZcODWnra6b
7JB61oRhVCzVaWE45rAPdBWM29xeMhCvlXtLcGH5ICiS4NQ3tIdpjXjGaFQyuxOYvj+mWjgPCFWn
z8xQYEPJZUN7wTInsij3OyoK7RiQcTWbwK2MJfW/6UQHmIi5DC5BOdlQ7cwO02QGv83AWj2Y7xbL
oYwwqq7DzsteETUNUP5iE6CKM/Z8aOJiK2h66lDyclSb1leEIeV1tfD6DRY5KTgo4GraSTFdrUiY
84W96Hwzu471bcgKddEb43RHEgVRKJChOQ/XBcfsS16dmF7bYsmt5wTxEtVA23ImWrTs2yDAvIr7
WQ7hpskDDXaqxcPNkRBrvF6K5POcU5PZAKezQTzPBnMhCMU1pHZ2m6uyj32qM8vUfupwEJK7LUa+
F9XN1bMXdFJsG49txt6ea3fcYGOtSZYxk6LdJtQx4wP/uqOjH/Rwsqiyghcnq9Mjwq+HNSmB3n/g
lanFYYprsmoxZmJ07og/AwZute47COOkb73si/57dP0XKoKftojbZ/X844h69Vx9/Z9/3dOB6l+f
W19+4vu5VYi/0Cyz+WdPilQEyc/fx1Yfk55Yy+cU6sn1+0lwb/NXDvt3+imOi4zP+feh1Tb/oiWO
UpsfRalPg/yfHFpfHxJ8S2AsXqXnpm9yCKbt9fpclLNmaXOGu4suvvpY5lN6tjhZuCVsZLyb2MJs
524hO6E2p3OBhuzw03N68zi7Xh4Tydo2WQ8JeAyPj7OzzdRROi1lKE9cNfUyfMr6WN8pH9TBP7yU
43Ay96gOoPFcxaevP2llxI7uiW4DppuX91rlXtSUQ7yVogzf+FS/PFSY/HwqzurInNfe1etL2YiJ
uk6HMCHcNSkK1C1wxhCJ2SZdACwtXPLeG4NKwKZNw6/MzZR///xpxetzNU+WT2ky5hDNUivA1vD6
HrDcJ5PZFYAM4zFvTqZwIjSanMnBBRaRoXsUsu323dwuZ70/l09u4sBWG3GFP9rUtvM9k9zyxZtk
b+3qqWvf0lz8en+0y0I09U6IUPWX3j4gEPIa1szT2l/6y5ZYjjOjktUb8sQXO+i/T2rrY8DkhYLA
JHydRsDxAJMkioQSWdemMOos3ngBtfaNjR+Ph9FZ5pOvk+y6GgxQbU7NqeQAL4QEyQmk9pepirv0
NiOM5lbKeiwIpxkbYwfZqysJ4cnNu7xv/Cka+NVZNDWlv1+WBMFV6Ct740/K6A4dKdj2fk5twGUy
b53Pf/6a17LFzx+PXXaAJQIBLm1HnFj2628ZFXA185KxsgxFsfcKM9hLXrcNATzTrlfpdPPn673U
SY4uiC4HSv/a56SscXTBJMyHKWgW4KipSXYgq7Ble3C5EH3Gxccg7u6awD3kFJbDxnmaTO/MDODE
BepABMJlsj5EFts3BjuT4fFTIEEPRy79MROp0NEs4ruG6ZLVXIGidrM7KL7Vrornr0tfBOfaWRkK
Eobhn5/E8fglNY+yBpdc3/C1sPj6yS8wq0mOCWmBFUFzmlpmsa/LfnyjevS7q2BU5EIUNvHZHV0F
1UPQ58ingXG3dYRGhTQKDp1vPL/fXYVVACUX1kH67UeLwKwdj2DQ9SpjmZwKV3nbJvTLN0Q2v7kK
axziCiCfdGaPTQwyRKqqyWDeFJl8pqwwfRSyc7688bW8aLlfjVDfXG3aCJJN5nrzZWL8qV2qORY0
YnQ/d+HAZG+m2BNPPGDL7Vc64GAWWjN53ye6NE8SxzGIfaKe4e4S0uAxI0xtOV0Nym6sKzfLEA4O
ZuE3V3ZFzO4Jh30KSnpRjTxVDtHFEZIMep4WcQKE2fc+mcsVqM/ynM4Pp8OE03Vz5Qxybs/S2CX1
wJ5NsUTEx+ZrvyoniaPuUthTfkqa0iITIN4kQZkwRYc0h+LQheFB1hlBQCNfiFzBsIhluyTXn5Bq
FPm2UxMGjaUC2M+L1U7JdTsmNg3FTpeIGu3Zj1TjG/0FCVvD8m6w5WI+xE2aWIdx6BTatlB0n0Nt
EM7RdbBBIlN5eXXiZyWBFXD603GLtmFyNtK3KrlVjQVtqBv7udpLqg7JYQZg9d5sjRE5CLEU8O3j
1r2uZVeYu7kLCFeIFwh826J2G8Hxro/nS6ftZbqdLA1X3KXsAPIxFul94C2DuSE+KxR7Y0Z9uBHO
HE+RzK1AHizUMKTVwumAgm1LCOGN6NFrT+gaOMmNwj4xRW92+4QMIhtSpsPzKXp3OQ0Kn+wxs0/M
j81MKvGuzZwBNFfhGnIvtEor7L/rE3QBJakdZurkVgFEIteFNftqtjLCyBMeaQJtSAU9X8aMWh2C
7PgEhrP42k322O9IRy7CXcPdP3RjxyAoHeedULMwrvllHd3rWHjVrivGSh8skp3mXVbEy3si0Gbz
kuS2VO2EJtxmH8663s8OncBTq2cSPrOCmeykAGZLeUMAk+z2orAKAJM5oB02GIPxQdC7m9eYBoIz
27KrngIbenecpSP9ecfPskviTMlIh56u8yva3vLJ1GNJVFHA3vaEU09O/BvpHV8oMw7FJrSy8YSa
UTlvE3LEmmjqy/60WdI658G7HMgYS7PYxY4hUs6BfuVHoywJMBvtCn/13GEzjOpM25+geAfkbSsV
mhtdGemwT30tynPITSMno3zKzyZjKD7JmVULBjeVT855zgqC96UqoqQxGua9umeRzsCSPs++DJ0T
DzRwRyioQQSwpnUe9WYDc7+rtIGf26zUVSV17Z+2FKe6szyW83hD2JTLm2JONciqwoqtKJEd6k6q
j8KmHx768X6cUy/bwfq0psjF40Vy0dJSHVzlqvpQz8Pi3wxjbz15hmzbm7ifk/hBKLSXZ8bcxvTx
SdOMBkI0EVf3I0nmfaEtDwtISgUk6Q39lCPO7KMCThZ0b+2LkTifvv44h9l0a6dlaqH+iv0AGOsk
XUX4dezme6dXnrdrodR7pPHNBWTYoiUZIIN/VR4szn/k5iQCBSrsG98+CephATNOheaU+mlRXyzu
2pTymDPDKAjSHvLqkBDerpfQH3YA8oJz2fZ0d62yCik9DyQ2oPIjjqdzoLAjUKuc5YZgH8hLgSWd
L2ZOz/3gwNVJQQ/r9L0ooSyTA1+0XzJb+ZdWQ87wzm5N1uFBhzkhkAARozoP2nNPSO+eWwIgmvdB
s6mb2oqJhip7e6tLKU8I3aImYOYdGKHRrT2oc51zagRdyCndLJ1LAjOIbpaxX00bryaqe5uVlLtp
ILfhmZWWTXeJ9YPdEDXbzj61zDa+c/yFTzxWdvIlTAZxZTiLL09Rms0EewVlDynHCYflUJQhsG/b
bSdJL1ot3qnrtU4C020iPcPzZijgFWFAz50bzOcEIVZZ5DTQUSKUDOWj0BUUv5bZ6rBkNVmvZZ3a
ck8xpCfoMSdDKrHpTyt/EdcLBYNkB+S/n6J0YV3bJJZbbdPBEWe8m5V94YWGcV5LtAI8iHDNAJRW
sW/rzoO7Xk1TGS2+VVLUyTFVwEvLlbfptGV8413oP8z4IZ4baA4AixdJ8dWvUurblG4V0ZYpdjyQ
yrGkgqnJW4nSwuA42HqAwCMzrChF69Z3P4ZOIawoTceAYFp/JAPR7UHyEg1XGTfzaDRFZNKDoULP
NT+T1gULVjpNBk95SYMhgjDdmbspbydrp2w7+ZCzONWkaWMWiuCUScoTjWdcJzHutS0Rxc1d7GX0
SHKRpQyccsjuC6BfDyDr42/VEOZA66W0zAtOUxCvIKxnNbzvNvnWB2PqnLqFXT2iNuCoYyW9OxC/
VNMR8LLY9onESwK6AXDFLonE6yEVMAw2WeG3N16LISQq49F6KONUBRFTSfC0KNneusTEPzQFMpyo
sFJcFZaJsSwCpUwSiBt787xDkWYHt0QflfpEDNopDvM0d8Rs80CuUEE00xmmi3DcpkEHFM115fS5
Gp2ab8IzJTDG2GiJSKY5GG5aCB/2ZsWJx55aDXYE6gRcM2QasQRVthP6AQXLFBFIs72JDfASyEjW
1yrM1m91rMnkpHRdZ1uaMZpi1JB1jt6U3WyIvW5RD93YCcW1O4NmQtnR8/CVf9bwZ6DHcejMAWU0
f+YtAxqezOVWE60YnMpVUF5uiWiDx3s19/a3IXXQ9YFLDupq1xeZhzr0ZWP33+LSv0LOUP9ZFnHo
vn6ty+eaffC/VRHrj/wNdBB/UShCIA/phpMufda/q0uGb/21lnYE3QN4MnTXOT3+EEUEEKfYjLND
pjxBw3TV3f0QRbjhX+yeBRpKapqQPf4R0eF1JYTqFh33lcBLk5D2ACe016ekxlMzhRKE+1KTZ2lt
B1Zq4p7UkPlAh/rENoKLuaJTjUS2n4L4dEI5JR9jgEDtG8ePo4rIei/U0nzxUlXj1HxMlwDqm/eo
R8QlDXHPynelbabqjA38ZDyoCvHwpV00dAS2tF/9oTwksxzz9xmTy33dk+i5od5eNCxAoTEfMF3w
nvec/Jc3DmO/PDLKNeu5MoSzydE+ODrMjtr0Y+3a5SVxpIjbBPlo+lKHtT29bxwAqttKkBJ4mEBA
dJuRBkq3JTs0aN7/NMp+U5n73W1AAeGbM9cxdPzN2TNbDB2U5SXhTVn9qbNZ1/YWKgYCaiqvIQVh
IpKv23Z10obnOSkj6ixRugk+/fk+jtWonBRX/YnF7srEb4f9/fUQigl8spxgCs/IUI9TceY1pOFi
bBmq0DynM7xYZDwWUw8Oma3gpq7ZFZ3mlhdHOq7N+Q0x7u9uJ2AciRWUQBXx2Iug2T+ScGb7Z21l
+fUtG6iUTPWxSmeU3JpdnMMBhBAuGnkGp229dUfH6MeNKLKmuG16lr2TPz+h9QH8+8AL5o0oJmhh
gFOo9mGuOzq9l/acTdiB/FPa0SUnqoYtbXLIVQIoc0Mkk99qMoEJ87KiEFlp/g3ivDG+5bZ9KTW9
ug3qFJgHkJ3DdMR1ePSqw2pZKKiJ5TSeyZ2IP/odPYbuAkBk6EoyB42M5jIdUafIrvwhX5o4Imev
TaHBe36rYrCQk8y/mY6mwVPPTZ7PERsKyMPRaCRpMu8s8lXn80T5hveMlTrodx0GAneGW+jL4rnK
OYXxGUP2Is/xyG7sWdHQVsH3leg/6mqOhwBFEvBRzmqPpWRtYd14PSINNw+rLpvifYyIWkr2U+U4
N6e22xfcZdWL2mBHlshx/btyLG3iDuVKo0X32NHViqyuU3zgfzQMKKTiyAKT7jGFUfZ8sTj9VPdo
XTubh4bsx0qBxtwbFjuWM1JMEagAjPCudMrbuyFqywgOMoAu/tabcaT0WSu5eLTACuHRQTO2Utp/
1qm7UwxGlvVnj+lAqEvaeuDNqnl2vzjWZJaXqZ336gYBBn/s0/x+JEKuNTd9XebuqarEMF0QFUoy
osnEN+fb0tTLE+h+vbxRuntdNGUiYSV08JRRLkVND27x9Y36bPMbyhBqn7SGB4+6ZzNHhy3FbFVX
qryr/XbUb7ykvwwaNFi4dATrjs/Isde1+Oeno1DMGP7E2XcgKiG4Gs0l8x7ivDDcayftp2XPA2iS
uxGJvSTFp45pP3YuYUDKqpDFvDFYxNH0zjN4YV1QfKfxstLHXt8OIVJTMdllv19o0FwHzQCxeRCE
6p6yfxcsfjodb7126boTMlwRD1P4va3yrvfoOfrL01QVsfcVYYF3afVmaewQYXDqtYj2djbp1No0
bMGmULNMMmX8s7VpvXmBeZo2mMvOxT2m1UBoc6CX9t2+IGBvvC0mnftxBEvOPrgL0JDHBY2VvobQ
lzXfprFr1MYhfu/rn1+4lzfqpxlvvQ3efkY8pp/VqrSWpX964xzlmNhrEo512srONOExtwPxmJQF
E2wKVI+SCU4fniPy18pM5cm563TEDIY61vpQ0aR1vpVd00/NWzPU8avInWH7odCP7tBhumJP+POd
pSHgZXS07Z5Dyjictf00+VFSSlTZwk/bamu4arYPpUzrgbJUOlDZc92MWBsSR30I4E1MTlFFxvVd
2ZSFe62pURfXjOyqf6ND83IvR0+RCWvVZjqBj4fm6F6Hbgbir4Jh3/Z+9aD8AaI9pOexoyPet8VZ
JciTjtmtwqBa4smNbI+TyYnVDlK892dwMVDObVJuUk7CZIW76d6fOHrtEgKXIseRCzlwOjf6U0Wa
/XMxe5k+0yB3302+KcOdxFxYbBKa52dZViv8DCOksfwytPyk7zhHJ/LOtycORBQAuIJfk/++E2gi
1POfB9TrNsY6LzGKsIYjb17/d6ztTdi/dG3g9sROkmJ/a/blRIyd6qTLKY2KyGm2uNmFbxrVw//j
wmuTgXgLWGTr6eLn4aKCJqlWDdhe1VVByqFLyDG91CTdm1UthzMnMwHcY1dR6p9pVF8+ss/GAcS5
69LpXgfyT68Q+ggFhJNZsaIzqu8QYfmEcXXVVzDWKnzyZz8hPV23hdhWLMVLNMeYNN94XX7z3Nmu
oJWlb8BqcGzDJLw3cUAtq32ZmbLHe6MFcidX5E3UuiKZbltq0dvCLpK3nGq/uzKaZ3QmbCV59kdL
ppCasKGALGgIZoO3lwDvySblncbgSqp9s1GB6KkjBWH31nq0do6OXjsOeMiDV8msycVfP3kMQEOt
57DHhTFUxEN7vV7PPyI869qhOoTIHsUWY5HV7BPhx+WhHwnZjFgs4/4cWxAP5x8PwnBlTnEwQ79L
5/z1DdFKbas6JW2zhXTtXhQBHZsyqMILSUpA+3XstHe2BDod3vj2j7bPDEFOqLQzkVO8OCWPHsTS
1mbbuayErlNOBHnrOriHNtXfT60kDrOYZFvi3LQwmZAQYuS7P3/s42Ppy/WxNttsJmHkspK8/tzZ
IugwL22/L2ZVkvBJKNyIdNnP/K2TL0UkkEIiJchR7cyRDFzjmrzG4ryZ1DKd2cxD16NqwwkbtiRI
Ssz96O3/fIu/jtL18eA+xNwAx/f4DocuGFojTrnDjIDkbVF4wfxh0YLga0zB/QeihO0MPdTYvfHV
/O7ZCNZ6kykRlAfMmdfPBvaeDzZoISLdnuT9kMCnx49F2SnyROWVqNxq/b4IlY1NKkcJTbJxfeGJ
xLo1iS0ciMQVhGZcuE2RPlvDGAdvLF6/2dWBFbLXO2O/y/n0aPFq03FZ0NXLPXGuxefRTvNu4yKJ
m3azVZnU/IkNeMr44t/Zs8hPS+pjY4QLYJFvPKpf93O0bS3IFUiMuJ3jVdRSxdi2bUX3K/TIwHQd
2jrEh8ACOCWmUWT413FbEd2b91NLVk+cErtrJva7Pw+VYxzUOprBNdCGR42wutuP3iaCV2dCTemr
DR4qga0syKdEg17SXJ5Cypdbv4/HT42cKn9jmGP8VGOYjfdzWdaXBR65/MCYrx9IlfCHt6a89ct4
PeW9xESRdEOUFM6xo3tLm2qQlbvIPbsRzyZjJygvDALbr6RpJudsLaqHAeX9g9EEc7tFEA6MOMlh
IIlmqr52mZzf8rceU9TQXjH3IHhe3UkO5bijW9Lm2BDZwuMi7tmmPt833UMc9k65BYeQEGGjA+cw
gHr4FEylvowXspPoPpgc3+sK1SFbOMXjG5mcSa/VfsYJr87nHbkIaUcpvjL3axrJW26aY3IB943P
wn/5pj1kW8fVIWte+pz1oNw7k9fa+ZYWTJU9DGIgMIS5dPbfrQ1U/UXReyueQXcEMDNs5NlPbiGU
sbHIe0Cj+cbg+2VNg4tCsZO2/1rfAx18NF20dWvYXpXt106gb2x0Xw6csw1LBtm1FZeBdzYMvWGw
us/sCx8xDvrjuwXzgOfu/Apsvdprx6mbuz/fmLXOU69GHgVVVlqT+R3+JS6g1zdWY14dIfURq2HU
ZIzjCYAcHlzY6GGmgi7n6ML9suZ0mTajj3T5GXX6RPVgTugx7YfW5Y9ys6WikRdmccXPafekFcQ1
XrTZNDlns8PRAt+qgZvyxAn73PyCbwWRPbLuQBvVG4vWLytCgCcbP5WJCQZJ3fGDnukvULw1w90S
8Ov3TTbAXzUIpup2RTB1GcGesR3raPAXEnf+/DABGr1+mlj7QZwx30IiZuixer9+mrHVaZvJJD/M
xLbn4bXGAMvDCidD8385Z6zGiLQRTqP+CKfd8cfTguVAkg6z5PW1JydPPU0vNaPc7qk5pbjGGSdi
SNci2ZCVjQ7Qu0MnzU/MViV6OADcHoz2xAJfsDxqwGz5N9tvjfI+MZvFfcol6zHdS3v07non8XIS
lSClzEEERxUBz121qvdVZLZJvTzaM1cgRqAoHb6afsnDONxVeUNId0T4Lb82KpwOl3uU+eHMP5kq
Ys3avVkOErGiOeQFPz7PXUFxi/lyvXTsLhn/FdQyJvatItaewSQ4Vw3hLgvLdehgLaY+1abBWhPT
pK5TLLTjpO+zQ5IbLYOFCn7t6XcEIHmT3mIAHuePQ9XP6r1oILbRrvMoLjGJj4SHznA3PBnbB9Ap
BnRD2PVW5W2YyR0nmnBZ8DEqWZNrt1WpUWBudgsCE5rtMIbr3xGV0ntXKLbS9c843gn3JKiqsF9O
gfMvfoK0u1p0eW1UnjfZt7D3E8tEWwbTCMG65xAlKXEzua27fj8ZJ7vzybB4w25MMbJ7vvpxtySg
IRtDm6d9anC5HlzMBR7nbgvi2YA26JFUbs7RUbCkAhk90edkTFxADBR8ZIZROTXnOJSpMbpZONLA
jl2Lo+k+GWi4DmeiQVezuvztkEevCeXmmZuGk/NgU0svGMfRCfGJx1TlyyMlg543vPDa/FuY5Dnf
U/vj3ScVlC+9IC6XRxLXcn2Bf/xXMy8jD4jki4pP71kybB4tcD/uu6C3y+VxpB2srkIvTr55tAb6
hzJAW/6cjbWpL1r60YOBuFySEI/idUkR0WBbob25HQi846KYm1mmIi+u/WdHutK4xbCwVjCxTqzf
Ft1KZnJR1qb7gPc7IG86w6m1Hep0Hh6BRefccvn9zomGnptnv4nXhmuXF2w5blFTGEV4UNhI+hgE
6tK081ZoOs8KiRIu65i2UELhaAP1SXpXYbhkIU37aV4rpsWUYAw+M506VCWyghD8VZy5HWGkVUWc
zfmshAfGboz9qb8Z3Xz06l2WmSowN0k4LvpCjoYK4g2Vv0XmWxkiGDwkaFSYFVJBsRfgU83Kco9y
smseRSdGvclUwwyEw1YVGHN8a2nsj0tjrLdMGnDCplc33lIsUd6OUzWccVjiM+59mTW8WnSC3fGd
WbYJc3ztymJ5bANV86ynpWQcAEdc/5kjGTxUahz0Ue0NmWILQ5AsOo8/FA7WKHuXearwjKvSD5vs
3dLG6xKS1RAzTnIUVww2HwQ/g81Fxcf/oSshb2iDaa/Iv31/y2w1rj/kcHjmvYXMmY/Z3UJcmRFu
KDa2xTN61pT7dFPESGLPFLN+6RmAgXVaazrGat7ldv5BGHEnT8LFccaPI1Of3W1TpK/hSe7oLH5X
j1ZFybBgxZs2BBcG1ldkRiAzyPxI1vdCkyuRf0toJKiChrvCBxm11biudlMSAMkZcmqItyHxMtlj
a6G/OyATzLA8hikVRuhsdjPnd8yAY/hOzPbC3xAnveRE3rHdbS7A7MIEin58T4vb0o7Z8K9NpvZK
jyz43z9wlhY+uch4jKbwcoAaRP8PJfrw2Vc6Gd53RZL5YuvaE43BvpxrUigD2bRLvRNTO7Q7J2EM
fWk6IY1L0XV1Ue9pGwbdrerDMj/xWu2l5iY1BvyK/bAY54UaAN1ugzK3q5MxoW121VF2pZcVE+iY
77oSV6mxcVvIOI9O0hEMAnmpolD745Ww0RD+X0+D51dbxkbUFhztbPEbD6l32qGv3FrAHfmyJzUs
87kMpeI/4iZZez5D4q9LZTAGYj5XPnSSZztkszRvNSmm7mmCYI5Y3zg2qvCdkk7Pj9J60XynVOnX
vgYo6oIHiiByhcrFNSVjQoq7RXmUkn3ZXNjDmGUXDNhanna6E2IjREnlpmeYBAFWWCPghXamnK5v
hNJqnePaXlksczZrEainOnT6kirq94WNzYWrx0Pa2n3SU6bsRHpTSh1Pn5alX9frH3slR8TrdP1j
LS/KnFCzTW2Q7sHLNc82v593f+0Q/Vh+CRheNwo/FgkrdoHNRZ0A4VLtvm+8EMKu6xVxg5If85W3
TuLV0KzvhLmIdS3OyZThjULdsa6fdZxkfF2lgpjFo3L89dX/seo1Npl3A7IbM86sv3t1noF7rNn6
nu5C3E7Yw/wI6ntLFqP7vUlU1tPLbwYPwmMPG72Oh8Sd18ZTHQQGzzIvTTYxqpoSfhUSf76nqPNy
XlnXS9M+eTeb8VJ2D7kRr7LJySwauU9FU7TMzk4/8VbKwEiYbZ3v+1L644QjU/SYwnre9ryDgY2A
jv9uzpWSHRMEGruGH/BpGbCGmMql6RURu73uKcT3pa8gI26dC/JmffWy2vH+l7vz6o1babP1L+IG
cwAGc8FmRytZsiXZN4QVTBZTMRRD8defh5ZmMPs7mMHsy3OAAQb+tq3Q3ax6w1rPMrDo2uWfVd7H
dwgAxLge+c8MHcx9jeeLC9QDhFPCk3FwY9IZ+nK7ngBO+p36XgJwbqvHvh+3wypKCaIsfuZ2ur3q
3QpkFD/ouFSprOnDVz331g0myLDnbCSEiJ/NkdZ2LQ/NwlznIJ2m5q/oqbR4080y2n4LKuqKF7Ll
I+2eWnNyVuvO7io0tr9wYzu9dZvhiuSlkGLyTMOKJ5ItJ3gtqzKp/XAfoiXeXqkmD7bvn1cp61Bh
oBarHj/LAkuUQr20gw7H79pwHB5GF7HRNqgmMV7v3Fptx7DIA7H90K271YTOppBQO+L7HHao2Lu4
9tEG4wI8Ke2D3Tp/1h7C7iV/v7Pc7Zes84iK+GHuO3+670M0Os5lihCXkgdZbV8wJUuOn9cbR7io
KWoCY6G0iqNhsP0tvZjoVtfVCP2j7VPhmc22vMRpuv1on18iqCl25RlWlORH8+AV8zd1PtQ8IkaX
QyKILSmwqgAyKrp+upYfn+dmkNtbh9Zse4o+BSFtXhOWs3Ng9Pg3jpj+fDvUEHzJktEH6xKPMNni
d4+nuLMTKnyC0bdPyPZrImNSw0rC41jaX6oqG0Tex6Yo8QQYjhFkN9T9UjwGk9E3z1Geht17AH8t
3Y1WY7rqGAVD2zy7bWWy1+8AH2ewH/E9t9PJWlrUsMDivaHmwaHyTApWPeVTkZsbFGmpxYrGJe8Y
c8otpiUa72SJo/6pa+A3NcnY5ytOYWiWNmXY1PHOONe5Kmk78Ad5kjjTFWnxNO75QId5RT6CRsf4
vV77uvN3Gu3MuBAihGSUlJ0RHfEeTe+8kZgQjOguQa0bjnd8Xbwtca4qu3kTKsc5uetye01RhqoB
jeKVmkJZtPchohyzOsBxnzx16yIRC8djS/SVxWEnMu8raaZho05lNGzf38ywzxT7zpDbn9zKauGR
lRqL/h4L7ljftsMkzPC0dIik1wtRmgpsDoVc7lj7dehLkYKGX93OOrAbTDV3ZFPI4rQM0uRny7sG
ZYKAM7USYBTXTt4Y/XW/NNvBN/Px3k68Au3hffpRNX8e2a2wI2Qx1DbEQe8b39/OeNY5kTXvVVjo
4tcwtB60nzodMBPvFe1Q/VDUuiXbxCurDFuWN3jRE3G6Ie/sPFaBr+IxWq1aXxMlC1rFMwJgBTvL
aL3W3IWBmFX4FCLWZBJJQOVgs1i3hHdte8DrjV0tUdhxn31ccgW6ax5Hu9CaX8H5+CsNScPoaId6
NVSVsIrdmjIakIEj46M39fpm+1ruYKJ66BuPp7doFgc3HqgJdzjwoY240vmgUEyuf9qTIir+3Avo
WPWXsXW2u97RjEUATjhbp2u72XZ7+xxrowBAbKdyOTD4TQtx83lcIMJouBHGtt1OfQq/tLcWQGCQ
A/qroR5sJe7pE9MJHGTpFsRqlxZ+a0TCwbQd7XpjVek9qQ3bBRyEGU8q51XAyY4Xw07Vz1T7fqUS
X5Z/atKUmOs/RKWt2zB9SZvlZOF24IXzGHBnDJPJbxi148RrajftJhbBftyS+l2ObtHj7/DbXIfH
CFXZgufYbLqvjnI6lKZi5GXj1OBT45lpaXOvWu3CpvrzGm/QLXNGalzr2+vy0cYYw5BZHUk2/tAk
/SYn3bEhIhkD93DEpwyMYbTyrxyCnN2T/XEsgz4oaZA+CmeVRYxsegM2laaeMbfzrP448lReRdQz
n5dr2hqCbwwQzQCl1WRYMIhQTcOVz3D7UfkIlW5nHt6RrVSww2w7VNVHuY5admsHJduaraHAC+ax
r3e2UYO1LNtNBzl15IIIB2srtMzOXnu5rwSh8l9mWBza/kmo3YLxDWHxuMzIn+njH0y3U6DAGpDJ
2fuYDSp9iCbdladV5AZG6KkwJmfCJMBN68Zu3hEJmzGisPoTI7oyfGdMYH7rZNotP/MZD+qS5Pjh
i6NbT6I921OW6kd04uj9V3Ao6zFrlbN+o7RaO+NIBDoQ/Itm0NyJpC/lWj4uXWGYP+y0tpq9PeW2
wK1TRnM2AEoZB/z03Ux26r2ouxUmB/YVEZ6YexuCi2zVutwrubi/rLRa7DOkr654KRTsn8JdZXBs
nCXqmouq1sk/r2oypoeajVx6O2Viey6HJit40RdYLNnvdCWrOUr8IcS/Q8Jz7dOzwEjyTlpyYqlk
qFuzcRKuSTcV11trlh5NfCZNw4yMV47iEW/ZcHDYN1rVlZd3w/ry2XF9VtmUAVvV8zEk+OhXDCfd
Llx3zOkqs6ilgIdYjq0xCeSIgG6Xt03Ah3L4aNRhwPFp+fj8Lx81lP3xVMHyYNyIKrnk4yEQX5a/
PlpuzChbqflZ534+EoE3bWV1ZxKQMB0NR3XmD8YG7Us3aUDFsXa39/0A3ryd9c4LxrrFQIAWCGvH
jG8l1UmusE3+KUe20loU3XZaDOXaF1eKEVlxK23Cj9u4NkxZX4JpBVGR6GzZjgy3bbY+yKBB4NtH
bgucLS5lnW7NTGrSSrZdaXWUoKMVlYgjU95hmaBcSHlmSjFa2W/OpYqja221Fe3LDoag2NGVzdU3
Hik/9wms0705x4OHUgQGDS6UG97Adr7JShmuZBKYzkr4FrDA1dyjvlyGdyDb4/BOLTEWL3nYdcWj
KCJYmfHQa1W8qMKw5gp9P9qekvvC791xN67m1k8JPW+6p7VZG/2znett/AV9AXhtgYREFEe8+hN/
z9XYqipu3WU7v2U7EaxMkbsNjwJ2+bJHOoXCscDa2m4vR9MtJicodtWK2qgTHn+YiMX2bxTxlvxh
seyGt+rzDOOJCxlP5MPkUOEIq7PKBKBIiqXR8mDv1Hcdq0jeMP/jHhpNB6TNrvoo53vT2bqNVAfb
8RVZK7WoZ9g8FEnLI+GuyX9c0tvQiZddlttnoLQ8xiAI7Ee/P2rPRLrI0DQECoI9bPvwic6UvN/1
SEWdxriftoFG57cDeeQpmz3IlEvgEMyd+N6S8sFcPsWDDIFJYR6MWvPhkSumbnT/Y1S2UaI/ZgC1
2TAxsSwymn8Z3cLzk+LMCP1dhElLnUM1TebT2gom7ggtW/8mEK3NyxZW1FjfMtcap2+fd6rZAN2m
Lp8Reur9hm7SL6mbdRY2GsRc24uWaciKh5m9CL82Jff2MqX5YnAyGyZPuYz5pwR6cwVut2Zv2Vpx
azouw+BdYNg1L4YpeoucSOxD1djsl8hJcQ2xnm/W+cuntJFl7FZpMIAo+YH6z1kec1gqB4WLnkPk
s1nMpnSgpahHv16RlTQwmrxEdNPCBxjEsq+PQedgSt8jskw5TvrBm7fpUIbXrz8Ju515XywF/FiB
UZJhZsflVGz/rwF6NRKksnSe2/AZymveuh4BB78CARdbgV+LhvddYAfiD0beeLQAIsBepyCNfkzU
RIlp6YrXncwGOBWZ876KKjOpvaxlvXHBlkwFbPtwXuynPxuFf2Qt+CZr/u/ftn/zyuSRRjFX//5v
f/vTtXhFjCV/q//xbx3f5QaFGP71L/3tKw///uc/E2O7sST+9gfitUEffh3fe33/PozVx0/x+Tf/
t//x0yrwTbfQKV7l2IANuX/PhGz+q4vA2iy4/73z4EZk7/3/9fc/mRbeXxEwBWIkWTVvy0D20R8o
RvMvNvZgA4m62gR6eAzY0v0HihHXgYWoPIJJx9LzTy7bp+sASAbSD7SGEAFQSsKs+ydUC7T7f9sR
oUBGiGwi9ETZgcKFFeXfd0SiZ1mbdXKfZpU9EazI6Ba86FoylUFW+cbysCgYy6VmcDJaPbE8HTpl
XpxapsYRfTM23bycNDgvI5qqS4qi033LQy26uzl0jBuzyMEHp0XbrAlddvq0zTrnePGX5tXDUvoy
LEV4Td6HFcajV7U5cZadcxnNXmYvs22RrWbYFk2SreSRYW96qJp0Cr5os6EjQ7lmUoshMw5Wbw8M
q4jOpLu3/bVWmG9PHpSj7z3+rwkvD+07zq+mW+mxcpJWvYyO6bfmuguu/ElbsV2WRXsKCz8oNilR
kO0XvzDmNaHIcM2jDkK/jzvPm8z3hplW1xzGqJpcgE6jDAMZrzMTuRNcMeXsVZEuKQQjW8u4glrs
3PhsP6xdypHsg/LytwSddeod6gjDS9+YKYxPXYkJKu40G41YQ946jNM0DbvZ5wJC4QWThukByCVz
nPO7chy8JnHYtl1JiWA6WTiE+7gdRZomyjRHePRysJK+aO37FlzOQYGA+wIqLBU7patnbRk4vKQR
FTdKGyEQWxBZr3Jyy3mn6CYfou0WrpcSO+rc21NSu17xE0cg47AZBY5IGFXUFGlt35+ZmEEpLyM7
J75Lm7iwwA25N2WVD23CgsKxUOmMP6x5VsNuCtfbwc7nPVKe5SjwRx363PbvBfObVxwfQxn33Sys
uLSaZzYW+Wnl+WqSGuHD41rV3huDpcjaIYPy5R64vlEdHBrLcWcVabkPrdymLh0nahV08Wt6gibF
a+XPqSoTxyFe8Vs1KcBqCEOD8Sc+gKW8qjM5h1eNq8IFzIrnEyByXJF7Ob9mEEmRFWMHBSAMkqvU
B3TpbbbrBVjAG8PmFt2ei1IeGGzJb6v2ii9u10eJV/pXk1yuSS/4PUqM7fQObFfTrmIIL87ZVOld
Y6QCoDPGO7OL1J7RwhUWHxNeVtW8FB6cv77vgWlkZjK2JswNdkGvgEa6xFnwv7IAkLE1Td6pnFcS
1r3lmNktotC8mk5Fhii8zY1HVZmPpcsOUroKLfNcMnzVbXU0u/Fq4eq3ZlEeFL/zSVft0R6Cx9R0
9rIRpyFEIGDbXhSXKHPQovTLvlzNt2Fpnlftv3R+9UVI0pkWP0Pl4Ibva+W+GRWItzC9M4AwPjS9
GTDIXoeYGppnP633aWszkNJRsdOM55JqDt4yeMaxr0lP4ArL4G2aSem1HY0Z1k/215s1YkC7MeD9
V7N4mXi/vyxpdPTr7CoaOj40tM1PLFyfaMkuUZT9dLvgYS7cfAc9/GfkKSA26H2SyRhv2qDIfjBA
+8pE9bwWk3MqrKLfVWN/WYMKWF6LxTJPWRxVT3kGF67OVq7uyJx3g22m39lv+/fMsr/jfP1h1OoW
UCMLSfXFLLLq5MnxeqHl+86p3u3CUcnffgGDS84y29nC47DAIagv7EzuixnEVzVNcp9nC37UDJpy
RQTBrq9cmxVUDUlLsGmNNyk8flOMu+nCMqhvK3EIfWnGjT22p6JSPx3RT4fC899Cmv1rivDqhlSy
u6xh/2hNMNis1I+u4NfximCEZRo2hFTwfk/ygXffD9ZTNZsHMrdMlkhu+VVF6lQUtood6Z0HZAzE
6fzIffeliTr20hTyxJMuT2pJFedEn+LoMb297wz5NWy1XVcqlBxkBp2yaWpjMAtM9rr+4rUDvE/h
XDsi6r9knV1cmF+UG9St3fvl9CUsh4dgHO6g3XCEtCJPEEi8Igy+ry2vu/hT1R/nYH5mbFk/9BIN
fTUvXYJ5okuEsu2TlaqTzWbyJuwrJ4HpmMWtaSbC6a7U4u6xCkjclwaSs9k59m72Us+j+22a3duq
HhKpRklIAx/TorMi5gSCkYya2pM399+HZXzD13VdluJL07K37Vjr1tL5MWxLOQ4b42ZRGrKMqDCU
GJiQhceG1F6+K6iFBxOzsjmv13I76OfqGIx4660BNn3pA+fniQKJnB6F6x7L0ZInHzmhktO0Y513
lF6UVNrg09kZd9M4vUmzvuisu3Gs7jzQep2nxv3K+VbfBCu/swph/BXCpjb02jdWc98ZSv+2B33x
XcTjXZuxmJVXk9DRsYdffFgb4yuQPSyxUc+zvhjnunMv7TSol3ya8WmDJ63lnO1AHBZMNqsAJ3b3
ysLgjmhQuaNXeg0yVydhLpovLllmwOfYHDPlPpRmdr+OEfSAwU/qKXozlvVWqcr9Kgvv4s/B9WqF
xdoDaA3r5sTVDv8kTu2K445luup+m8osvynJhzHuskqaLjh8k3cgAhzIjGktqlii+pavC0MElysl
cIYdu/vVenTzWh9AFyrWiLll85k6DFJ1y2vg9CvsqYoZR9/smWS2K/w7BgZtEq2h2O6xOazC4Bvi
93K+UnVXnO3Iqg1v16jRE/5XO6xl1B1MWPaj/G1bYyDrc8eRYa/7sYLCae5SRGDWTuTZXCQFP+xA
5cQ0zP7CTjVbf7pmp5Zgn4LDCq3jwnqlso8OKzmPHhfEykK6oFKLccyzoTlFPaSe77x5tpxudGaY
F1Pn0d0CtuIrEhXzpTN5jpKWuwJHGBdDvjz0LL4loggDcGFc15Nz6Ho6ZO+pnJvKx3tSEukXNy6f
oa+VzXNo7KXhzKY6u4XMBvCAC/Cgvb+yZiXEy3TbrH5mJgbiNZTyO/EOc2XcCrMXg3UGe2D+WBpI
8yrJ2XrtkA7Hnt3Ag0n0iNFguSqKOSSAKxVd7v4ZkiZCePUSl6WRdcWxxUqR5bwP83C0I/abOQ0N
zvakSp1ew7E0x85Gw1t5oFaqug1CXl5nbTz2t3mLlyTcFlbMrGvH2w1hFXAulCsXzU2Ok324G1LQ
iVSEVNdfkYkAf2HoWx8XxfRql8EeED8aq/+puAjEd4tYsOBhsTAKnuFItfJFQO4p9pRQd70xFtwn
KxCK/oAEILvOSROTSQ3oFCfJTDOb1yVchTZvJpThqls5Chhh+yw3vHR8n2Za+7u5DBf1rCR7wHM6
mUvKboSybLcsvOiuK+BUGhJ/17cw81z/gLJmLm7XkFVGuBd9HwYHNbOib8SU5sdyrqEiF8FULE9N
bQ/3aU2GDjwN3+r3LHlxlQmERe5NPi0565eK2cKxgfPTgmAs1HAhTMM/pVHVBcc8NQuTx9u1kpyS
mZ63jrhAgbyCPpjSqES/REXDTkHUxNU4EcPf2MC8wrixawbVARFHrpHr215nTXBIzbqszhazKvcx
Z+9OtCsxfGXSQn9F8kDEJ/wUMTHvz5jJx7Mka6PTq2LfbPj9MxJjERMvUMRDWFYXBsWI/ogiPPZL
uz7ZqdP+GKtipFZzZNVHYr8Mnn2cyyIlucFgK94i70mcfFFnsAge5gFlXC1RgE6IEf1VOY3zaXWX
+UzOSXcvK047TxsjypZhC8uoODfXNbhCbGqfgBjlMLs4tvgtjX2UM9EJel/gbk0HJu1dyj22ZuWX
sBrrHcYA5pjCl9+GilHDYIZM7WXrXhtTW/3afNSXIjeKx2IJTCALWf+7YdhfxQE1/nuVmv7vnl13
yUDUNl7QqtVVDFihvVn8CuZDbXtxC96ESW9D12DJcKTuETb8mLo4lM5gvmhiS4y45hg5FdqkAekQ
QaVoX7lXXlocNzE9drqDLxHedZZfvtCz5nvY0oqpX8nuaZG5uxu4K8+9MJeDl+sXQ3rzGXSePnl9
VIidMFbIySOrL5FxMBpZ6Z+z0DUPGMTRq9jNM9dOtXP10j67esr2xNXPu7pN80dYTguKD/WFaaFK
HCjXsSpb2pMAwdshwp4KiZtJ+lM0pHipmagmsDmYGGp2z+zR3gf2tQc8TfLrDIkEFkR9xUg6oCdz
gh2G6JqitSpQGQYlDVkd2QnCUff7IsbvJJTk58J0IdbV/sHNggZr8OTvs9a0LlYW6Rjxgnit+62R
Rf16XTdWGSPDA5tUDNVDl7HTtGd4EbM7tU/8JpSoOhqno6wndIQ0lOcgtdabuR7a85j2Ab/4tBwd
G5MAvwkm1H8+p/nfDWFu2/fmQUFOUNe/2v8HJjG2h8b1f5jE/KrFy7/wRbd/8TGLsb2/bJ9ZDn3a
H2nsZof8mMUwVAnIu8CiiDtx8ycw7/kcxRiW/xf+H9MyGXX4JJL7jGk+ZzGGHfLfyJzCjUYYHkrb
f8SA+PsoBk84usHNWIZTAr5oGPyL3bYFWGJpW2WxP/XW12FRPwfLkxTEof3xAflvndn+vwit+V4k
HWBAwE6Fm9B2/1WXDhnL0n1GfWVyC8bGOHcHbnu4XZx5DEQbyAqxV82kk7ujfwO0gLPAX+aHoE6b
X6ygmhtpzhm79bw+h2DwT5MbcM/ZtY6hMuF35bFs2+VJIH65DGjJ78RoqwQWp31XVqn7w9FZCAJR
3qAkjWJv8aL94E3vup+I0UEy+CoMonjCNHtOIx5cNrEOL4xbg3ZWItVAwA2qM8Yp/nQ71OpusjkE
0FKXPVP54CX08uEo0EchLzAGiOHFBe85cCwJmhIKUB0h1OzdfdqMzZvmuY99x3R29cSYGcGw6B76
LsBb3boux+Co04DetFbZOyf6utB5ZwLPKLP20vGUyY3KWISV1kNtREZpoZHPyNB7oPhzcov9Gsuj
1GdWg3Wqu5gREwN1mBapg/kSLKExP2u7ouDOZ2QSlLOB4932gHLv0NuMr4zVAyDQY+0SZMm+5ReU
bgvbpjm6ZzN0ixygErqWWHKb/YhYGn9d61S+YSwR9xZ5xSGgqS1ZarIoQHbFrL2fau386Fy1NW19
lNu85hYA/ezi5U7wzHYOjRXg15WSYjaXy2j09PZW76cnIKkDTe3MAThz2fkXd2XukVhArFEc5v0K
ujxSIa2lZYonG4yDusAM1ahLKzhfMVF2QXSRLezZOAgjxhBQ1EewgnUJ4D7iG0tQf9tGRlG7yUML
m/8SYKtasSIUKQvgtW8ekY3gSud3UN8K05uJbYj0YLJ+Gv3f4QLkJ1nBCfDdwDgvMOxzyAKpW8+U
jAySENAikXFZ+Jt5RsJX4DxRn+eS/YYIIBnWjfHODoBpYS8q+y1sS2Pd5C7Rk3ICgxwBbkYQhUUe
GbspCo0pxkMSXdZZbHztwE3H2JmEN+wqY/vkomeTr0VtVbcYG7o+AeK1dFhvAwB0/Sxx6zrUhW/0
f5TgU5ASYGGwoPSTGRVLn9i9202HqY+0yr4CCNecCxxKuh3eyz50czRl+fzDrQz4axs48tLakBr3
jp9HrGQG3252uVFZ3b4xkCBfOk/38hQoBT27cMpn3edAWiuHjumgUYND64ocs9vTgmcRrVi5zdBw
AqdJnwYZvWXB8MlchHtuqaJ5caup5BQJWHBwYCz6pc8NAkxIz7KrQ+E2vdiXwGy8mI9P/YPBkfFg
F0EZJkyKQDlarkYHhjA73LnFstpHEj0RwM8aNykbcFpiITCqxKrqKQm066jHQo7j96Fp7OCMiEqh
AUZkPcRDYOgJ9JonTo0/yw0yYg7vjW+BlNdCjPumiUZ9UvUEDMyQLrknjjnZxZ1JjtwbnWLP4FJO
IFNy2aQlglTDuMvYqz9TjxM04BSR87ZY3vhqVaq679O8dhI5u2vBFmoSKwMGLnlWPXXmHjrPyY0F
sx3SM7tGCqT94S5tZ3akQzvm3d7y0ECdwMr19xBUwiJuGS2xKIrAcpVOnYk9wg23vax91y7JSMhB
ue9hI+R7ygs53pouSbNxRAxvEEMk9ZG+OmLM6XkFsgVKGyJAcubk9gU8v9eeOyJN1v2UC8c6Rcoj
YMJisPM8VqHt7GY7QuO9sEeFFNZsD5KN5e1KsxqwmATMmuleYyqiSmyzM77ZTp8RWZfONpjgMA9j
f4mmL6Vgm7UnWWx+DkVnVyer7Kcwhm6RQiO0jSyL57oewqeh9HS9w5nkX3kI6Xz0TLnZ8/BW02PT
s4ZAIGFpdQ2BsM5+yiXz1HvYW039u5uadXmRMBnqpGTY7dlxZVlzfx+B5wYyJD3iQnY2UjutY1xr
jodBvjXnh8iYM3GjGwSHfLaClHSDBoEOYQpeSmPW7kIcz8zj4XUZzhGnfTHf8jpj3KxDQ1LSm/7U
klDC109PuTDK8UuWM4hnFssMZAqYUmSp87swgIwRF0QzMcYD6ghofTLwdHCQnWPMNGW6acSuNoij
7pIMQxonkhl0w/c5MvUgmAGBUHsMtC4GDues6O5bCA5OEqL7XEmx8qTL0tsJqv1MxA1HCaZwDr+u
rMUlE6wET15lu8GdoYoKTtyModHacdGOzzVoZ3k06buwoWCLsXZZumFbdReYJMvLAnI7BDVK4vty
4Ok4NWU/Bme225ElgZOUVvGGCr6LnvTgK3Pf9JGXVkTX9V3xuk7KVt/aEYn6ta7xZV0zbrK6hCgl
Ztc8kzLIr1rWzh4WmLZOv5ulvU4JG6kpP9qseGt++qFf96VRz7fzrB1/nxNFkl9z/s7zu1rNukim
MiNYYS5N52rJOV+/AOmbJ/QRuWPzCrFQui9h2qhLnqf+a2u5maZrBsexF0MFEVWx9RnvRu3YLx5j
l/F3r7s0/4V9qh6v3bHqsivpF4F9RmsLszqWZqSYk3KMEhqkacf8Ix+VpZjoitxee1B5stW9mKt+
WzzEPfj4UNoWhLz6hkG5QJVCaBXgcIQCdbR6p5Ht1rgr6qFyE6lFsbOdoYrTpaDiQFR98tzlGzym
5sdcdiRU0ra3e7FWIDZTJhfUDMtvT5rVXiuOLUQKxnCAh7fyJIe4O9D/3dKLwZ5iNtISH+Fx5hqt
u5/wDJxxkldMlhyN9LpDSKx0e2bkvD42ZZFb8cg8LwlVRwDCQAevPSUIVnI947qxlvDYM4ICCAhP
Mgq9Gxj9MREOwcnBbXxlWQPpH0Pw1upyOgEv9XeByUlSZml76EglORRqeVtHQx1RjUHWS0sQmfO2
7SqW5i5a2DYVQW6det8tnps5T38sZd0jB5dmDjE7bIAADpUd9XGKzR7IKBMbIh9Jm8mCoIOn6Z3c
KrP3sFsUImyCLPhAtwCy4n7M/CR1o4r4z9V4JejwhY/JcLe4ZMyA3cQDh9zkunfGeQcFkokSIC+y
GZ1xvdPgPBJOvvbS+Z13hPVsvGauexUyPEg6o6yTenWM29QnNKLtuvJSBLp/ILyXAb8IRviOmUm2
Tzjkv8fGxdnkRJJ7snGLJIuEd6OWHr6RWz2WPYTMeTFCTK2zed+mxpQErhucgVNJJkdN/dCmi75O
rbC7VqrozwjXKX5wTSdgls1DbkYzxynlk5Jpe9EDnxjHdHtC7StTXFnKflhUlO0tmQPqzHJvBzqx
2XdD32H3aLJnHt4+IR9V/TDthswQY7GvF4KjfjdSp19TPQRx60DW8SznLo+a7zYkAIJNDeOEfv+3
q70aar6YYirjhK+MnTrs5XgMhKkfq3TBRwxn5adHiRtPo7+cm8bJqN9NxAsIOXmoE2WE/q8xSoM7
VlrBOYgG79rn4jy21vwYLH39Q08e90c5OpdqCYjLqjv51kU2HvFByYu9VtW5yasHEPZ6l8/84Ili
uAHweW7QigCa3w3CZdiAJfx7JDrG4m6by3dLomskJ9fvmYrb4ixdO03s0ZNREmazSYZvuS3cXBxM
EWjbMQnhl5c8doWCvBGSMExI1R7L1MoVYj0XpQeMwK+8xChL7+ypiN2NYo66t5UefxddPn2SMf6R
JuP/z17fgqj4P/X6m+ri773+n3/xqbtw/6LDBbMGec7Bw27+Z69v8x9C/le8sfRuWw/8n72+5fwF
WMZnlBxh2ibTGV/0Z6vv/mVvWCoiMAPac7Qa/yhMxLf/brFnBgELAavxBrLZqA3hZhz+rzyXigak
YPxZTYVol6M2ETLGNApmdF4rU4fsJzNu5GUSZX49Kur1xKEGHs5sdMOS3R/+U84sv/8WbJkrSYvx
b76NgDhk7NmovwQQjs4ML62ymoIawbbtSvIvuD4TcEHkfnW1aYhDaQd9cQq0W3i7FliJf+02nENU
DcCkaYBMpp+1MrQVS3/kPkQGRY+0GDw5tMwWQy9YehTN41A6166XGz9XQ/gsaEa2caydAijmA6vY
shAOsqSamL9d49ctX6926efcuWTGi3uAVEmkwzm+fAbYOAWp8gQg/yLqEw5they9CGZF8593zgH7
MCtnH4CxpGRF2nVyiS9/joLSRgHlSsTrWZXd9quKftGAe88SdepbS7XU7wbtwSjKewKBiNkaLf85
tfmWT9T6NBOFO1O/cFZF9WWeyooWWDLdT0biUsKzW2HYfMBE56tkbVcQvWWwRsMuYAWx7s0ppwMs
vDF8pItxrAdP5uN67RX9eIXhFG2vgzGKZYjA53apurQbbge6qOpsF2O4sbztEiS+syh6+Xl5brIU
3FMXhdBeYryK6aPMi8k9zOQL1qeBAw7dmN8VDmymoXvpSR21cKGEwWvuNykBwUQ6Pc440H6YsMU8
2MBEP4243cEMtk34OqRSUkTOgjULw02Pa8SqpYtOzasx8YVZ/6XwPAN7tD9q79AjjNEYrimnYlP7
lL3NWDNdXbhZiqM3+MuEbGMcTkoaxls+GWgWl1mI/8PemSxHbqVZ+lXaao80ABfABRa9weBO5xyc
guQGFkEGMc+4mN6onqNfrD+EMqskKkthWrZZp6VJZpKCoMPv+P/nfOfCiIf0Thuz4cOwrEcMExyU
0oGKW1AikG2J8HOze5w14HfFHkpZlsYiAjCJveazDQjqCEvB1crS2fnlatt3yppy059ypbPbcsci
l7sE/sw5HPGdPy7V8rzUVHSCpVP1mzlqWR+4YjSw/jn29qUrHY4Pi4Ee/2CKhhyrsiYFmyaT3v9I
4ci9xXNVg/GyjO+ZTl/xgF9rmX0liTcJnSm2C/6aza8uM59dXelmf4z1GG0urVTR+Gqpt2+WZrc3
EzYG6mQoTDbuho07hnofU3Vx0w5QDvLsnO1rBAHJBchsMkSIg5h9PSb5yzdh3mzPOFHjt2o2LHls
q8asL2xXJXtCXNUO93ViUgKQsUeWFqfw4tbIbfMuBrZ/aWgbgoeUfIF38ljM7UBNfqn8AS3iMxl+
zhdset5zI2VJK6c1JLtfKUYiOuayuulor6JGLM2YVGyqIuRcj27yg9axzj2/7zgCVuW8mcHQueSJ
2GJvCkNrKx/nlKgelrJ0U495UyYvaL75frB6ZhAsR3hGobNCkvAXDveGXzpLgxhGuB2LlJF0V56b
V4+6ydPQi+YriLpZpDdTNfQO49BRxV2/WOSHC11zCnhnW3JmmWk3c7pEcRklvbOUESRdYiAVfqwk
FFximFCd03NszSzcAyRwJxiJlPRMX/PUHrBYG3v/asKgdMCnSF5ZgiGJT+dlFKSw8E20QClgXQ2a
CbevMcBEU0ty2zgkbCB2Dis1gBdNl81LZXWm8udZaydfg6BL42jJBMHbyqVVTQQD92iHFvhNOdTz
98Ed+4t2IYoBb5ddj4hsCDwIB4hUdwzYxYjWGBsDZ3ELuVTGJaQMM+KC9LBlwlGFgq42B7GlRB2s
jpvPkZRtm97EqZ7SmlEFkXHw2e6yrpqIDow3dajNjjWZum7su2upVShbuqHakSk1XryqzCtabnmi
Ios9SFFwA8N+oIEyepETVzWxzR2DQqHurtEhePKOGL+YzMkWhXhYjux3DOsle8FVnqmgH2rdDT2m
2oOFg3QATSea87gyjSEqEhcVQWK1yEdYTXVkZpAbei6lJhGko0a9lUlaavR4kwZxUJOb1VM2pDFS
/lG3Db/jL2ugL3r7ZFJpxs2pCgYf5irCBMq6slHgp6R5lk2MPcLJtzTqjDYlpRkE8vvigTHz2evz
FxcouV6frBkt7/wUOzDUeh9isPE+j1V9rbYNyxkyRHmCXVpNR5ypxUe+mOW1vTj2o4k35aVUZv+W
aqyFKHUb590YFA6GFQTYExQMukiUmJoPK7HT44IN+YJYp+01M0x1BRxqd9fHjYBljp+7CWn9oZ/J
usa4W5EvfHXsnH54JZvC466wyee4E3ND2dPc7grabh8FholzBKXkK/UZ7rwZ47wK0kl6N5ZZZbSw
dIxJ/tSD7/RJ5G0mH7+bcbIVsRKRmovdFc2kyUh6nicMutnkPBSICxA1UfhDPhlbY3ew8qRVobX0
ZPRNdqFfpaAR34ZFK6j04JuxiAahKU2Y5C6JG37K45AuIJWDIz+vIFx+k9JZBVjobwgLR8pHBMWg
5EKiVy2324Z9Amq7Myv3MvGMqbh0MGTn7CzLFtcPDnxI7mUulUX8fcQ0nOHs2D0JXlLpxmnV7FL/
wsXexZmH0a0KcZAgHCwc0V659DbLi3pMUXECUDLe8FzN87uxoqC5bMq41EJWYASNy09x4zoXsdj/
5LoFJcFU35NSy+dAkAIHmMEAq8FF8KfYEpSmHp8Gtar0q7ONmhXRc6jzh3EF/4FmIUcBhVExQffp
sMobQfVTEOr9FIem2zDFr8giBhERt4GAtPlNTTr9pi1tflOa9j9lp13BMuZrroDvQRr2rk2dPNsa
Z992K8u99PBArR9cO4DfDCwQJKOKyu2vSMRs+qv4pz429QoDsWzF2QLp7PZTRwuIVMmLpMhFElhb
0iSXJgmiyfem11AxpiNYS746uwK0YlGAisxUxfMZdVFLLGhDEmG9q2VU5XnyUwssicXagl1eoR3r
n3phhP9oh/WVsXtWIhWF4fdTZMwwRXAsNiczngZ9MyGsdBDKfAayvTy6U16jrrXtmdZBTsVPvniz
YTwv8HvMI/ev+ENXsLWOVDGIOi0TQsRwL+qUis2NwRyOU6XGg9tNcjyrSzLGTrxz4P+rPmVD4PQw
Um5yFp7yIs1N9UPjGH3lEvT9KgnzkQfDXYuMxgcG36NwJ2+N5jojEWWTBt6uxnYSO0QQkFG83qbm
unURf0SrMvQ2aBw7QbrMByupDwtj9V2O2qSutLL7zpqQqYON6WQPKNAzi5SLeXJvgHoyzQ23FE1E
YbnsOK0BzmZ/NztC0EHVfnRCLzjBexlxRljxOhE5yuxMvwHnTf61IZeSM8hE0AkHBGuXKy/IIWKP
7GO/Zd98tLyM+GumaveAFpRAEoVe2Q566EhDUMXGQnSKzPJdMZx+1KaTF0FJWaPCbmrhvkYC1vkD
R+oxbLCJJH7TD0hah86hDdNjEHbPDXjFLPxST79qRkvoqnKSQg9Gso4rckFIn/WnrtDTW6H6RJ0w
tGQLx1ugzBfWDHvVX9N4pUk3azlqp7lpaeDX+WZRPcCyBSG/d6jul25nXhRes6LYEb2WRpOSE+Gp
jTFrKJT4Fqi+O4UdWc3mkinEDysRTncpAFwLSxcRRStQVyRGq8QFnaLH0wdvfuMuX3KKHqgOJC1G
+6hDjZ1/b8uWYmaIrovLBbXadgs3B+bkRsSMBEaMhmp0qFo106gWXJq2bEmr4drh2WUobZJK0Los
QosjEAsjBu2ilvLGZc2Pz7eass617FF6fpX2vKg4qHuRG5heOPxbDxw9c8EBoW+r8Z+M5/9fP/gP
nA1/VT+4+z//yc34k9Fj/yO/FRBs+x+uCaKdpQqLmoWD8l9iAf4NEQkcNT1dd0iEcmDR/UssYOr/
wORB4xI6584w2yNM/0ssYPxDYPiw9Z34h11KiL/j3BB7heC/UWn07A3LoUtKtqkFz1CYO/zrdxUE
0wW7kO9imFoWqXYtZ0gLgUvCuhaCznDkQZBdkvhWVeVxYE0ex7/YJFz3wugtpi3Xo40OGC627agh
UW+prpI5dDIohM7B1NFBOJfUj2Eu2SlKS7ebDU7OHmK6cBA6ySp2n5q3dS8xVirKgqRVGIAMfBQ2
/XuCO4tueqfE3Yinokcg1kJBoQWA9jObuSNaySyAfIj2eaBR/ZZomfxOt7B5//md/q3h/f+ayGWP
IP2fNS6ErTbVJ5HL/id+G7aa4/yD5EBo/kSWOHS4PMbFbyIXzUXlYrrkZQhp2rb781/9c+AajHZG
pEdYg7dHgOr8qX+NW0pf2JNwMcEXxY2ku87fGbefDEc2//ModwmdGSQ9/U+IP3sye3IPmuowRNZ4
WT01d+Ol/ZzcwR07kD0fooQ+FNeMteWyP7nH9rSF7UFdd6/9XU8V5KN4YLergvMpmsMpWsPHOby/
bAMzhPfmt37qDyeUaCGnOF+nc7UdNn89FL8Nq/9RQPOZR/nPT2HtHFE+BVKaP84+FBoOEUV8ivJZ
RW3Yn4bjfpLlzn5rqmB5cg55lITpqbqw7n73bd/+NsP/F4WT2waI9vC//8PYUZf/PfH/+QJdzpdE
WYCW/Dzxh8xbE8PqqFwctwMRaSIon92r6gnpcHGBX/9EOCGTdKuv619QXP/Nk10UUHw0Q9c5wqGS
+v2Sk7lYgV01VAfMZIfaLS7nRR6NdLkuJ+MXn/JPj3J0g+IoNVc6r4zKT++XM6aApmNnB4kWFAML
9QMEL/lZ07vRX79PRvYfX+enJ+2/ye/WUWfm+LUB1ztM4m627svl8a9//k+6/R++L8dAdib2XYT1
nwHzxwe4Ks8gz/R0DUgu7OifTo55GGtGz1eXhmd37bnAdw97b7n7qFp3ce4dKBvtCaPusDwRtNkh
gwAQuQ4XbcU976xZlMRQs47W9EQAnRCRNfWxuv3rX3x/xZ9+b1YQmzgtHYCl8zksFgguEI8V/Wg2
Pa7VLahGun6/yML488tn/uAS9Byda4pwPkneykVk1TTwDDUxa+xzuxn8v/4Un8nDNqkvrIOOaRim
a1mYx/74+pUcc9CCcXaI7fG9BYoACtrHmHI+x9MjLejd1uR3Vhxq9S/G8P6TP71Anky/YH8y3YT9
w/9uZOm9I0E58GTnKrmjgXc7nme3y3H++otP+Oe5sn9CRIos68g1Pk9Le+Cu2ZhedhD+K5mWl/ih
A7bwEEFTBDDiAW9HUAe/eKj57z6c1MmJ0slDd4xPE7QmAHKoKeodrGN5aq7ts/EsPmzn+bVzpp2M
018/zWQ/+9Or9Gw+GoBBDk/2p5VH0wq7FlJkhzlwjtY5aO/r/mQFi/9jjOg+R1O0BUsU+3hX/TT6
VYQxJ7N/93hEmZz3TOI4P40hNFncwDITyd/JOe/4sMtFfHJObjieTWdaVFzJO/uOBqVqgslHqQaT
7Uf+Q3sXt+419viTd0pCL9QvKB/94s38fM+fB5ln/9ev9pmYO7cJbqKBN7MkUZqSxhkJCvDGEX15
S78VPBCMWeJ9oUbc07gZ8l8MBPEJ2ftzfhFnA+XWRCaLb+WPo5yUBwQM8ZwdKj85Ewcv1A7uuRnM
Z25UXGvP2nN2Md7EHC9b37qNb6yDeaGd9HC+bB6a2/7cOlt99Ys5/+dVhfTkfdlClevZTI0//kqq
5cqI7iM9jBDy0ytySfq73JD58gvC7p+fwx5ocNjixM/K8tk7DachxrVasEI2sNTCtSRcnNquyJZf
7FF/Xop3dzb+NnZec1cH//ED0dPoyOzoeFBivTmVcjk4o1alLCl/8XX+aS2ROjhoYUg0wdx87E99
SWiTWu22qxYl4GW4zUemd75b+UT9qx3+kwSZc8z+KG4vLn8jEOXnpPvd8pgalNFGaqSR7Rd36/V4
o30f7+2L/qY49yL3prhFo3CzPQIUrV/17+4vPuhnOPL+eOun/Jmq6M44//RJW86mmolrKRoP7Qn/
8nkapKHH8ck8tNf0AoL3v17DPg8WNNgm/7cIwaE7wN3xj9+hAT53I6Q5OyCQiHq0XrYW/vUTPn93
PAHvMh5+z7RNYdifZmKqUrOGzJwd1oCb4G151pz99QP+9BEsfiinkV0/vwM/Pr2yhGsoomitiEgF
x6tob7Rsxrn9xWD//BQJ+mDfLhnrHHDJ9vvji9IKB0nwWhnhip3kAMwsvShIFfybn4V7vUWVn5sq
MYLca/Yd53ejL8fdxuAsygj8cnuVU9C7gxfVHP/eG2Nj1HV2LcwDFiNcfPpKPBT007g2VYRzfFdZ
wbXsXJpXf/8p0KKIQETwYMnPQ6vttmnpiaSJqFzSruppPcvAHHVc13/9oM/r0P5xXI7+WAZsTlRy
/+p+99IwmXkJVPEqqqdG+obZEX6MrDrIKt36xaMQmH1+mmO7MOD3g6GBM8P6HKch6RFQMMD7FgOn
gOVeSzO9gTQ2rm4WdlWLQJtUTkmiUUsYE26/ZBtCHHOV5iOAnB/KXauPPbDX9UNh6xvRmQkUnwBl
fbIGrZydD2Rw4oYjKo2Quhz1YzINxneRoleMdLRVtzl9gyZMZYLpbXXT9kBAD1nRuWXjkaXR12N3
aCwkX6MCzeRnSMfQDyNWenD6FGV33rvGWVJtc3nRbZo3hh6e0YWS7UqXrRgVjQQnp8N8ISuhm2Gd
5skWmmBKl6e8o68YVAUwyXvhJFjuMK6mCgG/SAER4ZVKZWADwFa7AHT6MqSaYYZb3uW3ZeGo5Whs
lnezqWx+cIuVXxSihV756WLxKy7krn/rUB8TK4fkbSbbKh7uHJXYV12sj0NUygrON6JXg363ItEI
FAK8Gj9zyvgG+xmaDb69ukU5PhktAq5pVb6tt9M7eAhsW/jk5bUDia6OptmCOSzrzPkytZRxA/Lg
9epgpwaJ6/D+m+uaX4oGM/fAr/S1KKLilBWUq2C5Iw7vx3YmOayvBv5rx5GwdWzaXJTd5zqcoLxe
Nttm37qtOyN1p11G9ZW5uPgj2QFUpUCro4orW542b0mCU13pLQBvJDSQ+by5fe0E0aqYxleJDjnR
S/lhYh9pA5pElBCUVKMOyA2/MD1aKORBZVgaQoi81xJWcy2+JVg8HqNU9nGWnUrS0ckdBS3cfcsR
K2JcM6oxi6TmrUB8TNF6tI7X5cobGncIZ6APg088W56ECi2sjAaKZ1qIg3R5SQsc2X6+4NIJqahx
hHPzZjdHguWKUsCDi29CSkWIW8/jGuRZvQKDqqr+MWnhx/kmjeHtckLdM4BrjNvsTDpL7Eb2PNEl
T3Ew49PsivZgG415XBEAu3gGqD34pVUDEIFri1RPGzfxVRp1/WRYVfmO4dkGWq6TTItTvhIBenLu
VJK152wWmXHPnEbu2juUsKOc//pb5ZCIF2jooN5Uht0SM6qcPhhbyKC3OraotzceRoCqGOfJHwjK
G2g32CkK/9pyy0MihAZDlL4cGc4MpzVc5WDwvma9e4EHujC8vdbTCIR2B/eR9vHexB7Rjwddi5z3
zOzaDJy4YnVDuhI3+PnNybtoy3hNfCxEOi2huu23KzHV7Q3hWtL19XksYWloS5+eEKE7eyNK6G9D
XpFCrneldq+LEUD+kGb63jmU2PwxSBMABsjTFQG60XIKsNSW5RHtU7HjWNYCxcE6Gcj7c1d/KczG
hNkmF/loYnt9ae0cS36iWXqkaVUxkSwnyiM0aXXtynUnrPPqL+3KzhXdp3F8VMKc7gBcT0RQ1Q6h
SIi6luHYWfl4MQAA3nzJfvHDhF86B7Mc5HXectlHE+GRr55A91ru00Vp6GSNmM70CfypSxMFdfJH
wbEX4WJBbA/OpYZdq8MnALV4Mqo+svHdmiHq/MpAJRYPCFL6BnGrR4ulDaEtni+Q6O7t2tC+mAPU
93BCg2RGEO7sH4lWW96pLawU4KI3OsiY4M+O4cSxo47w4pdL6CBrswBoYfamKb4Z1yZNlzTAIkTO
N2XuOfUL0RFZR3eypeysy9oOFS6qwddiNybgB236hhO8rZIjFbM9Hy1HehMM2oR9p09jjp5W2ubq
JNM4Pg6okoxwNPFDByL1stcern4ReZa2VdeJLKp79B+7cGnGkAxxs0c0nFMnZzHF3oW8CA0Nq9I2
EAiYJ83wLVHKsiM08KW4UGvamGcAXRdOmQRL/JiB2jPV8qFXsHE7J8fJCuQ8gLPfJweMLxtO1xbE
jbZ6qLJl0RKN2LemEajKLXkyicM0go0pnq/mKc6KCFBbm16rxDVgRVQgQEM6oy0ChMJDH0gRxHpO
akUWuyCi7wNIZOpEzPQY7NJoJMXJqic3CXMQ0Ps6qYCxYRwYhL9O2Gha4AKb32nA4oltWsRtif63
9WfE1RX9Sj1z/JzT7btyK0x53GWmHnn8bLuhkyauiWfbZWmtM4WNt7BqG6TSIlFLmauu0csbaK6R
3+V1TTBUXvMCgGmEp44paQKWk+QZ7jfb3EVeprxgQZkYGPTCkDxrLlBDPIHkxU4viRJLE+WVu7IR
2Dly3TbunCIgLCh7Jg2ZhSeek+Y9VlsCDQgBlXGeLo67BWaXA7gypGOiyp93JAUFKdLhJ8Q6GxfA
99yr1cWO4sfenjOiUCgIDfyegWFhctsKEbg5i/etLbb2OHM57VAwrijXCS1DE4jtPHvoJvDjvtYL
YYWuGAC8iTmxvlV2LX+s0osXHp0qlMptsgjfwwSqaGEu67Hp9n88I0v+7snNdbAa7ceSwQB97Ytx
Xlm9nHZlaJGpS5Bmw9Q9Q4HGd0wI5KS9jNLYYr8djEKgxW7rV62RqkNfVuEUYMTlz7REWXn3mBKA
xUufv+JOZP3puo2TFZ+EXDkHPyd2an3czoB2AOsnt3ezIpBi+gfODyARcrZ6NFMUQVER6Nv40lcC
v72mDRWURstUT6W5ZRBEXLFZoZ0b/X3ORmtEIGKm+3hRnh7FlgWyyEEGcikpEX2zsnifHBL5NpOh
zNb3HL0Pec2a3jrQj9yybq/7bNpdCnA/4QFQp/nWLxVgMsGUOqk+V3bAwmp/LdEuKjSHY3rVjdXq
BbL3th2sVdOjnw3nHW3I/JbZs9kHdjH26JtyO4YDsMSMb1J7H1C2kleRCDc7ZEaBDN8a0APgiuyn
BDVfRq33svNS9TrBp+i+1EqXHxsVgTQayFsy4RyNlToOE6hQMAGzGI4bawWgJaAgl17XcR40e92u
YDbZGYJSygqPCO/a7Si0xH4uFGlRPuDHND002DFtXzkl8GCRbFhArEEutzuPrA4KVGhvYBO3MWw1
aNyhvQjzo0tX5AVL33h1BAvLhved59MleTIohNu1ov46lzZLXCe88aLkwRcM9gnOl5NDFpu21hOH
OSlQgtmlyD9it+2dQ6pqfF/Z2K4HYnpi/HQxh5jVWKsnRwBvus1WjFHJGZTjvvsYu0xbH6liizUP
OBjp58prvCqqtM4dDplo7eJuEyPAIhKNvfkIKnNTZx3YJ+eFew60yTTu2vmKuBa3vcYpFxdfaLk7
49mQjuZ8LJxdvjR08fycZpTkI7A8tA/Gpq/XY9ejqQuhhyJUQl2hc16Y8wWJU0aM4BdX6zk7riS3
gD8qjdXz8wrybmhimnijlOv+WJaNnQmeZ2ocwZ0V1tMo67gNMH3qWDCh7J5qo970K3IQNuOc8n2G
qGL1UA5BZB9MRgD5LfBPsrggID2o2LQvMdXZHMzR3U1ehIRBszB2gP80cDKDwgEJ6mTr98kEaxlt
RFW8jn1iPYHZE+0R2RfSKCD5ZGvAVLFdzH1z3BOcogjkRKfIbg8I3R0BRKATU9nRIlAju2xBvO6U
C5YRjLzJlt+zw0JgcsqtTI5mu1XJzTRNYj7TkAOxxOP3qaJe2c52gDg8YVsG5jqB5qw7wo6wk9dH
2cYJS5AFOYS1NfYeyFTaMkTM9fqsCQoLx3iu5Xa+1Jr+5q05kh5sVvN8BiLbSugNw7ocyFUBfk22
HTSwU0frBn1KtRnQmsZlNb5Q9ZrktUkWnhdNqO6WQB97S8NKPCXILOrSsO7ySm/Jph3iSiJaqazh
h5kU9XLse04753VMvtl5bpAmiXmDLfrGKpbKPHboZu37zpb99YKP1f2CdEVZoTdoRBj4bbH7OVzO
ic5LpvPdhHAlHAfzFrPkakAATA9BKHA4PfKNLJQLyrmj182jGVEdQCy6x3w4B0DzVnLbIycDCcXA
nqMyJzTC91S5FLv8K+7IqcIsGYEURItFb2NlRomhKQMDfsvAm10KhJuoyOOgB5Q+oXTXs+RV6Ar1
oFnU7XC3udZWX9rAn9xzvd8qUqkrPH2hI2p5X/NP7iZPubeLGmBKVY7ev9mV3NS5PVEQgcYk5q9d
ojztyCLhzVBheiS6Ky5744r8skmPOrlsbIQ2OUQv5owR8qyYzGaOaoIDE7SqBIzQ98/qV/TKmXE0
3dj7IK+nLbGLc226HnS+u1Dy/ernSPahbsx9nxg3k+yL7TQRLMRhW3dB8LPP2stKDjPWOSj14y6R
dWrlNuHMSW0JOLqUHwaY7ua8gyOCsEGR5jRfNLgQNKjOuHz8VIfh/kA4C7lPjsBF6wttYPSNTZpg
i4ILb980ZWYkFwOwysUvM2qwgaWyDCZlTH2bk48Ojmrys61S8bkwS9d6aiydHbOEKPzdipFDIGh0
n2JtzQSwWGd61AdbTvda3tRVYK6z9qONuUgfNq8b3kzNRXeb1isuABc76VEkaruHXNx22KDT5Meo
WzOiCa0qxXs1NFP8RDRg9bx2aZqhOMvaKy/bzCQgsJOiftHPXGAsqgrvLkDF/ATBN8PQtHUaiMTW
bp4xlggV2rgs6gsiP7QXjSOWd1qIh0DIsZErxBUFBPxFrdAicxtUxaNFsLBLoJQ597cUhNLH0kaG
e24UsixO5L/n4GT0ySWzYeu+Tmh4pwM31y72R1vv0EW7FprZCdaxxp0aqA5Yi5nzqOPg6T/bl6zq
ZiR9Ct5/385oIvuJy8W6mMtlWbGe4PcoydlCO+7x2YZikpz9G+MxrVgiAo0ffg9RjCNAWtjDeGUh
XKvvl2Gss1vd62vzPN+2cbicNO4ovS+czksuW5Tc3xHoSIosYwvipaq5SYQJ0C8YZabc6kNjOumX
imvE6NeyWcXByjasMdTEqzyY4D1j9+pmlyBKHZ4EMVmdZV4VZHsZFxmomOyNY1vhnaFAdeFDTu00
Xq6GXd+qMnWnoE0Khwve5igLLPfa129Dnzi3joPn4IhP0u04k5jGB+WYtfPZEcf+aLl5iqsEPYAe
bor410iw+xILgOa79GFx2DT9O7GkV02nphb7IizOs5GTaIq6nmOMn6wggUNXxnB/HC6kt6vZ9Ntl
qfBdowkmNi59kWnSPqBy1XIilzTuXCtT1fZX2NPDuUxGrDqA5xKoWebqEL3GdWHy3TZhDi5mDIwS
niKK5L1z/ToAzAbsoHHc8Bc8e08zyQsvTmmaz2TEdWC0ZG5YlItWJphGpN4MqDJNsqAdgfTckixs
MQPEoMLJ3sgZL63U2fAFQZMPeOlrGcYwppDUU8bQTwmXKwGuonPfgI0wf2FMJFdmpgSpEZCr1whD
7JifEV5j38a9Jl/jLY3vnDyO4wuLwL0ljOmtHLdUm+lRqYKZR4a16/pccYb62HOlP/cscxnPh2JM
b7OpS3Gn4kU/T8HLa4CIar4g7h7colvetYVVYKDKt6itf8gmeNNU6GoyNHRnGF6TerDvrUlu93FV
bPziGGyHAOapsXAfnKdvLez276KobALDKF1O/lRl6LK60iJPwWASRQYUk8dWgvkXMd9dNJio0v12
WtiRJ6nxg3YFqHPoBS/oEgTigNllF5b7cOaNWyFrOPBa3rFNDnDk7iH0uV/6JK1usIOiH+3h7D17
q9AxdzVL3VFRTgec6ikGTUJM68VfBJ4CCCkyD0kdWt+ByGEKqpE4XxVK5xIg7Y1KnyRk5Dor49E+
Tk5F3O6QK2gsZHn0duA5fX872xOb+wI+xB+2RfvI9kwjzDHQVCLSZYGEOtIq0cQWOgap3KXBcYp7
MD6RnY411/6UugG3pISCzdAa7RJwvfLmc6bPtvIlGawsQ21JXPdOZQEcGGQSFjrkE1/Hmo1V1cmk
6fe1l3K96BKSYk2OEfBmHC9Fn5HOrwYJB2lAMg1Gk61x0mDoTesenot8VRMqoD0hki/XdebuQ6Jj
A4MDsX4MKzOmFmGOQGMwbQ1vXt/1bVSpNPtwRINpRhhz9Ti23vICAKG6Aam5tAegf+PNYtZTuu9P
ACx6ob3AJQOyUjT5Srp84thfCAgzHu12rLlPIrhTfm8qTDajpymWB2e2dd8q53S9cFDSPo8UYoFf
GqV+nhVxlwXEDHMdN+PYfetma6LImmXbhdN1iG28rPXOSzHYGtrh/Qg11ttqRWzYnD42oTxcdg0F
XdcbyldnsLL9SotLnPMJgu/AwnNiBGXSN2/DWtS4M9rGYKVY4m71M5sKmC8dpzP4Ltep9eUy1d+J
jfROJITALXdclutAlERTRRu0hC9rRqYQs7vh7NxzAc9CMqM4VHPcUbjzDdZVEBdTdW9Kyhqwldnw
ASDKhzyx5geldiJRTzhxpDhsGuGyCS6PYqx2s1hTTu9p6iL96OTMabBJvqUZAVskOmn5vVHFZlQK
+JdOnySHTtTYgrKJxhHmoD1XsYyd+avkSBdz883zm8p1vZeRwsQHmQrDmWlqQkUUnKHX4U+FqsSV
E+X8IcHFBHPRa+ebhovaw5ZO5Q3lt/hyJBIb6yTk3lfTopR0kOyS5xsJD++2npUyQqskUEnnLYvM
1uTbQ++O+kVSu8aVNustyHzAu+9a6jKJqNwOz8m2qJdGzS41My1fvxFdtKbcMSVNkgyc8yW3fDCy
ksIzvi5BsHuQe9vwzaDhzaSVYvnwqGbw03K1PC5TgfupoOOlAn3Tve/WODHxmHd9GywskYii26F5
tbSs3AJjjok+oXgBYMDqZnmP3psaZue26qrS0q1mjHKY8HVSVEsO1y5ydUi53alchpqz9dRX767e
ySedljgqgWmtHjJ9wIA+UuYIDWuB1SrXRa4cvnK84Es8EKsMwVmnS0KIEljrfrBxemdY8qApe69e
mtbkabsxZQ4sKt2dkGn7PeH8RGJEn+/VC3TiPzbRL49y9fpn1Ng1M9NKf1C+3GkNdF8JuvOs/jLX
t/qtoq0L3JKcjYVAaUOcchAjXQQbPHvMUxLhAr0x5Z2VoDY/ZFs8Ngw+pG1hAgHQONjYxnDZOrPE
TOnOoo3azsD7VGecEQIFfep9TUxE37L1qveNKghzdZY408ikI0HNcdM6D/o+FUyluBje4JctJr/f
1FwBKMSKZVLd10KyN7FybaaRNYcuzpDtaAUvh2hzr+aEU7CXaw7xu9HmmNPt3BmciorRwC859pX3
RXJDf9z0toO4qhvx90XRboQ4Y5aKbhd2ffCeln6zitp+sQjFoy4zGArWTW7MYEhovw4ECs0pcrYG
0sEY4Hqzur11hl25U/ucFRYlvsggS2aL4JZAeFnUnEHhoLzAZybDtApLXuIIC1nla+AVg0k+NPkm
Trg4K/mmoEXSLKIVGauzcYvNIXAtriNXrP6O+QuFifm5N7nrOyWtcBRQnmO45udWOE0v26i6Eq+E
Gy3FMc/t09bdWEZ+PliPjpEfiak40O6PGsuF+OAFmj1EyrigTndNvAgg6mtBNZD2NDl+uxfkBJCc
sLQF5MzVphX/l7rzWI4cybbtr9wfQBu0mIYOSgTJpMgJjEwBreFQX/8WsruqmSgG42aYvcGddFll
ZwEB4Q73c/Ze+0Q79R9NdTq3eN3R2ilUE2D+/965bZOECgh5ZOtANcovEh2wmyTz/2MmOCqL/edZ
gOvRqlU01bHQac10KiXRIIojmmQ95qX3jJjEutEtSdp83oWe6xzIPSA8Q+fmm4ZKZWV6Nu+60FFN
XgIOpmhtkEP0IHdEZFCdsPY2C0y4VUb3hzKfX+ebVISoFGVdM/AIvD+fBS0aFjSciELDUkRUL0tX
BHEnXqkPrwq9Jf8lkhjk1r+fhTgsDQWQHhFtISMpUwnR1g2WrTpVml2BHvaEaGB6Q98Lx+jjKwoX
haybF+MfBMChGBODPFgisKd5rdf1GxmYPvsDehzEGd6C0/BPXOJ80HBKZ3ovYBtyPl2eXSJA0iQQ
9PVWeR56u1wiENVqagMrb5aduLp/nor3EN2tzGcKbKM5U9tINSBtsxeAOFQnW+plQdsfSy+N7+TU
g5u/9LasOuokVVFVXBi8I78/OCYvc2i43JXk4c4HLGCbq6pU2CR9/tp/dB4d9T2vIwPAUmdakmTQ
cp8gT30Vd5q2M0BCAMO31BO6mH++FpjaHZ1UEhws7IRnQ7gYavri6IxWNB60O6Z1i8UbKTubGADw
V5FkdEs00csnXo1/Xpxm60xR+BMU/AG/1Frvx3RiK1jeqVFlxNpsqNEo+9Iogs2f3kIkdKjJLWQa
KEnN2S0MIz411hjrq8Cu2gsj1BFGdtWfzhe/BG3TFAhIhPaqNpMWGX0cgI+IAC6i2WE/L7eEQVX9
CWnRfL7gLKgPTdXC7YEzQ9V+f+3Chq2TaKBVmtXY0zDxSEF1BvBIGqbEVCZ/5Y/vHUYHHd+GDikV
tMrv5zO60uiofOI9TBSxqUh7ubPyvv/x+Vn++fphPpnUgA7CUr6w03vy7j0Yc8TgVDixPGamektQ
Ajg2o6wfSFuX3DGmAxXYNovDz8/6z9liUq4yVVhIqJngZ/fSEaNDFEegMRcqI1ZiqrPYnYkZbIvh
36f6I0PS/5LX0/6oGlH9+B/QvPX/bOCQvjb41f4vUHon+9BxB9Nd98q1vA9Motn9l4FJw0GH6Et3
LAMQroJv4i//ErBdcBqoUycRGvlVOv/NX7475V+0y3VwPg5mAlof08rjL/+S+i/+NnI/FIUmDQOE
a3/iX9J/zYDvPpx4As1pxNkG3xcZOOPsFc2BvAyNY90TRwt2koxUpCK+5+zpSlWPqtrQcnJMSPNs
ZQ9sne3rTjH6N8KADUREOMqtII1XtKrrm6pB4qOS0H0/oBx9MHINpxN+1D0m+gjwhfKAg2/8onT0
Vfqg9g9eIsZLtjfGOhgkeuNa6w8bs+Tfsyhu9ppAs2Xh/b3SwsAGj+618qJJQg0Gm1Sx6Shwoa5L
oiyeY5sgIehi0PJXYWYZX41U6cXK10fVXCYkeNwSjWxfRqUBdgNtWHphis6hNFSaECf7oiBqJsW6
Q+xe4sDchZwgEUUohTvcZawgEPNT9jIavTikWmYG+0YW4rE2Ia4sSn3QD2kXW1t+Sn2derqBidZT
XJ0kpmWjKx14PJiVZh9KtK2yhk5YCXKUPai/aujZYzjOCEYIb3SS4y8j4PS0fHq3s54dTbgNFQk6
johxyhK79FeDut4Bo/9FW9tvWMCviMpbe+nlmIcXXdt8IZKZbq+o1riZFrJc3VPn+i4RGXtRVt1z
kXvpXhStelvpNAXwWi6AtVgrNTLfVLm3r+qmvOBW3dqBfk84Jnn3rdjAIyHg1Qv8NzYGySoo7G+G
igQqMKz+VU6b76ZJ3GEBXPGlN+qXsHT2nSpdpJVP99X3krtOGUDqlH3+PZPxA2XVT31UvvDdvGcH
SilTWcdVtak9WFBEaVYb2s36SoSa3i7g88TL0curTVTYxW6YyhiVpN+ZRfpQpUp5Fandq6FBPWBb
tSOdknsqxKqj9bJtU11TLzUAkahawoc66qbusgotBkCwrK69rpJ/5h3Pi6o+3wnM4VLQB4BAExC7
BCBtkV+uwlYAHG2ix073hoveMpcxLLakfWYbYorvUijuK99a+dlLaaCHXDYtSp86pTCRD3atrksU
MkuC06tgBePIgi1iVOhUDGz0sJO8QVzACVYFVUioJldKGdWvoFcyt259c21rwt8bgQqhuCoUyk1E
WbGBjLJVGNTpI/kSCB+oPBmk7xEjIm6G0ODfLMe1Ihg03VDvqC89ge9aV1p6p3VkZfrqPbq/RZkM
Ogqh4iB8aiZGX8sLg33oJaVfGhV6+CIP0cZUDbGwc7SSsulcYOFSiQgWVxk9+x3ZXFeaiNOF3YzD
cgI2xKZK4bIFvw3KcRPAbLhJ40q+GClA0zL2ibPl9uMql+QF4Vf8j46OVY8La0u0wy1ZlLUKecO7
yuQePH+aXCHWQ+KYVchipbRFdZgBcEgFBJDcv5+ibPYZTZYHiVCIA5tbb1nE3Eqw5MPGsTpKrUhU
vyeh/4SoCf4nEtlYeUhszMJpaUqPmalPxWhnFxTlU5Hp6iahBL3sNWUXp2CyTJKxu577IdOOXtcR
FdnWrLqVV9sjoo0gXY6NjFaktqmBjZq+09EjbpSsU7ZarVtv1MGsDaH1rNeLUX0ZeueO7u3Ok4Dx
GUW0C7L+jRrxIQ8ogZkwEAMiVYK8ua9bBB0DornFIE8s4tSLtoK+sl1H38gBHyFDWnDSPONb0MZ7
InpXSRA8+kX9TR9E/Eb47A4a5IRkVpdQo5YeuG1IJ1gfVOM21MVNphh3SFmKpUyk7xJl5Q5R07Nc
MRypCe1CmK+5yjMIu34Vo4Eg4SPZZZln3ETkiLhcTrXs8zG8SQ3qgqRNeTTXaWrmpEf7zeBD1+l2
lq9YOz0IH2VzRF2pqi9OqHY8cTRqD1Ri/YsalOsGuaqz6M2QPnfj+V9glzxFpb5tZNYwmvli2Tbx
3NTwsl1BzpK3ZrLVnwK+n66mFdqXoqM449n+mxKqjF0CsmBqEjxURuUiH612qxNqvgR4pH/r2nLF
1IO4WW0MaV847ArpNUmXwJNl8QpRDIurIpq3vDc7GgOqYXzLVPR9QCt00LWEfWsG7Au5BJhJokio
hO1NHlaxfa3mtPNEbJFUqkOT3KayccO6WdykbVYFC7PyNLevlGbZVBUxdvHgbHxpqPZdRbwagn1h
03NH0JJTib6pIIduOshySynuEgZmLa8iiRJZDyAFJHwY7uhnDdseh+tTQd8XY/wNCJcdkNAt1N6c
neFOIR5wp8EOF7DFUEPUPmWZvNtpiflTgt95qfWkSNEiMVGpEtS2CUtd2tlNF23AZXkbi2upnXa8
rNJScWupX/omyVsh19D25mPTdx0/KCzuxpoKvVe/tmOEMbEtLEoyg7fpLSqaVC9ha/g1TTG99tae
XZqPvhznr4Rkjw8+mero/NsUjUkcPcJYC/bU2aUtjEr/oovy4AI+uXQjJdVwkEK7eAkHCDo0m8eB
r+dge/tYT4lh7xrzrqmk7CqFlvTYwPN7CxRzvA97zVvJYFIppHryxk5JcXNsGU1HNkFulGH89mvx
9/9jRfx/LK2C9MvP1sE3edUE/3OZVz9+Wwz/+q/+Q7FkNWw6OMwpZLAxwX/412JYUfV/YdKiowCf
GePnOwiFrv2LOouFt0rF9Or8Ilf8Zy2sWcAvKVfSreSIlMn+bCnMXuy/C2FSN3VqOQh3ZvWwrg3D
ovN7/84hXWZX+r6C932Ub97dC/ffx3nvc5+W0R8dfdohvtsBgueX5ZoO9iGLjBdqUwGKrPGP6gD/
/eXTnvrdsalJU8xBM3bnZdGtg9d6hUjDOPPgsw2y1hRNmaqtd6B9+LWgWrTP/Lxdn3dXZpsOrUUe
FYKtu6s75LSWjYlSQTb9+cF/3wb/97bMt7802QvAlP6dLineWnRS/ooIzln5baruPz/Fsac6q7x0
nEEa0ZbdKYPoL/Mu3liJ7F2fd/BZwcUu6GrRufUOY4K6AgXpY9/IjLm/t6gfvI7H7s2suld7LcLm
MKQH0pK0GENTXBpKGCxtSIGfn2EaNh+88Mqs4tZQREEGCL/et4rxOumKYlcZtYIdPqQTHMPayxTx
xgI3PlFBOvIsfrEt3o2CxMYc0ySpfYiEuBl96ILA3f5T5/hftgL+fpd+0RDeHRxPaZZllHYOaHO+
SqRwLPPKePr8Tv26JR/dqtn4je2qEFYtMDuVCsa9cN2h2+GLpjaP9vgFTcuiLOj83cZlRIaGiS52
l4hvnre36MV4+9z5BqTzxKBRp5N+9GNm4x02X62PZt0ehEdSGR6l0b+U0rsuugZ3tTK0N0C9NF3H
RavuW/sZQM8CJCmLrPLCk69SB1/bv/9Rtohw1H2KhwZg3yaVhrWU/wTNc+KXzsgh/30ms8lDxnGY
gsxvD5oU7DXtbUBmZHJHtP6yyjYK5KuUkDqpItit3EjYflQdTQXKHjlzLuK4XH7++H5Vqj+6Y7N5
BvcOZQgcUYeJ44qZEP8AESVps1VM7tC45CZ09rNXHDzSZnJqcPJVPiyxCeGjq4BcwnRpmh1/GQS3
R/dPnKpCT4TpD5/lbHoisjkOhVSEBzaUsOMqa9/18rNd6stYi9BVJBAVqlxdBEVxr2DHWSR1mx08
I3ps7eqqlsufqCauwiKlAhHeqYN0LZzwmRywL1JNgrlIV4PSX+DjXlaIMmxFurZgny0o6uwbT/ti
dtVbnGKK99hKoaX4WrZ06ggtpF99KfCaEem8q+zoIhjHG7Pp71kXXMiytxVQ+yRCbAJSIKc7Fire
agiGm7oV21FXDpFUfw2z8joraAVrarnDVbANwuQQ/jILSfbGSEKM68ljJ3WbSYPK2jpYNuxH8eBQ
IS8uLDVHsF4SY9cSM5rdJUmx8dsY3KjwXHikZ86CszkcKYxPMSAuXbXlAxf06NxNeIpbkajpNU1/
/TYYgeSSXXFiVBybBecTez/y6SdSyB2qYqOGVEvKdP35i37k0FPm+/tlRoQ0FV+MWrh6xwsBp2uh
FsXLeceeLb70PI1ts9BKtywxxASmRxxDePf5sY+MgomZ/v53t/g0osIySpcCLHqvAQfeIUIKeYtB
CZ/P5yc5dnNmc7iWaQPYwKF2h845CB0tthz/Uavi73lu3hi2qpqE7tIqXamUUDsk+Z2IHH31+e8+
dnOm63n3YZMMcrrAY9YukU8d3fyYNOU6lrdxQ13s81McuzWz+bGnIl6UqLxdeOvuKFHCJA2kOvO+
q7//fgGZLsOkguTO4nvjGH61o+QXnLemkGfDt7f7qLb1pHZRbr2QPYx+zv9x3l2ZDdTUAWkgB6Jy
FXbWS28YXZo5xYlv0se3nALI73fFsqUErwnTTuIpOhbkMVxmqXXWWKWn+vvBI03Kct1pShezxzeC
XJxFHson1kLHfvhsrCZYzyMd141LpNI2qzqY0QpMsHNuOT3t33+4lg2EusFccFXH2xS1Oi47rx5W
5x18GmDvBpJn9JVAd8AsU1bBrjU1nL1edYrZMz24f64x9HkDMW1TBCDkurqO0HGkj/mmTeJ7SiWX
SjL+7PTwImuS1jWizL8973pmo7Y2zWGU4+lmFfFP3idYKd4pitWxpzwbtE5u+XGnN5WLRp7ZHt7k
Itf13ec//Mh6THdmgxavq+2HhVS4LTamV3DZ0stojTWVeiziY9mDTeA1A6RdqviPncoDDO7ly9hQ
7lgylLdZa8B8sgbxpR9N7SaRbQVEWGytpEkeI3CmXVWD+B6jEkX8r5hnvkCzCaGhztzjr2ncwrZ/
+D3WG0HS9Of35OPNmG7P5gNPpF7lNORJqlYs7dBgWwi7USDqLY65pLoSaSDWSSHX+8/Pd+QB27Mp
Ymw6AG5S2bjkLy+UCqGl0iAmP+/gszkCxo+XVQiu3WEwifatrIayO3Pz50f/+IMIDub3caxoEuZQ
MTSuQdg7ngaDQjD2xlUtFOWsD7puz6YKcAg1540rF6w6O4be1NeWmf2Zau2v5QL9498vANRE0YSI
713SsNSFb9TfTUjgJz4sv0AyH0xEc02B3UtAJcKqdEmbIaezyZXLpgu/WarDSrwsxnXUt9Ke/Lz4
eqiJrKojrVwngeWc+AHH3qzZ1JFbCbPsJLEf0/ouL6pLkTk/P3/yxw49mzdyKdKrKm0aN7f0b4Ws
f5fr9vvnh/4lxfnots0Gd+f1mvDssHIjKIc0mmhLRFpGolcjTZk2ld+uCtL+SF62nswg0OFnKORY
MVld0PkSSxOd79Yhc3BtdY64twjzvE5D29t0TpqzuxmkpeR5GGzJM8CCG1dbOt7JOitkZ5sEBiZt
L10pY1eupNQGVyBhCQ1wiC2Y1f1lqzQE/CV1vXL6TtvYk8xZl8vyYE8N6yBBn9+YIryRHKRFmunV
uABG+zkm1pSdnxcA5Y3V+5wMz2cv7oYLBZHTqkunZrEtfxMDeDbAKdFqiAEqjB36W9QI8rYznWer
TXuUsbggxor2Zdi3b/THy2WJO+TEiD7yXOd4n7qTCE7s89Jt0j4mBZfwCKlJT8x0Rz7M1uwzadID
19u4LVyic9PlAAaExJPsB1o3ag52RlspwsC3UCJ2HiPOvBML0yOz1FzP1laBXvuyWbhM5cEeP1BO
5Eda7nu1PXGGY3dtNoWrIoG3Y8sF3iLvSkqxNOVqpZx4JNNk+sFwsGZTeKx2OSIOvXApxZPn4IDq
aR2LdF5cN3sFFteJp3PsImaTOXbOtED6Vbt1Ud6KyvsqZ/nD50P62BOYTeJ9GANkKLvS7UhMfSEu
Jb0jtRBHrxnLq89PcezXz+a6YST33gqHwpUD+aorYATE9tPnhz7262dzXVUMatT5rJEqbKGXjSjU
xSBM+ZrE6lOf6WOnmE15MFxiEhMb01VD2SEnU2p3moWhohjs/qwKuT7nrApJkE44qDgNC8VEQzB8
iZzuj1iuf39Gzdn7T6ByGbYFx6blKBYiqq5JBj7zd89ff4KCfNSIphsly8rYoiL5/KkeeWGm7tn7
PQj5w9Jg6LEJLqHZp0736hO2fd6hZ6+72vdmWdWy6VohgTSWh6In6rDnnXf06YLebZ4qB0rwAPTS
LQNFXjk5oo9BCU5wno/dldkUrXV9WxrIOVxDyqNVlTQ33kAI3Oe/fHpkH8xkc+1t1ZeNKhAXu6Xc
FjcdwdJL36nCnXCUCjOUjrzGIrnh85MdGVLmbNTKml1ZdatBBevLfulEeUicWSXdmKSobT4/xbGb
NRu1kuPEKuQ6w+2KcNmZ5SNK8x9nHdqYPqHvHrIfdoNaVAMPmaBRzNO1sukN8nTPO/psvNomkUhR
K/jhgwc7ws7u2+AUsPfITZnjQwlfkkstNCsXIvECfhTm+0J//vx3q9Od/eANMmaD1jQsO4hQ+7t9
dJU11lZG/Jb0GzV78AJvVRfXfWisZGXbpz9U7S3RnmR9vNTMvUWg+PRv5UU4xpvROzHvzVjwf098
xmyk60GPmzFKLdfGHG32PekLyQoa0WJw1L3sXdGo0MWtVUb7uL3JsmqZkwwvkOkQ/x6VUxOjJMHr
85tz7MZPf/7ulcF+mMPGS3KXxcEmxzgPjiv6M67ufy90Ni9gqAsLtpK569nGtZWXF2gVT83ER9po
+j+opR7EFjm0U9cWTffNCOBxpYX/SnE+3BQjGD+1NIY9opk38swfdKV4JH7WvuuHUVsWhiAVyzcJ
c4uJTG9N+lZ5C9lDK1S4TERAH/Kav4ch3drlOVqYGj912qtfaTYgoCmTM2//bL7paf4bwqsyV5KD
nypxdICJ2vHEwaf3+6P3fjbTjGlulnh5Urfsk+t8aFBEsLFbOEP6SrzceQvAuXWro4ME1qVLXMvv
X4Xw38zu8axXU5/NN5gWc62U2tT1emedQh+IPMjUnx975sf7+9XUZwuEsAnGEmZH4gp6lvugH5X7
Qsuja5Xww0WBjHHvpHUBXNIuq1UDzO8mI0f1bhRatay7Itl0MZZiu0PNG4Q5ZnkNGaaP3G/RsBNE
C6E8GGqvbrym+9FXWlOuurwzV6nBriUNz+vIk4P3++j1E4yhImu5+Q00PTXYsqM4b7bXZ5MU0OFM
S5AVu4yirWllj5jmTkzIR+acSY//fs6Bwc3ONWliN7azH07hPCvmian12JFnE47c9RgvRR65fmWg
1KtNQrmlevv5O3Ps4OrvPxvCDxLAsQvdVHTpmshJSMOiPDVYp3ygj0brrz9/NxNrGamfo9JzeGvT
EnY7Wcv9ERTYnpZ7iuyPj+9azl+16dMe/iAwYpvqDjv7/dQ2IZptFZAfDYiM+sGjrQcbIwVp4QSg
64JlrtwzTpdj8BB71AaKJ4QNrJEhIar3XluuSbiHHLRv7OeOP4VP9u/TKv4pEvCxmzebizpZUkF3
JInbj/JbTHRbLcNYPevBzLHtJQE2kRbnsVu1Ob3yfpOH6nnPXJvNQYAcfVOKs9j1Sv8qRzhdiPPm
TW02AWk+0WHxmE7zJiUfWzInOPaX827IbFpImGCCwTBT1zD3nu6WZ37PtdmckKdJpnRmH7tam5Cb
g6xsX4jK2pz3q2fTQuzFYKAkwdHz8tr3xDN1uafzDj2bF7Ic5lpa6alLdqCx9EVcbKUkPuUdPfJu
z2HdgZHbRBiToTsCvFrVeYw+WHVW5/302QqhgCskmaWAvZP4T4oZ1Mu6Jy3gvIPPRqU3drbWjX3m
DkUWb8AdEUuSn/c45/kpMSDHIWRVS7KwU69baFmL1PFO2U6P3PO5lnSk6uRPpiCXQNqnNMresoKt
/ud3BVPzx3Px3KXvgXSNBSBZF97Ylon4imFvmI/MtUZp74EqL8J0X/f7aY7uRwjOzZNJLVYdVOCn
42rQ2WKn0sFvxzVwt20Fy7mrv2vxA0dIKAxriXGlchSzwYtlgh0wgXGnw15TrgDZQBHiJc2fcDsD
Bg4XWowbCxxTNbpM4EVm7HKxb+XNNFXXFpA5OdryJyOvBTCPPd+PUgv2mfm1z3NrWTXX/J/geFkg
aIvGHt5s77tsf1E86Br6lDN9xcdAG+3vVb+3zGDF7C/xsOzcXJZRMH0WcpifSqBDOnooLbIWQDv3
XAh69CjdkyW5kIIfoD55vt9qYfw6D4dUqAVLoCbb6Jq/Zsv6mt9hTLSilBJu+u/biIVcrrQt5i2C
WvdFTZRke8O1Rd4PmFQbbghfs1YuLrxk8inJq9QiD7EqLxp543g+/7qZvnGDpSxSaCg5gbBUDJ48
B6Vl8aQae/LtrwTbGiUN175qPvEbfOorfpLuVOW5wgVjAp8I9fTSyxqsKtnSlIP16CsL4GCqeQXL
C2eVj6ugW4qazEhZWfcjNOZK7KZbqPTykk2ZkDeiMgERb5rmJQLGInfDZSbXmEWQDxaruNhP16iK
Zzs2rykCLOCgrMoziwq/NknvFg8BcM0OL2Pk1hPdQ/GMr35tnhgO0xfpg23EryX0u2NP6Htscmwj
rKZ7AGrQ0YESzVrLJ15UFRDtCrf+xLmODevpz9+dy84rs2rRhLhx4F+1Rv5F980/ojL8veKf+55J
wC3iTNSxa4pA39u5hzmmt7ozf/hscViI3jH9aatLx+Y57fpr/C0napmKduQBzD4B0CclwwCQ7ma8
+7jmlkoFR7MBoEoar7WZVjx1fOh49dpgF0C8VprHz2fCY49+9n1I+iZL+siLXFtLftLzklwPuvQD
Ya3xT4048RubwI0T36JjlznXM1eDp5sFubcufJDyssPofchqcEmZF1L+EFJ/ndkRQfcRJivdE87I
mFSggWu1vQTwJ/YhJqjdWRc+lzpbpgYmO0kzV47y4ho/RHLTEHjwHGJAZtbEdEU6fX3euzOXPhPm
ppvjEGWu0XevZWI/p4P/+vl1HPmQzTPkkkYb0woRiwup22B+tiDsxK2zBJMd7uW4cnaSkwwrVVHz
87Zgc7u/1SuDZ/dx4qpZ1C4RuNBtTM5sNM5pDzaphqlBs9Qls/Qly4pX8ta/fn6njsw8v97KdzOP
FlS1BPcncct4eISW95V654mX6dihZ3PDIGAmRboauY0lP3p19FRWIJTP+9mzuSEHBN/IuZK4Tis/
ebGzScrmxALu18z4wcSvzEa/4tm5SBw9dCtLBcs/yMVCNuCO1cNgrcm9Dv0FoU90l3OphHjWDQeo
Fk6ERjCNVoEA4JrnWHyTCGuvNJQEb+INXkO7LFcUFZRdlfr6Aq6wuYm5iFWnKlm8gtLsnbiAY1vq
uZ62qoe2UwoncEWfLWIjJnSDaBV65dkUO58dWM+As1nzD7mGLw97flpqdeYT+Ih1ZLjTiopA5wVf
9Xp01fihSC+iXuKK4i1/xqa6MdN1DOGY1VpQ6etp6dDa3nJabYXa1zS+E3W70nR68rW+a9rvsnhu
xYnvwpHXSp7G/Ls31kwtmdwHro6FbzhslVODTCV++OMvzlzQWzl5BZKxJhGGbID7ISzEhuLp+EU3
O3vXhgluacep1jEYbji4kJ8zCfYwbWZb20L175bIrT1WOJDQHaPx1CUyi/QxVgPqFVINbDerFeze
dVfdkLZO0TuHidxaUbsFzjcyT3XtTZ8b8ZWmIA0rC4MUdkDB6aIwG2VDrkt82UFxBM2TqpCKC1Yi
dZS1mwDNIU9Il77YuXMnJ/LK6JXboKlYRPcaWFMDQQYWarDtCQxHGG5jtAQRgucWZMcqC0PtSgrg
ZavDkG9kMkq+6J0+bgbI0WstkcKfkuiiV9vpzB9t3hY/iIGob0cNQFAYT6EPIz8CCTewOqGIJ68i
8YMRYi3K3sooLtvqMiSU5cpDxL8xiz7Za5Fkr3JNO9iK8RYF2rD2FElaGmZS7aIm6C/Q2WEOzdTo
CjORv43L8jUEQrMoula/tvX0B8Z7/zEYgxcnL5KnMtWNS12tvW2n6/XGkIt0KacRwo9M69rbTE6a
bdf0YjfAElwlCFRgg4bWhV7X8Icdi5VqN0rLNA8fk7AqbkCZRivy6kocz7GVUZ4uzFfyKPTbqKkO
fK6XjRToYGt1f82xM/I0GmJzB6HwF+hKd3lN6AS0cJKBLP8W1Fx4Gxb4oH3RSAsRRl+7vkjXQ8w0
MqTOuGtT4kEqAiqWsVzXcJAtxmmh/0Q4pG9t1c9uOSxKj0r6IhIE1bHfoxJsfcGtasNhP4yhJ9NN
NqW3qHHUlUYczWoKCdlpSglRGBLlJkwtdVX7QbvDIq7sAUHwdMDbk86An3ovZ4m1NbW0f5E7Q1tB
8XP2wEvlbQOAZAFPKV20eeis5co0XMkWGGAzX4MXiiBok4siuiB6wF+g72ZVZg3DQ5IlMHVJrKC+
rzkDZvHEtOtFxdyKfKwA2NfAKjbrhl2LUCw81vBKumRpJNF45fANPVSNDtzZ9PJ16yXam+7rU4hV
7OVvcSuijSMZ1VoRsrzNPZXEKUcqb3J7MtOPsvaUGrVGmIXkNa9Roln7jPDHdT2QVxIFshGyKWnr
n7Ju8IbiRr6w8du9hhXUYX1gdynaeKBXDGxalIO6aU0/WoaalBC3EpsL28DZvWhF3+zGpCYQL8vF
KwkBxkXRWRkk+aToGRGNftFZ+b6F1bwgE2ZAyaYATn42Sm3pqMG+qrpgleIE35UhhFuFDdJhSIIM
YMOovdRyqF0rIyEhC+j64YVgYLL0TPz9IA3NgcglZ+3zNdnKnV2X66ix0kelzbQrAxbENg9bnY5Z
MpAuZSXaDyO2U5M0LFlsEJjUl5WgXEPhNFRugsCJvV2rZCaxV3IfX46aMUpUSSNlbws1u7VLOYbF
CddrIQwjfewyI8J/LntfmhpWK+6tMncWTmD3a0dJYX7kZajI6JIwUI2Byt6srNLxfnAYOH3Zjd9r
Y8SxApZ9MFeN0cvDJo9yTAgY8RXEr7bE50fV8/qgmYUPKCDsm2+RZHnTgQzxKJyYohYc759FJTF5
REIBg9qqmjjYY23CulfTcZ04Sb0SetmRZ1BmoIM9mNRdMGId9ERxU6pgvMeGOAmjANYCM6BOV6Ov
ZheQ10Z6FlxNFihAXOD+w/OwcfuATr5Kx7q5LGtFWqd5RREzt+VmDXdZgr1LqqiTdeIgUyAEdGvK
gPhRtcVt5yzDTPOoYVeoMohW+RE1zfgK7wIY5EDaSNqFS1GWhB5p4QIcfQHVMSdZBlFZxgsPDjKW
rF1UC3VlSX63GkwnX4J5BOsA0xFCokov7c1uS5xMgKdczcedvmCqgGOPwQ6hcaNuNMDHS6IZknWv
atVaGEJfg4Y21okSACAlFMBVa4AORQD13Q6dAKh6VDfmjVLnKqEgdfO16Rrx1EGNv/KR4u5KS/TF
ugGsct+WjncIGnjPkzIXpECR2CuhOsRJpIQHQXUGukGGAT2bQioNdGVJQxaDqbxqg9G8DalF8SJT
ypvGLj2W6n56ofd9tteCngqCkllQbxhHtVEW8DI189YcwronKSBneTPQlyerwL8Iqjbbxmqrr2Un
zb5IoNF3gW6EN0Q4pD+jwMSm1/e3du2xbglr7Zar0kiC6bsfQMSHQ4vIeQlluH1LI93ejEMrPemN
Iu07UWgvIlUS3i7hr4hiZm5zLHPhR/JXJYy+yal1G0QpURm1oh2AdcLgHtoS/6sgkC3x7juVDwD5
RhDi6myEOmpEK0K9gWhbsISEMF5HUD/kkfGDbLVPNgmQBpyzEjCOUkmvkck1t3XaQYQeWVaSN2Ex
RkfWXEqagt6FMaNhnSD/OzCAsbC2K2OJ8PcEiWbQEOUkiMGWWLUuhpQ/97XXAhqqJNIljLl02fHJ
OLCe+SZnpryAcGvy9xzpGud8tU9Rx66SwrBZtPZoXdQN/OX9EFThNq2mK/Ibf0OGH0m6flu8yLKd
bW29sW4qyWs3TlzId52ZKGsad/E61j0NVa8ca9uwEwD/lWoC8GZy8ZCRmaJt8lpJWGcJ+EgT2i9Y
QWqX994I1CTsh2ojhNkt1cgxN4Nmv1St+JYTyrUdBpCsxPnwGWPtvtZSMg0SMlV4+fv0IpYdRgRj
1Fur0MmBBYsAh1yuN+tcNZxNm/k/WqcYlr4VJv+PsjPZjZxZsvSrNGrPAucB6KpFkDGHQvO4ISSl
kjOd7iSdw9P3p1vdt1HVmy7gbvJmpn5liHQ3O3bsfO6GUHxdgGo0aiBqZqGe/CWE3EcnkOQWOTBm
51f7PhLLnsMIDc/tzb1qe378v7uZhWWsJ8ci7jcm56rddSqLjoS5Oxe8aw9uQQqWW3ig90DAbBwW
mHE6yJ/fyvbKoi5Bj6k9mZs8GDLSQAAbJMLOhqTPFfHRZjXGhPB4e8NJ3WPX5lMcCN7pZizbTcNN
coIj8Ysx9o1zbURv+Vr6x7ZwjUvTTc+Zqe3YxO171NJy3v2IlKjSrf6qRQeHahAvQedk5LpbI9Jp
hT9EgV59do3S+EQBNcmZ8dpdSzn32oA923kqIlBm2eVeOL73fINx71rtlSgq6xASa/pMEJa6rFyf
ye9+Z9QujxwmEwjEWT/L1cy/w6IiYMab16MtM7lzQk5t3lhBgE8483L0UbF36j7aQzhrYpbsQWAZ
s2Nf2kkTz9sG2XZ2NJvCkRriyLEe13WkUIzYje36wL+IJsjOXelX6I+tcyqpTdoNtCKy9D01/0QN
lKyYGLH89yMjNGBjkLHDshqb5B2p4AEVTUQPZYRLPE5efZW93V98sqY4zC093q3hHD4JpcZxk5Ee
853bprXztcrOEICIHHLtp1LrF92XKaAZcnkXaC3QWu3moawElQZ+kW05OdGtStX4Y7rVdMoiUs+j
ztw6XWE/r74wgMekLsDAzLYOxPt3OPvL4KYWFpbm1ER5F2O+XFJJSxG3dS5/72y5gcu1bDgrUz4Y
o03MSRKWylHavpMTturYB9SSmCQacxZW7FOXUbgbi/66yCw4r4soPlxflHuWnP3N2jQwY4p8Icin
+YuGT38z9tBmOXfPIxsmu3nwTeij7Q9RqaRt8hklfGD5dXFs3nyLiq+ztcJ1ai07VXorzD8nYgHi
NxDN8smTcRyORZdkMMOcxhr1a/3O03UB0BuWc7wYRVRswUhxjOaRrXaRMt0BhM4M+yk3iHHKuzfy
jMNL2VpUhxQxrOZW30LqddctQkLnywRPlLni5NLuymZ5a1JdqMg+TzncnjJsum32u9srCMreEk7/
4xLzeu84CiwCAu1ubgM5bEayop6izm1YgWhQ1vm+/4xQQY5FSnZMaZfBbladvycpojnKOoiod8d2
B+gRmzsI4HfpC+ejK7wwBq5hxlyf/gYe13xgt65PDD2N+6ZL+8sEZuVQ6rW9GWdLHEjAq2IrXfqN
xhMfl/4YXUftuM9KDN3FG5SOe6wAZFLxSGUsVIAG4HgzB1nTDMA7F4LrpiQViFNKZNdqdH7v+TSM
mToER9/p2pdw6n7rBt+8mHwL27qHULcUVMT+ogiuamt1tfJsoINldibdfti6AJ6SVrkkyQdj9Vgu
fAco58GRFZq84GdnRK/9QJoy4ULte9MPrrMNRRa+yCEYyg2gIna8PXO4Uem03tYUH3HdBS4kMJOu
2M4VBAWHsPInvZh2HJqz/weMlXUgKVzFFZm2OMkg0FrkUO4Kz3/7zW+PtUn+hBsZf10Hni2BMM6O
6ECXMzUKxkSyNf0UZdx6xPY258yF5bIIAu87EZXniXS2A/+8FXpX8zskGvyT2VrYWrrWJrmpfFUt
K1+KjoH2prRup7UnIN8DAXPwiv4vFoNPr/KIKl9ICNvKNfozpYRtE0XVbWrbGg99z409dB0f1Nib
VzrhFRs8K5WVkt5uqTihwrFfbvXI6bZ0s4inMlseaKWihwW2QJyX+bwdjYmAZWiCMVsPfgKSd2UK
tdo7lQZsYLihuGl/exLPHqOtmlvzaBCYu3VgE5xESFBcZC3eYx3S0nMK0eQthm4hM07jA7H0+TZl
wQHHjw54E3znsXVA8m1oOc3YUYKNNbsxYuKW2h3R5+5OpzxWpLzKl3Im8JadRTok6A1ZtpDn9JuT
nE+h9QttrXfkRLb7sh31Xmjf2k4lm8GtPZebTM/dVduq6DmSu7+5SIu3uiqyMxdl8CzkUB0N0Ia0
69LdWMQKANpN09g1yF2M1lEcAXIuVxHVKVSE1d0TnLpcU77qfjb1eqA2kIkVYoNMVwCw3bgAshHW
dM+Mlg8fOMeh1/b6Z5GOnxgmI7ami1aQbIx/dNt8N6CT7v1aG9tOCf85XJv00FF+nyXq7yZcaSbm
Jl3gN6xUHb/cO7dkR4plWe+p6ersZq3d9F6rVsFqYf8BYFFIlV/nxc0oLOfBsod05+JvOmZyVawD
evqZnWa6CjqNo3a12vpyeptcn7W6HpKCqYKQQWXQHwYuqI1BLsM5ZaQA0iSAKDwxYR1lG9705the
htkDT+VHy0iRmenDYmE5aEF+8Vy07d5SSFZ+pos3u+FjIuYSfglJaGQbjB8kKbPb1/nNe+d7/Y7A
vAel3VubGLk9jIQ6gTVRXnvW8TaBmOw7P5d3ImxMnxzC2T2ZBNP3iczMgCFqYOQ7+DMvvgisXzDx
WzgKmA/lkEBL/KEDe6vz9L3q6+Zv2MC5USOpm8FsJuM82gtBlSIndHP+MFMBZYw18G0llyJ27CaM
B+65J6bRhHch5Ox6GKRbkc+apSBdXBZCEXch5Odd5g9yy8v+udjgadAsPN6p6Ccl8haprIYaQ2Ap
y4x9QbiguK9w4aGVrO0W9p3iXR18yFdURdsxJ8qiHmvvSdnKPomW08ptp8NCKt6DBaRlVxdfnUk/
GmKp3Ffuckd7FBxovDUYRdIbxlq8QrG6dRvNk6z6ie7Mn1+H3gz+VD0aGO9cFz5UTJ7PdmnYD7lb
sF/pjM0LGDD3Lh2UuYE1P290p8ptnilc7pXlnxBOrCuBcstWmEGK9yh668f16uTuOXWZ44dpLZJq
trNdJfzlnOZVkUzEtDxD3ihuTErTP+VYoiMZBFfpAcLfkPc3cFWe+cyKpHa7P/VgSeSkaNxO5Bpu
FjG8LEP4SEF2R5YAbbNlf5L5+jQ0bXnEzBvEjTFBpE29kDY35aqZJ1SIxbnSq0CsyeRNw/mSTmW7
Xae1Pqqe93MTmEF5MxZGfzHY6UFvaOe7oQ6Xj2B2fosMZcGeLJY4nVUihbcr+ugSjSTPE/UWnEqd
QvNyvGWzjgsERn81t1leIHZHY/5iRXliluFlqG0HZJr/5nveM+HH84vD43ooLKEufpP7T0j9xc5o
82HvDwUQnCYN+XF6STqOewFq+M+YjVaxUcEkeAxNccr9GlQbAfUHVzh+TDMggUv5c7aZWuwnhC5i
yZ46595wjI3ZhuHWaQu1NwhIORlOT+IA/XwCLjfbIWB1iZlH7qFRHbkkqvF2kCuBbssm39bUQYlv
GEHSDu4SW3JuXmUe+afRZt475l6CTlxeVxvuAxAimgYzO5ldnwhQRdyj1rQjv365EGRq3K/QXZ+d
kk+dn3R0Du1Wbkeow9Rf9m0QWnSKnsfrRdRd0rd0kFQD3x7EmaQQbg91bLnl3PITyeV5A/L0PKbi
EpDqd+kyibmi1WpDL27cps7yqZcqj5uOIsULCP4Wc1PvDReUat2t3/6vCoXb7zFQYxR3QxlsglA5
oDbKgrgN9W0p+Wbkv7ZEs7jqGasf444VldS6n+vmbDsp+QSZ87I2AbEtgMSlHVzkxLKQ3Y8XpRQw
EB6TTd/blx4c86aKdL+ttPXtcLXJuYvp90oKRg3+ph0/NGqKQw1qzem960U07WuzHMxGFa8+4AYc
EW1+29FQHAlnt8+EypHWGoR+7EcRm2hdfoJFcvJ7Zrq2tYdgsLdQPQNLPufSDu/CthccLWZ4AnKe
xYZNnweGZsOUQXMth2ZS+f64Iyj1WOS/RPPc5rSteJpNb+rvMZiW32RLbtzOfOaJ4Ao0IL+nHhHE
lm0epoGULDJrqPUOvq4vq5l99k56krW4SoANm8aYz8V6369+Epjzvsih/mlIr+RBGlkSer7agaU9
SHttYvDsm1W2v3XfG/bgR6cgOBVy+slcmge9pqcwNKpDAD4XFWJED6nWLZzU88AFNwzhbsEbnLWr
3q4885u8Ubdl51wIWLRPQTM+Mzy9+82ttNL5vu/56ZOuyLZA5bnkbK7TQevpLsMKtRFlMSaLV7R3
VRWJ3TSv+jHMfBTxYoXgbHe7wvhUXfkJpKa7uqQdxL7HYERWE3ujS1DswkD5X16znsSi9SHP05L4
Wx6VnDJNCtCm3cs4lk81My81BM+Q3hPZZ9StRvseVPIn62uc1FwWKTzN363MS8FFbwQFkKE2e2DE
Eq/Neg+otjnatmqIxGWYtkoChcMmf5mN8W+pnYPj436FbkUDpB6QC4Ck+FOYhCvM7mzWF3q6Sw1O
OGlXaMX4YOOqSkFd91F1k8+mcQ1yvn1rWrduaZ4lTmaOnqaKvTaPHleiTvER8ZlZzB/mlNyOdQCQ
JqW3Jdro0RthQI8FKNQ0apJIoSRNeUdIa4Y7FuAkGiTwvLYeh1coewsg8JR0gz6/VNI8BOb6xlaV
uZ0syiRqPKJesx72XJ2iPi3zTddh3rXmL+UOBwpJY2PTyK91+e2DoT6tQz6ig4E2n9t92xXvpSwu
9Odnb+HuT4e8e0ot5yyBOnn2qzDVCSZVouZbSoMEFC0jhKgqzmU54ApGmqevmcwJKHLbF6+tDzNw
4riIrGqnnOJtSofg7M6hPoXki8I6lc5NY4sHtFwP1q/zVKGwb9S0nvpBDThUWYM2rMmI7WB6L2xO
F+kMN0CCmKoNd+4iTr3I3tE+BdnmnyAXEcC6OMc2Tzau1VxMSUutCss65soe4sm5qVKVQXdnuUWP
9i3gki7OlEVmtx2URzmyqxGtr01k9oSOdvsFYwu0NSYkzNLiwO0kz5ntntY122XZI6EmZ8u4syb6
2jn84Li/SZ2fqa+7DbZqqr1xHW7moEZ9reefzI3GfS44IhbX+Fs5BhGuvjyyo3Kk5WmPOL1KRi1j
/TVB+zJO2lpCb896TImQvWaBSvCF1Uy0wR5TyDvjhjb9uTOihXslBMDKwG+O8LIF6qO3pz+9wWiK
Kadzn9v6Of19Vf2oFgwRAto3q3MpVsDLx0yrEWjhsv9ULLAbkpRpRYveSCoI2v3qCX3/x6hhvBhs
lUo/Bw1ddffmTPtrezWsXtY0c5Ngd0f770jjfmJ31l+IyA/gHu6slnC4LK8HAKC+3DqpaPYy/Sr0
TMczisSYVY/8WL0uVkFoed3ctNEF/zg0Kq23Vc87a+g+2wQLkcaMuHTd/YzUf6ZNxlmQWpJKFjBn
tsBKE6a7M7CsG0MA5NTzzzVQK0gkTEOmvGZFpzlrPiK9jHFgFmfwf+dg4o+y3asPZW0+/l5ntpzP
cAHb29mfH1iV2ebOsA/c8TWICshXwRD9Ielzb/pceCmNEDPx76yxgmSalp+ygj3YeAjSoahi1bOw
thCFZtR3ocoeTEnL3UG2ZSg5n0s/3elQlISvl4emM1LifNr8xivsch/Zw8vUqwBYenvDjLPmGGJM
4miCTVIKatSZL1jfmwKAL9tFxWbMVIgWXb4jdaGN+XlFMh6DtnGUSW84G19oQNp+vnD2NI/GXD2Z
nsPn018dD4NE2n0MPJ9xL4cnUqgJ7W/HlW3T9UNa0VddVB921H8xY1y3RgiI3QJGCh0g8mOosY/j
aoMY+2O5KkAm9QAB4aq+jFNVb9YMlgC53u7zTLG+dfr8ZJGOl7QhQ43ScOTDIj0v6QZxaIqB1ikv
NKNndPG0ZGxkwJL8U8wgGLvafO20MQCDRHSQS9PE3oo5TYL5iwO77R7GnMYJ+mdAL7moV7rAh5QU
qX3VOVg8A+Kx/XZxD2FqqLgINOHYrlUd/FG/eMLor2ZawBQLLayokHt3xVzNj7Urq5dclwjDbt4/
hgFSXJ5n0w2TP39rzKH/GIw6uO/ECBjRXag/QovAg1ysd7MY0htaG/exMQrziZvAeQgyQZEWzPcp
wwISf1S4s23CxfnBBG/mquWeVOWWz5qzPDUn50F27bT9R6kaySpzEjZ9xkvHFXixQCGgzy7iyVkE
aHuvfBDhSHQKgbQbupI2Wa0xup/8NTzbsuUkIYkKjl7xySpru28okiGxTEQZWIyxcCDYeyYLC6Nn
LzussnlaZDFwcjv6vlaepDpsQSWM5PXlAvE7q8lbMPobTWlw9juglXDTfUBJKfBHyGhsIXXzYZ3E
brV4epe8NLa+crI3TmxSucf+Y1rJ3tyIgZFKxOpu4nnC3pp+Js9W1blHY4aQVYzNEhPEcK5JkI/b
0o6udRbZKIHpyNIJq3NPueW2F9teC/JJSKUMquXeHgNcAJXJwp1jlaQ0eiUXZUpmXl06txgT5vtc
AjWutPnXGfh5Va3nPLkgahPPGBg8qnFN5sZ4lQAPNtNQK7oJhvRTlD4C3EC20xycoNQZFEtewZLY
/a42nknNQFia2XHmASqpDnuvPoz2KA+WRjNAXfS9pAjD9TznfIh68dQxSyeeZGwymZ24XPFJD6by
qa365SQ8o0vqyZvupuBXcnCnIO7TuqWQMoqXaSQZc1366N6epifUBXOjGKO7nOdA5VZdRNd5DbOL
PQzN7pf9fSynSe11Idf70J5sSeFGTlbnFOnN/AtiBmHhfMrChYuYRvYFSiHm/MFlktW5v5cCKOP9
UNCKVMzY9kx9HX5mXeOeCzctkGGhHsjJb/6kvUs0kG4sCkR8JDYO8dVMvyaZVkcfJPBxkP0KQmJ0
L8RJrx7BgGXzPfFa3fKHOzfOpbm++HogvQkS3M3i9yb4nqH+cCvbOc1TS3eap92rG07OF0MyHw9M
2uxKJnkx9i7uChRTNynWJb9B+cziOcvsaxuqaOM5AC02o4+YWrABe7Hbed4zBcu3XRGwPlf1/VGN
NXLeosM9U2jnVTWmdQf0oTjaQzucFdXNU0Ul/xABqf2TaRsOCLNxJzEbc/gdtuHHt7C4FAPWGWuS
AA2NMb+bEc3+ujAF9uDgYD7OqYAboFMAC2WdRm0iyqomLkYaKPnDmNLPccxgry535YgtYWONIjit
uiqvM1yoPw7YVt4RRZqn7sZPZUr6C9FGh2oxORmrQuyzLHV/eOrHi85coFiTCB9WPcAadHjgmTI1
OaQFfL7vmZ3nN0qF7a7SKy2+JYjb3TChdVnTEsOc75cg53uYcr9Plr5Ql4lc/buhzaxL0GdG0hSB
ANA47EqzZGSHGBruJf9OvDlOgP9NzuHn6PrNweoRrosRYHscNKtlIFDb9ofvzx3lXiuWn7TGG8q0
kGFp1maf2gimIwzP4CmQNYhaaG1TYtv9zLyGg5eBNBofaoBvah6ACBlQhPJvyZNrlW0PzYAfJrY4
N/z0mLXeMxRtP+3Cn/6KSANNLlMENjv07gYVcNDLOfs7+271UAzwIYLRYeyXptMpynn1aiWY5FhO
uWtcylwoLculdns2cJbpDIZGHWvfxToxV758XQWXT1R/AfvN+l/lpj4YtpziSSriWSM3PVRBtZ1w
uW/TeRGoSgZ7A2IK2XQP8ytzsZeq4+aMKpenxEwfgQ10z6taYB1kqBpi2/SN/+1mE9KSwVfPphny
s805DF1H7UCKWJfWG8wYIsOA9QwbT4ra/WkaUXbtAs2YqSpUzNg3uB0dl4gTqd6NQUm1KelQOBPz
1ftx4Sqw3obOUpZQfqOwCO4nixotm7IBjDNTkzuBLW839nb+2PcdFoHCwCwQ8adp1jjqf43bu35u
1p2j+XaMMRPHjn1VuGbgwY1K0qoHwjm3YZp/lhVDSDOvXzPRGpuWk8CICQXzigTMp/wIMl+8Tnwm
28CbuR3YLyZYDQvQorHVbAqjreD09J9TpTJGoeqjCIN5z+50f1fJqY8pwe2DTXLltXZ95yWohv7g
FkvDFM5Bmpo7Kv3eW+hvlLUzRTpsA13j9PDqKW5W+GVFljMPtyhmpVg+bG/x94s5pTumOCGtcxhs
g3Jxkra0Ktz4zIvXaJp3UWgwL56i4aZfK5+BCbOhLCWC2ZocuC4Mbv50Kf66qZZRPGL82RQ1Oy1r
FOZ7J50RusysuskCT8M4dZxsbzsuD2XReonfRy9eEfImcD/X77mj1K2Yw29/MNXFnjIOhb41uVns
+pkzX29z+KLj8GQSAvXoLh1SgRLOMR1h27p5UJ0XNLJLazM1H1ptxAg9fxtw1ARRDc1lmkpJeVuS
yTlNw+OEP5O5uje9eHNaMuA0mW8QEc5CcoVQ47Siv1ntakms1KYTTHn1/ZoYPptkqlvPVe88/sFx
7ZY5oWNrDjByzfcqTPVpySfGyQHepX7IzOdSGTg5q+6BcqyLl8lu+Pxy43by+jmxgzBIcKhZNH51
xZgRM2yR/hLRhEtfnQHXcEssncpdP8ZsWjEE+TBRGKFtg1yI7RAq+rWui66Y/svdEFBNG0y349Sv
/+RhF+51hGiV52ZzcEyNK8If+7PPNSSYtE32GepGeelACj8U9uIeZzGne8dI39J0sPdzXhmXOR/t
z1QqfimH5VIF2jvmrGnvXbPIj5USat8JnT1UM7rARk+ecS2knmJXO/p7aMpF8G9zH6PZluQN6xV/
TV50+yBdGeMr/Q1HCBMx3f5dVpdLx2Q5tC5eFpTx4jGRkvDkTi5mny5p+lF9ViKd+RGO9BF1FH1X
o9We697178jpxJhfGW9jttSXQTKWtF272coUwckI9HAyWd7bo/ot17U0YHA1bRsD8VnfgJsEsHsC
J3bcpX9sVKSe5NSo3aQc90gkp51M3A3vxdTucLxttBIa6SSPf/Et2CrGB4R0ZPDecTejoeRtOlvV
trB9Gz5OMPC1hVBgqXOOQwvAlWAOybwOglWhd10ucQLDvpqNZAqXfOOufXvqVgKQ8snUT7pe5NbQ
S/FUrJjGgswev0M0KkS3VZ3k0nnbYEn5ZfYLWKeGEBtvdl/4q/3J4849kOz8neOi5PMc9N6HSvy5
kov3PLnVsONgSC9q1Pm5xf5J4IQTbf2VtYfFqoZPC1/Fh+H2oc+b06dJo82XkX/Vnk/XfUgzoR4j
P5T5plNjsZVilUkK0CSbDbld2iY9W5qoMXuwl0cWJRcy5Fy4bEvd3iurwwpVdXjibRmWt1kUegfi
0Ki9lTWeMC7MD6snRVLOy5BoW0Y3PUOpV1plOszcdZpvY85ZuUs7+qCuDJC2R3u4gIVebumgnwOn
WfaEqYJXt7JRXjJreu5W+lpbrjLWTvipC88+K/KwccEgLDN4rBhF4opk2/CBDJ0PrxTfYZqVSAEF
+iphDcgWfjf9Ne2V0U8F7IlDFQI9vWrLgU+PQVqf+WUHqbNvhFce3S7qWG1jZJhu7CxzZFwAaFbE
wPN/17UwDouXVYcQCPLVyNsPY1rwgMKyMw9+VAiQMQu+qJBNx6DrSybLXcv81bt3Kr+4s1LBhCso
1P3Sr/NTERBS1zGtY+WOiTnwu2lflcZHPYdljBPLO3gdo5PqNztyT2pidq5DL08YioIyyjgcCB3V
8op/+XkxPLFXblcfW3IzY92uLHKv3ruHdeVcNNp580LsKGWu8100py9+PX8BwsuTqmncLYYIlgEF
jxRgofRBVOEB4NC0Yrjwi+7D8JviKkPVPnjK56IMVYJ5xVoL2DlZvpJRj+s9Y3YB68y4XeuuQMl3
vjoO5Jjb/W8Z+rvB22fy3nT64WoPor/6bCeuo59t0wB3Ypjl0Y1ZL1/Qy9vE6jRib1+G3F1jy22L
blc3AS1O2zjhdyRJYtsMAW6qfHX97eKY/W4uwFYt6BTbwcMECmqIdsUv3nQv6pjqn9AdMw2MBNMv
0DiOwFu7r/I7iQPivSzE+tdeRPtkmxgxgmG0HjB2VBxEY4vebsBFz3T56hm9g6O+bFbKYwM4HBlN
ZW/Yh3Q0upMR0QFuW8+u74d6xkuEZisZ+6WB/Ips9mOx6wAxx4R1sBjB4tMuCMsWcLgiu7ZifLBc
H5Nw9wu7qYy4jO4uR5o7zpFdHBYBNWvMrf5CLjglJUCCtJ+ac11P4MPXMWXsnmXT44jxbo/Zixtr
qtNthCvxSZqiTqjql0OXlllsobVf8sLM4K+bKD6aBsdnnrL5R0htaiBLZFEVIdE6X+GQIrQFloGM
WK1GdDvNFOJTVkb7CLPdH8mMlXZ8xehk62rb66J9kb4r8B8qtJB4NKMy8Xxp79kiMMNzHlaM72p6
i5tq6QFAsHBZ4LbxvfsiGLgryXgY6Cb+9sj419EtizLJfB3+DdoQi9qIbydlIrpPm9W/mmziUE8V
7ePUwOpiXw5VciiXrwhn6kkYrBN28GaZvrOOk5a6fNYYpxCk9HQeVIcRIo2Ev7MVAVsWcCD+ITiA
Ddj2Nz3OVaT4ErtBVgcPgdlgKTG0vSln3HxUKua+s+Ub4mO+Rz3li2ZYyNdc/yFTpPmKzHm40oOn
zw261j6SqziJtZq5zwqako4HVBX+cqAjsmPLadQpAuWejDRGL2uxgm/o9cA9ZBGmmfvZyRdVf9Jq
YhkgKPFygBLT+7BqsmubttGn1qh6yoeIFTSzOuQV1YzQYgZewYTjtE7aPrCyoSlefeqZiBYNSGa2
n6tsBQjphvJdee66nTkLN35ZzJegYFGRisjPDx7lA8AEppuOVeA0yr3hZ7CNuYjdXog35OrmYe6x
fYjCSM/AD9U2cJj1rlZWPA7tOF3mETMloaLszDT0JM6gI2Zgtf8QWPljbsp0b7Yl87jGesdIM5Zx
xWUYOio94JgV+3ZKrePQBTi43MwpNyLz3UcnC+VlwTHHs6+qWPIeoe14Ea86E6089VHyjdnfTEQI
v/KSl9fUxXxKk9y8DBGJAxt78hf0m7DPt9HoTLe2TLOPjN+Py1DTFZdcnqJLifFYivFkNWG57YkI
3nZR1iVkT2Zx7aFqZCSzkWjFmYte/+hhbU/Iz2SOmBXyqweZQT9QTocM43ZsGct41tbK9noxVcc2
CvtdsUbz38BLeRcibtA9108XC65yhqsTNA2j1+yk9OWabVnH4VzuixqpJlte+5DVd/Th79Ucx612
cFaaTrbkMbntxsH15UduS8aWGIy2GHdAImBKAdiGTMenlrHiEcj5z+St3SarGH+Ogc6TciryveQN
vJrlyrbRaA5vjIzrrajYCF1pVo/mEvqnugtLnARp+1FV9bu2TITOnDPEhZOIr315NwyxshrjenjD
eyPu8PM+VGwwsEJf8yovXuBVuEeA1fjZyOvgyvA/dk3/W/C0J9Hwv//KBYbU8y26hdWkfPj3/Y+4
fjY//X/9Q7//nX/+qf7f//Hb2Y9IPofP//SLbYsKtdyDKlkefvqxHv79f/4HCej3T/7//ub/+PnH
V3laup9/+xcMzO3w+9UymMb/iQXssxj3TzLT79f/33/v9x/wb//yUTRfn1/Tz//zV/6DmOYAP/ND
h/1Ex4zMEIL5/yGm2d6/2k7gmpEXcc65oUnqyT/xwd6/+pilowh+u+1jA2IH75/4YPtfXduFeOGZ
Hr8NH+y/gw8O/xE183+3MCEfBZjPTcjgYeSbNhzh/7zuJ8M2XCKNF9oSvsf+luBaax+zrtWkZs4r
LQAxl0Vp3ZRp7+9wNIuzT0Ti09yykYIOXW4cEG+QB0sRN2kxiWM0m+rMbp+HWaKbGbGb1sMShK9e
5J0D6rp93xXTXoa0JwEB5+ykyBLXilrPbY5p6tcemY2R9+22rkgo6J7wO+Ga/V/Mncly5cx2Xl/F
obFxIxNIJICBHKHTd+zJYjNBkCwSfZvon17ryHL4hiI8sEeeaKJfqmLxHCDz2+tbu5/+CEFG04Yi
th78lJh91fNtAkVWc/ntiB5eXgn6n5qVQSpeymPKX/9Q85881cqPQGgcdgjblaX3dog1oQyZT5QR
JLSOxMirWMabStVvSnZfvRvj6iuIUYVgjuizL9bPQnhfdjP6KhzO/KH3fSp37Dh/QOF02zhpuqaz
0J+9OUq9q664bFBb2GHyy5pGgMMiiumJGDYL71U1iWMlFtOdcKzrS9JL95PboOFd51frSainsrl2
ImZOp50b2QRCUFjMjvJdnItD4qWcNqiXeLtWzuWuHdklOjq0N7BSJztm9N8FayAfanuGkJ45kHOj
D261whXmZ0u/pT4QrzITvvCtmNe6rq9bhSqyequKw3UeXyOvDreE5UxHKWJzJxu0zpMZqrNluTTL
JtYwSaeLjqnVgXuSEj7TUOW6XA9l992Okul4YuTbUgzqPOvY+ciRhe6LtC2oi4TD0e/6gl9g0gnQ
aJsSZd2V4P8qhDMMlb0RnnvpQXlXcVYstHPCdpfJKzAhCOUOdSDqeNWltYJQDcha3XpYnsekaNc+
J93TnHruQ0G14+DVbUKZBKdBHdfZmWYWTGjnqn2U9/wbansya9fk3jfFturNT4vikPkz4/MaF4ma
nBS43Jt2xVKh9da8ZNj2CnkU2e05CLU8Oni8qZIO5a1P7A/ZoKJwNdZdUGy53VrsjpWKZ7KwzjoN
OFsUkRlZbTq7cs+WiepzHsdhz/VL7Jt+aauVvYz64DQ+sI5D44yXKbRZjpPk4rQdCH/cjHyu/exc
cWkLVjE33FCRxDnWABo/WF9U2fZeOcMPpBi0/wQ5h/uqC6Z92FfBZ1Wa5sW6IuB8cBY+KV62MW42
PSgJ1jUZoF5KEeY7ggc9iTQaHtnDTHEUAgeQ0du7pQvQLXyzFvGU058a4gvK84mpBcc1lurJLSXD
dudGgPCTW8luJYSJGcQ4sffbjE2zD4JSncnQHqKC7NAuy+ShdKf9MFl3bR8H+7aoDsZyi9up1ae6
K9pLoMShG5vyCboHwk/Gt56rn9Kg/ERtzc7zBpJLdyhiy/r6DzZ8zKwcvVkqNggO6mtxSR9g1dg0
1cxEfYGTXZuAtHMdunl+K9+8Sek/QQDT7sCrHzicHgav+MxCG7IZB8TtlOcOk8zl22mt4WvECJOF
wXNVVftr62nja7XhBsxKqOWlCAz36eyBW+/naEdvtD5ewqKF5LKKnd8RyntVi2zabLUn9iA/v6Bw
0bkS7pvMh2/PDqkxN2O4nfLoK7TpGYgl/khcilDVknurxZ6w4uj6MYi9W1MVzTmfrNcqkbvFiOpa
TdgYnZyLKTnq2HoDdffubcUOtyRpXofIX+uE3gUz2nVVx/eMU09OjaOTctDJ6st6p2x50UAJgxkI
tdkAbyVRum1mh8eFR+pravWkO9vsSaF4NHrcSJ8nxru/TJDyneVFT47i2sRBjxVd/PtxnSpXdRnc
Rp2yVjMz5TUDoWU1e+xjVpLjYukE03bp/S2En3Iy7DwNqTXPjBt/7umM0GM7zbqyT4WybwMyqFVt
+SEsJrXeFuORZ03LFSn9ToPpJ1msvWtdIVYV3wQpjtWU0g7V7XrlufF31HE0b6JnfygPGkPQinLD
Fh3/DXKwdhOPvFMYE9BU090qL/VDzNytyIPzxDdj5Q22/dZbfJ8oGN8BYZjDFEt77cX2A4kQhbiR
ZrsOfrMolis368ibO3KwCtNvmvD2pCMTAXbJcsfwdVprp9pjZQb5Xjq57RSHQiISAoaBONdevDMr
Gdg7HS8vVN/qVZvWoHROWfDS6sxT3LT9enYIPI0ctmHq5z80e/LHwOKX5rT8367tClaWaxUb7eyi
+WY6dlXrTDQa86z9u5iBnc78pJAIVrOvPIuQNRrGGECfEkbw0HuaD/gC27Sm5RCMO9sLwttqXiZY
LGIhuW7yMf/quyF5qhv+56al49zTqOuH8QD6ne4aTz/0MYMJqwdUizqGZj3TZzIEUZ7s3DBtMSTW
HNnXibKzS9HBX6gltDYZLWZIMlRG/LLZWe03e9viC2eVDU1KuyFnnlsPiniaPhtR6GSDfARQryXg
XEWGofpKz7U9nUyHgxYeyAwThhlegyfGbhldlUJ3oGh6IkdA4QtwOoDQFTUrG0c2HexAE3qgieTA
djkGwNUnctdtA1pkB9WGN8vaq7N30RjguoF7/Zyp1yntuyP/MPfCuICjPUJsgSXfbbYjDaCwj7gQ
ZZsgT1ue27wB1vU0CNJReb7GMPUwX7QbMI6axEP9H4EwemopSSwq9PcrNmuPa/gBfsYmue6KgN4W
s6SblrAbGlpjw6+QsezI7WbTz6z9bvL8M9VUHvtQw91U+YrDEJol8Ly+tJ/ZUc13UztELUuV74hw
vmbKF3e6Mu2+CJy3qkI50JsgWttuCS/pjAUEsn5JmvkmzllWHTQOQKUXcS+zGL2GNFq2Yc6nVGUR
6xSzedmE7jwcWd7kwH6IwVsLN2T4x1DrJrOi+Cz9MTvQLMN8ASy4ZrPeO33IcIHc1uyYJ7tLtvXY
hZdK+eGtanNAeNdK/4xNsZyHIeieBs/98OKmoanmW5d56H6x8u2ahr8KST5rM8bh2pHWH4y0vW3A
BPNa8x/NvoqDnWzZJugtfIz8jYIJz+aw2eVjFm3bqGGAPHdnhs9vrirMVkRz+lwUfOHbSoR8BCp/
5WrC/NFtkq++CZPTXDQzCIrHVvYma4dPxsebzuPiW3cd7eaiqst5C11VEmgMiQ0w63r8UjESFvwD
VFWvDxAglrdl/7gFpjROiIRXZTRbzYNsOE3TzkeIrjZKsb79zNiWGoUzy4nJUjI3VO+zbmb6T0+V
CRGwZlzMOzvq36I5mfutFVtOuylioLsbn0EaJS3hyOjIrgLxIFJpCeqz2rS7QixJfm9FsyM/jCOm
Y8MiVZNvWgZp1Z8Y1wkVlY4i+q2sBf2Yq8Lf+6lLJpRy7cROWJ+C3Bu7fZOZ8W/VRd5Ae9vOQdZX
dLSmVxwHjGFl5CxsnUxaq8j5FjF4yiM7T06sXDEBcadt6pMJNUdCyxMa75mIm6+683v0eJbryAO5
TZwyp7OW5KXmcHuqdT+tKeXSwZ2cJk4OYQoYtAijTm0IpNfnjK7Oph1Cd8tWsTH8IMHR50TQMYxW
+TgMqENUkVHfz+L4mXaD2SiukVujqO+e53lIplOfwKHOLVL3gx2TAR+jIij4iXuV8NpnqhnjZeG3
73tzRhhZoHNF9NbobLzIhUyOM3IR2rcuQCo3E8Kb4eiIkMJb5rpfQVpEgrefvOY3i077rTM3wK85
HEhJ2UQtHf/P1LLY96RrUXwcQJfaDboL1A9dXJqPcrZgUCrtJwDTUy3RaPRJbb+NkYHVL1sNojeW
NqygwyogYLbRpG19iKZ2sh6zuF0YhE5QqI9lopvgVXqGB7bjzYnYiTywuj3fMcHsjeJpD+GagG0w
ZdcZgmNMBNYG/ryx9mVFU4MjQBfpG08WCVSHtON8G8mkyynTQ1qvcp4c7V9mxiNvn9givg3zyb1k
DkMv7nlB9Ed1pfzsfB6/q6oM2xc23DDK5dVQjAf2mzyKTlLMWsCMpxtSFXNIpmqRf31n8M1e4BYa
SCel5MpCbN/P52VIq1uL5sq05yumxxMAl7cSE7sU9yomp/5jmU7UjMJpxt8LQixetsXM9dhJQaXy
rjYeZSgzrmYjXUjv8K0qfP2YiKw4JnkBjn5957QmKbjN0m9uB3SFukyDbZrO08FQR1pDPfVHf3HE
vYf34d4W1ApzRsdADnWI1QXDR/MekMDdB5NS72Ecv3Bv4vMpeyqnDEDAkm2+fEg9guJtHHR6J5OB
lFWwNZsjFi3GjS912K3ieRKfAczCvBG+cFamBm08NJzFX7nxdSTzAKXmhEjAE5t4ISlrJvYUR7Zp
0CBOHXWlhvkJEGTL1ItNk+BTtYYXpWPx2WW2vkkqyIAmlAy1fUUBYgBi4hdQRv2NnVJqTOP0wUQA
P36KwKTw+gmOE7zgro3S37lJzQZeDr/UXLM2dnToqjWNomgz2AwPSDP6T0up/v8hpbpJvtvKVL/d
f82g/jmC+h939U/51LU/P93NZ/1f/8v/H9Oqq4zq/5xWPYEex//t337b5BvT2//Mv45///Vf7Ov/
2X8mVv4/YG0ch9aEkMJTNlqx8cd0//ovUv9DaamvsZREifa/4yrb/oe0PZvatev4BFMBidn/iquU
/kfgewHlEiE8h0my/X8TV0lXXK1m/5xXsbYSyI8ozRWBTbX06pb6Jz2VSgxDNQ7iK2bdhb0huGlW
jH8MB2TFEOnd5i43A++VxrvEDmLeZu3wIefEyka1mpXB5KnUjfqm2LR1S/HTUWq2iG7yeLlVKu39
h5EeBccXlydt+Jgp1Q6XMhU5YLOog/awUOXYw3xG0ckea8nTT5bcWzcJ8crwRPfJpuM+lyUvHs+y
FyboXTObz5z9EyPassKOpL+ZQitCws1EcuMG7aw/hMm6OlhTYWZunBEDudAhTThPd07gTHWFs4TY
ZDu2Rda9ADRr7mLkg9N68uclvyuwKLd7Iic/fcIu62aPdrLUxRfgkPfgRhgnHtxeK5+xRgNQ4UwV
biJbTsWwK4a6qQ45Eh3/uZ+9yjWbBGaZg+owlvlXEXV1euiQUy1qQ32yKo6pTobgZqi6FhHSsHje
jMQCjo05EnSAgPOnQhLdSh/aPlnz45FNux27Yk4jcET94/gxdotVN1Qm+czjKmOz9FKMlEHUgvoB
Jn0ujX3I4kZmD7WM0/Yjdj1q84m2fKoTDJetY1E7qf9Li7fDmNpXi/mZM08iW5qcLKGHbIbRseDY
2QKZR5tcd9Rr13E7JfG06fRSLYc04lfyO4n8imzS+rB29Pkqfm3YrhSbHjqw+eiuHJVDw2h2Uq35
AYeQgfrK5y+LazZFO9Jf//s2N3d5P1TO7RDgFnrjutMlDm2gpJ9C+BktzYeacB68LXY8NTSzx6ri
8V+C+gfEhCZ5pkmrztnoZFclVneMxoB2Qea9qVnXf2WVhdPaGoY3Qf1hE0Yq/o8P7kOcZdWak2sE
PDGO4A1NxC4MghVKcCytzu/JST3n1YlQW77DXubj2bXpXbjCSUaxMQn9aqrQtep9YLiBIGYN1V88
54CG6SpVabWjHr88hFZX7/il4kmwYkH92ENA4VPWinMAvYy/ziRps6yDJNXvTQiTewzcpA1KCNox
EbfZlLXifrQIshjv+dpqN9D1iaa3QpLaX5I5ScQ+sexp+dJKhl24dafMtW+zNKgorbPM1H71QhwY
WT7b20ZZSb+uurlw9pSRhx3fsPCd/9Tec0sGgu4UV8Q1XAaFxyCPSZKE5F21Frxsu0erBtJiGUwX
cyZdiSrji9tllbLekmE2A64c+mR/fdQY/lHownIPVp2PyQ0YSWX/It/Jqh3z2SQ86bFJqYQKpuCr
hZgx7+5aU1doq9he/agclWbrbuYFyUeP9+6V5k3XqjctV9XBU9NaeayIXffQ0e8Axw3ToMypMUX0
PDpua0ZUJ+ldI5sl4B91NfqWP22CDFjAK9kYvguUZ20VMZBmcthVIAE+g2A76POGWq+VXmBFr7tv
MpM5ZwCLYjl0skIlEIUVEbCoI7YKMlkr3oaiJ3+e2yA7c0sY7iskNvmGVJuKs4uogz2sjlu+9Zif
fpC66LPUybIeKD39rWx/gEUY9SN3i7eFK99jCLXp0KJrEXJlcWjtRkb/+yKD5A2B4G00VTw/+YtY
/mrxRHX0MFrtl2oYt4lO+JsVljHvUzBpF6mzlXwDUVuvpRqiOwBGSVHPJFucafOjW/r5vhbaoXLS
z3BtefEcpcX4AIbq2KfQM79aaDzXYVIi7LKW+r1eguqF0wnGEQ6Q9u9gS/o8raspI8y+hxE78cYt
Cbp85oaycM1jVfWv6Bzvzcuxsa0nnCJcDie9bUG38hO0sYcsynf/oDKclv1CZwW0BMntigpLdukG
5EvgOWFzFwdc7/SIkWIrBXcSnIXO9MPk/qVrNTmuNw7lGyan5pkngA3jSku43RYFq/V631d/2Xsf
3ELtXvuCZYSHzp5v8taEH9DVi7zkwPbboc+5EEKAp9d1P94D/8zTURdB9mHqnhm7pEVALYUfirul
UC1FQVrpjB0cTruNlPWhtnX7OvKyjzbk4JrOwqDUY25BOHWsUXorhTfcRINv7QXd+2f88e072HS/
k76mkjt5yWOtHLNt8kmQpVoniFeCEqd+FtnUcMXieHsHjJAd2pQIw6m5pa/H1p3PneZhyybUQwIP
NcKPtA1REumkMwr3pZXJlyLbOeEju7DeyZVc2tzuj6yBylllqm5o8dxls58/E1yhTJfYN/t2iTdT
VYFrJOGlYxC9dvuufehhIs5IDTgK0DIo3pPQeCfb1tYjtpps03GFuRNhFl9xueg9SIZ23xTesG2g
U37zxRas8mpS2mw1k/CHSVRNdkSDQumJLbEaof4Q7SyRJpd86X8jIsPAS45l04TvobTvvTEzT6pp
rG2atOq1sZKS+VF96+WIOmTTH9O4BvZB6yFwJIOFtm18pr0uqB+r+I9lCYr0kdlM5PLHIBo4LhhD
sZXUpBADDxZHkQc3E/tbMDeM4fMUkPDz5vt7re2ipoE0W9VFj14prc41zB47odJmM5jcrY+13dLs
aWp4J2Y0d3iXaEwh4jzwQA1QtDEWLIrI/cMxyNIfTQV58nfSs0RAzn5muvTiOtLJm2UTgOyWqzAN
u1eYH8c5tV01Pbt+hQ1usBDF1VwBWHKM84/D2qGIOJTQ62fU954HcviK0erVG/RB8yFJ+3IzXiU4
Fu0zxHUJnpveKn4yXvmY+/QrrFj6XrQxj+eKnDABIlkTJlA4cWqwzrALJDJ19m6t2JfI86VPbepe
orkhRKfKCXi185C7rKZ5IoysZ/+NbwbhOS0md89fvrdXVZxH6Gu6/s+UD4l1xKfCU7tnpwljMZn0
iK/aef6eYmD0VTBwPb5TKmz2Eb3yb3cq7W2VsMWa8mD+MYRpka87oYdNqIeA37FlB7vUeGabzoos
ra7v7DT1WTrjIxhQcRVtLGKemeqjKi4QsPx9ohQOZFwubjg20a6oy/Iys9V8RVG83Ff2UAGLWp7c
0bIkJ84s1GScnPOGZhHP05Ueo5E5kN1vzeCMFzoe7bpOphr0B/v73yDNML9lSfnu0/1+w2Ci3qYw
7mhRMt1ZRd7S7AbwhFcfkwC14azcTX31l0a4OBB/4cVJhX9Ty7K4qfRodp6/5H8L4vJ9nzHWgZvh
ah70LQ9Kp7hrB3q0LqnHxiDXfKQPXq5NbMndtULzYrv+cnJtV77GoIt5IuieMSnbV2ATP7ZLcjvl
3k/FpwGeF482s3drVcdgmmx6feSYYHiZ4uRfN03gIsZsfHTSYcw8zYtu2sDjI+tPEe9aEWJhMD9J
7qbA6dQ8Nq5SDUIOPsAnY/R1q3RfvIJXWpsK+SnZXR5/jZwkD/Hs84UzwPkvxi3zPeWa8rYae/Ux
0mF8NgjsaIUZJK0ra7K8fTdBiGwY2MV3amRhZS6RVq1CDyKLmB9rRsbljR4eJO+IIdD+LRO3Z9sD
54uVmYS3Hb3CZghKtwWKNqNPYGcwLFu7HvWxzhYODSWCn01g2erIslMEFiUFNrNqoja0aJEvaY3W
we/3mBRtgoY4C/hw1t2mYmQe0mW21Ztlt+4veVX+Bd0y3iQBcam3AN9jsLU3C8wr+4RTQcW9M+iz
HdsvTpJ6MHsmQgK5eVEIIUgFN43VNsNDkXsw9tTWIo505j63R3XLOuF2L68azCIvOjAl273thOSz
bcrZXUU55cYVLSR8XrStMCgBb520vQgm86Llk+i0Xultpi7ts5smpdrPqN6sJVAgJU0LwYAP6+lu
lE2EHHrxclGu54mbis92ThfIhu7zZskuC9E43AT5xI63Qe9lzxO+xxDTNH2k8+SmmEUan9aeJeZD
U2UqBRJLvBCETpmXsUYVthpTYtDZqPmqBJS4qk2cyekV4dBNyzwR+ZmVwa+ZXMSHmSozMt/cvXfC
ga0gkdLfLm46fGtZ1d/7PIaPas7SC/WK6AuFpm+OkYhsb5tBS29H5cJC0+rloUUhCBFwkE6MnNIc
nsKtXAbmKFYwBGKOerdSn0Ngrttn7LZ8Fcn3OaZ4rvhVfldsdRimR4un3GvUu8nXkMpkW3Xp8EaQ
Ut710Gwge22zsgEjeFR10Pn90kd3Y0d7ZV3bVf4ndJht4AkN53XbzDE1NswlMcN4vNfXvLyTjrhN
nMy7DSo1fkqOlNsZePGb8Dthepm6IsSDHbZ3OQ/FY0v59uIrXT6XfoANwI84TiOzYOROm6h+rOEA
yP3z/DyLTnwwXjPbMg31UXQtEz9eP+FfVWNCkEU4PoG3jQ9LeUWxZrJfRl5x6m+E28k9oPA3AGH0
JwPrQ8ThUCsjiagglWk9YCsyj3QQ0QgnLdONufTSS8O4/9Sh2tvXFiOWUZTuqdH+Mm9coV5jKcMj
Qdz8NIdW+sN0OgcCdAjYKj6KEF7ht4sKe9W5Jr7VBV0zyUORF09C6THgtvQQ20HOB2wynyz6CB7Q
D9OqmNh5QzR8dLXoLxgTIky2biZXKFLFuizz5slXRfjRUbW4seuWC/fYJ5f4Onrh3pbNty6fYst2
D3lYhjxAEgfvW1K4zofLFvKztkx9SVGbopKonmikJ2gYpKxwvaWJ3vH8nmkApnOyB3RNThDj+Vr2
CZZgPbb5H7WYEQUzXjEeaKhvvII7Ic/vQj7QfTSvZeMZirDVPHKA76OMImOIOZlAUAcP2Caqmhdt
vXgMOSH9U9ITDtUAWzTvhT50nJoQC9quCjZeOzFdaSv11k8GYl0uRK9qQmCwjRrp/5HlQqkKi2Jw
7Hq3Ds7sZE7Sr6XyguCQNpzx2b+eOUelsmbaCe54Zs9R+S/CK4omwoz3Q6nccTU0/q/w0+EdAlCY
M23LPr2rpEue5HPQZ4HOdcd62mZfxm2nCVYk44s72YDutJGi1yCc9cFMyjwRfIT7Jpm0BS4ZCffo
uE3GwKuN5sM4gYKC6Lgk9oWAKNnYVHS2fjq35clyVVWuxoYFyWVfipT+shtkWCPxeAah8WkRNu5f
CKZmHyKUGbd5zGl87XGaWo/edZJq5eJHLzMhSCXsLWqLYlwzM4bj53q6jMylOMMfaz0O3Wby7flC
sNPV4Nc0hCtel/m6dAeLroPAHTyIunmZWpWA5HYoSbCHMxkvkuK776R7MjEQLYPjJ/wLAyOc0fpG
gg+rOztEAezPfIrTRF04oDob8ilvPRW2uLVgjh9kvpR7e3QcWPfSu+ktNT15XZnd8pNyEbOK7F3z
qDebOkKE1mJ4y1ZKOtnt7FvxtmhxNvJepSro07TdLu483zRdU6FnJmYM14hMkp1btemjrgjQE1Pm
wTaelU1Zbyjze42N0Fw7m664kV5IMoiHHuxhEZPjnfqFkfVjmweMMBsKPvmZtCPy8WPYTKCSCRYL
nM2xnKcWtVt0b4U1Czi3fLJGEH07i5X+UcXSl1/w1Km7y9y2YQ5yLSZhNNLAyn8SVG/+oc+yOEXU
jD0gfOvc3sc9NTQ6tPZ2McR9gEEPTA76wsvce8NlXB1Djz4gwsGRiwxj+iA8Y4OY8WEJiOKfuHO9
i8t46HdMuzT4mFDzonQQHQ+nbWUc3V6oc3j33BxU+pLhoEdwM8MrHBVWSB8ctQr9m5B7bfjg0lSo
djm3hvEI4cyAf+ky/tQkKlwyf4diy+KDFVeSNzOdzBJF/Fp63GynVQ0ZFVBItkNclZ7H/35wSKEe
4iKt8wOFFAtAj9fYjsJwILdRP3RnNUKV78aC18xjM3poJpPMLmCX+Ta5N4Pxu4VBXUbj381CJz6Q
DxXeOa+U7PfOtJBIrpZ+keGj5bv84cYSaPF9flBqu1XEYDoKTNHdz1ZX4A73WW+3TxmFWLssFmVx
6IxtWfdpUgcFGjyHpTF6NnZ1CNSkw0suppJDMtco8UKWrnnslmnPYpk2BW5nh7pr3QfLxJ9LeYqg
9r8bb/YbMSE0AG6dLxbteE7H6jOIJXNOEQbLeo4DFn35obkancJpWVOGmv0dlJqe19bIsAvTJRux
KVuO6P41ETNS5g1Vdwr3pE+HRYV7PQJTMqvSiDvMUuwdKNM1dT3OHfT8vhL6dtuhRS5OjFGsGD95
x5708FhktjzreWnpClLxD2maPmaDa21ju6VtaCdrv2eUXAU9JL3d3JC/es+IC9q7Ied4sRpCbwCj
5Op2x4afv004vUx+0fFn+W/tzNrIdAG+qM2Jvjr8js5I7oOh2nLqupoMS5xAIrNXS2bjvOpItOgj
v7YLJ44hBeyiN420sLPaHagMhTVqMPt4MiB+Q8tVGOEE5e2ABsi4NzCplP6aYl27y7gLCzGvZNAx
Aedlee8a/NeDDY29TXBGhUfXDExoE1tkhCo8wGfFBkxU2Qn6ptjfuRNP2SwzkHWwPoMjbpYWsDTO
vfNVW3JInarY0vued42dPxrf/Ux0DkBe8Ih/iHx4TwARivEjIsAYJuW5y3T9C9Ed3xouZe2KB2F+
ny8+7y7MDOzRrPobidXjXQnZwUTY+ZEzvsArwh/3MSrBvcktHYwEqTrDvE+/fokfp3SREawQzQ57
6l5skE2Hy8Ay2j9slY9eh9rCBU+x/NsJU+9LFFS0r/+wbzC53WowcfI0IwRayUkOt1Lm87ZlRLQm
Lyu3hTMQNYFb0JiJWmqzvtoBYL7qKpjTPYo6KPS2GTk52UH0aPW6PgCh/ais1EdgkTv8rvh1IeFk
GddYpiwe1U0C+tKDrFKN+lXDmB5lXPhflUsPqyAcb+zi71xf+YZA1ZtlcV97TRNBekoCanFat7om
PGPCqe9pYHxypLeg3+h0XuOZFVs+ovvEn/2NlsSxG8/rHziDfRV8aek0B7x9JvaQML5ZcUgZd3KJ
yzd6bzRGc/hfXAF185R1VBlBOqf8canmB9njkbemXmwXa6xRdtOKVzmIVRViNp3zRK5L2MI0LrCZ
NUHbbkK+svssNvXnkInHpXMe525+mTOUJKVk2tFVb5bXVue00HjwRMRols9V6ozvpZyWm6SfT5hg
lq2GqaO7W6t9KBEUDFNb3RSlP50k4Ohq5Fx7bBip3zR1PKF8hy1lZUh0m4zdLmp8+YPujOOc59vX
CBiWWTe6P3pO+520jK8aQq6T17APBAT2UOXMSewuyHei4bxF437PtVFtTBbNm0GDq9hGv/EMHd77
ejyhWw+PCbDL2mE7xrDtcRAyHUjNgcrHac5ta+PGbD7mRe+UhLDSHdedPTh3vudlqL6dzi24Qany
xM2tjDeS78u4z0MYRgcM79ZhTyUgBOregKriZhny11qkvFPbUL6IHISXfKZgu2BQnry44JRSIJpq
3PKljfRb1PLJzJJuwlOOakZ78rWwEWjwy7re2NIJejSfScMS4yOJFvpV5vK70nFDSU9zRUNosOcs
UGxpWbkXVfbWXwbjlCVtWoU1yycoIFUv7HXMDlPPuIu+CWe/JmdhDLAwEnLTRK9LlnP2m3qaJx7A
1JKlNBxjVJ8D88Nta1GOjgbcmjXsR8fFMaW6aAzkd3J9kDtRfX0RzNFfLqKcNSiuISDg2chzkL46
mGt9YuuCXIV+eenpv/2RbQ0WFhFcp+HEl9JvyoMnE2hbB1gSkMnVB1qae24zV4Nx16kNA8J53JZj
cukL3Z8IB3mGx/3VR2we5jR1z/wOyx+1INm2WXhHMpvEL6rvzWVM8+w5rjhsrKx8KvnR0oL5AuHw
r9VxnK5MX73Ys6BrpTKf0ITR0abIsaovwun5eaU1qpsWnLM8esr9mMiQj1ZQVyiAMPJ028nz2P4U
lwsHw95+ovjYbAp0Z7FtBcuGJnGYbsNhxM/RZxbbpOwSqfZ+9K4mkbTtXkOS1HP179Sdx5LkRrZt
f+XZm4MGh7tDDN4kEBEZkVqWmsBKZEFrja+/C1W83ZVRZZnNa29yyR7QyCaBABwuztl7bRgjAEGi
6o7udoFGCKFhupbSfDNeqUsRGDsKGGyiiSThyCOuLJK5n5YgmQEUFwzaOv6Gox602KjuROHddQZx
T+tO0fYVMRLbpAaKKmAZ+mOqiLtIImI4mzEt2IPUCNor92ucQIcDZGEHO7DPdchuqUkB+CmgNb5V
Acho5pCCsK0jX9NJY1ebWzcDvVcKQOTuDHFPVWiSA2J926bL3FTjfl5AnEAYsTBJzzOkeAKKDoVy
6eR5InvuFwI3nCmj8o75Gk2+gZjfBGowszSzWV3tmYH5CPOmA8A1Dm/ESK3hvb/267XlKE8qLC7K
VEI5GGB+7dfX+IYNWUAdIzPiwAntR4gPDd7Z+UdRZRhXJKEHlhDCVLanLMd+eaEAiE7qrAkkjSxU
fY4i1Jou8MYLc/uLZOL2573/n6LPb8sYHe3/+7+rI+bfv8jlZ9gQTYRCYGZqx/6R7vqLAiFw5zGp
8gL4Ad1UZ1cODsQvuivBx6Fk7wjdr2qxsGgvehShjWnw9cuL9YmdXN9CQ29Jy8G+I1d/0q9PdKzR
R5b4nndxYaA+DCjDqo2OES5Ad5DF3jUcr/qAfiIZrjDFCNKJKyoNqtYBXIvUiC5DrzK9K9H1yFR/
3Nz/b//Xfya++d/kEltT7F7R3TwXz+Hn7IXkZv03fkpuDCH+4gsxkXZQRtZa24zdn5obQzh/acv7
Meg8aZtSo4f52yaGHsemo0XlH7OYa1NU/ZfsRlh/ScGu3vNsS+gftrP/dsj9PcAx1/10zP1hwL+M
6dTrELO16diWYun2lFglOb8MeAyHhILkwZ0dG+IDgK/sSXomdlcx9WgcVOdOX0pONW+M83UY/3uY
/7yqLQUaRB4A7dv1rn65KrU+lKxMszQegU7C2n/AyBT/o9TWvy/iSRx4pnaFdE9+Wk1HlmQV9y4N
lfowO037CJ0GD+8vL/sPD3Cdek5/yiqA4rFwGdM5+Sm9CxekVy7i0Ciz6MuG6k65IKZDbzQPZuG8
kTV5MuX+eF+OMBlSwICkZZ1IpFJob87SO3fwgeoLqhcPCO70Zdu74xu/60+v6JcLyZMkR7vwrJ4+
3d2YNezJUZSBS6eN9vrD+9Poc6SSyMgUiWnq5BXZYTvkUWTfQYP27vk/0bSexmU5z5bK2M9ekmW+
ssPojUle/PGdORYKWKVtZG0nlyUiLYa67t61OZLpUTURm8pOqW0QablfSi996Bsv2BVO5rzXLuYO
LfPwSxzaHO8lTY/NxCJx4TRezeYsE8E2w70Xv/EC/vhsKPdJV2qBsup0YDVNX3trg7+v2z1mZHa2
Low0iohu/N2Si3db0QU+vP5C/vDWXdO0GFomcYw/FXq/fJhzH0UqGq27Cb/+udWM1Ddoov3zDxNB
Kh8/XiOmHe8kgLRBFB3NvXmHgx4WSUBwOJV3d/f6L0GR9NuX6SiHSzD1ghCSp1MbotOkoQJ3iWOS
HkWj9fjBw0lTnjdu7paA/MgeWltyRFogEumTHYVlYidUjaP7gP+p/o4akbzwJS8ofbTY0V3Y47wS
6rOtA/sDXiBZNovrbccS1LSP9dy+T8cZLTpRDsHtkhRsCeuomwAxejFAFjuvnhqV2xSfp7r5Hg0I
3DY6xBC4AfzQ0nJdJir+llHJ9xOiPdxNVpc8dnSefDdX4oizWHa70Ozxs5txDJXHtuxl15LRJjZ8
sdNlaIzyrppc8ukKzCOftYA/gBJpSYRf4uY9c2spnwKary4AV0/eN7KW057WnoTdIpr8LqF4BXWT
v2GRwYEyYdOy//rEWRv3TVaj1N/QjsWNWbeVm+OtJ9Gb7yfonlVU1Aal1c74GvbW9L1JwKW7RefA
rIB7Doe7MaIHnqN3tJA2eEdK+57y+cTCC7umY3Us56h7NCVVoj1UmeCIFgV8cNXSWUOKFtXgTaCs
RSjQxVBCsmjT7y61nnkTGsIKd3HdLSXcrFhy9mMKm1HNa+oeYdsYz7QVUH40zAkHz04T5zzoFeZj
1JjWp4IzKflq3rSUW1UbkkQZN1prWJTBwXPr+hZDY30NkqWmGps62WOR2F5Lfp3hPrGohGf8100a
B1TaP7rG2F+6bubKbS3T5nYZWn1Rm174mfwUkOhJEhXizG6m9AOxTEVC4VNDM0CGgVbObeF+WEPV
ZH60VCP1UOpLgJ8cbyTp1hvRr0cmrf3Ktg2DjvsqmNJ2WHyOxVDB1DTilhPsMlZf6Nw68NxmXV4L
W3XIYOEe4iz2IjlulsQpeL1LGn7VwxQDGsBfmfph0cxfkd323iZvHbbB0yrNq3q64rgxkDzhdsfA
U9ajrLd0ZrGMpb2VXdUj0Y2bXI+kU7mpOz50cdpd0miS301G6HybajFeWIgOrstEohsremtW27TI
F4whc7SMm7wHTLcpFi/tzgowYyhbkMkbe7KOMsilitIYFcKGU+2QI8QBO9Kb94BZ4OfUZjP2vhhG
K9gOXjkQaRdOLvt0E1/q6K45RfUAM8doTb4bLA/A7pVNj2+b1SYSv0D209d4EuoJESVkU46DDw69
99QfEnu2fcvo5ecRg+mTcnJ9R25c/MWbcnfYxsprmy3axPRYTozmo5dH0zVC+zI+Q5JWHvu8NCaf
31p9iVEU8+DBBn0h/TH8yB3QNuOEQdusWJzzwcpB7rii9D55mQz0Zh4aoCGVh012q0hf+BiQOxXt
LJ5tiDwIpeAWU5h5laUmqDy1jNSopjx5nnkNCdWYYngUSO2/2qkRfIQFUFcb0kXCT1Ur1LtJKroT
qZcUNwk6GIzTXmqgQijLNPYtxUpIcy+ZbmHfkY1nFE78MSBC58qCFIiYyQiwXTjjEtkIa5dmpJBf
yxDBBDFIWwPW3VOphuHRzNYxOJkIatqEuF8c2ngiRVzhDeqmejbpKKrxHVbR4A4BZgb/jxI2OA3R
p6TjcVQCGzsO0RWSVs452Bj1TNFhAL+eBgWOV4q7WHtTHYvvKCw0uk+m5Wk7Ny21eRYwjB2RZY23
XRVmd2M5g/OItYENlq06WuRh9RX2cEdmkPSrMLzNinTkMQ3ZXcq4J/PZrbICKaCiIzPmBg3NLlye
RAjB4HxIoI4MSDXdq4mZvPqU9025RL6yYlSRkFIEM1BdFh44TLvUeXzpEjrSbiym4wJLzajpftBR
a0b5oPMGcU5JQfi6axR+kbVRvbKzXc8ChYSi6arNgFlt6czx5erKQlFOC60IdutXMW0ccnYZEN4C
lr7RYcO0aY3z1h2xe+0Gw7EuhIyd74StemqHehEloxyrEItijTMWUjLeyCEYMlKYBvPCANYLpFuG
Nigb0i1UZboD8cw2IUc9dbtvQ2q0FJ8DT+/baV7IAUzM+FNP4+4Wo+jwbERaPLP/JslxKmJefdVE
0XjsgzAiHbhss2ln1K4CYxBFBdhBi3r4Ozduzcca6whWlLkN40ONZoeAUB2npl+RmUx6XdTM0yaq
8pkO25TpcO9QYPmmp0TMWwqu6XSwtdKJP9E5s3zEceZ0kFmVwi92G+c6a6fQQfKeJQLQFR173/TQ
5+2GKsUHPuSqfg8N34FLiM3/fQBokQK6g/nzArjRzCUIrCZvUa0jCyYMhBzciDbGVgkkZ1tOMI2g
wdufp7U6tCOJ0AFYkdKE8L2Qfj39wC4gpneuUedPKocdMXUt8h5pw8XfmYmKEIT1vc1QNCGYU8LL
gq8Sr9CmGzOArFHQ8O2IhoVoz9YDJhXBjRE6by9tpA/jvOh8hSAjoHEr55HiwYhUBi4sEEivLwGB
xRwrus0Yh2PtjzGjfuekAdGoHFBTtSpbw9pPEIKbG7sJ2vrKtCZqza0gUAX3O5lTvk16THKI15DE
SxPxTnQ+sRR4OwrzyXTM21K+d9iZYVIH2ENaod18oEKWo3k3ZyTiEJAApQ1hjEW4QAHrPeYYNYrq
ZoEWDuqMIu/dkgvnE8TVH1CpemZ/snQEZok0IGrPkXBNN9SEamI6ayRb/kJgVbWhi2PcoOEVs++2
EsshWFA2DqRY5yvPZFDmngxpQlhYjcAi1ciMCBpwEH9sWjmiqnewDYzbRgbi+9TLHlxA0GacSYTl
nlmIPSbSrFBVQAS1SVczyqkyDqNI8gfbkL17aObRIfokdh3+JeItreG80Rgbn0iVSqka6oVmY+OJ
FeTFIlLss64BBObyYahtZaKd9NsmduOvgzujmaEVEljVbhQe8Zj1ENZwDXHlOh4gCfyi6b7H5JPe
zEl6WU5pcT6ERB0eJ7Rbve95SDj9MbRozYPYrZ5bHjQ9dR1RQYeXo0s/NqaK0DGlgaXJfhaXfWUn
aAbZqfQ+e+CeXKC8CvPNgiwRJWO32De0cmlG5cGSPaWLl8ComFaxGmctFZ0hedO7Cfv046QRE13k
9jB0xyrx0mG7ZHHyoY8HJzv+2Of/o6rUf1Zy+l/n97JerzsNn7Mvn5tvLwpP67/yLzqRFkJZrisp
nhItxCH3b6+X+ZfSnumYlqkBfqm1ZPF32ck1/4JItHpetGfbDpiif5WdHPUXxjFp2SbaKMqkrvtP
zF5rmeLfVRNqFzYKPAqtFkUse73DlwUgUGL9krIb281OO96gWZ9B1xmWkHBwc8+9FHUdwgWCTT0T
YE1K/KUBkdx5//oZUbw8Y/+8DRc+knLp+lJsOykEFLYWrTfn3EYTk7gQTJPyjqULjxwLNwZigmCs
epM4Vfahr2nUb6gLxCiG7VTPh76qgxv6tQ4qjZBHh4Q3bM/tdFWnmXMNTiZhaglv37jnl0d0m+Lw
Wp0m+8vlvikPnNQFEhrthI0TludCkmWFLuazGEnpdWmb1cUQEkjdkW1z33ZdApmB9FoKBikNdiUu
woE9VJMENVlQEVrgNyoWYj24//pW11tbK+fYwEz0Qu56679UD3p6x54whNzpUVAfmVm+PIBJuymS
w77tljsKL/KI/asFqi7EIV50s81Ej1/s9Yf08uj/8xlpW1OTs6SrhT7pF6RjXc+CQIedWjzic5DN
Fc9zQ4qHrsknpS4YU1vHQ8ABaA7+UU3r72tTvfew4VJKcdcS/y8PgSTShT6nw/uxJSKyaVhVx5CJ
TeDspKByRNSo78u677ev/+g/PX62rULTieG7oo7z8sptDz5rdCskp3BWdwRSeTiKXcs9tG5Clw2O
aXMkKW3ccFpS9yNT/mbup/yO5Z889DduZr3Yy7GgsY065lriWY94J8OU2IpGY6PAgFQZnUlz1MDJ
ngiJGKM0Swd3Jx6M5LxJrLkHLDplnxH6CenbVR3ib/1XPf7250V/ber89pkzayH1on9kSQovMIdf
PpgRkekSpC26j1qtdOEBCzSdreAq7FPWN8K1g4/IqTzEilV2TR7C/DQYcf04aHOf2fh1Nmiuqo+N
mmBBJ7Hezp4RHWqQtm9MSL+P2x/zItQ21FF0uk7eICmQVCvM0duhSEZthARck/M7VUQ6hVdWFmTX
qlcKLUcVvlH4+33wSNYDqW2ek8KEZ58MWxwVwdBAPNm7i2nuhVVxUuKogINwNCrzY5y31nvRZ8v3
1Iumw1S60cVEePA+dZ3u5vX3BebuZOxwB/i/eVUU7vnfSYGwT/AVUFOZwDrGbPSQcRI+PmOTjC47
Nnr3lI6K+dxihr5Z8ONYR+C0LdTyeKIW17mCGDbSwuMLqlFieI8OlXNpqI19i7Sn8pcSR9Zegle5
BDQRIpSz8qk7a4tyhag7Web5KQGUxRtz0toDevlFKIrcLs1FR2Cmxtn3chQmmbQ5pqbDXumuOwwQ
Fg4CWa8/RiTRDnUpqfKSBbMhtPLrNAzGwRXUAN+4i5elb2YnbsKhnsyfrEz8xcubYEoOY7CY/d6y
UR5sKBxCjhngg1x5nfNU5Jk6+8cvk8VVIvqj0E9D1T25ouybqUJd1XPamcePpizLfdpl6tHCTORu
yVrrqe9V0yUyyeoSVrR5TmM3wgrSOXdFmX+DKpi94/hSI+y2kndVCePYGfRFJGZIxBE5CgdtZuGw
iXSOrCA20J+t3Juvr/8OcbplIWSCbhQ7I9ZegSH+ZHFD/qlmMIHDvmtpI1NHNLudXfbtB4WY9oJ6
pD4ERGKSYhDisVsQ1LR56TyMbXU3q6baexGoPlLd7HvFsrfTMRJkXKMuWVJy2FbMoG+sB9b6ZF9M
wVjR2GLJde6zbW2dfkZelxpzR23GrRtAhdhhIyob/Y2mQn0XBRFZCnwwR8of+b1jjF8JYPMuLTjR
GHRqO94tyWxcUu5DKeza3Q0mnp7DHL6YNQRvJiMD2pRaiukmmbonJ8TFSLzVlYGtFAm2wxJrYmq+
piyW3r7+Ln4fxOtnhCoA47mNJejkh1mo/1xiyod90JvzZZuiLoW0X96wk5uPAcLnN8bw79ejucc+
DqInlAolT9YP3UupE2xXewtyyAfZGd/YdMRE8jbjFzOMu7faYn+4nkLIjIXJocHL+3v5kTYwZLAI
9eMeIIJ6ciOdPhvL5FxohHWrPV2/MeGKdey+HCkejbC1OW3i+wT28PKCTpoULsaTeU8yM74W6YQm
dav8AbRVDbBmWNHsrDt1bww7YowEG2GOkFRlS1Pc9k4XPsqO8mzXTfYb69LvXx13prE9kGot11b5
yzsb4SYYbRxw5M5wfgWzJ94RHVGQLGn31xPkgl1u2+IZwTP4JKto3+gi/enyruK0avL18+2fTF4l
tIDIast5v+BtfTKNSnyC+UrKKgbiXdd2cjsZ3Te31dV5lBjOGz9evOz2rrM1Y4Dah0dnWdnsXl7+
ehemoKQJNe4pu7Q1Xn5PPwKlr/2snoFPJEv76A2FcwuECT+2hwkM7+6NnDXZuPiB8HX32MxBUGfd
WdwX4dPr3+FvTwdOLXoZFIqCjS5/vLw9O8MgnmOp2ttsBQ6NSqybMiyjy8yq6w+jll9dqsL3EV/V
HqmZ+fD61X/fsiBc4E/WVOQVyCVOdktxS9qC9Fq5x2RrGfdGiRYNc5U3XictX9WWxB9b+OFkV92u
TbEP+HFYNgchCGCmhYsnzn/9jn6bcLkhyqyECBE/w686uSEyYXozT3GiUzEjEHfoCCkLzJIQSSMd
Pzqiu+yNQh1fv+gfXgIMFsjorqUZJ3odQ7+cNzAJBBMqCLXHIEVlMvEG8b3Tejmbc9s5Q3ybf3W8
QlDypOQ7l4ZVvbGl+NFIfTF70GKV6CssD32uxwN4eQdTNNpWNOAN70glDjdpB5oX0+IYEzVgEccM
Ui3JyZTt8dIi5Z8vI4PMlVvZiaEla6cu1sEbkBX6+oNZax8vZzXuC22ax5lofS365HUAhLc6YcHR
DVIAbpslqwcSmZx+FfwRaB/tXFdTcpt5MGTxlja8iXho0U0NxKQdp8IcqIANljsfPFEu3r5IaR+Q
4WiYDqrVSD/E8Ug6KrSKJThrR7BNJGAY01tKjN9nAS081G+cZD0BS1qdPN8G/IuooNjt+7RNgsNa
Lck2blJTciB+AhsLnRCFop4siIQMWiAS8Lkc03cI2E53M7Lk7oxyb3sj4EFnfmU6soIsR5n9jZHw
+1Ckzic9Tp+MREFp6eVAcEq7y+KcB25Q/NkC89A4tMz3KOe9Kyues4Nbi/mLrsqz2bbi/euv+7dF
kw0OGzTcGJqqly3Xm/vlO0DFEQVpHIPNGCWsM3pat6hJzctUcHiAxlBfv369H9unl8N+1V+ZLA3a
gsbjnAwvCgytLSLp7COn6L9U4JTPSFpcCLhU5mUgDUK5AqXHA2sqwRukmO6w/pVHK2MicnClXJcr
oFeHUXshc12d5WiijB0+vwzGy+J+iJwK6+FMVhqmvO6NqepEacjSoi2W+hUyzj5D8yNePi7ikBLD
7OG+FYzwa9l43qMAa3RRhiJ8l0+cebHNR8R4wkm89GYd+CIkhqbCZED1SCZgWbBkFtvXH+qJaGO9
Lcmixx80CPCaqvUt//IWG0omZbXIhQycMIN7zbpHC80KqicQTEH5flIRQJFxFmR9KWsgloCem33Z
Lfi4Oh1orJCGseZO9Ulz5c1WGNCZNEh4w2RHk1M28aAvK2t8U1O0foQvR4OUHpttwTptcfMnN85I
sAobuTqUjAkHYe3lY7FL6ePcFo4dfCw6jGV+IDIgkWT/umKXCDHCdy3icF2qJToQYxA/vGvo3mHt
OocecTp7bXPdcbei13eRo4y3FK9/mL1ZrSzIXw6Ti4vu9OUTB2ftRLOA6R3XJuFKoRTdZ526N/h3
oViJqdvnoWt8Uk1r3JGn0T66ZZb4I16L66Tjw35jAKxbmpPnuB5NXdpoStKJOtlxdXLg1MGeH6vY
OO/DAD00UhLiR2zdXoGpr/DnR865W44ekSTddJ3Rdr/iL46ONYdvKJX+MPUiD+Pr8FAp8p2crugg
pRMrbyd2OAQy0pSHAGrm1XgPZTtYyxDWhSTGao8n17wM7aZ/InU22yLnJpu9n1sf+uJyWxI5CgsX
svTrz+oPMxAnoBWYBj4KJeWPBfCXjwW8NrHSZr3sCXw21BXRbYrQiyCubo0JToafwax33htY4M5o
4o8m8uFZTp+wdbIByuDOlPtoclY5vK2oJdPSr2wMapBnSYNdovwc9TkpoUSFdNj7kWTgD1xitpkx
p5a3HvUfXjwouXU3SXGECeBkOnWrMZVJOghQJR4p8vjSOIba6HOSkGCiRrfLlbTYR4xD+GjwTG7h
IENTxyZ7lmYs7G8823XYn4xDpnTBJk7Dy7NOy+w2by/qORns8XIsx4SAoeui421sMZwuG9VJqM7z
qk4g6GHNgOyoKLXmrZtPBKTVA1BzqOaY6pkrOJmE9NzLSOL3TGmn+wuMS5CksjceHU3HGBdt8qm2
6v0K/PgSA+r9SD6T/e713/SHOZ8jLGI41i0+L3F6nGiSdDbSxvb2Fh/YTSRSeWU3eL48gvc+g7wG
rpzW1c4y45nGRuA90yPGidFg0YLRct+tDr7/wS1xwCKJdZXd0yd8OfskQA2tlH7LPqRQdNnYeNRj
xivAGIJsrUHMZ3aW9R88VqVr5oV5O7GJ2xiNsHcLP+UG1rR6455+38VTpnNtKo9YADQv6OUtDa2s
JxPvx76ctf1+xo+Eg0aXV+zpyV80SuNJIf87vP4grN/HGyVfxhp9MToHbCleXjXVydDnLmcHRG4K
FUxsHYgNd86SNp/OcM/lFx438SFGU3dRtab9HZrc50gPBA7ZdHPPUrdrrozMw5JCz/dCY+S6NtCM
ETNFb3aDBgUqcj6InZEY2XEpquCxBMT5yEJzSXBU85ZlQ/woGvz6BSGkY+PKukJnDcDdadU9zRpr
XRJN7DB14/l4dlfGnqWdx8SzsEUZiNyAu9ORgHdlasQrIHi845R3rcSlzJETTEYHDmTJEaq8KyyS
p7dWkeB+JqzCtK5nUxp4lfCbNxiLEJQMtCPOlgLxD8ItC4wWHsVHjfP3A3w1ACZukb4jnaMkg4Qc
wrrSBVqlWnTVrvcydu8o0wpCrPhM0g0u3rpn76bG2xS1JfXnyBmhlkdq+gSWrK2wesWCqmYaZOc4
ukLQXKgrat/O09x3bWBkWyUQFW2LRpdsCKBJZ8dAmeO1Y0HU9mctgzseHTJ7IL/pM/GBZNMaKcbd
bUb22HAxsMsJDtbQjoCdra5t+YFGnx7bAnQihZzme4y0ydvM/LhtPoKK3NIeGF2/xm6/i8u2vlaQ
l81Nhm1dkgButJPfj8CuNrWjCRxOJihwZSln44JkmJrES1XZ6GEsm9OSsYrIcD+C+esBH18nOfw4
jhp23xxaXQ/HNltIqpUuefVLEDqEWg6NvPHa2TDPITThuUuXLCI8imgpCLR1bgZnY9dV4kymsOx5
eEyHTbo+qCCFi8zXmHZbomqcb3mNu/yt08lvBXgGJNO5pdlVKI6G+mSuqWq7KSKm9B2uUHGemOCM
EAzxvRCAciWXPCs385RVe8Eifq5KmR45P4o3juu/1dq4gLUW29bGN8dmdbLfAsm2tC4nxt0MpfeY
pQGcD9Aou8yNr8N+LI5orh7c1oippoaIKOBHHGaHfBWaIiAAO+xWbh+3z6/PP6enp593xR4Hehm9
CfPk9FTVzP543IIdZu7xOVvzqyaEabdDH2YfNISe/evX+23vwgzHSY0F1vKAHJGi8XK+q1JM4XYz
ODvXm7zLZMSm2pAc/NEdAAgiuOXbQGN3vfR5eMTojvHSjIb1mCUQ6tqpwA09JBFB43OT32vPSlDQ
Ve3oV459ZSKr2011usCHGEaaOmYrzDdWCabk9RZfTHBsDIEdsNfAcMX26+RNempChdejwKpwD9u7
UpEVdKyzGoig23S9gigQRecByCN41ZlcHmrGHyKjfjG9/Ygg9moKXaygKbSRcitQqNL+zOLyY9wm
o7MRTn4E+g1YEtyS+TkkGCwhiDJeTYVQNFCwm1X3riFwBTFmiJWV1I3ovG7bpvDjtIymuwidO2kC
Vm9jTK2c4kNkQ3bw666tijOKdy6C88qMk0NLHHSLgm8KkAqCOl2OoZsV3a0XBOA4ktzV5+v5GkWl
2YDGLpqwBPy/DPkX0oXgqmFQJF8h4CTxxelh9hxQe0rY2B6skW2GHqnFui4WdZ4sgQX30G3myyWl
NLZNQ94XRbvmGxNE1j1ShGm+RE1h8yb7ENs9S5/Iz4ulKJBoDrT1ti7e+2vE1RUfgokRcAPEdPys
zDm39mpKkpwpzcZnTHQjDSaULkV4pC0WEspB2xbtI/ljKOJqjzS4ygJxv+H5IwYdstgdD6KKM9zG
mafmKwKNetKgx6U6G4mJvrIspvbZrJb1WVv3AU4RNNStRFg1BJn6ygTk3mrtkVHVJTHkwakwAG5x
hoC6n8sDdbH6QcmuMA6IZjlLyESnBLpRqL0ZjbyafCR4RJD3WMOSbZSa1kdA795tm6xZwBGgWHPH
UuRhtS7a5bEwxmbcLZkG5192wBCNdBiupmLsGj+W/EaonUV7QOupkQMTINGQU2HY0w5WRmHt+ace
JOSIwvAaobNkD06z5pJq7PbnIPOHM0c0YfEAuLXOd7AG2vrRckTf3jpOWQxntWJh2s1lZHxDlzqI
Y4jzs97NS0uGqB0U9ZMRdh54qrooCIqHckCqqEGUJ3EAiipZF8fEHFRQFYF9YjLlPJ9GCCTK1otN
5PveWN/KAR4/6MS5ePISqkuXRGilEIgCJM8+Lsj+LOeg32EggXJ1ViXJCBZhSAX/ME37hqpeWAb7
xIhJ1yuXKrsvWGYHyJoxKCfsJ8VtKzpAtYnbG5lvIvQDQoj/gEDCHm5coZSFPHyZ4ntMpZigQUgH
06XVyqV6gJ6AkSPj2xyPcYMBZc13mo2zqdBIZZXbO7THpjRPLmHYk0XOB75KICV4uLMFoXl0JhDI
bUcK+lAONR7sjTmakTrPqwE4A9VRl0TfIQMvImIU6L4V16LHWsLeeGcg9u39kYLscsPQgyqbj2pG
xh9lzT406tnZI3dFSNUKtzrkRlAzqXNq4ZA3ep9GSwFryqGQbKPYaS55kS199rSfjtisDY3dPPYe
IPUI2DFtO8yojqFybodlbcWMdEEfyUltWL3clqzjEJQasc6sm1eV0LhqVMhWdi9UEyzbZY5k6s8h
An7ICW2V+YSZC00mzOw95G2vxDkUfv3QtdBmddOXTG8lgk2ynFzZ7q0xy6NDHii6bAbVR+B2zdJ8
VFaVab8aAFLuhhag28YQWUkUVRDCSO4IxRuPxCT3cGfGJn6Xjr37PDqmfKfAQNS+NnSXb0woqzgz
cG8Ro5KPrt6FsL3ZMvcD2bEqltBQJI6NL0GJJ3K3yLJ9Z9Pubc4Qb4wL9TwDDukQGso9y0onj3bg
qLv0NmLEdH6PpLW7cyJ+6B6xCzvGyUpj6I/ONF3UXkqokSCtYwdLQZOmE+tF3Zld1Z2PKmDHlykw
knTbmta+ijCcfwKShIrHIu9h8ksdsVuhsd50u1rb2QG9u9NC0uv51KlkY9wKh27NTsvc7s6s++5p
aRtCbXGXdMkVaNO22hGvo6wnJPbqO09XFxc5Byxr17JJegf2jCxlBF+ETo5t+wzlo6XcvAxutpNO
15lHwyCYeLOAAbbvMUQbwRZJ/UhE+sSnfzaxIx52STaFT31TETXj0rWTRzsMpqORJFl/TPsabgV1
APB+dpfPV1NstD2DUtvpPluBlpsQcni6rZ2OTZprgkrZEMGy7DS1tM7HRGY3KHxl52zQzk/RVupS
w3Ix6vAQk7OwYuF7l/T4wmUARyQVnMvGyqFusTv1tYf/ftcVS0XohZVD9bEr03pMHbjlD4T2spT3
BDc052XUL92hYG/Kjq3rHysvqy5oP4d3c8o3upvtRNymUW5/GDqHwNHUBBh9NZcthCuiuKJdm+PW
u+nSZSSxdHEskllbxRQbqQVgGL8FjENWx6Oz7dImYu+XlAh4lzVleJOILjiPbKherNGx9T7qIU9t
MP/FkhjGiYTaUmfd/TiQJQ/1FezxBhVe1jDpTyTiiElW7h29g6ncT6LynoHi8Vxcq6ZESX24ajfw
GZbYTyLBf0V3ZXWcBj1dLMMw9lt3nb0gJoesgh07AgtdYwNIE+wVxTdSXp39PCKp26aYY8J9kroQ
pDr+lgQ5rwZv4zWJOAeLWJfgJ6Ls3VzJjAQq6t7zsUElTaaNlY/5dqQzfU52CHsdN1OFPgYEsN8V
BqxjROuFgl7AY71OERe6Prp2a7XvNd0FRHuOagMWvgiF8aJNv8ltcVHaxkLrM2yn6bKqXHqzS9b0
+wpmDAWyiQLzOQguFsKCTgi7gpiCl2wX+x7ZUQc9V2cmmnQoFuZ1TtssugCoYX9Bu0bOFaruDpdJ
0xQJtYiwyf3CqrvPUacwJ+hecjVO+ctHxyDXazcMHvQUF4I9dMplbDtfygV/IPa/+T6ZbXwT2WJM
3/rJMT87IrsL+Vq4r7pHw87sQoGplxmR9RU+q41ZwtQKYEL0/lrlRtJHB0pcGYmpwXGGqXFlFQb1
csebABEOk2cSeDikP5wGJbE5sZs527we5mATzCvh0OkN45CQ67WvTJGHTzHV1w31zbQ/ADSKwqs2
LJAcgPycch/WDnTFBECjc6QmMx3LMrS6+2UqKmPjLLV6dopoEnv2fIZ5txjQs3y+dzvY5zLq7pRH
I2o3EEy5INKx2B0VS8R2uG2DxOOkvoSlH9VEkbCuqm6LTDUvthNK2OFQ4KMe9swaJOs12QAuC9Rf
TDgbeZTuIRhnN/SDXqq7upYgl7h/49BpXGx+zUS+mexxpLyeVbCGAl256ugUgQi5i8b4L8rOY0lu
XNuiX8QIejNNkmnLS2WkCUNSSQBoQW++/q3sUat0oxVv0BE3uq9UWUwQODhn77UZCIak+45duA3f
aHwCDfV7gzA7hpblToRb32D9I3n6YGofGlwBlI78Ac+qpp2jVc21WhrRXuHy2g5hqQYaEH0vPShN
rl+lBmPR/MQv6JMCD5D4hAAt27DLrTNM2HDyOmR9ZDMditW2ftF0cuYz0FjTiF0TO8hUupWdBsPC
gLLqo/rFVeYQHGtl+RXvqHK+Fdw6xrgnSAXlG9EMRBwZxJPGjXZFe3T74hps3lpBk/CyNxAtCPyq
BPp+6PpAu31ZfhNWFTyX5L/Mie2Pvrmz3bK1H6IaywDfi+jJJDKW4EsB5C180LrOu73OiI1ByprL
6aja0RdvV3O8OHpzLe9J/7Tby5V+BcJM2svdHMInPzuzS9RFzYiQBLAFotS+2IRFUqzYxvkmd3lR
b5yNNsf9rF1VnlQliE63mTQ8EAFGhSF1F9q7EUASc21wL/ONJJdJXlol5xw5NPqmA0AanwKjJ6uo
hUUZJMpxqieWPIoWWPOUnQBZgAYHCjcFIGlgfxhH3ZpQ89UPUjfQ841tgW5OOIMt61bM5pTRfXHC
b4NsGi/NVrN5z7MSMmIeVvqU1RaslzKnhX4kO8B7ap0WjJx0EYylXFgy6yghXoKaak2x7ZpyIVTd
HWY+yRL4xRyvVb59NxXQGjw5kmzy2oyGeNE5j9BoObJB5IWQwlA4tbvNqQ0jVYyA09laFfXOINqf
wp0YfC0l1t+73PCdY2Zv1XcHK72fLrMOEUoNTS4x21Ttz6sxKTs1CkD6wZM19qSFFF2xI7RC6dQw
MlHtI2MC018T3tDswyDwrqij3o2nIuuNpwoX4ngutqsu1qvc7vP1bZixQXkAf/JZ6Bfmle0nixWt
EtKwcyDq+QI8tKvCxYxLwVVsh4mdsKzCcpUX570zHDC/EAc3SJSBs2WJX3PRqeLSjqSMMW4ELT6U
QeWnpqu1Oht5NM/7Nig94tKw+jCecSbyQPDDoVgbjPFBzHUY7ofKrL9ZeY+XUCvXzC/svcPjzFUC
hFwO17CtZ8sQiUlg06docquLGkR9pM8NRWhsrYYBJM78b5G3gbZdqLxJ2+6WvYDFGX4mBoQ/G26a
eUUPzMNO6egTS+QvxHkRbm5lHakXGA9T8pO2z5MY9XRiopRBH/c7P85tq4OShQy231tWy322E6oM
UxDZAZlv0RZgDRashwT6k/w2Brr1sEB1XUQkOn8GmzS/dIWZCplJaLvvajTUC9y/yWeCrJdP9O3k
U9c25g9WRVGkkgoJ3KiX6Q3bohrkndBtTbSjN5XvvSX7I1FvJYw836A+CFbZrIkbzP3ymFFbkFtp
EzYbi0pWTexZrWUfsDwQ31VQwJHIs9V2eBPULR+nWXuAcsqO6Bl0INzq2LdnEpLziDL13qn8SMcc
BxAkc4aPXrLQtnty0XQtyTZtQPJ4XbLW2EU9gTsPVEHFDdQjY7yRgeEfI+o4+9ZZx2Ckeq4i9WDA
17UT8LvTsrMx2j5BraNh4LiiXw8NR0vwzJSn7tIINSLGDGFEQ+qIpXXudbF6B9IdNXRoI4vUkTcm
+uKgA8UXbEccAhQt2ymyC48OOlgqP24z2YlnKTDURnZJZotbV8FZRmtHFlfbEInVrTAfU8prqzmT
PaYCzNJbxPbEIO8YBrBmaQvTBXJKc3KJet2aJs4VyiRQpg5UQ9JJ5MVcpfltHoIQTjmVzhnlkTmf
16Up3Zimg7q5tqXwAs7KWtM2tEv/KVrp8JNTOqNW0Ta7vkfI9nCBkTo1h007/j01VkeqiMSOnQX+
1qVug/F6L2vCLxTiFtqveF8mwrg34YbmDrmf6jgOi3CM85LWc7+rclLrSEMoovLi6cikTR7V5Gk2
Ksseiaswwn0mZ+/UzUE3JHmWTV/lRn9h3zLwX5ORSQBZGUS7NJ+jdjSiO6fEt4iWJQ/otaO/5pQM
5y8EzHBYUWNRNdTMfJNajph6hQB5uBt1kNWYkymYT11eZ/YpWMkxiY215khprV62x2W7bplGiQOX
6oP78iksRg9YAURg82XhKrumw0zlk05kTGx7nRcWoAddZN+uXP5qv1Rcpxg5ILxPSCrNP3HG+P6R
0bM9HllV5oh7ha7ZxfCUY5InMQXfpVH7WXzFbV8x2ZrITWvB8JFU22b9qCya8nFprtv0mOlMybT2
SM095qXyDkHROPlpW+brHbEfynPu1sAggAVCN+s2a3kDZjZ38QI3mmOwFCgHIslijYlRiuK5pnmQ
jPDEnEQFbve6+QSRXoeMXrdbejyuL42nubuOCGvlvkMjx9HkLeNwN4wbond0NUMyE6GubhdgnxhF
Qxm2p6DjNnxfl2bxsjRF/s2ZCg+yaJtLcbRzPyTfjgDH9jT1yhY72c/yjdHUEA+OP/Hjo3D9vNWl
YK7ApXs5c9EZGeARRZ/WCzzyhEaVPKtIkyKpRungYW9bjXtVWBLSHPb8W5w62SUPukDfmBWhLLQR
Ju2ePc6NLwMDU0UOwOx+j2j4ibTKs1rfug5Nkb2tlVhjaXLDx7pcbDTr6E4ul4jsve1RFxGq9KDG
phL3NOTf5irIuwsLkygDy/Cn4IvTd9WbtUoGkjWvqHuvjHzz4mxYgeRaomluC2lU4Us32DlCD192
Z/zjAPoaKln8tlNPK9D3BUSCBY1oeegnjfVl6Zvy5xT4AdYoN8x/ca9v6oOG6J/decvKCLZuZuf7
VC8mabKeFd7JiL92x0fDiGqRqUnHS0gy6+3SMx5RABKATedIpQyoM4q2pZzNW3I2wjXhS6EOh8vn
PNb0eiyqYxH9RAs3gtOeq9w8Et7HbHDCmvkgtbcSBU/DmAQDimbq3W2MuD7V06WrNpt2F3R/zrM1
yoZ9ZK3tvDP4jdZ4BBvAhbtFHbZj8k2icqmC6idCm+0Uksb+nd4gMpYyC7GgmZuVGNy31l0Off4N
CkVhc2taFcwUqe0vebf4MoEOhE4NsiLYoTGr4DyihbU2ai3ig87S7F2VAD/7RasbTlHkqIVo8nA2
uieHw4n4HuQh9b7bghBu5pw5ZUJPInLP5rjZpFT6IxS9yAgreevUULoTSEdAPw04fpxfEOxPXsb5
lQRNqNGXDxvV28Jl/VO/0s84h0O7VGfyQczbwWnUp9nRXMh6jNFcd0CnxsNm2IfO7kJM+Sqkwly9
0qB3qKclS1xRcIvkViMfhCbkYaf7cOt2tDGCWzeMVHtmPO33e+mYRBXoqAu6OzNYPY9shPWKhbHa
Yvg2GgU25DWcO3D3KMVLbRpfiZAtdgguZzjIK25wOiJa36JNXaMT2Jc8p2IwVm8fTTkY974su5ZX
f5jca88iCOEqQDQ4tMitg3uzLnDhwFRZJX9qWf1XepgaPq/TVLRaVNW2R37jXO9WFIx9muGzms5t
aXjGpzwjoe88QNZRR1UWfnQKCDWdEmg3sD1w+pPoq/qpK/bePM/rLmNHI/a3pkR1tDdRaeNUbakk
qtE+GGuDFXtnRFVp3+tWmifqyoFu6mZ39zNVk3WcKztAwG5F1OARrc/+a9ujnLmbS2cuz8TV6zcX
6st31MC2jGU9SPPgl631OXM68Thl+DFiszN7rgxdka8XTJ5DfeiF48Vdx5kOZeSa8Lu2jSSmp6rJ
o/Ko9l430+dsmoWT20nvNeQKCJIx5I5tjUBol77ZF5gM4WtQL1eJfEYHKiGpmsVvWP2aFlTD35ui
kt/NZhRfsynv1yMEGVIWDL9S77T4xpM7j1awB+u8sjSjlogbGeXjJ+xCwiI2Fh5iPPPN0PKVdoh2
QlTdtRNq9jFkwO5k51bw2hbm9l4Ahe1OvfaaGa1HZeZ73mftH4SiQ55Y4DAWOLXFHFya6Nr9pDE8
y1trIWkmlfxW4YEEWPMnTVY3ewOq3/hfmd2u2Q23R5dInNwarX1RF3X4pNEkASRYgmX66dtrNCW2
ErB5rdlFuJqzEp2Hrd3gCBWOog9OMde7xKgH5W1fTMz/GA8X5CNI5EbkYNRJubjBoVTwXOhDOh3E
V1QsBx4GP4YkU674ttfRSuh0hEEhz9a+29V8OeWdDPy5AezVhl+nBWfFA04hJWMjmIrgQik5Jj5n
TgqoVhn7lj7bTChuC6H26Mmpetc26KHEcHU9vK/NMCLwmStYSFsniPhGLsW9fq2rnijxxiiiW0nj
6jGrAUEzI0PvEUeMQV7dtlXrTTZjqjsSu6USjihOBGKJObsAbYcvfWaNBFs7eXkkyhrsB4FDV3yp
wsVPa9eF0VDknVn+WryNrIwZeabee17tb5dcRUSExfTH3QyxUjcfVcOwLCGHSr9zm87XBBK38YvT
mPuUNkYCnxVqRfNTvbF67jZMfjkvcaSPSkHVuqk70MzMUGnYxwFpJVFMdAvhuYM/9J/7uuaFBXlG
H1VJHYYpUSJ2lOQqA+89ykXDTOgKlnAWOqRQGYoHsLPguOKKRS0dpCa0mLNRiYi/wPRB+LBhd4m3
5o5zyCsT3amJajJI8obxd5zhZ83fZqK+AJ9UwNqfmb8196hFBuLmx24oLuOkHRKu0XOrQwkP/R7b
mJ/tNuHbhDIMoiM1Z+HoAb+KLQErE+iCbXGPYPSM17ll4yIvayvmhD06y7h22Wxq9JZN/HkoOp6E
ZOa8oxfgnAxSyQgQEJVDKFTvgGIG0JPvCRcc5oPLSISQMOA7ECdCvHa8YCHdOccXuj9l0zKNcUnm
C3Qdv0DnAhJkRPpLECQw7FAbUMgmJPFJwxx4TDa/ozc3WQu0885TipsGQeOPuB0JsXcMwGbfFsvv
P7dsfW+dVYwQm9amtRkYDc6ttL2mj8tw2V5WCSr6jB5YFowUJljbvECmkTo6kP0pHDWomUEXoQX9
ZWt+0GbgWWk5XF+ngYCypLSVng9VVYaHHgpVG5slgQmHAR0z16lGiQDIVra89FXQ/Mh6b2aeytAy
iJ0syI4z+uIurrnkCWbXQZcnzhy6l6nVG5NYg37ZTuDMppALegm+Vtaje6FaxWfXT57/k5tQu8QD
VAyPG0c5h2cMWEhIsoasMorVrqEnnYPvWZcryI2pUnhti9rWfalZ8jHqTTZK5UtEBtcL0K2JdttM
9WwJ0rcjDVi3zAjoW/i/PBIDP5Vx0JSFPM1kP92YgZrkjaei7udSuMTqTFNplGcqt5K2BXb8fcFO
PO5rEhLzYzXRv6GzxhiV2OV5ru8l5FiYQvye/oFMJN/dhyUzQGYIqrthfEifsF4z+1cuCofPE5CT
/akEQqL2mT8gX3AIlziSPsY0fWc49K9jsNKZmfjcWZ2dWkMaMZZfOtypoBakLbGknIaLl537RZsi
7Vvf/KrqSXvIyedl+pt07aqb+aCDQBxxdX/AIsLr+cGfIAqTO5s1wn/J6Cn19FSSYfLGs2moCf9g
I96FmS1Mqq2g39P4sPZLQxwjdZhzXv0w28l5s0nh2Pxj0cA9q6dBPmveWQp4Ib5YZumlbt8QUVRl
Zf/830KUj7ptDhtMdnxwz0YSb/ofRBwlHCF/Ylqyh3vv7krbVicZBBFjnck5lX3JEKUOFvqmDO/+
IiEJnI8PLnCvSkvPtZgO878//GyGVFvoFs22nzy7vx/JRttlg2sRW1dGZrknyLZdUIcz/c4PfRbO
WdL58MgOVUCSyh5zAwgHZVd+f+x0bXoo3UNa+9yykcjNfeGy7VBkqwsHnXiEXjV/zgN73u4slYcE
DgjwVRTxGgHzYhELwTzDrwSFHi261C311O3llIXhzmb4w4CFIQ1oqWyp9J2A2faqPPfq0W43dVqM
CXn4SvTts8Kc7cTget4d5Exg2vr6FRHsSAgCAgQCdxaBrGUi3VH0Q+DXO6Slg+aWxqPmS/LVIyXK
1n6TZD2R4DQwhdvhYsi/bQTZEWtIsW3UbzSdcYb3rmcEsfSa4r3aavTp1uqYDyS3I3thfJtPT1J0
03awXGRX7NBZ89UDDEfDvJmNryhXUJebQrpksmh3bmiylgYNbafILKKT2/ZL7sO0+JvH4Q/d0PVr
96GNXAERV1sjy+Jfsm2XXi/d9wB7Z2kMe/bYcAefSZ5sHn/qDKWVwHidvpPW+mXyW6IWiHDZ12K7
9eGGJSCqpvtZ8Zn/+0X4Qx2MMxxGMTNwHEb/2MN//1iSngkxNP6yR4Si7zjMzJdI5sPBBc7yqWF0
f2hZDTs6DB2he2PmvHhkncYOot3YtuVU7Oy5cv4il/soxuVD8WrwjAghN03QIr9/qMHW7QiFbN0b
pRbnLmrG602hzU+STXE3c+k8eShu/uZCuL55v21pABgwcaBOww0buh8dxn4wUDgR6rzvNU1t1fVU
noXb3aGlR06C35kJGrfnT5CR1Ll1p1f+mvq+DIkRE35g7jvQbw9eYfbp1hXUSv/9Vf2vTwfeg70W
dDJf2IcFZCGGLpiCWnt22HswYz20y6Jqb7VNTvVfhPB/uCyp9oCi+3i6XFYGio/fvwFSWDLpjIJN
2xjc72PfugL37dqnA2Gb7/ZKrdaqxk6Vq9fbujHpiJc6YDqdben/99cOwBZh90Q1aQZgKn7/JEM+
aCCQctmTFDg8FVzdaTepiOCSdsvf//tn/XkshDZCSMtEpon5+OPWTHNyRF0ht70TaC7mAfLQXT05
zAQbjFVsPIV8G4ms240UA3/52X9oMVHoR9cnjjAS537w4evtgbcydWLNj8qVT3PFACC0p4rsrL7s
UwLKDPmXBWXbH9c7Xno62jaWK1wP0Kx/f7TWKLfQ1laWjmNOZGUI4Ijkwcls0sGpqOkdNU6nUfjm
hPivaJt4IOPkQAOLKz5XIvNUhy4VCaTN5h9J9+A9mAaxOrFlbLQpSRoaWTVMApyU1Ddi2MqSK59y
h64/IyMrjb+5ST4+Qw+WOTMJ2K1ovlk0H/SsQ7GwilrJBR6p83fuO1tNhg72abb/+tIKb/7Shi0q
y2plT6sCmJZeEdHNIKWVcMGIoPvRuWJ/W2HejqPhfF0Ckd/89yL7Xx/yWnjgV+QftN6/P3WO+qWq
GHMfxqYhxJXgknF9NhsjULE5LFZ/xvw2Dt/++4f+8ULzaFiiJGGg47ZDfO2//1TkS2bnQvw5aNDS
Jzo/msrM9Z6o0bJ0Y2B+6/jZdOxWhicAj68XxjlwxJFh9N/sfv+Yk/+9z0K9B2TF/nK1jWL/+VAB
CcNWjcn4ieyba8ZIgzrw0vS9fUvEzxbcaN+u1GXjzlfc8UaQtoQDLw9OHXcnvMQBU4xdhCuedBBl
RhNhiCFDDDRknXWZtEXrZi0JK9qZXc82bhS9d8XPltved8K+Pc022xkhu5KsTrvX2U2kEHAQbNrT
NtYk/XW3pBWJ4Fy47HPn3Crs7MbbaLAl/Ux/Zwe7FD6CojNnM2dwCOriAro1FLTcsW4Q3/dvHiiZ
9YvYcpNwwa6mobv063bRk4r8i+N2rnNnDwiZlEdCzY1gqcE8HyV+vMYYuRgjx/WfAzzeWUKsoTc/
IG2TEGX9a1BqhxH28Jfl8XEr8DluzathA0s/JfHHXXYth5p+42IeMB6QjQpuDE4sfU9sZsIMIFo5
Ld6/uPUAgmJ8kg7570UZznGUqbG8mEs4o/lpzW76Synw8dRjH7adAAzTFQWBfP6DQQybpwl8TayH
rRxkMgxCY0wteFvF1an6lw2Eg/TDlgh8Ay8KgBGuNtQfwYdzr1lzo+r9QRxQrgXtVQBmNfcZOeC/
KsfQa+pgikDKlaMOexyjfn6JxlCF55EGobhfJwwpB3IwPfOrCEfu24uH2OiR/pu8iypkdbEg19u9
FGiSrC+NUZfL51aqtkxbyuQl1brvzJS8rN5JvNmk3O9XWEi3WUO/HSPLPw+8AQJ2R6CxmOKRp5+n
wTKLkqjI2SA4zpsJRHsZlVjWY9+75fYcwIWeiJt0HeZ6AE2sY1RE9cE1sLQl1/HoW2Rl4c+hyeii
CCsAZCfoylHY1cNqpHDaqq82Id4Hk0Q8/wxnExUuJq3MjNsC3xJGe4gm1P5Of4+Eu/MYn1NbHZiI
VTLpgb77zKPE2KejY0zZc8/Q/uDTd78CUavmx+KYU71Hg9SF6JJ1+znqbAwpbWuMv3RTBTu9RXP5
g1ODjk9F4mr1xpjGbuNBKuvzuigCjCiHnO5VF544Ca5P1ckdvenJabTPsZZlTXZyiPV5d9hZ2eLJ
+PXgYo/j59Cpo/k0Mz10EqbU/dv1sCK1DoUpeT35bHW7xpUhGWxh6fyyStukFauG9WeNivKTUxZd
8F4UIXJ0Q7Z+3e7GDFQpzu6ZaCaSeXKGECyWm5WGJDk//bzATw7xlqbIbcoWAVY27t2gqpmvdrDE
QTmb3GKQ/oxGbIfKhJ5WVLCJV6dpGz6FZzoco1euKFt9Lg4+F9YtNq2RNG8gnPYuqCabfpavs68c
kERJUbZJIz+Q5+GlNqRT7yiWfLVfMM/iOLa3YTq7gGVPwWSQV4euL8RHzbiO/WzMdXgsoR2RxiXD
/ueST8wdK0twj2yhORg7BHDMHRCuDfOl5QCS+0VA3doZ3H8bsnXhg1/kqMVlhp3YnumxBxiyVCCJ
WCOg6fuQ17nGajzDgLMsVQFp7SzC3bgZBVvMns3XIGvPRUo8rQRTM74UDzYp3iV9Ha8sEsOZ8z41
Km/VseP31ScTqbO3s+pFXcKpcLEPtL73c8ttGv04U0J4x0223lf88Txp2FbDe3rkCGHEZjwsTdB9
4/YPh5fO1MoKqPrvbrF59p4yirtOgOOcuGJ3IfvXrXTAgFhOII8mK4rtuqJ8miXxjWneOWRZE9dR
pPUwIbczqvpz5OfrqUZG8I6mpD35RagYC9tF4e61Ay/lVDt8gwBMSjSX+GRCnRjcY7c4dxtSepkU
OjfKJmDxSEYAQuDB6zVKHfyxFN+wFc6T0coX2rFjdysGvTyZVkl2xVRp6wZJp9El6xC09Q2NS3iR
wRYE2dNsbzK65BMJZQnKFhZp2G02YXUmHbVeYSDc0VDjcRP4xClQWsJcko4ydkl9wPIMryDVkd3a
ZsWDUZZyPa4LrS2EbDm44UjQ6cDCg09hB9x94Gl4m0JoFAl2oegq5wkyt7+ptSKrDOqlcuhEG/Uj
qv32zaVJFuyazfOe1LT4XeyEorlsV/f8zqREcJKgQDuya5difp2RAzSEn08kn2EFeKuoSet4XY16
S2oyZJcT4W3lGyQ+c4npvrgi3hjKVDG2rRymUyRT3gpaArO2YctYtfpSFhhejlHVqi+YGLHQZMCc
24MNdPhF5OgCgbYFCzsf08SaVVGytvnrw+dZKSUYCGX5a9OBGYJ35i1luqH82W/5UrUplPkWhx0x
Odm+Jj93Q21p5+vj4FZdlBLo7T7UWjDiqF3ZPPWZ79lJZ9ZXeQiMZC++znLIOQRKQ/I17bkf5NXh
uZyqLdAnyx22txkM85vn9KxUBc3Lfy0R5CM3QbKUXwOGcSXag8FLPgGHZ96mVxE3hWPv14xWKElA
kZca/IsmDnSAIFeaXvvDJ1cBhWpD6F2CaJ6cmGJh+6nlkH2tKmb18QiiiO0njBA6DrOHx2TNt+cN
sle1W9zO/kTdVuexP0EDOEEKu+rZSeVW8eZ1TbJIpoi0r2zD3i2mawC+ts2gvDBrWl6I9gs39vFl
kU+e6Iv3bt6sx9JsWkn4IgRONixjrHZiySzv1WKuoomXgxJ0hr9g4Ku8ZsqAjVavVlHj0p/Q8zUp
o04/MVdGPaK0Fv3aaWkTcxzWqNLZppg2uzAJ4Xuskbs9kIMh9kaEcCneNqI4jutAqUQ+hrLMPfkd
FZdTpgD2oZyw+c3OQv6AdAd4+XljhW0sCZv9ieOtRxBD6K6F9hVNBHKb0g+RJAYpFqbz2sFfwF05
4gzbbLVce9hN+yNkCAtFH4DGHPvr4gXHyXcy97PuQ2dBbz1O1sNib6H/nPksPWDQVBE5KCd6W9GU
tbvAQ4CR5HkmnuwcMw8O8Gk5dFQPPRs5Vq0dseQ5TwQQegoGfxMPJXO/u6hHAJTwaMevzkqqACG0
wpiCvWKX4M9AqoaBJ4wy7YIFb6i52GbPadp22WlSRqkukhCTZ2teo+pE2x7/F+364UeBTqvGe9Fm
5mNoVm4ajIB9EsRIskMCZuX1ztLt6wAG3k1ljZhtbwUSt8caAsJC31pcHR5RxfCsFOKpYFf+gfY7
VzxEx/UPc4+HA/lurfarWsaXQJpEtFsE9x4zvtJUFpX+VnBR3PatqpqfgQgR+XW8mYTMCvRXWBaa
akxavMU1m1NBL2yeVWCi9uDswofhDVs8Yewcd/PcLpeAKw/TYGub5qNhdGB5Bi6/3IYBet3ZJbie
Z3C9GbNbY2mD/TA2/qehICFy77s5+1jpO0S79GZUPgfbOvccP9F2MzUFfE5gQPWptLkS8OKNfGtD
LVC1Np5/ozNYkrFJ1AOKz83FM7moEKtfuNhIn418yEHz6mHdHjHzaaCDfeeWyaQWt0q6olqZs/tR
njPdbtz3pRMtETFK2+4hX4qgY533NPU3M0DbOYSsg0joT1aV2wI52tg/T3otCd0IPDeu7GuHSPKe
qVismnF4lQ8LujNaZ2QmRu3S7lkpvEHC4cpXFds63TDOab8BuMJ5YC3m5N0bDJXnOFSrdbchqGPr
2Sy9JDXpvfKGHISRtNNyy756k/B+tmwn3o6sWa+51OtkP2CGY8CD+ZlIXvIMnHpJct0u+TlUoD7J
AGWzvoGLofUVcZoTW2suyk3t2XKzO176LUQ3Ny1pNLBp3RrM4G8tvdbeZdQU849uI4gmtyQwz3NY
8yUl16s0MhIZTlXsmCjL9nbeeTdUyduaRIXposPJm/DNEIs02ZyQQOxqwDDhUQpCqXHBqc2g3AAG
lK4G6t6ahI1liu5kxj0isWxrC+MF6v12X3j+0uxCwqjClKp62I4U6Fk/JrIZ8f2DfrCS3EbdkKKX
1EYyLSWFojAxq7xpJCTenjTdlhgW2zCcpLfd4RaktFGdKxqa3zZztGkDj636kfl812THynG4aSxk
spe2ckr/HuSRP/3qvWya0gIZ/3Sq8819JOzd9Q5UVD27Pgq3hSgWtB9VSmkTfbGkWx8Xqcxwx9/i
4nHqgd48qF6GjCAmuzbTgKZFleaGgbuNFIdB3CiixfOn0p+luffZvabTHJZCfg4wY17tkNoh96fI
zepebehJbitoseUed4iY36xJaK7j/RrKGg006J+glNl0YIjXiKcSPDb2gHYCds/Qx+/Xve9XWY7E
cCnJeuIWju0SKaZF1d+iUkHIb8wP8Fk7Wlpl3jyKoUfGHsC7m2NnZnZ1I2b6pa+udJtH1I943TeJ
NIDyUlVvJhl3ZAb99339zx4SlT46FisMfCeCovF7N6cWykMeIMYDUrXmDgjEV42Bb94xMzYTrZa/
wXmvjbN/d2wghzAngCMSAuyAuPXBRB9x+S7ndR0P+VpML72jVMxJkD+R5j7umVZkZA/U8xucmfGW
evdvvvH/9eNpAAAXo3VEp/LDrzuGPh3mjqkEya7Il8bGAHHRu273PJMn+xJZvfhVDg3KqUb1N4Zj
/Prvx/3x518nNvRHEHPzIOjPXrsn/5rd0D5dScSyAOrkTIZ2OLjowlCPnZA/DSkUjzbdwma6qvHQ
1FNbtsl/f4CPbYlrF4T5DMWORVeapJjfP4CmmjCBvK/gwlCTI7kWZ0Np8zXiV78J/XH64nEW/6Xz
/gc64fpTaQWBC/MZV1Lm//5TBdY8u8skqHmjeGFio87TTNCIjVZVJWaOyUHkYXjJLeAaJbLvJ9AS
1V/6P388eih43j/wBBDGthNd//u/Hn0YzpiF+WYOkjK0OXs+ULeLOY/THANAbLdLCzmqfpKt271X
kTDvQaoM/f6/H/8/jeN/r3+KKqAmoAuYw/o0yT48CbgsZI9ZyMTz1SPBah0yym+z0/P23nntPD0h
W7GDuKOd4l09csMvm0pc7UtgTcPtkPdWeVu6s208FOS697/mQZeYgJUfiItwg2I7UgKs026KBggw
k97KNMt0sFzDrNAjuZIc7sLo1jEtWmQxsTFYpXnZlhBB7dLKZt5rlwziYw7MqnrGfuE2b+jEQ/su
zEeMFyTDjOJID1gDvvDBUx3LYJzduPDpguzHJnJLLOQ4DglEcmtzxjDsNa8M3lcrHUdy27GOmsTH
dMgHYw047DPtd4vrDtSU8lJUS+b9pUv+x2AysBgsA5DxHNg4XuB8eOQmIto1KGacZWCdkwVlDJlT
4ZZ4ra1ecoQgN17ZLOexqZpdQ3V9D03eOxT6OjsfV0Wokm6O/70MrD/WAYMwBnAh5EuSbGgOfNgI
hk3XRO2t1j7qQzhPM04z4zzUuWW8DGsFFyDMJpyR6CjbWDjkX6djQGV019Ev4x2pYYW+LCRUdCdk
bat5QL1jEVgz0fR4x1vdvxDsXYvjmtEwSufaaL8ExDyg9lwW702PXuhTuwbtq9F3ZU4WNgrgElBu
uxeVuWVH18ZasBtbGxLsYteIM+BkoHipspXaUND2S4lJ1+gGx2IKLtg15vr8f+ydWW/dSLal/0qh
3iObDM4P1UCTZ9Q82JpeCEmWg/M8//r+6HRVWcos++ZDA/cC/ZBAZtoSz+EUsfde61t0PyzzeiTh
ptplJnTZW7ezVX1k29lpjG/KyNxhdB+F34nEPUvhH5obJqnWvayXJkPoW08NzfI+LB4r3SEeY+7M
nkoXgEezKxPaJwQhggbAuE3rKdC7zkJzocsuuZrZqDonlD8MvAFPL8l2npKmv7RlQ1heUdTNjZlU
Ggsq8pz5aAMCsu96HW6WEomBeAp9hv1ZcaHuxqE0nlth9dVpO9F+2UYRvDYksAQl7YqF8QoK6RZd
biTLZdllyMvii7FrRgrkdnE/mYM5W0FaqeWm5cEqghKIiL1J2BtEuzwUdNUcKx9j6rnew0Oc4FNA
zMAwjDmhN1xYA4FwGzANdMzhQzZbrsISbvAYzumutdz+ucqUSU4HyJWTSVeIYvsoaXf9NCd2wC6O
rxD1kY2CiTBJUBKe2fpemOti24KVjy+HBMTNSanl3OYWgqKBQPiqHF/hnaLe97kBYDNDW+1A8zAI
E8aZary1ftVbwbGUne3Rr7rzVZW2WuXHwmkfKMnYCCN9WcOQUhlNl6r1avtG78vsBDGTjnLctbMI
207c7xE9lfou1FNFFqOYdOsUJyBfOgYSF18ANAgfsLrDQPdS12xAMkCjyhs9fDOjDj9UNo8Ixkao
jScEgTntySwapEzCLsa7PG17x6cTrPW/WMU+bpUAHLLvtdbwmzU8xfgw5IR4XmlRvCjoWsDx1OQ1
10tDygvbmeVYcKP9xTnuejz2CSvUi+uhOx8WLDajfT9IjmeQG3cLv/h1xucSBShOXiKrGV9+/k76
wxCX44HKdj2CI9AtwGB9v0A6wiNAjxSzne1YGGecZrqMlLdr8EE+JjlkGaBWQ3bae6ScevFo6n7n
yWnPrN19lLZ6Th2toEC2zc24OCBmYUcnblCEYxxuPJRyAfuh8iythuIswhaN3zQ273/+HT6O3dev
wDeQ0mX0orsfk3mpz8KoJ51rpyawL7gN9J2DL2pjOws9VyUBomm0Ac96bAn7nx9arnPPH1d29DgE
M5B6xOTfg8X2YRpblj26yD60d0RiLzbyxRRAbjsWOMhCzeq9i0IO+ImQGyN1bYncXA5iTJaHqaut
fiM7KOABm0bITi01NkY9o5cHiky8DeC3llc7s7nX7IXGBE5PipgAf48X7VyrR8ysal2cV7Hjgc2h
/zT8xTKBL+dyblGN8ArSjY/bFlEMoSrKocKdPCcbm37PV5XAc9V1jKYo0UXyi32qsY7j3p9OSINA
7FGhsWNkz/z+blSwBsEPqXo/zhpd71ARN+P2OZQ6nJcsBGYzxqcO7Yh8L1VjSz9hY2VscAAZ/VYj
43IOzFLDYAKdw2OuYzf5XdFmZocCIcY0QD2GD9mJDExGC8PqO5H302cl61gdkRLRrI/LKMioirUD
br6cmtVMumOKhuO1ojrcjuv0mLdve/ftRvpLiWQ/zRojnP21rIiUUlH3v/9jdtl6vH/9NSLdvx9/
89w9v/sPxgaMma77t2a+eWv7rPtn+vv6N/+rf/i3t2+/5dNcvf3j76/kv3Xrb1NxWfwYLwYPyOH2
+eG5Wo/x/WcvnnN+9rLtmnL4220EYap7Lv72v/79rwDhngteob8f6vjlH3//1+/7PbIMdO5vaF5W
uQ1ZC2jyeIGPb233j7+vf7KizXkVOWuu1Kp4+h5ZZhq/cZdRjq4PL4lDK3i3hRoZ/ePv/NEacuYB
orbRLiFe+iuRZbTZ393RjscwnLqPmo8ALqqLj6W2LekSqyJePsMMvDdnedJExXXS6K8Z2nj6q8ap
7hJH6RmnMg2dbZuVb+Y834Zuedcb1rmeC0AbrTwbxHm8RDfhMsCFYQpVjHsro4NZLsw6cQzu6Nke
2EQANMQsgFZRHXtvvsWDee2NxV3t2kennp9cxNCFG36aY/qjuU1SmrcYG0CxbBbK8m2AzkzUcJX5
Vud9MhL9Nhf1NrbFYYA6RgBVw/u/tL/qo3vZd8bZJJ0jq+YnOFGf6DdchnnvFy4RnH126F1xaKb8
MaePSkhIEUxGiWxXhnGQp7SxJeMDQoKJ4BnRJZpFk/hW7NS+FsqTcci6YCjnp7KI+ZkpfRRGlhFD
llc0MOMXpU+3psNfbnQSoi061VgiIJEa5Z07EqlMCOulyf9tLR1JkuxuRAuzQm9Ruzp3LVSiIPJq
gEgR9C8zPHjQav0WWI1P7/AW0C05jaiLvTn8KsfyhrEVqCBs+WxEObfTMOfbXPY1jA7wuJ7FZ6Zd
CwoJn2bdiWE/JPm1dDo8pTSD8ebd8bNgXV3nMNsOv5bYnsyFnGp1/G/XdC4QYeeInCZkaUldB7lb
vyUZH91DKxgMxGv6Du5bf4Kl7GfYlPylre8StdyPBkxATVza1HNZEoJKWOobMWqvWJcYlU6YoWjI
WH7RNuzK7E+a118I65M5zm9t5V7FKmZYl+oBPfo3VUMR99xd4lnoJd38jQ04NneXBEnbIbk0y7Be
S/wnQdUm+FGS+d5LjLM5AW7ZqyvGOhcZ+wnQZOJrH7XQjZZbtqxrK62F6AadcGvN3oG5TOhXdeZu
rFBsaX4QyCwO+qDdYz65A9J3tJzyLtO6a8qd81kWN5ALqDnK/A4/2i3uarWBI3QbZxDqVGlsMKXD
h5oTnBtYBqBtohIbpPUwuE3myzDEms9xIvPMkzjfwraAS5w0b6nOFW7kqYjS68ELt3BeAseIDuGq
K6+bt8FND5gbtm6SnzNb5hKE7vVkYqRzh2brgNER7mD5kMT2g1Pv7Vpnh8OYD9rOpYE7MuAZe6R/
vufjoeSYv0odx6QUBw2vjlYBLGyTx7DSnkYMPO4oz/oxu9aBSQYj9jNf9N6nejRfvUp/7TzryJr3
7aONlvup0MTXFOiXkznHiol7YI76melFL7NmfdIN/XQe0GQvo3mCAxfne3XTptOtVosDI+nD7HJX
UNxgO65uCGp9Kkf361CIyxF/jSblKZXUEy6tI0P3p7HI36ZKno7WL8n/38rdf6/239+NFroylnqk
XB9Vogg26UPC0ftcuPDZwrp6SPSsClwoOXmlXsepOEsce7eExRlN04eEXFj4c7sflpqr3w/3Luht
3cF//BTWmptD4gOxQM6Hojz36rGuacfxKRgGGSoUPkqQQz2ILXvHMxznt0mVP6FbOK3m8KRsjGup
4q9dkf9eavylPcB/XNl/XNj/R63/CNZ/uCB/WPtvy/yZ6cCPK/y3n/h9dbf030wUd9ZamHhItdY1
/PfV3dR+W0NTnG9SZkyda2HzfXXXdf4I7TchOBJ9qrHGCH5f3YX+m40IjD0EQs/VRUGy2D+3Pt/v
FXZNnGv1Vv7JvfN+908xiOSdHYfO7pggG8Zz3Fo/dBft1fXNDhrZTDQ3L/EIaC4hzeVXSltO2I93
6O+HMQxUxR69LGjc7w8joZ6EjOYkg6uE/rTbKjAJnb4ZNFVtI2d2bn+4An/ytaT5fh/OtggWEiL6
b+Je+sUfxeIhcSxj2CAZrj0iurtNiPxwIu69+AYAyoFtQ2/S6l7VeKggKKIyxtV8QkMypHdkQqer
IcfkdneNPzJ3kQgRkspSO8ylC3U6ophjulmkSxMMnQjFEMRxMnbWJnY91cX4JjEx4y1x5hBfSKqy
Bk/jiAVxaPZdrCdmRgonFMAhaAxaZLHvVOwdxtNmSOfxlfpkGEIkAMT6dEGumY43BINmMC3aZARy
ow0aXS+3jccGimA8IrDQTOUEk6YJxulWm3k28242GI0eSC+GRHSYwBFQg0UoxUL0mbQh7hyQycRn
Ty2l06FrcMNiuOtaTe01s7aR73XIkDAgQWMtkRfQLEPcAlxDEA8faGEC5wrPuJMSqWch8AB3p41O
eswWm2paa4ihlttoypyRpmucW5MFxjH2ZOAKSAU0T6MG6nOa0ijCuOKCh752m1iLTvJ+YBXOmHSZ
oZ/HZZOf5jQ8780czOxRJV4ab5Nq0ctqk1uOrp5apeXtkTKUrDwfnqcsv85J13zS866QjLHtGDEn
RhoUQLXBNqSw9NEDuZC78hPtoYo+c6GAefCyjpMv4OgR29iacLQ951ywbWF7vuKfKi96HVPST98K
FDQI1bjNdGSpSWHkp11t6GKzUCcbJmno5uC+pLTTUwhscxftTJnPaYPXCkKFCIbF0HNCN0fH8hui
SMM1V3LIb6pFiPLEdgoBXjXXhqrQ/RotVnYGVrXvb0FZaPZ5VvVFfTMnMwdMRZZqF6APRuO0pEef
Bq1FyHUcZKkEi74syDK2ObggmzaqHAfT8HNLo5sct15on6L1rO3LSUUVyddtXlTlKWN/AC9ocxny
HvUZ6CjhQBnTcbBKvV0BT1HxwD4Z/FOFCIjoFqfcqWZql0dvMBgtw7c2e+2GnpadBl2DBuq8zrls
V4j4pHfRsP8XwDDcFCtJjMj+gr6uoX8yG9QpKbK/AukBAXzsNZmZWjaaO2ZPqdoWg0mWlY//Jisu
Yqzf8fmANtbmpM9WdawnJ1f1+aAYWqdB1hBx3wTgyzVch/CK5iMzZsM+gai6zBfzgq7Rhy5kYzxq
+6GvfEstS5RtlhpKl77H/hI7h0oHWvTo1W07XqtBCzN2a15TDLdNOplZBDynLpMe5U2WPgG0zLtT
MSCI/JwoUgp5+yx62NEENbSakoQ5tGTCS8JCXi/gCyfiHeg79mgGh1szN0VT3c5eZ8TeBe+ssgmD
BnFShq1aeMXUn9aVMzfuywI90aJ3J6Ow+dRXpSnm25pYQsynsWFMG7tsVkZrMqDd39bI1qJqU3pN
3W6dxE5Q94MkwKk6wkGzAZhWo4Gok1epdwlpIiaYgb5kCt1J5B7qjZb++OTTy6vUbkHn1uydtnO0
S89JRHKyiBXNRQaTi03PZT98mGh11oDsBBgWjbCd6mjz4tA/CxCV1r4AkEGPzUX2dpJ2VXNaKK1M
N6nJ5fAdoaNlzShHZ3czh0snomBh5OCZByAxCrQiXIGJHiqyTrNJHlHhzI2HsskbVHbtFS59zXM1
0LBGkz4C7eiDn68r75dLVhXGv5TCjGDZa5Hg/aG7Q3wTNaNLeQZeRjXbHJEdfRh7iX/REPzT47g6
vj/WSkaQH2Y/rPsaYaGUT2VKMLBf4Uq8hY/p+T//Ou+X5e+LJE0Hg70JPY6PvT96jG7thBxG1ACe
jksOoVWrj21jNcj4zUH+Yqf6vs+5nj5NW6fna+CRQ6/2Q68RGDNKMlLTULghkVhi6ML+YpXlBuQu
QN0cWl1pztpzGlbjL67cesb+vUf+dmj2BLxFSNfh0tkfrlypzYMdptxjxCVlWyyg2Y4QWG2nQQ3Y
/Pys/vHi8SVBazMnc1mg5bpd/2FPxWJt5QMjS1/vGmZBkUzPEKyoX3yhP57L9YswEMachlnqm8fk
h6P0Mx4P/FnkOo9LW7O6VXyZMLceTLMrqOvpcxRzEh0GI8t/v4z/D7b5P20Irsf7b9bqk2v+7b9C
tv+41e+/PL9rDX77+79v9A2XXp1OVqZJ/B7tdJvf9PtGX+q/8SgzNEeoYjtMIbiU3zf6Uv4mCVGT
Gp1i9vvsIv610fd+4/ahx8dYYw3BY7P/V/b52FjePQCOwR3JzHY1iHFANDMfHgDTBZ2zdPYDadB0
UcjqqaHeqDoBmwHGJFfOm9LGJsFiUixt1TyhXoWLvFUhG8zDbKDvhMYFVdzWJi+l/5DnLty2jJp9
8fYtnLM4CCvQEfLCwPoDaD2MXXKBk8hirxvkOFvaA27NfglK8gNJIAk7u03O+9Jk/YahYMiLBBAB
vxqcX4G8ZV4D01Py1nI92isml/YLGajob3ZuORdttxtdLLvOwUkbkoRrVOvuqiCM7C3JxJ6Jk2CJ
gb8i6dTKvVvaJRrBRE6x2vVEASuEfQpVWeoL8DgnqS1Un227cGaPiASQSHC4ilzLE1FXlvUlKQB9
npdWY/W7eZ5jpLUhsq5458gWzDMStYbs2H4iaLssGrzsZVJUA0qYHmigw8NIhhx3SBcot+rOkWEt
5Jpa40zedt4mafWVgOi83BiYvqLSx/rr1C94bKL6wlYKAxX7a2JbgoVuKD25KRsQAa6mDfaItVst
bPUn1z0yWnXTr3NpFhLyplRef6q1eZ9uxRhhhJhllg7I5/TyPgSODI6oEcMxggLS0ZjTJvZteDKu
+ppMBlTJZn/L5bL6zy29M+O0Fmaawq4qeuN8ygnj2BA1geND1hOcMrDDtHGxbnUkci4jHw+Z+IB6
vdUWZvRFIb9YnePReXObJkMypEk6an0EPrgb5q44ybVWQdtBO/yF+LPCATdYGmCP5ySmJwgiokf7
Mmr3LiNSF90F1Hx2qHrVGbt4yZ3rkkFn51Nl0eci1TKdhkDrXE4mlKuZ5Nxu4Qvr9cy3BKC7ePd6
lpv4F9jL0LxKDRphWPWlhdASBltfBiG6EjySzMl5u5ZmxhAsIvjCvbSrFNsa21TBXiuFqfMFzFY0
7nH1G4Z2HHRrMp4VgkXjQasg8UMWrAXYgcBbWFKPRdkuRrIf0jEcNxNzhZVqt2DDn1RlSObUsXFZ
eFNNKAmaKhXoieJDLXFJ27I0LQgrMg4RpM85BA9KUWGhFY+S6KrXrfaL2TcZCqzEnTtA4m6IT8Oo
NAS6s00DVFeDuuKJXYklqGP8UWsxq8RzYlmBcMfusokIMApkhFeO/WOIFr+E8OLtvN6oHj1jZA9Z
9pJEG4Ehf6NoHT5RJGu3gLjNp4Xq766qGzBMw2QUZ5DFSh3uY6bGsz6KmG+3lYyxERNTM26invxc
npCEm42WrDn6ViMd2/fyzlg2Nc34+MTpNEpDd7TLo7mqXUDcT8MN1WzzkFlVBKxljkad9JOZT10Q
hFnSyLCHx9rkFUN9P2cEUWrmXJ41i1h2RIVk7hMy1A7IeEsNOl1CTAczC3EjmsfVyV/Tnp7ctjhB
D273O15VMyLyUlrdLQJ2mZ2jZ2LPl45LCaxfVQVSzlVRhIDZT8s8WVXLNF2We2g8IroRnce8OBD1
GFJ7z5ImRO83NLXNc2XwmOr+qjCroSIxwaMorCy1lx7YR527FPj3sDFHTUctw+kAGI7EI97GOdig
UwGMirleadXt+dxHLmFG9UBE4GiWhQsCyUOUAuup1OxASA3Qc9C5A7pt3pFDqV6lQbDM0+SFQGSs
MQTY13qlLu4RUSe4PjdZRWak7UsxofH1I9Op9BdEqu6SInkVCvwGs4pGSw7eSBvg86K11mUMgKv1
SWU2P+PkdpCFQp839tIemmaP/nY1xjzIeuBF5g1Ik+ecuo6gBO3WVqwToHHA/MPJTvu0uwdfm4qz
oZdVf1PEtl4do6gNZ9/mgYlu82gwcN0shBhAy46nGkCG19NFQY/p7TJlyGgrO+bdNwrqpRO4kPuu
XZ3KOGh6mGu+zEUy7T1E2iG99DG/QLckwZOyH392tSxqkLz0E30LqEwXLSJB1Ev2ClEl0ZRbkr5v
KQPKI2Yd7WgX2TkquET4CVGt4Gpqg8iUFMvbBSrbhcW0tdCP+Cjr5GXXZuG8p6LPxz0QkPAKbEcU
wogtx/lYmo0GkMPu6rfWtqsHu1iWeed5iXM+1DNAO9am9dbQtJNc5diSqG695ECqDHb9aGwX7Rjb
LasnZDzIbCGDomrniNJWO0pUSJFBUg1ztFvmbngWZV59Ud7kpueiAcOxS/qiqkkC81a2hYaH0R/s
ceSWAXJkMIgwtZNxLpMG/wwLAATcvMVW0RqC9Ii6LiF6wKXFeKxG4E8bF5jlaWzU5HPgjxyfgBfZ
kz/hNMp20CqpZli+O96qQ6a0IHKrGJebJBGJ1BoTmtSyoDCzuF0PaYfTdKeSynqaqgjlE70hp6q3
uGqYJE6lQM+ntVm33Ng1JCUyNAxjP/S4Rk64oSYsDN5kLwDtRvvWpRKnezRp0Rc7zGo3EH03n8gs
JDWnaqRb7owKBsxFX4TNCdCtm6xeSn5lPmYXnje4s+9CW33O+7b6NMI2csFd23gxfIrDwjivLcU9
FqtCnz+jYRMRdoOYqjhspbxkYDu1mOsTPbnMonQpjwm5AfDihYqueZMYj0bZp/GBRJ34zeIqc0Jz
VE9kLEizp73P9G4vbLCZsJC8SJ7g9hq0PUBFiIRF5yy8g7yc1yIIQUC+nZ3Xlbgmr8novmBWsSXG
mY4ohmDUvOU8bGL5EsHaua0NE4CBiHTtFWtzmAdgsntWm7LO+y1KdudGDkaV+uHYIA2XbtR8skdd
+9KYSH38JlIINelVLq9gvrFwU//kSQC2AQccKcHOMyYpWszs49aBoGsYpxo4Oq5wOxck17KLGbcA
DeTRyjkRBPuZIL6R1A/nkQLPwnWrtM8NWSyj75Qemwrop+wTIebj/hoh5a6dIZAYgeqYUgaJvtQv
DP6cjhjyqHtGtNWd2CQ43MP3Lm/0yCbuw5lTfGBZVQ7ncWk5JFQ6a96G6Sm72MYkm3abghX22CKx
/zpYVnTWOl34tcWj+tCz9av282BYoBQ1Wk1NvIy1X7qqkUemp9ob8lybriF5XncottuvkeWV4X3d
rPFQtVbl2CuGNJKPUwZ75lNp26lTBCrqC2eP/V7XNiKjVjB+UTK+L/fXEsAxKFHITGesAGfjQxfe
G2oag3wpP4LVDrbQrbJsW+paex2T85FzY6LD/KvHpNql6pB0PZFR02p4XwwzKbEGl0aa7+hpfmoa
FUkBqZi2GNpIksmG9hdqt1Xt9e86n+/I8Rxi3ZCecUAEEO+PZ4kpYVHQbRx96tpmvQ04x/1Wx6W2
VaKD0TXpMBn7wtsa7BF/kU37vvT/dnRgLTb9FMgiK0fl/dGXtKbTq6fsnjE6bT2bwBZkqF9+qDn/
ZLjxvpWxHsQDnCUpNDX8zhSd7w8CD4bACV7mDPTJP69muzZ5B2uAbdOh/AU248+PBRzB1tDOes56
S/3QZQihyKsmLm06djlRC0rk9/VIvHjfJKSb/fx7rWO1D9eOkQ0Hcql5UZ38Qa2l1+OSTRUYd9QX
WPxw2zCc0ZZDU9dMQXBgbCt23RvcTPUJPnX3RWAP2UZGzYYTx9q67pj3E7hapKbFTG+yan4FIfrj
FeYzwkhCr8cl4Il6f0JIqDTKFF0s9D+33PYEdSEHSML/32FBrbWKn7jB/nN/5f8sb83Lc5y8b7Lw
I99nqRqiJ00zeX+RVQs7hhfY91mq+Ru9PYsnn5E7BhWDZ+KfSim6Lx4dR+97W8b9d4uFls3qHQKY
YzMJNTyYMB9Gp39llApGT2eQqiOyRW6NAuv9nbGAU0nYiGPmWsr4QIaFeBQ0+i9+OCF/8vB/kxT8
+ILjMMD7PJdXm8ug6Rtd74cnsvBIHFuQAWzTsHCOs2NWW7voCCuR83g/G+aXUY7VYWhkvq3aYr6y
E1UdJoz4z/gD8Lstg0LDyo76MLD98jE2DX5ICXLy88/5vj2JW0FqNKn5HNCpeRdbH54TYieslvGT
3CITbvdTGa2Eh8VTp303vSm4k+exi8qlQ//2q9fI+or/cIZojK5NZviMlvXxEcWMMEKHTOV2oZi9
GbO2u+/yUdvGxirK752abMIufM5DOFYZteA9ISHtvYkr7jy3m62eIbT/+cn4+NJYTwZ9Pm41PpTt
rE3GH9+ixEy58AQKHTeChL8xCY2sLyfPX//6YTCMYNTh/lvv+feHAY/a5WbbgW2M8oatJbxS9KLN
7++m/7JkYP0yLECGw25zbXSvS8YPN2BpV0VNN3HaxtniBVlUiR1s65eff5X19vhwDTG+gOSixaav
JLb3B2E/zXw7jefVrmGcs2hA8l03bxIFMl0y8mGIqsy2Pz/ox70D+ka6eASP2AAxeYzXy/jDN5NG
GwKrCOV2zManKi3jK/BgtDCJ0nySJZovNo35rs1Jz0JMbt39/Oh/uEnWo/MG8VzOqgfk7v3RmdMC
nas9uQXMecV+0bmCR9Xf/Pwgxjfhw7szy/SMbOqVPMWqTgX8/jCq0keexpbBYCnmDdmp4zkFfEKy
DbQRf1YKSZc3w8uVRXPejIYitRFvOoVoRr+ufUM73z1V2pymQa2pYsK8Y4xPiubTIQM9chqxOp7A
BCLnKE6ZJYZ8I7pDVOgpzPTrgs258tHF2Y9hPcC+FeAC9xBhLOD+yRBvB8smhCeVJt2HQWk9QXpz
vG06Q54yl8quJwPXaUL83mOKdHSfJJ4ThGaWfHVqU3xKrHLeDf04bGYuM0FrvJS3SW3DeMmc4jxr
sJoY82zsrAq1plFnb7NqqzcCL86NbApP+sQ15u2ohSVUTj28yKcSEJAxJQ6eu8w7MYi5RUAKc+bL
YmY9RXhLzlo4Jp9bnv/aV0w9W9zzaxHMmUIbWVX6Y8/UFc1ycT9QZND/ronsqDBAnZGyTvyX3fUM
otWwE9C7ITIrSTB8i+IQaBt5A9k83NuGQ6hBwh6M/EHzQkPLuvqIh4Ucq1n4TM4JAaYlZ9BgNeNl
28CvuSEadnhoDbJ1sBdVPswDC32KPR0wTCo/B/XrZ3NVHyWxtQdChJKjY4p035SWqE8MLiEE4ekh
KpthaxuNubfwlh2AESl0Hpp+bGgrHJOE+fkyunDyzL7as0o7N9WsPUVcnCvXMXbLYngboum6qyTp
MWOPHSFEGlyR0kQyJ0esdkN4O/fiRlGIH2tN2wEVmmmmwy6P2+Kst/Rnk9DjINRyzbdJGDvQtpbg
sdP+rANQAQm1xh2YWbjBibBOEoGwsS7bJ6fv0MCH9AchRDeka2D/OYvALAb9GN9nerNhtn3aUwX3
uU671LSu4rS9YUa+bBcVV0evVN6V3bj5sRTm2rnNyMlIL3SSq7dIxocD3aIn4MfY7147IyNRvr+j
P9j4au5OQq14oPIeji7MK5pHltjquUXtobxxpeRA17Hh7pIGBUBHMVjYxg0E22ECjqRLQqaWCjIc
XcPSlLffEnREQ24F+l0S3s0F23EkCLSjrTVbEDQKs92kkXEJavaCcnTFpZhYyh1oXbBRNEIzyD65
MENmE61OXUsC+6Yv5HLTikkemQfRiGrSF4Ad7T6e++FcRhHYQ/AgJ0wxhN+LBmhC4dB+JLVyhR6Q
JwSwyara4YDT45RUjENtTo+tppUHYAMPBeouv5ysy2Qprmn3uZ8RaA9XkpjBxwGOG8T27LIuOiJE
wBcF8VgXG51WzlY2wxeLGKQZZpUvrerKVtO+SOMvIXklfiuaZhOFVbsZhNUQOKE+l9I8KxEgnYYp
J83Tn4aY4Ysj5+cM0slGFGgm3Oqgt/pAfh2VI3DfWHa33TSCBCuJAxpcskOJk8tfifPdZ4ZzqupK
C1KvfNBh8dyLePoiXFdtS6I9NlkmDih3lot2Eq8iMtAsgKYBWZ0Y8+XMpo+4kdkIuKvo+WrcWl0X
it1kty/hrPPk2dF+9Ig2NaLLsmzu3Tiqz20n63aw13hA15fgbB2lpdLAS6dkP8d0+mrH26d6aPuV
DVFimq/1JTvq9WKBzJNorNHp8DhlVwC0XBRJUAABHwUo1XiBt86+bYhYrZOXJJlPCB0wTizVLyYg
yGemE8iEwA74FZe4rPp7OjokKbTzY+85F32fF1uKPhzPjRVuTZRNLzbTGj6Hpx+Ra30u2uRhHkX2
i40ce0XWovdrFcnsVPQ8kjbFtPdhrYJDraV1zHzGQy4977J+rArwKoMZ7iyE2m/uQkY7nMZmtvuj
R5s53lbMGKEFl7IOd1PXRTdxTLCwz3xRJ68OruELYh/vOczYQ+/0Viu249CNn/oRU7IymfPA7hRC
O7QgVrygbvv5aSZl4EXEiwbwI507NlWFCvOd6q3q3Eu6/NkwddFvsQ9br5BS5qu4ynL0J7nQmdtA
O/vqZCJ97k1gbChX3I4DJ0tVbzSNIBiWXKcVO3Ak+Qu3HP1hoTVXJFzhS5RDpKwdQTzxFT6tciHD
EA3zEMKm8vWcyeMJbrsR3CP5Ma3vuhOgMvR/6QX9U/dGq7ol2butHIg3HdX0HImx8w2nt5fnsSej
lkUH7v11pAHU2Go1XbYNOHDN3XjmWDv+7IwNA0u2YvQs88JxmLiGYO5zp67IURFSbMYGfJxvhl1+
6QI5IdG1zK3PVktcHGg1MoHhoxqsKNbQcjIFhDawhdI7I8GldShZVoBWhSkmD1rMZsgYu5FpEFQo
2HU20cKbOGtMFJrSoftI3ZVTRGg0KBENNvl5LBM8fWJt7fmdNKbuxNCc0ds2xmhPqCbjJNlVFQgU
eJ5Jeo8lVEYbkK6YzURXkhJEKxQBBdF/Mtm5PYPuU8+ZvHzXYGs4OLayEE9q+AN9pzcnO0iT2psP
a2sUqBymPIhhllXB2XdC9cVyioGxCdNCi1SSufQ2BD9BsW4zXu85PL2NJAIbIlOWge9SIIHo9dW5
Nm0bbawg7qz+W79LVG4f+Gd46udU2qdxThrFtqefJy/shTDkM8dqSOP2c7No9ZOMmU4RkzEwARvi
tkBKNbTTPGwY0cTHZJDDcue5gxg3GDFCbNNlbARhhLxpGzsxyfQ0jxrM5boxBX2C5jhA0GIa2y6f
elquGq/kEnDg7TiQj0I2u2J8WlvEzuElYOhaSwDmG7WmQvhTGtHuqkggh9o0t/q2ahYYOVJjshxA
4G14odOr1f05dxXROcztb21Ygg+RrotrW1+mB34lIZ1plKSvPcXacz1n07Oca+uKW57AnkHEVn+Y
gY4R7ImB+HI26oLx6UKabqD3jVfzUjKdR1VLyyUg11sj6kcw8CyyYawFSUcWPRfD7k7jfiQ7OUvb
8bWNLV5uIuw7lkYGudEWsWmjc78OgNeU0zCfFKRE+jENeW/HK9yxN2SKJfdCuFkYWHHTw+8qF7D/
akyeRTu0KH9tyRKGbDieeYZacQdjkhMxV/o0kFXHjN0v86jTfaFKibzY6tJLR+8lY2AhQ/jsxXRW
MOUwWM/GsAzqscP7AfGsXeMQVHjeeFC7dtXYmSgxVes+jUaBnIBnBTlQ56TDZalScmGdmGygfdsR
RhqYYR9jQkoN7wGgUUIKqL3I/uT/sndevXFrWRb+K4N+5wXTYXhlqKRSDrb1QlgOzDnz189H+Xa3
VPJI8AADzEMDfdH3WrZZRR6esPda30pQJLLCI0xd6/NlojppL097NibWV6E30z25sCr0KZgLLet0
oXUbpgnxQByMPGwG2kjpdiYjjAmsp44M2RUnKQ5S8ztYvtSfADfUZxBipQtckcGnxSZ172AzOmIf
eSWdX+zEEWlFOrwnZ5nCnsNCTMsTzkQ+jbtCaWxBpiaScb8invNyGtW2daM5Da5rqvKYxckTTNid
8M44xWAuuTs36D83aA4RWBY8vO/Mr+jPq4pjo9cptJed1o71Ww2KUuTPptZeLaOyxJf47ZR6C2ko
uBgEOWUukMuY7Fs1kVf5OPtPR0vjIvUrKht3toj1u2zU8LhBFrJiLyI9GiWpWY+XRo2k3iamiU5H
aOBMkuduueaUkXwOkNvC1B6Edol7C8mJsijhk8EQ2ecLamWnxkVlufABKZvodtsUbrtOVkSsWArB
VWrTPJilSaJrLXSwtBNnrQbt3ignDs3L8SkqKwkUWyPpwjNJ8vFsA4Hzmmhr3yBd1jS3Mmq4d4tt
qMcxq+pri3b1t0qXqtth5uBChk3Rfg10Sd7nmNlTptOihcNUiIEQcr7ZF2mKiJAzu6SuPaXNqvtZ
jbvIH5QMyzWpfFm0n6vRRLOZ9EJslbYLvqEV0X8A/yaHSYOFetVZpfTDFiRec+ITAI2nJBwR6+CO
A1qoiUc5D0uy3iGxf8qZ+UmAkmtCmZqGJhw+vWApj7nSGI9LH1Y3/dgR2piJMuScMFuUxQ0IayvN
1V5oHZG4ec8sHQuHJ83OMSN9BKQHEdigkaYwvScysUWXEBPkszcpjl1S00yuodXVrAOiRBNeFHKb
umQq0sgaYI7qmLNJJ9in+pB91cKWjNQR5pGjhgRiSZTTRyDbcXTfCUSxnILSrPOZQ1AfqB36730E
mcDw0p4QYDLnLFxgS0X5CCWKvfg12oY7lbDVVUWzlOiFAS2b9XqWwQh/pwbjeNMZPSIUInnzq7Gz
R/YbLKymo5tSx77I4NjkxXGWPYEpAFlUEn3Vew0+wQek2RYmr0QnoNYsMZ2TtTrEyKXGCDDkEGXX
KqxSsmqnqSM9HJEmZ5gwIAMhnaL5qRpUwu5yc0k/dQOqKXz3HSu6REsC+Clw+Hpb2G0d3Rl5prPb
T6IvUr62f8NEGs5ys8/E2Shb9UVKseKmmaBL+aoaWD1HHjjQbtbrGQnagykqt5syEpdCO7BuWS50
krMsMvLQNlAE28TG2AGfBXWO3MMMAsyCVfJ1msYWGVCftdYnDkZxS5bstCz3tLHVYi9gNBzMUQm+
DCp4DldjQZrciAUSvjEFtNsqEYgngMJ3xifL6nUwz0idlhEnHeGONNlHShCQBtpNp6iYKTr6bWcA
wsbrrBep5ZtsIHqH8L6u9NS6GxjSbOK22mDXxBiXc/1FMyFhbxDwz/Z5RdteoqusQF/PJVVZD7mm
et72YhFeuEQTbAurJRlF4xcAgVDb2RTqVN82SQiLkGjJ6IcJoEdlywlEitZ/hNHcYD/Xu4HU9KFv
w0H+EWHsB7MJPweNjQo9JQrzroJSCXnCSQnlCbz3a03KmxqwbiOVxlQkI2SE7X9SA8YMNJlqGHY+
gSXFnQrRLEeyhcWdNm6VbcpaV+4qkSukYEOvVaqu8fu8wpWqFui5Mbq01r62h2nfVBKGAaEWgIC5
E4oGKm1SviNfnn595v9IW/+B0evF43sjbb2I+x8vLWzPv/1X20WiZfwXlB6g+RoAMgAVPOhffZfn
H9FnNSmXyiZtwrW0/XfjRVKsv9CzICNDF4S/zFglqe0vjzo5IH8pAkACwAkOd2il/8jFpq7l4H8f
FAU9Vz6ZatFqppmzytlfFzUXToNhZkvVvSxVOXu+SG4if9K0Q7ZYNVLNxawvujjgFcnVGVMM7Xng
tY2qbDUbsi28R1qKbpwv4XFsIJRz8srH70gE0KNFSXXPqjMiN7Kq9rxq5ehpWfL0V/jKf0beP+gb
vzfy7r4Wy9fixEC5/pFfow+bJHIXTch0AWDQGYK6+N+6avsvDWIKBXMQJnRWVirdP8fe6q0kvgVb
w8qw1xUG4YvBp9AtXGXQDEAOHvwl//u+n7W6CgzcvxQ7yC2xdXHS9xviVA07KSMTJQyAFyRBLu9i
8nbD7Yu7cvVrNL+0+a59lX+P8fU65jN7zTZlhA3Y2l6P8dk25hpNWkKZnMhmJ9HG/pu+LOUnRJN/
bGHgWjhdUKvjQDHZeL2+VqoSOVSXI5vJCUMU4FvLA8ebfYA4Wzsap98IWY8gQ41eD02r11eJWs3O
ZRvHXjxL6rUgQq1nZYqjy9SioLHO9PkHS9Kbe2ij2GfArIOFI9WpD5WuAtiyhlpCoreohbM4nkCv
JESGxRCyd3/4wE4udnITa/KuqQLSPqgVa562GfGL92moyQinp7DevH+x190jRgdyHuoiFBwgf+Ab
OpkBo06WC5D/9CqqWrpOKrPwwlF81Pv7zf1DyQPmgXUAmo61/vxFh0zJZ4MY2Z5aTDUnpDho3ZZd
4oLjUNXdP/9CeHWg94ANhk90eqmYCO8ZgT5k5krZ47IXLi/0+MFL9bvbpmNLYrLQmGHMk5c3I+o8
Q8+fOk2lKyRXgCdSApF80Ax/Zmy9Guk8HQHWDsgTzhDcIa/vmyqZOVTPdAVHo3NkBw6slcTaiqzJ
LT2BnnLK0g0sLoOov4aNlMzHFIensp3q1WGZw7Fo7lR2sCUZCnYN1XXqCfCJweCfz4ViETPaBT1y
TTRoIRvmzkCahgYeKmldNkg6TfJ1EMcr4c+xjbXAQ2JdEj9BieSrkYFVcZZCiwGZi7y9sRO5rvdx
vCzoYfuScgp6q49y19ZvfHpHGKgyDxh/u7063F+OJGaDsIVPlzr0Gi1Mnlg9UYmW2XVJysWNMZik
Znek6rYTECpHSLH9R1Kt5xcGG5+G+/1ZJnD6Abp2QOFDVgjCRYl2wNhM2C5G6YNR/JsXBmDs6nrD
9Yv17WSKw1AKKFw2Vy5dP7sqUI8zjWKFJ9ep8e39F+bNbMqUJgsZwhtz6lvlW2IgMUanmDl62hTf
yR9OiW8XGg0RCqTxbUGut/hAjPKbt4c6D6szWziMdaciD6ma4jK2uKSisCJRIx02eMjnD5aJ06sA
fV0JRESgCfCnwJBeD5VYg3ylKcH6jkpK6vUc3yY80+Ngee/fwbcXQtPFqrAuSOxMT12XTWq0JVEh
aE8VIzooi0BprbfT7Z9f5deGAWEMCpX1Ob6YQ8upqCPOmpy47Ulz+r4iFtYa4g8G3m++C1tyJDBs
2mG3yicTWz4SglCo+CtngnzPSgTgzkLM49X732W99S/fYg6jSJHY5MOhYCd2akJM7Livw9jEXtMu
1XWs5Gv/QZ2/K/l3lRP5VESq//4VhfHmm7FnQyLBUrde1mDz9ur+FRN1+dGgxjnmjWS4tHAKpO85
6dO+hSAYJjEY/U86/ITAU4M6V11mGiyRSD5qTs9Vrztkq6rZLmL5IuJeVlrLq43QQr3f1H1OpJ82
Wj6I6w44Q5/PT6CwR9Ol4dIg6i+b9OdSj5nuUUZuVM9Csg+7SiPXwrG1jra8IRdhdhCYTStPq7Ba
O4q2WMiBE1W6xBVVVGQFmXqHM0cbb4U96Y9huyr0e7yi9XOVBQwtZptdoxYkxpZdk48uQICg8TMc
OD9mLNuLK42rwIEiUNk4c2XS+beVVVBB7SOVXTIg6tGpgiz6nFm1sfiKDeXCRbhTlR6EdJKhWyvK
SQyPFPwsgAFQXtuNpqQHamnAEbKCdewxmxQs/OVg4S7N8avXrrFE0QZVfSOfW4tuPpF/KNX3toyl
20FypIeaE5SFWRLXS5+cYmtYGP1ykGFGlVQr8fR9orNsRHzCiTnXXIq4cmHdi2obFfUIECmbxjt8
cC0hKrkxxq4xzBj+Vyah1XoYsFCABhXWEzztw2TuqAWRPmLT5/mmMQgyImkG46mL8mh8wOEQfDXL
AYMbXnJ8A6jV5hs7M6TvSOJQrfd5Xt9RntKlp8qQlzs0XGrsdm1t5bvSUEBpWRSI91UCvAnTWZQj
rZCo4tzXVjHBu5Bi5XNntPRy5wrjRmWr1ZcaWlpASmtntqGXjBAxYD+kVeTWhdlW9MVywMM1zgxr
YyRRFkGYrHvARekwD8mGXvvw2NE7rx7NNO9AfNHujDZJhnlk2y+VRiiokeEurtuBEDKpDfH65e2C
NQZwaqJudXr5qmNDr3iUSoXaToGeYcAiRo8AMKmm3WTwQA0XkmzdfddjXJ5nbR5o0t4SdTw4NWkS
pMbZONA3KRa/K+67knwCLog9oMmCrFvbAW2766GH4AaoJMIxAPaan8OpCAwvHKoE6Noca/tipqD8
VNhZPexJHEx1BwJSKG+EPNIkqlFToa5q48r8SUM5x5vYanryrTVJNrsYSjkxadPjeDpYdt0lx7on
j9NdUdDVUysRbhFyhO+X2salEi2g44ag+o66ngAItouN4c094bkoI5W4up4pbBY+ZlZIsSMGADIT
RATAMlUyA8BJrzcKsvgeEUU95/W9otIM9gQRJcWZPQ2kNVf2YoaoGWPdcpohZA9c6lWcnyN4Udvz
KI5T2uSYtcdQ37bkXxkCWqYNKgW9Dxz8VTKWTTPVP0GeIHc6TQ8UVnKw+xz1WqwLS/k4D6G6zxNz
6q+YcqJ2oyLIjyh0R0RtYBglvKz5guu777ofTdxzkFFonaB5Mn2gyiG4r6iB1Jc+YANVYKGOE9Tc
AWS/A++SLCwambgJQ9tfUKqjvBnUFep+thg5hIcpW7KvAbfVcsyq6dcwNtW+s8PVChjG/QS5lub3
w2QNCLgI2g6po5daVmzKMRsUuHNGgxNihVi45Lp3tqNLmoKjQjTsVO2ogeLcKpJMsgWBhOoOZ5xo
CIHJjP77CMkyc7Wh7tuzLo3R3BXsUuXtPJF+eK6H7FNp7MfgiasaP5aH4ROfHk41Wd9NhiTHvkyA
04U0lSzZQhvF6JOhABEktlqMFXVp0WBVR82+yvRwwbzcKXz6hF3L5ECCyxGCCGu8kQ2q+fzuoJ62
sH/r1ulVnZ7mXKXksBtg2K+lDMz0oSpG2kAMtfAqMTIiGBJeAnbTQXzL30GVe8TrtnhpE7fpWZlZ
zM3K3MIOtDRjtNwxsSJlv7TyVGyUqrRuuVNq7mjSmH/GtmAGrlIa2Y+uruECFaOKNI68Dzt2mXSK
+KCVVrAq3+cew1LLHoJsSEMCLi1VT5LaE8LUJVF6pykJ2QRTPNTyvlMU0tMCvIrn0kgZbNu1MVWu
NLSC9WXJ7QyTmJE9dBguK8j2jXo3TQVnyEoZIhw+dchRos0NXfGXeTG+ViydFa14laZqJKnlY152
8L1h2tR7m1xcXMEtJyGAHjAUPZj+y4NkshvfqF1EVktsEJfGyyFqJ5GL6lxPTAA9TS/3MiFRAURZ
Cm6UqcvK0gB5NzlcQ60T4T0aXZyqeTHSDJYnkul+kME7NPd8TFHuG/oFGQNISsRnAiiM6qzLZbM/
i2l+VsS2meQM9k2P/RDhUxQ86vwxQlfaes2MapUxxGlkkd5kGz35eEPURcJNalkNb/tJF5Gv5SFY
bLOBqOhCkUjl8zYFIu1hlMSpXFqkgTNAU5UYroysFVeuarzXSFGkfmtTUZE3S4S/cT8nGMlo7sI0
OYMTrcT+pOpzQpC8PYtHocapjh8Jefa4Jw2r0TamjYnuoQfKFPh1h7TFH0HZBBcYibqC/kVaNPLR
bs0aizOgmNa6FsiXmqcgomn1c0xobW8LLRX5LmR1IHqOiTneLa0yYwFOK5UYT+aWNZGsju6bNAwI
apKMcXaXFsUHGtxE0h0R2IR0xsArmVLHCH8xJkJ0hLVOj8eR4ka0hySrWI3MTrVHKDcxeChRGOgT
OvZO2l0sa73mqlMBQKXIOPvvCl234TNL0JAIzxG9uk/oCnF3pRQJZ02gKM1AjTkUySR7tYIAVFx6
PGv2MHEZDgd0skz38cSmjA6LWAjLs0cc8tT/Lhqw3AmRYAMik2lh3dr2aZkAI51M8FBMsxYhO1F4
byI6Y0wyUwRnCO4bY8O7j9NTkitUHKx0NkwZAylDTaGodkclD3RPgeVDWVgZ4QFprcD2Cq4K+dHc
r/c3q6WHPF94R5B70CtMRPZsPw7BhWWxJLZ609VHLZSC3LcjnGToyiatd2kIzw99O0iXGEstw1Pt
xvhp8dBkR9QLaV2dYQTEnMF0hyoKGL+bfmLrE18CSTaGuymaJmkrB+w/XSmy5tkhIqhp/JGt3yfi
3cW3WMhVAcwanauzyIXFtAYxaD5oY4H0QC+Qf5bGWPYgouKidaHgQEMTWUR4YF+19n3SZFFBUHAU
S047xfLnpAeYSVCYwLFjT7gONlLRm1QccO+DNMq1Zh8CpuidtlFy08sak0O9mZOH6aBeFcKhbYgc
j9RX3nSBa/Uuw9/4pJtoard1CANo2zCjymSzLTQiLSEZpo+Ab7KuzYK6zsYIh9a8EEXCGqikpMxp
fZyCbiOd5rDEJPg4pVYqd0ZXVqETLWnxdejMgvvTTfbzQtxIbqrWDdqPSadY1zSQnRzOBKh0qMZo
3/u6MVWniMkBdpQoVzSn7cvqc0P027IGMeUUDyFaI2C0GnywKCpEzAkjYini+J+afmFa7XVPu3vx
1KGfZfCQkYL3EBlmTdBtCgBAGK3+UPVyCJTMQJYxcLaxNqKtSN7u9IEOP0qZ+fr9o5R2WjHgIIV+
n8MhbiasGtbJGVEm3xPJA4INqWPTc9B5OcC0d0EwH8uwAQkeR51kb/FI6wSlos+MnZ7IqqtF6Sb2
8mlTpoDTmUy8qMhoTVpILEJHN6quvMqwhxQ3+tAOFgLnkIwxC9+uug+xl3+B118MPkCGOLjmqB3C
050L8ARaaRhfDNmKzDs8LtpedERyeBb5mQ+6mpCAt2iBfUlgtCJvk5RxsZUC0FgOhSQDEgai5+HL
+/fo7S2is4V/kcWKsgoIl9eHzaiOKgjixPhZhQLCyiBjIrBhTzgiT+T7TJ/7u/cveFowok6oWhaE
ANMihF1bux0vqwPDnJhyOhtkmGUQuwnFzT0OHeyTy6X7yJv5m2vp1IzokOh4ASBQvr5WamgDlCmY
CQKtsF/XhbXJliXcL0ZafHBsf3toxxJprUVQoVBupd336mvZRRC35FnTirOqzzYt4PPZipsP7t3b
i9BjxEPNzmHt+pjrz19UVlDn5Sj9UajlJLf+JKEtumryaty//4R+dxX6lTSkeGcM2tuvr5Jb+BE0
DjlOZGfDTonT2FXASm7fv8pzttCr0gouFLwveNronwqaq68vIww5tUXboDbiIZV+SwF5YouoGNjF
MUJIrtXLbX0VxMqi3qcTyovbhKPc4nNk70pHnWddPbIyAUyce2U295ESplglzHyyvfc/6+/uCM4V
ixogLTVFO7nvml1JOodp7rvZ3WiVIu1bqTQ/6Kb89iIqiCTqqFTST6uAymAPalfNVDNbjiHsa6sG
fVhVYch//9u8eSuwabGucSFa3SpKmtc3Pl3d9IDyAQxj391AzulSJ64tyV1jz8sPynRvL0Zzc221
rS0IPIMnr2C0IK5m20Kin4YKfcmkFumL9dCopfzBQ3pTqmP+os+OKQ8jr0xH5fXXUvXGjGlJ9Q6D
F1j5XI57VrPkklCQ8DwwYtuBnCH/6Wu/TpqqbFBlX1s4K/nq5RtJoGSvwpflonkVeNj6y42qM5qf
n9h/Wuf/YDF4MXjfiDbub//rIW7CuPivXykD7UsFx/Of/VvBYeh/UUjFCom5WluNrrxdfys4DPEX
Uk0AsrSw6YQrKkP07y46Ao71lVZsishrkXdtyv8t4FDMv5j6EFgBFHtuyv8Rnez1u82wgO9JrRpB
yMpUtN70EVg4xrBQyVtJh40az9vZCj4YiXyLF5Xqt5c4GYnskRUqqlxiivRzlNjbuJJw2tm3L+7/
1a/5+WWTfn2L/j1r//Myq9sYoQJNv5MmPScZ0mNlwL9BNm5KPT+W5eylwqYS2X+wDp3Y5X9di6lQ
wRtBh4Ri0euXC01eU8vLHHgYac/WOk5pFQidZQ8d27bmXBhrwxn1BCqC6SHO54tu1ndzqIFPD3x7
nLeyZHzw9de7ePr10UPILPEC3+apbgCssQIzfwo8+ig3lUaNfQz9VOnPQBNs1Ma6D7Ppgx7UR5dc
x9aLRV9XQ1qH8hh4uRx+KmYu28XIVHu36BNXokYoJvuPGlJ/3/gX33Iday8u2VmpIRqoZ15F/TOB
Vxzp6e79caScKJqeXwkDZQsvhklV6HQgJea89nJBx3IAv+Kk9lhY+k7iWkLVzo1cPx+M/qwlYtdm
sw1346PrrwvP6ZNk7qavgxxXftPaa3QO45gsAg8nQqU3lxwTvLnNdsT3Ha0gPhDqeUiEfTPa2Q6M
8n3Udh80aJ85mW8+gk7pBKcq6z0AxFe32Q5mK9SGPPDmNSF4Sb7QfzlWaJ5R+9wX1eKVVCLkfoR4
ryGgV3HAqNSKV8GKEvhF3bshmLaEF4+hcMyA4ZH/5gzkCQwVsLG+/KAZtr5vbz8vz0yA5eC1PHn3
0ZUUBmnlPLLZOAfFRwpP6Otq72qjfSu17RnioXMExE/vD5XfzWz0wwjzWcHSb8imOVWAKRgLRmMx
PtlNflWVg98Y0c37l3nexZ1+PXYpIC+QzrAsnGzhtdBSAkJCAi+V78DSXhU6KR75ovkc9zZyIg7J
oB8IZ9wQVnFcp5ikjHx7lo7qbB/HIruuimW7oEzFSgUXHToL2J+ciJFOghOJKXcro5KxEtKRy4xA
k/qSKDrPIER4ZOzJk3aQFWye8h1Z5R9stpFr/ebZWUgwLNge6zbs5NktkWWlEnxCr1Dsu8jMr9Rp
OAuFfW5g5cjoapgyJ0xVG/CkdvvJoJbQYelq0dbmySHRdHDW8Rdab06mBz7VenecLmuG3yTpbkX4
oB5QUZRm3EZYgSGU79hmboCvM0MaO1wpN5AdoTZQQyXqwwQSTXFuq5rZblIHlIyLB0tti0/SEdaA
CWIhCTZxA5WZteWFaMcnsx1JwhS7hjsa8uuRPV6IuibQ5rE2p4tIa/fJlB9nVSJxL7qZR9L1hL14
ARHfFBsTGPX50TYHfy2/2nXyZcLtuF5Qz8sr3vJjP4eu2eoXpAR7nZF9AXWDkNv6jvlh07YT8XKG
O0cQoSf1IFFWDpbFkzV1V8w9DZ/mq6rHBzJ7rgYwcVSnmkuhqOdWOG/p3mzFSJO6zbZmGNySk/0V
ZjkWhWa6UEdeW916yJX4BkjRJYVA4VVLejfMVek0RXZFTuDO1kOon5Hfh90l/cE9EK3vVpE5LEbb
EpcJ/GT8TuqnOOGJGtZDsq4LAl37bPud6Rp94pMpqJ2nDbYhJo91IiEkKOLervPueq85emy0wtfr
RwswmxsX/JImvk+hvitqQnBY9rCMVTdKkh+bIPPyxbyVxvGMct+mKaTj+nfRiNyGS3tpp9HBjEhM
67IjLY5DPnJiMzGe9pJ+R36Wjyfl0NK/TdeoIWm5DzRxjr5jP0nLXouH8w6blKRnx8rGGIufLimM
HQjn63XWkWJ5GyrauZVFW/Lt/DoROxxaDrL6m7HAMKdVRBk14/Q059ImITSdfxwaGCybbb9PMvtW
COO+zVDQdnRoB5kBQtHzSCl8W/Vo1E3eW6Xdt7VBCIDuZkl0gKy0KdLkYAgSxszhTCsHV2lnrwq6
fTaAuB8XDwMIxDZjH4f9TaADCKsbXINYavXZ02YaxXXuFSN/JmQQmuQemLbyrS3Q85YEssZkhvat
TtMs9KOM/zbYWFnSgzR0+1EffaVOd3I4uFkdbttS2ujhtIGHuNp8VjxYv+/G8IbN8SGdF89egucx
AOTxMOvhzzldtrUa+BnmXiTrtxihfB2X37qwGuodJxi3VJKDUEY/5LY266PBnKs0Me04elw5Pg/G
yZDnO6gB97k6fTBD/W6Sx4pjceynoWif7pCXBu6ARVkdqUhzaUKsxB627WmjvT/JP0NqTid52FXU
g9jBcqY/2dokkBSqGvAH/Mj0J2RYp0E4EmbU88TstYp+iOd81xc4lOay9zEOk+cbfl7XVFkEn6KB
kdRO+Y1hdZ/MKTti6qTcPn9wlD3xBf/agK0iTrZGVMmQH73eGXRaEhV5YOHYVmbhVMg5nNlevo1C
3yWqdpj4f8lWDorRPy2aeq6LaWsm1GbDMnHfv2HPAq43Nwy50PNGCVLJySZFFRlRR/TmvXnEa9wR
o1osT306bzu0MIbZ+arWnRVj/TU2O7c2mSx0yX//M/x2bLz4CCd3YxpybOOgPjyhTRdmDdUG99fX
pDXv3r/O7waHKSuQQzjLU+UxT3YAmHoQC3TgHJYx+1LJOp51yedYt+sW+/kdIW4RLsLs9UxD5Gx8
nptL3ZY2GrMQoNG9hFmwse1j2cREfPDaRv3Z+x/xd9tm1m900jR4bP7l5F4YIb4/Mk9sItLxIc2D
HzVMPCQUJFhHjGzYKE3g95J9L4WYhnOWt/c/wG/Of6uoUFDroORBGff1yJQS8rfqSba9XHmc2si3
AvUbgYx+Vnx0/PvNuQdgP4w5oZDHTF/q5EqVbpZpVtuemuzzXvOJlvCSgO6YOm+1SmdGfnz/qz3L
9k83uFwSS/4afwBm7+TmZgZheF3MJfEq+ykLB74+12rCzbrRbRTa9ib+pvWH66mTyNlNr1mUfMd0
t46ImUMZXMrDrI3+rA+bfFF3Ys52hpEdF1sc2qXZt134ma7NpirlbZ8PcAcGPzFWxitrDsZZJDX0
g8Jzy8iPeSw9VLl0i/EYxEt7qcyJO1j2MU5Z/CJx6BpCeUJxSNv40OYwE5rkGkCvYw5kYxnJ48yp
ap7MBzmrjw0fev3zHRJGqPl+V2m7jtWGtEFHs3p/1FnjpujzuhvruV7R9meijvwq6/ZDEZ5PaKuU
vrvU58Af2AWSLnJQ5GVrccxe35Le5udtcykzY9qZvls3S+PYu30afg51yZNKTixdcgij9Oca26Zx
Vtb76aa2l6u+mGgHJ8MG8PRuiNu9wj543WmZLLbdAKRjyHZEXviRLN1YabgVSrhltTvo8/RNV9F3
hNPFOn/PjX4I1Me4Dm6WKgN6LZ21eOGJtZlQKzFbD9aRmI19Np0bUfGo9OE2wNiKIOIBjLjHgkFE
m+7Og0BSx8+Wzm0rRoEdX4fsPmt2vWYZsquxj7NJwnUTHUatI4sAsU1XX+LlvLHnCfeqvV3/XAzD
ZF1R5Unshkk7l2z+GaVb+kw/J+4fuSpnuXXXDDMnvVX93W86GbYqC76azhgS0uu0zOjW2zekFPlN
x/4py7xRnrfrRgYz8YOl52ROQZACcuLZoXkfcB4J7O7SLOaLIR7O9JQFP+GZMtZCe3DkND8KY7oQ
+eViJjdJw6a7fTQU4dZjDthB4o1mW4UOXam0w5gPewjUB9JnaNMtWEfT64Xo9bAczwoOp6VIrwsO
rBjRLU8iRQeA/TYaEjbJVXS71kLWMWJM8zZkmhpGpifG4LrE5nYL2y09wgPa6nLOeB0RF3V7g9m1
Cxiflg7QZdk2SBTWZ9OgfjRyg0asdGuW3CCJYydsQjGlO2X1Qo1Ylc3792eEt4ufQVmXeuLKAkNy
fKqexxGT9Hx3m1sr3a7nAVXvzxZ2leswQPy3i9Pw1jSXbazP2zZgG6jZHxxL30y4fASKljQFBWpa
Sz4p/xCVKzeyRkujzUJ/KOCCqTpCl2w3590Ha/0vuOOrxX4txsAKXA2NhsU0+HrOVQpbKgoptDxg
KQdpsWcHGUTjxG10Y6L30Ra28a2eXkuIRWrm4aRWHupoeqzr6KaaawDQmnoIKrDW0bjhIONI0/hk
QDCyptBw9ZIjJ3ODkrA0zcMz2kI6Jml8GJaMkFGw1LATuLkc0qoq3Pax2CkzhwI6eJY6bkejd9di
12KwC5sWNEzw4ceRCK0yT3dB0J8BQzyUpnZepuBfNOpHZnzD+eOm5dWhe3qBF27bILbEczE6OOfY
/M/6eZmFhRdHBhAQrB59FH5K8Oc4hrFcQDkmQn49gWbMUZqKFXcqmAWX/Kg3xjnIgs/4Cq6ltLxC
xEoXdYJqLzhUrFrUPjeZYxmrBQdHNbghKP1Whp1ajJLPPEz/RTqCR3ayQrqVWGxdNY9uejUkn0iG
uql3T1IT/ZgnJLKppe2MoroCbLUfeH3RTB7aULpJk9TwJPhSpSFcReMJEKV1zNPwU6dxIuTkWAxF
5UMi85kJDmGcb8c4OeB9vyInBvo0yxURBQe14AxcElxbD5PbhuFN3ckbZmQtZa3rrKOk2rcp16Rk
dk3g00ZesmMtawccO+cW5+lMQnPHo2s1spIKRGsK8BHGwsxhXzN4RTln4N7ZdFV0QGsKASu8WadZ
szLvFdLTzA5tCMoER68k7/kvB/odTyvAC/SECf5R1NmuU1kUl2ZntPygx6heW92tWol1CU7A0tvf
TdK+vN4StH5ayemiWtsR5W5BSEhJpvjZZ2bltNUaKhNEB6A1u7SdLjRIKaITq9L6K9FWt+AuLsiy
vTaYW8yuPK4H74RJeeEgVcndU9TgbZFyCYQQ1J4DpKjrrjMfhBrdtKp1UzM5+zaeMt+w8ivI4nCt
9V2UZCi9TFD5TQ+XJ/dUIm4l4BH0330jY6UshduPWLArztal5BeVuZc5Jzt2/0j3CmJJ7mUKaiJj
Zaih0jsjVxtdi3ogx+Oubdmd1Mt0kZrIdiEnFCi7NIhNVvKFVPBooyW519MiOVtX+qYIP9g7r7ux
k5kDgyx7ZrqX7J5Oa/Ud5a18BkTvWfbI7oibuSaer6+gvspxhg+OBG8vRx+cQjwvNIVPTkqvJyo5
NqJJ6woOSFl/tu5PIk7NiAe/riO9msYPLvebhUCn+mhB4IFLujovX19vJuqJyL/R9Eom/YwDdhOb
yAsXeUvNxo2V9FGeo9vRSo9xlO/itncnO7l+Xo3+D7qAd2XO/56jxf+VP/QMfv33f/2PKabrx/nX
b/v/kU/+HH75P0N170Pyx7++6gyuaZm/OoMa3T8ZOQaFTyy2dB0YKf9y17LDBzJrYL7BjsX54++2
oP4XWUIyqizNJGRTNtfC/b983aQWoSoijBZaAU5siuB/gNSls//qvYGKynFDlxXB58DHopzWZUdC
kVvMjjd1jVFg33DAlsCo9NHoROEknc9hc8vWCEcFNeMAllQl1HNRajasoayEOTGaLDa4COCiNAop
kNtOBT0BOkYxmV5Me11e4MUiRsvDBaK2KNvSi5Jl/CxnpZj/m70z2ZEc2JLrrwja84GzkwttSAZj
jpyqctoQlZVVznkmneTX68RrdaO7AQnohRYCtK25Ijhct2t27Ki8fBWB908T9OhnyY95HOdlZ8Jn
8dhDpNWv9Z/maSntrbt0tt6lyd4CKou7ujC2OXnyt43TdBlSgjkYMb0UdQvrwzXhKQKxa00jbErs
Vy9qhYqL5AzZoptZ8CyBo1b+qQqTOXPdlGcvPVVJ/V7vibCHDIvUhavB5HC5FDBz9jIbqSzVZ5z0
rNuN6l1NmrACOdc6mxDT0DBimUn+V8fU/N65GeyNpaKbFNoksjSqbL0SfJhM+Ftb6SHtgabrYtwE
ix+sves6ARMg4oKp062yq/CmHfy1qud94sJrwrTea1Hfwk0MVDKWRjwr3fq0crP72aKT0+9Aj1Hs
bUkndo1kc4pjvM33pW7zeXS0r/rnPDOEueftYWQflMwUv/FvlkCatm4b3jKllP9h6lr7kfPiK6Jc
QvKLVtojyBYYKIDLWDlv2Mi2X2LJuE60tF7NsKwyYw11Wy1LqFGkV0TKyaNEmWMeiaoGKFhUVnHp
hYGL9Z7uoW9TdJsMPZNGi123+cODInlKLRRXfUrd5nInn9jrdkGHM+2IgwEvQlyU9hLNHTlM7PoG
zSHuMFgcNrFYawEzJRQP36i9DZ7AZkxxQYM8nTu15rK48WcrCVzH3oDldAw3wbo4gx5VNRtCeCsN
TDOD1laCaeuQ/jGwjBDmlASJAvQB+tVVAs8g9JRG2sGX+IYJyyjv1oOXpCHE13wQX7jB02tt5cWX
QafoI8bIstoTtEAoH0ZlBrNfp4AHB2ykWSXMZzViwbQiikx6s91hyte9Ac8RODcaO8qiSz7WQvrl
X1kxyGqBqdxtOspMcnUEdwhSE24TizJs0b5Pv0hZeL+lNykRTDo+y33K5cbR0JjXh9LaLHcn6bZy
rqQCbCzlzTS/96xFr35TGe1e31ol49qA3bMTFYpvWAsbvBOc5+xkVt7yjRv3DkOaRsd8lSKjvtMX
bVqCjiIGfgRHdhdF8vErGfEWpluGurxBqXtizUU+C+v7SNORp2HXH/GsZzt4pMvBbE1IQj3n25ya
wuXm3fvJ4qpo84NdFr3aw43Zfig12MDyCEv8JRBQ3Pyk29ar0LxuiHogtC+jmakPfU4BoOmdP627
ngDUqwIsl0SpKSpK220Qb0PX9KGR5kCAWho7L02dd91zoyyULMsl3rnLvbr9cBxpcsroZusjxSv6
1lUgNsKK5o0sLApXcBZIdPdRuSbXnYN3NQKp78ho8J3iJxAdO7nBDwAUhrO8PPXkN9v9RhJtiUtP
9Kj5Gu48YCxpVeyNcVz/to2FpfziTGKa3VhYBbmXIKlV9aynWIqCqS3UL+AAzYMoYfdGUqSbAMuZ
rlTAjFN1zSebMW1JBx55IMrWBzne2yaSSVdd7Pg1PFYn6YckTBwv1/mjM1xvtZ3mw5Otp8Aue46P
1EV6dDgT2vCoitQUOZUDVif+nGosepqMYAMzu87ewqPeTjJWoV5uj7E7pstvsH3qHWqI+MKoZzwD
GPZiC7hkucOyvA2PjdPadR8OVi8PDVIMdtsy838TU6od+HdboU7eeHdFAwsuay7/vAZglcwt5LXO
2Q6GPyf+zklaPo5lQTQI+Ce5LqLjtH2OouKWENS1cHhCSgcE6G6DCkAUCKiRq6XJ2BzsVOIZmTpi
jY5PB1JtaAg3U2FQysv647WlR8oLdGfwTtb9I2B91dPZgj1kMP5Fw/y/MEj9P1fveI/0/u8npWDq
Ibf9+m/xr6H5j/MSv+1f5iXzHwSeUZQ8dk+4gVmS/Ou8pDn/wMiHI4oh+J9m4fuQ/K9GqrvHiuwy
vYt3qQRj779NTNQ8cpmyeUZScHSdFtb/ysBkgDb5DxOTwNqH9G3d5W/Y3xg3/pMgUhZY1KcOMJsi
4G+Mc7fdrMq3/oya4C0PMjqwNwDbbu27+2ouzI9a5jHNYWxMXJ0j9uKbQbcauzQZd1T8JpHS8ND7
njYRIvPFeUsIpMmy4Cm22rG7+tmhxQR/71uxg5FYaMQSEkyB/bOHOLuqrkWS4c3C06VDBvZd9rz5
S6pte7UMcxslMnnIGnBbo+/GOv1h/ZrIa6uZ1DuRc33wZpvlGwDYwNAybr6pH597imSjdk2eQDe8
JfUc5RpPnE7EFSjuGIyefGNWq0ND1JeVvp+o4igSKapn3ytU+X1LDJjQpZ1F2wD4MnE7CLH68LOa
c+dBgRI9lhZTlHCrv1WJtJh0anjUiVH+BUTwaXosK83NKKOhKfKjmVnDruIvfcj9yT7XniqecLsZ
xyqlogwK2vwzExXEuylZjJOTSJ0wruM4z7astLCTzlNLgfvaup8kBI3vJS/FGAzs6hVmBCJn6wIN
K+oGO7l45tIa/K32du3GzbqCiqmbnZK5G0v2YX+71HB2aWqROnJG4fWB31byowEByytkMYdHCW7t
rewSi+brDCd/05XVzeKuSAOc0itRMFz3A1m47nHYlvqa9eKvP5YZkhof4UylGh1lCH5iT6eiu2bI
xkRB9q4UUllhXjM2kl7J8tCqFSjRKadrRxEvezdz21u+hkEmNC52+kNbWYMdjnNpGj/AyOu3uRdP
tavZu2ozCNm4ZQm+gOL2hj65BTYliZxLk+GRbXKrpuexXKrTYpbuw+zzbaRF1u7kmG0PSd/e8C1i
mO94bd3I3lnUsVWUwUjxygxuYoUz7XrfGKxrm5ZyQZKzMebDz4pRk9YenR0Afc5ZYspoa2hbzC0K
mHVn322OFSWmONIltz0wEaendaN0h19iySfWYWtQTfUtUfYFsjm6Hb2PxGnzcX0XXX6VW7WTXnYm
Z+NFqIw7mUpk5+K+o8DYXWsHDiUcPdqg9US4pchk9/zJVYjiwZrFvqxmkpP4F6vhh8hlCFqj3C+6
icoyL7eFDMXoHkfreW5eOoe6vRnsqPm7sDZeMSBqS/2dvMfwPBXTA8D1gArCPY+jKb7Dc/XEPAPa
5WSVUEtYR0tTItGtnKdyczfWaOP+5h2yLE8OJQo822i+Vc0/e1lbH/mqYqKt57JdQsRTk2ZLuLnT
shqhcq0jmZLhNNvO9uik/L2wXcH1UTe760TZvnDbXIz8cUXU8/TPjOL0VK9DalCxgLJ5mPyjVW2B
z9lvHfMH2tmALwrgntuZUyt6+1+bp4pYjPQ40AL4U/WWGxjVGFR5t7cbwWhFaD5JxU9RYqUohsrh
OTd8JqwOL2m+zndy5t+mLB/LHILyds+ETXr33nbqW0t80nbcjce7qr0s6ENLeau74RfYoL2hLdsB
huPXWheLvJLPtCKFsLFf8zqBYgJxnaNCA1lIB9pCG+Ne6OQGEGrbG3yWEGR8Jo9DvRHvy9tEi3IK
wchhp9D8q5IRgllttghQ+oiORTimMIv1dYcF70UWxB41/atmgcXA6BVP1aZgNt61snkjJAfLNReT
9swyavjGV/5MDTvyapVkJtYg7Zan9EjukpJCMNwd/nx1krUAT6z1B9U2IM/AMx6lbI1XmE0D6vHQ
vGtNPYeYyEHrU576XOfktu8n3F9FTz7OtrJYQtNEijRJyLfMJF4DYo2D/dU19ReK6snHZt57qXkT
0ZZ8OSp/Znqa9Uuf5dkpxZRy8jgghAR92ktCATxjlr/LW48dU/XDKNUjKfIIGBAh441lVZfU+QN9
HTz7058Uc+A51Uem4Sa2i1+kxkMnZfeQrSawQf2PR9+NdJNTPTSs0O6TbcZbxXKXs5y7dqcV3W/j
bkcqpt/Vkg1hMtgNrIfiqTeM3x3o+3CVEy8fIztUi6GFSpi7FnXS71cmWVgCwbbRxOMJCGAJBxAM
TsBB/bWmk9hyKx6FdO/hp7BwzLW/E+NeAEPpLZvi/HtWpbd3mvrb75uTKjjXCLwllYNxrJrxserI
q0l1W6vsoSP+DKViFeFcp7tCwH/o2qglOV/br8byum0fA0J5V2RByqfdM6beL7pBNG/+rChk5a02
2vlunJaDo31kWr23Cg5Orrm9Ca/Y59qH29+T/eoq7OWH1OAH1z0QaK6SYJtINjpiP+n1U88q3W6W
4yZdbgeT5YWYHyU4ScIF56ydtwCr15cQsGHIYF9NeimnoT+q2o5WmEV+Z/9MuvQdvuxpnqdTwUXc
pLAfxvzMoZd8rjGHltQ/kz69uVV75LgdVuK6iekNWNjJ1KwfGlXXgei1m/DrP9v80g0ijY0ZTgyS
ibxvLv66ibOzcmefmL/sqYi8XDMCHUBSsjgv6GHv6/C3wmI3V/LqjjxmeupMLD2/NaVxaBO4z6aX
PXJ8CcwpfQS/Y4PTR9t2VqLpQJJnQQu156XX1Dori6xpVf7u9OwoW2dnUt+Ro2xMq7HxkavYXz4z
704THjlALI61W03j6ifzvqs00Av6cCw9yqiTnCPOGuh5GVBKlC7ybK1veEuoSJHxsqwhgFCaF3TV
nnSTFB4x7ue58w/ztjwR1aYi2q93U+J/c9NGENb2Scl6BjLqeiTMqENv1r5Jsh9T34/5wEIujXAF
1dtUFFtu3r7uV8R8lgzuD0frf/WpvrdyLdp4bEg967gB+1tCn7Bej88mPJQ7d6TWuiPoilDQiJuA
TTA6zqKNDjQ3L1h/YJDayuqjGP54pXtb6uHdNNZ46taDXTixg5F3S1UJcASod7lXY36UArZPuekQ
QNLeRxGy+Hp1l3jAFIE44lFlX0gnXFYdQ69uyCfOpj85KWtRpT62aooqt2wOeIfFeRm0nP+ov57G
6puv8liYfCYNjgJOpvcg8jIAji7sE0ZPFK65uGGqv5dGiyd3rnqEN5XvrMm5toKOzy0TuyE1n2Wb
oCaZw3PHoDGP86OW8lpcjIg6nWNPFRj8DVglatgbixO5CgOdNbwslslxcmSfk3lVGw1YlCPbXmaS
2PY7kfD6x1zb9c5yBv/sa1x+Lj2vQbNozg8K2Cmi+OGzwcCa8NI0S+TMZjxp41PqdWfo8BfBzg49
kInT9iO7H04jrHVXdk92bz572YyTNPtUuvfImTzW/IuptChFoadNOpj47Et7uFQKA5OFN2PTR2q4
zTGubJp+RTPvS8evwn78CXD9qG9gtplN46Il5K/z1vZxM/bspBVeDTGPsVjfoKWA5LXLGNVm2nNu
5egbeF12mOmC3ukiow7LcbjUWy9y8mqn+eZv2X/V6AZ7RnX6XgDd7ipzeq2t6oOo+qd5b+hxBM4F
3+QRAHBAmvmbVVPY6btH1iH3onDeGTwX5q32Q8MxeXNkNKZTJPJrdOZwmsub1VQB00kICTq0qmGX
WCoeWDsu1bWykpstb0n2WRPK9ewH+PD7udaOsAk/BqgqwIzDzkRtbvVPS8JHQWxgHR8oSZml3uyc
xgvardYCttIxHbns6smK8oz51bnWHifczsv4Qhzth1Db8U6+ad1sDyXqQPo7kqbPxaNAFbTmnkVz
ss8orU9zspkoK7sCEv9+RHzp7ORZdJ955a1h7dUi3uxny6usndOBMlOFFycIv7D2wzlzDGpWvDkU
4sIBL04c6r7pVw69snjt5jHKVsEi0b85670Kt/xCTwht49cg7McVuo8hf5e6yyoZBnbQ5afJeLMa
85dTbFwzJPr7IsXHI3hrU9WSU4zLYDl0AAY66zNNICx7ksxcUXs5MHzFSnzDqYCX884C6vuXfhHJ
K5b5/P5jcr0OSFXxmLXMEAS2j+AFeGEOOPdMeiQiixjxnUt0tuzii9rYd8XzOZAyIWmt3S9Jd94N
Mns0V+urYpcYLVn3Yiwibhq1nXw1vJks4nEJ9m+5XnyT3AjypLhoGsBuQ+37LXty1lHfmW12Q536
Hjrt1GeVFbq1e+8qxl/Vf3e2ClcuIWqTr6Zr3krb3rFv1UJ/oOmd7hswRjYGXu2CWD/gTua4h/he
XOu5y28tHIjDCv+E6bTsfQTXMp98I8jzqr9x0qUIpPat46QK56UczSH2CYtDGBLFZ6Kxly2p4Qoz
2xwuLtzCcGy17VOTdJKwDiDP5Bnedd40/wC0CwKTYbYz3R2JcuORcvsL+a9SRZY26dQOCNJ4kVFt
9t+5TVvqchC1bkVuTQ8wAzTC+JvncUM1wKMCOUwEIiVOkiwypkSRR83M1iDdVCDi0c2jTY1/yJsF
UGgyFpJqAL2Cl36HJ/V7DUQUEUOZ7bnSqkDWdxxRdhdsN0bwx1bNBZwyHrkwI5Ls5meW4vCtjceR
YoWACHlNrqlMjZOH5QW8YSnTLui3gsR429hGxIdlYBeYhWx2M/IHEgeDxdvEczTje0OaDu1Sw2YP
Z21gkEvUEpbbALIugZaRBoa0VzLspe3GqmDYUFTi0omRjwc3z1obT2VbmuC73AxoC1yFYKBy+LD2
oj/7U+mza+RNMFiuVjOSNZQPAC/hii4qmxL6emnELRkHDeoJiP2g5CcPE9NvMPdpfZ3kxn9+8or2
CQmpXL2dGjSVP3iG5rhxXwzb9sOxoQtF7AQ0TpC+jznEN7Jj1XFci2w6w167ukmt2LW5l3ro2oyd
kqL0XG+HswRWnmPKTDCGhsTcNeO3x2sZJIxo8nZjFe70hXXIt0LvrIDqA6O9arNVSyPKPD6oY1L7
dXnJ1UJTid+z0gp1Fhgz52uxiP5WEsZVR9p03OUFzn9p/OEAl4o/We3z+FFDbZ9SJ3GX9yrb1GXE
JXXQDbeCTE5YArSLlx1M+rWN586eeiTgfDLOiWH5PJlodV/3mOLKZO+MXs9eyS4RKjqeJjzP2tqj
uM7DXwiSdHKiGeFVBQ0/xEjgSwp4ctvluyA4NJDioGM88PEj9OFcFM5XQ3mDDOmeGqdTQqkBtUIk
6Y69Y6VJaHXL7Owr4OpesI5ObgTNpIuHdvGcNkJx1Z5xWFh/6tafvmAsmE+rsQx/mpEJpaRrIxr7
Nt0v9TqcWn1uPlqDxQX1KI65HTGn6WY4+Qlkn6pczV3ttDVwFnPrnlMwQqc5T+RTniRJGnndhs/a
XWQf08NG/dhKbRymw+w9K/PhPC/l+jQNer+zdUVhWspjYA4gFHB+KKTxZ3QT/wgR1n9padl87jKv
uZrj5DxR7A6hoqiVceqHduoxjjn+26hy56mDNnQ/duOWDUtn6MfA7QYwIhR9rCe3okmJb18Rnmjp
THnk/OQQcMnz42DIKuhS0dwxMYWw44WN89vipONfvfe41lWiA8gA1PZSC8t6QOLX4q5YzTPECM4L
xoUeKVQvQdUEPeFtdST3w5NuwduVB04pzZeCx+U74av2lBuNfEnGnnnEVgMbMhp9IMQyjN+qzPTf
h2nl7V1l9NjDJVtYj9d49uHAbLt8GIzfhShtsBqzUb3mxeogM0rNCvI2bW4AjPo/hqwfuI4wh4xt
/lfLPYMLVW1zszdH1mPoTJ0bu15200sdkbTm+cLQLtvpOe8qg8XAIG2K3Af20aWLj+wytp77Ziwt
0wxdT6yKrNlA+jE4vm34M6l5uztPgOMtwIfqMVU/0VzVyk5NBzDg39cJjc2QbD/gFeJxVVr2vqW0
SQQWXUTEeYCxIcPBywDK9dgbHvS5zWqO1vaZ9s+qlySFyN1eUD5XIZYXMcNU67gLT5a7WTHO9MaB
Xt0wPmtG9scoNkacxUjWk1n28lFKz36hXIYDgr0NgVlnw49FTzn4IkEPsZyc5VpO0ubY2j5vhb3e
DIrPubks7+xAZDrweY9PFk8Yxo6ewq3lh1WgEFAN0B5KvzMDGyAI9efOAKoUSZLvQl/OBczPXef1
xKSsPMFPXnF1q1oHkpOgqI63SaVXveR16uR7bquSfrLivVudFwqVAtXstcU/L5X8ru1yP5QktBht
xMC2mBKnyQc9ayaMHVuy06mjvChvwCjH5jBs7cbk4mS76gkEZ4P+w6vdqORk96vD4aewvt1q1N5Y
QKdVrDfKfS2oPFGWsZvNx6Qbs3d3yM8UkPRfC+iOa7Uu1l/F4EAbnK3P5641i/eyWdc/pW2VH5A6
8eWuWuQtab/r64T9LYqM6A9z6rX+cYQKkDMTFkQ+uD6rFIubb77TZ5l/Q8UCl013Jyhwl26wTmgZ
8TG7/EmOxPhwG7+9WYNuSaBjgwZauBNTJLTlmKbFBGQFRCMQQ39+WE25PSnKdJDd9dH9ynu7OIH3
6mN+0X5ylH5gb+t+t0YpLikTkrFTZjH/6kcbeUJh77Xqsjp4naPj/NYEZy58n7WmU1ZUPy0L+tCU
nIFSbHB9UxO6Fm7qta+MvUpBdPrU44ZV8yB5BUJ3xB0Nz46eUJn5Rz2x4oGHKWFnUkwl0xpFVdyS
SzbG6dZdZ1UNaM8dmLpZnpG1WIVb0iXAw/Jslmi8G0TQV7UtdLRZh9bU0u9RUHdnN+DmlqzYJRNN
kU3i2lGxOXa0aOIifBR76fiQDAcOs+O95HDlHWSwyiwQRIVDm1DZJD9d0873MEnyS2PQT7m09Fu6
zbo9iqH5WLL+Tz5T0EJxmTQ7oD92XZ8mpHhYwJRYQek7zWP1qpX4AJPO+gXUDWEpzbXYhd0KNHgP
ciw5tl6OEKPcnwaRkls/J+JhqrFHZ1rVx2ha7KtHRjpP63CUT/2D2zovs5KAzlmdsy0WyZfp1WeW
EbgfRsKDjfbRtSiYzUKBa8Vl7LdzH9JcFYyTJXbe/J2DfKo5aB3aGhLnOs5PiXQ7eib5XOayErvJ
m99ozem5j50bok3+yvgJPsrBkc7jfQ/xBbiyxIZYw9z0rDxiLxQTn2riefabnQ139NBYs3MEjWGA
jZu4let+/ljNsmK07hErIGSRPHp3vGY/TP1JIu3u1vvhxnLpPyz8MabN+jytliSDQkoy8Ar6nvSe
TN+CyzMqSjKqg20+WL2LTJwZgVFwLzUeGC6nJp+D9Vb9hvnmIHjoMcdrSHCmPQcruiHgTuO5TMfd
qItqZ0p8P5rR4baXn6vXrKhsLRPTNL7ZBdJ553cxrhJ2abajHjWv5/JgDgtHTIzE5LAbKWM5Dst4
ALkz0WCb9U+KdnsmW5wFPi8SgF95DJG8vFR90b74iX71/cE4Tlr1gzToxZTL97KIU9d2Z28TF9b4
r/4/pT41vjDB61S6YmloDbF8w7+k7zXtb2zEtc88o8zIhT+ORtFPB567084py/LsVXXO8MF/hr7Y
7ck1i6/xn/Qu7rSU7WJ0d2cB4i8kex15q/r0p42IT29hhX5vMtlPR/IweCmKJ1aEh8oThxQrZ8ge
nrcTrWyuVWEi7XdUoz7UDv1dS/4+zpt4WslnW/1aP+VD5/xqltl7dqil2dg0cdkuhV6e/VEyVsDG
+0EQcQrLch52is7K3m3qGOcjghtblj18nPGiBG5bRLxw1tVtSIbpFdtJ+pBoQ+yYY/Zs1CSV1xHg
2dQuEIDnFSeO7/3qOtaKRBxW8woMC1VnmCnSa2wEMSMaS/1z3To4dbR2eplvIgTis7akETeT9WPi
URItculPdAeOX8vdKuaO9/qvqX62Mhnq9XYhZPesDcaXacl9ySORqpyQb/Rk0bt+dw3XbG1kpgI8
OMc10SAl2Diimc/95rNd4dLV81lp1cgg3o+R3TbFbtiQE9u2RFrnwe6XS4FGrv+2ZniN2DfCPO++
wXU/tz30SSt7KNM+WnNqyJD43T2npfXg0lYfz2b5uiI+zqlp/Zwq/zQh5NGxU4LF/acsyI2wpObw
uuDCe1uI0BQdWxcvHVryo6sZGxQNnUXffeQyPYMPY1nAhnsLu3GZYrF0csd7OQvBM7yLQbwNVfPC
cbb8yX+nCgaHfvLWO6oW35WNYrzINppyebGck0rbc46A9KgmPYun1XnIs2+zVHkGLxZdpiNRLeA4
LhwIP7LZXL76nqLZGV/PdybV5O6oNF6iZZnuSjqRpSTUuAVtOHN3niXORf+pqpORMdhb/FfJEUQ7
syHXHqzVqz8a6Ti/9LvmVvKvdPlF9/sJBjKsOOa2foBAZ3YR4aMSozJGJkaYugS1O+vG3jEVqnMy
zA/UAXiR16b61QDGjylWsJCyIYj+FikjBnpM9YdhVLJHzOdwFOXEA6w0pDxLi+UlYvAffcWayByU
jY3amwxmYTq6+Yc1qVVdE9taETeHHGcRv96gfXNc/yX08P/NIP+dUqL/kxnk81f19Z9Kae6/4X/Z
Zq1/cIDx7pVIuDp0/LD/agMxzbuhFogNP2wLDwjKv7lANO8fQOx9i5/nFziGuOOQhmYa0//x3+9l
SboA86GzeSTLea+5+S8YZw3Hv2dR/p3jHJAOEUTHYuGKweRuOufn/z2kBM2FNDmY4r5IRh+IXAU6
1jcrAOPmkJGNZ3Po8JinPU/+Bc64vHVjUvlIuJkhkYYzJdT3YuXruMd3JrsTXS0619g4Z94fB2By
5gZ9Jav0VmIV0/Hqw/x+zWhpG8oIZyC7oZxu8E/TX4rysXK0kVEyBwAMdHPVn0hvWfJInobdVZJs
KCEy06w+siFOT7tqUu92W9drvGnT6sWeLKn1Jf1SVGvYm7nRs/EaFwvadOvr/ZmJgeGtNRTh46CS
EMmfkrtuiNhJm2+10+98991EiS5jQCrqYu9utK2RCJGfzUYJd4PJ+JqNc/pj0wxoOo6OXN+Ts4bx
vLx31BueVr/2+IcN00sP7D7OkubDbu+r5qn+LkXJAnU11Fnx4QaAdsYI9233i1iQJNmvb8fEr8pD
1ql+7yxNftX16UHLQEqW5kQfGkfr0PDTYVekyz2UAvVgGApiN7r1sY7ZHCat7p1rcr6PZqXD1rDZ
/xKLiBK9mw71IhwSgdYbD1+y9447g6TR67/smcYTG0Jrjx9ND1sfQ2c3MBA2Nu+ylO7Md6e6s61H
Amx5k6iuCzmrcT4NHNXY48NYuoVJVGJsuzsm0sut4ifwi3mN6Qbkiwp6qOf9k4ZK5X8oVtFAToqB
3xLUdW6iNfeT8PEP85/vbRESHmZq5bUv54ecjm4MHvJsY5dSh77AR4oK3TzWnU7kgyRPSyTSLRBs
mokBy8G/aAawqhxK7OrOdH+aLco7A9WPAiADcGyd+J7HExrkBoZmQZF4XnFcTnpmNlbdI2d0Yi08
qW2kUs6Vnk85NBaS2NX86Trk2hwtiameNmZ0PAaz11kvadqbCAzONH/McKztgwVeKDlteWrl1wFt
G//pwHR14Vj0xTtVt48abcrFybl7ODkT9p8DLwbyR7UjYkmhDVOARMU4JCyCD6VXP5nYKYI+bcc/
GymbI82j9mtxP2jn7Wo80uDBematD77F2i70a6MiFImX29R70MN43esuKjHCxpPU6BnZLBZsvweO
+xk9pSnDLkuTvaFETmMAzaj4C0tQI6iJhesfvQTf6qObtt4YZIY53++D7WITCbPwKXTTVu7tfPxj
DS0nNvTJwGw6603jj2veB2/rmnM7FLkgh68XJ21dk/qLhuq0D6bSblUkVrt0o6Wone5MCoduhIwq
7CVIRkflv2dc3H6oT+KmNQ2Cc69mB2vrNKkaEu2c4gJy7M81dxCdm1WQozaPxTy0Fx5QhmCRPvCd
sv1iX9zK7p6LJeHwZmMMopKTjhxFie3XvNaWy/qNbnACT6u1fPMsaAXysSh5OY89L9i8tL27g2rJ
EKdnU7GL2qx5OGV+xpFtSQaSnapO+6+5BPEdJJh1uh20eRLXPnsHuhbJgjcRb4zEP2h46fJd32t4
K+5dE5Iur8sIPfSJm3fZOWvVXIUrpn0rM2ZvWW4fK8ICyQSX9hkx4/vmuP5tw+EIJ/SdcCBVcEy1
CUVzVttPhI4HrcEnl1ntwEhgbPE6lYiRYj03PPRjfL/i7OWjBf06tU82of3fHllBHpyywbHluADB
DXtauxg5ly5J0Q0OiOnpD0gLPzLgrH92Y/1GNakTYwVfT/SiNnEH0PtsULWxbg3/74Kwbw3/ROEg
vzKBgxNWdccBSdlvigNYUK/ZdnIzFA1SsgtepmaRdcBusbhQLLFFTjINh7LW//jk45953iYX39uI
AuCSY7FHrIK+PWxXmPDcowNfPBhbd/uE697Emi62T5vTW8lKJskveVmXR9txiyevt+sT3rkHdn9/
l67CRCa8xDu5YLQu/5O9M9mRG8nW9Lv0ngWjkTSSW589POZZ2hAhpcSZNM7D0/dH1QWuwpWIgHrd
hVokEqiyoNNods5//iFvq/liGLt2VwaOvE9nr0MIQWHFSesd4xQnFq/XwZM1oiV1OAYrME0bn8Sp
GW5irph6qwdzstaFdN7w5/a/WFPhb3343bcMd5K7CVKV7QX5zmUEfhizuDgAqxuX2kjTlY4Wptig
+BFBURv+Elfh/kIUdZy51+7QPBZBbjgbq/Ibe2vPzk8vGu8dp7CP4GH9vk6CS6yiN13Q81uU5aHU
8k3jTGKq5tbIO0ZU3Jd5VYgHCcoGPeaO7PBT6Flr1yWZFrnqcIKsOMM30uU6stpDUncwsCfkg0UG
J0nEDN8kdPOO17ar7ekeP1FIz2goSWHvMGV3j7Y5N1t+f/vZtwf+r4ZWryf0EfsodpHBk3G949Zf
8J0suFD4BaxD2wi/2WbXXczzLPfOtASJ9255ZcKycMmLX+c+sSUI1L+D3wx3HpPROo4e62ayV4Uh
b4jaPmD2Mzx2VPrwSX45k4fRvA+s7mfZl3ephpDeQEpora9NXW9CDGmaUq/SCMZKMnqbcY5ewmrY
9J24iWvzwpU0Eq2CBB7H4VWSWcw26+Q+cqtLPxkuIm9OtqIOTfDV8ply/hDhuuo0BuCVwxCUadwp
gVN+JOpZSuS/xbSX5fyUAGTDe5ryneOKWzV4PMu480tLbMi34uat6y/KasCvRlJ/HbSt5G7hZrVF
rpdyLtniPkoD/zH1yZCf+3iCLlWFz15VxMbasptpJi6AIfGq6Mmv22jmLxaNIKnLxznuDYDTLIKO
UTcqe5PWfKMZLmwVIS8bS9UWNoENLNtu5jMskjr6judidiQKAd7UlZla3YqADQ2rBW3nOsqndBf7
pslhnYpTNAf5izcgBGWcGSAHgmSxmis3j9WeL0ijW8+tozfh0G0kXX7TzF0EcczWHRLYcv5SF5LU
j3ryM5SBjQt1yDfucBzKXbqbYTZBgJNc7fG5GN/6afLyZVhsUEjOiSmrdTIVZE4w8LOgJ8refemB
otDEtD1KpLhvwlsh2/ZmRip2oJm2brragX2wpM0TVTGRtbUCH0ngnC2kBDtzS+iC5nzrJ5N9rTHs
gAFipRhSp2TMhykMtY6XLnPCdEmvwfgmyOxtO8TwVnF3vJKRba2yPKk3g913zzjQZ3fDBFcMPOAm
hd9Lsg97d6ba3/dST6DgTn01Od19bIxfKsdjY1CCI/hObygBx0u7qwies0JmRyP8oB2xIw9hwwix
bU29Bvt7ZgZfb2CYX0oxM1uyo3wLDVjgl+SGN1QtiK/d4npoxMD0FmFNWYLXxosAOZh/hMp4y1wT
n0K3xzzJjZld4tGrkuENxQUxJw2siUHMSMnLCvhVcnGuhnEoHnmt/RfclBtEvv73EY3bDrpceigb
50UbTX1NC2Qdh84h7VoVD6Zgo7qTO8FN04A+dsnpClkCBvFqtmMIsNEcXRJ+wmy6d5DRZGNv3dZV
Nj8MzpxeWJFlbSbpXWXmhB8Xo69jb3GXOPE0PeZjVLyYgQ4QuruMfhJTb3pNijK4i7P1e4PL1W//
GTrrDj65fs0XvMvNIWq0prdWg8jvMAvXW5Poku9+gmtW6c3ilRkVYqSS2k9V5SuhdwJvpdC7h/78
IOIif4Up+I8xCuhZSbT262T6Iho8s/ohPmRhbn8r06a8cEDC7tvOrLdFHYTfdOu630rL6W7qyLaf
fEiSyAUDF8+wMHAeioFPLFRl+9Ah5j4ZQNmg0b3f/XQmY9o5Rt7vMfJs9ljScafJxtgrWblfJxl3
N1kFgShUgqikMsZvxbIzLPH4s72sHB9EzzQ27uReEGgId4NRqfSk8cXOxuJrk2JZUk6euSUaMLnp
tfDXjbTzm8ybxJc4z+VOqKzegBW/9NZI/KDVM1gHfS2HaKEzh5DDsIE5dphxrLUr4SIEc7BGIjNf
ZMIt93Njxvuqj1G7oTN0OZH8OjgRRtXvNbyjO79rN14NzZPJUo7rcSnm2xS4nMFIF18YsZE+zWm0
cKJJMORDvY902lxM6F4YmwV30QQmWUatSVA8FJKB3IETyCEpDQz3+hj4iqy9bdIl+jWuhXnX1uUj
TP7qNFrhVYgOdJUqzAY9es2DhY/nTWlYzlbXUJcNK/TfnCbie/O6L549Rre5GaqTnk35YJIxdWlz
daxT25IbFYcQ0YPpKSj9C/CyAepDZN0nlEi70BBwxk1M8lSBjmnMatQWDBJiiI/B9IhqM7K3aWcC
tXcFCgrTpuGbuGj+SVDhbylt49uSeJt72nS6y8D1m2sFPRXeNIPjxEJz5HhReKpKOFwFuQ8XcdU0
hM0zL/DhoHLeGZoTxJ5vYwKlToYzxJedWd33FpPndjDpfUIHGMDIneu0yvDSSRAShTRZ3I/mQrsi
Kgbsyz9UE0Cfx/xwE8u22SWpdu5xfLAgEcI8tKX+Dq+QL7SCK5D6MI4CbCrxGlDucWAaBtxYiZ1V
N88Jk/wVPv/0oe2g6b11eZiAwbmIYIRgWmH/IDTrFUKOfJqjmsiqyoY/YU7jN96Xg5fRr0Y5fm1o
+l/ZzscAV7+1O2cEY+U2MQB9ryseX+VHRKXZNgcoqDeJP5HrPsKpJHfCB4i0BNJNJyIkwg/wk7TT
xKGMDtFVMb4Je8/bBw55Q1LcSwnFPhFGfN1F3lMZ9xtTlP5R+96VNUHKHSu4V0Oa8ksV/p0fOLDN
Otyv5ip+AydhnoKqd69IkD7BlcAxjej1pJqPIsy+9vkyCazaprmBfc3sJ5br2Yxcgg2K7ATrXKO/
m2HqZN8jWYSHyGm7hUapDhKw4Ct+n6DCmVEiBZj3xuSfmOHrBwOuyrd+uZ1ba8TiSqcP0FQuM+VC
p4Z/tAttN3+s3PQR4Kh5bjp/uOm4B0jJ6gm5iJ03TxvXpVl8L5qoeEOcU19mEwY7xAsx/CtDrdb4
3ONZYqTNxpKzd+FqmNOQWl4iUcd715PqLTGV8zoOttgj4LnMmPKtOWQYt8sZqBrhCRRzJu8HmvCv
xHJ0hEa2r8oe/2GLBHwWVnmjG2nscTQVl3FRQvO0cAi0ymTnkFXwE2LP8KgAdVZ+QrJE5/fuojyq
GfEFjNjidDy0hvW9zzPMS7y8iTeyEg5Cmj5/WhIxObej+jZpdHukZVMbLl5jQxrKIh2XeAyZITxF
UBTYiFO59p0MBWGOnEGUwtg4uFdxj03JSvtm9UTMWrFGBoDTUTHMd9K2swudSjpg8XMeISPjjxPu
EO+RYaETo3nQ0/xPEqDY8CZoDk0h6qvCyLkrPdIgx1IW29pwxhUEiWaPsU2NkWw/nuTsY+iIjMuE
SjBM7gvlEUW5nTfXuoQp0aLcuETnUq7LIkPPzgzX/VrENMC+jn6OE3f5or3aNL0qLttk1Fs38N3L
kodbe3raklTynEUBQk6IqyudzwmWGr7LpWvl+7QpxresNcdr5KnYCTHj3FT5/Ers2ryzps69jOck
Z2lp/zDCwFiL3LDv0DGOfD3kzJphm1+VUaM2UC3di6KN5UNciHLXSNECKSx9nTXDx+o8esIKCQI+
op5NX80Z79JnbG3Pvav0gDanFnD5JcF8UzBXxwoV9NFsfXNdx/InCBRMeyd5aADJVxkcPyZyMli5
UQEvOq1NMr+Cn5K821PRW+qQS7c9SBO5aUW41Tb361slyZvrJimQrcQOd2CTXwzUT9c+Mm949A2M
71wBdzCxMAcsgAw6JgbfkEot/DywnL5j1FcywcNek4BCH3g0a1DfQsXjUPQDgoImd9M3I+wlhwE9
PIO1YZDYwCDChbKmydtR8BvqyMCbDLKX1IM4ebDajqEcrF2OOG0q8qOOvORkhqPe1yVavCBwqR05
HxY1lpdsJnso8PaCWJWMIEvoGUm5r5pxk8LY2zLgb7a50zyV4fiMiXPPaDeWX8Os/paV6kbmQY11
qTM8t63fLHurOUozJr9KyJtxRt2XKvuH4JZdt2WUbocaRbQ2UKx1GdZetRqqC8lc5TKAG4RPbeLe
plkC8hr2+yYcBwQDUG/7dgJBtKO3kZBO64KevQ1OcsLSYdVXTVTuU4Uw6lK2kMqqqHCcHZTVbr4N
QpB4tD2BKGAZyxBlA8aM001D+uYlgXH8sph9wTRKk6oJwM38PnquXChEKYSqEN5ckhSvI2xfOmgc
hRE5qdx7HeamZBQFiPuSmYN+jPGHpnsoNDwJfAj4dupQo/5N/JGe0ItMMTJVtpqeyxLrO/pKbN4Y
SOWaI68RGV3KMCUPWjTQsIwWuO7OVcNgXCR1KQ0uPWsRNbF8K+/aXtBw40XTzRvTDzp9ZQ21lNBz
Kp+20W/N6KQnB7cix6zTcsOhac4XCOPkoqybsvoCDhTl/xypfLzMleis1WwE8qZN3OknImTcBIZe
IOEY8V+NiIweuluQf//gNjFzQJxu8rlLdv2kKNPyq6BznzITATL+r9U6HLL6vsBDr7LNbwGTLqbV
Zrvt85RJ3+j+07fm/MxGGJ7Ab6FBiJG5uWJM8WI2E2O9BKgjN/xx14yztLcyzbHrLDx95SeNCAui
EediKcu9qsWqpk+ex6Cq2zvZdAX7AXbwwWdCLZmf98V9DICUbPGzyPKHoh70SQAIoekCtmzqMH8h
vTvEh3XQ3dWgZ8YSkXmAJV6tmwiVXSZnjJXnoXwe+/4lwyImr2CF115q33dEct1rcyrWMpouR9Qe
8N5U8QWpDLVF6zwwmqQt4JCMOJRkvq86XdzmbaSPqW+4wJ1A5s9zE7hHS3vOrkri+lWigP9pBQXK
Lxkn08rSCg1UGbxCLJ0gkUE8tfrQRE4ZOVBOcebw686Y1hEnhsfMoGzMK29ES4WD/YAuFLIxR8is
nektV1MuD3mMfHJLKY7rs9UhIN+z6aFhxHEDy5aJ4dgcsdsxa0xAdFVbp1EmTrxVONRWa5LMMJsu
JYMfWmRVAuIWtuTPxQgi2foxBwLU1b4pd9DO8wSKWtkVj6nt1COYWhpzq6JGS3OY9BvsS+a5OoSE
8DaURaE7DJdehSkAlCqo1bybHQ6h0Rqu1bydu/lljMpboOmLcBKw3CLLXblTWR/MGaQ2F4l3LBgp
0bJDwZqHSVwwo4jtRdFE1ekUwx4+trOzQmBsh9MOnly6SOu9K79HvMO8YzXQrnwJ6/omg6eDn8qY
7yXRtLs0a9RBlKNxUztdSZJcOa77xIMIzumOyZ8y++qIKwusEd3k8lRAn/kKhct9DeHcXFamHW/N
2Rq+RpUXXYxApPDYI1BZh7nEZZvPEFw634MGNYYXXWTl3W7Q0EF5PzGuVB0OZrB7wtTYZGyZdVrb
Vr51IyHJUS0gZUOevEdA/nWG0/7AYOAyN83jMEUap8QxGn7OjLn3zJ81XwR+WZTgBZwzFayzhhw1
Jt0YnnB/6pueBNQMywRy+zRI1Q5NhgUeb0+owSSQz8uMH4SGNg+MO1LefoHn+aMpwZizulWX2kJm
x26Cs1NQwyRallfIYttvvfZu2oGGK+lgX1Gh+8gLxvGCID3G+GEu76LSulY+/J8aUzmvj6+rtDnU
WvknUwUdDmYiqW58rw+vbKYDawicw7pOYRYTfKwxw+mbxQkTabHBFf1ouME10w4uRZrpOySj9UoA
At5D/rhSVbwjQu6C9LV9DWU4Z6RZfKkM0ieLyX1zNDi1bTNlivwkvDenSB1AAaK7zE3Krd/bcq9G
CXob8Uf7EJIm6aff9Ayb1e/fCg39DJ71YYlNwQyPaNs2vMshJn7nvM1f0CsPfI1VsFNiurGNxsH4
ovVwNgchwPcjBUWyhDkcOl07DyQOIUoRQY5cfDCtg5WMSL7nVD6Cyv4YVPiUO4LxF9/dpQNd8ICe
et5M3tyu/Ny/VnAXbkPNO1zFS62QOV0NayP3jtXIrAnvjHqToQhfBT0yrrK1jOvOxLHGNHV+Go1q
2EY25zMftGc8ZF5ZPfR9eo9JUEUHi9rHY7a5iszU3BgaknKYoT020awTnOC+FIklUAZ7qF7gK13l
hqQJDOo9RovNt7Bu6Vm78NpdftTarN0tDVyyEbk1bWKqOTgSrzU8lUMfdJRvSfkcpdD1Us9chG7D
25CY89ozqNyx8sFTSXGEnAqryK9QE6oNjkffC9dhSIPzwSMyEknaZY8XOnqjGfHC0QqDHQ8IHK2S
X1DZdSFSsONi2qpxML66ZBquNIfWBZzuHPHCnBebKo2ix97mFjulCCfq66mhTMJErwnUCZ+2Ifha
Q7Jztm0GheRUBRlJij3u10ZioQ0dhnCEXWqdUOHReviaahd2p7pQQS7jJwYfEXb6Po3wIZ2GsiWa
RETVt4AMgROxegFUX2KR9MUvesL/Z2r8Hyk+ZGrcd01zxtRY/gf/E31EV/QfdA0ucTyOR2HqYZjx
X4cz0/8P4SJ4eTiE7QEtL95n/2PY4Zn/gdyBfQKG3lA5PBt+x/8wNWzzPya0DkHAjWNjdCb/KvnI
wUnkN5oG6SYknAq4oraUNnC6s9h5/EbTCKwyEuTB0nThIIBhcoF33zqkIe1eRybxGUq2RNO3Qoue
61sh2lndB56XJAc/qf0Jtje8cu5KTFq9fDNg19Qf0BJhRIoyw+OKw5EDm1yf7y6ksVp6EmqRYkix
Uioj9uKdjT6Db6jMDQbWZlEwQlsXjkH1gCxuqiLkLIka6m1Vye7emXu6MF8a4tYr6ua7L1pjutWG
n1xIPfIpM78sBQKpWNl7n5mLAE/qnFezs1qo4wnCjI0YbNqzdITA5gwBo580ZgCCuqOlUimASsRK
xS7p10nspPdGiNqJP6HX2U7I3lRHYSZzhvVIM/FT4axZFeaqhSWPR9BvhJ/b/5Jlfg9z+rd342AQ
QfwUL9o7N5/D3b6X/GYuUbBlCEQwDTVz137W/ilP8f7ffLzcmXn5shccabLXcPvkv1RbZ3shDhu2
HEUnSroEWEH2oWw2iQrt4ZuQROiuZuy3o1NZlBPZkHBDH+lUmtdpaNgCU9xgPP3xn/Q+0oa/iFQs
F5cbrF/4B2Wd/UVYqM7khRcmrWUicJi3De5UmKKGXDuJNcx7NyGmfOtlPh2+rNA6ERnC3fXJnyHf
k5lsogUBifCWJndm8Zk8z5FTquhmI1t86rClgVJQwr6RN2mREluXRu0gdnZgAGGQbybS0xgq64cw
M5TIoyGh7zGmm9/IbGz8Z7Y8mRMYn8EvQFVGtuj8j9mipbi3qZDwqAzQAX13+rHROCvLdnCK9ce/
6WLA87/ErOVZ+NCd5VgRROmY5hkxi/IWhWvraHoxCtqvs2vBLlYM7pJP9tN778RlIYdF8P90XUhg
hGy/304OjnHsjgCFcuSOrYL+AbnwysatjtE9ZAcATCfHWfXjxzv/aFiVT4bSBr8E3yQc7v2qOd4x
5CBFAYRZBB6rKNXTzlKkItWJX38SV/HHE0Kvg4XH58IMQ0DSeL9WaAk/k2lGuxYoXM42ppXK4NBO
Re9dTBVecKe2w/fP/2Q7vndX5YdVgk/CIp0V3iZiqbNlW3zSQbNCkjFIk1coZZr0Ng8S3IULP2ie
zaludm2u9Ntf/rIsq5SlhPJI7ZXe2cc4y3xA2GTDqrIFlSfy5mG86jyPiUBslvb3j1d7ny+wPKRN
/KgtfZtlue/OHtJtU9nPeKAzdzXS7lDX2t0HnWURuZv5t40rBaZH1nwRLcaKHy8tF5Lk+2+EMCsL
TqPpEkRCXuHZ4kGQVjKuLPZPE4waFn3q201x39TFnL5l0DIbH2k7f/ceDiPgUwR1pYbS2BsZ5kCp
xlE0WNlNq5hnlGmtplt3TPriauqtBmfLosvkTTVCJOCaTHGCHIE8ZwjwQ9mM5T7gBed35Qzheqcg
fEQR/kNDNd1rJH6wzwJlKAiMfTz/tOJKO8NBNCpFbd8P8P2eKmbx/Y9QYCL5NNgD46lVMnlYIdhD
LO1r4E+zuiv8XI049ITYpKyJEAndUypcZAfIBAYvgFOBQOi6CckQ3I7eWNXTLpxjOWOEjJpQviRG
2ar+SBpOzsynS1w/e4rmzML4Ywxnc9xoN7JrzIvmEbTWwwhyE/YO8L2d6lDZa+F2keEddQap+tSG
woqQlXioARTiZgyqwzn0511kjGXQr1NWTr5lRdQGqBDsGoIn/mMcHY1QTAevIzfxEjR7Qrn0NXp0
8GNv5z53uNUj5gWQulxJOZ1V+ItZzNWYB9k/IWYVQ32odA5pfQORzV/0kIaNjhDmU0B+LTQg+Fu4
SuaG98M3cr97kvWQTj9T5SxBcGMZuRolONj9Oo4K2Iuxhb8XxmXmYDQ/qGzcFhIa5fgP38+y4gJu
HjXJqsAeSF4aY6FRtMThHEHeAtQbtik8BKg6QGpdiXsFEVIvNk5fA5IDsxwuZKdy/zCEyDbWTqjb
/hgVvWFc0wKG3D5GAYPzISriqbildtFEEGtIhmFNiCzGWNox01e8IsOIOz0TfbZS6ThBDkeOKe+Z
I/kWos4JyMXq8L9h44JDYzzoUB5t4sIJx6eJTuYQ+m4A6EpsEn+XmWbuOtbkWuBU7hb1YyygLWBK
PhRE1oJOdmr+5uElMC5Ti6wrYbt5pZ3uB2aaRXvZVDIy1V4XsZnpjT+k0YzOL3TM7Wy0eNEKLIpO
g/J6i1CFPM0Av7lX0E+7zMU9CFNACG61dUnhSh5dF8TjGTLvPHVrGDUiOo4Wimm2rsfYfYf3BoPJ
VSNEPLur1hms6kW2nS0uyj7E9BbsKVAzGWhj5iyGaXYh0fp0Q6sg+toGjmg1xIrkaI29Ntat1kqF
zPdSIXF+x66AxAVdzfY3ICcE0rzcSG/twGyxUgUswjMiRccGaD+MyVfAMNLjoSJU3TXwhi4uZwbj
E9mK3RCvzdgy+mqNdrxyD4hX+/FyKqFQ7L3BNcMr02GE/OxmMWSRqz7JAYy2YE4L/Z7NYY9HHYs2
8L4hnwyapyBu8U9dzXWSjeh03aEt+sUK34+emh5t90HZjR66i9y1lTr2qQs1eudhpF/Lm3rKDISk
IkevfVd6HpgTyfEWJ8VqDkw7+zINg2xfUJRghYDwzhTPuduJ7uQyWxmPRm21wZURRO29zVjO/j61
GGh8diG+P67poJjrctjSv/hUHK5a7pLfm5jCiVLDC9xdBfOaMVTaHNF6VKT8VWIFTan/5IL4cz25
MNpNj9uB+vs8uJ7JEnyyfvJ3aTBEhyIqm0Pp4triWRzS88w45uML6f1duDwfwzvTFohX2HC+fZ61
E6i+X1CvnU5Lb81uHHdj1M9ruw2aS6/zTDyyiN4xlFV+UsOd9QS/lsYc2EJPwuEpHfvsJuzwxqiA
rmnQYFRFFylHxbiexiw4LZjCi1D9dMwkL4e0vCVgJMmHfJdUSYO9fFmY/8UY8DQPf5T/0hH9UbtS
VJKx4ZvYuaNhWOw0f3/RZmgZsTckwc+IHNmLpDMlumsgxY9/7vevl9LDXfQRluVCkyNIyT9bJTA6
fCEgTvxMuXABc7UBFabMqCv31YiCeId9lJF+suh5q+MhuqCCdE1e8dKHnb1jFUwj3mcMCSu+MsYF
kMCBFaVIxh09+tAf0zhtg3VbtzP9aUDuhhckYnr920eXLlClQ/kjKC/PU51GyLlItaOl8IkCGrK9
Rv6PW0LBgLe+gqjLfY9HtGVVf7nFCVOzCex1ObkkX/O5bShCsklK1F0Hq4+RswfRiPDDk515X3A6
RnsYX5zLcu7Vuo0ZDR8+fu73XcOyzQV8Xf6jBLqaX9Kc3zeWIUPV2U7s7oBcxSGzZHXBzDO6DgoK
pU/e9L+sBbDDpHDBcRwbx9V3mziTWGcmtKmYsXv+ZUiltRodJ73VCvO2v30sksiW7cRetiRuR2dL
ddCxJlx5dkMUujg6YO55Ckujgh1ltfqTWOL3bcmvo4ILVjk+oBXaIiHfLwY5TMIWDok/TGrvmACq
ryNsjaHhdHhaeIVQ2GMY1idHwr+s6vkObYmLlbakP3m/aug1FL+WbewyyBJ3pZTDUamp28hRyAfs
/khJhEhef/IOf3XJ/9tF87CEIbqCzsEmDlHaC+D3+4bB9YgyRPrxfrFnFvscPh6FvZzgq0gzVztf
hEYQwqMpu3mbQags180kXGyXRZ2E7Sd/zh9bCmjE5uElQAWEhPPDI4T6Az+GqgrHU2NY6y6rs+e+
w48DX6W4/duf/NdBRcNrY/XMmz67buHumlieNBVa0rqvdzHSGUhrSOJtBnIbz82bfzoVwyj9eDO/
P5b5yREw0ID+cjnmuFgSIX7/ye2+KseoChoUpKN4SCw53IuiGcp113XGCuxGfbbi+zP514q+5DgU
XIAWh+HZjhapaaCAGNp9OJhbidrspiBhb1/IVr+wqV+R3hf3OQaxlyHl3N3Hj7s8zrsdRslvIs7g
suOlKv/s5h21LbJKBe1+Kmk6mXsDF8Vl85jZDJx/hTkMhnYhIqbjJ+/XfH/NLs8tCZGm73bpg2nA
l+32ez0VEjIV9WO/77EH2sfe4k045v73eu7H4xTb+Xoe2nTtmxpf5b4bDgoJ1D4VJHG5S/KB7PpF
JyBhlHz8m/yxz9lGFvvbxDzC5Kg5OzpL3MpU0tbT3qjgWvhOp/cwb97wVvns5Pzj12clG4zDJmLE
te1zsMOJq7wrm3naZ3EtyXOX4mKOCIuCsmd8aY2oucQKgcAON2ybvz20WVpJLld7Wdw6Rz5KOyxq
m7kcc3ubGs/p23RlZeGbz2/7z8e/569v5t0mI0XMpnb2AVoEQT1nb5q5IdRfczCRjeAi3WXw7QWk
VZKevfRYZaqBWRVka+lV4fXoT+Yec2219kQtHvQ8qd2cVS9k3Ol1SKO29lOTAV2KPyy5Ep+dOu/f
CNX2ki7OI/sO6Bf35hmcSL5SxUIQjJyY4EvSoaCDfzVwruAACIP0xtVuc5/3QpFrgdREfPJWzpfn
aGWG7kt2A+Apx9D7byIdvLFnmj/vhtLtj4Whizun6t9SM4JanMOnbqLBvygMxtIfv6P3Fxx3zLIw
00XbZDOSRXN2hzt5g1RujHBVsk2UnkY65JvIrcW4zi1XQyCzVf8cMy56+njd98ftsu7SUDGv+pWx
w5zq/QObMi1Dt57Eros9uQd0l5uiHOUeAw3edDNkx/+H9XjHfNg0V6B+79fTkzUC9gClO4HbnNzZ
G66gGdnY4iXfCDQRnxyv//Z4ckHBfZPRF2XS++UMS9dZ50EQVohBsIZgwI/LMfHSHc04sJsK7E8u
6X9dEbjWtDnVeZvLDvvtVGUs7scm1fsOemqIo20l9xOwIVp9knTy0S4/CaNdduT/ftv/fYF80ibl
rOQYP4eJM9uA66cX4YuNH22Idut+4N9sejV5/w9LWZixsBilkPdryvjbo3nowDtbBvNuDvAFxrHL
IOSsHL1tGoyQMj/eKP/2XJyO8HlJ/FJCnn2JLXFJk+3FJuKv0blsnMi7VFVNZAdo3f3fLrUAwXx6
1LVchOci9nwgZBBfMrGTve9u/cjH0MYJqqe0qdy/qp6Xt6VIwHM49E1BC3Zea7S+k2vYy3iaqkZv
HbuzYf0lZCYNdPvCicot50v6ydny50+pFg+B5c3xitCnvt+SnYqw+PLIEvTKGCfVNrDLx9EerOxI
XYQ36ce/5p9HKA48psWBQqXOgXT2yUm/S3G/iCWOX0ZX3ZilCy0/LiCNtquxbiyExCREjbhxtN70
iKMZmTKfPPCfhykIwjLn5nlthvFnD4yEG8IrMoMdbLyG8Vw+rgtCmXYVQMBaJy6uTXOS/f2rXTo9
DhuLuwuDvve/MjKBXDoDi1bKhf9G+X4Mue1OU+ya24oA000OE/6vP0lwDD58ACpuTWEtp9FvnyQ/
bmd75oi9WqIISM8GNHIFSTe519x8/Fr/7TddCiW2L/MS93xsjD/V2FlGae2ERTEui6yDsot8ds5I
te+xu19ZhnY2Hy/6LzuXRDbPhBzh81Wcd7Yx/IHEmRuL22mKNq0q83VXzemhIRDnk23757nNKxMM
FIin47443zMxxMnKUJOJGBmnsAibiOvBjYfLYDQWlUyefrLevzwaO5S6zyXjjpzrs9YyV2WPAyfr
IYW1Nubcjrfo7f5JK7ybPv4R39f5v84ctgc5Vjycj/nHWWnB7AgJSYesU/tx+4oFGoIfkRXJJzf7
n8uAPIDaMUlTVBT+2TL+3ORjjaPnrhERKRXc8miCZSmtl48f58/zBVwFRg1FEiASd8P7Le/5xohT
nW3uROaxJziIdjMw8D/E5Ol1H/T1FnwL6dwib/145T+3yELVcRwCAikQ+ezOVrbbmPy+0YQKNuLC
Zw/GDgfin5OOxqsID4u/riQAJoXLhJLj25PnpXBB42CGjIR2AwyKDV85adqDA4VR+mF3rPBUbjZ/
94ALvE6ipwTVAaKjInz/gIFR4VkezrhNGhBp8bv8gbruYlQ6QAoYDp/8nOdfAKtxr4OMwXqBF2Wf
/Zx4TGDQJvwWGVEvjhVF4d7IyyDDstTD0vavH40MZ582HzSfhvvsdHboVVH0sZjuJNHa+LlsoBVX
F3OPeEvoUn3y0b0HFRZomYfjYF4YYcDM8uwW9GLBfLe32+1oYrdRhBoXVT8LHIRQeXJiveYqmOvg
KBukTPxT9ZfHy7K+SZHG/nH9xfPn/atsUmqnITGwlQuzEZk3pm8TA95V2pIB/vFP+8d7hINh80mw
HSFkwMt4v9RILBkECEtvh0ZNX/ok09GtrjqY1yrW6e3fL0aGODceEBif4tnXb0FZs8zYpk5C9nEK
vLTY+iUjUnQk+u+fC7xxwSIcNqd3/gpHHFbsSpG3gWyuwmXVD3t8JoOSpINyqIqvf/1g3NR8fFw+
rOadvbC0UwFMML69kJn6jjbJe04rP9m0GH0/fLzU+VUOqsJ1AHuGfUG3fc4GTNymy6rA/b+knVdv
HMkSpX9RAeXNa1v6JiVKpPRSkKHK2yz/6/dL3gWWXd3oAmcxuLoPGkx2ZkVGhjlxTrPN/Ka5sYV9
TW5hbm3bJS8aDcaHy6lYsEdNWsHHPIVFqVwS+FJiw1zmviWCLLNW0kJsndLLHxULM1mFdt1cTT0N
Xh8JultHb/0dEDjVX1OrG7fRwPzAKpyU7CnNTbp9iK1OC37hzFlAY0rlnESYt/Gk/uYlsKY4NPN1
0853+TB5KSjbgtEJsCtXdlZHu7o0g/Szy/KfQ0CN+BhtRp1KxvGdaWIzMICK9AyaIE7Q0clemTWa
KoC2GN9saqoOWrPwQJ/cU7mmxBnyJUgF1Ll3R+FqCJOi35pjmvyLjBZtDgKG64IRos8as1wKSiWP
r05NZx5yGHFbhNYY9dueATZIDFJku7oU2r8RnanLxizDiiO7YimSey6paqk4IbnrDxEwo/TVVNl2
vxWmYj7ETs3Ugur3n70ychWahZDGkCOC75utkk5hVFlOv/WF4e8HPal2AyxDO/IAUlIQarc1mkS7
y1s7sU25qOx5cEeBKEnk8MetGUzkGlUZSCFgHZJMC1qlCtjOU1gipqEl8O2nbZt/1utJPy5xdXKf
JIwy/Pp4nn4yaFrcsih0sxsVFTjmt71xq0Hq9vn90c7BJ3AJ6PLOAxw4K5ocftdhi2SD8RcyqSFb
o7vmrwfYRp4hnhjQ1NGy35dP9cw1eAdEgjyThbaTHiT8WbVRa/02srp/TMRrd1BBuZTZzHGh+HR+
JfCRENVQHHnHm344ShNlXUOzDC5cpAZXk63gWjzhbTI66Qv+ZB4U41LZ1P9bauZPHD9UfDMf+63r
JuVd7EheaUiGxNpODCjJRj98VCCxZW6k6BcinRmMjlBHrg1IHYwkVXvM5thi6tiNnLKd+i3DnD2D
M3AZwaocPqbOMAAvZsYSgYdIWF8K2/YQE2UO5FHt/OGgilrcVrryXUc96AommgyGnZJWODmtqiyc
0Bk/Qc+d946H3KbfL//+w8fwySI9k3LjFrnZfxozzM+d7rgLbmKeIcij4FkFwwFyk8xcPoIfFpls
hDF7jy8uOie5KfHCO7f2jTu3C42thljdQs3hJMqU68HiSMmBJMFwZpsCW1XiXDvWq0x9Jxpa28zo
RTuqUNoGhgmxw30Ea9GD/Ec5L99fvkpnHBTLk8YSkVF70GfLt+aUIKUBoq2yh/Req7RO3QvbHe6d
omZS2i3S9tBYDfJsl9c9e8xkmJLoklrkHLqBKGY/QELQb1MDckJSW/dWNA6MGRm0Il3iLnUFzpi4
DVgCq+MWw3+jzq5XJ4A2TrbWbcuqSpEXhNXmjZKn9cxYxNDAVF2buxEw7t8u7rtNWUdBhZCeWb0V
I1TQK0j6GmYs/JShVnWIihVA6WITuIP76/LBnHocjIFkkRoU3wP8zLH9iaLLKEpDja13JKbllDCL
TcZYaGuNOou/EIuffgYZT9BEpCIEX6Aze3q5bLAFgnPbGgmsiOBXph8MauBk0L9mt4r2aX9KUEGz
0pGBKy2L2e3SUIBNu8nttnTydERPqbYOb2kzTcra5QsVn1/Oec/zqUEbYB5mz29j0lVv1bjdihIt
v4kO24sagLdGszOO15c/3Kl3cjWdwgL5IhvEyo4/HCC6EXKcdERXtRVveiepnxKnf7m8ymkQTujy
cZnZCQqzr6EdmMYttHLWRjhN+KrVjEqS3Oj6v8oQjnKvMfwNrFnp2hcQogasFl66hX7I2KtwqXyF
AtFvN5d/14nZEudIMltqKpTFKY0e7z4lzTMKooSd5otwk4F+uipCX12NJJzby0ud2CzlfReUHaE+
Txah1fFSQRXACZvU1o5x1BbVPc3cBhnwL3Ws8goSOiQLP72gplqkkTQyDId6+PGCYZ9Azeto+s4V
Vn6n8vG/G+gt3LpeaN2HLSoJCw/dyZtA/EZnjT+oxmmc7PGCJHCQeyEcuBt8tTjocBx9UY3E+Beg
ARfCZ8nk6GpQaaPcMESsZlciUpaSqpNoRK7uMqNBQ0o2cmdmRqjnGWmCclyQh9WPnGbmAxom7asq
GkjgkyFGKL5Fx6aO9WrBxE9NibPUPZIzqqpcpFmg7oR9a/o2rOG0VuRsk+WJrcVU73WQjaa3YEwn
7x/7tKh3SjplnbbYzG5LAy16cyr1XTcosOgCQv7Cif7LYLzYWIzXXaW99vm7QucAf+tRU2K0Zz4s
1UJBRsbA2VpWn9wnoyL6TZUKh+m3SR/jh8vWe8aYgIPqOhg1kqyTAvxgeIpl9g2yT7oVbUx9HG6n
yi03hWaUX42yr3dqkKT3sDXDT6Pqxdvl5U/cIoYCJpVRLHobBG2zyxPEzPK3ZartJjvJbmCN8K8n
L24WPuMM5sUxEkJgrHxG+kUA22ZOQSXVyeq8M3cwsPkv1ZD31yIy/VeRpYG9aVpfgWUihKtim07W
UK7h8e9+Un12zIVfcma/FvOgchZFk/Wt2Q+R8/2ipEe2G6S6WQXq7Box9WohZT71gRJwhHd47wrS
8zr2EHY9uI2kYdilNdLGOkNGEOrzZUGOZ3e+C0L+01+R55p0kXok0er8mhiJDZ0G9J07goU/oQu1
maW4S/0b+aOP6gB8OEICjyIaLzF93ONNCYUXY2qEuTNHK1gXFcycJGDiytObZH95PyfnR6GByVz2
AtSReFC6hQ9RfpPXJHbMK+6iHsw20oBAhGwkEh81UTz5cdJtLq93sjXWwyg9UOE8IzSLZuvB7NE4
U0PfYQj9bxBLhBvg/7lAf7OGt/nyYic+jcWgq3Cd9+oqMOzjxRQnQ7AmjrXdCBHL18lrEKxPJ+DJ
xhTekJzRkC+maSH8ObOoLCGbSCKAzWUQ9njRrFVqJhrYISDP8q7sPPXWRjMOOVATnRtPwP5hMRp7
eaezV0rTDT4fuRqFB1qnDGIfL+r2wFuSsvbuxySsvkLCwhhBoqjaVeUFE/SYlRrUV76Twb9VR429
VN2ZfVW5PAEyPo3mnEqXQFrZBytSxegiVlT696mtFPBSUPzsYSF3s8dgmBhs/OxmERHQ5e1zuR2I
sx6vVkG0oOWMs96XEImu4XIOtw79xp2nxNGV5SbFNaNLzqZOk3oJZyif3A83k43iXglEGA6XF3Ne
BrHbUQRtOOmoHyOjUw9VdK2njCo1MQET/PAgncqy0e+bSjWuQK00q17EYqniOru0/ApsWf4DJocm
3rxKkYdqbLZxZ975NJ0OVMDjJz+ykG1PCEn01oNU9/KJz2yaUiQFJhDnNCmwaHzf8YnT23K6Atqr
ey9LpjfmlH70JJjXyQC+P0sbcx1PsbsQbJ7YFOGe9p6pgnugEztbM2rguAghVLnvCyW6DdrB/u21
9s/I87LPpeDsjhqy3BjvM0erzexpNHxTrXs1uZ+SIq7XI5Sp1cbI+xGC6ChoJbUYEtSXT/Tc7pgZ
4I0mISP8kX//4ca0yIwy6eQn93Ab5XB8oWPapD20kj7bfv4Pa3Fh5IiI5ZD1H6+FJpoQYWwnkE3D
QukGmvbLUPr8t5FH3SehAO9naRJkGETMVNLmjqhg9SwwtYS7WXpbBmyMDQzX7TUo73gBL3JyC/hs
slSn8coCap9vyww7kB1+luJ04H/U21a9p00Y7604R9Y0DjRIoy4f5Ok1YEU8DmsCTqNlf3yQhhEj
VC/4aPAXx9+tKHa/Q5WOCl6kAggKq2JCAW0sUSm8vO48qPvfqcpynEQj0LCf+Vey6TSlXskXhJ/t
V24lJjK4IoevOXabXTmOzk9bQeJ0ncVATPPKGb7rY+IvbF/egyPnJw/cogBMTZeW7Nz5tallIQIV
ceCtOjyqnLwVVn+TgPrVde0W9YrB4MnYwFsZrHW1WoJ+nXzv95IsWYopyUROum6TM3gKHJ9wBzVp
0d02CairbdWacWWtRkNNAzx+ZzFVtnD4J1/dsmUYC4wAFRomvGcPegODhFmXUX1wIPFybahWleSr
YVQoZTKyCSNWt4pDmKu2jTNqX9CaLLRb6PKzdG0rma2tR9+N/6pJDHEjjfves1Zyiru/cTIrHe8c
P9JNWBqd9vfC75bX+uhzgf2Vsx6MIHDxKUccW2vvlElgdAxrRrBqbhBPbBHUDSlgF2FuMCwrAMQ7
QvFvQwRav0ZQnuxjTy+bdV+pFUOfZhE+N3A4LVjRDKuP+WLEspcGvwpmdFLYm6zG81GV6h6okqPk
MuRpGq7TRrEPKA82lBXNpv6GUmQomKuF3m7XMCiCvLCo3Zgx07IcnhJLkb8w0r34oA2xoi14zBNL
B16EYwYfRlVFojaPjy4qWhOO9zh5UJlxA9Fo6MpOba34AWgzstpF3BOcwz3oQs3r+rVA7duC7vDy
BzyxO1rMPIE2VSQw5Or8R0CC2Vcx5GIPdgbqsA316LcVVyrkIWiaPI8FsXmObsfL5VVPt86IDJgx
UM3UO+iuHm+9sVqInMDCP6CY0e7gmO2u7TEe7FUzJCsH4t3CyuKNMpbuU0nuvuDTz6zOICGFCOpM
BDdQBR09iyhKojaheu1D4KnpNwueEnjcHKvX9xGli+CXBL48MhdQIg7YpTAhx9VIh/nyEZw4GmJZ
mlmOTKYxU1V+mA9vcxHYYA40r3nQFdvfuQra2Zjx+NdFV2xNj6f+8en1XCryALJILWl8zLx77aAa
Q7MnPgi/UJnRH2szQrcmKR+1LC3eGJ0sl9K+efWUSwjomcxZZrGEkfP4A3aFog2GNkc/lN7paoSb
O1BgRaAio0AphLjq2jbCmmtXZibEFVA/tDD1hTVaSK2lW98tPdC7OyNpjWgE0V+FqF1fPhaLYz7y
XzCFgN4iMXVwEqdhGQzqnl710UEXY5Y9DALKgFVet/53MNposVxe7dTySNo4ZR4W7A9s8fFHZ/kY
1siqPHgOpJ1eBAMBf1ovQZzXX6vG/cHAJyqaYWdDlBKp6sJlf5/4nu2WZgCZG9cOAMd8WqOGgooh
xD48oD8YH5JuMIy1DWdF9DjYfuXfh4M5tt9DIG8wubZJXD6EHaq1dNHV4IdAxNy/ohrvfseh1WhP
Tr4XgM8iHdulakYGAsSdPlrnlrG9QlKy1FeWU+jD3k30AlkHKycKhbhdg2ugMMwH9KKU+8QZkUSB
mlBD4CTKnxp30r19BTK43qANOg0bgeovyimFkUKEWBqiDTdpqVkvtvCVr3EBCcYTc5zNb79Ko+nZ
NmINfZ/Aw3ImzZrwIxWMfimchd8lCtq4sSeUE7dO6vjpW9C2oryFMbE0vuWRClMAlVhUOazQDPyN
mOgL3WSNCU44gVZ8XCujXZW7ccis4aYs6865gXMmfxjQYopgTHcmca3kDOJed3E81gdMqNB2QzcZ
GdrHXooAlhII50vaq2WofN66SFcZeZRlKvnwHVsXj0mOdn0cHaym6W/Guhie9TEDkevCwQo1taje
lKSyxk1ca2gqGWHqfPpJo8FFmYwUjl+gzhGKaqK23G6imHow2i/Al8LnMMyaTe2oqQ93bS7WEW2+
B+gf/R3TGepCGHV6v7jFgK3R+MOKaJEcn0BaO5PtpLr/4KNOVVN48SZo0dweTm0dDdoaQpl6ss3X
2G2r+5Zuc7rxEMxKFo5BO/UqsgNG/U4Kbdggema/w7KRY/L06BDlkPWsXB9Aw1e3NsRdz6wJmhN6
lt3xLjuv+dQoN3lepK/J4Ep9Cx5/+yWNyzJ+1vyssH8wv+vot3EqFJBBl92RdDfH7gAEAv+Q4ahA
gfSZOxJVNZFfdMwcdD4Go8d+jcQMT9NKCTs8Nc9W8efyku+B7GxNYGO6xYQsD8PJmlHW5eBbu/zQ
CRhc0Czq8+fIFTnKDV1WIrwXWrmc6dREFKM64BkZ2Hmlv++1GOYhZKuRY1l4Gt8f/KPfJMNEzgDE
CUUmCofHn8uacltX+kx7rIs69R4QsGubx5EkXr8L1Jh+QSdCz4ZP3vTCp9EaLOXegUALIRi1oEWk
13GYPptoNPVrFRp9WGMrBQLODh3d5HvpDYgrNNnYe3S/2xHe/DEbH2ptVIcvI8SXw670jUBdCHLe
S4CzTQHbkAhTlztJOel4U0bVQqOWmwY9OxOI3BhM6I0VufEVzp9gbzRgJV8i2Z1fe2EfeQhJWgK5
rqZtXgwbVvlNqPnRnW2mpvlSwzp95yA23+/rtGmVOw2ByOybBwfO+CWjuaKs69zJXlJfj7qFEo0m
w7GjjVCgppDLwBEvF1QmsxQjRF0+dmBEA/7iCB3OKaMYNrZaFMGXrpf86tkE+hreZaSxAxuS+1WT
jv7XKQAyyKQVg8Abe7CbJbTria/htzANDNUZRXSJOTs+3yiMOyYDuuGQZ1DQXCmhETxMUVXc+GDc
1gl02D8QVgCPyfkMz4A2o4XQ5eT28gNY26LXY1EomDsZhO4KvUfH8WC2kHKvGvAffxFDi6x1rwXF
V7UJ+wX3eloioK30DusADkv0Pu8ZGKFH2Ggl6kHNIuO32ndo5AbxTjUhn45Jy73V4CbQWGuOXzwK
Et17SifpbsGFnOQs8lfYEpBJ5Y6keXbyw6BXRkNSckj0Cfb/tqrQ9VTyQb9RQKMG607J0fRWO7SA
C2vs8luwwXE0rboqg1seJcdRexnQEozvLbvpzI3SiwhSQi+N+1VvCdgIrFGzFnpIp46PX00dlVEM
MmYcoHwzPgT8Gsz3Dew4lFJFmZSbVO9+835k07Zo9enBb5Af5kcmG7WDrVcRqA+t4z5/UgoJg7t8
gqeWA6SV0UeibthMTtCmZmQGbZnIAyxNZwe/71+zaPRn1cuDB7i4y0+C7SQNIK8LvQowp7I7OnsO
p8hRB53htQPuvP6nh2J6LNGL3ruRHnwN2wn5jsHjfjhtbb1e3uoZW6GSQ8sJrgCqanMcKiX7mjJ2
Z6NC1jXfOz8R0XoMAs3Z+pGmPBoi/RcVXvv98qpnDpghdZrAJsEY2IlZhhk72uCVwnIOrptlSDVF
YbLrHHv6kTEoft9W0b/L653EG5QPJJsurEtM7+EVjm1LOF0teiW0DtNk4QkrfXhuG7TZQUzrCz7g
1O0dLzXbGn3lGm45NC/sPPOjtRvWVbFGtKXZhFCu79AwifYJorpbhBTiQ2xYS2QHp8EVWC2KldTt
gRhJCOXxZoMihTTb99TDYFaM45tZWUJl7tdTsmq9qr5y88gMt3bsZn/ypi+QxiERn67TpjIfOjpH
v42pi58qqBtahD60aJcnIaoIl7/Iqd0xUGJA94JrBgY9B5YpnVYOBKH6oVR6tLXUod2odt0/9xAa
tfe6goSrHwj42y8ve2p4BreN5FKFFgQwhyzXfXAyoIaGGmJw8zAgerv2XadkAN90ngoqrVcUGoLr
y+u9o8WPH2cIoSglSs9GIWseQnpMOZpl2aGShF/VEJKqPLSmktTWViWqSs5N2KhNywHYw7XW9va4
awLhKbzItGjXnVHlyhpSPh9lNd7aA1nU0N8ZU6sIUPem+lZC9QvlQ5M3V62mjj4yBkWVrCp3QKNy
jcJevGFiLvW2E8m0tW8brRte9SjpNOpIppsAp81HFGKQZwJDoytW8mS1lrn3UTsLX3NV6b9SEKzz
n6Mm9O+mMSl4Bvo4LrJqZX8dNt3o39TAkl8zRlieola0/l1PmlysaoWuoyRtbqy3y6d6ep0Nhkbx
IMwg036cp1GWgPS6qDXn0NAvCzd+ZvnKNoczia5nC4HIwnMwo7sgVWK4hViGMghVaPrlsxvVwB/G
ULxqHaCMn4o10DKiv4TWxKpmhmDvVI6Y9toYoWVG+t8VW6PDXV+XcaFcITCqNz/7IiMEodGd5SvZ
+920lQ7/c+QN4bSrnUSjrAf33LDgjM79coJb3YEAR8Yjc3KlrKzzIeiT5uADKuCHZnq40SdhHpCX
ra3nwGwVNO2gG/6XoVWzTWhfuY8aOroVAITQ0LYRqsv7GuBxt1bUtuiYZE91p/2leIghChT30q+c
OLSbC/7h1I3SWqZITavXAy45b+AHSdTaVUdQy5WY1j5iuys1dwwEUsFh1J7ibfKh+olyRrLjDfl0
q5WsFOMCFMUwIbG1dCMf3ISY4J1K+rY5jLycTwjchD+Rcna2fRSZe2Zr6u+16LolvmhpRjNf4cCh
BmyI2rxshh6vqjSpMnWOUxxgxIZ5WDUyf+OUrnFVDsLfQCEHkQzuMbvKgsKwFw78jGckCmG41YVq
gph9tnhhFlbkWml9yPJUv1Ir5DXWKEMTt1KGfM0DNfl1+RKfeQGgkOeRAqAKmGdump6OkFk2xt0B
bW6BjqVfDNp1hl70JirDfh12JVNctLq/XV72zCFT94B6Cxo1HMicwKNJqmlyw7Y/uCRK6Ss/IEtX
jtNGLcJEohR/a+ou1n0+WXnx1YEwb8F3nV1fkgSxQRoc8zC3rRUIZLWiPbiKLlAPjyQ3rjFG1n5E
czLF4uyRqcBRuJCEKZa61Pk5d+wSosIXppXJ63tsZEZvZODfEpTsEeFGZ6uJI3dnup3/ZOQwREFP
pFD9Rh57obBxxr5kkEkVAWcER8wsLqLR5XXl6LHvqeqRE4ngoQ4h3f+t+5D8hr3vLYUYZ5wfcxNA
CmTnFg8+n+TKGVWpsN7+MLhONNzkg5H/w8enxiZxbEQ02qxJmI+nhbjXUs//09dOp2xqOKL8ta50
tnlr9Hqi7JW8VtBZCeykpD7mAGczbQr3+8Z04291BvPg9rKNvkcFx56AXw7kFDMlAzkBnfZ6rBfF
mE+HWIv6J32s+M2lQN5b4rPKuyFI4scwoDy9nkwXcR7FJsDdTNB91rciDBkIiEOtgDhvUJVkUzWD
ChTZk1qGkVuV3lUJsZxY9U5dGre5VujJa9naSb8u0sH5p4IMe5GwxOAmog7t7Y2iL5JVP0H6vPCy
nhoFbBrQ9vA6MToF5P/YGAfkfUvDUZoDphpf1TxK3wKyz/ss1qMNt6JbCMdO256Usbh89PGAYPCa
z7xco6WJ4ql1d9DcKkmRNsoHxDRVZISYN3DbrL3GDZrJmpmPyfwZtlF/y10Kva0F8jje6LkF/TUs
X8aLjgxk9KTZk/378sc/PRNL0qjJShvVPybmjs9EyfQ4HoQ5HXQv1KARDky0n30vupFT0bskVuEC
vrziqUtgRTl5QaYLlmNeCauH0pt6pZ8OjVnHCFqk+g2jnc++W+KgCrVV/+R4ov3lRc9tk+yPiBsz
R6VhlpIVbpe5ddOoh0Ivxg2spVJbow5f3VS96pEIf7683GnISF3mw3Iz99PToETCplcP3YiyAGDv
5qcRWq9ZPOoLD8xp5AKSCIwxlQPKGKAQj79f4pqDltYlottI8uycrodgmNqTlf4WwiEeTnSBhhrQ
NgHZ0ZTANBkNyeAtofbPbJi8WrL/UliQQzXHP6ONMg9Ba986OBD7IwCvVDo4wEDdome4NAh85lvK
SBzXDjQPlyt/y4dwyQzdqsj7gvSkSxHXyKzRRPFMctrXzIKT82Ta7vLnPLciDygDl7KRQxJwvGLo
I74I/kU7aMidfGE8Mdx7gzkgT521wWbqxVK0cuY4ZWmKCIkaAkHpzHHUgdAEcC39wEj9MG3NzOrc
RzU1vXEFps1fGkiTju/4ASAM9AiNSJHpvM47w0kd6l5Xe9oBqUH7d6YYXrxnlrjWF6rgp9GIRBPS
3SAQkRnO7BainTMBGkr0Q98U7VoTSJvpqdXvMjUq12RV6jXg6Jg5uIY68qc/ITeEhIo5UwBdczrQ
LjCMAb1k9FDSKrmB4Mm/NqAP2LZQKG5yZGOWYKNyL/MzhU6JWRGCGIx19gmjiuKiS0v1EFQwGg1h
POwLT7R3eRqEdwgZemtPSfQn5BF1qMcrbx3V7bhNIfCMF7Z+xuEC8wYXLcEtGuSAx9ZLkl3lyBNr
B57k9OsEG/7fnOj/ysTtQvOvZSaqmoruKgvP3zkjBg4oZ+uIhk7qjG1fjpFaVdqBrq+x93q3Q69O
eiAbJZnflz/v2bUg1WAp7IqW6/EeKUCZScHfH6yi6n5WsVJ/1aBEW1F5AE7/H9aSOApyXQM6llkY
UShxEOoD+yqNbPgLqW2Xw6+vd+avooVia+HOnPt60E4wSC/ZJUF6H+9Mi01vgkVHPcSN7V2ZoxFu
IXQVO0+o0w+a/RPivFP07fNbBCECHujdhOeFq6I0oautJ+0QGTZhR5AgL6lXabam8UIH9T8sBnaY
JIW2CTOLxztsBALLPo2OQ5Eg43Wrwju3NVxFKlUrqbVwnGdcOZUZSdFL1okHmh1n0btt3ycxrty2
Ym+D5G2mkmh7+s+q6pVN20UI1l7e37kvKEf1ibEhlKC+cLy/KcxCs1BS4+AobrWJHEQ8VoUDR6gW
09XVasPZYdJLLPRnbgQwMipJPJC0FuYNsdGp276dTPxPVOo/eLZT7Re1FHHFI2eaT5e3eOZUIeLl
MYZ1CcKz+USzS3bgwbRKfTWqUb/Iu7dS9NamSamQY5+JMS7YzJkzlcy/MoCEBlifcwI6bl4OETWt
AwMXavunE53XX1GDtNo9Nu1T/tYLoTN2EQTTwkzZuaWJPRwTlCUDbPOUPkJAu7XN2DgojlI+gt7K
kr1jjJm7B7SW/CRD6vP1lPX/Je6xmUuU05jcypOxcTuA6yXEhx8mJLQ3tXCydqshF3s/BW51UNu0
qDeXP+s5GyKoI3VRyQxAchxbbiDJJg1h6AfKxspjZDi+s6mKLk7gf5yyZOFgz/TkbMZnqObKeWXX
mNOuDFqpUixUs8epJht0Q9R/Nk7WUDbIlemGAA0pUy3JV32TNajUOEH0EJZKcEM9RftyeeenYDlJ
OQz8iP/xB8MIx1t34TJOhBanjwyg8q0LZEVNaCCH6AvcAMMtr0pzLeKxvG9Hu/fXjjV0G7sc6r/g
JqlZx5Lx13XteKFveRpBUWOmsCH5rgHzzVtLWg0YzrGa+tFnFiRB6LQkrACsdQcCiHqw3itfE7BV
q2isxmzBj737xuOQBuMjm5UjP9y6OesPKLYkjITZYPTlm6aMIPBDy7qr8tDZI4yafWGyrNs2emSu
7Daob3or7hYczenlc6F3A/5PdMyf8+SR0ng96Lk7PBLQxO0afTb/aqA88tRoduytXD1D7rxCKnjB
35w6OOyR4ixwJlpcTB8cm0MOAUIXe2X/OPpG9za5XnPNTJBQvgHf5wlGccIJPv1SgTClekVQrkol
kdmS5pihCd2E7iELtH2IMo++Eg36sZaRuV8yRHV/XTb508su00iGVaHj4w14v50f0qpwivrGb1Xn
QJ5cvHVdZ1Eftf2XXvWHr5eXOr1dkF8A8CF+UlnohKXHzAIe2zypH6wWedrWHPLrlnHRZOv1mX9j
pn5/6MJW3YZNYtTrqg/0b5bRhMUqs7ToNTTG4k+UaEWzYOEneRD6iWBPDbq2YFwArh1/Zb32qwbI
S/2QtXr1NnjqwKwTvYzi6vL+T6yJAVnJzCZp2YiP52jjxotyU/Pb8YGpDrffm3nIjTEbUnRLBPlb
MNn27v9vxVkM4sd2Y47lMD60TGqIteKa6ZUPK/xdBB5mH0X6/vJ6c2PifsoOEAADQOVYsfz7D8ZU
2UKResXZfZmbyTXPsnFfGP5BC5NPjwa+LyXlJKDVoLY3756kVTbCT5hl95Hj0+MyM0SxXD8tXgHR
hivLbexfWlHkDO6jzLNwZ+buSK5N6wSeAArckhL8eJutsAa9b930fhjoSUVIITAGmLnQTbZaCQGc
a7zlTeb+uHy48u354IcB28AcA8YAn05LG8jg8aqO0BoV5RD/pYUCKPtt5mX3CtrNv6rGSvXu47GJ
sy9hkFn2oxbrvbdGZG+JZ2u28/ffIMv6hHsEYqfVbnpZnQ91yUvEkHu4qXJPJROpAIj/7almlkCu
UOkBuhPU5fby9ufv0P/WRtOS+0OXmxbW8f4Z9I919AaC13iAK8ZtIYYqVR9OjNBXvCvHSpx/FcHb
gzDzeq/mTRhvJ7tWFn7G2RP48CvkJf9g4p0QveiE47+MRiF65HjKAXRrZEz1kx1Fw1s/mTH093Ft
VguPkdzf/PvTyMLUZfPsZCoq9bPWTBNDeWHgK9NX5WgaT6Ikm+DZT5fGBmYRx/thA6sjNWNOgako
eQwftomOgVox3Ry+AiSu1S+qnuvKatC80d8QgQS3CEi6yRsxa7/Py1wsOZKZq/zf8sQcDBgzBIa/
PF7emaySuLYKXv26iXceGn6HKc+rH4kHRp8oK7cXYt5zl4uxDF4BmoWSoul4QUMZvQD1hOC1jnoX
9XqK+1sQbbGxaXBp9GNNxYGePnbHeN0UDFytqSYr1UIsfO4TOzyMJPYkqzxFx79iqspWK6YyeHXy
yr/qDc/fGKOwNhXS7wuP3vmlJGBJ8rwiHHG8lGKlrD9Zwas29Mn3WleA6+ge0z9a0zlLedu5xXj7
iK0ZrqPgOHOYhjYOwm5C5cWotOGeQqOZ7kpEy9RNpEWWvlCEO7sa0ZpsrJOxzU+Rt7yfhFv5LxCg
aqBcEiMcd4heBtOWUdze+dwj+26roNTJt98HyOac/7pohqAYE+XFqrKafpeebJKydB/HsEfawB+L
/WVHeG57MjnBSHmIsJXjL0dxLUg7tVReTOK0Vek5KTRpXZA/e2aYagtmcuZeuGTcMI1QgwUiMXN3
Zq2PqlK6ygvIkXDNPqcbDbDZdTuVV2LsvOfckPRtidInMKcN3Se51OXhEiriiGT+w//NbgT6ahoA
KhG8NtoYX4l2bG7bECgGc0g885cPdp6J/t/FqIXTXgDGZ8zuhEVNhhyzVXhhizp/cALF+QtjL2rm
/PvVNuvjOlojqUVFs50mtVhXrgTZ5WBzuk0lSsSHLv+iM24QvAT4FDlGKeeRjz+1HyACkKYaplVq
/Z7JCmpIWVg4zPU07Y3GGSzBQ859b7415U0pLnRy3lkSKbUIrewVJad/gZNN2YYiq2esBb7vypmU
6OAzsrP1fcO9qo2l5c/YNpg5nCsKDJQE3jOID89OoGemlkZ++qqjoQ5ZTT89TuFk/spx/H8vn+3Z
paiuMpkPtxYo/eOztZ2gFYZXx69tBA3lWkV0Nl8FDfVriKbSaiGtO/OeEvLTg0bfgQBu/qCZ+hAP
DSMKr+nUGvWXorQy9dGO7bL/Rh3X8daT13XZH1/TxL62KME8Xd7tOUviHedBlaVWOtPHuy0BPvsB
DOWvZWCOgCKsKfxHrmk+O4awuh2Cy+ESwPnsAUsgm+yFUMSexasISvKBEyV+NXN7HNb2gLoqERvd
u4MfD9rnyHvf764sksG1x4glSebxBv1mqI0hqpLXisHdjNI8nGnOIcvcTP8d9b35+TcGwkJSZ4iI
mLFSZ9aTthn4IdWJXwvT6KhN4SXzTSOK6apyinAJZXLuKD+uNvPCiPn5hRZE8avRQMvxNFaQsN8C
mbb+uk24xH1wbjFAU6YqRzIp9c22ZgGANzsli17zMvGbL+gyIvUytbllPOkMdFsLXvfczZAwYkaB
8TknmDAKfYUy1mP0qitGl62scsxXeg56aZUZFOHQt3O9wgBC2om/air65j/cDFqDmIzE4EEidGw4
JV37Iigd5KdF7fwSzujstbhPtoUijCcEyZWlZ+bs+UpSa/AIktZwZqmNabeRDmj6tddqddp4CdwB
Kz0Mu36dqdViC/TsctT24SBh8pgn9Hh/XRl2TTkM6asdGky6ilqbkrVQnWzduH29UKiUhzXLUeg8
yMyfCVuKSrPYZPQbkTdpnL56be9WtyrE4MZtz2jH5x9GlA9lZ5NxJD7eLD+ACyHo6srIXv1ssNMd
3PrW/+HsvHbcRtZ2fUUEmMMpJVGd3M4e2SeEPfYwk8Vi5tX/D3sBe1tsQoS9ZmEOZgYuVbHCF96A
UX0yYAWPpeg8P1RObu4pnmzcoRx1vhqaRIgsrAOvwYiduu/a7NKNYen66Qhmx1e6cWiObZUZdqDN
sqx2Zrrx+TCOpsOpL9I1uKxdf74IiTtLr9XsolgyRjVGowBqSnLuUCDXB9NU3zmPm7PkrXrRPiL6
WC3tpEsM7psqu1j1NHz1yvFuinRDHEStFS0l7qHdS/aWt2e9aYA/Q9XkiwLUWb1NGmD0dEKg5oIj
SvnBnLltKfHOdnewam7ZN3TMQbWraucUf/4qY66hA6LmTaSms1rcGUaaG4Yiv1DaRijcEgjJOFlT
GG/yec7qQzzqRtL5kQhV9yCVone/3H6Wt74u+IQlfUBykur+9dfN6wH7o8guLghOVz/d3lPe2L1h
IyY+1OP5z8dCGoiEYYlAQEhej+UpYdomoSwvdVRbT4lWlp9JjcLQT9X2++2htq6BRdKCVh3dDsLJ
66EUsyUU6ebyUoaRNh6LqXWiE5wusbNXt5YPxBVIKoJjgyvnepxK2vpgtk55iWLX+kHv2vXtBnH5
Ki2HPSjJ5lgLSpyayCKPs9oriF/ZuLB4xQVJ1PwO9Z3qXUkr1vHZYXvsus2xuD3BaNNweZUvR10x
oJFv5pc6szLtPsuG5ryIH9pnDXL5p9sfa+v4Yd2BcMzivkKN+noR0QKIvcoSxSXrU8wjFNXyXVgj
b7MB0RG/G8df0jTG+9uDbs4QWAqYS+J9dLGuB4WNgPtwzsaXWWM+5W3e/Zws2U9HqwWPfLw92NaV
thjyQY+BxYpG5fVg+BeOuaay89O8zJ2zLI0CczdNguBQZz3qT14JZz64PejWDEnS6VshQrrQQq4H
9fIyVhJzZr+oskr80QPeWhnYG4rI2YM3bI618LkRlaAmsPYkoPxn43AYFhfPGmhD23DDTpWF272i
GfFfJKVwxkFyMjWQruvDnZh4vdq5XV4MCuFFgPBQXgAFlvKkFTJ2H8iJ/7APtwT3V0OudosLwFqI
aCgvRYM6yVOSG/03Pc4l3s612n0YULw+3f56W1sGlA+S+MC6X1tnpHXbYyPaVhdbjZGij73xOVQS
LfX7qrTvJy0tP/7FgCRKXGKLaJK5akJZczMLzSuqS+zExXngc/q2naiHrsBugOdpT+14c4K/jbfa
noMVFTluvtVlqHn2mCEfkdKj+YvYu/yea8LdqW0uh2z9ylO2p9qIaQ0Ix9VdPTVsl6iR1cVRC1kc
pT1izdtUbv0XARMRAv0JqL7Q/paJ/1ZCEGPndREFnEssu/prrhnKXRMV1ft28nZ4flszWtC3BBDW
okq3GmluF5ZL2VcXgy6xfkLAOv5e5/FuCLj1qRb9wEVqD4H8V13oqEzThPvjgk9M9B7XuPBjOjfd
HSy7D2UtjZ2gaG+41YcaQPECGU2ri3StrAj6ovT8qtQUDAA0PRJH22n+IuWECQXEYNn9fLtVaELc
7M2dbpYXSVpqHp3UQbs5LGT90ZJ6tqfztvndEIYGjApSk0779Q6JlbLOonioLl1oOe9SpUsQtKuF
tfPEbSS2hOYElzQIuUnWeR5mD1nYTFZ56cRkh4+uHqvdORd2fRZkLk+t1TfhQYZxpUIEEsZOaLT1
FX8fffXmqU6zhCsuodFsqO+jKouaoCi0yvMz5ArUoyfiPWnarXVdFnQBmy7NwdUVVkobAaJUKy8j
bnHDWVe0oQ7KXt1DDm6PQ+YHdw+10nUjsG4LCvqkChfEYRXxL87Fg3jnUf75Q2mWl2dnUWbRQQ8v
iiSrOzJ1Rvztk46TUCeFco4L+WCOyCzlpfMcV1VY/sWjw+ZfQlnSIFqs1xtTijlUyAKrizmGPfYG
Q1gdpyif72TddvYhtrw9qNfmHgX8AI9gYZ+uQYplbWSiRoX6oiiDfHCruTmU4LT+m2kLnjmtzXvR
pfn9qPPy3X7vtqJOdJD/38irIy/bcjCGPBOXuUndkzIO012uNIWfNWWMbYWs/vFEqBz/YlAgoAvs
ndr2+p5BVEdEcd5UFzTQ0CFSZOj6YoCgnBLKHFWu8e7gDubek7S5YZ3FRpn3j0dhleCKbBB0yiMu
HJfeyVnpMsc9LZi3nadvc01/G2f52r89fd6sUpFIbYKWoT7BbE3+1WfuJ1SnaMqfEvxn32RR2+7Y
+WwFn7hG8j7ZhJ9A+K5HTVArA8G35A9zoYznFK05NagNTGaeUEu1pp1rdXM4nO9eKvekLKtDSdbQ
dKP0sgsaKLryo2/gFL9RO0sgar50i9Ovt/fM1sdD0Uul/wIjA5jU9fRac+TtjdsS0pCkUKdpOQFh
LT17Pt8eaOvGpj+wMLIouqIQeD2QrdVWNaYkfU5WJT/aSo/muwoKYRkISFLQ8iyju/uLIZfMj2Iv
XW9zNTesFwx18triUjWiiN96Ftj2//pKa5uHqO3d4ZCjorbn/ryGgb1cq8wQLAYkWfOV0hM99NpR
8dn+J5VzZH1vZlC7AdFUof3SzL6aj4WZ5/q565E7fZsPueagBipbw0IDzxzizncquFtnWTdx8jQR
7H2+vSpbO4y8FPA1wu6kcKtruGntqKsR/72YIpo/lnAae39K8wk3Ds/7eHusrSNLXwgoEV+Beslq
N5P9tmViKPmlg4spj2oci+Gj3ppp6KtU4g9eln5z3bmwd8bd2tVg0QgrmeBrgAWSCi1RCIe2l13u
fYHE3CrJQVNHuYf629rWSwiElPBCNV2XuMpR4q4kpuLSoHwVHvUknP7TklxF1jcsv1mNNu2co62p
LZov1DQQSHpV8HbyCvTwlLCplaId38ftLPOzrNzyD62AX/bxcnjwTKNd8gozwgtmzVlJVtpmuYF3
lCaT7s5VJwzMmnga3J0Xc3MhkY3kqIJSAUN5fT8Uok+q3gbhVrbjeE6Q6np0Zzty/QQHNeeQxuMY
/s1SYl21NN8pZdmrkyAzgGWqrpQXLXW5geYqpBtiAjn/dfsUbE7NAXBOQMeeXNfWsgKXt7wl+bWV
NqH908V1DjPKTIaD3o6xfUzB0zU767lEGOuEdFnMRWR/YYWsjl6RGVU2Iad2GZ2sPVpqWnZ+aM/N
0ZndCXYu/b8n4HbhXZFm4h11VfHj9qy3zj5pCMVYklUy1dUHtZyR252OwUVNsjLxw1bVBNzbNoLJ
JIBbqY1dI5yZOPaX2wNvLTcIYyYOIJdrbhV7pVPKM0nyf3ErRT0RrKNLbfetZx9pBjefGxBs806Q
sDlXAi6M6hdlnHXMrgph9E6rFJe2dIY0yDzYqg+KIjr5XUnnGMlD2YYVPb+8y/aC3O2xuQkWLBs3
wmqd61xYw4IFvcwGFYHISgvn0QM6ATrHzcuvoxs3ht8bIOl2umFbDwlNBXr+EMFfc0ZUe2psrI6o
uKdITp6qOGvGR9fm4vsAbyaN90rUWwAWEF1wqgA+cWzXnCrRILfsZil1dzloX6wxvjcHnaq72o3R
U+zI7JtM+/ghVR35Rc/K6ImHqfiodZP1/vYOe73kvJ9Uz1h0Ov88MNd3lZaMuAABGrwoYVMHuaE4
j25bpDGsIPQtfQGmBMS+Nzbvbo/7emcz7ouoM88NbIVVQNODvkh6x40vhtOLs56bYXri4FrtIU+6
efnUItuJRzdwqcuYcFhoDC6ckdU9os4jQlMIOZJpt5nj986c3+kURYfPnmJI6dNasvGjT7wmD6Yw
+0ma0HiRr6ej2GMNvr7S+CkkAOqCYqSvtArFHQeuu9U5ySWtyWxmiCu/xJDMyUNRu41yCkd7bM/K
YMdkCErhHqw2M53z7U+wsQn5EUgfwNagSvxaUp3SQGkVNPSdlAgWEe2q/bc0OssXWWOfnARbgUnG
gNbYxNMlsQf+YR4hNU6W0uxq/LyOBhbdzUWFBd1KQMPLGf0tJxL63CIoOsaXeXRtBCpMoRUBtTxk
Bm/Pe3OgBf5OY5+y+PrsVZMKbkmL4ksdQ7NFaDhLhiB3crmHq9kZaP1sSF3aVp3WDGR49V1CkQId
ZRQlxM6H3DpLoHZQslug7lwo1yvnSlXNMndMLk2GxptPpUtVzybaXENQ2xDvUSlUaze4vYrLDr1+
lNk1cEIh0MCxQ1nzetCaVq1SRnpyidADiR+hEI8/PC2PnseqHPMzqIp49I1h7s/lVNvZzjfc3LtM
hIBgITXaaxFaPbE6zajr5NL2XfXFMeLhqY/byArGiDzGz5sYxeyoSu35lFKtNX1t7Ae7hHngar9K
obb18fZ6vH5CWA8iImPpPPL/5aL9bfu2ppqGoSfSSzpY5ZdcnSW9lrafT3bBObo91tbGQoQdFVOK
TFxpq6MSN0JrtDnNLi2UoPEN6iw6UuFSjt5e8Wd7pMWsggr9BtAyQQOyjRtmFZn2dBQgZ9v/MIYQ
e12VreUjVqZ+B7SAv68uxDTXm9pRMsA9ev6sjnH1Venbf6d5cqKdrbM1pUW2mBiWg0Al5PpD5SFC
dEVnAZtw9CE/odLaoTNOX6DZQZ5t3fGI/GHKwoMDLGT13BQ2OPgSTfZLEsfO9MGrhjz5jp5UkvrC
wWT9OXPjPoQTqNbduVfa6G072OGeqM7WA//7r1g98KrRY81Q1OmlbRv1rndzBAILAudjO0jzwcot
/RFkRdcfbm/RrWGXy2ExHAJXuAZspDRxrU7E6QXLzDI7RlFk3iOXo34CZyUbf+6Qk3iCvDrvybpv
baTFbHGpzsDAWPcMkm6IK6vW00sCPv4RMCXxi+5gHLXozdt7kPLN0aijv5QggOOuIlYvnqCpD2N6
QTcsP9XT6H30EjFRwhuTnULA1nbidgezteDz6S9d79uqL2vTElkKbypG2BGjANH6kEAxC46ayNIP
jWMAwhVZlid+BA31oGqx6X64/V23JoxIyJKQkJKA27/+FVLrurmHEHdxQ0SQDthNa+J9VSSD4xt9
ZTg72cjW04ZkM73rFyr5+pXRoYi1Q84TKij0/Oot9cvQ4YKQIpr4GUx3ujPc9uz+/3DL3fHbJR7V
5qTNRRGzxkYmT3jJOd57Mc/AK0huk71XbOuQvJSUFtT4EvNcD1c0ratjnx1dbMxt8qdCV8MG6Ues
CZKzTD3lmxPWg3WKFWmLned7c6aUKAB08H68Kp3xDE4jtCjg+pY9fMAEaXFUUUR+dEs0H2/vmc2P
CCsZ/t/CTnhVmJ0GsLeSseJaGw6YnVmPtehUH5h+fIyd0fnjBvZCt1DBbsPNRd1kdcMrZjKh9qZE
l9k0y/EYF3bkHZW5i3Yu+K01JHinnE5hgvdkdcE7QwveXunSS9PWydtUymIpuihZUR9aXe/0nWlt
LSOlF5CFIHABbK2Onlf0RdjVhOsj/SdMmmbT+q5MlXFy3SH9Mo/G7tuxOcEXQKPLk0xkfr0/jYxi
qA1I5FIWUR/kfeyJg5JVLfKgiPMcb++SzcFoLC9dNR7MNZENG4GoQngxvsS6IYsTuofV5OtIjLQI
1yEedXu0zcUEQoVx2+JrtEZr2o3VhjJx4stAi+INlgrijQZi8wgKJ7UOiZoQK/75iJQfQTYtGvRk
vdeLqcHOmdKO/AZJ3hLNnfY/S4bZ+7LuhpM29PHOcm5N8Lfh1i+TtG2lq5B2vlSYVh3LeSSNQ6Li
RH6c/DdTTfj1N9NbuHDYyy8aGNfT60Z49hgV8fmQU/wJEO6NNdnY35WdPfmhsPq/uKppD1I1Jlhc
zCivx6vtMKk1GguX3i616SCUevrUZG3onYn0jfvbk9tKdjgC1kKKR9hjXTnQUYYaBioWl1yr1ZNO
ze9OALN/tGPVU3zXaCqEtVXPn7Ho+X576K3vSPETIjGUd+LW1bbBnC5Xcf/KLlNrfM1xkE59O2qy
R1Mb8TSN1Pyf2+NtvUnUOllYbhhqravxsqzASF4ZoWc4dv2L0mpbHosqK0+9XRl3hLPenRdKfT7d
Hnbr9FPy4n+L1O4rzjRiKTDbnA4gZTfq9+NAIeogbUhMZSqUYudsbA5GmkExd+HAr+XbWqdKmkiN
c1BqfXOBAc0JsZy+O0nH7MbgL2YGFpVMANAMEOLrjZqrSdmmVo5lTQRVAuHT4r2r5DSMGiv+m4Di
BX8HZAZ0/5rhWIxRMfcIiF1GpavnOwcXn++2iMt3aAxZfjvhYuDrfaTvMZ43NymCO4AvFt2tdUd0
HB0nJSUmIU1r+dWsXPeZQHY+zwmaqXcFhXVnZ7+si3kELjRWTIOWDu/h0hO9XlZSUM+ZS4yktUxG
7zSqVweTFugR0m4CyJFyeVXMI70eswo6tbIeZOnuQfNW++jlN/Dskxxr/+uZXf8GtRwiRbEFztlF
bJ1qte+fGmvOceUJ9ygNy1P7W7nlZSiqpIv/7lKo1VaPv+gUPZQy0gI99LI3wzhFS8llry69Ovz/
G4VSMuEoSQbLez0hZfRKap65FtRVbAZxEqaHLJVxoKiJ+Qj63XwMsev6swPyMqgLSRa2BiUGiijX
g9qdA6/O5UuOfOlDB/L3AVBlgjZBsWfJstqn/xuKc0+Nkdof4n/XQ7mIiaHxZ7BpwlQ91rxXmK+k
DRrTdfKkRPoeKXZrPWHPAfUFtgNQaPXVDBQYqEOrWiAXVUW9xZA1L7XwNCDxeTDQuPYR2k3/Zj1x
GLBp0QGAX7/EhT7ZWDB6WjC4PBZ1m0k/1hXvpEZzvDPUxnoukqKU4EhIAZOtDiGue6Peo04ZWDmR
qC/ybFJ8ndTx6+y05jGynD3e0saKLjJmZIP8hejVasTCTucBRo0eDFE0HiOZzuclDzgXViyf9Cn+
NkE6vPujG3zZNWxLxlqk/+ETrJJ8yERQXPjKgTLil2P3ZhoMtC58Oy2a8+2hVoHGy1ALn2d5KQgR
120RoY6mnnmhGqCGKYPMEBXK9lF1NEQuD4ko5gADNgGpd9gzaNq4y5Z7FGo88Cf6YKtJmtKdSiwL
1CBLQkC/k9r6jVmZp8hz96zpt3YND9Ti5YnUO23G61PodWi+GJmlBqmI1MCtx/mQdn3xFqub2teV
dviL74c2Bj3rxcuRMa/Hy2wcc7uJCyZaNo49Fa0fmmFxF5vTz9ufb2sRaae8GK2ARl/XaFK8Ex01
A1XlxlOp/xwmFJrea0qsav4ESuhye7TX64jCCs8PDxBZDP3p63nNs9SNzOOixpdIDRTTy06JnkTn
ZkryBzWf25039/XslirM0kPTuFtAIl2P1462mBW9NIMuVq07E9eSINbn+ht+u/GH21PbeN5fKj4u
nYUX4eTVOe9suyRA7czAHp2lK2gPTp4vkpOOrM/92KRRsPg2ls+o4BKzHmLgObkvpFFFuY9P+K53
y+uLh7yNbBE8Im1LEFHXkxf9vPBfMztw8Yi3ap8XMYt+jDbEkSO2WVFxchMniagko3x1f3s1Nj40
pUzQ+EvljQ7m8u9/K0tZmiM0gKZWEGVFG/GEuPpDGetuMDVVfXCghB9uD7h8yeto4+WGpbWDxgr6
V6svjTHoQAhSekEHvzDopj65hG5f3odtrJ7SWmneFAsfbQj7aqcTv8accQMSBkDowC+QKxCW4fVc
Y6c1irIb1UCPEQ3yrYiPjxUZ9l5FJ77PvTE+4knh+YlV2k/qOKrv615U52oeh0+mU4+nAhfLnd34
ev2BQqBzAKSdawtSxPVv6ucYB1gba9IaA+5HS2+6UzbJ8hFo8fwsLPf97dXfGg4Raxd2Ln9DWOd6
OGT1eOY6Uw8U1+0+1nqe6YfU7fEb0BwaSjU60/nOu/P6aHtLHw3UF/1oE0TS9ZB8TFdoU2QgEBKX
jV/AjydXie0KRUcvmo+3J7g2KeQjU3nkQmZn4b9EO/J6uBkQPpJ8vKhNk8ij6YpxoQPqH8Z2Lo92
04PymTPnkBR58YPb8+KFjXMguxlP2ITsybQsQd/1ZkeXGPgD1zYh6CsVmiJztbHTpB4I9PzOeeuB
KUoj1Ox2DtXrz8o47GrAipQsaKZdT1pt9L7P40kPknKKPxWqkzzauVY8FlWv+Fbu/ri9yBvTgvwF
oAV1IgoH2uogNZldRrE5GkE2ssax4lrPLhSGd7dH2dg4i1TgIshEP+0VxF+4bSTmUtWDKk/NT0DA
YCd52TA8dhS29hjPr+9geg4L/x/cjAHVenUtTXU2UREK9cDE1uJ7rHjWd1Bj0Xyf9IsFFu/EqJxB
o2Vi59NtzBLUF9fh4kq4KK5ef7pWc9olWltSorl7xO1YIpXddPWhmRT18+0V3dgmjAXEn3BsiXSX
Rfjtsne1asRYujcDa4qLh5jL8pgawvTReotPMdr2f8YiWs4iKEVuGj4jh3/9qjeuPbodah2Bnc3h
HRIS+YNDsHKPJYZ51KfBPP3F/MjbiQB5TVEfvJ4fIa20ZTuZgVGk9snTJy2ostA5ZEsiNoV2u/ei
LB/n6nzzXnO4CVygumAyuHq5jWyKDbd2zQAhbkcGomydj0oy1rVfh7I5qW6DUxiMLRO/XLHYZTt5
4+HrZAwntdTkwRC7V86r/cRPWho+gKcAQdnrjGKGziEtRVgBfYr0kV89ncoRXnvuTNnOXftqOzHU
omMJj5sjSh56vdwx0O3Eo38ZzFouniPRjed4HuNTmzbi1GOLtLOdXl07jLc4+iDADqaI/u/1eFYS
hkpVGGbQ6tJVfCj6pfDnSWv3LKperSG3wNJhhikPpIsC2/VAmVkQGfaZfuZopkE7munimaSfuMn/
ub1jX00J83fuHT4UlV+Lq/t6pBGtczsq2ASGNkQf2TTWA4yGeKeb9HoU/mioS8sFA/dkHWAms6OX
GF5aZ61SjOKUZFTUIj8c8xEL7NsTer10XItk4WgMLdT/de0cmwGzHavWPcOuyf41UMS4C8tJHLUM
f+mdsV7tP7Ra6QegwwG7mp7x6vTh6SOtyqjdc5KZaHyqsj2GtmI8hUb7mKtKuNMke72K5LAvuCBq
SZR2V7uih2OS2VK4Z+Aq48kw5vkxrE3l7vYCvqiZ/X6nAPMhVqAmT1COy8m6u9LbztQVVVsdccrR
bN/QZF7K+2aoOvvopQKqut93ljO84YSwpLo2leHZNqrYeEgUw8791qO5xhvSOCDQJJjqA4qRluFH
YzPJQCsj7VvdWcWvWETy4yBm9y3wVeOdFWaYcoBZnD6LMu0eQ/jkH4exa1U/6kpXO1Dw1hN/SCPr
X3SsRHfAKFJ9M7rq+D0edLc44jQ4PbYptbyjgz5l7BdS99CKIxqP/MwUre6XDirKvu1I6IiDjnGk
pyOX/Yx7d9s/hcIxxhOuovZPz2gQUtNjM/4Uynz4Xugzgkq9Q3HkKWrMsPa5fOr2LrTa6Llq+qEN
usJR+gBYXIKnhaYVVeCYUVH7OBikzske9Eh750p814auKspzRw3oBF9e0/zeGufhpxEVhnNEbc2u
ToNpJEN3mCTkV/OA6XaWH3MQ0YV46Eq4YgdEdWXrmxlGmvFZQxbeMPzWjWRYHnUv64q3JSZa8SmS
kRX+MsyxS08EHtJc2n9Gcd+KcXaxbC1qrTkkpiJrltDEJswnHE3qoDAGr/B81V10TfF7iNPxvlog
/78KUVs15TfD67mOumn6pw8dI5t9tCSld26UvjOPOzuSO+hqQ1Lf4KQtHT90V1HGu76j2hI3CASE
olMSpdU5FXg8wyHVcj+OzDno0Mz2IyiS96VSVieJmMrO+OtjTkBPAMixWDw+iOqXK+e3qKVHiGby
YNufQnusHlqn+R5i+B3YrlIHjl61n3amux6P5J+bi0cNICdQ8TXcztLDOJ9jJ32IcLALg8HTCxnM
I/CqU0Vnzjxi65AM9ya9OuveaWq3PTVdpT+Os9p5Z2eEHnvGyyaZgz6s1fBU1xIX0wIAyORHTeJm
36oGgr+P9ceovqk6NQs/2q454PdZEto+T5gnPQytYeBYTku75iibxfuCMLz/p40crTrp9aC3cLCx
iPYtIxudxf6oVQ9WMWjh26KvquZIK6bES82JiIRoY5TyK55J0gmSTEFyOs/6+JPQhzZ7m4Wd+aQp
oq785dH9gbJhb55knablsydjzTgPrRprd1jFZf9pZppZpa/WpFiY0xmp9w6xS/GhSfvoK1+qsA9a
P89vUq1J+jeOpcynYajb5OPQFJn6yG8dkx8Z0DDzS5Qq0fzUzogCnEMDxTRUvgqndA9lpunZHbQI
+37UmmZ4l4xl6Z4nnEBzuFCj8car8ED9acxeeSafDbtjRhfGM0+WnrQKPE59omxhW5ndUK8BPDEd
s0QW+qVuo3oUdwOoOXHn1vmcnJ00jbRPWNB5Tot2lD1bDzq5qXLspVdH74wpVcePtjFrP1vCOu2R
opkWnQVOZhHHU8+LU+jV2N2Z0nb7y+2d+D9o4u9H70UuFdgnYj1ktRyD660Ptw3ovuNWD1Fa0JE+
1AssLaja5cDHSlVFrQ8f2JOB6xT2p3wMx/+8iGvhnShDnnbwFB0Qe6nj04eoZdTdzU6Z/MCcKAbA
ykN+Knoz7A8Qt4R5SjgQkeFLoELKoU3HCbfeJNbLt+zxIT2UhaqD2p9mreV7qVX1rleiQbyf61kp
AsstwuqkqoNFXx7TIakeokFVk6deOnjOtpOK1stBRatqDKrRHLI3SpEmyalEMxspzWasYvcfc8KO
7ivGNq510WVe/XDB2jqHztS65t5Nojzyu1RFP+XAfQCYEyXi3v2FEYAnuIhsFKSeW8hR2sPUZd2p
KGcd3eA49wDg01s0koOTG3nzjd6ec5hyERZ+HwuvfYB8gvYN95k1hf4Ugv09JjMkRF+L0ygMUuqA
z+bSqX9OyrIMv9p20dt+aapTfZ90TjUFYFin6U2YR2I4sTYUlsLESB/CRiqgkdDjbqb3A+jhztfV
cXYCGAo4FFlUYt5L1FruJi8eswOAo069n0rFDR8VQvz3ilXEMJNdib4YT6UuJwWSjNOmnzP46heA
wEjJHwYIHREmuUodyyMaRYV6VI1EmY5hLjLr6FSupRzobMTYKjY6b51f4izsVqALpmIWx6oX/eDb
cZWob9UyDp1/ndlQ5rsUeevi1KKhMahwXr00f0/gYn0Z67LJPlF5no9KCSvswUrd6F+JSOkH0UW9
ds/yq9OxdgAvtpyf6A5dOj5yCmWlVo6hNetnbBhTxx9o/FsHMUbGJWyMxPLjsEuOPJ1GfU6acp6+
l0mPOVmjpM70XXgNbEVf08f8ecxisIh5HY6fos6FHKqrLViUpKEx26LieQeKsYqP0yAi9nGYxBaG
wm6IUloOiDr/XCpT+M1URGu8TVpt5oOngxoHdiOKO2tQJv2TMyNI9tSgPEjdSPRV8ik0GmhS5yF3
Eufek+z+bvFYNmR9pP6TFafZHMrp06yN1i+Tf6nkPpZJNOaMROPU+16atc0Zh1vbvItqLQ7t02TK
xjykqZjT785MX+qfAVgpxqihXcATil0lNR/iOXadoNQy40kqDoLjkwAz9ib2asd4RC6g0I55mwrI
RUWcoes5u6N30qtOz3/SQOu9R/4si2A1NDpxUhGqPQOciXJxjJJ4NE59pCTzoVqc3n0jaxrxDSqL
kZ+axtb/VQFkGP/2QiQNaLe5jd4rnSG/mBCVcdy2R2M6T4NuVge0JJLHrhuz6Y1Ev32kAMXrgiCK
ptxT01AI/vqeGNrvas/rUn9Syy5QaxGNyIIO4CJVTnT1Jh2K7jNEeV35jxgMqVujDivxYCjJoPlj
qmo/QVekyk4R5tWTD0+Fhj/978X0BcrS9T2bmp3eK3WjPigZWrtnbQ6nGY0MenOjn0JP1Q5tJxXl
4979zh97db0zLLURQhoEH9BBWCW00QTIIB6F9ZARLpbvXYkGCs4q0yD/NRCDtJ8t2c+hnyWADk5K
J4vxLBCgkL45Ktb8zhtbjoybDfN/1jTNFko6Zd9CYLS8uDnP0K5+ILvYZ4PfDuiU4mGjuU9oG9b6
sei7rs92issv7fTr+VB5IBuj7rNkzuoqQzLJyLKRBvuDqzURBnsGRP17vdOQrChlkxE2V03yPS8r
97NZgvc/1YUjnHcu1mZkAiPdjyeIH4m6pDYa2vkVHejwA0lWGs9+hAKhT+ReGCdF4ZL/B0hW+mBW
QrM+4jRh/uNardb6WuLl3T26J4W7Q414AUJcT0+HEkKdHn4VOmtrZhV0RVsLI6N/GLxpFEFequqb
ziaTFq0s36aTmnmn1uzSxPeiEWcERW2+yqmsjONUxtgWudNXk97OL1WvclhIxdR/Nrv+pxsOur2T
RS51g/VPBcqpg1Tl1aaweb2hTTquEome4QFX80kM/iiatPKjVNCM9kc2VHNwk1R9dtQBMRPk9638
DxtL9CgR11g628BoqAgsR+63qN3sYvqgoa0+tNQ8P9PEak/4R+HR06U8OaCJiF1vH6cX/Nj1pCEN
kedQK15A8+vaA1NtUSkv7QeAHqkK/EJU1dHtSS4eHWGk7rNOGKUe+ihxHxSdUsjky0l35oPWOVmo
+0YnMWHP+mZeJEjyvP+UprabBlFpldIfByRbD0Sw+fMi3iqeZU6PamcO6zL04nWw5P3/K3lTBbhe
tS6PnMwyRvchatzhXhAQvaUO7z3hFe386uSgHPgPyr1CyutRKcJSE174MeyY9bn1oMSGekf5V+RO
aoEPl1iqVYOD82iUT3n8CQfz1n1ytUTfazS/7MSrj0bXCxAiUBbCXGiLq31SYmZBbUgUj02mek/u
4DZVgPUPD01CW/Sdgjef8NPaMBtfawRWgXFWN1ZgRlNY+pkM1f6Oj5c8T2nay9Kfamnl57HQ88sY
6Xl3NAD5IR0Brei/hjkaAYLGwvt2e+st78P1JBB1oQiFogVpvLaGUEVNE3e6WioPjt0Fk5dE3wer
nX7xlljveAuj06TF3duqsaxfkzWHO+U949Vph/BrgspxFg0PxJdW7R+9TwQo3Dl77Gej1o4xNhbI
KdY21RpCj+I4JlmGcpcRm/VHh3JpzctvNe/0HnrXIfw/ys5jOW5cC8NPxCoGMG3JTlK3JUty3rAc
5jJnEAxPfz9qNWK71DWzsBeeKjZB4OCEPzR56X63YruO96ZLghuFaimj8pdXDumH2Y28+pAvlJxh
DaG3nzBTr0YNu1K6OHMgBs+UH0c/sS8z7l9TMAkRaXu8CVB5DqqkEX+EreFXBq7MmQ6xNBy5x9Y6
ic9MrHzzPMwmKglznzfa90ZSKmd3whodL6Rl5eu4+BiygLycRL1+fP+jXQEBaBuC/FwxxQD517/e
HrZqXHwaY3p2Hp14WgLLn+W90S/jAx30+kgfIDv7zMYD3Yj/NJNn3FvFcEsldbtzuCSZkLySZcE4
MSV9+xv8uknjyBnUueqYBN0VEblIwBk3sntmevQ2LStz9J0wutE6aHatp2eR1votsdG//Awm4pCl
BYEAy7HNDpqWZTS8IpHn3J07az867hQOjW7gQW6uVguJl0qsyXPtg5rKIphVUd/YxK9tlX+fIVYC
WDCStMyJV9DjZiU6P6EllybteYxwNTwm0pdL0Cuv8+4WORgpjneTai+UWN0v0UJv2ZeOqB9yOWFX
Gmiqde/bIo7HsFFS6w9Dl6pu1xkQRGWAadIsT57Sh+yQqaK/1IteTT8jvrF/r8baO1ciihCDcovm
HmJ2N1IcdW3jHOxh0Y6Rlg+3dL62jXJelyn8+qJcrqA8N6X9CA9qwVuiPmue83vSPU3tsiTHrkQ2
4kZ2ezUTX5+18nEwzBQQLrc+L1kmvSKlvjurUfs9GXkvgqgoU3uv4Hwcm4HeaJBifFEfOjQ2Po9R
kuyWtBy+05FTd4Dibp69bcK98tOZrrD1QZ2QomwyxZmG5tjNWXfWkItJQylVHGCm08pQt2lhhmaf
Lv6Nu/XVkuvtDmNawCKAIl6DxzbdJpw4+oSK2jldoQNn+MuNdVK12avTmEtTBaJuS5Wee12LtZfZ
KYvmsRXIs+cz4rTfloQG1TefRsdjmvhavK/8ojtT2ZkurVHoa39EZY7TwXWWIjpmdO9lgDaLm+6q
PM+c78ouC+4sq0pH+6GjmzY+weDi0qWuld80UadadmjL0qxDpQjVNG7E5D1AiGjj/Y3Qt70xWH+A
VmgfgldacZyb3deMkSaqWNVnGDPyYU5sPQZ30jfFyWBC6QUywjJt19l9uwTVIJvfS+tN3gFG4DiH
Xs8mvYdOhHUPgI80bDIn+VI0OMOcpsXQsl0zm9adsqPhlrzglpy9ChvAgabMQFZxHc1tSiZZAQBA
trE7uy47+LGvudk/pAndYcOY6+Lc5ob9AEPajo4aBuPJo4ZVVR8OlpNPh6nKU/frjaVcn7jZVUxa
V90mjjG0sDW0/ivRNTt99nLQEIROqzlPjgJDOUzWR8OoH4fWSz6Oox99JMc37zob0n6gN5PVrFDW
6WvcAZq8sc3/crTwGsYcDjzpit7bfNopKaNxHArr3NNIpt+zOGPgGtVyFC3z/kVnDH3jiVcXKXDL
FTfLrJTocu2FVw+qMLBwl2drVHEXjo1bTSE2Fam+42OWTRV0YjT7ZyPjf9p7NW3WnUbPCMwNqkn2
jS9yvQCrPyg4Vz4KdfXWmW90RRTrjdOd7d510rtiYQi202OhnF9uPKbNrq9Lccvx/CqPZQ1gKNjA
jgA7QVTYbEwzy+N2tBp5rmh1Wx/iqI/mYFGQFg4MDdLoY5MLjK3BgpVlGBWL87vhM40X0EDJg68t
NLQrZM6Sw2BnhX6vT36hHTm/fR3USTmP5waF2R+Z2WXFPp017RDNuVXdGHH+5XhRslF/oJrFF70y
xMmzol5MzZPcFEXef5I+XudZgSZHMKWplwV5lKEkMgEieewqVNafLDmaA+AxM0u+kEFWN7KCq7yE
koBgDQWChGC1Pnh7uESs+UlbT/klZ2271fV2yZdQz43eYv4hKQQDpLTrLyakunE3zoSDINOW0rqB
9Lj+vGip0NVYNXy4Jpihv/0hvY067WQ72SWLxNQOYVWP/bgS4Ew/rJSbM7ic3U6KEy65DnPOnjnu
bqkMeZlFPMjz6HXSTnagspLICAH7eXoRaINvdEZYW6Xu/SPSeKI/H0f1xW26uaDxFNfoeEdq7v68
H7PWVXsTsgB86sywgUhD+LziQ2Kvmo8yjsyLjx5b/1WvjfTObLiwdhnhC/3LBFt2+7B0i6w+v//o
VyDV9tkrsQUpRc4LP+DtQurKZ5o89OLMIArz17CaJw/npSQlEWaIWY7lpwwNg4TfwoDADqw+L1Qa
4gvb9X3Q5qacYJ9nEcgPNPq+keBxdfUq9uxDaiV49SkEbc7loE/es8nULtRL6Wh6MBpFqZ1lhIGg
iQjdsyYZvu7y0pfdRYtSvaiDyJzLKBB4lr9M6ao1liB834aGX1mPcvIAgBVDNscXOpAdHtUMfvYM
hWMZWsqw8r3rsgvhfQ1zdSgLb/rAgLuqjzJXbXwAkdhMn01arV8kwhfODr24/reGQJJ7qXuRGGGG
DvZvLy3pX5Rlp/6U0cw1gfZc7wQ41lrlsYa5Ox0dvMfPRW0zt5elKY59Tt50YqJSmDs3yqqSaUqm
Uu/SINJMGtNTuh6cwp79sxbXWnscWxc7gcZHkD4ZhLql43wVfuGHAFijpOImoAm4/vu/7sNyXCuu
YUkuNL6acQclYDgJPREOVunWcpL5ZNwI+NeHk0fyQPE6Hb7ez1XZrQTLLLm00FKHP74azR9gLz11
LHzUqiEaLUYSyjaqTKwaSMlCGqjMcrmKM3skSVsdVBLwRUswomgV3+d5iiThEtf2tBNZbTq05f30
y6yhpPRgx17tnoZWdNaNaPeq4r05HNzd8L3dtYd1hQYu9dkGDqQlF7NrZHY3yqxqDOpPgG2B3zfZ
XWKOUXrvt0ONHouX1YlZhl3nTocRdDOZK3LTFxBZ0tzXnqyzniGzqX+109Z/xJF7Bf0Js3DiYDQx
OX8AiDZ/avE9svfdasfo456V3gPryF/yBXOQI0cGssZiO92S76Y+n+CGaxkz29BIIzMJkl4UdhAZ
s+vJANRJBuTk/XhxlaiC+cL15pW3wgRie60OxjS3sfT9szuW4z8NCJ2js6SMvgwRfdQ1vhaqbaPI
EFGo/FufY616334O4Ph0tLkMmT7Afny7lX13jhfQWd4Za+qIi1giwNOHvZNVv9ykzuLP1LOFy0TC
N37GrrTTzz1lhPPL9sYUGDldWBU6mmn8pP0jZRdUhjs/WmPsKuPeyPI5+0xd6LV6UHiFGibEnRvt
C4d0oVdrR2X8ELWJnu4YRHs9fqSdGg+paHP/S4xdx6MXLVbPribIdYET0d/UGPbUD4BO6vzUT137
azKmmqHf+5/kdc03ywInZBVtXXmZqOq8XZbFzjiNjW6fp6Epa8obJqP+g2G3w37Cnbw/WG6rjnaZ
VfkxsdH7Exqxsg7AlrQLznp5n/n/tB2qF/donaZpUKEOqn33u5YhUVYisXCAauWkRRingxChwG/Y
eZk6r5XavgaAQAZSmaKsAqMsuGxtLxPtUXR+jFHhOPnOD7usUuPFaCev/uDlaYyeY5/1fEHbmxnW
T1kq7joLDfgXgKSV9TEH+KUuEpqtCuxkwsN4NNLZ3gPJqdMxKBvT2JmDt1T4hujR+MLQnGXld7lP
XUnt+OC7efZcYQIZDcHkzF1DkdTgPlpnehZzYc3tOO8Z5Yrsm4ONfBz0nBzts2zFcrZkNWWAutrY
P0Vi4MfOlT8ztUTYvPtfmuZ40VZNqsVf3v+Or8j77XekaLGB5oMct7duDOivgmoeBuNcNH1ahk7e
eT9JUuPi99KbVfHb8LIqCaQRLXuwYXO6nyGGjHvlcgB2g2skcRd00dybaLmp3HjsXF1PnjJUej/H
YHHXSVTJ1OxHndrKfYmTnKvW1sfW4lZfEvWt6Qs3+d0mqttXa8Xm7/22F37oy4zb34uX6cVvS4j+
fZ2VBxR/GNO+vwR/iS78JnyDnFUXigpms5NxuCi80p/PjhZ5/T2KFMNHSxPW8IEzZ+pn0SkANb4a
0v5DJvUlvcUavc7EQPvR8qILuIIL9c1RGhnVIgyqjPPg6H38IZd6/KETg1ShUUR6sp+zktY4mKql
O7z/6msZ+Pbjk4CtHahVkZzJ56ZMTIoaUOpQZxfG1TjdLVKrniYTlUY6MI17I5Jejc5e5wsuVSkI
Mvbb1vpS2npnySHyzkZcqo4CyIut+BQVOTgo4jf6pwNKxE6IHjy2yjSSNZtAqGnGodSl6fW7Ypj7
8dzO2XT0YPmJQF/iTD3hO12Yd2zXsSwA+VQyvrFM1x+IXbHCTFd2AMXkuoP+lc1gXumh0am0czGl
nnFkoqmXgbs0Xvlc2yC4e8dWX4xhpXD+5++DcRZLxfiOP61tnqw79aTJLL14CdIen5AtZYymDzEY
vYAc2Fa3zCKuzwLwCxqSZFE6pZaxaQHHkxraJEuzi8z8WhxI2UaxU6TQ0UeyaS999PTIaFAZ6JNf
Ayyi/sb0eD1rmw25TjGQT1ubgrBK3q40FZabTXbvn9uhyu6naHHI1dxcfxpw8fhgFhEK3O8vsbGu
4dtHglonqNvrgJNpwOaVhecXTanHLtWugediis2lekrV6raj6ViPfytimfZhPnUp6CBGUzK0Kzvx
PhrxXH53YiOOgKspgHUvpZpBeJj6XDq3+pZ/SW9tQJQwaGmawhKxN51xXRvdxne6+NL6EbljMGsq
X36DeR0etJkmSNCV6QJgrrLcIC+S5nGlfq0wLBkZj0nVyCo+gNvR5MWRNNUCxywT7cGvCicNu7n2
+pM2WfYvLTI0bI4HvkF1wPZXxTe6C9dnCY0mosqqK7jqGG5CTjW0zdJreXKpJ8O4z+KsA9Kr47x7
SjGtln2ggfot9l7hV82tweqrfPTmW9vcc1S9LCIDn823Li07y/Mpc89jMTYfIc+rb7ZX9SQRGKub
XeA2Y0wIWaTuwQGSUeRQuowC22fTqDM0PKioVDZX88sMuK3jBh+q8uciirL7nAGKWL6AqR7mfa+l
fv29bWfrZDu5iiPAF8lazsuYFvveR1baCqelRLmuBg7V7/vR16ZLa5RD9btrtSbtHpMx6fsOcS6V
VXEwN3mt+eGIGo17mSw4q58U2Oc7JkaNOGDJ7ZsBgZt3WKAO9gHohOonR3WgmrH9xQnjfNJ+jJYe
T8VBNMXahH7/IF11aTg7tPNJ0wXCJ942SLqZ2/Rm2tLrcBZ9DHPPBIrfmVr5NY4ZyIetTGgLH4ym
iOf7tHarn1ltCG24e/9n/GV/2Sur14U0Bolri8/IAZ2tPYH44hExy53m91QHXrJAkWbkMR6X3vF2
OU3Y/6iNogOQXjkpDA3WsQK7623oYlpOORIDfod6NeSk8UC4O5XU/ASt0wI6ftmF2e2t2ujVz3iz
p0nA0bUlMuDtuiW0YhJGJqui5ezBOUL+HRyg0x1mcA9FUBee+kefGkwEFOBR/z4S3vIBy5UKA89+
FFrgDAJg1Zhm3jnLZm+vyPTcta1nRIfFB5wZLrpfAv3Tmc9/jfKcWUDfl3P/geTV8E4R7Yj5nPhz
5pzVbCv5s5iBHj9oLu3v56UV+U81tXRNtHaM0UiMQNWN+8ED1OrseoHyv9rRnL4FfXm9qN6uyorO
IanlHmPIbG6ubGmWGh7pun+2ObjGnQWmottZMq/m57aqEVAtO9KEMov9T9QG9XcAj8qbdm2RLb1L
yxZD1WNVZdqfqSlArby/R//y6whBFo7RDnALpnHbRqLqNDuJvOIyFcMS1QEiRCMS3UZKneEvuece
0fLpP2Bx4USfzWYqSbIhDaQtCBRjSD75JZ3oHT3uVPxUc9Ol4sZhvj5F9H9JdxCFggXFOXq7maVL
d3eyyuai7DG71/Hda3ddR48lvhNIxs9HxFoQpxDjkFXdjTzxOgdYS0qIJPBs3GtNWGyYl1yBZQWP
3nv/g48ygmDv0lOX06cMDKdJxY0067rjDe2eli5JuLeCp7dDQdPNGjOLzPJiT05GHl5EqYMM1egd
u7R6Muph+V/O+CQAQDR/croRcY529OsnneFhcyOAXSGY1iWnl0eijKTTdZc5jyevMYteXrJFaXMa
mqrR1Y52mzcBGLMnQ3y0GW08DuBjtBCsql08DUur4Nek5YxKGoAP9M2Bb+t96r209aiEEyxeJLXP
faGJ6IkopCV3/VIszWnFgSUfl6prnVtps3P1JQnCLq6s9E0gCZLFvt1FBYDm0mrT/hJXiNH/yCwr
qZ6dRHngTTPfvBfunNbAFomXwCqYVO5UU6Tjly4e80PqaED3ubqMNg81WuIVYC4aQCEx1f0eGW5Z
vejFWD3r6UygL4ol+hHlCj3ftuaC29VN6X1OXaqboDVmwn1miQhL76ooMieoUeQRBQMoIcZ7G4lu
K9SSaLKsUM88Q5M7CQmsPEVDVHqHZTTt+IcDs0rt0F/U7X1eGzUD4wgPmmgxezg7tl0N5UNsF5aP
CbQvfkRjZmj3cjKd/lkrJgxV88pBUTXBgSQESGKmJ2l3aQdxDUjq3cC+bANjFFIGjR6n/t5YGKvc
OYAaolMyGQwN7cIktQPb4KLMJP0F8a0chOKr3EgTN7gedaYTFk7ulXkAaLnQvjrgQwEhJlYHXur9
KHYVI/CNWMs4Mmf7L0RiRAgdG05JfNFQyBt+JbbyQj2SIxS0cdB2yB6TdSCgad2KnleZBg8mtDM4
cGkvEyTebiuZNMxDPCe+zEsyumFv+dNFsigShAqm3z9AZaf9PfJ9jXvqQOnV4UxA+WWPlfN9Kdoc
0pY+5f78XU91HS0AhgMMSIMxravhLkfX0LqPhYFIRSABvv1KuEhukaKv0Rho39kM2FZLORB+23Te
nPLFKs0qu2ANsMAey2Z3Z822eHCtLrowtwGi6UFroZmF8dGxpJWShCIzrMDNcxd0PKjKG32Q6yjI
b1qpujpTU+CaW+Z0TIUnu6IsL+x8OcP+ECILG6Pu3Esfx6kWwtLgtoZJYB36uO1+VW7kfwfnDydf
s+px+PL+BrsOH+RxaDCSMK216BafEEuXXAbznQupxKIH7TCXO9nKbgT/WCbB0Ec3BnyveJs3WYML
DpGuIiUwMBCgWG93VkHaUOSYE1203GsSIEMt5CXg/3q+px0nrJAWZpqTV4miS1Q4DyPLsPMKUG0i
KGOtVR+N1HaqMyl3DDICpLAPekvQuBgDr46XMrlxGK4KdqjQq40KEpWM+km+3/5iUAfM7IbRvriT
qO6HvHZfvELOXWA69fCCzsaUB+WgaY+VStwby3VdTnmY1bB/GbUDYeK+2jwcNhG0Cd+6sGm8Kr/T
eqP5IoVeQ60ZvRi+gkQ532a+12DDZO7ttM/sKJjmDm6LmxnKw/rDs4eA+1bXgwRSwK9EenP9oSnG
vHtC876fj7U5F0bAvLAyww6M1NPYqomGMwBCKwk9DX/xfG/0eTq/6LomvN+50eX/CJx0oHyZ2MmH
RmnNSWgyU/+UNrM7BfOc2u4+Eu6Q7eAcSf9c6VNtwvNTvb/0gYiZOoa1MFs72xFrNGM363oVfzeH
ursgK9zGY1BAhbSGMAb3/TRZRuHdaLFf9cuIDkQG/OBxWaVa9jfXJ1NAWrOtXt1PnapxzTAlp8BY
XP1oz9Xw7KUpHDt7JVlRep1neygPY+TWJ72BukbQlkeYJca9MBLvGR904JcOrMIAUumtImR7FdCi
4r+1ACFfI6HdROQErFimLFwx2wXlJq8o0j81ze7T3GravjH1+rHItRvR4S/PBKRoM2H01hbZVs+X
FkI9Rr023het0k/p1KgwwmgmRLN5PBkkJkFquerGll+7E/8OEMSGV3y0QX62ShZv+lNN1oD99drh
VIml/GS7kZsHCcMDxMx0Ovo3dsA2AL4+jViELBRd4St5P1f6GhM9fTjhec3sD9qeDnOmd5vdbEwJ
G9RX1i3k0NWy8oav/sJcAShavPah/tXrjE01ti0UkhNucPZXv5bdsmu8OK8exJRJuG9aV3wqJdnW
jZLjb0vLbUipBuIEkTPzbTCZfOUjfGUMp1r23c4d7Xo5eHmf9gGICvdWt+JqaWnGMlpd4drrrHiL
OO+c3kkr6t67UkzJbsqdbO+TBhwQAvrVNaT6719lr22HNxuH5/kCyMiqm7oqI7x9u6H0x8GvFufU
AZ/Den5o53gYQlGlZfaxzQwxhu6wOMujk87NfZdrjXPBXjZrPra4Hy9BuxjxD6gTZrpDBlyD8i8t
wCOZT2zfmU5mf/eMQv/ZEtGmvTkLulXOWGefcIw2EGWm+vFPqVeZT+Oc9BDxK3OqL1XnO+PJT4sy
+ezPEC6TQyWjuTX3bDgR/U7hLBo/E8bCBA8Ad3IZw1YfZPG7owU1l0Eb26reoWjdJruC+XQBfjON
ZNgO5fDbjFozPeva4hcHeCBu/DWn5B3ukPxqdi3EyfgOPqpqQ0vMNvGcKGteRnLhPUqqYNK71lJO
CPVV1S3gB8ugCEKVTNxXc1wNqxKa6j65mZ//RxM66pRXPCrtI8BzeGhtvpVmCMqhrEju5jo2lk9m
khlBnZf6P2h5L8NDMaOXdWN7bMMKT6SnizoUrWiw+5uw4qeKXM8u0ru8M4oHd/CM7qDjrfxDw9Kv
/o8pw/p6r2MMVGtgub1OBP91wsu6lvQQZtA+cPUt+gq0DsHJTjsvQuFAQ654X/WeTu2llc2tc3D9
ooCN0PIkfwUPttVitdMRjdRssDnkUwQKw9TvY6OxPojFVL/fX9NtX5/X5AG2B3iS/MTcYqsLGKbU
a51zopIYg9asM3gJ0BuzG9/uL89BdIuQ+Zo6InD59mQbfp9lQE68Uxw3mviqdDXa92Un9OFWhLwK
zSBLEclHwgXkMqFkEyHT1ATlDnfnNKR69MgsdnzWY89AYqNqFhQssBQP/VEVN2YymxQTLCcZONBx
dLhQgvS240mDsn3o1GQ9NZkf74scer9jtagZdJbVnEoAzVVAMeP+T6sScXr/I24z8teH0xVFbIWb
gcR8s7rCLnzYqJH5hExc2u/BNuQRsljeorq7WWSF9dKrbDwi1WPBw9Ps6oOfUzChNGLr5xgW7LyP
bflqcgGP+kPWq/ExzxE43L3/Qzf3yevv9BkjUZACEaRvtdkFMYwelJ+Mp2529S9mFWGbkvfTEBKs
i2rXed0tv5brz0KHm1HQeknDG/U3T6QVp4N86Mwn+IpL/DhUc/8ZHd5i3k2uMuR9HunGd6Ock/jO
cntxI/taY+C/7jPe19ARUFn/XJvs247ZLJXVMA4wnwaEv/b9ZNi/3chWoVbp4qTB598t0+Af+oKh
fa85y419cb3c9HTpL9MlE6soyCbh5C1FDBjTeoobOCmqbuDH26X52S8AbYWNJ+R/FZBfX5W3hqxA
T1RceVUUmTn4KE+JpwiuzoSamFCftTqj/yDS1vz4/m7anPTX1eUWIEhShl/zJuHx6maPA8CTnGkT
P0wYZv7PlA2muY6lTx8gmSbkYFLdvf/YTQr2+tjVAJXpCZwob1tMsqSZhrSW88TIIv+laaAiQvo5
7r0YKYxvXAV/e0eAzoDlTdTh/G00MyvNGaGFOk+Mjchus0nTnhwV6Y9mPgPXS3QEnut+mG7MH7c4
9deXhB/HA6moSK03g1QzSZ3OrCPxhKezv4SzQCW/Gwa3CbG4nnZVVfZ/eh3kjZ5pSFMsdrx3B9/8
/v5S//1nQNVDxYx72N7KJ2p1L+WkueJJwX1EaNTKD442ipIRYaWdDZk49042N7/nJPUeQC1Fp3pI
rRtRa9vyWRdjdYdcuyu06xgtvw1bCCXJuuUm5SP0Q3sHhq+GXq6sGBhOnML5Qn3b+bjkk1MhjZkn
jCfGcVkDSlKcIDy0843L5i8H24Q86XG4wXLS+Hn7g0QnqiLvcvHUljnIsC5NDrIezX3m+vlFRs0t
S9jrLY/2GlkQ+oQ8lXHM2+clmb4iH4fo49IaOk3Trmy+6gUg94oeRXcj87oOmmQinC/MtcDXi+1N
6kd5ojVmkz8ZU1MNjxJ1ces49aPaWY6WwIT38CzdVUnboi6yFN98XdlIZry/867PHbMhqhGCN20+
qD9v31jSZdRqe66f6qFH/bQxhxBTWqsL87rEUiGKYvOcRzB83n/s1YclTrPbV4E7WkaoJb59rMGl
pOKxt54BUkwVclZG0BfjHczOpj80zL1vvOb181YbHOBUbG/wrdsGa62X2gxGNHqq8ymJ7qQ1VJ9E
A9oMLae4l/tcTMt/G1yBZueRLOjaAyGCbhPrClfsZsw8/wnzn2a4q307PbaFi3RIY1fTeNQXR+Q3
lnXbSH59KGQEm1qWncV1+HZdE4e5SVGX8XNhmDEsHziN3bdcLt7yaeoRLdx1PSnqvdn6xQcaCMa8
n300J8JS18vproVs2+4VAmbajdBytdehIsPRoogCNAvUZLPNcK6zm7Sp/afSlcPnvIM154rEGwKG
Ur14VG1OtcqAs3iqVFlRfCNX+193HK0M0AiENQe7rq3wqDLKtrbmOX5W0PDuzTg1v0d1Woee7OI8
zPESvTU1Xd/pTVLEO8MAM+jbgYs1tjjlKfK1wmA5ntD8WrRzbRXlXdF4Hqd5QvUnR1pf7JIUgZaQ
NgGzpvdf+CqWreYocL6odVYy2jZ2FoYCV5+26XMC6AcPgdwtjn2Tx8nRZoZ043xdvysyGOt7vmrz
Mmx/u++UhT97NLb5c6Zp8g6WsP5psVvrRyzsbzgcZYfCrwGspzQbb7nBXN+d6zddbbThKnNTbJ9t
1b0bu5XGs/vE/hJVizjC+9Pv5Kh1353Erl8qRumhjDQgOmOV/m8SsXnjsP/l4DnwvNhi2ESQTGwr
k8pRWj3C+nmyekQGEMWypHxJp1izHxkIKHSjxprsJbWGcdWNmLToJLQqnwIDIa0qnM3EvHSjiYDk
+7tgK8BCRIBQDL4APsRrd35zhVayNivl5T5ZHFf7Hu0du93VXeOqoICniMoRIiQRIjKxPmBCjtRg
KDXV7xPQZfHJa7SlO07ZiDcLZWHmHOp6Kr/Cb/Sseyg9mqA7PounPGMkcBhcf/ofjWj1URZKLM+r
d8YYMptqm30Ce+HX++92na/wbu56ixBfEWreEoeyLF9gyCtOmONpHYxblMGcdFk7Sa5sGOHFzpEB
eRMi9QOkeTYhcOB2fnF1Vd44bVf3KD+FH7K6LuHQd9XzHrh2XCeaoiewXDaT4sKKv8SO0bn7Xh/R
5yw9D9xW7HTZy/uL8JcHc6mtKEBDUItsGw4OWnd1RAh68u3O0FeGa/yNUUCujsKCq48snPqUxIn2
H92I1n3FaWfWxNgXKattk4pAgIxGMcXPUtpGGeiz0YYgplsDeYYpu9Fo/9uXFqsWAm0Oijx9W+F5
DSglZeTx81AU8T/Ac/r8KFVmyUckUX17Pzu9wWApc0A0Imub1C+yybRmZxl5a+16vdVunKu/RR3K
lfU6e0UzbAsHLY6laJWTPKdj5X5uuM0fhlqHl2VYyU7lMkWqscinu7IUEXwZTU1A7xJ5fP/rv6ow
vL1kqFrg2K5tGRpkW0ww+NxJ9TL2n0ZtqJo7kaKUF9RRbubBAG9x2ZdprYrAT/OuD8Hc299iu6+a
XSOKbDhNtVZFnyNrllGgiQJ5EtDWCXDq1n00h6T8CEkqKYOCNlYbRvNUvcwj/boQeSZbPiBTMKfB
IMr4wxInxT/uQOJBs7tClMwfJoWBhJWlL56eDkkIfMOTYWxrKP82Xl6vPCQROUjBdsXeHkBCHpJG
S+cwaoFcHO1aaseh8PoC2gsCVae50yN/lyIBmP5GIquldT6gLZKjSJeFvWLfB2ba9xDSbaNPghVU
CXTHHzM9IL+tPoITV/NFwpobd0OtJe09YnW69dOyCzHf93JVxZ78yTF2KvFqQIJpuzzC/rd+NH5l
QN3Js/Tz+x/vtarbfjwB7AvoF9HL2boH4yWOITLegk9SVPOfuRrb5Yi+m+OATRtSEdZ1iZ7cNMMX
xCQB8ZVfJlfZqnjol8Uh72Wngk618kFURhwHyquH3x1CUmmYR3V/S5b+deay+bkrDsCg5qde4Ce/
veTTaoLSEfvaU7JUpdpB2oRsVMfRrPNsO0nOylRF+xjLXveOGuiqbi+ikUqmLyMl0ImMFUVVN1oK
AdNp0MWerT0wWsJfJVhGy/i1RDr7wCr05if2mPmLW+qZ2Dfpok87QzrDsoeLXD7aDcJOe+xRbB6M
AF8f1GoysZRlvCv4y5jItFrWK0Ckdm73EgTDrfO/ZjTbxYAATI246ptx979dDJ2GjN6kfvTEKNvS
f3LRjWMWwG9MYkZUcyO+VQzH0AwZ5wpRrU76936qa/U9fCh9tMNIIZhQ0/W5VcNelzrANlCNAahH
aKYSePvDHOmK2pmt6jlngt49Wl2yfM9graQPQI7tE7Se/sY9fP1EurG03UjsGcBCTnj7RAQDZVPn
fvkMq8rUAwY9JDSlqzq0bdG4nOtb4Nq/PZCYR7hjOkkvev33f80sAE3R7I/65rl0Ru/EDWjlwTww
Zm7APP2fsvNakhtHougXMYLevJLl26q7ZV8YahlakAQJ2q/fw9kXdZWiK7QT+zQaoUASQCLz5rnG
Xu/ipju8v1Yvj1lS6ehpOcf/lnkuEw2nF6NvnoZs7JzQho/UlTBgo15UeWT1opBhS3HryrCX9ybi
m7XshJrDYd2tP+uPmQoaPnwn86qnMZCxd5+15lBHeTDJn45NtpsKhr8E22xcK78LmBQXWZjZt334
/uz/8sBZ8dzeKMGsprln39SAzZDZEsE8Ad0uoq5D88Z+mH51bZquawmN8Z/Ho+eVUg16KFgw53cX
NSWjZvdV+1SLIN2LOv4WVCi8aE7q9lla/av/E8EMU6MUy2djk2E9vzZXw1KN82zJp7jIlbHL55SW
Gl8ZVUyQbM07wHlFuiXGMcybgXwyh9JQl9kTfVLqHy0U/vst9PewPf6ndzpnTeupVTS+HNon2Ifj
PjGX5tYqDGuhn7N+gJ+BKPj9h/1fdfvtVrZ2+hFDsophFZ/PnoqVDcmgR4yZ2V29iVPdeSVBNgWH
pfHIpedt3648roShdYH9esiduX7QhQ12jnh3VJGZS9+JXHhnoNxrw6MxfVqJ88ouuGJLywaxkVQ6
Fu79gjyiZxtJ6fjqra/4uBfDLm2hzIajD9UbFSZUNEiW3jXo0V/W8KqcoOCOMp7ltN6Y/1hMgZ1r
1uSq8km2ffmCI6u7o5uZroDcGk9NsxRHzr3j+w/3LxdDyiFriwmhokuz29mhKeitrtp48Z5soVdP
vE7UDOZkfZNja+5drcs/U1FWuzToedJJ4jYnaRiaGcUomUSYpMb8z2uLKpEZrJULqF6udbalzIHK
vA7N8VOSGQUYltl1tkJC0kJi6pu3TdEPy5XL0eX2saaTabWhgIG0+rzRBpDDWORD4T2VdK9oYV8n
fcRDmD/CmywMmjvb6UpodZn8YMQV3Lom/MjArPvqH696nLIa4RsjFphifk0zZUflsmRu2Mpq2L7/
iumr4G97s4CwtMevZz3/2LaY59vRYqeQBHlpwC7tLf331FawPujFR1v8Shqmm7odbpioJWWtMhPm
0FhoE++2T+yPrOwy+ALaXevwqLcrOd+MK/7/A7juvDzgQFXqv1hvnfuYDfngb+oCMd13BYquIDRe
UKblS+22B7rdkxOGzW2OYFQRb1nTNB31CfrCS6KsxL7XXH0owsahhY0HYeBQ8J0EFS0Rp8lssP8J
B9J35QaBlTaf8PM278wETHAfWUQ4VtjYTm9yo5wD86PGHY2DoEmnF+64w7ID324IaPNWvKstNPEh
7Z19EWp57H32Bmu4XwP64tCiTdk545SqjczJ/G5G1mMZTTQ6Yxmg6VMKuzqwK/0jzZ/YTBSEnHHU
jO2CjbEMvG3pBMNramu52Pig7x6EGvVn6MrG7IZOZQ/xMc/rJr5108RHM5sZzgfhx10VemZpfHaq
optRhBvxY15PNDMK+uXbTW0p8xfxqGN9qliG9U2dOHYW0lInX5e0ab+3Pemzfa8b3Q3rWQMoA0MC
HHBRz9lLW1NwteArfWmFkB8yO5FzRB0pfhIFCSnPacDcioE03aaWZXdTlTQvRxn4zie3T6xPcTIO
LwXEyh9DEeChQPa9EsfBTJIvDeq8X6QmMXH1lJLJM331ixWJgntAWAJzsKIc58XyvrKGeLzP9bF+
BYHDLQpzBNK/0grSNtTKrvQBe5hzsp/JFzabLOh0tZcwhl8XGkb8mxSsuQwdzcfOw8V1O91xSUzs
O3+JVfABHUKWhpou3BsfFPFH0p11vqMvu7ohTPODqHV9KTkVUrAsczbLD+5SKeiAXgCOHmJqA9yK
2Nx78gKNhhodys03x/Pq731jjsU9k4IuNw9+v11Q0Z8QOQsztEe9H59nn5a5zbKArtriYC9/NdCw
O8I9fYRQHXt9+bGnemh+lEltTZE9dIb3Evtt/DraXG+fac6dhhtfLzS8C5s+TvepSLKShMwMDDCW
9bxEDS2fNkYbi6P4zKm2fW8V5RC05IYutrlGRMXySpo5zCCDT5uecnu9y6fU4C4WNIOObIa6UpTr
MsWo1RyMLwPUvPGr0UjbfEimOe+fLR7/FzI49fBqp14w0oQVdGZ9TJNyvNUHo62/JcDP+w+UYpdp
wKcFcLyWDJ33o++SfPwN+t9277uAxPFOgDqYw8b11Qn+YzCFa/eGxSuS03en6IKHxsY46KZIWn2i
gWWg425u03KKxnnk1rSJzSy+XxDMiBN/sNyqaZSTG/lLSXqyJFbSwnkkVjj4MTfOT8Ip0mihOgaO
cpHAORelwGGXqB/10MEG3NvMiy29p74rkpr3W3T+RhN6N0SqleNDuyyLceT6o+3dIXeCPS2oaNJU
4lplmPVzNuyqQBXixsRrZtxZwC2So7ugQnsZ7CZo75lvXH/Mc/xWtl3Z2urBkKb7SHtEYmxtocQv
pQXGNZOki4CBUxsZxypqoOxOEfztvm6RLmkKfZwR1pjOh7jws4JWkTje0GGnxpMNnT3bx2VcXBM0
XBxfFKrQ+4INI9xG8Lv++z+OL0RoiT9wwXtyy0r7WdTJiyJlkW1MI4ZB9P7xdXE4OxhUcE2k+rfe
3+zzi6zdT2ufig+rYqh3dbOI15SrjQzj2XGeTIVVxvsDXqbOKEgAXVxnRvc8Ioq3s1vILMEPM9Pn
yhn9Lf4y+n021dVPWkSMe6PtppPu4gBiLM4wR+CosPaZBvvL+7/i/GZFkRvJCrlLdnVS4xdyaqqc
gtYh8WxiaQDouaEKZvR19qrhLbiDOctVaimddrqjxaBH3gT69koO4fLJrzJ9Nk+TJjMYlGdPXtSI
P31XL59pzJXxTs/N6ZdW9lQpcGcR3SmlKHDlPnmZSHWwFiMgZcZcaLnvvH32oBEBbbFLPOGtUIel
gztRDkzyTnaS2CBojOZ+rJrC38xd2b02NY3BpLtnVGU2yd5/jQtZXzQprM6jBKN02739MXDTyBia
1fTkj7kT4ZmsIgAHCpKDo7wPgdKutZv/ZV1RA+R+h1YIVcG5zhfFtLeUvTU/OU1JK7RMnYOwivHT
rOr4Wo/++eaxfmAU+EmHBP95FJ0VXtzc1+LET+rn3mnNZAMuO4g8QybFQ+Dl6jbt2/aRAqT49f53
vX40f8aiDItBGFVH/CPJTZ8L4dOxAQ7Xms2zT79Y/BBXFd8TC7H7vEBY3jcQPpONqLhv3Vl+Lz6/
P/r5A15HZ2HrLGzkb9R8375Rort4aJpSPZMEistIVDX09NIcjm43TMOVjeR8/cArJcWFdJSI3OZW
cRbke0uRw/AsvGdzVDpYYjtIQ3SLk7+ljma+2kkDtPb9+V2U0yjlcy03HKTpPGakG28niMpyrJFA
yxehWSaLY+VzWaGgDz8nLJMiOaCOHI1PtT4RqxPPL8EGwYz1WoMeJ0XkJ8Ycgc3yAOik9JthwZbD
k0dra946Fn6URypHWhelAlocN+wh2IG1lE0EuqtMnjmQ9Dkc4kZgzAyKzn1+f36XHy3Tg3vD1WlV
Hp93NPR5DIkW5u6LSibxtKoVb1tuCC8gledImzr3BnB4+vv9QS9knQxIDWltWyffA53ifCPsEx/P
uap+EXoAJ0m0gK6iHn/rm8TpPeeYOiV6ZHrW6dHGgM3DTKIZDk2ntdbeGrUBq2K3n5s9F9rpEMzE
OQdz1tT09P7vXI/7t0trtcVmqyK+hZJ4nq7PHCQxkObNZ9yYm9W63u7U3qJN7Mq2eLmIGCfgsXIL
J9lon52PhqoTMs6W+TxI/It21eL9dNCcZZEx6JQ5/n1SbIfMh0ssy/d8xYqisTsga89apWV4MiZV
esTrR85XTp6/TerPcc4WDiL2vBz12HzmNiB9mlVQIoSAUuZ4Q90HKdn70/rbcAESIwtRIb055+W5
Zmq9ZvIX6zmj/k3Q1mQ3jpOVP/S0qK5lRy+/C1LfaMvXnZchzwUIWY7Ha5qZ3DXiYvw6ak3shgN5
zY//OiXy+msbzro+6UY4O1Ck1CG9UkV+SSZp1AQrauHgpNoWZXlrvr4/2MUxshJZVuwPpV2dIOVs
b3UhlBp48mYvVl30GDqLKnjl6ie+OH5vz7foxLIXJ8ub3wvtWOOVBXCxC62DI0GknZgqMyf2200W
uYC1FGQkXrg3ZRXtCOBz6fDzgzCPE0DaqimqoxG7y/HfJw1jgBgYOdza8/p2XDpi6EmkzfQlVW1M
MSeQ9rby+uRlwaDkpQbnS3ai1zFRsB3p/vNxhoSBRAqaMah3qG7PRvcwYtOsRtJPlZMutcaC7rWp
0r7bnWyOfdpdy8pdLJF1PIJrPlrkvQCP3s4WdWecCoSFL7ZBt80pHQ3R7KY+LtHPQMYINu8/3ItV
AltsFV+tCCsTIMzZRmO6rWcSfA0vS5so3FSw0fwZLHixvz/MuWkAISUpDBTLhJZ0SVrnQaVtpyUn
rZhf/IwEyTeBmBbsrvSTfJO3Q3/nluTSDmbvBvHWonRFlnV0pZT7ygnmE0ZeThmW7tgthzhzFFRW
p4GEUgwQUlLuvXO7nKQry/bF99PmUOt6a4QosnsRFcOCARmQG+71oaq406s9LfrABPKmcj/WfZt/
T7MOTMP7U754kUBVOTGwQ6dKRC38bGNoieU8BXzgZXE1Dz3G5H0xZj/dS7e/RuO4HMqBqMoHs8Z4
CDjPhhoXM6EVL21f3CBVL2laBGY0Zt0TJl9Ov3t/WpexFjiAtTLOF4q+i2T12w8UxW3G5dFsX/q1
GW0fT1158EY7sCJQJ6r9HejYSq8Kl8XZp1bfPKP5X8icLxPpDiPuBLCHallSUN+dp32YdSHNyJPd
hGxgSOxmm9vJ8iNPfGoRndubvx3itQPVg7nZaQo+ENzotJMPkg4bcUXRcrG/WiS/oOGsLRMEyhd3
PyqyReaK/sXwugG0X9ske35S/ziZbf15Nr1ma1uYe+Xkna98Lhdh8/r26CNmJZIjv4jRjUDIJJZz
/9KkZPOgCjaUzu1J2H3UZrrs9iJNluzKoBdb+roaKR/SOsQCRSr19l320ueQpGf5xZBGP+01apqo
UppcWRvCtfG+yjNjV3bFPx8ljEsBEbIC0QDtOGcfbNs6SZZZ7fBiWl0OwqHA0S21lqNPh87XgRty
RuxoXsupXCyTNTqkV52Cre4RwVlvZzukU5sr6EYvVU9WM6wChBxhMGil2MUjhiLb91fKxa2eqqWH
fARSHocH2/rZLFEboWur5vTjjFr9JpMUo410zG/J9d1lbb137QzHxLzr7knVOYeeKd/LFgPJ93/H
2ZfF0QXpitOLSheCZ3Jmb6cNKyV1nIYiuCcIK3bezDV1F5hwEMoOy77IhXhb/1tc+d+YNnUlcwVt
kUQ4mzpkQgH4ONYOTuDnimYYtK0os9r0fhb9t/fnd/ZaGQsBAL7sGJmh/GDMt/PzpCPLmo8bCrPe
/RgnEW97iOhWmHqz/vivY7nrvgd3grwIutKzZymSUvMTb0xPfuzA/h0mDEQtQMvtRjU+iq73R7t8
c7SBEvrQa806Qar4dmYrSdEFlR4fmzKwD2Uwd496PsvN0gf+xjRFd/vP43FoIUsm8/Df3e/teFht
6kQ5qXuEQzeE+GGlh0GvgdYoiWV13mXZtbjgLzNkRKr73KsQqzhnMzRMWruXfnGOlXQ+Zb40Hjm4
uxOdp2PUOuOwf3+C6+v5467Ip0InD8+Tg4vIirDn7QQLlfTAzXSHHl5t2cAtskPN0eut1RdGGOva
fMiEWtBQBeU+Diyxe3/48x3hv/HZ3Hm89M2QYTsLJgW2hJ6mSv84Aoz+muJsfJNUk/6VlIL46g+a
orIYmEVkOZV/K7Ct3ccITE9isfUrP+XspPv/L6EKSz7KXYGaZ4vGsSguT+SyjxW45g3mSfMPqBre
roWN+EDKr0ClBWH4UIB5/fX+U7hcrzTiQk7n4AmQQp2D1RbKEx3hnHvUaAw/of3ztxlG3c9eLa/1
F6/v8/x9c6ry1vX1tZ+79Am6ebgeMVRT2c0OX8B6w5HnhxqGHnt3Ru///tTOztP/nip9cjxXIiQu
C+vU/6wQ+DlG9LPB52zMtkUqM+9u/BrqhdHpeFzNVIcjnuo1s53LaVL9xRaN/MOqLzvv20GSA/gk
nuyjh2H2F4pWInSXftpNVqdHsDONK5eGy2mCZSCypZGC2JZM89tpBgslL0x1cQ4q7SlSY2ZuAjtV
T3FcxU4ouQ0+ar1Jmen9p3v54TAsV3pqA8wU7fzbYZMq1tdd12Y7HLK9kUjn6HfEg0lluh/eH+pv
M0Ttg73U2jLuni8PLrhxNyhhH2fZ6r87Kpef45zEUIiDEsbFnELLXUXvyvSvT5akCNdsyJQEYzSI
rMv2jw8I4CIuurBuji56qjtpwg6KKi1wbpWYjVsNKWzU+m525bS++H7WUbmarZI2mt7OZ+uhHupE
P/i0Q9neY+IpSEkmbVLfbRuSVCgK278y4sWrhAWh87EyLvsPG//beU6J78f+ZDrH3JtNrFMqkR6y
WY/DtGz0a8EI8Q5/3dt9AFTiH6/zLPKjpmNiA9NB0XSt8Uk4NIYcm9YFBkMD0hiEUxsUQYgkvHXu
kfc2+ivwqo7OKwurP70aphj4e+YAJxjMEdAHagu3jcyF3CkMfS7QYVflYt7WLgiKrYWe6THJV02z
pc/6C4f31EUmLGKNDuhkpOaKiWP/qFu4N26XIRbys9m543w7Cq31H4cawu3WS4PGOdizrNrNjOmd
+QVhfzZEts93eVrM2it31tDr9WZom2X4hPzPtJ453AzcVwSmEKGOikiEVVHGH2tEYeberLD/2daG
kXyqakNLNqbI+vvGwis9MpjsPR4HIr2R4yiftHyaqAJnbolp2mDLZzyD3e+eKbxnZceLHhGzaIex
TazfJo4or7ozdFpEN19VI1rXsjxsSiCUobIa9glkHKipmr6QW4iyWX9K+g7DrUWY7r3vCsgMLW3w
D16mJ0+0sRRfK4JFcCk8vtDDMOCUx45KI0uCgIogFfrio2FUCLDHYrS/QA5tSVsaxiK32I0qa+/3
FRV2MWk/WmmX5nbUpGNsFgvMQMh/19/ABfdhd4oWK21Eg81N5s1BXIZpYQ133hAgnMhBBrp3fkxN
PCJRquEM5aame5fmI491Afr/3Ms2ifdiKNK7doTpG+p+M/4oEse5NZC99FBSEu1H7hlYuKD/Kr8m
ZQ55CRVBK/UPGq7v6a1TirJ85Fpoa6+FJZdTJxI/eB2DQuS7KTWl2AyDhsB0lM0UnLSm02/JDqJU
6OZZIkZT0wQYx6HV46HCcxaWmNmU9s5wa07XVjdwyEwRnj3Qho8acJADSnR0T0mxx6Gtm6LMx8n5
R2MMeXOne5D9t5LKjvu7wx41jRyssXBEFcpatoklnN9QUIHdsWe0t1icZzl1FtUZzkPsTGjlfHep
i50HGmwDoSXuP+llO81GZCvLvlUeJeQ+JLcuR/xa5kn7JWSwfLDxXFq+U1Oo52or4l68QorI1Vdz
jrXvzahYPZI+GqTLTYx3HA48aoFjI7OGLHJSt32t8GZK9eRZppZXbQoN38sbD0fnhKSCq88FO3ZW
6JFCsdLhUVoU2jOrETlnadbYRNPcArk97VrvR6FMDQ/3ZfDaHWZRag5CDu/0c5FrpMYLhHprOUs5
P/SRIO5QqhHYGMZfq3VaYj4rF2vXwwQF9RGBpuGd3E5rZFRnc/mrlZm0qZg0UttaFWpSfltXqs9w
DkeFkXAmcMhVKYSw2cHpMqnrUR6qxaADnsNwbMIG6vV8U/bS7n6SEcu6n4NmN81jWjQUYyIsEIbm
4CundiJb9O2xwtqBDNo8jHMIxxkgvhaMOrQ0pTnNLZkBu3woxqmkp9qy5p+AbINpU2Zs2ZAp50xD
xg8xesuTNbtHysK2vwGdZ3xu27F6zBzN9XdJ6091OJu1k0W9WeQsjG7pnytXnz5AxayDNkybrk/u
utWXCSCQgqdoIH83KaqT6kAMo3t3FGSRLLtDnQXHHNTAxwoONbRHL+EPBNbYhb3nJmjRaj6VHSjv
8tTassGLg0TKjdBWNwRRqRJxEOUnzOwx9ss3s5L6p0AsWrsZcVqCPZZNPWlELxNH32ota6OwUSPL
siwwmZtuNWmSOAbYt1Im7rdKTP4DiBgqpJ3d92hvSnvIt97Ac3htx3xKqGD0yRBNQz2BgIVXCcvd
nWIrbMlnJbvGafskqvM2g4aIsMkMJdf/Xxpl8N9jmQSvE/LEF7e1pBOt99salVMw/Rz6nN3HAn55
k6skfVrcGpb8EIxsHGWaBp80bbCwa0/1XO7hOi3HnM+Ualtcx5+npJTooP0++zYVnn7nSZpQNtrS
9HepWfhJlC5zP2z9XpuOQdDVX0oNAXI4zmbjoa3WFP1xgfW71czOi2q3k3Ibi4YkVD952U9MRypy
qbVXB1Y4QP2FD1TBqQVHYC+7BZFWsJ/aEr6JagfNiGgn4SUtnSoe0nTyM6A05vzBxGQlRSvm9OVD
kBbTJ3SQ5Yc8i7NlpwWurB/sXGr2B8vWKBuGBMxxd5wgrP9W82qD1VqFLD6U0+LczGr08JTV5upb
E6vpq55Kp9jRXh2YOzi17W26lvPCsVT2fTcXrhGOvStXZAIpqL00FvfWqxD2hh5Sl5eSLPAv6HyG
PE6LNwLSkh1vxYaFz8Ub392oh/kgIgxh63In64RbcqwaPBTHGJj3wRp4uGEBIfoOsJZtc+DY4m5w
Rher1kanxVQ6wYnieOJs3M7OxbGN5dgdLW5+apurvNe3bR1oODXlPfLEMu/krZUNJY3/bpZ2m6wu
FYDujjpl6GbKGe8cHFceRm69cpPrVaeTVBWraM5ys9sySIJp59eVa93a9CP+zNsYJWMK2BtvgVGo
PARX0T35wvZQwfpZmW+5+Pe/el80X5UF/2tL7lYduNHqFHxA87thnDrFB5HFTY/IXC+H0MBzl/6G
gJe1p+Whf0IJh9cU4Z/xMNeNR4yVccUNCgzcH6rS9lGh5hjxhQZ3liqcOkIYTpyqBgGLi48W2oWh
PLahwPjh2Vk1AuEf1Z3S/Pa7luhjcWvpY/fLEOSTwqXGGeBZFyW9SriK+58tp5NdZIxi+JVrxlQc
e5wRq4NpNHFyw5+wgqjRutQLOxOjb5+6eX7jp9340xsSeiVTVzrqk1GrotkmXauTfC2FZRzoX13N
m5YZ7mVmG8rcZ4uvnpy0zzMmyJ1w01mx7+N7GLcx+RNs5+e+QTeetlhEh4oY2PoFUUJle38x42Ij
G3fYBnWH1Ieocfg1cJ6oXe1PoMbHZELl6RSjC3Az8ZIvgd2hAKTAYeYbvuchiJzExZDUpAUwPU61
mPO9pvuzF7a9LrOb3pgrmxSqFVeHshjTLbJ1jFZLr7M+4dy81FuFiRBOa/1MXBYEy/wMAnqS+2wi
jNyaZuWSdCJOAymnTY53EEFQPGmZhrd1ghrSj5rF8x/zxEA3USGNv2sCq05OnSGRUFuzYReHvkj8
X2lQ0SsHXH9wd2Kq8joSaRpLzlffbDdF0/PWgzqt1IneKbrXHLo70s8SmVBLv2RP11CFwHHjzgR4
KPTRdhxKkBFE7I1riLsYNnS8lw2epmFWx1l+LEBjsBBHekBCso5gnKs5QzRmYtZWP7m2Y4ynlI8e
EXMl4xdvSbU2NLXE6IFRB/VPLJAKGkgcQkHH47Q5jSZY6H4sWQAF9vU3eknHB/aaJFtpr9X7cosN
Nf0VHcrhBbHzQkhXSojroT0jjG13Xs9Hv3GzadDXjzoX5PYTPIltP9XpRa8945EepqKjJ03QnqoH
CjTW7KTFTTEtk7+Zlq54cGsTK10sh9WmA6klsLapFeu3a5ZJvTiqD7oNhS9+gbc44mMlsOF80Rsj
HiOazhQLwKQ9cTe2Wh0LrBpT48jNvjeKcKobNT2YdPYUR9OZRRB2NfQDNvC0wQV+aMckRGePAGQF
PxJleyZAeRAzcfe59tupJcvhD8nGGMq83mHZ4QXbTvbah4L0uvXNT/mbw4ZGpTiiedPVNg34PO1R
NbZBaMDO1Wz8tmFY2ZuivgOG2xGmiFJ7kvUyvvhtUCISkL0qwMgCZdRaxf7tE5wCeNJUVd9SXTKL
o20PqOGNoObN1cY49/cwHr0gQgbQjHd2JwhnSDLm2iORNaGXk8jKe8ZyRvtKO7UVf1tG2d4rCPJq
r3Wg067ICv+WUaC6RA6KBDK337PkhVOQh+lVYh/RDp+WATGWiVg2invN3uli/r02y+7fT2L8lxA5
v/bC6MdaGEsaMifrvf+PbMIICkXivGcdqVF4+a1FP6a1EQTwwKnx9c4gJjbKoSjRSvMUp2xDYTMO
5qFwtNbcYW4Fl9clJvmIKiRJtwlbuBeSy81+UmfgLbhGkt7qLaK5DegO98UOeru6BY1v/CC5Vu3M
OZ3TO88peHmK2qe26YceSFWncdl8arw8M2/MaRQTkAUo6dvZLgceRlfkUanX1YM/DmyKoYZh3PSt
aGh1COvFt39TbontoyFS/yN48Hi+reXkfHYVuI6w4gj5TTcal8DAjbVsp+xFK7l9+YhNWKNScW9o
ffjBxaiwWalLuqgU7CR/j1ljo06Zh/ndEaSTrnakhpab2R3NamdgDWhs09ktPs6B36cfGy2Gdc2V
EEii3dNTzemg4iv1hovEBXAc+oLQPVDcIE1y9tWQT+tGr7HSkxZU9tPYWcttITKT4vhSTqSoE+8H
Ksl2n079y/sfz2WGhq4ZFEhko1DqIDp5++0k3OwxOqvzU6Dck++J+Bcw/1X2hjHzlbzeRfoJjC19
T6vKDDGCfa6sws5o0ukBcY9TRuFvVqw9oLJz1LSCpoG4vPJM/5KFZzwyl5TFUPmiB307NYr1DXWA
2Dm6TZAdzGzJH7Vl9JdN2brzJ7PFksnjQ7kxsx6j0SH2iAH7obFPOn38v95/zBcvGEUNnha8ZDj5
qL3OKgKEhWagKtR02EMOh7bpTToYcE1DRYowEYv59lvXm695GsfelVzj34aGicH7hQrhoDd/+xgM
bOApGOru0UrWuI7ry45Qod0F1EgIVeOq/+LxmG68Qht278/6b6+AEgC0ZJx4EIv+Z5jzx85k2Sg/
hDe7R8ohEPMqaXkhW0O8Ugi0PiIvgrnxSHrFCA0FZDuE0wgSV3Fq3sM8Lqcru/NfPkGAkPyz8hop
J5597ZblNUMCP+Y4L0O3b8YqkBtt0vRTP5VNRiYtn641qP3l8a8MSgBYaK1Jap+VErsAaH9Rj84R
Jri5AcaQ7EcHUDD9JOnJNOZp37W4SVmLLZ7ef/p/OYpQxiHoZG1bNvv12xffGRP+BBNVikApf1fG
Sf6drOsQzmmgHXtsSle/jEX8++dG7Z3i+7r0WHTr8/jzlZsiTtb8GZ4m0BS+l2VgpbvBpGFtNL2x
3pBOSSKbli5IxPMSXNPI/O1xr1Un/meAbTwfftamRXnAR49BQeNfBX/txp/m8VGOyquiLm3jH0lW
d4eKKF5cOYgvy46gopB2IItBtYca6O3UK1r+ShIc1FV7Mg1hLtmUIi7qWK0G3VjlYY7mO5pMbkxu
Nrh3MKXLK3vsxXbuspJpMKBkTcN4cL7n1f1gBR3WG0cwhSZ6XZkcEQzdFl61XNHQXK7tFfiE3wH0
VkC05jk1sfNGaJEL+0pPTnfYWRUMY05In8SZSO1S3g6ipGWnxZvN2wWyyOWHgDx7ukM57t+OgzFc
K8td+AfiCxngaUl37aqsYdN/+wJc8LcGNpT+MW2kszdbgvjQJurfu2Ww3ExomnIMl6fl0SulKm96
HaeCG7uixeJGgLbYwLImY1EYWbvVRIeE/h8XJAV+Pkq2f/ZDNPNnaonA7ziC/T4/lc1APtbNab3m
LrAxEs/8tdj1dgBV1l4Z9GJBMCglQ/p9UGigXj3b/pfO7qg/FMXJEYaWhq2bmPetV8ibNEnK5diV
mdGTQ5nz9JDodAv+63bA8JR+YI4ZuJpijvH2lTi6NDlzbYyrRvpeVYV4POwoupFeKg15yOmrRDJC
4wLddu7w/P4Dv5w7vd//BeOQQlDvngXGvPnRXKhCH+OkxYXGbGAlmbDQoqRLxhONkPWxddUoI6n3
+u/3x760jPCoDrMdrPg4pE/nu4HFtWhuxJwddUwKP2Lv3VZ73VATN6+cUjWCxqC5nSqJvqRLhYo/
jSYOJ5umH4RFIgEr542t6qFKogWnxvK74U+NeYONVKLvC9FaB7cvpi/v/+iL83E9LVbdFDW7tS3o
bAE11aiR+7MbQia6eElSfJnxXtmZTvtzmAL7mgnkxW61DufwfLi98P9z5ZQxTJRmpdscywTQvU1i
9Tf2P8VOVUaX/2vNfh2LStJKmli5n2dT02vM56YaMW9iI5kselRbtEpaLkaQxpRl29Ef9Jcsm4cr
IcflPskTRUlE0RWhKDv+2amw0hbYGQfj2AZimE5kVc2tsqrhLiP0+ipTrq0t0H2apINSxGFea92v
th5IOKNrSK5Ify6eOB1/KMTgmZD1h3Zx9hSaWSPRoqR1NMDUfKYDdnywrcQKjiKwh+oK7OAiAKGT
hRiLDCDshYBv6u3ax5xjdKoaGQ7JLbSO+HK3xiHjw/OPmolcAbuOlgbzmbbT8gpa+OJD9tllQTbT
wkl/Er/g7dArSjeruOQeF3cqzdBk7dxZFbWp2hwe3Ma7e3/dXD5WhkOuYOBNzBXuPM5NMAaeyKkN
x5bG702j5vyRJsZ8P43ltfjq8qGC40VTs6rhqP+du1c4Nn3u2VINRzPT872wzXibAxyLREKqE2se
814YifrnN7lqHKnlr8+TRtX1R/0R1CED8RSS5OEY9NXob9LKLYdo+B9n57Ubt5Kt4SciwBxuyQ7q
bslJUsv2DeG0izkVQ5FPPx91bqyWoIbPYAbYGBu7mmTVqhX+UOhMehhc2sWNWNr2T9aWqji8/2Zf
hXDw6kRP5A1XDCm5zcuVG7o1HgKKywH4WPxkL8L8TLvWdLZWPOryOKceVm14cyHagR4U+g7vL//6
bT9juCiPkcpFYvDi+hrKstOoTuwDJogBJHvdS8LCLupjP+XmNpfln9ZAYe79RV/vJnCOqyoM2bND
GndxblKVa9nMXXqo0yY/FoYzWhG+d14XafSX4pv3V3t1VHA7h6KDkt1KOXtFy5yChIGA4XWnpm2m
EtWGhgmWEAnzQ7ea/tDZ5Q3/85KQf1d0HthZcLMX2ymt8Hnyi6k/Ac8zmHROBbO3IiNBANmuxLER
bX/lKdd39qJHFtAtQmUHdsJKK79MDbEmqWI20nDSsTo39kmPFO6h6RkY/nn/2V4ZitIsAixFwINP
woKXWV7H6N/NMpj/qPLUzSHVpFtFKa3b9LeQyr33HanmIFpozCHiAbHmm87+Le+Yp2SfmNJO6a+6
8iY3xHHcu4bIfv2xvTX2U51Rk+Jzb708Tug/oNUmBv3UlDQnQxMSdGiCI/jsY4t2U8r5ShPm1fEF
ZQ/CadXNR+bJv9SuwiIRkVwVMLwtlPKO0lvsDzi5/acMI9mL2DWGz1lr6TfZOGX79z/Eq1MUeGvb
Y0WAPgP91z//K2YBwXb6EtOzE/aWozuEpWUBUXZU7Ja3eJolV/Ls1xtsfVQAtTS4AHVdVttLb+FT
F1f1yfLrzj5rXq0Xu7KAwHJlJ79+pVTWFl5JzNogr19KBkCTYi7ras2pIKNJ5y3yb+OqNT3kT6Uz
++qgAbrq0HrWyvGXG9v1t/ff6+X6WEmsogXQ4ACTrZKrL9/rmAq94ypMTujrlt+s3LTxdHSQhTdX
1Y64q7MfcJ+Xva2Nhdi8v/ZlOH5ee+0ucP+t9MKLCipXrYYBCWvX3K5h2iEkyQiEiaLXLF/7qazO
KunU0/uLXp6ZdVF2MEUlUGLKiIsODoc98+eiS09pzLEPUzBNX+ypxQmqV5h7ZszXxZUAeanSwD27
CgVg1gqNgYv3UnIVuKOJy8qSnbBRTbZI/cQHBJ77T5aX9htXucUNmvhNNGDabERdD1jNg1N15W2/
8aXXXgJAeEwx2dkXwSID19JKplUnuOvWU8Cc7qOGAPHJH20Aak6cqWPgadPGQYXlyml6vlj/jtfr
C6AQAQhKsgNt5eLelyB4DMTKslPCNBF/AybAkMwFw6ywwt3nsSvAczF76zDiXZplOcBY1OIoFxqD
834aMczqzHmHT2W2A7FvbZBicm8awNonRgnZj1EmV2W4n1upFz8a5j+Hgq1JtnJZaw8VBafbVcux
m4Lsg6uQx91oE7DVECU9FJHSvkK4GcPDLALWUqhPWSbEf3KwVpODLEfKtuNCeajMVv4B1jU9WioV
xY2Wma4Wmi6XxW0AYjH9BqOlULs4qNP4trQELvcjw+Zb8DalOCetnfxRqZ4HW69ypzNi2OO4i2ez
u5kZ54L4boT2X9LEykB5woqTmUlN1rQfGVAMt7ARu6UK6d5V2UbKYZAPMzP6fKfatkHyE+0G3dxD
LrANvoTulD/KujW2RFUt+d4u7Sw/1GYwtOxKoDARxrTWp0GhbvJY946QoTYbg+i3pSUd/ca2qvpP
gtDxRyNZhu+VMtwKJzNzfBSMn1A9WlL1Xz8ZjQaas8vbQ+5aVIoBIW8MbbtPT1obO/Z2KLxpV8cO
naYFF6adaSV+fAyCDr9UVRiYPQCsGYuHGtBL9rEzen26sZCG+ABHZ4UleANiFJOz9Mjv1kx6IuSx
PG2bdm1e3nVFHh9sNAdVGGRuO3ye3VYZkVEz0SYbBA6HwJiUYtN62LsjhE0/YJPq5fQ49XFZfYT+
I+qorhYMH3V/dE8zBNY4coaBpnCQLv0hb2Tdh3ONVlKPu+sYoovkf4f8ir2sabYq32RMPIeNwKb2
GwKcth5mU4+YluMl6ueA+PkQpkDH/vgT6hQfxtzC5b4vTPNLMMyd+FBh2znfNcQJ2NhjW3pRvihw
KuXcWyc3QxM1RDyvk9uUGcF3uJny85Qs+Wpm7M1yv4jUSyJm+AkiR4MV7LwJ0b29EdtsEWD3MwJN
vsx3jP9RPkOS1jQjnJl9fddaS1feTGWriy2ZDU5xRtX2v8dZtL90vXGy7chMvvhke3GT3y5+bBt7
bXRa4y6IW4u+zOD652VwluYQjEBdYCxOw+d0KSzjli5i8ctTyaCHCE4wOdlnYyPZaxSE977AhPLP
0CrRnJo+6MEEDlb5HXiHL/4D9ZDkn52p9NR/DpO+fFvBFozRI2vc+MYSbYOH9JBXABToTu0nKg+q
VGXNnwYrK9OtbbWiP8yBEuhTiQWUaMkZaDbI30q5iWOFlZusiZIHZY+02UEd6MYXDq5m3ceqAL7h
jQmi+IU12b8Yx07FRowr4ilPK9sMl6Ho+0eAUOaTnxD2Pskp67eyLnTjIU0GsGaxgU7xZvaILF+z
OZ4opTFhcgOcFRb7t+HyknAstvUu8vKl/Lxq7z2WhUjyzZDoziOtOJU/IhesF4+V7SkZFnQ+5aEW
KXKbo9CKTkNlup4M2DJg4cZNPi1B9YNwLX8wJ1y+V0am/9YxFEixAAd6872XOXK7eif9PTrAgbHJ
rbgd97ExxQPQBGxhN8oBfQ1hYeQv2kEvuqMh6cWEiCrpXxDrXtuDqnduJ72EuIZfF1L5eMDE1ant
MB2O7FHg77tIy4gyT4fXC79z+KhkS2u71bul/KYxSQEIipsh58MZ2z7iPHTNLTPUeNjqLa5Yka5c
em9mnyRHPPW4TSwuhh8wfBsRgsDHFRx1seBkDLbqtks9ec4urhqnBnY85WpbZ0v8Vabz1EU0NmXN
2Cqov46QVtsIcdru6xw0HNqYevbJSkXwLRuQkrrzTBFs9AQNv6PWxfE+qG1Nj0Yhh/KGjhGiR2FB
E/fYLGaa70GYkt2UDYYwKspwFwDyiaL6FyOpZvtY43yaHEyEdw+tswz154YRdmOG6NYlxgYoZXoX
2PkwHwcu9qNGt93YIIJZudsVD38OCvCYG1I1hMRiaUwaEbm2viUl6jj7JgANvadiy7yNDzhFjxK1
WoS4hkRPJ5zBdCAiHYxVfR+UXG9PdlqY1admkJ48YqwGTChrzKaEtTt32k2dNOJPLB0DYjBxe7S3
fWnYaoNoKfDjGSgkhpnM4f2vgTCDJxxq0yXS57L08E9HLmMDDNfFT14AoD8AZ/enmzSxcYYCpt2D
n8oGej8f576P6w8yc8fpROtrAUNdgswAjlWnley/TXrSpIcJIYPbwg/y/LYcO3UskSDVv4yBso/U
Syj6YR2mDZvZ7RuDbHpsD5aBwPuG+t4sD8049lk0YVMabBzqlnuF59mjjbyjfdPVs5c8xaSk06cV
TPaNAFL/7K1Eu1ugvxbHZIZH/dWhyzFtExQDdbT6tdLY+AjU5Q+gt4z2OPiI47W4x6VbPXOE8YPS
QUMU1Gzr25URc4DjjutmWbg1ynmubEwHDBDMUwn/MV2avRqapeEkKzvvbxfk7rwPS19N3Z/BTbw/
SVHX9Y4umN3f6OjH/UZQFjww0hwuKIPYzhgFGwyA682KowDURGWxX5yy637SKZ2ajesX9p+g5qdE
wYz23g6MuGFvlCsc41eTuEZ1GyzIJIO7B5RdPKHt12QHvCSN5L94iE0bNcm4elIFlLcbkSJDEPlF
Od4ghGn7B0tLnXNh0JsctuWs0xOgA5ycPGdWzrarOs26mTWvtaG722Zxwut++pF6KYbxmaPp2ilp
ERY42YNXiAizLNu7jUdf3yNaQRFWVwj3PupKD/YzYx2Et3QsiXZofdTVT0GcEFFVt9h9eR6qDJEC
U+LuC+5TY7d+ThfFoDhIQ9kjil/bwOTgWtD1+kCEEulGF6LeJiMOCYfV5ihHkjmRKBc0hqY3sMr9
8qxZGajMRhvseFdWFhd+2yJzBqrGnDZmWpnJ3luQKdyRI44AEpE5zMLRQPLwrprBSkfaJLpha4hC
DBu3750nFUyziBp+ZI2WaOtl26kOip/t3K5E7mAEuNinhbfz7WQkjfHrmAwtaEHtWlrwaIrZkz+9
rE61nJxaH/7zag+oWN1nUBNHPaV/OCamn9119mKYfeiWS3aXV03hHGbPTzdFXKbOVluUhb6lVblz
aEyedKKqaax4Swo8g37zctcGeap56XfcuQty3WRSH3NaqHghAIscNmnlj/4H+jEy+Vh6FTKNM1qJ
+xLHdlI6JlrBXuulVwGdrMUMdK7FbBJ2ThPkCAyFIDm9T3B58uauS+mYfKGDlJ2RT1uqGxV0CJiS
YZjtZkJe7qtWj2DcEW0sSjMaGZk3N2i+YvHVpYWjbeGigd5vHWBqY+WoMZoQPVBwY4GVVWHRJtr0
y0xrMYVeU1v2ls0NSM03y5nGJL3siIBTut/z3M67LSYKU06korW3UaaH4EWbYkQvek2KqJ0seZda
rnQ/eA38syDUgQs3pxrbbDT5NXDBUUJehpu5lhmgrQsb+Wl98oPqDqR509F4jbU2i2qS4/J2QnA+
Y88WGiALoNZrxk2T/zPWFIND8mi3mrdifhFPydyynAFRd/JBdZWTb4waQZtt6rl4eFgKFzR3ybT5
17SgwreBljIdWj3vQNsh4xHcibhYIK1b3ATmpyaY5OdFF0N+C70i6KAWyKATFUwiRDlul9JIvrua
k3SHeAhm4hadEfOL5vc5wq3WmnvCQpViKxGESdDh8gvNC4MaWUlmQUti7bhRB1RmM2Yim14WldhU
YiqQm0fG6i7BjO0nQPyG8XofeMley4vxJrUC1aCXned52APD0W+nZdKsCKx/2m0MmlPlrkzJ1yJc
yOIHlsY+tW/npT6mbedOezZR60BfypQexTKw8o9zIRdt70ijpGPYJG1kIqQWfBiHlHTJTpLKOJfL
ihkt5irJj0ncIQOg8kHKLQDb5sYVRapvEcaiwDNABeMqkQO+3Dh1rTNpZhSkxWnotEFbE8naoIpG
LfOQF6v6fPrpayQkYdH7jtqKICj0DeQypwkdSGvzgXzE7G+WlUy9tIHbIRWoeTEIWGaJOC2tindr
yYgjaArxwMmN3L+rAmEvW94y3OQER78x7JvFfShdk+xz5aGIk5xL2cI2cuE2Db2C9lOUKiVY1WI7
Ff6SPKDyGu8CsnxRbYYp6M5ebI7ZsbXr9MFIZ2/eFjO82D7sMyjvodkMWb1VaYUA6tgNXXEjx5b/
f+0L+ycaTVpJstMB6wdcOzgok6sc9HuZus63eJnBecbmovlbsKFkzriJNAqx5H7pUc7m3jCiJCdG
1GGKmUh+q1LXk3eaa9Z3vqlK80ZITOI4yfA5sS9HEncKp0TpfLdyzqNx7OKvrg/8J3Thn23QyHF4
k6BL2qiZVOUdBUJx3hYp5PH7PNg9z2CZSm7JQGLePoBr94yLdwM+1p3G/MiV7m9ROl+qDVJiwZ+O
CJLHoCDcvvvV53X2rUXuVp3LooaSp8fwC6sptX7BA2nnO0+CZt1PRiW+o5Mxzkcd66IZA5s67z/L
uOuPpd0Z9SaZSmu6yXvT3BkNChyghZM2PZa1J3BPmfOlyvbjEiTORmAvyEVmpQNYCLqBmv+AG8rY
HSfqrx/tIoz/mhRFnbDwMXzcWwPfVnGRldtAOfqyqQYLY4OwsdK2TcJmkdCAyM+BQZoSnl8ogHt/
NkyV6zsAocVyrOgw9ztvqRu1oahxpggsSP04ly2gUbAVbjBvyzYnkurOYj95WLCr7TzGRrM1AJ4b
m9ZKzWhgIF8+IU6/BLsSK1333gS7LB9brW/dTbpg7LMRi5PYu9lLfS+0U2fxI1TNjeV7LF2lPnAJ
T/2GyF06h5HmNJWvo4Mwa1H/VgTMzDPB4yxFfrR7fj5cEaKYiERGr3iPLbEr0U4G2x0u4EwSO8QE
s6yQ5xTGRJLoLv2WQkevQxJBe7ob8k5+hicis73rVqazX3kGx8kFcBUaRQltx8kWo90vBjKYoD6w
L7nLOTw/upRAsbGCOPN3WTtmMySCNs3TbWwlpfoQuG3vnbloDe8RyXjS/RBAUffDiB2ZfWohChu3
vqTnGuFG3S53EJ8M8N/zvPJTvTb4SWTlHqtqlTQYb5NNhno7A9XuJKyYbTFobbpTmdCfJJBNPeqG
BAB1jBc8aNd5En9ckfU6dZyr9SK0jTTWqitdxtc9XcuxUepkTuDzD/7ahfyrT98ZS84e07uTgXTU
+DFzDUGw9Asw/fApm33n0Y/4UrJz/9FWhCYrKAfkfB1g0eCXLvn0rpVJP8vr4mTVerVDnJ5ApGlw
QEMvzfq9RDB8PKIV5FrX2rvr+Pllo5AJLooHQAIY8gXGRXezR6e5ECYrgwohhaPSLjT6Xo3JTFwI
HUaWV/4UKofAYaLgELqd6UYDTZbfxijKK8PrVwgFhn8WQ0BgcyAjGeNeTEqkp5zJdrT8VPrAL7ju
l+VIy7Co6YI0zWML/rg/zXnH0Armx/fMS2gJAF+BRmfAwni/2/6q6Uzw4L9k5uRcDvIDL7eDpuYi
Ccxe3KajU5zNYskO0kBkgShWQP7JG+Qlew9iBbrx2/eXftXot8BIgdJkMonynn+p3tpyQAcbFMrR
w3/1qzl08U6zLZgftjWeIF9es6t/9ahsfET2wKPgiwFV62KagY+WWCprzo9T0tZRMk3ORwd5/LuF
38gWWHtRU//EYUyuffFLpCJQLACh3K1otcHxvdRjUS6FcWcHxVEqEO3bfPa77LPlDLOCgfkMYxgE
bn4zmJjIT1SFqdpMhrPzKhRTZr2DH+TOwxxsu3ysgqdMU/qyz4lO9s5xiyzBPAxjwkPho2WH3LmJ
+977n+pyQMLgmI/kkSMwlgFe8vznf0WNSpUlsJM8e5RCLlsbNmsZ2okkzMPM4r5voPne0pVpQNQ0
ucKfAEcsgrwrgyu75iJ+Pf8S5ucrewS8C7/m5YZdq2PcEVT2aCFOmG8SNPz2U7oke6NZuq/BOFtb
tEqv4VyfQ8RfIYRlgWMgh4Z9GafFuwRGyL5bxlR5xWNepc1HJCpyqPh6aR26qV6yMF7J+WGSjG0T
2tyZ+84H9eLjEkcnt4HuiWAVXjJXvsrFCVp/FA1z1MWJp8i+XM7nsjgwJl0QM5qySvoQ1vCw8aQ1
wMOTyMGESTt45IUQfMSmqeaupXGcmRB5i1p78FWb/W6J879KCD9VaCVgKCOzSIa9nIrpCkLock7P
b/VW6XFeIB00033G7/21g0hBHLm0yXzPIWkrkkKktTAxg4YZYhgmp5BJJxp2wEANjNaoB7UIs8Pi
P3vUyq98Gzmf5qauz0NmmP9qE7P+NpxDAYkSmn3DXofNL34b0DxrCNQ9Ka88AdMOvpjSSfWwrZry
4PBGr8HjXn85VrTWO5ho5PKflytWdiDHShvUfZHGsLTyIYlvA+obZAbooqVho6ziH1Whnr8Aj2ev
KDHAaJeuwEM+luboKXWf0gP94rn+/DWHxfVkzHm24dDb/72/PS/i7fN6AAr53gzPXe79l8+4ul31
fEd1by8OPPxK1oBwi/nRbDytRSNcI+WLA/mJYrC5gpZ+a2mQDut0EEUx5KtfLu0qtC9IEed75N3l
zeBrzipL5fyqG13u8sGxD/oo/MeysvvH9x96faiXcWLV/LSxI2Yms+J7LlYuDZDukpW51vPPyAu0
HbZD9FY1YVpXYGJvrMVoHroZgvI2EMuLu1s0bTCX9rzc54MhvxrK70+rENaARgTCvVdGxG/sWBYD
XcvYAV2kS707JnljDuh4vsexC4uAnjTYwPBzGAAY6wNKHXmLmtr7L/PNNaEVBKClPP53cUqmftQC
Re15T/D4haLW1ES+tANtV+edjTpSL5v+Snr81jt1UP8C1m4hhuRevFODzpGFxDCPiermfWPWHyuZ
W+dinn++/2yv7zFOxV8LrVv4r5gDA3PFBC/zPeF5ZfBnmA53qPZ0Q+k9xtge3UCrdH69v+irFwpS
hMwf1CR8jRVh93JRpy0Wv0g99eB0KYV3kEw0U+I8cNpdWoPSQTMI0uaVr/jMNPv7TKCiBbBuDf3G
Coe6BDbItlmMwvOaRxDBFrJ3C3LnWxUUZA9pk5Wf6hZF+IMwM/OmTRh97PylNfRDZZpDsBeJJdvj
Yjx5btM9iWTxPtltJXdwz5fbdjKjtneiwhuh98aulwxRqdxZ38+tlWtU8g5C3/SNA8RmMExK7oUd
q5s+Fm0XuYms3FA0GXosoG+sT5ZIGHlg8tmdxxQ1DAzb5+lrFiRW/Jsmhlh+VJlqftfj7N8qc4T0
jg1mImFKm35+5aVdVgmUZhQqMImAchFBAY+9/FR2M3rxDFj7saNUgLwjMshcZj+reG90kLqAFTgM
UDL6Fj8Z5tH2LpzJQ2nHoU3VzRU2kf+2dwhrtF7cVTbdBj/+ygS0aRLp+XH/aFRTYAOuqPGfjSsN
8xQqmHxTym66chhfZV3rmkCB1ooJLBDQlJcvQdB4b6e6Hh+nyhimMKXQHqIMiYyKdtEy2VvPyMff
AebMftT6Ur8TwTQpJDNGG8NfY6k7sEp4ppZX3sVllFh/lwOunUNEqAd4+PJ3qQZ2hRVPzaPXj+Wd
WIb4BmCRWNYLjZbCP794OKoBtyiGcpD7Li4zegQuJp90Y2wnsX7G8eD/soU1iQ0jkgkpAc+fyiu7
7zI48XzA+FYoEDUhggbmy+eTVg9AwWuHR61kFNwFVXsGjqfvpCymXx0RsT4V6MpMV8D7a8x7ESgA
2K0FMau7z6ZAL5ctETBk3mZrDxZKp3Jv9q730Rp8+c3wMsTTSoI+4ary6lO2ZPW1j/pceL9cno0N
apIOHrBr7xJT2MWIHdA99x5QV2L84Si/UN+WTMzOxulcr3+UFi5gfjk5bLk6fvQNS3Nu5jlBA8m0
+/xHKaw02E82UXbPOFfe+3OGaktuSkNuF3vEK7afJ7vaMGwxM+wwusqlyB/87saOW6VN1A5Q19Qe
I+oU0DXWrgjkGLkxDRvV0N9A9kAPHv15xaIvcdVB6xFGttXsMcn3ec1OAOQ/tMN2ErGJ0X2Rav2d
UkkwfWSqEPyhjPObP1M2z/b9jDFH89lB+IB1x26GIBzq6L53d26sB/7vf9zE7F9wWi4YWMB9JBAv
P22qD17rLyJ4QIkCXQoP+ZkHPPHKU2OmjbvFCqO+pvP6ahNjzwv0mO1E2UpVcXGVAxioEa+gGaqq
tAXtkCX2x36uCmaewhWrsg+TkS+GMOp49/7DvrkyZ5X+Bm0u85IDjCjIQr96rB659SZOCl1JvTeH
j15l6Kg/zxgaFPF1FOMaCP7evw6cD3DqSJUA90ZT/yJQeLnkIub2W0ciSBJ30nCeEMHwgmOL94S3
oy03jTiULtgyZpp+wohEq6MBGZTkiGmUmx4Dv6Z3qo9p/6NkOn0tubp8LzS8nunYBBfL4tde3Glx
kum1hVHd45C7nR0CqGl+IArZ1dt4ttUP5czxfYsOgLZ5/3tchuvndSHdr8wGqvdLekrSjYBXVCXO
mhM34HFq9Bq60f+cjkm9fX+pV52S/1sLUDqXFgT0S7/meTLAGRia9tipRp562Tc/xhhnPS01jagx
2tTaln4ZOJHEaT47UBu4h97xZHAlX7+MpevvWPnPlgkliDv7YvfnNhN8zJPjx3lUvnWz4J34tZBl
xSx1QvXGXsFAUSWGxbwtU67Kf7y0uKtMnv/ZNwjiqnnxqRfDzxsPAuhZxbqewadA9Ges4+kpY3QN
QZdJ3JU3//qB1xUJ3FzHdGou24nCJPZoCF+dEX8ajnbuNJupnKYPZQH3PewsbmdduHMNK9KV+/e/
+vo0L04eTwsC0zBhPcJIvmwwp0BokL3o83MrCn2vy0m/rYshBhDQZw44rWnc9pnlfMQRsdvSG6+u
fOzXG/yZJ2STYlMMAsJ/GV3zZI598J/5WYzzdNKM2ts7ANe3+WBr167Jt94ze3stjsgCUXt4uZb0
GJfERlqc1dJUuzFxym/Ss6dQg122h3i3fKP1imN9X+TXatDX8WOVtnehSq7KHXB1Xi49tJPGGDrI
z/7igvbvguxeT4Z224KOOS4yaJ9ijXnM+9/2smZiJ9O+BV3jYa+z0iZfLqpUydhG0hxHQQs2LQgm
hIBTA62FKE2zXIVArIxr9IY3nnQt7BmSo+dAlnnR5dQMNKa6tC7PYP7cYz8s/QM7ayGbxUmBksdy
v/aLJv59GyGmE/Bi6dbgf3txaLM+iJfBWqozSIsjgz5hRRPdla05xahdvf9a3zgytGeQrKa1tgoX
XG7ZhcOKam55ruN4/F7GKtgaNlo2uCc3BzS8zVNDX+obblnGHQTua1/17eUBHT2ztekjv/yqvHyB
XI7LVx1UqU5q6PwqhEpCF7ccau9LO8OXT4yYaWFCwbpp8d9wr8TItz4ybQ1ErXXodkDvX/6GPlV0
q+O8OsdwCc/8DbnJPaRTe6WjbBpkswiVVst/7I2t+xnRIpJcF/t3ttjLVZsyDbqpSavzMrvixg2U
7m6Rupb7upGuiFTdt5FeBTB2Wgqs9z/6W2eJ0mnl5IPGIRO8WNvRspzDWp29GbxWNAG3BWki1Z8Y
6aliWy/o8l7Z068KafqQzH08ji5NiJVR8nLNZARi7qVW9tRo5jzQWu5giqZTn2x7B0EcUIsFQEJh
aB/USKawJ4F2jl4HqwyUkZ4VV2qc1wnC+ntgR1M2IooCG/nl7zGdBDPePkmf5lhYQB3raYz3KUeF
2GI3IDIT6iC1DfIm9ba66rNm0+GqO0Qp3TD/ygd5dQyIomiqr4mKuc5TLl7OrKexP5qWIE/M+l8z
iIbbZML1dT9kCq2UXup4pFTAoJxocM0sO1Qe2JD3N8Wbv4FusE7Rg7HH5QeyZpzSGdqnT510ls3E
3rnRmrT4kefjj0lfvMfUKlFAreJkiUSbJ1fi+6tTyCtgosW1zZlgAnpxn9VTM9UOSodPlS68Leel
zZgNx91m7Pvgm8HI/hYJtfRKSvqqtQGpi1nSmjMgEctY8iIA1ViQLjLrtDMafPmmxplej9KGMq4w
g/SxtJWHzHE7r4CY/tYGcnDTzznuoUKfPk5szCu95Lc+AuPxtVXPL+LGebkrFQUJTBpPPFkKqZAw
qSBVqLledJRGMj20ytm7FXHe3dSzX284t8uVXfAqreB9rLOJdUxEfXhZfBvOSsN1FySB3VQ8gOIJ
zqs6123h2cWjq9kuaj5pW/xSSz6d39+Ar6ISS2NO63IsKYGYcr58dtC7WEE77ABDyfoGNSTJl2hp
JrXpfHTGxt+/v94bO45ylJkVPVGfwff6e/5q/VpLaowgPNInMqzpftCLnlLM1CM3dfTN4sT2p0Sw
G95f9I2HZG/bQBCpDultrO//r0VzP0fRejKzpwDR348wvwkrreEibS6xrNausbPeekYskJAE4N1y
zax//tdyM6WBC6ssZ1gtfLRFtSUy6TrAC03Q2XQFiGDLLIIrwdXh3/oiD4cpyV2+TtoxRXt1q2vN
BCtd+flTZeHvplcJ0mrDosOdyem3vP9C33rCwFsTURAMBhniyye0B0lIhTVwHj0s1hXN6vvGmJEC
XzIPzJ2TU9Tqyef3F33jlJgmuhrMBlAjYAj+ctElcTVLH0vtrA1a0IQiyPIna6q8jSiccUO2bo1R
Bfbz5GWud+WEvnGTkovShUX0iEkQb/jl4gg86GbmuPFZ1Bj2hSaUmw7eU2cmyDwbMQhUF/fEAul1
lHLjqo8aTERpw8K/DvO+mPbvv4t1uRcfmxY5M3nqWz7CmqG//DkJiePcgPs/IwauH9zZAfWZylH3
N0UP8ODK5351ftbV2FcUIOu+vvSQ6ExT5HLQk7OvpcE2Hkt938b5cahQi0GMew7u33+6a+td3Myx
2apeQZs8DyJP/yxeLJPQa8epRM/X/ZkWojf/H0+IZhqVJPgYMpOLz4tJUYNuj52c07b5IbQBblLv
5Q8SuBoPWKVf//0B19meAx6M9v7lpI2hcJbRbszOei/TL6BBy2PpiW6nxUzNIxJCPzu8v+LrDUP5
aNAYW01F8Zy9iPOpKybacE12dvUBu4lgNMAk6rQ+xqbUr73NV+EBtjiFI68TLq+hX/YAfWQdDXqu
2dnPiHUaUP/4WI1e32xUV87Lxvdi62AkgK137z/l643DwuvwnZ4EoeJSHMWYzdyRrpOeEwWqLJqb
oNA2mp3mxhZMvnyEZga/7/01X4Wl9WEZJ2K0zgEBrvvyKEJhQEE0HvJz3/f1Y5xCjgE6HAQfPE35
D/FSzL9jqysxLCiS/Jr91OuMmi4XE1sarfCPyB0uvmvdp6mt5VZ+JrmJv5edj5R2mVhir5Wx8xM9
wBRxjVaZ0LkTanc5S7WFRND+czziZ7iIdq+JPXiJi0QyxpWyhJmVnRlMLeO2y5xcbPV8mhnSad7D
+2/8Vb62PjP56ppBojN2ub0gW88yaLQctouO9nBQKfmzm+nb+oTQXRrQMgiB7DXfq0qAeYe1kZ/f
/wVv7DNq5+eEfdUzvWwwlmmy+PlCzwklgsH83CxNss8Fo6EIZwSx05eiMP41SV3bmVxBDMY5V6/G
bgZDDaVZTn5e2qGTm1YE9K9dv6nvNQhqN1Bqg1+Qbfphnw2W6LkN4uQKjumNY80wm14iUCFUZC/T
1AJXCc3BGuEMTNPXwsbwirux08ZfOm3lYMswYvKf4JjWV0712rt/edlRtROTuXsBEjJFeXnCoHuS
wHVxcS7tLJPbrBrN+Qb8ZHnlq77xfIxcqUxoR6C/cLmv3AGEfVmK6hyk0vrq9P/j7Lx221baNXxF
BNjLKVWsYsdxbEtJTogkK2HvnVe/n/E+iShBRH4gJysB1miGU77yFhsmIBz1VQ136I3l8J8HGMgL
L891MgSyjn1M+oedDqWn2WNXKgMGPl6UnrDoHfwfsacXyQPSoS0FKEnzXwklK30t86y3P+VWR39B
Qd+tgpnbtXsU1ptpI5V9tJQU3XgwEMyBNUE/lNxoHm0hD674qIKlJ0Urg2BTwC5yaYvY3RH572pY
iNBvjIYgMFrWLD8kiXnTNdeBOrQFXxRGW1u+ADxH1ZKapxX/Z8DoCxfu7FvDkfwTyYAGhw05u7Pp
iVW5XIGog+LWwSbXyLFW1LvqPxIeZd/uXxY3ti/rx94Fx4Pow9yZSqlb3GPwoICIYWjTQ+DhJHTw
oix+vz/OzUlpwkQNVQiitNlGQrohj7ga8tNYxMU3xYHmhCw9XfJc6RZu4BtvHmIK1G9wekb4bL45
UBhFwwf5iZNpTy0GUkrZHaGIKbtkwtwpq03lDYXraJtMWrsgK3fj6uWdQT6XxJX+zryflQFS1wJt
zE5ymWJmoJsV+z/2rIcaQutr20RL9tk3bgVuO7FLiH5pzs9C7WEEHKolVn6yZF/94vhmsq7JwtAh
S+KnwCtKf0M/Cijn/a95a55o+IE1Ib3nRhJf+68kUmnKJhy1sjihqFCucEgIN4UW52ttrAHpoy79
8I/j8T3Boqu0F8Bp8x+X4yUj7KVyTJSTTmv4iDlADbhFp/MOzxdiag1TdKlfeLVhGUWcdUpQFG0Q
s7ocUtJtyuw4UJx8lFS3QTLWz3HQ4ESQDjVg6vvzu46UaAjStAEViTY9EoGzVyTRmhyYt6KeImWs
X62s7D/bPTy2bZoCQUIysDDKXacosGUTKcEQq7T2oAWWZLGutpPoS3IVUAEjfiB0u5y0RtsRuQRF
O2FuJu+gnw5nbI8gHdhdhvmg8YBZWbRk53iFQCZWosoD7YJ2qBALm00+S/p89GNdPeEjlZyjoEMw
EI3Yz+1YqzCrhqH8KQ8abnRyM52zoorWg29hVYY9Ij7bJVoFYxUMv+9/kqstzo+iKEOLFmNCKiWz
H5XHcS3LraGdpCwJf3Z1mHi4WvSOCv/Y89NdFVaAP+6Peb3nGBPNO/SkQJehbHS5/A3JepQPpnYq
Mtv6EWHN96lEbQH+WKBu7g91de+L6QneAHB9IawkfspfJxii4iQeUP3UDb3erJBbyZJ11UtL6mO3
dpSo3XIlEhzq82qqb7eyXo6+gTFaUjzS1te/+x1uIbWv1P8Z2H4kbqtpS0/ArY+H1ChYKAANOAnP
FtKUxiGP+UWnppVj022NDu5hWKPLQn/d+jq0DtI+9xf01rcTSnJEZ9z9VzDcqilpY/iVdoKGoD9K
vqWXD0k/oI+Rd/aSDuX116NjwsSIEricGO3y6+V46kppHGmnKtRU6ZOFUoa2aapaNn/dn9XVW0rW
BDiDL0irBlHP2SmAmQpgZjIwK9ZkBIr1RuTjTuzJXwLusm1mo3C+7jVYHkjYWsnCJr3ePIzOvYho
v4iE5v7BVA2LLGhN41SECvrwUoHcV1+WOzSEqrUPBVNyHXMst/fnfL15LkdVLxc3icswSVSJUeWx
ew1QfNnn8KHgZajGnwie9MLjdmuNiWK5bgnTHTT6LserUDnocS80T2i2J5vEVoMNpcTQLU2/fkKY
pFxFHoLNWMC0/8NMmSvFARRbeezENvvrEog6Hz+ddjJP6FfhwJnocrgKsqmuNrmDuFsw+rjh/Pvi
is4WtTrC26sSezdY2CxWiXkqk1jfwULzNnqLleUaSKEJPjY2y5/3R7y1iWgyykSEdPc4N5eTlEYg
ijEWXaemMO1zVw1quh1C7HdWka9CnlbSnKZuU6M0vMQDuj00w4KaVNj/4t//Wt+BGZUGKlcn0PgB
ZklehXdhRfewqpR6j0MTKw9Gf8ltVtxuFykpBAfKLaLYhMYx9tuXw8bjaGcRxopnJD3knYHUzwDM
Lf9t01Jr3CSBCQxU2FojVuKjyGb+634GREgdWtD5bMid81m3XSNDPJaKcxv6KoJMdXNWQqXd8Hfe
qkDV+12pRu1opVWwMPLVegv+gwUml9YGCz6HLmj5YNQI8ZXnyI8yFBoUfVP2Xf6g9WGIBkvhH8I0
qRYe7RurDbIJbBBSjEBt5+2GsihsSHd1dQ4qODtV7pePSAJWD8g/2RvcnJQNpvbFBlvQ8oveN9LC
Gb4OHemei+6gsFHWxWe//NpF5htOhtLZ2USBo0XxQXJ+m6Byp2dZGyf9wSJYwjbVNKSa0CXMsp2E
37m5j3EbXbivr95AfgpfHB6TgBAYc5XTYoh1PkBcn2FMYXzqTxpmk2P4I1J6Y6HipF49gWIsmgvA
yqjrAVu8nLZfRUiV1Xp1hmZZOCufsPZ17K1W2WB6Vz9WYyv5G4JZD62lKMgwbxK6cyUmP5SfghBq
pD5IUY3TYELpnrsPagnOST7OtZFkfdYCQ/K2yCqaiEkXUTOtnDafQhd91hY9LZj71irI4+k1qaGM
/uONxdQoufDagjES/tiXU5sSBCgazAHOKrKp6ykXBmymU61DzNv2TVt8Iq4rFqiwV48eY9owN5Gd
4RBxd1yOCSQSIKblN2fcRi3mKuzUB3pJ04QcnmwX/14bFgMKpL7gLIApn11SYIucyjO65oxWi34u
apqPXP7S1rdk6UDBELBL15bRRommLF0FttaiLoJd8j8vNTOmDSqaAQ6d5stpd0h45INctGdwTcEz
v/Rbm4T+Q6cP6UZuK3XnNeoSmOvqvUew3ADUwf2MtLUxx/kMfgR3bNDbc1Ki1L3KOdNgSAwEZtpR
1g+9ldoPmoqzn0vN6ev9+X7Q3C7fBlHtIdfiD/Zlxvw7q0UN5bxLzlSng/c+ltOdPVSttSozP4Mu
XNbjFhthNLGaNOgfB8WpvgcN4lVShfbXvq2VFt5cJ+X/9Si9P0f4VW1bZFx2SBj7rlZ8DvKtLKnO
LoLX9xC2QL0XIojr+5YZkLAAHueK59K7/GTxKHcVjirJ2YjH6FsDN+uxQcpNdXVkMjZSoiRrpaWx
ACc4cMtJU/f3l/DGSYH5Qk+FkgRA8jnrw2m8OvflPD0XthZ8LlFV+xRIWKhiVoiGkV9YCzWluZs7
aEPks4HN8sGQGVbnn6xN4gSzeiU700SvHmvVinfYYXQoXU5Th1ucnj87jh+8laqVtq7XjbK0ypBt
eomhrX5KEF56HadqaNGJ06EbT1Z5olQ/rcHeO+vEMJs1gEXphR5m3Lp5nbTxajAmb1dpavqqwRBb
WeOEHmmq8b6Faak/xnFAJnV/WVUR5s52pmj/kf7CRqZHNjuKg+Qg21qo6dkBh4xfDRazWAiYVZ65
jVH338FKOejuxwjq0KfT/A0m2nGxFxx+bYtti92s0q4If9ZTIX11pkCvthDTdMMdCmoeAigzhm7C
MTsA10E3ylID86lQk0xa3Z/J3PHk44PxmaijCLwMnc3LHVrS46lyLMEJe8Kq2uhqhEhjgdjJSqVo
vBstJx/XkMeNT/QyIvG+KNYe+VrvzccS/KXu9f6HJtM8W+NQnSB6mk7mVpWlZIWKy5/7P3Z2moTA
sg46GVMuOG1AXmYpABBwwKWl7h0ATZRbGvfKmmpBjgKqBkWrLq11h+LWA8okiMF2Tbi5P/zsMH0M
T60DGjJWJDCfZ0sVeUkN6N9BsVOLs4c8wwonVlIqHrYdEKsH/yhSQJWUpjbnFvkgCnvEiJefppg8
q8qkKTmMyAyZYLh61fyC+bItC+Fkq/6VopQM6zCJFqnPs+D0Y2jB3eKZpQ9JwjUfeoy9vPETVP1T
+ROyFmm40oBgvEsIj0WrTO/++HIwLizwHBvyMSxpD8kdSEUFZPjlsKlnmzReR3r4sjxqrtbH+YM9
ZtGXIO8zNKBgMj6YlcVmMxrV/hSnHTy5gpbDL7NCbfv+5775azgYQENAF5vyvF5tqBhLCYz4oaml
ACuUIfU2XZtob7qEELiL96AqNLac6UR/NuJO74s6WuEuPUXPlLqbhbt19hR/LA4NcipEFF4JRWbb
zyz6tpNTOT00af87NOtuM2UVKly5p1E1osXkWiranHKgIpd1fynEdfbXdSeGhpAuuJNU4EQUe/ld
Evz95ArRuoMUUNo1AyUfXW6Hnzqvy/v9oT6k6Odj0SRAIYPaMtDu2TSRpcraro1zfAeCdK9pCbT7
LKnDFxhyef5WD1X+zZctKdhCWAXduioaxf8qNRSAjzoFCXUNBDA3XADK5e/e7Kz3VgtiZSujcjG+
3v+xt9aF4JfCO/ERb6y4sP7KmZNyarowrotDPyrjW136p2is2ifNM72Fe/rmSIS8hBA2uds85EXx
uLSlzC8OviSr28n0LQRxSeI2aeH38fb+tG7sNK4cZsXBhwA0Ryk5EDQHT1OKAyb0AIoRt+uHPU4f
/qdeqhRUtDstfUWOQEemZErtfmGj35grhgwU9ilo2+Z1YV+OJgppcXFoyjR6boPU/FxPdf9NkXtt
968zZSCF+JYXDCDEHGAo5VWn12PWHYjk0T9ucBaVMsnYE04kT5JkBk+U8d9b1V8qNc8yQjCbwEQ5
VA4MGJrDcxJbmXWy5SEairSwHT6mLfvZFSn7wlJe3ePUd2HyUTfjOhVqEpcbtLFDM1Tlqj1MVqJs
hkZS0X+vpgdZGqVVU1X1bvDL8/01vXqlBeuXDpgNHQ4jt3mHxCSptgrTKA6VCjB8ZTdJuclRZn2T
B5wekTXLrc95URmoSHs+smFxlTT/3f8JN6YN/AwmF1misESbvSM1MpuBCsdnT+vFQiK7L7C0V6fp
GNk9Bi45pSg3abNuYTddf1STQpIFG0UhDr4iJshZHBk9WmCHHHf7wFU6KX7RGkTm78/u+mFi7xCw
UWem4CyIRZdfVQoLoFEYex8CB9Oa9x5qAjJfgFfyUzU5yuCOYRSi0u2EirSPbTVrtj3qZb5r20mW
N7uixc33y/0fdf3VhcWUQKMDR3ZQG7j8TRXYxU7tpe6QtFTwqFWWWIvr8bDnlsk013OG+LcXef0G
J5tirzWYj9z/AdeLzw8Q0BZBD3WseY4utWjytkbSHxTZ1/7TRklrXSnRp38+UZSCAeKJ0pEAe4sg
8e8r3+yrsS6s7tAhfvkt0ZITxRx7A9CyeIQ91++EuOtiJCI27MWjSMcVYDkxCNgWKhCzLx4WDXKw
pjocRnbtZ+z9imLFx5BbVymFJiU4y/4ttBoNWcJmMAkQFa/cZpiRjWvEOChtDmzX8JMRSgEAQvIV
Mo1kMFaa0UeEdnFdW+tUgWa5QhMVbUaY3B7+BDh664RdNf6gllVBlIsjwFJD2ijHRpEzDwvOwe5S
N5i85Bk2bFC8xjaQPfoBI2Btq2vaN98xM/5XqJAVr4gKV+ipUuLU33Qzl9pnDpS9y8IxVr4rOD84
v6dOqUnqJA3eUBt2vfkoiGaKS3WrMt1OoRZPNhlAhkWNs2GTSXlzRoujOHlF6xSH0si1HzBVakia
aVaOqsv9oGRrtAJMY1WUWBXS122Th2IomuxMzCn9zlCxdnbCaxO5TJYld2FCIq/YpcOfIB+cRz3D
Qs1l7zU2GuvW5Dx0IIjslW8o3aMzhGrl4lBSvevRGL/FHVV8PMw9B0uCrgZS7SFTOTzkWPu+SbC4
WC/sFXR3QjAfoxi8poLzpA6eCuJMj4bfcRQGJSVoSh9oW2IKsNfxmfqR1EaPxn9ladIT0t7da4Ri
bPmNPm/32cNW3VuTQRaq21mTPz0XsAFKV1Mrq/+sQgmRXCo84auHNF288k0viTd6WZT2Xikb/C3L
KMUFrw77ALMWI0yrPywS0sMlXa1s1UY2hT3MF+zvXpK0+UJ0M89CeQ65NQQanXgD1qAxq5NMSPSa
xJbVwdZ6+RTYWNq7oYdKqhulIMhUJOzHlRSlevMEgmRQvRUKO2KDFa38nBiOj3WJ17QDBqVUYbdp
w+z3UTChwuOapDAISjtaMS1dxCLunR1L8WshDNMSA0c5e15jO/SpYIT1wUJQbG1iP9u5qRrliOi3
LQhWa/iCTF+OU1aVfqqxzYSTpCqHJq7s7+D/piUI3FXkxDI6Nk89DxAEGGf27nWI4aSNalYo0+ME
H3k6MpSj1KNb5SvjwmM3r+WLbwbxjIdOWNCBO5glBTCII6LrrD5wvPlQvD9Dj+Ij6Ek67N3nVEF2
vrJJkq0kT78EQxlsvQQw1MLeuTFnJCEAY3Dxk6PMU1WHRLHtvBpbwXo0H3CA6J7Sqg43iZYrC0Nd
FQBoXjCSRd+EOBzqxOXdr4KEJuTo9UNaqeVLEmd4HnT+yM2Q5EGprLoiKL7ef9WuIhmoKOQVLDLg
duoB8+emyKymL9XyoCuB8ZJHab4HDi49qXk6/ZYkH+l8QLlL+1rkWBf72tSFx59AyQqM+xyVFnWZ
mjnNqB9x5KG0iwi8+R1KUYcWrgnDD0/42t8aoVFXK4Lb8WcfoS+zHqdGCoW3ibzw5l6tu4kwmQXm
HtgfScGcGD8lTU1UZRnHmi7NfiJh2TaJLq0VtZVW6tAtoe7FsZ1Nn2I/hW9qTNT25tW9qTMBKVSB
fqw6w9jwHvS/okStlO2Eq2NOh6GOXvwA1amnLI0RcPrHTw62kVXnkIhoEv7R5S7TxzoYFFx1jp7B
IW4RUkNsoOqPlWEgvo7EbvpZd3JJ3t4f9sYi20IDEt0cknyotZfDGuWg2V1rq0ecMZxVqthhdUoI
FH8lgZ/Jp8hEz/D+iFcho5C3AJgHr0G0JOdwzjHAUFdyPOVohaN6sgsj2yqToj6gMqL9wsbSwcAH
2x+EnXX1Qae0VyzAsG98Z7hXNJ1hbnJ/z7k/fl+Dm1I15VhBPfiaDq32KlXwHHDnk3ZxOsj7xPTL
p0IWbOb7c7+6tQCQ8X3RHoUmQ41tdq7Vtkn5S0c5xmMz1i4WqdObWjkIgfsoui70H6+vakYDzoTi
AeMBNJ2FjzQk+xxuunLksAppXglRB7joqhsQ464z7rUdRLDsd4ku/iv2mmq/H9Qh+uflvvwVsznr
HUh6JDyUY1l5/tnITa7Mwpo0PGq8YfqGLLG+KlLfr2CkZX6+8F7dWnHkHkC9I10Heni2BmOK9H42
sOJD69FBQt4fyxkV5CBtDCtc+LzXOwtpTKCCwPtFEjxHYfupmcpmaarHQO5j7djKNg4meervsTs0
Qwwm9OaXJ8VT+JR4eZstfO/ro0yNzlCB6PCxacmKg/dXjqJFwZjjQ2oepcnDFcpHKn1cj204PluF
Fa5pXBgLcgA3RxS4FZgFglwxuzxso2+dnFrpUcvSYpNggF67spwpL4VTmZtOUtV//5rk95SYeJGF
DLl4N/+aot4iqoC+rHUsFfif2tRr6SYFvSxjmNSUC4Pd+JoQyuEyEOJRtJmrnZuSbOB2b6nHGFbj
86DF5isq9NNB7abSjeWsR47QiMN1XnjWQup3tWtFcwlcL3ENHoVXBZy+Q+i+Sie0ynJfr7dyPMhE
xvFU5PA0UTBc2LdX35FKNzuWCwFxXZAas+KrjAcVoY1cMtO4EDZK4R5hoPgYAhXfJ6gf/evKgmvk
GqTJC2OcZv5sPLOK0LvDhuxoGJG0LUpOZuGEzSqgl7lR8lg5x1IQvitJp7384wXMyEQSGkwJ4dms
zzaQ00lGZ6hjdWyiRn2RzUl7joEpriJsLgr3/lhXQRxjgS4yuHlBGoHRvtysQcrN7oR6dWx1fJMM
v4kPFa85jjodoAWFXNBVo3KpinvjW4KzZ/9QMAZnpM1G9UMoOJk/qMc6bQx/Vfeh9FaVhvPaYa+w
QdipXdg8188MaBr0XuiVcBXAgZ9dsVMQ2qYEYOcoeXryBU8Ir/plypGlsGXNjDKfa4Z6dPIMofaT
gjvaIxDkBQ51qTBfVDy8PjoaKRDyJGQptN7nvwbPKY5WYI/HSs2trZwKJ1R//EXYtnTfXhfkIDTT
kKGWzL0rwOiXHzhv0jaoLGU6+tQQ0r06mSTnneyVD2qfUdlF+dzu14OGNESJZE31Jk+EM5jI5Po4
Aj2Kiuj9/pa7urL4RaiDwFIV2pdwGi9/UaEn4LCx7DoWQ+OjMWQqdbLyQlKkIw5hSAii022HKz/I
wuYhI/O23+7/gOs9z0XJrUXbEtTMFWZ7TO3Rp1k2HHUcOgDLA4lZ0cVIzN1Uhqq+DXGZ7r9DDdMW
iwmzrJxHD4IcDXYytY/unXY5dy6sxiBf8J9bJGmnY2LxCaxj3NYA9V0Jt0bkYdI+9+MfQ5vF7cb3
pzxCwi+JnVclQv7cWReG0WBowdQsZeFGn28WPonQpxDylOAy0MWcvc6DGAIV2f7Zb0ZHrx+HTCJx
BOfV1NbOziVUFmUtDXRK84NvKpvJo8CbuFNplfleaoIG3Bx3xrR0fGdbhtViyxAgcWMQNFwhMb0p
c9D8cjDppJA3uj0l7HoXAOeo1pWJAmE3GuOToeDpui26UU3/MekU41Pc/MjiCcevpNdquqkK66I+
lrZWPKR8BpPHAJzxry6z/Ae16IZk64xJHKduovRZsUe6Sx4RcPaGFcI3XrJwn4kz8lca+PGDyE6Q
B+A5VDnWl/soS2LJC6RIe0wwo9s1EF1GN8BnbOl5EB/8chyoSXRKMATgFrl6dJPGGc06AYtjJRLO
hjjiDbGL9INlrZIMD+tNl2a5ucrCqUld0C3gsMqhBid5/8TO7kumy88QvQsqDjfM0Fsa2aWWS/Zj
bGB35aYSP9qtSsQQIAbDrFwY7nq7MRy9C+CXtBihiV6urpMYMFEH035sdXXY2vGo5Htd8jCNzYN4
VSbhsLYkxVzLNeJLC1/21tjQbulvUsxBjU08nX9Fj2FbpsXQJfajRKaPHBGlK/pQXq/ugTz70i4i
73PcIByzV1idaDjdX+nZ3ShWGlwBiuu0EQjq5m1juGBRN5KQPko1knM6HJM1N5axnSRcC6pxlHZ1
EC6FAzfmDIkGCXT6nDwNc6UEhQvfiOXGeSQdj8p1okW4cdJIGtemHkZHv+4xQwL//aJVvaIuHO5b
MybbxakGJCWVyatYpENbi2LTI8e02Fidk+zGyNOeTFk511nQbaig29v7q/zBQLo4V9AqVTqfBBFC
rnPOTcUVyB+maRyf5NjXovUY6bX9Eyih8pYbOsLcvtE5QoSv68y3TI5H/+tQFXQo6cOEn1M7MV7x
a02SLyDX9GGVGP5oWO44WJl/bszWqwp3kielXTlyMT5gmDItMRfnJ1J0prkRhPjNB71PXFB/bdOq
s6XcbhTtEWO9fDM6kRKtNKdynlo5HKWF8zj/RBRiaLWQ3kCAYrHmTUVZTSc1oyR29HF/3Ch1hD27
kvcHM+om7JQj5UvbGUtlkKurj4kRMQH10HHTAdZyOcMhmJJCl8C2tVak+K5aKLX1Ru9WaeWVFSGM
89akoMtoSnkDza6kD5C1W9WChbWAKZ4fDyYtaMyir8qO4YBe/pLcGXBGpM7/NGJDiGu3I03TusiV
vjO3kjT2D0Vp9fVuzPA4+47asIOh3f39+tEY/3u/CuIZAthEbWQKggBy+RMQOMmwhS7lRwdtUX/N
Ry58JFcBO7tRW1rS2vOn+BiNsuzvqdsq71UP3Y9ur1bDWetz3OG0FTL8ffSp8rgCSvpfuTWtkF9z
PA+d/nBod5lXqtkzxm7msGJAs34r/CAwN4mi4cFL/SjQXlKvn4yHYeiGr0ahtMPe8lpZXkV11XYP
vpHm3cbXAy1YNarsP9eE+MEW5HTDXyQO2hi2NoE0R2utU+WSBl1qrzERzBqX/EHScaFFLZGfUw9v
BRlnU7g0FON4LYHHx7izA3Bcb/S+T5QXQNTDvvIdf3hWtFpF9hTKsr7u8XK0vkX9NL3JAUg1VwlS
GDr3v8fVgYCTxz39kUJRjbVmjwRuoVaAVGvwiDi2rGwNtSuf/VKTPtXYKK6NNC3zHcHkUlV0lrZx
+rirxBbUoZHB5Bcb9a9Dr01+n9ZG4TzaWjmtcimu93UmYPXZOJgvMYaJ/9hBYUQCPioX4gIW8iez
rZ85KIugbOU8tplhrz30pV/axujXRJyYE99f1Kvol8HQ8MYmh8khIDm/ZuKB9lhdFcETOLdJ2cVG
CHoN0LasuROtzZGanJzb6zIaG+GOaeGybTWjHK9DIwiO4hQnCyf/esH5RSCdaCOLNZhTgGrPpv0N
eewpsyvj54i1/TspOq32Wjh8KY211F64utbFEnDtwdWmaQj18/ILE+0NIURC/yk3tOaoMuyWlmZ4
MPvBWHh3r4ZCog0yGXxEIbZLtnI5VBt0HnmWqT5WYBg/tWo4fJLKKsRBFcrL/S87v8pRL6MUR9+A
NJhm3Dxa7sbKbwE0mcfECUtp09Sls+kazzDd0eR4u1LROHukd1FR1oPhm5ON1uf7v0Cs28X9SUgl
FIWpuHJ0zDk/YuirtiirpH2SA8vM1wlC+8mjX47p+OP+QB9qjvORUGxz0N0TNUFj9gVLH+ZfjE09
6RDo9lU9adbj0OPwsS5ST/s85ojXuOWoFAFJHPIfK79XU2nLu0sN3IWebUpvSgvi+wkzJYXcIml7
fBz1HINwOzLo0WMmazqnhnwdTy0ALSfPd7TOWghEr7Y+K4aCK4puFP1ANs/moVRVS2kW5ibVkebQ
1pbyjM6RcvAQQP3TVtISRufGeDxugrzCTUMTdbYdla5WKgXHlKe2m/JVonvpD14qdXRjLf2cFrm5
cIVfbX8q0dAeBCQJ3jiB7+X2r6XI6AhHmyd7QgSzDk2Pt8aMpx+kou3b/U1x9VyIsXguQPRxtumc
Xo4FDsaJkBtrnuSyUp+UaJC2jh15R8Uv1W3dGsMfNRjGhQ94NSjtaGgIQH24thlzlkT1lm/3ODCj
MmlNgvWFXqCp9vGD0hbg64D4WKsuzuPv96d6ddDEqERtqKNQWqI5fTlVb8xV/L4b+alQJhCFkhGO
30AZBvv7w1x9PZBTxETsFmFixAV9OUxBj0zHG0N5siobB1s109Mj8av5ovaWsrk/1tXOZCyxITnN
zIoa3uVYUO8GOcSY+GkI9ezAGVC3+MFMByNEqQlPoKw43R/w1uREzRCrEFBkJGaXAxZySB0s6vDF
RoJLdtm9KMtPAK32yK/0S/vkAx98cWOR0vMS8MSzQCAiZycdki0kwNGIP02er9vrqKI8vB6cqKXd
q8D3ncpSc1CLNqpTXpjxVwBAqBr7CFYYbu5gFIJqsINBiT80XzSQSsUqNaFUydDPe5c6myV9x4jA
qqHCYAH1qx5StuJYWUn3ncDNS7Nt0hb4M3dJm576uLe/VINGjCinI3h/rLjD4gwoVsJV4v46f2hN
Xc5cNQSGX/BGWO15YO+htgGewVeezNiUa4ccorInPKpI18aNrwV2eDSwInqm1ubjjen7+udIK7Cg
j3RifzqkddoeIGIX6j4OB5tSU2RYg5umcQ0NHW0wBzMMVY1PeY9eXLap6KL3j2mCVkW9GpEarmBT
h2refslrlu8bkbASrr26GaSF2252GXxQeQhfiCg4NNx46uWW6tAOQ6G0Ks5mokhfxzztPiGbivs7
QKRN4NXxrjC8dGF950X//x+VO4CKJqwvGp6Xow5qjBJgYORnWjbJfiBA3nU4Vx+FTsCjrGXTKaYQ
ig+ZbBwGP0lX4Yih9v2PfGPm4lGBrgLqiMxpdvc2QyrnMhTIcwWizkWWEn3E3k6+aW0xfNK0sVnz
HHkLPU8RiP+1scTESZb5Q9mO+vYcMKHoCUltqdXnLjerTU8PGwpUPu6DQH0PxnbaGxhkulk6dguX
vrgaLgdmQOiQcKEgyzDvyxV38MRulTrvzyxuv29qzd9ze0mboZB/pIVdL1zD1/MU1TnRRVFppDjz
PgrYd26lbOjOTg+81TJhupSjPaxzK9DWvpZELzWGxy+90y6V6ebJAktMbMLgHF8qBJQlL2cKEUBJ
hrAZz4XndIcWB3FqgrpDky5R3mVPjrdFEqcwb0rCzEiyx3UNSWo3SOpS3jK7rv//lxAkIQVBNYaq
/+UvCYapTPO+Gc7eMKq/GwKOnaFV0bkuS2Ph886jy4+xhCoBSScyo4QSl2PFXSiZiVGPZ6cbHHLy
cJrgOnaoIq7iybIDNylAOdI0y0LHDY1i+tl2CqYSTUeDYx/kTvBOlOWkq9aLymetQHdxHRaDJh3i
tE+/Gwaaim6kKpnu8kkbf9W3nvF+/0TeWi9Ue+jQi8I2oPjLOdj2WFIQMIYza0pnbyzAnGDLOhYP
qGJVC/HI9YGwhAg+iYdo/FDYvRws6Mp8aqBpni0r9BB7qbx4M6UTHpad1WCVU6p2v0TgEIfs8hCS
5vCgEKJ8oBBmh9DwuwRMaKucU9wEV6omdWtSRX905VG2j0EVKA9ZiWZmE6uTT10kHhaynRuTBmhB
BVusMGJ1sxc9QbbORN1WPfckF5tINfPHNB1lty9k808Y5t2X+1/0+o6lvUmegOoLH/SKgaR6VTkF
aIecpcb2NqYVp6uaQTemUjlbyS/8tR0g935/0JuT/EAHAPwzaRhcfllSBYSSgUCcC8ipD16mJPu0
TZtPxtQUm4zttHD2rrctAAjRsmTnYiZw9ZA0jpRMEHbPPn2mr7COmtrV/FZ5GYfOUP4tY+acs2FF
i1RsW4FvnE1umrQqi2vtbGWVEsDKcCiF9UgNVC73PnXyvCGN9PU+KjdYG1if01Cy/tkjxqEaQXSE
pCI4AU7R5Y+gV1mgGqSZZ3AfSujqqLg/jMAxV4afy6Pb1ikSDsaihMPVo8KwNpwqyvNCEGSeQqQS
EqcGHJFzNsEzMMmL6YBikriOIsk4W4hfHa1aHR9sfBd3/7inHDEqpXVQjoTD85yJEy1JgTYZZ9So
o++Y20UHZ/SsF71Qs00fYkf0P4wHegd9Pirs1AsuV9geB3vkETfOeqRnXNsW7R/wHlH4ye7y4KHC
TnVhhldHlRkSlBCQUz8E2TgLh5DTgf7BWT0PktS/Z0UOHxWvgK2kVDR+gqx7r4ChLVHJb4yKyoHg
QeJKQvVFnOW/CpdxOvUJMGDpPIbWuxP43ipXlHadigRfmA39TuWmXoIqXx1YrmDyNrrWuE5wH4t/
/2tQyvQJtoWqdIYPkf4oGpN3UCuL966zrPf73/F6y4qhqJGKkh0X4ewusmNZJ2vqpbNnhvKx6IPi
QRsC/Wul4SDV6zrJTdORxCH1t4Trvzk0rWGQbkK1Z07Sz7uiVYYw8L9qaA+OX5Kw1r84RoqXbAIJ
p0RQRjK2ipNCecl6mD8LF9XVLSyq4B+4US4r8dpcLvJYRoJXWwVf9ajI/9jZ2B6GwSpfIL3KBsGX
veRrcnNA8KqQCEUJfK4wqQ+O1DuFGnwdAj8N3E5F/QO2zjfELDNXkhNj4cDc2EVCypKRKCDD5phF
K0lTaenka855LEK/Jm4imFhJLe5vbqpzBS2s563hsCdBP/IDVDgvVHYmto2jZnm0PrV4Y5T0L11Z
9eSdWvVJ+a9PKGaJ1Nqo73E6r1EMSWHj0elNNDfRH1Z27dDp26ZBRHRloH1irM26KPf3T8qN+TEk
iRGhmMDBqpf7pYjNggA29L8WRgtnXgs66bVK8mEAgVT+d3+sG1sFFUroCnjWUYua0z8CGt6ahRzC
1yp2ijVNxPgZpFn80IxNtAVj/ft/GI51pGyqk3DOeyUS5H5j5Nr+WrZThDJk1OgHNaqara8YkwQP
Dg7M/zKisJMFmkGdaHb4EE5sKyX6P87ObMdxW2vbVyRA83Bq2a7BXV09xk5OhN47Hc0jNV/997A2
/h9lWbBQOQmSdBCaFLnItdY7ZNEl08u09Zswj/tnkRSOvm/mIknxeknx1rk/6NoXpE4r0x1Wl9vy
+gv2kanMKS3Hs5JkivpS465Z+Ph9Te0R5q+1dSWvXB0EtzfUEQoHN9gEIJ8iyr08umCeSxeR/ohS
HBuvUx7mZKyrFxSXXlIcSTZ4Jbez1DkVXMuc/Tczs+tZankTkz3n8cVtdLwGwLhaftmM3NTatHUM
V8cidoPjpex3U/rWSy3Fc6iOL2ER6U+AlI0jcPTuBfGKcuPErw8Fn0FlMIQJFtGsaV1zMqqGaaGm
Xe7HUtUP2CrYXz01EB+PZawhofr/DSavrncXsDpUrlKrbnSpkmGod6XTT+0u1O1EeXSTYqugf7tR
GI3uofRG4HGz5LM3itZ5isHUKq83J78LXQR/cpy8sSx3y88z4iGngnDx46PH4Q1GSZSRgJ0bXp1W
h5Fs2cYXKrbxo5Z13gVEI0ygSCm3HNJXvh4FDzItmPNUd5aXQ2VD4BsiPb50TOunVxlATwJHyjCU
mfnRdIc7gVowwZPIImv51x+v1qcxb4Y5uky5YX7CSEp5ydpB94dJbGVya9MC/eOQZkibnaUqNgo2
GcpBSnSZozHnrAlhYo7dDSL0uRicaCOA3V4LUnEL/gWCs0jTLTdKwr7sdDtNLg36C1/sofw5RLYC
16PTfsRD1327v0FuH2jXwy3e+JNdRhZaBtGlGGYQRCAKcy6fYfD+coVdv3ohHKIfYqjgcqX8oMP9
0Tcmu8xolBhXPU+EycXu4556gN7vAl5PX5ShmXE3MPONbbM2HmGTG56TT/FW/vm7M18EASRI7r+L
17jDKfUS5XvoOj1ug5P1q6H0v1V9Wx0Q2g6EPNkwWRIAy1YvC66P+NJPXvBdHfXipbTDym/dOXsC
bN19jKmEphdkcHhp9J1QIAFFfj1Bz+yMugeSdzEpKBs7AQ9dfemmqB4ORacX86PX1apzGuJxTnz6
c1uSyWvzRWtHCjQDJgcYej1+rzhtGNCnv7iVOdC8rHg/TU59zgu1/JvV2OocrB1OFKYkJllj2CXh
McuU2IhEEF+yqum/ZUNHrcMAFfhkh3OxJTS7Ohj+UKwxVWwo39eTo0/aQ75So0upBKJ7bdq+ftLL
aqo+j4ASN4r0tyVkIM0woKDZcWlQElvsVTwOtAFoa3LJ6UsF9JzR4/PHMbYAI3lzu0P/JPvLBczj
69Eg+Lf5EO86XUs/jSRiGw/jletL0rKgn4GzvlWUKooi6/us4uBopW29GqE30mSLAu84BOxsFEO6
KH6ktAYM6n6IuDVHYR0kSxpomy4VT+VXeXdmgzaPjaxr00tS6EGyr4N2+mnaQePbIvXMnUnc56/a
RHlZxGV1Loa64O3QWt7nae76l1avtoD68kNflVD5SaBnObi8IGSD4fonGVXuwJgKkkuRW/nk9wll
sJ3JwX64P/eV04QpqEOLh9ybUsFinHBEIcECaXjRzWokQVcRjp9nkaGHMsGi7mrhfL0/4sp1QFQk
8aArZCLftniz6ynXO3rx+SUL8+A0TbRKMWSdEX4I9PnvuPaUbyLQBEQu19kwL1yZrAQREpw5y7JJ
f72oqR0V6TijxWn0xaUWajv5mh3XWPspBRJa9mZsXvmKSAdShpb6V/T4Fl36Xu1pkALovehJ3g2H
soZIukOEw243tvDKzJAgoySACCoJ3zJJHzMtBJ1Y5ZcqNdVwl4JG3JtNLGGOVo2bqC22+P5rwQMC
NiUmMCRgAZfEvy4xrAaRr/zSxIF+bBz6wZOY9d9UF8Pn1iziR4pvrU8n2bR82ZcDfjknx0RTpp/3
d9RK5HCp8fN+IqsGMLA4vn2th/PEt71Eje4plEqTxI/R5QM5IJxLrDp4Jhqperg/6nLJgcNCOSRy
kuuqsFkXJwet8c6hWjqd616rnobSbJ6TuCN2VkP/20m98KOK63JAlCTosRGjeAgtBpybnruImdJX
M9zTmITtUznMzbij39J90kYv/uDLXg5IJi/7JzIPXCp4AEwLc/x+9LOB2HbxGCHC8BsZIUXsRTpv
dfbkR3of8ORg9PV4/VGABusql/tdDM6oDDYY3KnnYE6zZE8hNRffFM8Jo71RF9m8EYXWvp50ZZJp
Hh3j5ZM7KEqeVK42n6NMuNoRo8Q8+4RAhvGH03nuPkyNsd3f3zDy+yxnyF1L0QcJLa72xfer+0jz
xgLnEwh98y6yaWs0qlWchp4U0S9nUnh0+PI/KdvMD13soW99/wcsz4lcYkQMKD/LhxPvi+slrq2q
qvoq0c6wP6x8p3e68S23aMYpoWf+p1e65Etvetn3+6MuY+D/RiUvhU4imymL0xnOndXP7aSd1brW
il1VkGvtcE4xN5Z35YuaaAbILJT3zA0jacphMMRVrJ5nZzDFg9WKpt93yKfHD3Giqz96fbA/6jDB
3GTzQmpgUrZAF+N6RZU2xy3aK/VzrmO0cMQGkTb8DpOfOHnuAip8O8pypfLn/RW9gZUwLOsJ4gA3
bdbUWNQVjBnxcqMbjHMi5vJLpJr5XkXgqUBWth742wiEuAlrr5/M6NCMAzw/vbE3Xo8rB5bm+Fu5
X1J1lrspMYTWpXVnUhd2ssYXrh08qRENrZ2V2Vvc6+WjQc4Y+LVLIxAcLS4+1wuNf9FYY1RrnNNg
mr1nVVPqfQV9t/XSBu0+y6N2Iwyn/FR7zlaRcWUDEyA4McA7QGcvhYPiKvcqGtXmuZ+MLt+DwE/M
g9eGW0pmKxuYuxua4ZtaPC4E13MsMr0mezFMwEJW4+FwkEQPeNIG5mWY5uRP+mO193h/J60uq6S2
0bom0i/x9E2q0AuPA6Y2DOH0IMIKFGYLrcbcBYahfGpnL9P2/WgGl2yYtyAsKwERTSuJSaYSR3th
EY8gIBV0HUbuF0RBf1XAtpqHscj19Iiu//A8KkMxPYneG75ZbUgykFgI73z8FkcxlIyDqiMhcZlw
QZ2pepCh2hk2RZKeJgWazQ41uMp7zaH7a58K3UUr8f6yr06cWh3aDOiqweO6/tJxCF8GaVL9XDWR
nn5WgjHfCxUb24OR9YPjh3E8ywdwUVp7i/9Y8kQi7XL/R6xtNxof//9H6Nc/QtGRM5u1Sj/Xqta+
gqjK/8wpjxzswhL4IuTGxqRXbh+iBO8XKdrAk3FxD9QOOnghtltnXQGJwa2c9ejOTfqPpKVJeJiy
cPo7Hz072LgX1sblOuF1TM0elP/i0d9OWetqfWqco7IRvyLEkYOXKFcV5RiDw8yPwZS4f+mSw/Xx
9eWSJ5c3QP7xQlys7yCAqlemcabELA5QZb1jALox2+n2HB9ma9yyH1qbqMMulhn9myHB9YBIptOh
a4R5dktNfEq9oX8pnTKBtVKnLgbJRREBtqdsteX7tjowKg4ADKWa6vLpluJAXDhNaZyVodSOMc6T
u2FImxdPHWAFV3FQ4iM66VH2L74sIAWEoKhdID6yOEa5OfaaGTbG2S4N8XmcuvFbn/f0e/S6RgmE
puyIcCzavFt0jrWrDxiMzCCJXgBKr1daq6MyHmIVcIoBpHOPu53bPqijKQZgyk01/Jt5SuUIsH5k
OOri5FhtFg6gfcyz3UXZOa2U+QvMTTfYFfpccVabyDiUEW2oh/s7eHWaBGZKxHS2b0QiZj2NSnCa
3A5uBOtVm2b6T3HsFcg1ZJRx/PvDrW0jVBF4RnGTg9+UUfN9BlCY02g1uXlWY/Ozorh4WwMXPrLE
4pgZ8/xaGsr05/0x16ZIFkvhCck6nuWLMbVQaYKu5yXlqWPz01DqWT2CT8uOFOLEFot/fTDgSR4Z
o2QJXE8QTUBcd3uHbVMrzm9co/TMn4cepKg5qe14vD81+dMX6YbMb4CGUXoA/7c4HWGASbhmC/sM
cTU46VVX5vtyLF/qprkoVZI9aERF9xnpX32XB0G1MfzK1yQSgaznhqMMvlQ6Bj+EgZFT2mcxjaP9
oPSBHaKDaA7nphjn5hGlD4hrZh5PW/bsKxNnz+J2DBAPwaVlkyhIBseGv87IljlI6V9jHyR63O7a
KviHR4ad7MJQp8I1jCWeFGMZm+rHT6zUo6WKCQCSbGSxrRK07kszV51zCf/zoc81XAqVkd5G5Fkz
crGEiiNt1C1RhpUrnU6VFJ7kZUFvZzGs5tLoQ93TOdeDocaH2jLSfqfV3j9KEnb6rrIHY+Mrr621
RG/JwI8vwZJDNxmzymeOnXOnDGHX+dmYRP+puiSP9mrfBcrRKCahPHjmXOK03Dj6j4Z/syUSsTZv
KtkSKCiBicuLYNT1SZ2QSzonTd7s5nawd0o9Rs3OSoJv+CFHW3Tktc39fsDF2wmbnFbJpsA+q51S
JocWzMi3ePTU/jEAbbJ3kTQtdloSKvXh/qFeCSEk8DQKQRmCrvUWBcVGF+OYFTVfuIiqCqtsgW5d
B9TBN8O22yB/yhfKIoIAnqWlDN5TEkQW8crQR/SqzcA6h2ljBjvspWNzV7j9uFGXWJsUCRbAMQQx
gY8sIhXix8i+wOQ+4/RZzwgvoH34NRorXIDi0Zia88fXUGI3UNSSAv7L3WKqGZyb2bDO5YQS7XMc
uY7wg8qm8ZnUhbuhN7eSYslSC2QIrjUAVItFdMwwUQn11tku4ApxfYJq0odW/V7kufPT8jr1NZ+a
4hu6guNGFFodGrQ9tC0KPjeiMXaRUR8YbPM8cueCZDdU8WSmZpE86QCOmmcdiS0o5dEU/63wzx9U
aHizSgTmjkgrf8FfWh6id/c5HhO9SNvWORsRstRR3yd/qX1t+lPtNBt479vzCJgK8w22D9cNT8Lr
oXRMOAYz1vRzoIbN4CulqP5GjcaejllmWN3BVWO40mpd0I29v5luQ49O7YcVhojHZbv8vK4ydu1A
InEuCjvcIwoX5nvExUz9u7SHeJytNur/uT/k7XFhSPSIOJVSsWRZutSMvA4HqwejW+fdp1Ax49yv
yWF9VYmjre7ybQwAgY37OpKvoEpuHkiqN0OLz2L7rPdl/F/NmTRxDDOv3hJYWltHZC5QP5F4NR66
119w1FvNDpFxP1vu3BTHNHXieZ9MjmI92Ebp7FM7GLdEUFZ2DXAXiqFAOKUmtDw/7zao2zm2sNLG
O9NxNeqjqEuaUkmd2BKpI4JT5fbub3i/9Vap8vbWJAum3EI6LO1jlipXLOJETxfMaFCWluejZR4e
Y7qb8dEVofErF+68nwZtjn1FjTpzj/pqulWDWFnw979h2ZqqdYEgdhjGl8JS09dQtHFySCssVPdu
h4a5yWM/+HAolMk/2HZZeMd7YvGN3cFtux71sQtXzhydsAHqDb+OvdTY2fiSo8WXVM0umfL2jyBp
u42wfxsN5ehIbZjIOVCAkAvy7mvHE5lzSYXjogeW9mOiEBD4PCfsH01rgrkZi+QLT9QSGf7c2AjE
KyeW08oLieI/qZS9CE9GLewsM23lPFKNOZkKfOs8dZTvLXigh/vBYe2zSlMsXgjw/W9EYzKIl3Mx
puEFdZZmh+5J+MVLgmnfzdl3ffSsH/eHWzlCtmwoSFkOOLRLW2lwMCo+U6lyzooIp1YUf8bpkLP4
8cHEA30Md80EFi10Rnujl7sSmCRrnWERUyQ3XjzBRBei0mgH0YU6+2Qf034InYfWia1/saAUf5Go
JAumvCJ/x7tt0xtVUtaRFV80HG8fuGRGVCmhamXu3IuH2FIosd9f07VPyJVCL4zuqhS8uR6xyfvY
S0YjvrSQFodjDECgePCmxooeYRE4zVOOOvDX+2OufUd6Qzzg6eeStiwOR54GKNKbIIX1FrmGYVZH
P1cwvLDK1vtqd1ZzEGa+5S+8diyo/VIdY3Xpyy8GVWboJXrthpcIFuy4S4iGT3ps5F9FA2Xx/gRX
x8LSnWQfgB119utFTajPKaCKQM1nQ/1FTdXKD9CS8fZlN6jFxp5Z25s8u/h6cD5AzS/qQ4WDXqKD
pNAl1dv8l6qlZfjQZnFd7D8+KVAivNFZPdgHiwtMRHMjjDT3zlns9EccwJzAN9o2NJ6saRbOj4+P
xtagVYCZLc/mxb40LGQTNEX1KAcNKmKdQrrxmq1axAeRGNHf90dbW0OSWRrsTA1AiPzzd+duDCon
ynhpnC3a+5/RZQICBCiqSQ/3x1m7FriI3wBXhM2l7Iakb7lplwVnuh5W/uiFTvxCo8R9mTVgrEig
uUUPEgqpwV8hGV6zMfzaU4DqCGkrVVtk3heLqqq9CzGmVs7p7Ln5TjGwroNgX55K0UNMH736yBLH
D9idpOKQF6L4eX/+aydfiu2xT6XuyE3NIIzSKkiI4FFXBS8BvLaXlJzlU2HNGc0Hm65Qkxsbp3Gl
g4kZBDBJRCWgeiAtdP11zULDeTWIvbMWTk36UpZNsBMYeRoPGLmY+AcWQR66O+TVdP1Evyz/HFiY
RF8KZCB+318ATZ7G6zSXEhmoYvIH0kHKgNe/JaTs2ldeGZzzDPuUXcNyP0KarwIEGbT2We298CHU
0haL1cl6UMAE5z5pqXYI6JpNfubU6b62ii3ezdo1gFkTpw2XN7BZiyASCt2a6QEGUKrK3NyPIquH
pypVYyjeU9g9KhjCPt1fitUhOeJYR7MTaAlerwT6vF2ol6ZzHtsZYTXFqNsXft7gHgxzNHiaRbn1
x/0h3zgoi9UHtvMGvQO+Si51PWaFSEaRD52N63nlaudI9TAuZmco2pEicyN2cCx0Y1cmSt74UdSH
KIEa6p/pPAZfA09FoTcto+LJq4OxuBhKh6HL/V+4EiD4WZLYRg7PG2BxS8VO6QWGFQb0caqk3nlT
3nn+RB59bntdSYZdpVv5wTIy1/piVcLYyuJXPooU36IEg8gAD8LFPhjnKXUFfuaXaRTWC+X3bm83
buGbCamDZlvTFhxyMSCkU4nip9FOQxSYylKfPy1q06PfmKH2N6snvXTPmikiH/2RT0Nepd/vL+8i
/vxvNAiK8Lh46txUEPHMYldYbY7c5dAWu3AcSn039XkVHCotBFdQheYzUitGt/FdbweGYkv6R/tV
Hi9vcezrKMjiFHvwlySIpucwKX92XU3bVc8D7TFOx/gVkZvx8f5sb9eWShpQGNqbECbhZF7v9rwn
rFgYdL+EqADkuzLD4v6YxeY47AsrMI6WM4gtn+21iRLdKAPJHjcPvOsx+zoM9ESNixfyBu1oZMJ7
VI0434UYQH1BRCujcDBsDSrvrXfHms8KGJH4TlNFshqW7Ikw6qdCVaripZ4McejjWTPRku7ml6QJ
kF25v6oyRrwfTKooeJDquMYR9EbS6nqGoo7xOw4t7xBqxQBdMAPFu8tydbQ3Blp+PgYCwcVIlPQA
5y5VZMBLB1BphYdijJMegsk0vw2e6HcW3bdXcBNbJKzV8aSWAmaNQAyXRxHjXE0ZKsc7JGXlHEXB
zixK1P8HYxh9xfA+xvlCr4XpsZJS9YxyyNJxQBMtko54vh8yt6r/ipW2PsAajh8iqiIbLIKVT0Yl
gHlRyAbQs6RlaIJQGTSmhxYFIIcy1NEx5bG8kSQuYjcT4mJHMJuWCMK6iMJcbwyrHhDSxdgEd0/M
NEPw0wczUt0d+h750VaS9Fh6w/xgjsWWmtvt/BiZ65snHS9m9uf1yFGP9Epg98j8yca/Dc5+j3bV
llri1iiLja8j/tnVXesdiGMaUk3w2CMb36f7x+t2F8q5yP1ngbAjQbyeC2J+RlUYjQe/Qw39bh5M
Pyyj6ehabXeAJehtvA7XZgWWmYoqaQZ37yJIGqpbN2ZSegcxO8kxniMsIIZsS/xqbVaSHfsmso14
7WIUFHKqpuWReWhm135MsUmIdo1eOIe5NKaDbdci+Oi8SD5lz4aiBTVqBJ+v11F1kHMYWy09YnBQ
vrT2VL9ECnyD+19rGXkt+BMqEMi3UMWWX3ytMNXs1kjD5FjPeu2rNnfo2BTJAdWZrfxzSZygp/Gm
IMhtJsunKC5dz0ixK0XBajk9irBOfmb0vR/oaOA9mPPW+8tEOPEL8T8+GMLFPbItreC1pSX9O8xF
1+8UTdG3WHvLy07+Ivo6qNSxxlIc6foXVXPmpl6A6zMSuvlTbojieayiYk+Tttp59qw9T2bgbQSz
tSV/P6jcau9y1RSHrKbSp/QIBbo5tmjs7AMkPWFtmFt4tdWhaHBQkuclwePleigLUcoZw/X0aIJB
CfGBRP7Xr9upeOyhlFaHj+8lGEK8zMBNoaWzGK0L0g6r2CylLh1js9DoHBWf95Swj5hk1+nGOt4c
ST6exfNIWsHg5rosCPUlVfE2L9JjXSrxZ7UwNV+d8fGhnVwe88QZNgLb2mK+MbglOowrVgaid98t
pD3cmzq3wGTW+j52hvFgxE6xr0NeZfdX8uYmknq+PDOZGzg0Wg7XQ+mRqYeF1wcHE78G9yfCpmb+
aAGwaZ4wZncMOuciQP+Vp6PiHPoakemN6LMyWZCOFL+h3JDpLgsdqtZisZJ0ykEPBuvvoLFx5Rxz
o/qClR5V//vTXfmSMGKZJs8JMuolyUcN54F7SeUlkZajvTeKuBz3rVPRk0+6YUCaCzGd6qO3PWxC
emJUvTkcPOtlbHj3OfGkaEvHFdlxwozVR7O93VeD3h1n+k5f2LPdvg2byJ9T9JjuT3f5dREM/98p
QWoUgqS5eGK3gW3M3Wx0p9xOeU/oiV7+FXuA0jD96Sm+m7PwfFvPm1OSRsr8wS/L6FIhCYSYLQ1U
lmgT6RPlBEHUndTcdRsQL179X7DwxqHvtC09bLlP3z+138bC5JPWo4ab9zKZIP0UaY7rBJ4IKI8c
mj438YYPphoHrFhv916dJsk31w4R30uK0PnEk4H6yf3lXgZ5foSsVYPveSOcL9+pRqRgdOIl2K6o
TvkYeHr41Usm9xu4G+/rPCrtERufj2qPkxSDMCGtkZvLBWZzvbtafs3sVGI8RTVYsd+iTL1MPYJd
MFrQndrc/ioII9FGZ3t5kJajyj9/t6fdNDL0NAiG09Akc/qHhle9tR+mTlhnE3bT4JNWDz/uL+8y
UsgxJdqehIpYQaJ6PaaqlFZPexC1AEXM7qEw4r7fJzEo6Z0bi2EL/rEyRSQLeO1xyXB0lklVX1nl
gKHldILnYz/0YL1/pib3dg9kFI/PKYm3nki3+wdLXrC51FSQxbzpoCsQDGo3wgBKm4kUYJFbXOpq
0WpPaqgq9mPPdfAZqQFvowG65MwhLEgDEsgojQgbhYYlWiAEUm4F8TSc2lBTfrpgDzH/zmNHk3Il
X3S3dh61Pk/0L4EI7OSIGLj2M1AstEMT8D3W5f53vo1aEpwhfV6wNGIx5J+/21uoRLRl0UfjqU66
8M/GScPntFR/d0OpfOdQOa/I8CTfuK62NJNugwgDcxnxhAE3htbZ9cBz0uWiVurhRM1uPNLyCfch
1a8/KqsFcB9Fydehd7MXM5jFKzY3YLr+xcTRxIG0Ryi7YUsGfa81lsNnoK7Vf58b20Otpu4xJg/7
xp59zMGyP2qjzn7bkyj/uD/4yubDtBBMIC90RKmXZGPUMsMuGJl8Fs3okgozfWm8UQceN/XtfoC3
9B1FhGYjtV8dlSQOfVeQy97ypT5S+RbAKYZTBFL4MJnOdHJSN93rakrP3TXa4oGYmf68P9dlnV9u
eFA5NrcxTRzKS4tnT6qp9NnjcTi5gTr/OXmjurfqJMY6wI68L3kwYuBUjvglp9arIl9+GiLID/d/
xOrUQUBxZZHH3tBMwIARNd1uOClR0P/C0OGvKFIjvM+bXPkWRHH9rVUi73h/UPl0vL4nmbh0riIP
AYq5BD+pU9zOWuuOXPgN6FdQbxWy9VHw9/1h1ubGs9KhoUltGHWC65MEsKVoih4nOU2MDdHLmVIk
fhW6m5gmOKFviFR7nUZl/qAY5NuHpZzoyngG8XZ5hM0pG4M0ztnFTlUdg7wNvgx186MQebGxc9ei
FOPguo3WEjBtudLvohQpotrpoh9PFQo2P0Q9TT8Re3IflTDTh6PjTN1rqEuZTYT59Y2AvXITcteD
SYIiRahcfsVg7gKdmu100l2cGDlAw0nvk7J5NmbQ04/3v+VKVKQ6S0AwKJgihLS46kHJuXOIC+FJ
a3qdHKQy9pHZ6k+k2N1DH+d/I4lr/GOPyQ/TSKr/3h98ZSO9FcFp/ACpoN1wvco2Sfzca858wmVu
Co68KbtC3cW4joY+zAov+lT0cafunSGet+C7K18YgBWoVtxWAJMsI2JnJCJxIeafNLPTlV1NQX7+
ZM5TfHJbl9pCkyjUqFtFrXdJ3Bdb5k5vjevFWSUsIihEVv0Gnbmee2fibpY1Cl/Zc3tGKjxLQbzZ
6sVLoccz4l7KhIm9XwMQKfxwdkL1qZi1pNpTgLB1P0+SqD6YaaY4f6m4DuEQG2flvtMHR+03rq6V
uOJKuWcgTAhm3bwg5tr1EKvQx5PaDNPFNQPTd9Q6+WgPiLgtzch4BnLueAcutkNvZa2Fb9B0orSQ
4DY7q/nBNDqvQ+4/T4qH0erUjextZfsjAEraT1kDd8wlmAGyeZUk+jSfPMpC6k5B5vTznDjqZ6wN
yte21ULQBgWMm6c0sodfcQNhbn//EKwcd6Bp4DZoulKBWPYRzByXx9ZKVH5CL45CTbv4R6BP8O8i
C/L9RrVjbTQip+zwElvIpq63XTJ5rduouXrK7HJ6qYxuTncTBBntqQjBBm+E0bUDzpNHEi7laEv0
RqaUcRbEhXpyjXB4SFxz/Bb3ZvqHanTqI9L9/a5Domgje1n7pg5mPgRucgqyiuspcmOOpZZH6gle
dOqLxjOfBXqEO2iH+WFEsoFrCukNBeL2a2DU4cYlvDbnN0UtSvCyeL0YPhqcCM6Nhqn6ZDj/zbvZ
+URnKHpGbUsrfV7YUbm3Jy+3N/aR/P8uAwpPDQ4PxYjbQq+r6BGQ+V472ZUxoHNdFnPWfW64qcUx
D1ylNX0ds/Hgn/vbdy2OSnVZqUANLe0t+3h3U44GUBxd4WBGSmrsNdzAvruT2vgaJnJ7wPcJXHC6
i0Y2Zhtc8LV3Hq03Di0NRgr2Sx6IpdLtSAYxn3rKV7HfyaMjqAs0mvMj89IuAcoBCuTPtssHaRpW
Oj523bq2y41AazZu7bU0SzYCafmgwgXc1LjedmZhcoD6aj5FRZNCxy9Mvw6GaDepcPOmoWl3g9o3
D8OAiFEHZ2QflKYKfzyKNjbC+i/BIZXrjZBiLOE9ZTGFiYsKPal0X/+aOrv6Naaj4gsRxo/xNBpo
9ts4IbhdQxV9xv7h2Wspo2hDyIm8vz1WTgMcABJtqeghuznXq4JtOCY8g843yqf20aIydyDazMNe
Mfrqs56q5YPkiG5pJKzsSkRiiHKQDKSQ9uKJmkV2WdBdn06TpwjV1xoMoPyUyk54KG23ALdeCO1V
uDCxsRXRqBpuzHslzlKDBM3wxsa6kfowFOrb3US2H02qeawCfOmRZisubu5oG0F2da6UxaidyGLv
UmzfhEXR0/rjDnOU8DSJZDy5nEiUywl4L7ootW4npiTNv1adYdQP9z/w6imUuvuydQt+Y6kLoSBq
IhQVq+0ezXAfEUjrs6alablzwyqGT1/WMK7t6tXKTVLskdr6DnWgYCu9XlvwN5jzG2kAPtr1RsvU
stYsITe9qQ27opjifVhNOvLLsbIx5ZXnEKUciim0x11eRfr1UEYXzR3CiuqJZEv/WtuZOOCUrH29
v7Ar19jVKIuTE9YNsIyWUVrcY87tmAUXJGbdo9a47SHQOve7UwTZk2PXzd6o8+l8f/jlwYUlwBbl
f4hXD02KJT+Kl2Bsje48ndIm8F5cJ6svaT0mZ3XK44SbRPcKtOgNc+N9spw1JEqkRd5UpUCD3TR/
cno+DZaSDkD9HCm/EKSOtzPienpI87bq9tDBKgqtVf29bmG87bEI98wNCtpyK8nfIJ+fWAGQTd/E
LE8bhDelmnOa3KR397Jnau61JgHlAR7S2dIXvV1pwCOgIZFZkqzgZa6ZefqY1AG6YyEv/p95ntR+
DlnsZM/e8HVSav3gxO6WktbytSDnKGvLrDWf2V7G5dDtksosChcXdkwtPTSprR2MQud7aabN5xl2
jjh8dEMBmIfTA3mez0suf31q6krw6aLKPU3BBG2oazvodmpzsjpFxPtGEeV3zRuK+fgvhiUs4RED
94UX4fWwaWfhLYzl4ilMdOtJM7rR8HmDel+7qNP3OaaHPl4D41Y4WsYI1leCrWRbmAYRl9/1sKWR
2SqQevYQHL90h3Op5+1z2yy3hGJWNisD0R4AKIhk1jKPNZsuaMMwc0+5QwGmSFEEqgNLf8o9RLvu
L+XqUFJ0R5faB5RFruckytqMvSFxT9bcRS/g5fVd0taVP+hhubFZ1obiPiMxpnsogfqLoaRIWFJH
3qnqrPpFU7PhCAzKOg+9syVIuXISmIvs/0p8BA2e66FICr1ZiXPv1Clh/9rMeKLRxwlOQxBGX0S1
qcOytjPAsiOqTXUZcRAZDt4/mLWySBKn0U5JnLYX0c7pfwMdw+3732olqNjAKGn6UoCCjrm4PTAX
B2bCq+7kOtgQ+1MuBEgTp7WeKhfH7QfDCooHbMHcLXjGSgCHmkM1iWzvrUx3PT0nEH2od6lxqmDX
oTjGNnxGDmt4FJaiBT4ARP0ht9XpUzflkeIHVh5tBdTlg0iePbp13B9we1mCRR2hLNg7Xmjrp6Gr
0TSeTafco3afHZt87DvftbOKV0KCKsqsZ/SXPr7yjsqtSYEUs/M3479333cgHNSmGRonJxIaCnlV
84jbXXmIlaj5PsWKuxNmuIXXXdtUMrLKSaPEvTwvYG8UylmRdjKMFi4obbv/xG1Z/3l/ajdvPVYW
3DSlZYgYcAlvmnRF6UZ2EOunAo/i54ImzcFuxfBgKi2OR93gAG1Tqs+19IjI2mku9yL23D/u/4qV
rY3xEbQ2qWhngNO93mG6Vbj6nHvaabTM3gwPOfwF02/SOtf8fDTGtD309K9C3ccKljPi3x9+ZXdJ
uqh03ISBay2zq9jou94WqnnqhjB8iXNX+xGWrXOMyi5r/Wke89+GUyh71+22qtIroYqagizuExXl
h7ieOfdJKaa0Nk8QukX5GHdlZ/ki1b2LIUarig51O6h6uBFKVmKxNNTDUJCnLqjCRdgPwhpNHb01
TyMqCIfAmsU3lI/cnRsYW2ryK8GDPIZcBhENwtcSweHMWVgNVaWfFCMpymPbIJ+375uwMi0Atn1e
+BEJhfU6mEoRf6/DvngqhgqbifufeOU0IU7Lx2Wp+dDLdc7dvOF15Okn8v3M27WxmR1cpzLnja20
8j2l4i50ao4tBleLR4I7DborzNg4tQgv/lNSkEJIwqrFIRQuJp5RLzaKFCtHh6cIBU+0U3kPLWPT
DM05K/XCOPWDilXNkNIGFPPXuK/cB9DFw6c58fKNctzaJDkvCC1QJLrFO5l636HEHhmnTNjeozv0
JngjMLGa1ZkHEuMtEPjqeDR42UEk4NQ/rg9JYma8XvvGOMWJGe+dwBz9WG2QKURQFCql1/0fZ9/R
ZCeydfuLiMAmMMUcU04llVQqaULItBJIkjSQpPn1b503uq3uuIr7TXoitc45kGbvtZe5/vfF8i/n
AcCN4lbv3ZDk+vZ9/uO8Z7gJZhMkYraHIxWiAWZcuy/j6CvTl9WcOHoZthrD3kEuY+ROdon5n0ie
/3Iw3yIKgLNAlwnW3O88q53BuHncF3JfqbySsk14MspPlpsSJYaeVPwAf9rjSPu9ntf5I4gj3kjE
xQlvmmVw7E/l7z8fCtomGL0BWAfyC/vEvz8UV8uSeaHI/QqEfemp2MwdQ/YzgpFy9p6VbH9fweb6
tcrW/8P1j8+++TXexhWoBH4vsEyAFhyL694u4XDtLUSPNdQIVkLZLuTxAEn4dLSA3xLabOC6//Xf
F8Q/z8tbqgh6nRslFmyW307pkO4imaIhv4f3v8ibAKUR3HgCHIBUnP3JjuyfJ+btw2r4gN6iR/+h
293nFDchXBrvy3XyfQV15ImpsbxkdntBATK81sWcvVuzcT3DNBxq6f/+W//14/GMAXfCChlQ29/f
M6yHZUHNlt/j8/wDGGmYpPFi+GDHxHfSD/JpNKDDdrZcpGtyeJalfyi3/vVpw07h9hRwUv/Obql1
PpVlKHEdF5x/9PHyYUutuE7O/Wmj/9snwasclQ+oK6jef1vTOohZkbHK7yM1XhZKhh8UJk6n/HDj
/4jogR9yY0zA6Q3YJd7sb0cYrlu1IlSlAFWl3uQz5L5raU9gDXD3zEdD7djp260PPmdM74NDgvN/
f63/+lNrGHSiH7p5ef3+WjM2L4UixT0LNrvXy+Y+xKMyzajKP9lH/fOuvQ38wOjGzAR22untz//z
+PQsM+Koi/uIbkS1AgX91FOSrZ//+0+6vZ3/HI/cninKCly1cGTAK/x9V0b5LnNYYN6jXx5PSeXe
w23jGBs2xBD6DeFPQNa/PUJgZ/AVwfEHsOX25//xu6jEXagMPm/ID++abbvlie92XS/kWOUfFszt
ffzjx93c8m5qwZu79N8/LFKyVGhzyntRLeQVsdlW39eBGP4TucC5/pZaeHw2ethFfv3fHysOmBSB
shik/8PuB+YaFlYeA7nXMUbmTVVEVStFUbQRX2bWJIJ9/z98IOaR2H+YtOB4/ftP1ZlKK0Erco+U
O7lfqiVbNAThC313aF7bHnKpP2Fl//Z0QazB8kHZDTrTb6/yUEeVHT4iqPileoZ/0XEZS0XeFdIs
lzDReGuXalr/9zYWVDG4XCAdAlUFLIb+/ktxbrJ151hBpc6RrAJWJBpWzZaHeZJzlxS7970dovDi
TPw/Bsrg2gYiAm4kjC5QuuEy/ftnpwKewPDDre7XITItohqifuLjdLIqHlow6dc/LKN/2S2QT8CJ
B1po+Hf8fuKZNBZbEuPzAOoWVxD0qocD3oFfbVYlf0B3/+UgwOoB1QWTIdxavyOfpUMTmysPZI7I
rIfEPe5BuMmRGZAcUBeVfxIW/evnAXlEeQaTZYyk/v4o52MZSDkAgFz3Q12djeqnQLj8HmK/PXF2
/IkW/m+PElgyrG4Q5Io1e/s+/3HwwJShHBB3QECwXNducztuY+QffIJ6PPoTvf8fo0aUd7ijcPdj
6HyT8P62RueVy22paX0/HKo4IdIk+sirOfTbqvxpLrRu8yhjOGVLjzjmBZhUU8IJ5zNA2ewPvc0/
S058ldvED8sHl+bvxFIyocbGHKTGdRVNLcRH4+fVF8nRh2lfriTx2SsiQak4IYx6/fbfD6Xf5fy3
MheiLrDwkVUMjunvgvJUVzS10VbfLyGNIbFd162xZb192+LpWBqX8+Oa19z00SAi0xTwesIYrN7z
pfP5UX1e9bi+K6PqT/sYx9Rv6++WmQyGPhqvWzriDRL8+3qgSkomdHT0IoEDWycKxrIW8Ni+tyOy
FmCDxId46Q7vy/e6QKPf7No7TA+NiLbzgciqtSui2nyCy36R9WYED6CtM4O+KltEoTuS6PxuYNlQ
wGB4mrPWwbr78xjBPruD7sSH19uc55LIJYpaWwxz5tsZhavb23muiclbOJctiWkdXFGpaWB1kMyh
PTaYhD/NIV7ZZ0y79PGNxqmaTitBjXCBfmWG75icSTG8RibVO/wbeFY621ZL5OnUuEpr+9chbg/5
QvxhI9IgdMfaj/ktNvYRITSVOY0Bl9oXQAvCv5OTWKdrJvOofivsWFaXIfYYIjYbroDkaGp1DNtZ
QBuooeYMtOZ3Ui+HacqZEnolscxpux3VkDwXlQLjlUlzyHacqCMBtpCoQN4UyCEZ1CAMMTdT7BfT
JHmY5dXrFNqt2ld6giO6VfzBV/LI340UFhL3UOHn0znNt6Vqa5byMjSQOvOLknW8XFcoTt0nUDMc
bxHIrYc+rT3J3zamPbtMFaDePkOivG92inbtFOltqPqdZwlvMf6hqtOEptt7a+DL+nMAoJQ9RrZI
3CNkwAvSl+rCc/0UOUjrGliHkOXZEDKGn0WkGezDkJw8Pu5m4tHJsSje35cU2RlnRkqsN0j5b2qq
hENEcA9220HdFfTXULd6WVz1tgsq3F8Ya7uENDi12X63kJ1vP8KA0bLs7G79VPQWeuu8FYrV2FlJ
FtSyNNW4Urhs3vyQTdo6zNjg3jEJaLY+pWYfMNPB9biLx3rxcujoiLZvb5ZM0Ghu6mjMq4dAVozX
4EO420sK0RD+WlgQtjS1mAiRcXocwl7qxymCBG1pJfEZnOlhqZOEi8M8a0nwI7Dvn2h2G7i32c4I
HVtpOVGfvXDJcjc7mFmeViQ95awPBp6ol8IJ2B30qKV1MrWAWavdNjBmtaOFRjiAWddxjU3Km3WD
Q+TdWpcQEwcMScSVGbbVz4mcspm0iUmW6ekYKN1+UiSYTDB1m+cNhq+Em21rbdhA+slrRdgbiYYI
B1NtLR5xi7kEzO7bRIyY13WmCMnaF3NwoV8jMFIbZxCC8i3iEP2Bn5iIR334WTRDwva6ucmN+Cvb
4ELY71Ju8rFGnwuAm2vJXoHJVNEVKUu7PAWF4V7aZinSRZ5KjDhDNxxbnj6Ygqji6qsSrVS3CBBI
zqkfuPo6cAwJ7lZOqvBilwN+qm3kN5M0sw2M/oTVuAGtJ07g1YF6dlZxiNs0isl2hvx+BesJ7r+R
aEII8YCzqjJUXuZYleYKadi8PLoYGebPW+G3zYLtSof63mlahIaLucx/MpFuFIFUsz3mZsrq6EZH
Pcp4+DnkPPLfMimkfk0ofELvNNtH9oFOVMU3KQ6NvpZAnXLg7hzot6pDXj8POjbx3QhFZbifI7Kl
6XUUvhxkswkMD7qU7iXIprwg4EuoRXLydcxURH9M5tAFGEIYXfYjfOLNmUkZq1NqDgQd4eVq+UPC
akI/ElfcrO1JzmLsBTmMo/1u6MrCCdKwal6axBTHcaEWhhS4ZmA49AP4foygIA1nIf8B7kb4S1k1
DeyiU0/KEwNaR9/JTZnjKRlVdFxjuXH3igVSkhYmAPBhJDrf5PkgiVOXMT3i8eJ3eVvuq3bHdy/K
cg73eqcYPcEWOZmv+y7scD/5CYZm7SojDIRSqqfk2wECw3adK7Wak9vjwX1bJS6UtgIZaV8aIm5W
RX1G9exgBSKrbXsNtciLvR1UDuVGTMc8/gpZqCzu1tF7BOIujtPjLc007B9shUshOeHa4eZcS1LL
rQHyDMX1CMHFXrYyIIannQdr5QV3oFIfYYwhtjcw5WIvemKGTX11HssHl4Xb1hJNDvhL8l2aTIW/
sgoUtKeSjMA2Ib8fhgvmvm6t23GnRFx5bKbois8uyUuw3k6fRopdfYVnX+kuEnkIoJgXhfBTs+T1
9HDsZNjRmW7V8q0gEbH3BnMQPnf5znzxigkAW94Q3GlJ2uEi8MOFF6AqCFyabEvOTBXe2MYD0yZn
A8rP/gEYcy46VOwC2KSWhSSI0D4kupVagSj47IFrr/06I3xhRm4XF1WTWDGVz7NEFf2oZh54z44q
yvYGjGU6dRyS66hdo4psptnhVxU3BsYi4jJ6o3FZKNB3W7xbBBAcfMrJhSZAaBrDQEu9rxGYOPYs
8mL8UhBR+7uMOJ3b3mW8tHcgvlf1F7Md0fSBHnVqegLVts4uWpdD3bhth6KoWRSBXVUXY5+uT2Vu
x08mBmP4wYR8iM4HEhKnsQdjeCplEwyZwje2Wbn82rSK8Q0FkO762VOtwquYx5zNrUTHHGCwwwfU
ji7f8U4zs9XuXdjrDIaum8F06XsWhZuXLO5JN7wMsC04BR6pHfSyzY3nFbrE9IlOfhT3mJ1B4NpB
8zFMbZ3cnsgCBuVPnEqr63fkPnXwNYAo06dB62YNYVHPs4rwqrxd1qUFvQZJ7pGsi1/LyKaXUuvx
wM2dwTbGmGNDfUaduWfODz/UtGEKHyHcQ/V+LCPZwtK/+FLMVTU9SblWDAZXlV7PZmUowGN4YEDn
TFN1grCz4Cd4cKXAQ5Uca3xXk6xPVg9FiU8D3fnsBZLxGnnsx88JLp1FA1vf6avOBvqqMx+D1kjL
AwkM3CwvWUaH4p1bgp17kEAMXHXYHov6DLFLzk7Gl8o8OMY1vcD2CcxNNeEavePLal8cAlncs1JV
VH8ZVpZMDTTD5EMOADn6ECHUxP5QnJOXRCRw8ETZNzz7UOB1uuwokvs45uYngwCOIVJS5i/bLrJn
nYSQN/Wa1ureW8E6fxMCXWOB3JVGlm6fO57sBJWwyguUdikFYOypT8QZpy0tLjLdXN5AFbG9SEwB
JlwKeEx/aZEr3ZYIJ/AdIogM7UQux5fhwIJsEarLXyah5E9WVftwTmsj/NfAy2z56QP8vlpfwlm2
bkaZxK4jBdg//WgxufyKAtPU7yOmhH3d063Ywdyljl8CbHPWNkYwGn9AnSSBZG8MxYzGZa5Qrw+q
fI/rbYrvLIaTeVdXPjeN1vCYPSFcNwm8yehc/hrA3UJzVqM9PFNwV+RZzaiWW+vFwMAJOHLznGqM
EB9MIq19yxGIAAt32BWuPZxyaX1hAkMDFFGB0vNsCM2KTvGUYPkUmSv7PR/Lu9x5gmo5wTH4cBwG
RnJIzIjIhPKuJqKBHWv8YWGL+2uOV37A763IP7IsQswOrrAcOV3Vcfh3YfBJjS4qR5mAbI/g66kL
MDeQbbEouJ8xfxzjHcbLsH2fVbLBt7aipbwI6MvrL7g+edHPuKWiM4ZpLgxNiGMddVZAEIZZdcXX
M8uqbXgaNcsobMB1ufZWxlt2nm0eixZurYU+wbVmso+b1wYTJblu4htQE7P0UclwxdEMx9kXNQeR
wkUySSaIFKyrLzSzmfic5Qc5q0FqUH945g1vOHNs7GtLJvuMzqK0HWrGagZVUyXhmkoIR9EtHgNj
w30sqpliW2dzeYcTBFTXptCVJu3MlDlRUPmRZWNrLvFE0x2z79TxocuXBWE+kNqN6hwg1NqbvKKM
fxY6zo4TjzMZutI44zvkcw9H42uE1V9dQHffp4uWSzdLBjlixgrqPwary/jNyEX4FsFAyxpjC6HE
ohf0Vd7tHwNQVBApwNCuLai9W7Jz00Qzoct0XwwOPsbP0ZHhqrXtuKIDBTBPMI9Yjiq+K/clyREU
o7YKeYJipCUKWMjOH1Q4Evhx4Sia2jV38q9pZ5mCYDD1/pFwWAo+oXde8+8j3ihH3lo1Yr0dyY4e
jub4qK1eQTNNnCEvMMxPSTcbgybIwX7rrQJJHntPR9mbz7PJXRM1LBjWpKPNrgk1u76TaUZJO1ae
rc0Ub/ULgcXrJ5YR/7VALRs3Th3L3qzGywralMQvPXZxpltGPK2+LStSN9rIYOYCReoSmmWTLLtm
Ycnfc/RbAEq2pFZXv0ZKnJFPl5EGxiG+6qQW295MDtl43VDVSGiKnHdVK6Q43hmWgCaUjA7MhmUe
0v2eidzjPIBEDAbGEZk7n2R6bASJ4uLiJkazdhQyfwPiUU8nMVV71lJE2apWwVpH9nOQ4HBl1Vjm
jasZnDXXisN8MY04rrnAoZPdtjUmTZ7u1S+Ek9Av6whTyabMR/Ir1jX9TkIJZ0I7w4oqqzVirMp8
8I9FdGMmxEtxlKg5EEfdyzqnSCGStHizGAj/Gh1Sc9oxM8q3pD74V1YuOVqnCcdAB9K4QPcj53W4
hjk2qq0EGMRptkwFGJ9AVLo9n1DtlzXNkZwFr4XvBZK7VMMwZHYNonL0R6LRnDRT6sjcO7aUERhy
5cJaC/UoNLfWMNlF0b5FOEtL8361XNftABTjITocMJqDm2TrVe7peg0oMqMm27xBjkbuB9OKVPOp
4cGsSTuhORlbK3RdwjjQje9Wh2SIhiiDuKUDPcg7wsYb5XwoHBxT8aNhDTNM+0NSzlDfOmQpvEEI
jL7PDioAHVAOFoQUNiEfTToL0doyZz/QngmohCPt9cXd9t7DofSctImaJsSLH7DvhU/gljxXWWCw
R4jr4znKc2a6CXm3Bhupqh4s3GgeIZtYZFvjgLQ4fDf5K91mEveDNouEtVIkzjvHGQ0H8GPe2pIt
MS5LN4y0WSjaYoSK1Jichnpd92YjOv0VTWvG22SDjUqLVYZgvoOJ/UOOb5b04HrRsd9j70I3Th6W
egygRdmwyfCPck2dbSoncTuMGwr6jpIp+cGz2CFHUSTJ3M0AHvFd6ExwNYNI9WwyN+NcINH4TaT7
yiDrZXHUoKEF270wi+1QUe70BC9V9QiqFVDQys4FGjoHxUMP8ypydNkIs/e2Knfy2Qo02XtF4RuN
A2N/xZx8LZqsCFmK0zlkDl55MfiVdgY1cHAbrMrqbccLnrcKBU4VRvQESTabAc/4VsGljuZjJ3by
s4xuElWe+qlNWan+ktZj38TJKxu36tbZFt+R2ph8dayyXa09bHXiYZ2fzAGwBafJUH1U8CqdTjoj
uHBHMH5Uo8C7AQYiQva2D3WyQEpRSLTlwA4u2GZrhoNSJbzZ7Iao9DlTedkhtMlT/NuW9zBnklD5
Z3Cqa0BcGm2XBCoWPB1cE83mkgSpG0hEgqZ39QQ1aFmK4kaoJ7ZBqNcBHSpNDtWUck4pDAQF512y
VvETmbYd5s1LnKoGlOk6bSmZ6595JiZo2XDwvU0pPK0bMpTwXCz1Id6j/tkZAByOjE5PBESeKaoB
+x7kxQEEAY+vpbBzFZCVbFk7vvsIRY+UyrbltLj8HRnA6MUTSdIT1P1AuBIeF0NXTOv0HRVDCuWN
MtFPKzZW9PDTJS8rLmXeCjNK9NfIQP0Vz7vYe8BP/isCNY3ouEHX1uwjlGltKFEivIC4TPm7sdzd
9iTiTN2VB5lepllXphFjMj8aXNLrKVSg+d4tu8KXXE2ZCEwXYBTe05UPvxAQus/t7ORSoLjPMHnM
UcdfGMDEsmXLBB0eBOFkaLC2gmg5AInxBDrbIk45cCd/An6IpkWQJW6k2gLudXEMY5vnEdtbWkDD
26O40PP9Apx56mNMVOqP8REG4JrELmgU+fzmbTRVvYLfJXp+uXPEgph4fk+mKI+vKXaMbSGMXc0P
GKCCGS0WnSPlVwHivw4GGoTLMIV5udaoBWQ3oCp6kVmYAbvApQkkizVVQIXRJe+t8luJHl2m+aPH
ND1p3AqPB3CtEap2RrAi8Z1HuDr+yo64kitqERcjATAKrokzOGS0GJhi1pSsfh4v0sEhrq2mYo/x
YnL86WLsIZHQZT1/jKKw7t2R59jBqeFzfIlnkAAnLQk7i3ifZ4xBwDlqIXmM6xYd+TE1GLCP25kr
s6L9qrUt3spihqF1uQEPapcdcUIN4NB9/yEnV2CgEKH3bGdalbxbqwIemk2o1qnCAohFcoOD/3/R
ZMLHgJ6Gva9Cal9BX5tkKyWC1M7rvo/b4zgDXT+v1MCIHwhv2iikB02YQB2IzWuPECUQY4mB/MpT
iQtuhfsLbxBXgBZ4NanAvge1J+otuiLXhnRLr7LelTqvoF28UnAueXtQyLlVWohwGgqjXzWr2d54
rLS5QzAJsmLB7axIj5sekGEmtrHs85KX73hUAq8pRrvHJ0ZgMdziuJd9WU8RazFa8B9SFVVvMY2q
+a6iwSTPCL3jqG9SFG891Mkb0o+Q/Z093lBb1aWTD+FagpD1YYJmY+vsNoIyyjg25SkJSOdqsaWN
besRve8VIpThWcU7Vb2RRfIBd25Nu4HH69tmTaGacLNtuZ9iU+T9miu0PrXNsg8L0NKpkckafWfl
qlbk3+IQgIDaSMARE8UfUjmmWYtgIXXNZyjsW5pz8wvvPvrLmHqVDUM98At+l2huVjGHpYl17jCL
UHS6+UZhhnCq54UidonBmrmfVysquDBvyw+RBbn1Eo4nuH+DP57EXmTf81vj02wB7cMZzQCnGBQv
4m6t0Gt3vhrTobPyMF8m+Op/I5gH/hqSSXyjNcI3mmGIdIJUvzx1PS4XVFXzxgGGbRyGLA+s4Ig7
kMcmOgY8AL8ZXV0jC+bfLQd8s9t99sV7vNvSYzPn62uuSsHgeDLenG3Ho3hFDoRO2koGg8hVEKhM
i+/GxYmy9QBuuFW4vgaYdKyNyMPoeoMT+vG2Kz/BAGvQbQW1Ge8HjDLCiQDoeVGuvLkkFPaTrtzk
uonxoC4+deYFPJZ17HK9h2e14Ybrq1WYcD8BFPY92iy8rgkGDnXLjwijoBQBpAhJU0c+twROCLrd
B5XZVgIiWXuNuMK9qQ2YZE3hFjh3Q8Mf8JzHlUxtQKbGEzc3uhdH7evwUudaASrYprIrtaq6GUmn
EgMvWp2AJaT0lMeb+5HgTic99ZxeYa5ds251GI5gMLfBE8cOI9CPORfjySC7RAP4skDShJrGFyMI
MHWs3RXJF86hVrLEspbD5FE2uxHrc1CTUp2CZfMnjNrjqcWUO/w1HGiMOrosumglm6oXJ5Qqzyqo
4SuSm5c7G+kdKTskH69TMW4E5X1iP82F3dMWntSLw2hpX30HXdFsz/s0zlcWVFmfqoGVoS0wOYrQ
2e3jHbAWuzdIQ6jvVA6OeJPqgLCiI97GezBmmG4Xkg6yY7ho7tANKzgOlDrbO75JrlrtQThplZbj
DXWrRQwNAXBNQKiHwCiXUQNNrQr0EzJtEtUXmDuhHkMlNneMRvsL6mlxNEd2TIAoR5ZC8A3J+a9s
qCARZqkIj/jhYXwsimi0d5M/0OqnvKDfKvgwRY0+AEK3OZbUYyXATW1NnYovEjGUEq5QboBZu1rM
W9A+GhrPKzW0BtiEP1GI515jB41njKncl2Ek0aecxsM3UiZbhbqHAatGqDOEuoBfWQOFsIjvdEaF
bdNkLO4z1KRHm+V+/RQ0HX45nMC+QRPN3uXQkWYNcH9hGgej1aSliIb+MruIrT2r0QK2oFGHuY/q
bMV8LxPuFna4VkvLTXQj6LEU8BOTNTyODoKF2NkDKsI+3wPSeLSXBWmIkXDnEbdkAMSolGbrqqzC
MBGtMfaHm7XFZCQqVt5A8qSOzuoCvUCsR5/dFUZFSXuYDQiRzI/1uczsTXHrdlU1sBHjP2dXr+Ak
Ddy9lYe09OSLOjo64EXHcI2oXtOnCOTR5UQJwF5c11P5AGNsmwLC4UglMfAwROGbIt1xlugTG+GU
P05JviSQdpEYN6U8EuyNUnmFutO76XMmsfxO5TjuqkHu/PhXpaoQMPHaJ/yztBzzLsK4FP8/T211
mdDRVCdTjEDQXDJliPMbl/GMBDxRnrVc5fG0Q01aNulqAQJi7nGgT9aoZHsoh1TVopqdEUeY44w+
gfc12MuQ7EahDkmTj7NDMvAZ2DUK2Y2PlnUlvGvcuwmCYOychQO2vS30D1A66bU/FqsTXBJ0XBZs
eDVGQALrYG1DCbHyPO1b2vMxV/tJSJOr1ptKIn6s8nV8IflSfMaZisVZAQjA6luQe91kxBQRLngU
JZCla38vmd6BUNpo900ExGpqdkz5gNPT2c1wEdyrurUxmVSbziPqxxrN8oLQghqmewLI9OcUu3Xo
nE7J7YWYem6w9PBfhSCBOz5v9UsQEbYzKG9AH4813ARcuZu/eYxwUNWsoC30I/VpcpkT7QOqumL4
lvEaprQZYvlCF5fReFfCfefzPo5gMSeVRp8Adkm99DOxu0RZD8oFeG4xDLjZcUxRi8lC8Qpx7ny0
sC9goTMmRaaCog7mNiqrHmHQiMI9Tqx+wPwCqSUYGib8riqLgT1G3G/0I1RmKrqAbIIrPwn5gcG/
TPyXejIKMzEOy4X7Qk3z/hkrYksbjfTa5WlG5QBsfkjt3K4VOTDwy3g299MoSxz35XRUJ2oHDLmi
IvtQ62FMe+fWCH+bkSmGNTQVKNBjqFEfbwQ7/2QBwPBXbMORs2aobeoflzWZ+YvFnf860JT7F9gH
4pHDEqvifQavh++5zjZ+wtdyI0R58Ft/t+1Q9H1hLtnV4wBatznbdNz66kB1fxErx5UoEcxRNLnO
yVcnsh020hyb7iLguJ5dYivX+CUHfQGJXZ7nW79VRONQhm+MxzG4h/fxxLm/gAuEuRGig/RYnFcA
V0mDNDoeHrwE8tDkKFn394I7/JcB+Q5oymH7VFxTTNTLt6UEIQWKpfpwz9LteKFOVekOvHQuxMu8
jRFvw5Gp+f6Y0dGcZBaV9XM4yBGddiIO2cM+nYv7sUI+cZOlGKFeirDGB0bN2bS3Ys2teBinBarX
20Oy92sdCvLRwqrePSVYYRS1DIZ5xUsoNpsUPaiPWs19PqExRjEZOH9kTvofq+e4tw5cOxddpcMr
guog+YJ9E2ZhmLxXZaOM1kc3MKq/mwNjvx6zMfY1gCA09mkxLXV3EI9AS7qPy9NREM+vNEK0KOCg
o0Wu83s01BpnGnuH++Z1INXQ1kTr74s1+ooTrXibEI6FjlLa6WuA5i56SmyOZneDAgA7pvrGYJT7
WtriM4NLB6zHFvmJHtWEeAu09Bk3OLi6nIn1PGm6vCa7y8kplssOqGB0X8vc1TXuqmUwP5csYU8k
1gDzGCoQ0+RKhejO1FMlWvBygIXOWsO4Zj+K+q9gdowqoCafLlQV9RPYFgCuhoGWP1SW0/yE27/O
P4jSy/Q0olpzHZ8pg/VizEhTHBNJL7RIwxlD8+weeBdwvVzwDwgJLE7ANyqEzE7j8SNP4W6+gRqB
8yaf915Xcj5OdhXIGM6mOg3vZg7foLGARUiPif/ax8UISzbIx4quQleCQU45F9/mdQQMUJnb8UKp
H75jjC2/VbN/B6J5vXasRFAEUl3rFZdnCnlds0UrGGaRSste0x3g6DYN3nTB7sd5y+dct2SP+X5O
F9xRzWjKKe6wdGrR4HRFAGXh0FrsLhwIiK9yNAsInDDvj8Fu122CwhdN0//j6LyW49aVKPpFqGIA
0ysnj7KsYPmFZfvIYAAzSJD8+rvmvp2qU7ZHIxLo7r327qT6RYFQP0K6OrRg4RCcB55Jn25s8mEz
O1XFbH0s8n+kdYWMuunmvvzbgg3as3j92ypIz53NuuI7yvmlBCzkNS/4TaMUfK7KEd+m5rEMlkgf
57kd/J/9Gjfftlsqhs2OYTIdmXz9JDlX0R5stwFQ4Drinj1MQ/JzhQDyH0s2mP5kO9PUMGmsF3HO
9KRLwJwhsRwr0CvpFggb7ete8PbHxkMvHKCJT362Rdmxd6JieOiFZpNtN+fBdx63zn8gsWpMceM7
zutKVYR9xy9s+WPVDtbJOmZbodgy3pxsKatD0yxjfgpshPI6UITdg1RVVxgrl7wTBc0h+V0JdIxl
PJigartXHkEawK5eKvfoGGe0uyIs++FgKX77Paak1nybLp9mWByPy0Zw/rtnFx8TI82eIdveRy2Z
79dh6V3+uT4BH+eCVqeijP2c4bA1OTV6E4zH3A2U3QEINUmz0yAg1T6LXHYq6IQ9Lu2whXyqMKP7
0xHY2XFKVkmvTc/R3UzV47jfWFwkdm7pdp+hBqJJbSEn8kX6rYzTeVIZcEPiMx31CbpIKG4kl0Es
8mhMB1h/YDAbVsVVDW6ypEvXBd/CzM34uIqZ4k5upESCojhJWhFL+pfNMqbdjXJYzF5sCnzGxkCr
+7UxWqTZWnbTVW/b6h1vnQHDL4enKLRM3FNuXZkdzMrtlSZLVDCc6bb+gOwA+ZGYMgE5klNB4SgY
pOyaKYR4KaGLaKTXHimj02M+XMM238JzhOfP7E0wqPWiVcXyuYIfJjjOi4xnRJ+gYeV9UwYP+VLq
ly5fhk8amoyGWzjNq8rc4MJdY5x9sk09nejW3Eb1kxaXod5UneK0ZqFxVrCRdkXG/VMua/IoO7+z
1DFD8c9QUjJwRoFtd2pC0GfQvc3eOVp9ai/wtqfSWedvVpGyenoBnvPTuk/qu7ItzaVn0EgCC1rX
rTJ1h9SptfdN014DHvpe/dZGdVXuh95FeqtGpd0UisuJdm5sli+d18uF+367i5jQo23KXOk9p9OL
2hz+C+nEYqkWbrzXsV6JYbY5X3yUOeBsodvaIEX+WJODiSXLb0ttPyQp8cGuzbJ2ORR21dcFZa69
kjiqJYncYgowNfbls6dsNd/NE/1S0YBRprjyyab1EMD8dJXu8LF6bXgccflAE3gkax4bKupb0FVR
0pqIfowYmVSZTs2WUIx7S9G9B3FZf3MeAoBUSufPTuzkh9tVv7GD04+zbxaT9cc4zhBaSzfQ0CJ9
NnxkpGAgxlIYx6TtZ4HeV3XDWcBNTkghO7S4yjQSDhfasnJHLHKwE2sbcMcCYyh7nGH275Nt4X5h
Wq3HHWnHW3EA8UA2Fu1s9GtVus2XrJlQ7Kx0a/9SOdro+6hVNaqWN3Xdui9yL0dEg688oP0YfRr5
OUFOTRDUKdOmpkG/5zE+BENedHsd9hJ9wS9pGpaNFOxTTxvRPBpWINtLxrAIkbSfTn2/lq8jcnl1
MLkq9Q+dVfiZSj4utUPNj8hyIgQQpbBjnU2RmYpfBGmXV3bRtGYXbJVkviigFO5HRau05/5T7mkj
do5uO7ACZKFuPOZ9odDOuQK6p/dfSazZGY+4nNSUupn2OjLmv6WqVMaHjrU+MOYH151ofv6EUZt7
eyTiIN8lWvjOTjtZ9DsIFsIY2No47hfFkk/ZVkl+jOowutfSDn/5VsW3061dd+hpQp2z30QR0hkI
JepUpihCo9IbJgjDsh3/gFjTsQOQew9ttG1vI69TuysyMd+t1OLLwW1K5w+55vZ+JW8rP1nhxK8W
s4lMPa2n4RxOG9VsUJvK2/GilBrTLmmFO7+eCcYyUKRMsvqspVBoiWmiQciijy1YGdsYb/aTs+yy
LntmVawqLitAR7iL5GxrUqsif9qJqgi8YyE6hwtgcqdp32/k6qKa68Q5rWGIxje4enzciAvqd5Wb
jS1PKHR+kGZOZJELhiSZTzJbluxsvQHiyZQtHUQXU5BUZVz6F5ogrGwTb3uw46y0AiM747/jpkv/
kdxQABHX6wp374wbw1WGsVOUqmBxOmrxZsk/2asbi18bDZQ6tQzF9I4ntJ3dFPWlsRcuyGDew6gy
z1tAj6K9zVuIbEk2VXScImaeO2uD0J4teT/1Lqy8jSsbSk7xTHdcJ21YO78ToNbvMjCe5iNkY3Bi
FbQX3f4kd3O58jr+QEstp90gspg/2StOakAbFser0AIoY4EqUynQVpZorH+ytFV3D8Tmqvzo22b5
rCozFDtblKF/lPRmyDRNw/syTcPCEZBElXsZBff1qSpI3L2XzL7Ekf4rMqmHnBWdqLGYYpYM8Zwz
HhYh9r2dhzvfTCx1aDLOgTiu+HqF6P+bdRhOp7gwmaQCKaqNA0fI4T5c+OXt6r6YX0wNzclcKBj8
NBlumL1A1m2OQbaV6mnTvkn24eTL6RhyR0T/vKiLPrDEZstxQcOMrmUSj3983mvmH7XHRK4LWY6V
OgxsycmrFbQKu6DrHcXT8OB2TnlXuqM8VmK2D0mXu4QLcCU8tmwyeAeRHMPDprE0AAXGo/8A4ItM
Jgbff+kiuand0JNdes16K9+CoU+eatmv1R6tv7YHdw6aH5gA/fpOgX/MzJZzB30szsR5SnrGKuHS
es4hQnKkp5Hlxzops73XZRtW542f+BFLaEWQWwgQcxKV193jBwJ16WccEjdOpOy5tnHqcqmHKtxD
eVqVSmskte4W0BhH/ojdXEiiOSATZY2SlGSGKRpRqDtCUdU/EiKT9RThOVr3ZbINf6FiYYFzZtsG
aUNuR4sX++AWeXYlDtd0h9lfivd1DHnWbmrm67oq+nZE1Rs+rnLj7MxcFF+LYOybhtzDgK7ZL12P
0T1C9fICirL+hycqwmfAmJsJDZAr6SV5Vbf3cyHhXho7y8NUBOXH1LmMYSw34d4Bul3TDmXnFU5m
+rvMkJM0BmX07If5nKVNTkTZbabf3U1qia9j3iZvLZLxI5th9PeYTHRTYy7Nteyr4Lnw5vmpHdzp
p9P5CUVHMtunng/HoL8L9GfZU9RvJpiW1HSD/K433lSwLbLeKhXUd3W/OdRd2PD2bN5dHvraQUrk
LqmDqFlIX6/D7a87MXjv5hucb4L6p4npftZSU9doJC9Phc6uj+VyuA2OD8UU9sdqabrT5kbNd7do
/2KyILyMk9O8j+7o3ik5CmRUSUsUNF2+T1qkvmD0HgAopwN9tH0BPf0vb2bF98GHaUqSiYR2qSxI
ZoJkqbPtrPPkN/47Ij7Km/7U9Scn6swTHFz4fnuhT5WHpCcWPrbdZHFufGVOcRPfq44BuCdXmRLl
i8Ac9PoLkDd5RPs9Jol+aXTsIW9y1+7aRB7LeR3vFFkPjTP9glD4ricLitCsdy2IYsr/XRhjhcv9
2I3tWzYQnLkrOkgc+150gvaKtM9pZ+JubveQcuF7fNuBdQii0d819JoPQR5GMOKdGf4Lw81jabOr
o4eNxZYXO4ajYvQ79JDwcQs8UsyP+NZ5upkZQHvHzTQet3Zup0NeVithNp0b7cK4Cn4abxMvGwbQ
jyHGFJK3anhqRaP+s/DilFakOPwOa+l8TjQUv8Qg5FsjavcJNbt9dkZdX3sl7Lh38so/Ku6Ke7ed
60PCIPoOVZ8qeVq9+l8LZglo0y55GssuPEyQQ+jvXvK4muBGGs3mwJxV/3Ir2KhUJ255Zen3eoph
pBHMSFv/CJs1/m249a8ecum/pIY4ih5ddJIeln9iZk2dw8ZXtSwPpFY278o1VPFx398xKsO2Xqut
++Flxvkd4Dw5UAYg3s4987pk877EIEFFt8o7TOMg32PelXNl5wI5Y2aQWVQ/FPf2820dJy/jEHl/
iuRmulgCBe8XsJVcORr10GtGUPekcI+Ia9FHorb6nhK55Y2GSn92K6k/uZwjpLvMuzqC0E8giDVr
2UlXOKfFxvrOaSCzAYdEg7zi1ssfX4r8ZQnx5eiiFI9RUy2vWzl4S+qPvXecO6/4JebM/yrs0C8Y
Lob1QrEmZqwjMvtBdkD9tRDnAzTsyuJ7yDOfv19lBaORfvZ+MRAwrxiSOmiVNeSZW1rN31MikD9D
gLNEgBpbJRe3loJZZIKBiWOE0Jo1VtgGZsv7plr8MV1TFwfb9v4DMGV3Z8Aj7zwAjtREzfa0kBuW
78DzXLEPbAMIGeccdZo+8sCosH1OumpF0WeC+J6psXipEL1BSx2xMG5Wrfo1rVkz4bcCITKbaP/L
p1HtR9C4OA1NkNA0BAVbKdwyX3uIQRk8JJSRj50w2JJC/F9/0VUgEH0Zb+9tk+DpT3B4YRwLb06s
qxLC+0N5VbNhC1rUXLZOZjdhZfPy/kxR4soXnyW33pVujEnRlggxfbd1b52UGZvz4ecsrAcbx9H+
lc3A8OeqV7b+O08ymk4G/2H1q9Jr7dDwxdlwoG/Zgl08ieoNEjLQwClV49YHOBNb7vtRdxvNVMP2
7VRv3YAtZ9maKmj54WzlXbF7VOuFXsMA8t22cuL5YdhAglKPLavDaduJOn4d+lWbdxHm8HY7FPxi
OxZRn0XPJs5i70HVwNGHIFDxBU/M9h/x2EW9y9d6ys85vUD73NQUDUe4oGVxjvng1vH22Iqwj7rj
SJ9RqtMYMasr0rifuxkzXtKtxY++h8uduffMFn81SA/hISiK1rxNfn3DPbTfrSuuhQBueTz5A1RH
gYtuY5Nou6I9HABlYzAGs2U9rmEBSuHc6xaKkc1zSDJ0t61TemMH44241O8WULtF7X0b5u5jg9IU
n716NBnfJ2JO/5dDzmOYarfenc3Fy1jZ8VmP2yxOoGiFmdJ4huX1KeCzibVZTjzG68gqMnpm5xjF
hVVvk4i4mOOJ2MlHsJhhYqYx+k7FclAsBO+hq6fmMuO0ixBFqLuvEmQgoaVdrN1J5WXkn2vAzEMB
9Vfd5zIy2Z6fuxgdVDQvXn7yG8nB8EO7/J4w3Dpv68BJ+WuMnHqhP1hLRn+pGlXtfBGQ7ZE8s1G5
Vi/hZNzhkaXAuXfBSt16JxI0Bkh5OSDO8CRUHcaoRdfFY9ih6QFFjo5/kEg30Um3WWP+hWFTjSg1
EMg/cDVkzWfrTy46tPU8JiT+0lOvzkXnFo9LjQuWwTk7ZrxdgREpO21LuKCy0aRxdfiOMBS+NfTp
XsXEHd05kBvZht8j9ouj8PzC/5mbIhIPKJ4rv95hFOP6mCFxxW84WzAYOE3ekne7tUn5rEGHIzjI
xs/OuCmjLCVdft0u9YpB72lMijFD7Y98+otN8I/mKd9WrM4intZl3RXMymRzZJrbFi+k9QTlE9s8
OJC32AGpaMIuYAbEBrNheBI5QUIiVaKvVLIz6BZBcOIHTKKz60QVpDLO5ElfsLJPqMfRgJSehrZV
imAnOujgp6Pjyf0tyzDDJGINnhUWXvddhuSJGeoWHZQNyXRqFUXQoeMTeu5em1Gak7+yY9O/cLbH
VNlTMTArarzO9391juARicZKeGJ3I+YpfgXerX4mOyujfsVnEyz3LNamdOekE+0+49cZTdB/t2HI
zhdNB4/BSD5zP0qn9fvnAGKofMrcGF28Z0gx/IP5rNVVxvw1uJVy0O3UZ4airp0J7XyCYbTZbxK5
7fBv6NtgvDQeA9sDlG+e8cyqtT9N0WTre5IWRHKKYgYXZxW1GytEmizL9m4EELpLrPTlL1ynsjwQ
o2/tcwnPJI4jE0E8rQ027HSNYkZkuJFRsPOGppxpoOq3g1BeF/KQeqTu7J0qt97eLTXP/jFm4q0+
qRlN36B/i8V3rkHSF5M9cr14CAhDERXibhU1jKspHDEgbFekrHN9hA18O0XPYjW9XTMNd1LOSYfo
OppS7vtIitUwLTGr+0MsyA+oTDTlP8INnwjwrevPD6Jam+gUaDShd7vUbGzD2MD/v8nDcAXLgO/r
zoIJzTcseS13LAns+y/cxqW9qNb1A045XK0tyXRBibkh6Ux5WPlSpvWcBeTY/mj7FnnB81tZ3rVZ
58AJ+8pBATjETIX7JxOVZfmrc0vFq0qv77GKvo2wymZHCqDaM8epdNuuuzTYjOrhpPlK1u4jNMzr
vxy8K97KkJbX/rmNg1GH717m429Oc5YzhHu3mOKCjkr1Or42nWr+zZwkyU7ouUyOgTIzBmbYfGc7
ZYtf2XsiyrHCbnRU83OElxRnK7k0L5GdXRoiv6qXndXE+vBmjL43/mlJXndxKwaIDOGxaNkh8jQl
7VCxN94y8L+PgkrIr2hr2QXKkqOpOTZdwEKHtOMozh3s6ljwLn0ok+y+jkKXmYRmpZ68CrzX+uBz
XnLQwjUmdysCQHsBXZgQsHuvaR96r6uqa8Q9i5hjETvaFIzAJjxMm3WPYcNk9qz9hU2L+GP8QX36
olLtmRllIrzz7K6d774PM+ft3zzy2/yzqUjy8uFRcdCaFN1xG6GZ2F3VpPNYhdBBpYERWtjQkB+C
mfmCRxtpR3Md/YRB1cGyzam7b4yL4YaMpCoadyMZqcVLEyNUN6mOlxboGElQp6sYiuT3QGjgqBjO
i7zICQ8kM/soh1Ja70Bgf+jPT3EwNdsFh3XX/MEfgeDBT+GLl65j6nnvxsDU+b4Tin6ttsuUvWLc
NiwcsEwtshSvMIBz67Eb+47ny6+QjDYVKMyimVhOAxXsf8EW9uYqTUYYhZjDCcUk6pPux+bkyfAz
F2AFknOtSrorgpARjCQRyNoB94fM6HMqvqd8n8cWuZOCpw93i4qr6kSz3mGD0EGt/2qCxPLnkNCL
+h/UZJ//8+1tp2c6GuLJIdyB2VbqtMLpMW71AR5OPIT+XniqDhjHFrP6wOOgy8sEpto+hfAI+Yt2
8V0dt1JGzcWupaEQ2kiA0he/aANa5ghXIRbPeAscJGRQu99zY7iTiNozFD6zHbt6PurOiBLvuEnW
+ZQHjqvafTmjFZyxcSLKZ7etbXfOVIXNoa8H93tttK5ewPSDcYZR5d271vBc19JjUEqpjh34Zzsl
cfYXSn2yItUTRPW+hwqL4n2YdVH3x1mqbFvPq1LR9BE05Fk0ae4R7JQqUkvIeEHTYZAfz6oKiPIN
YvqtxVvCaN/Xap6PHdJr/1UPDNtxRzru8glyMTeYLbh/3DcfxIabSciiHfaNBD977Lw1RvVaXUed
HMLBoGFkZwWzJLfKjlz+HKwzw3PUqrgXSIyzQf08aq+8gWNIpD6CurN4F9dbhvKUUS9N5zai3C+p
AMtKfG2MOiBbi8JJPuXUEuCwYzyZmSWdIlnq/yjxFeAu8bN0LQF6bHa/+ibqSelg2PqKBDT5uxJ2
m4ILDbV5VgBY64eCASOzQnBd79tYhPIv90vvnCweM6JWs4KB9pwTCFCkfh9k/bFICq9/xHYpikNs
1k7+l0VONI876dTSHkvSu0pKEvjlhQ+owuE3wyuWBkuSr8qdKyQToRTnHV7cNdAenLcqBHkCU4yi
IZzZECw3NnPHEuqsGYNbzay6dxHNC9B9MBVlfTSDifJ/JuM4gxhVi7Zv2K/j9cQZT645DdCiCByn
PnRvHjKMjcCC9CWe2/nNn3VrMuvsOz1TS0zDzAsSNvMavZF7b8t7YBtc3eV84wOGaCrqc9FODgwK
uzZIazBj5a9v0iSzvEkVYXeHrZiWSkTlWi7UkPi4fpEtMgynPsCHdjbJolvDk9yJ5QcREyh4x24d
GcyswYzL6NRQ9eR7tqp67noUFsL4VMWKhpdftQ1OdTCF0JSATJ6Pr2xcMgD5dlUY7Wzm6eCe731b
H6cl97ujNPOc/MGTyom1d2Jj2I2iCm9969h++wUNJr866S7cYh1wUXFfTgHDwAOYKckMgTe5+Z3r
NQIDGM95OcCPGGZQexYX6e3e5IM3flJ9jv2nZ7FjszOYq8rea8oHdaYQi4b9OmEe1xee92aM9ytV
Fa7aOeICFfRRs4nfnAqvRXzqRTUp6NGs3FhMpRsyw+MuWcZjX42r+eH5tbEWuNTmjUR86KA32dkD
azSeR1xipSG2aJvaJzfizW4Y848bj3A3lPnyAwZf5M8b7fP6q4JQEb8DkuaWP5ViYeOl5WAtNkhT
x01+87W262kdQngozJNLqfZO3ZkF3K6PaamdWa7bX/LLsDpRrM3S402NEhhxxLC8EH4aGMMAgOew
n0WfkoEhRYL6CKXN7c2FG/b3GxHG43Bg3Bi1DXzDOIf+XpIbUZdnOftd+c5uhRayHNohWP5LNjWs
fxkJOOYvwl3ovU44WKN/+VRZ79tZ+nGuUkRRqb0HDUltx0PmNHNz6p1i5P0ebTJHMZeUsibYu0tL
osQu6ocOd4t2TKFPmnk/sQwenvYzanshT8usmvilVeSi3BFx2pvXquni4HHoRda8Dkis5c++Be06
5nZLukcHNS5MfSFLdvDQ3xe/A4b/2SUAn+Ye4RZ19zNLtIudk0tWM7pIQPJ9Y/4fvjorNSvpJ35z
+xvQuO+XeY394YZQrizsGrhCEDxbf5b1XaacTX8GgQ6SVzxt+Pdpkyuv2bsdJ/I5ycrQPfdMuOQh
ajmB7gzPRX8i/MmH9OkcQoTjnP0U+3XBc35di96xt5CBjR4kIJZh4VBae+k/w+Vs8hy6RD4VfCn+
NJnTECdwM8jedsPJE6xRcZ15wMJwj4kgqi/IUr23kUMtmexMaivEoUa8CQx3LjRZv2d7Rw7+1Qax
GP6QF1PraWcxT5LOv/ZikXeddZtF7Dd0rP93agt2ZHjfEh8mbuAtKNcUWtMX39anHOnYLRlmywmM
0haPQY/1hjXXm58flR5VcDaS0VVODAW9xXVcNkxe+NTb6YanhhixH/itOStNsVt3IAFW9d4FJ3Yj
j80makPxUW+EALQ42OIHarDGfZ5xza3DATs+4RIeJ+v0YMo+bI55v0xBB0mSOOFvSvWcXDFcwLRk
Yx029JkwMujVUFfiiwYiWHiigZeWnZSg7eMe9FKR3l1g5JjL+2TJi4bevKmM/yWYVcmXvuLAuuQL
EsddAwuMSZA7ayappHLd/diEcc4ssVRNeZ1QSksyizYOM4JZembcxMX0+XHjDyYvcx6uw2kk8mp8
GwBIbudb60fhR73SvX8TnBB371PYaMxcmbdE2O8aJNQPDDUOSSYhLO3H3Cb+cOxpn9svkIE1g8Mj
raT4aztn7l4AHwWFHBZFXmPoC29+EStJxuhobr7twS11/RLX0w1hcXuX8n+IJxyTc6itiNKk7bM+
vM9bDVw/KLCO42bKeTqtxLwUB0noRUBGwwB/cV+pCBdwIpel/tFK2SVPXbWhPloz8bPamOrN3bPU
bbI/bc7X21H7BJy9p7pkzHTVzMarQ8B3nyS7alGJPKkoHr7GWxgAHs9kBSWZfdf+jidDmuOVWR+C
E70cqS7U0ywRvI86nIC/slgWzObp8Tpqfg/dofzYSCewVGzAsxWFfQjRCbeWYSSElejElybb1Lwh
TZnmHc0YfTRtpzG3D5AIdrv9w4xQW5vgPPEaw0S7cJNmHZ7cfFBVdFiT1mUInRmfVSHgrHha5sbx
8bT3nlkfuTdbRClh8HeAW7bVOOeI7bmkJyirYKzhh30wgpK5VvGYJbIXOwyhZvi9rOPWneG222Kn
ipAAhJhyB9KoUJZAUHbPTEEQpwwFNEJLn8TL8CBzXyfvS9cmUL2yix2ZcnzlPf2HR1ZPymhsCfDC
xD0fOcZlui/wwMXvW4PTHqtlkXGsHQq3ZJPSELQGO3nbRwKDWaDcZtu3TqZj+ahcj8rjUsme3c1h
33pr9wyDM+XBK42Vz+5qtrJG8q1MHN9elkETQM3EliG0qtckYs5UFv6RkDzHe9F1U5iXYGUC/m7I
TnB/OjEi6DEjqETf4SUmz3V25jbO0jAPspBohaiLH+1kqvpaFWOLRVQVkq0up3yVlmWKg0/yfgmi
u+aQtu1tYynauFfWtPZBo0vzq02mji8jd92rjRNRPOGI62gFh5ZSZt9gCmlOYu4QiFPgREx+e0KX
AAFQ7nJyCmoojByTRzVEtK3YCrJhO6AAM0ONYfjpw0QRyuFAptOcPDHZrYszpw2KFPM+4cVfbUfV
+3Mdeo+pId8e3D9GRCZiuIBd+T6JlXI5xcYO2kUcI8NlJKHI4SPTepWXGfOp3JfcU325K1TDPDNi
CZP3qjNIJbOLmlJtX4YoDILh2BHVwisAfWc8Wr5spvmQ9DCmgIF56XoHwoKg5mpnjsfnDVWK+T/Q
SgKCJiZyL6NVAZuTTKGLs1cYU+cPt9ib4aCHbYVkGmnDmqeKoYBTXKZbXVZQSGAKbPbTbFoYJdjN
cIrVlSEVvd9jZxPsChD3gZn+0Qnjltyh+tzIqyYs9fJjsC6RYEc2srvNHV3/6nxvY5/0Pqv8htwT
R08u1cTCoKnlG902NIg9ft1sfdFd7tSvBLzEob1Emy87fcV1YspHDDrlsaX5rr6Zos8xA6IKCM9g
QyVMxHOnN9eGE+1rZ+zfBYMY96Xa7CtziTg6OW1b/JcreNR0W4LJj5i6OqOo043jyz+KKdk+JS/F
f9lMZBMbhIgXS2kp/btKLoP9R3nvPivZFAiaU564+2DCroQBqveelpEZ1VGLLK8uIvaaY63X3Mep
uYwvs3vDOgCX5+iXy0i1JWnEEikDOQRYaTEslz8GEgebx5xbuPoz4+t0XLryJJ8ZOnmjb985Z6PY
T52wDdePYV6pMFJaJVcfW0ZzNyzVm7bHscOfiGNxG+adO7gjjY+cbx2BbAO2N+MHgqbNe+Alb8Fj
DncNNn8cueKJxojUGL1w8Th/tM4hwDH9+FcbRHl7gnamMZ+JBvN4Rls62t1UeTjgczxgGcOeAmnd
r9fN26PZNd+z15CBH4FJvQHu+IAOxKB6P8c6Zs2GbuHOzsHU9dW1jBvfJf08qb1DM47ldF9AMvYv
ASvR/E8AXCM/VS0n7ymLGWbcCXacDncF0AEpMTqsveGTEaYMLuRj6Ws39gvj9rBJEtgbYl5PSZYT
pMsPK6pLqbPMAKWqNvT/QOo1g7MbSoLhLjA5UXnM/Q3vVug6iXgcCz0z7K5XOp4UyTfePvIqqO0D
IBGhEPb/afHkbOfPElSUxAltku2a1CI0X4LbMjaUiww1mao0Of8G+2/cCeSNvK0ZBAWpDklh7hVP
IO/KS+Uwa92oHUxRNAxhkzpaDvzilqTGIgE1gbzX6jqpdoHcKvAv4tiYkILpZs386TMwldBnMeN7
txqFvKOMCp07BYs33QnsUBJOtGqr6VMGQS+uTgKlz/g9WDwouGSch7PHDD/4LZKeODgWKAT2YqoK
12mXtNUT0OnSUHH5UXVwg4GCgbrGcqrEdgvJeCFEpoJ5DxPOqcLlb6arAVAu60V2h1g3S3jUZULW
jkcIIibCEoNrt4cTMb9pmhe7j+nCMZSWdv2xiLJkgupZn7AlBSr56PV2a28mjfCZVeTzfNC1UvYw
IkGWzzazib93uNHzx1WvNzOCLX8V+HUeFWgijjwX/PkQ6mB97UsY63tfEMh1t3BEomlVg3fVeJko
kSk6GJVvEZapF4Z0uDlJbHL8U+/hnAY8Z2L+PPhVdtEceViTJij5J+6eYkxjDrL4fMNfZErcROfy
JMQYx+QUhhicosKaJ+DZyv9ryZdQOEcl634EZOs6YOqa+xHomKi0vCeoWGrgkmGX0GMHzMQ6ql4W
lIzlsP6PozNbjhOJgugXEQEFRcFr72q19sWSXwhZstmhKNbi6+f0vE04wjPT3Sy3bmaenPe091JQ
kLoc93kyzgFQ2m1h3GGCZOE4MfN16/3jeVphTuoI0dXNOc0xswZHgmTZuPPYhq37frFpwFpT1H+i
xQrdb5eoaz9hehIkztVYR9euw8GJuUjZYJAWI+iqMTbqbDpTwljxoycCdMpxlY0KIbm3mdOe1sWt
7BMQD9JUnK17+2YzLMaQaZoisA9tW/r/Ot9v/5IJdeUxllF67yeMmPsiH5mq3IYzCkdljoTYw3sa
lkmF5cOHxMY6HVKGrRuV5hCkh8SpAFCsuc//G1SF6866DofykOBhecYWXxDeIkV8ASHYkh7Hs+0d
+Bz+M1Gv5svzRJmfCn6c+lAZI9kpQGi0G8WQ4pz5ly+HwlFr/qLl8n+ki3HsnLgUwu5AHuAI4tDK
jcteKUSsmLNvvwqnV8UT7tsRQWQveTcocz+0bvfGJ+qDz7Qu+/GPzFgBsdQeyubk5ZNpb7LKIIx2
rU6TPSIyfJQ07skleJYwPKpIW+41tAks6Flej08CS7s9OaymQZl4VZleuLSaP9QhV+FhNXnyPLIK
9Hc6YLre1xijJq4CopesC2QW7cChYq1OaRjBzWJ6122+bDnIdMvFzVSUczTs9oI6hvJP2VRApVhs
JX1FQLqRohA710Em3EQxvkoSZ101hSfQxCkAjqhgLCRNoLmR7J6msVZvUWK6erdM7Mh/O3mglxvR
gQx5dN00sVdKFAWrWLl1pYA2dB4D5tphaN0Ubo8Ct4nJ3RX7scwdHGhg4eR96vbDX/Z1jvwZIZt+
mN7LixdkYJwgCrX5Hn0QcGy0zuIGrYy3fNq51jmx5Yx+WD1V59iB2EUqI8j0PlBKPeERH4pD2M/A
Wch/erCXwQPXAAQok95WBowdoBbC1PhoyWs8+KRcWQMmXQ58oFwdUnxy0GI7IfV3b2RHzTFh6W0Z
sUrwGkAKtXufwM0pbtpYYjBO/HSV5y7m9keG96KH1J2adjss6CtnNoZTxUSlwfRNrYfNUfOi2RHz
HDQwAjvfC9yZ07YFAeZhm4rUy8xxTB8MF8w/B5jqlUTQWs6oeFPdQ1wmdXLM+si9qXXVBRdWluQr
+/KKfeFolb2WrHxg/nFaEFsgrNHRIjCy3peVRwLcocLwrmtU9+BSkFxtqQNrfmYuHDTZiRLxkC0e
xRHo6w6lJTXC7cbLGy9kI4IZZFc2qqTHeIp7dWISQBid5tLFcoZ8RLfVvJpnngaYedc865cdLKMV
ryXCsx8f7dCt942S+nFI5qA6hldBPES0Ucdw0T3E1phsQH7bUtkV+IeGH6o8IYOkHJI5a3n7zuml
MudIs3bx3j3tyKHbEy7MsAKQNKl/z2PoFZeyJ757ZGqrBwpYw+THorDdJqMX6eMwF9DufIIHHxm+
cIRSzszvIVwPjn6MT3RkhLwnnNMCVHj4miqiNEcmzbXZpYXkUchankh4WoaCW4zZObhN4Ri6+5VF
l/0ChYKm/8d2bUOU2k3qrAI4qBOXWlRiuVGKR6KLbl3+pqpfUd40bxrV8cjAH8ITPH/yRlsjZ3pZ
7qV4idosWazFx5ym9XvVx+up7b0x/ajcNQGrKAAkTYfc2MaQtMCpuxvnECBFLzzP3wh/iu8h7I6o
SR0ukQM2XDQjx3HACkUe9xsubEObEonTkrA0r68Ve/0yjB85+NoFSlC7lDsfYFi8R/eH2mtmAT6H
K+TsEsc0p4nuyvvI5mrZqdpOFMpk05h7z1SRTOXP0nUdCkISaSA+wGY8/xcmKioQ9oKjUXsjjAI1
NTRt/NmhvMR7VnJswfNKi/Gk64GYeJSk45kgmoy+Iwv24YNnvM0uQCfMbonxjaOmjMtNzlfJYqSO
4EVjz8h/RBlSPM1bVFr0h25+4Ay/NK8VzLl//Uj+j1yyrsAPCLnymOybvqx3XT7jKSYhZNNLgBWU
dU4xg/wQNSadGwFUHu5JXtvqOJfxIg+2NZV9yQWFoQipcaTPHVzTDJeQSLpjZGpJ0laz1t0UK5Za
dsHwX0tWkigaJz1nC36sCLhEipW+OODX4bSp5qV6CpHE9S4fRKkPSyZGgChVybszjeJ5vFt0oc+a
a52smVqdY62vZXpj07lPSVc40b7w5XhZu9XDB75yZ99WOEtJTLfdeFP4RPF3qRhLAgA2xxaaJB4S
6IbuL43RcFD9ZSGEzglqdcylSTsydM3EwPZqHN6MRzFxkNkoKwv5ux5IXG1KFv4/vGLTx6gngX8k
OlY8ObMTwEG4ikXsnc1icDShwTsbOB5oU7O3yN8qvCZWuFY4uZMyhLbSkTTdWa/LHg2AAv7+NKW/
esrk5h25Cq/6zZ599DcYA9d7qEZDumV7pPCbsrmDy1VJLOSxEgGm3oGI0cEjkK23kZ2c32HvDAtB
Ro8j3FiAdCN2P/xZ7ERg64prwJAU0uFGg9x0D8ues7JHS+Db0qoBCIjnY7WCYjz/Dtms5g9V4aYj
kWUHuCGPzNoMj60xgtA7uaPimLkhc+zoTMQRKPZq0BFWqkbM0hMjWGJA0sTt6vxoWl+Pdx2T7njq
yjn9MxU8hNmsustraqfZ3492BeeUo951OxZCzDTQtN1uW9EIcwIcPrGtz4rxNU5zGR5qf57Hw1zM
3XcWM2hfD8XDc1M4EkD1iDkP4k7oQ9bBRjuTJV6DXxUm/2pfltYvN0tWcBEHFS/+DSf5+SNOtWp2
VdP4xQ7ow4TWpUV0bNY2JxCo80ud2uptADmBSbJpyt8YDdPqVsPCffcEHJ1b8EX+Ezp/9Q5iZ0XN
E2l/jqJpJGGOEQfz22pnwpTJsvrVPfa06C+KaqpuArBv8xmTXdvdx6FsbsZe4ykFGBG/EbwGqj5V
xKoxXhXa3gd1SsQ+L5Hgsmkq/D2iwrjHV2jJh3VjxUqHEih9xXYlmHsBGcV/w2mq7XwIOM9Ph0JL
lIdEwOM+aAoLki0QivhcJhhZduQUy/lUTn54AyBxOIIwHAgfzFmMc3tmOLknW1m7+7y1DqluTZcF
YThM6QK77TH3M5pzBqx2nPxWW/LsKZUbHgCTrW9eUgjnLmsRq64IdEMmEVIAN3ACLnse8k/0V5dL
1uopVvdVWCTOM9IU6lG0SDOc3bDz+5ulSytzyDGCO5vCiePfS5eAoqiY+IDvLoI4VtgvqXsiHcnp
N24QRF67MpKI7s6i5Adh8yLi7dFjmHBLqM27flRe0mIhtwULIt8qdMNVNU290wlkbaDj6TB+eiLm
uLFJ+mx4m+gEY/frDWY3Do7Kn6urWXgzNLHTPZSGDqnjUFFWeEMk1LHHoXAVmLCpw7izdiXn2b5n
d7Fd8dlxcKTvylzGKWqa7x7iwcM8cOq+JAZkLBZUfPosYgIw4ZuhL8LmwoYfsBicu6nDNeHy8J8t
Cchdu67FUxmo6jvhM770BYcdMv58kSwtp+kVPOhgWDhWK/qvskD3YZ4jD2iJH9zXjWIVnuqy2eVq
jfQptHi2eKyVsXc2Klbnpbf+u4zy+p76YsA6Hpa298wVELkCJSCVssRcXizjE/wXAub9HaZJNPN0
wcBJKH302p2XOY36WmfaMs60D0bZMe85k3PKZDe80/DrCBE7UBHBovC4KQaiGVsRwHbdKHA4b2i3
/MCFbRKeC9m0DAemyyralXLyARu3TvHRy3B+A2PODlGDfHvHK5GUF6rtnP4zTBVlee6UmQM7i8q9
B8As7xofuQGlMi++rZs2l8xUpvjbC981dLSwlmbQj6CdUvKAaMU8DLxymuyAwjUHa/cxE40jylLz
u52w7hdvA6UJ5dswrN1dhPpbf0UykN0jfqj53wC1r9hW3ur9ZprSzRlGtanxQszlHy2d8rHu3RKD
Xiggy9nSjTGue4Od74R0yRJxomFzMsSuMU9xJhEbFb/2xU5F/j36iev8cYnKElhUxqoDl0XCWYbj
V7XzhCIXhEQYnJaeVcANtJspeEKHU+5zvTKJ8PCtW7ncVm4moidFbt7f4ehfyrPX1sPP5MWuPo5z
XLW3FEZWSDm5RJ5sZnxnmy7qlonlne3d3SxCtkubQTpr91LpoI4f8d+Khf9k4/5tyzwOzkJGwv0g
zzo+t0OVzOc+rydFJMLzeniveHMfOZtUyasmn5BsJ3zry96Ah31esAO2SA5jfxMX7NxfWgC9dG34
ozyWTQ8PnPke4hLxhAJnxCc2tVDeRZB3880U4fekVYzShVMZ47wkeVfE5aF3I0xhMfLMNoATvQc6
TiXnmAeO/2hmWgYviRUD1quuHJctKhhrxXqOl6fMppR6MboP09b6ufwsF+O16bZNvXre1Dqp8WdL
uHd4VLqMpA9DAUhEk/h/g5aVwZ2L8+oXxL3CPSYIEwqKkBie5cxLahdmrVgpF9HF8COBoyH1xWxm
YNPyZe9rfmfMNX3usVpZ+1bu8gKZ+ZJ1LPaErMfgQw3d6P+JmD5vegoSWAPSUlN++4H1+y2DTkvM
gDsCO0QyxGdWDR7H+rXWl3ygcnJHLC6Bs9pyqtpmLnrWBmqe+WwCL0Ovb42UJIlV9ycuGyARZg1M
jiI1YP4H57v+OInPCQIsdPCz1qQ17tJ5tIhcUZmgAbQcabp+FBzVOAq3Gxo9GNcg8eIamEzlcGpt
Juh0YDgV11IVVP0DXSssbBBuU7WV5Wwhmfb0PBrM5wZSUknPCMes9godxAx1wg6RsBQbcUx4Ofw9
pCcd9lu6a5uODY4n3pjYQ0j8fgNZrCwhs/iZHDeC19I/z2Iqh45r2m8KA1JKKzhS8ChO2NNt3CkZ
Hkl9jry9eUFmgCOj+XXGZvIN8h1aQ5xPs+Xo4MIHI/eM01lauZw8huNlwx6GtGcHt+mpx76KV7CC
obLpcAz5O5iQ42dWrjBFSzZXVK0EdVjc5asCnaFIKmDrlVP7sfYI7ld7kQIuNdfP1WrHI1cMQB6Y
B85Th2cmYWArurMfxy6xSukIaMHlGPzzY5e1huP71SG3pfMHez0uL2ni4mFcNA+5BJSXZvtbmXec
FgBiVUEXGbtQ0W9Lfd0Ze4QdrnER+KG72F/EuxaZ+9LXU9vsEaTxX5djLfglpmn5YVFSv0mCgBIk
F1LNRtT+SAMPmxOyE5D3ajBwoSSmWq+fbdlVf9ZQZNBEEWkoy6sDUm3JMCRs7sowZIPObnXj+VH9
nM0KF1I1Y7jlo03ht4WpeuJHC+02g+LRkYPLc+fgZqGmH9xezbZ1menHrtYiJeCZs3DA6jZkW9/G
gHhpjF2rrcfx7HVswu6RV2cFoFDyRCfP2FBsH+K6fq/dGc/8krXrr7EOMQFyZ9bZVk1h9JB7E4MC
J+2RYKRwbLUZPYFJFNJmC28nIWR3SEi+RFs6nWuPE0LBBhzvv36ferF+wRAoFIFN3NMpgiFweTll
/67nY5D1q7u8KFVKcG6YrRjj+L6Z2VJ2n7ah5iNoR4ecmyWn7NKo8dAJtcDahdcbba52yyO1M01M
xtYQbi/YhuTbgvv5Br5d1J1thRy8yeBakJfNIvytM7mXz1mUMyZ4ELBPUynQlaomib4rwrQwTEKC
vwelw+jdszWL84oZ9pkdJ/+Ik/VaYJP33JjOMGq1X1sF66OHurfuRZRUT3nqZV96vJIHSdw5h4bX
TrY1uufqgoaT3IdeTZ6Y6QGxkC+Ct7FNYoZplcZLu13y61GkbhqmpEqEbbpvJ79n6VfkHWYKusPe
cJeithOEuUaxbWxuJg9ryG7AaPDXWZ30L01ARqDkR+ImCev118RzcNzGfaU+lsUxGaJTnr8RDp4/
qlqKiBhYMD5EwJLcbevPsPcml7fWJuco+xL3XsICNxxhByFhc+j3CyzrLCKwIZKrKuW5UH37K7Zs
tc4JX943NkI4IsDkOOKvZabOChtrfqha6AiYAIZx34yJegildcZ9L+vsIuqFR7K/JEUGq0Pqh6lv
om+bc7scCGTEzoYOJVHvgUciME7IFOyhUX+pIwg5h656QXQa5TL7OykNkFXEKO/Hy5SHoy9YZH/K
xz55KmsfLMaEwT/bLbCL223bDjNUKpO7QbWZfSG4WNw5OJM4c75i1k8xM/hS3vNdolv3VELeIH3x
CUgBpeOhoc2JM1a/6Nu2YN+9i2Lf8ies+l/8BDGt2yDxeMyMgPoJuxOkJp/CAqj2Ln7mJIAUNMyt
XwXuKHWIemD9RIHYmZjHymCN3dCoxN3brB3QCVTmNLpNZR79cYXB9O23pvs3TzgPqAhp54HizwGw
5/fqQUYJNrWnTXR/pQPgRuOyajG9saL2cfLj6GjEcYbtPX5UZAAMYWQaFhbIRDiX6JdJ8hPeas0u
ARPDNNAE6zLqfihp2dEfLKdIeQKXiqSJogZ/GCWbV06XRcsJvZnQVTsZeyooRmA2VGVGeVdMJltm
fveVm9BE+yjzKiDLXZj90TyYvohMUNnVDm2cccLOWNstzUBi1bCf/IljHa7Jts46NbTn1fh+dMMi
WJO3jbHV8vUbacbgMvEiqv9Sz2M51Q69aK6VUOZ6lAHjVnOk0PEY/1YehrEdS9lUEjJDkjkK3WQX
v8Z2vL0OcxD7q4U4miUEQKKzMn2xXXN2DmOVeWT+/WT+QpMOsB54ulkuFsB5DDpe0C3Pl9vWM7Yh
mK1T9yxJWXQhyR5F10fO6E6QOWVHczOuxryVbsHfo47C6od8YSGyUZUTfcUJVCumMjIGmwbPdfk4
p2VPI0uZlH8UK9f4NKohenNMNFv8hiFxGr9ux3+dDciI1dAj+WEc0Ly0RHOq38Ppi8wx7rv2Fdui
kZuRsRdsRaNqunJSs6i3gYbD1xl2N2YCP+7tyVt8uNYppTr2GBOs1nvZNm69G9Tg36P5jAOPAvau
0Ya8Vtndzp7Jhz8pMqv718GvLnhL9BW8HYLfx9lfwsd0ZuP6S+czsnPhu3q+acuoJhAOOq2ttiyz
8uprRO8c+l2TkTdmprApcdyNR+rPuXC44ebCJa1+pnEAAchHcapL3qx+DJill8jJSdHJ2z7Cgkmp
Up4UmyGQmmopqE69eIiS6xioKQBYAXJmIU44vywLLCDzbLfIbhlwLqwh9bLXbpUYqN2i9OcHHi1Z
/VcidJtTwOKW4o+Rrf4GilDavJBvb+2zV4T22WJhZVW1TBE3eBtCL+RazWeo8GshXla27xmv8XjK
3mA7x8uvrC+m9uJ6gxB3GVXgPO6KIgCmQF4guR3x8lFvVBOH26uQeBLp4/J/AaowD2wSCohHuijN
TlPlzagqUVg27NqT/iEajbWnrmrNLa93XjXk7ebph5UY9UYS/xGmA5tgMBsbYd5SWzTqbi5lLHfu
yP/xr2os2uCDVKmnnhRsV75tLMmsXSFlYR6iGWt84CHeMlpr2HR7tKLEPczjmB6ZxnO1rWaB0M7l
N7abGidv/4UnnEUonCM8j4mdWd4B7QEimVbL1L2RlgKEkUYmGe+RBFq5b0d27J/jyj1S8ZvB8T3g
aajyJ3hjKCRBOFbvmCa7cDN0dn7I+hnCUbNOKxZReK7q5FdSL7eIup14b3u9TjtHGmogN+jeZLrn
xPWKf4gFi39jyFwMjz0FePq99UMuE3YprD0kjmwu+p8ZXRc/kaqxY6xer6CJjnjtqcmcsetwKGmo
VwBGHxCdQT7St5xIOXbVOH2CJ9opTPTmA+si+YoVI/mMRJi5z7ANJ/BfnHLPQGmMuh9xoPSXCrn2
yO6jaXDhY164IVoCxGf12Er+AcYpUXMwPgvnJp+csHhlYMQoD5i/Mu60rQuCLK+RMk3wSgjMByfI
Ho4IH0ZIZ9sDsCAwSCTZhXUOQ+A1xwsRHhn33RPWiCp6Rfyjk8vDV5nvdGjF41znmT1J4AeXeU69
1yQuCSA6pAX25djkZ9m47N7QLFLwKnnNsBQPXPrbxZ+qy9JdEyXhiHb2VDto6eeB/A2pXuIiZA0m
C50HW+Hg3Kx4IjNSjC5swge/T2mO9Nd+tvfISFg1afjO/d+lh2r7yT1VyD1GTywfnFQkr/CxwsP5
m+Z4jJeKlQJdbpUyU01pvWVjwZCrSEVsVMC7+SxYcnV3TYt6TzIsGe662IlxBLpA+BSJtJh4qkG+
J4EAVjqL0YMHzFJ3vh93r5icmi/OsCr5ivmYX6Pq2WiWQpQoKfna/CPnZiL2ZZVAQ1qWJctuljbN
nnBhr+luAH/Qb0cwr9BLkA/u2PYahDl+pbzadqK4Po4kaa5t59RiJ4ugq58Tq3vvEKw159RhwbsK
PmVeLf1frnqQUS2jQxk3LApklKFENNMCziOpu3gXICpx1eX53O4m3sfOu2SlG34Mg/OWkrghTNE6
x0DxqggavuENxRAiuqPhZZ1Y3fgtr3VDwEgwssbaKe7bYFkJGQ9ljjxpOhS1yKrlMghqqhnTQJlT
whHXo16JL0TtXVu55s12Rl9xbqvnPhZsi507AyI9eIScXwbHkbvdHCPLHffeCsarzeDBmwM6F0/l
sRhk/JllkfobYSFmIFjj6aesw5qyh37UIAkAur+YIawp36R7p8GO0yzvnGvxdNh88i5Bg1WKhq85
YxjpiGqdEjaYJK+pK8luPC2BC+GQIEa65rQvHHMiGF8K44J9uTIO7EOM6RTUaYeou69tnubbEGdh
cazcLqfqs+6+q7hyW87ZjsY46cSzf0oZ1tq9xOR/6WJk/R2bdXdmqajFDGKVtDc+57J6mGwnUZAg
pbjvEHGg0kGr5gg4qVqsl2UtgPV6fqzHUx32ujtYl6U75pxOVFtaXz3nVJLd5oDuFzC6RIjDc0s1
o8tGUJFy2iXIYE+SORKiKOzjvse8OuZch9Zp7K/g/7aZoltyoraC2rc7LPbLDZNQkN0J0eoPTqZ1
fxReKIEi9COA9lRk/Y6YliaVA0Ht4IfNfHAUJSEbunTtcqj72OQ3dY7nHRKKF7Px5KZhyxfOajkm
6Ev1vceEsN5KGU5yPyRKXHs+8qloT0JmwWMyToH+lDk10pSH2H48ouaq94QSMWhsFXonqewIKBtg
eeoKcuEMM8clIWAcKCaqIOxCxu04S0P9FFivugnCKnfA3Pr9evBYjunHcFr7vzG+VyQMayOvvu3b
1O5GcWVhs11ad5PDsv6WbS3yhtMScHicwPNTfEPg4rESkc4PHgPHtcmkLYKPDtM84fMld7483yXf
htIT1HvceKOfbyfgE9UJ+WF9XkXaxctREEcKGLCJ6At+jtlHmfdXx7nF0oQ/pK4TRs00dNBhYeoR
+zRlceBx4jziYNTeth2IWse0+5VhvY/CQE3bJkNSwF1tfE6mYzP+tn1U3soFo9Y2ZvceH8PRDzvo
SbB9QkZJxYS7tXVoeIMTB1A3HKa9BW9/yItgbsAVI4msYAdW9Mwwi/G+NuFSOr8yPIi3ZqzUsg3h
5dgDTYIUoXYOvgEmSiZhwEbr8GslFFQfsOKBSB5GEEX4h9snHnDuCxUhyfpkOsWAh7bZNsxKC5mz
Sl8ZzFLWDiCEaviguA5Th4ePCEdsk7wlOOF+IyaKgt9wYYGBOUr4p7aO6gevC9qvtrnSQ9YOZnIX
x9a/FE7Py39YxQJXqWjd21p7dvxTu3msn1wCjAcGZs2Z3sqwefV0LdOzQuiuzi6LsmOQ+wZLxdII
90kjH+L58ELxFXjXKyWPxEzvXytbOCh+RMzTAj+c9yHVJAmTyeix/Pa8VO9WnUL5piiS8iA0BD97
scuUBLsaO4TaLfwK5f7KUg14xFPleeAEZRve9IMpno11J/cYjBRwbuBgsGRBVwOkMQmXoA4789FJ
jojJIcJhnyZKHpNJj1cxpPfX5yAzyw9NF+HfjpHoAhUyw6AgaK8+9kZN6xtmcqYN6S3Jjxl1OtwZ
z0keeeBAyMK4PIAV80G3bvyBKf/m/46QD3e2vCDxwJtEfA8qpfvZ7QiU7CGV8+SsddY4X05PslcI
U0YPZZbLd8IerfuJuNpEz3PDcxIrJa9ClyLlVcutJ911+PSXyXVQja7Wh12WdVGCG4To8mbmBIBD
vs60uckB86pXPDoBaCxEUeezX4PgFtSVNQAEC4+4VFyOUMhH6cNPd/kDcKqSsA4Uq+Y8eyqddwEj
zwWrX5/e8RNVn0Q6S0o3eq0m6h7a/m7sQXrCuNXTdDt4GaVym8yvU25ofvLmK2UvFH4Euu8FB4em
pKKLlStedc5E/Cwjvy8THkitgGdPTQ93VA/OhfAf2JiBIMtvWAdxxDPATaYbY6KlOVUKv+4hUDxw
zxkTnjy5vkzuKk6S62OgV0wfvVqXlMKQTKQ3nIJxY29chMrk3F27uB/xFKzr0c2ldh9GHwh5DSwN
K4BXw7UyVTcypTZ8WvKPZSzkU+OX5nwNya779ioQAMvwH0NAVn+FZZe2m3BJ4RamV3xHAtA7EwsO
EeHaKE3713Ka++l7cOq+GTB+GWWf2yirnL2Zl+uFLkTI0YFJ6jUVJc3Qm5kL6QtFzhGfV4eDv4eG
mPiP3pyP8U2sOazd1bUKzyvVFvKCu5KtYMQtPvxiiTlWx7jynWWb9fEADcaafgc6pRr2PUsL3qbR
NQa7rcIgXL5skvTwibl8l2Hdxmqd3xxA3v6DBOuF/Ey/NOv+nbYOIfjrme0OV7vp7tklhv2h5VCB
CyOrOLhjaCyXr8E2I4tFo+fvYtaJfZTT0hHeHqaY4hyet0Tb5CynJzYpnof/7uqv4pWT3cPAVDUb
OBZqiPmUam2FtHPzRGFnXx2zCUFxO9MhcnbrIaTvYh54ipZ5odsd+D71cI3kclyinzHYhItXO48N
nWR2I/2eqpWhg794cGfi4BDAKITfzdJJX+gAEd4Zh6/iY4zpVB8MGIHXpQOwv4WgruhPWaYM+W2Z
VKoOde45Z5qU8KyIAirPHimUaUoPkddtC6o9SeEUWJso6CgKr7ZQhFPX7FYwOuHBZ+v2x40LmyBH
xP0966CrORMa7S4ljb3ybSzw+gh+MIHM2QgejIVF3RxYwCCxQxm/ks8EPZJbNcAa9zu9GJpofD3v
WOq2j2lBHnvbJT0nBRzuhl6Ea0Ow9QDObaPBmVxUvUF+K12P7dtA8ls8IPm6YtuFqYf1E2DhHb7D
8tZAW1y3a0GwjJa0upjPFO0Vfz3QQOkhBX126yuTp3AP/G55a4rOwd48xM5tQatSeMldf43PeS7b
CmBWsPyNhR7zXzzKpqc6zlV7RqslK7tRCGRPRewtV1KxO7NJjCY8pD6llhSZL5rDxYxkyiLKY8zx
xoEELT3Wwz5ps/aDEOJaPfBrNs2ZDB1FbTYHh3aDhkiogMvctz8FIw/vjDHs6y25PkFTgWCFveNF
gz7v6GSmpruhkoiBOqkk7SMlvnZN/j7aeCPZqghwrovJNm/PFTBpED5sw06qo4ICliDLrN2IF4oG
dATT5xVnoDqhEobLWzUoQig95IaTCUyZbrGyXzsoKcJpn4cU/04Yz7XzEi1EK3m8IfY9sj4InpyW
vcBjyjdEXXqWsOIJCLAelVNgUtUoXl9tTeXwRs9mxFugguXo2Dq/Q7cXwbHgCXKe3WXOsIYA47yP
AznSnMIDuPDJvsqoeSA46x5DWm1AVraN6Q82w9D/glyZvlKk2uhTU0bOca4H2kjcLjLnMmLf+LQg
dxZfxORHOHdRuOY/pnAoRIULyoWPQOp3vyYsG2fldC6dmQup9alz0voyr6RyN4spfTjHimD9NiL1
rM92hI6NChbL6qBGZ4G0Y6lv4E9myDoen3Pn0PHAVmJCTaNXRaYPEwi85QzJByB7Bu3zH/DDES8T
ut4zv3/G54tUrvalD4oAP8FQjb+qKmnJUys0Q0FHMRtI9JZmz+vQBMeBtw7JHIqdvI2xFSBSohbj
pW7Qqh5dQwqK3QX5YRpR83Y/dwXcQQSQlfEXjC+tlnOfrPtknkHnSlYy6hJAM33MJjrstjrLyl9D
HRX+IaJ2PqddfZUPtvGGZE9OqZOkFa8Q7hUp5wkTDQIHO10fO0Thxb8JIQG8ASQydPctS3G1wVej
f8Oky9g8JVfSYcEohzA2kaBxwqqgsK/giLeRFkzCUzy7eAmFW+inlqnMPXFQEL9kP3rIw0U0n+gf
bdbHxcWdhQcNLzZp6tW9xXVE8dhidBQ/Z6qOzH4VhWEtPIh/bERnjndceT+M1PMZoygOZJdnMWiU
ybj/ruZnGiipVfTPXajHpwiekdw6zoz9B3cauVFL8deVjt3RUTSW1Y/X5zjYt0x20QFkS5C8jlGf
nT0Ql9Vf8ks+/DnirwInX953AAlnNvMUdvuLOx1H+BPLe8Bh1v1JPL/LTxF+J5aCBJhB5nvN65RI
/DNrkKfkf9OOLtAdctk03ALEiCDLEyfar9D4iSo0gX3pAYEwacWZjT/pAlQQdgRgQMgmTXZPyYLl
lrY+5qPMUSIHW7nkNDHmeElvkygv/vUqxGMWgj8bWMpEhUdI4dq1SXidoUhNJn1ZzDpdZotYvG0p
pU3+4+i8luPGtSj6RawCQRAkXzsHBVtZemFJtoc5B4D8+rv6vk1NjcdSNwmcsPfaWzFWC5GJGM0e
JXfN8OLXYdxshm6ss2M9OwokRGSTB1Zq/OKynwjXq91GXqMRJuCmj1c8AwYFK+cUYpcfKuwp4S9W
zN03/UQG4ikooX2cpsHpjo3CpX8kpuBWGTos2s9d1RUn26Pw3y5lsGLqS9z+CljW/qDuqUoCJKi0
HpZsUvEuHZoQdvGE/n0HDNHHjqqBHSCyJ8LhJPpwSYgjUDHZfG5VxP8xLuLIgBUyRTs6ZucbXTTd
Y9oIUI6xUlP1VizxyprJx7r+TF8POtUJaBm3KCTQjsk8kCci9KbloNdGtxdTpn5zR6ln+Q+l4/8H
Y2+EWDXI4BhHYUjAoa7Q3ybY6bszeYK45hZYYzGjdD6wt3DMvBew6yEbYo2vCi5NIuFt5AgFV1wY
/YnpRjt+JGEbBPrqUSYvn/Vqe+dsieK8H3SFFYlJo3rTiFj0NhsUUVswDFZCGIzTDEgAddoiCiQL
ExCAiHp95P1J1dFEBey+HNHOy9ATT3YCgZ7Co+vzSd6iDRREWDEw0GNRR9Mu54LW0I2mwsHsYKeb
bUiEe9V3yyMoIalQx0bDre/CTr2XuRfPBxgH5MSgwIfL3cwi7DeEy8Ik5cKd7oizvAGtUOfSmyzW
AdLk5euONcLU7yKz9O+zIdOJGgZB2p4JFu6DMJDTKyzdkdxJ2oDPqW9YJreIiTnWIa0JhPzEVm1i
2pmIiOVhfAJpRTYFPamDbU3I9tIPRvd3gmb4RlscA3N0Rd098Jqm63UpZvWVOwVdOykdw3pX5Iv4
Hggmarfx2gavgylqunK8/CSTcpKmW/zT1cKCn3ZgD8NRv9IcJ+Qo5J7TkTAiogdbiDG8H0rDBQ02
w31NTRc9MKkuMu68tGROXhtzV8uGcCi4KfOhX0Gj3Rcmyx6ta8Jk2zU9WXtOPtXphYuneKxoW4mC
dIMovLeMWbFqe6P3Xw594+gGS4FeH4bkgSmIoy8QMS2HhYzTX1xmwmxYZGt3b9YMDWbaAJuTKGF4
nLrO+cDOL/+EZUe8Jk7l7kgcUPmvlU7zU4+EpyFCihnE08nmeQ11NnF/+eRXQhhS0kGKCV+PZlgu
TCm2gzuiQ4/dgbVu7I0ktzZMb+9mwtzklpcaCtTYrsj5NgEP77JL1sWftq2C2rNzjVMcGgZ53rZq
M0/9ZoteTHtLlNNtBT/38X5dQX2jVnWq9p6igdS/zUyi4TMPTE3yIdNLuigvHt900VCKiZxYKSzf
EapRd+al2NchovQd9AOc4gMu339KzuFrQVlLOrNN2x/okqhFpDXLdN+aRnbvHhu/fdCXk8/I0GFx
AsN9fCfSA0CTRsv4KNoU1TpZzSh2QGu9V2RBRVusF5AjMk57n03VPF78KrRiV0iPBUlBjvOvRTHs
Pg35aMezGbLwCaQBcwPF1CLiR59IHM74zMlbAqezIaCCLr+OYjIUcYSm4Sns/AApj8R1eSYqHDEy
EDJJ1B8Rkm8ePYTzg8Y4hstl+v7e+iZJfntzgKaaud0HQh8EP76PrXLP5CllyZ6Uqh7e/SaO1jPd
2jTDF20i0OphvIpTzyfN/Js0QHGjJvnlE0kcy+MyBbQpKYazMx63pDq0JGY2D6y6wiskXp+HTmPa
AbnQwJ1eya0prxVoNvcY9//ns9swBE/aAMMfycjaR2us+mOmwHp8odKXj8ZSFO5cIjGmrewhd1F9
LcA2tghAUsJKrGmDst+0EAeKIz7BGSOk77iSy0u5JTkE3vp7ll7A9Lcww+8KfhsT49HHw/XmC3IB
visQFfoawZkFJhYFyeS2v8JUoane8bfVi8N1XbiMLph5eixDuRANDKSwJPp4hTPAg53NzPZdxDXP
IBVMczDWhL8pLFWzH1dbX9uhFPPOdxXe9WalIPmgLUqTI1uDmVF4IYdL5EHN21FseNG+HPXwWi8T
7UGbCgN1aMn8UxMwc97LXuq/mIQnDseJ62PT1rV8z2cZXkFP5h9hQ8jFhoiWiby8XnffTS/oqLuG
uAWicFHMbHwWZHQ47uj/QswZk5YXNEO4H/uhbjA9NsXZQ2QznZamserIeIbkIEpIFre2QGl9JLGh
+VzJ8HQ+hFjIWneg4pX0M/F8Ir3U/oow+SKwcLqi+XYcZLrbCOwBNaxukBISwucw+kj7yvuCZbsW
55FAgfsBwIrdyHgZ/4NqkevdqjzssqvG0X0ih8LoPdOzprrMZr1ZFwAwIVslBS5ivYeRHa2bP/wJ
3MT/SdsOq3fojOWKvY7453Su8UrgUi3Tc1q7zm/c7T2mtBDJxR35DLG4Up/HSKEX2Rn/2BCilZwJ
6S131RQj19hCPoqrUxQBJLkabwFDA48AIZtioL2lo6nSK5vb5Xec8ZCesHMu3M06JfGz97lCkfTB
0TlQ2SOPWwPT+c/Y4ojtrJIp9fbYj7ARIFQ1BjSGIokJshqdSzYwP4eI7k1ptg/GUpOeAadosbcW
An8JmJJ+/YjmyfhnR5RD9qcoCiyKTtVLwlfA8aPl21A/rlT2/Dk4ewc2rEXv7nIMHd6emCjy93Sj
aGgr2rkVEAT2QJKj+B/vMFYh2QcQMe6p9qN/EzLSEflxxyKoUbQLG5+2nzlOXybviVcz0nzUrGHi
Z/Li8FkCaYwwbvKSIIS5LuXQev+oQtb8MHNB/WvIwvlsR0K0z1HYQbMyLGhWhA2SrQlPYB1dsFf0
F1IJkvjSdoP7PEa64rVkW+EeSvxU5kJ2hP2PVGbxp2YKVN5emDLcY77RLEHHsF13vYDQjZbQGR7A
tRnnVc5YoeIlY8rAvLHwaJSTDMkW07FieqkAzIj7OGGW/bctiAs4LkgS+UzBWKkPHkDMF9sB0lN8
Svny5U+vR+Gelww1H/Ot1jrlKQg8UWBeleo/mugOAb/lK7rEVpMku3NcNaKPVEzh/jp+TgEe8u4R
lhAPvThDwMJQ7CDljU/uwkN5iXG7YumQiEc5kSQ0+tgXqg1IckVuvdUxo9xpJy20WNApcE7YxHmO
zzU2eVxCIk4dfd8CZoY3GlH07JMI+Poe7IbWT67bsXfG7jJnBzHzEz+gjkacZQa/P2vH0d55DfyS
mZzSWLVmSF0evYzjd4ekC8oHntOYhLOZKT3Q4wIATTBWep9Bx1J8pCyT7UWkiPCYEfth8FrhcQAU
V/aBx4K4mT5E1srvDu1M9DLgTgSMz4LwEplhIm1X58ET57xDwtliGLXCJqjv5lYRxNmtFVp9CDbR
aWBJRa69O3rXCWywPVJi0my3ThgyXcTXUu380Cr/gMQgKN+9nNXHOTWU5C9RCsJkM41Jqu+JmkAE
DVdaZ6gL8kqnz4xkfZr3gkGBPo4dFG9Gu9UNTBH58FlBpwfsbnZr4tCzboKOVNNnBFaqeljhVGUH
JmnxT90AKcWziBztUI1kZG4r17CQokUix88Grf1w1tl+pIHRzqn120DdM1PDy4eUstj1QEr+1lOr
kDPq3IPnOrius6nwdhu0hZpB04pWodgss8Azn0+TNfuK4JuIXCvV1qfRIcdy7/chma4CCItzbvTc
TxduJnc+hR7d1xNOmvnmLaxodccEJnsWsazfrDgNCCVTgridUMT+F8UDJ8pQU4kd5cLAYhMjaEBa
WxJndKwiRcw8Bk9Qp3L0zS+012H5GjC2u0UIT/LKL7B4nIzIRXZFHEHY9DwYvVHZLuVnhFF9gTDQ
ZrPzpIcamUs2AVnB5Yte4w1grwYliHMHxb1BHqD3/ZQP2TUm0xkRrqPS4rq0RtWfqya375sfqo+/
W192gftdD+xOT7jRk+jQeIP3MIb0L1i+08TZzgVQiwv3zQp9khKQv9PVtfOUw6piPLO23To+m0Y0
BervCeLAZYJPpg+TzwjswmZiWr5TWcwfN5IpqBmzzswd41jswDSkipGNWyXpGRd14EAAbgNUoGMy
i6vTCx1uLemD7Z0uZ5IVI0ZwDJAzldSG8DPOTjAWkOfSrVv04cNt64JqKc8qyJITQK8Nwt7gmss4
IUMcog2yd9LD6YkRQwF4vXUvzbwG+dGGVa72pN/w8ugByAvkRB6EZ+bMIWyhJeJsB1/imK1N0Kyh
dY0Ut1gzJvEfLCxz9LvtuXnvCrtqPh/Nn40ecz0twwtZeH3+W6PPualzJjemaiAnB/cyy8xzDfcK
FB9kPrz1+ZJpiFaYkg+BjSTtAuT6FllfFsfHRqfA+jeu5XPCQpFBUV13lfV6SUB4oOp3Gl37W2iv
dgHRZvgQGJDpi2CR5NDEOwphfFDIZ9K3V7K6TAm4Y491sQp3kmMVR03WNsdJd13wqqKMrpJl5HrA
ho3LoYP5MyL7ZlPD9smwxc8CGbxyvKIGxzmseZ/6YCIOEdLW1zAH8m8KTg5dEUclHNKIcREyCyHe
UwavRFKiGCSaXLT+l80KUqspRUiGp8skaDJuCeKBbcJ1+QsVEElenlt7j92ifRLVoI1TLzZDwDm2
6WIIPtjOe3gPsogysV+QNd1CT7QvjiuA1hcWzexRajTVxVEz0kAGlvw/EhloH66QqZfioqyMcujz
mhCBvqKSYUE4klA69lZ9oUKBVsLGDI/hEjKXh7Ta+eU1qnr/4DGkINalK7XdUTpKTlay6FCW69yy
dJsmhF6cPy1cdtwRDJ+5nuMtVI3kXzaKjsDFZgYtHa3e3ykjhS8p4+yHHgisBRrEv9BjyXZw8Yif
vYpR2YYA8tz54RxGyh8PPIR7ikSiP0vHDZCUldAH75pGwaNT3tTVp8yiikUEB6j8IaXd/qqYVeW7
oA/yF9GqRzvZqHzscyvvgmAq7HbpfY+MmCUA4xgtjvBOnbYK1AfrQGbiYB8yjgi0ms/06aM+sFtd
STNYJ8qcslxyKtFqoL6C8reaGvtlRf8IpQgBIAT7uvgdtHLO7ie5Fn/ctVHuvqqwNkz8Zg5tz5b+
ff0pFjSEx2r1WrtFnUr0djLRE15cRn/Dtg7cvN04hW6QPNSVeO/nwrx3bhd0hyo0brTvc9fxrk0S
xR88E3N3hGPqJ+9zCZB7GzgDA/IgWPR9tdBT7EL0fsRE2zYh5qmL5cING8uXKDSE07XRuM5vfWdA
cJrIF3cNCSfVDlAJyaAMvjy7a1yVvtWLwHnlFWAysBqxX4x2NkJvtxV2GKp7vCUNFW1do9pZ3EVc
xeITVt3iPAWOESaTQO2WV9R+LwLnn3iasWBlVwLS2vqLsfkIF7pPsUotPIk2Lp/ofJMP8HsM17Bi
MdOagjhRWz8RDl7EpELtW+0GYgYQ2TUajty2TxtnvFvrYGq3C31P9jz7Xc8hZgM/2kVIzDASzoz5
wJrhSbHIjPsuLhWH+iTwxg3OxM9405hgSmHACgqKB3x2h+RYNwPu17as2ghmOmymljVGl+TMzvIW
/07XGoaTdaYnhL7GCV3k4djwaCrKwXMbcUwJNDHrPa7jlIVs52C373/JNuvcA51X27wttVhJ7vK8
dowORRYP+Mh1ikd50Hicn6pWTXywkOWATiAynnBbssyOlku/ImM8WOJyqvsurLW+y7OR8/HqJqoh
WQWldjiDs+OcU3APWn86spafph/2UNb/iNmQ5m99WqFlJgIFVsLWHQi13eV9u9Z3gmE9arKKCS6Y
sDAewUV1Ae74mRF6eXRr/vhzWuJ3ArHGqgKhbjv5ziWfmFMfV1Gl2a+uRKu5oeHv+I8qY1Igdgl5
AWje5/5udG1pP/OkkQSwOYsipkGU9TZq1XAli0atzwLOnHdp5xI4lOMuc3CeaITtJqMEJT6UPApm
DLVeKHdVB4bpaFgf/KH/MXgDisBFZEYRiZKKS7qGApSADaKTgh566VmpTtt48uRKfwxSe+dC+ISE
oIWpd2ODhngXSWcqn0RO5l+/6TThuff9wsWF3GsE2HTP+kFPT7n0hvqeQmoZ3nxD98tss0iSne9Y
XIMeQlzYJboZ/4y+t6YPuOblXe1O/Qsyb1GdvE5CB9OYQQQDg4Y4m8WjEixrySyocWvBJijrxrvc
TnCQSxNbtCbdfCOCNYCiPuscdSw2oCL8KXi/zB6wqC6JZKHk3IwpIDGkqCKCgM4Xo4Kj10WoujNQ
vPq0ROvAuo3EzHKLYoswVFDNuJEiykACZAOgfazajWnvbSNp0+sOmDRRuxbtYEHoSnQuRjWFHy5j
2/cG5S+aF0Q492mZZ+uDM8+i+gIx0me/agyXkHbAxKzIwfsyCp4n+rRuB2vBfDeDQ8ne+FQmJ/Tw
8Qfa4PYMrQzVPbo4wUtPO3U3Vx0qxvFWqBHryMTphYVDF1wB6uIrEIgv3a3prGtPE7oCue8qd9S/
Uh5eDGElhI8HZyLTYWe59n7CHjn9UWp/SnFAMlzc9G6o851bt2V04YkmnQLC3y2fwbSfbEbKfudr
egFIIsNysXzfYmt8Bst3HboCVBuwZ8dr37bJOp38aXWrv6sfLs6FvyGonjO3s79IfrXizpHCf6cy
VFVJerPNwW1CZ0Bbsm3zIXTfbaXsUhz5LoqERTT2QZ/JIhGnX23qTfGh9IL8LWOVSsxawcuHbe8G
UH9mYRmlrL+jenyN8yTpsdjLHhMlKLzSPfhUaOU96+c4/uLlXT1guCz00S50aSJ2dJg33/5YGeKS
8Tf1QQUGQOb591gA7LydlXRAuS/ljXVS+IHcybBksDeV8YCGcsoy1T0b/rE8Fz6nMGcok2f10qyj
vaRRDoKh424h3SZvsCi3GmY8kGD/9qgVuf6mDVPDe4Wx9MITZlDRzyHOLNlqGkES1RWU3wQI8Q8+
LF+dgjAnoz6FbN++l2xOWhKn+NYx8y8uQrMOxOBBohJ/94mLf0DKQFQgrKvBHEgakyMii7i1jEKC
amREFao3EJGayLZydrxXNPqqORqER+65uBGAKKfIMHrSPn6eyYxzeSqBn6f73HdbfJ+I464mbZOI
KCVcFnvPxflH6eLEZ9FaPEbDmhc/vOT9l8HmDk1WC++D/RG5dAtUxOiYakloM1u09qMOYpcI23lI
3taumn6BmWJy3eB2QN5GsDQOj0bN9Q9VWWT+FY7H/dL6xGLukqnP7AVzSfVUR1P4Xwp+xJDJLk2I
GDaEjJWnY11skYbb9S2wSp6HBa/k1vHYWm5HJrItKxyuoiML1RgpcD1BSclqXz03Yb8UuK0gUvVu
eauYWrfyWFzcItXRnOeWcSExo+dwnJHVVO1cVYdstLrfGSozoiAhspMojNCYvF/bsjZOo6RBItNn
zC7BUyJmpDZzexJKJnmYiCl39oXv+/eycCY0H6uXP3K9sImfIylhyfeBz+K+sboLtpnD6XQgRcWG
x9gGNzY4cO18fI+LG22o7MOkR7cjMGIOiRm+CzcDuxYCEMLwSxrCjP9gYG4qveqlRpjDe04hpzYG
owrUWOzRcngyU4QcYIPWfpX3M1bi/9YMVPi2N8opttXCLAciAlk4FVS35NmVHs4qnvnljc0eFTQM
QLpx5hADfNLMbZDwBsb5N+RddlVVExWXZk3a9OTopL6vC4KzMf118yw3Nls9srsVU53djKHs0+KQ
Sy6Zhsj3RuWQXyfR1/nNQhs194bkCPFn8SXJU/h0Y5A7juw/eGzgcieYFLot82MfvJHOkzfPxVxz
7CqJ0vIM2LuynzPeAOSr1o/K48Tk7AlCYPh3RsaHDn+uXPVp4nGy98T8EOWJPhZgMyz+hhCwERP+
Jkxly6bRrf/gsgjvicpFwODh8ngOjCR/GM2EEo+hw9CrO7urWNlvAmCZHmrXH8mNEX3l/vJXm3lH
n9soQgruqKJvD9NclKZDhE5qwgQ8DAEhFXzth2K5RlR+AUgyN1DzBiJ04dCssMJnXdiJ8C+uqFDx
Q5D/fEKPMwfEHSPN3VTZwPgBP6MBhyOGBbt05g6A7OtFQ5FSdEs47ircLlSe9i5qSeY+KCPCC2SJ
+GcOQGruptL12g/qyDkn056z4lsCyXgDYzIRC5LU/4J+NsdaWe8NS0bwL+VGJurCpSPAI04yF0Hn
DxHaArOTHSw8jCm2+Y/+el5OVuTg+loCQN7QZHPoY6jjNu5iwSYk6CRTmtRoP76CCV6/UKWs39gy
vS+wxvwyMmStwwQPS90hQEJ0i9LBdJcR5rKe1omSYYufBOtSRCn4QUS0u/LJR5E9kcQx3ZyCNOeP
zI1z/Qv1VC2QuVBxdfd+JvV6B63QWXa4BQP85ESowP5zb9ytvqZL4t0OAAP26Kqqn67VZji3AJpg
GwReXl5jeFYOQGZiUZ58wZ/KNzGqTIbBaO05PkFGuPcAXAtshXMfPK3tSMoGMv2MBOsJXxtvA4nI
GVfoq9cK5y9GeNc7BfDJxG+bjjG3N2oCQlPwpTW73quq/OGmbn/lLSFPZsjLZQsGJ5esYpfiJN2u
AFldxMRz/cHLgvhzjKU6TcSisCDNlb3TUT6oc04oJ0w2an5o9liOSFfJItb2zZtT5hWNWEbXTJYt
hvi9N1eE7ahpliPctdS0X7aXfbDzOndcjyxui+USMtdi9w5xuf6Ljjjig8h5v5vPSgMSPOIr8Mzh
Fg60vPmFM4/bvLixP4FbkCbCWquLoycv5z2nclUazxj2fiBLIRiDvmhJq93kaFU2onHIzk0SyqmL
jqqhA8SL5jw+3K5zYDAlSVpSjTd1q+fKl5p1WcoWdBnqrUfQutyuBHTOzyWVfHqAoyWemgT05kbc
vmUGm9WYHbH3FBEjjoYTtUxGg5LIVOJOiLA6ETtJVgUt0tqdAPcgFMgp7T/zJcDMEHHSnmZUrvy+
yM9+AaTR8Q/ssQzvTKI7Sp64Jw+Q9dJyz/6C5Io49R3Yl7MPqSvkyH01ckF0NymXfanVXg+pcXSW
vZBe5/1Kl3nltsHJjxgI/fTLmMoFJ+Kadfez4HqOZGuiQ6pcJlMsZOsVpW+pyLtF89E/0U/0mHjx
Ef0Lq87rrmQMGLIKbDbd8d5XAbpc0b4gzCD4Gz0H/UvvFCYGSLhM6X5qfP8xZ0+4ws/EMJr13frT
8L4ndFcTXGPG8r6La5NFHyAUmLYx1AScr0QVBCc8N+zAAcnA3Oto/5BceZHMjx6nTn0e6MLmfQ9p
uZ4OLE8yued7dTG7pyZkt1RO3rrvmO9Ew65v2LToI6qOkfNRZCAp3SdZ5HR5Xe87znFsvKU/+nLg
U5AZuwQexQR9SO4s4nVSvilpthyUCK1g5rQTWRYH/yx8l5gUKFI7EJp1gPNqONhorIwdeMWYrJZP
CBeX5SFvsVfxLIOxbaa55TIlKeGeZejEQHTidDsCSPC/WXJIhLD01eOxq0HOn5FMorDKCogKWx+n
xsvNCJZyPzsdNol6Hu5zhwKXbMeF3Y5j5chsOBmpGsdSIvYj5CDBKYSeYbwYhwtjhwmGo5O8tTq5
aPJvgdUPYfLIVB0GkMGnY/ZBqFb7OucjmSmUDSl4uoRUyo+wEOV9lMAxIJEZ5wyGbaTgo6e2DEs5
zmOnC38UghKIeB0a3t3AvJwRQ51Ov9dkIOGEyUN4IXmD9MW2iJOrWzhh9NaJaTqVZIAUGx3OSCNI
AltQkzGWv2kDTL8qUR9hdkpzx/Y1DZ6AH0HwZUofPlSuIKiqwZv2byXlctwhoDRqK242hZOuUgvT
yI/owh2kqwZdladObbpAcZ180gYogOowPFC/TOaxJRVpX9KgB/sEEId3N4RR3+17gkzUZp7AERyK
XFJxzeSp5WcLFu1fl1gUdtgRAW2SC/hfv5Ifd0p1ANYbYguJKieWT9l67mYDkDDLKdh5kxXB6mCy
+uQ4srlhpRt0XNEPLXqSwOPbGNr5VBTD8DXkdvRRNJH3fEv5BufAvd1PQ9be4Z3twvmkSeMbLoWQ
pYuOh+v0w+1a3AeVgTmEJKur+GqMtGw2OzyLW4TuABx72pjvLmiLGcXB0i0zwkzwLp+xKJsjOLFK
vCnE4MUT/I64f7CAsFbOfWoLY2Eu6ltQahZjs5OsnpktrpAW0KvhGd50DNryZ10FqA8CcrVDFvcp
FXFO7Y5PqUgG/YBnghwgNgA3RstKuNCybeTAlqEo5uHmW6kKMu2ygoGiG/n695KRO3AK0pAza6NL
Zuck2Y1E3aDS5fhnM14urGbjvSrDmjaKp1LF+UGmhFzCZ5nADT8VlXCjG4DFGexThEQfmUXnt9W4
KYiwXJIDDUaput26NNGX75RFuutcZx1eW5Lbil2JIvkBy5l9zpw4Nxv8rgx6LF18uB0gF9/XDCSf
qp5Cmd3kYC5e6KHS9DHuPyVOktHNGELaD4Rm5ucA0fRybCHVqk+Hbj0nowX1T76dnTwB77dmJVzK
YR7Wz1UZhLhbXu4SkK6QpkU9C4fsZ8ym6pZ/FRndPXiMt7gPGYCiYQ/9ooxZlyIpXcZNFbfoWUSQ
wWNTKSPihylAXnINocixEaxi9JE77jpfHcjodkLSLIgnbx44AGOFqDPx2T9ipAeste05lhT54kEC
WQYwFTTQHf1bM8mNZOEIuR0dW1b+CT1UaJyWnMvo8MnaAqBWEN2IJJE6IHXunM7K5X6qE7/9yzDQ
Mr2JXaExrzcyc481+CNUeiWGdgzykJ/XcNwjvy+S78YNI7lXNrXJVYJamUi2dG0arx+W6+pvihrO
UkYNovxNuAt+hF2LQsRS7A6l+5Bn0c07RfP71lf49J7YO3rqo/VGB4iHVLOb3TVi7f29teBc9siF
i+mfoodQMUvVFDZGP3P5+g/sbf0KLWMTw7Gl0vHSx5B4dBdFU5b3mO3KZe4fcHPOxZ5zsKwfAUQp
tIQg7pK7zEe68at3abB/YjvAfdq7g7Ixy2NknSleeZY0+o9POSFv0t+4/PC42fB4TEyxLpGAufyx
YM1DAl8NrcjYuzXsioxhtdfuJKbtaE+RD/uG/yO44e/ITqtOXhT2BpaKrFiy4NiwWp5/BhW6Pc7c
tHUOpum1ewy7kZp5BQuYQiIKyNjYDSjCIsKvwtgITNMVJdZWOmSosOdOg+YOFXiUEK6WrYqFC6qW
OTkPbu8LuF2dNstPQ2xwcJyVZkUKkRdn8meRUzcjvJRpsptV0y6IK01U3dmikw256Skd9BzDAPlx
jQ/HxjCKGhE+cAnEjzA/uB3w7LmssqJUQN2t2xn76ZCBsgzmFqgLYOawlcc1X3v7AIM2UEzcIOQg
+BE2erWMPMr9UEVLcJzw2AyHFm12breVP1Yk3kO6Ec9kB5GsyXBK9mfhtQO5wpkqSs48LD0eAJMm
nhk8g5p0ApLDLb0ZZopVZoAEEQOhyY+ob6DhwmM4QBXs6uJUAXlQDQYMDkPS0+bA5a0lOigXm4Xd
ePtZjOOoX3SHUJa8pV4TS2QCUi+3TW5Sb8BKTkfL/phJWNTughxrCf+SbcVPPS1FvcVtN5iNTWKh
Posw7fP0ynsTeNiiC3T5DV4CkPkb4kI4pRkJCzL8EtHHUMs0iLhNmHcaCmavyGtgHWYBPMErwltA
x9zyy/Rc3B+W2Yd3x76iEP90jbIeKa51wBcjllYhYRIF01CoxaSZa4FsHmxjoE5em0weEsOFlcKl
0kxaT0aF2c3tKDxOdaJCyLzCPIMGb2Tmv/WRcnyV1HHzX/QNjP2IMJLhRBpKByVFQWgZuPKMcZ5G
QjDoqpThoVdup7XG/81e/T4APa5+hR4EnQmmLkAnnKBNOj1NlF9ddGGaPQCK2+L6zMDv1Nh9y+wh
gBhk8gfghI0JDw2Qta7b4/uVFYjFWgQi3ILNxye9kH1gUK+H+TofijoPys+YOmC+hjx549HUPdkU
VRJlhjV6PUSn2bqjObbCJYHPGRS4IsYWGF2NuyykK90oo2fG/eOMDDhFx9kPlQQPZsKQRPUE2te+
mrQ9l/RWqEH5kKpdhV6NRTJqBQZmeZk9oZTtmPP7c0GyUUfbsF3wQbS7uqbm3zkmGimNmF/QraU1
6XQop+Vm8JYxPTGw8ZdTwOZP7FhpiRfJAxSdBKHKP5zyDBmrXKu7xhsJsZX9+t6VQk57URW1wRY+
4N5SmEWYKfkxKgLcBsxFW5vOZyKi4n9D4xGn3PpxOPxDHuL737Q2bstXggJuq5Gx+CfClTvzG/Uc
sTeT9aArNPlQBQfmejCQi25wtg3Raqz7vNmZWeZxIg27Fk+fwWiyhuqnCE1zRRuSA9QrVrool6qd
gqj0LSaPRGJmC0GSYhjviuw6DH0TXYEuzA1u5hIdW0KIvdyzmqJUC5KEyJIgz3iwAqfJUW821l85
FCE3IuUN0w9nbLL1VIFsHHi23Tq+cgogkxrncPyTsnV8EaWwrHxxnKGUdxvq4Voh/2A2RZ3AUJyG
bRMWYeNvLHY5oBKL5h1wQJ4SrxTp6MsFEuD/WjwKkT3VjUaAQoOSXkiXCeZHpOJ5dh4ifxTXwJaL
vycZIn0dZhWGqH/pAe/hl3dveYi48lvXCVO52gentYt99gKHtnCdryT0y38jjvKab8MdXidnXbBU
kflXbQ1Krx9gMVj8yeFlhdDGt/zNWYvuCUtyJc8ryW1/ykS3DSgnCOPo+do1IzEwMZI1X26uA/TN
f+OMBgwaaRStv8nNSh8biE/LMa4qv9uy4b2F1zQiaPYBac6EzPRBfUJlnKqd2zZRxwwUkePvUbJr
Oow9sVSP68hk/5ltFSkcfD5pw3FLPNKGhYF/pEWClpcOxRsIBe8/v8nyE5JqMPcYt7IX1U1Jd8m1
B/qCnB246Dp0xMOSzDh/iRatnmah5uZQ6cUNSViKFFF6oG67jdLZ8NzVtmA4zWF0yBE318cwa5LH
ULHaPs0e0y5id8oIW+r/SDuT5biZLEu/SlquC9buABxwtHX1IgZGBCdxkBhBbWAkJWGeZzx9f8i2
tpaiwyir7Frkov7MHwQCcL9+7znf6YmK3BpN5QCPskNfrCyXBvSXMM8GB9R4Z2NuaFpNQyaIjbUj
IywIZADY7oEey3hwDYnTuxtcm2NCHmDuIQO6uofLS9yO4bg4TiXiIUJqscYQQ+E5xi6vfVIxEpQC
Cd1nuyaqp46YQxMsajwUegRKCNcmtlaI0gJUmTidltUaU9tV5fAZv/kBRraN6xvqCd0R0PouH4LH
KhPxD9uIxW1Om5xG3L8gXYankO0n87wsiHjvESVmUwuDvY1ppYHjzW8VmAr0YW0jFp306HtkIIEz
SxZoYXsDa8BFbtbM7DZOkg0fUlIDuyQZQNlwi+jQE0Ww9Jlw/yEF7G2yuYw5azfCKavpBm17UN4i
TsMSMcbhK1Xf5BDiVQZfO7we6npQIYlXOBuSY2605XtMePyPGMqmvF6SnL8aNZLLNVPG/LrilqJN
iJWcdo0kb+NrIRvvJWAdfVJjUqbov1h8BRr8WnzNQOqWB9J4+ivmfjxl7bsEEVqlGtYu4vOG4gZw
7Aj82X+nbWUh54BSlu6Eii1zLyodfcxCzD80wyUSF7s53nkQbHHlGanQe0q9iTGlx92TUC0CrKp8
Oh6HXDG4mwzxB9FegWpuW0CCNtNx3hT6JoWC3Gkn9MxIYJqvh6534W8htL9DatUGB35BC2izRPu8
yYVKGHSUHie60Uh8IN1t2sibFg9jtOqsEV8VO29+P9XR0GNPGCRUIlPmG2uGrnM7z3X10umkO+Fz
BKfjGTpJtm5AHbnuWrmcEKOg/F7RDIJ5EtFke82NvvlRzwLjvdcOhCEhFokdfZOaudO/47yjPQt8
2HkPhomPsjPtalwx3BM/iT2dfjJpzbvbavaRY66c3A8+JBKeBE7d3Fh7HZH0vSoA7rCaooY3r5CR
6/yuq7TKrxqOddbacitVP9uZzyCcWDvvCnlgR8YHUa7LR1u3X4cACsuWMeqCEkREQUASdTsJavBf
OO3GeWjhOELoth5aG8NEEIbmq8M4WN02pIGNX3Pc00BtrDAjthfREmZnowfrY/mGPOjOS4lzSWrK
Yqf1VX6DrIyMUIATxUdszHSjIwr7Z13YyQknWfDuw8EbtvnE3o2aw+Nk2vYuzvbIrr/4JVXiOgh7
qOlFWwevoLWxH4FtchjNFX5FMyhgiIfoUQH2QdfYbZRrkYVFUFWarRMblz8B9+4SSmgb9hPiHwaO
TkQQ80g8t37IpGP9ABjQAzq3a+stDdGT7LFbcCK2CsQ+hH1N7tYhzij/YmEbSdi/I5HcS4FR736I
arVQUOEfYKLSuMs3qdLzAer6CKIwG0EmiswrrU00Svwu5ZA0NtV81YHGRF/Y7qu+GAGbQdOQO+mh
EOSvyggvakGRbEJsxWKFu0N3j0PNkWela6yq10Wj4n3ecUq4maqwAhBe0wFYzRyA1DY0uti9Yu2e
DhwpbMTARLk6xv1gY8Nw98Ln0LPFYGr1R9qiofiSlcwRfmGrwae97dwS2OhVj5g6Cu4Y/hEivWPQ
YDXtNnbxlHL+MHsV85yT4NkYhYqAMXl+V9/mnbK+sYi77laFYdysJzcNXhscE82PecJfbW/p5bZy
7Qx4twnstq3srQpT56ZrsQ9gL0FKkBEChcZ4k0x2V90hxJuaq26YCgSFSGKMcaOoxHzedtPABVn5
tO6emPHiiFCwcqtVMqWmB6PBNeujA+e12OHCLYv7CWeogW3Sh/e8BsGVhw8kf0Umne+Zpg2qmwnx
MINTqA74y0nEgTrmpOvEsOfhZmBhjPYzCzQ6L2IDAzzIiIwO6EdaDpO22y9BA47HooHlLV3PSozf
wtmrbdy+TVZfISuS2VaiSHxSASazjZuRH0Q7xUi/xSQEmHd+6VC80pBAbkpnv7a/0ZXrfnp8wNTK
WvVEAo4O2zLeH0cwDSS4ds1bsyz/blFlO6dUvbsvJa1lplogbPYMd8zgB/FeiCHBFdrOVVGGCL1d
DL7hngSdyWJwbtciv1Fh13Y/2ODN6A4oBM8rxrC3QHQK+9lc6vUnlBCB/wxlapkoTrMNnCCdeK2v
Fsd4eDXMoL7Y4wJt7m0VILqkiu2O7hRO0S4IMP2vqmbEVMaJHMk6Z3lBYyWUHF4cSkbINE6qs3Ws
qXnXOQol+aQ41DNbyIhSj7+EGoMqOwAIqWSG7ExRBPUReIPWSgMmKqcHqh6TXAANFeoOuKP62QDo
mG5pY+jmay8FoW/0xCsERK7hHrIESNLjEFH6nkocE87eCmgOIaHKB6zn4dyvpkAZ3TEMlS6uiwFB
7ZrOaimIt6pq74tVjI3Y0qgU7A3EUxa/TMlI8Ar5moJxGuYhLVALjucz+vY+PfThQMuMfoyH9ClA
2mk/WghQXzv8YNZdTWpxeyV9CgwYCiZ2nynh57rqSW5faBH1OFRrzH0hCdp1jejkgw4Jvm9SAuxb
xICjBBZPlAGyVMMvw69lpqc36oqpf6w8ApyJKBqk2qGAM7EMGaWtsxVa87y8C4K8iW9Ia3Dj+7Jg
+LPxABgyssbrkdPcAdptYdjEBgiA37Sgq9IA13CY0GOVlUdUAG615rZA+dLWj2Om/Phrl/QR+n5+
FhatKWYYzzbj+cZD5Ei3rr9y0hiIHg1kkDGBMuaWIIrK9lvnWGJQGYFYdHjW+Sfa8o6t9qbmR+xx
jN5jhOrUvtdKRke2PGk80DEf/Cc7iKtmTxlDsuAwuhaecUuypWSqsfOHEW12uF1mPnIvFJ63rROh
3OJMzTibWZMgg8S3sZv7maI4pcxpiJmFdGHUiI7sK3rTAxW2SZiRvi4DDDdbR0VN9gGQAK7FGLrR
qbKH4DDa2FhoKJnkYiEa6b+ZDp0ORHPVMB5kH+MJs4PB+fDJW2/WNY1p0ocSg03U9XrznlY4USRJ
zLu6WXYwZ+m6OkfPBC1EwxtOFAPAAiwNMiHgm3kj6/3ci26hVVUYqoSH3JORzZSUQAU0KNI61/O1
72Jlouc1woysei0qAIEDeTwNfaFgnbQIVOpUj9+NPEofp9ALQ4xToUKxiRQbcjNMvONYsj9iiayD
byKE+UJ3fjDuDEwOOJUaPqg1gjyqeURrdr9E8EYv6K3bX9FQokYykOAzUS4jxf8EQgYNdSMCWU4B
+APjNRZkhZrYZ4aM12+j/A4rJPJvpMn5MOtj4iRxsamQ25/Q9TPci5xxIGcWn+ErmhqTwCCyVA6O
Ir5u29MYf2nnZcbTmNl0X/OS3sE0pLGZJoXujmBF07d5NpsFqTb4xjp0O+sRVNDwNJh++0pmZf7L
bOzk3Sdv9to0hw6IY4kwfzWymWNzQ1r0RnMU5VU9VXW5reEwGFsvS+OT1+Ug8CT659cIn9qzgTY+
RN6M/GQzYFm8z0ICs1ZeXaC/AuJWfzQJ1QpzdjN5xEprvXjCMn8lUfSvtKauc9ezzmrU2Z1TCciX
MiEaEPUx07sglxtHmqyLI9LTZMMUObvRKDMhHxFzXK1QMMJUHsCV5ix6Ff7Fya5IL8IeySAj9lnX
SEVhcJRpB5OQacest3M8YaOoQsRrK90ITgSc9owUR59d/KrtsnHWpGnWP6mzimhrDrkbUcDkUDvj
3HRvWkSHAieVzSRcFyX3WhFuE3GscL302rHSFmMR61VHWBTCVS3QqKBXjP1+x2KQ/Rz6yn43Btbb
BQieGddd6VQfLiM+Dw1flpP86tGQ3wYG5KttN9vVfWtJ/cyeEzh7kviIb5jQzQLDyHlOq451ldOb
Ebn1oaYFCt6vD9LnumoIpTTZr0n0LRjabiUjl1920xlfBxTB+7kqzS8wlRe6DlimhplZEiI4YWtf
D15sZrvIDzChTWGqb+p09r7lUDC6dQfHAXVjUWAbiUyKFFQg2Hs9JoIPBqKZ6jBk2nzq+zZ8rHzJ
XhjYBGgBHQjGe9n0OWAOpOTWKgROdoOpb34XPdX5OrTIul45I6dwJqwSR63dj+PLICY4mRxGmXsy
s65RZ1s5PeHQyw4KsVO/7mrVPjJWq77GwVTcxTnxWCs0MzTOVOM2jynUR9o0gTv+kkmMdoRJmLOz
kjYtrlpBPvmVYZBAv0Z3ToClrsb5O/ap6lnXfYCIRCze4LaXeXZF3USiOd990a+FQTm1zVU0D+sh
0uCtENOJFT2+5CFORPiO7cmlRzQUKtrgYYyfPA62LlWjn711luF+eHHbxxveBDKySo5kTx60H/4M
iY9nyxChuvEWm8J6DjKDTttcJt9qb0KnkhmDug1KmZtXHpVTtXKbmAU0qGkkERvEurrygJOd6nF0
MR87/P5UDT6vBhsaAiHWBtjsXRnJB7IQWacAcsm3gDkRL1XR2btmatOT6sz0BLglf21bC2GlFJN9
y8Ah/urnDizoNqddf+izONulI7S/zchc+xUZDick362Q8g8zIihqh5iy1zULyJsmavNwD+WB4XiD
vbU/2DnHZ+0j+AbvNDHnqvkYwTOVJeUAwTaIrKQroBlzdiRPMpndD7Lc6wGMmapPGafNZ8sxCF3G
AKKxA1XW44RbaNwaOLG+p2HYfxk0Jj3Ka1NRtPWZPS9CLLpgIOXSb4ZA6bXCOirQRAaBN2zo9jTx
ViACQsjZ0AdeNZ234NeZttDNKVz5ovl+Gag7eQJ6fOCwuwrqoGvXNIf6krk4SoAtwgl4z+QaJ0dF
8JdYzclArHlSNxqsXB+SDFE1PkewAGyYfZWxVN5rdw5uEMaU4wb+fRy8xk1o/YqQOjkrNFwN7fW0
xYSRhcVbBKrhRkTDAv8fJHRiTh2BJlhlyo9wf+X0hWZtDf0DxdZdOI5mdpDxCMkEaEcGqsisIHvG
HFyKfV7Hi/ASBgXcp6oWwdYAvdzfgKpkmGjXKDxpVkh131eZ8bNDjL1Ty58OrzUYsM6RaPrhTJlE
/d4tAnarV4vkNalhEnpxWT0nY+a+e3UzsIuyBuJThQWynYRpQ1WiFXprdzaYTQ5ooHo00LR0R+oh
3Dj2yWpY1aaZjUQfAJBDHoqNEI5Ole5ILC5wCFWBH+5VWUAa0QPV+zaEP6ZY1NXwyyLBKNhKjkIt
U+zGWEwJZXPAyilPANaZ4Y4OO9E6ol/NPNcAgw6MtHdzGh5C+St2NEYjwL6YPnSR9p6QqrF1Y1sL
7pgJM8YSoudsJ+SQH1PCcWPo+oX/glAfW6cfDNaubBlc8uPgJ5fkEi6ZmaNe/NU5ZzezzF7rNMvD
GwoI+wu/f4UqvIzDdyzIxbdMZ7SfS98OsusAwgaNeUPQIYgYJTVXda+LZ5+EHMrnJFB3Ni4n8Duj
M7wGQcsuzYzDrjehNAN32zvk2K+EmZXoeuhYbwYmXXrVxzgkEeo39ReLgy/efGVU73zp5GE4jl/8
GnH9kCeLxAKhqt3Fb9rDQW11nCSvchHCgcKZ1z56xA3RaoyL/ICAvezpP7nEji1FJ80OdzSPKZB5
5iHMihcvMzE04Cp1fkiDcGn/Nwl6wQ6TMHkFzF/ZjaoQta1ljbylBMzk9yPA7Y8AThFhN3MVVeuw
TYKXBjnpyIebt/e6yEaDIQYf68pMOtwrqVW3JBx4/k9ecNo5kIZzmuuxeGZlzJ6DOa/zjWqb6bvE
evHIwKFVa9rrFahveFj3/twubwyZdUfXnYYDSbW2WM+NJxYelQ88QwZ9EgAmGeeTROp8hxsQY4Xo
AGnw+ARtN1f1JTp9wqYHqKIhjEceBqf9aZSwuwSDVYqWxFDFJvUM605SgJHVEmX6hvRvrEr8nGax
sWqL0eE0WhRjLQGTYm0MtckMm+oEK5CcvWFbJ4ZTbxFp8/RZhtyX1I7o2YaIe+h7VKW15/3n1spM
VkfH1BzfsrGnj9EieH6cssUqRXGrNzl4/Xhp9GCLrShp8Q2lNseyDtPAvsZ1Q2BL1PffCDXMnzl4
9+9jGCfYihpicgxaDeU6p2eZrUIixcU6mDO5M1vCDqlXF/NubeXJC5L1+qWBvBezOS5OhsiYmFh7
wLzhMcQEell95P5iUdHuBu9JrLdD2g5vIVSs41wyf105Fl3cLXFxkbOvNMayXUDN+qXRHUcv1OEx
2q8hjV4sG/cCKE6C6a/Dxsif0BWGaHUwyOPT8vPxNSyptdZhTqdyA6tRHli5ONA3iFDSjYFcYNhj
JQjuMXMx1bLofEBljNh2SCbLVLzGa+h4ePCjgD2AUTeQ9KAY3rOUic8VzqhmK4kOYEpYIbah3VnX
xoYpfh8+0V8OKLfKwtiMOCHFfTvGctx4eYrObNKMaQ8tCaNf8fM2e4CBgvHgjNyRcS0jVkbYZtxt
4272QS/wSlgbSDzWa2e0cCNrEijbQ6gxs18tr4vi8fIVbZlmw9zgAAqtEt1gTSaX4TrVlYHtmQMU
ceATLEFSx8eiorxKtQ0bQtuEGyBSIveVyWojQCB6xbDTcqi6NcUnWwc25erJJassuKqkM35vonEh
vtQmhmFGrjYKBuQexHa1XfFGr9UGW2BiQ1kZyI2/xQBtoMRIMvRWVY74cmMnCSweISLEITVEbTB1
USHf2hLI9Jol3PwywxtCJqMGsqN6NFsEsbb2xDDfW7CyTZgM80GOcdRc5ZmTHvU0hWpVQtlCgEG9
kO7bpvRIkcbJ5+/I6uIYQvcQVGnN0eZX3MV4IM0WNdchM9wGWiGlDL1He7D9fUCrBGv7SP41vKH0
bp5622B7Cfr8q+MSf7LBNuF79zHr8/cuHEJmRUWl5abK/YHjK3m+7zQGYI10Y1PSVGKWZz3Chinr
DX7L+CFKamtA1sA/3GBYnvkusJKQua0pcjaWMsLTbGeovoPICh7SPrfaLelO9q53BZlKo0q6O+q9
MdqZHCmjlc1GJPj6O2g6jZHIDwBP8ZvsYL2s69LI669w2vVjJjomi8Ns1mKnOpSh6JZrDnfMECL4
3RCo6PGYVfyG7TT/iblcFutU+Hg2iJ6U89awndDA0YW7g2U9MuipcE6BtEdxF5J62W/YMGsqGche
pz7RgPrqrnXebGfWNd4YSyLEDMIlndrp+r3fKRshJBF2+ZWm4v1p0YAMNjE6cgpMbC0P2IXYcFXB
2A4TVvtT06KpaUmYLjAlXHH+rhe47sFSqOwFxRCju7Jp7S0NFRQhdPQ4yKWQFr7SbytvK5pyeKzS
Oh++ZgAN3RWCHKYtaHNIVUbGbNKWjN14wfUTPRpkKto3QmUub3E2Ab2n3dr9mFFWxdumRmKxkeg1
Tgmr+4+c5eh5AkEbrXPlzFvNkRM+fhGoF6uL8xvRkGSysQuLKbqliu+ZayGjgSFVPgA2C7/MlrYx
GnTp9Isu7fhTYGd5pZwsrzX91nhTgviDWmW32TaFNvoS8gM/MaRCKZR0tPajsABcX3m5jaY8Wzpt
Xtk1I0OcjNgpzDzJPV8YTCNq3X4oQb4T7dz9oPiih8pHWcbpI6KZ0EGjqovepBXB8ryR4dSxiAhT
9d6zhxctv2rD3nFXppyGBLtNLVy/X2WaOXS3nuU4tbdRYhbMlxFaNd/JAeAxuQkzZhrcTSSsQwCn
v2N0U0wVyiPayszZ89mk47WWRsYEOOL9XGI0WivatcQFjsy6J8GXUsnAS2x2PbSwhwXTYZH6XoEP
aRPPGh9MZDN4KRQrWPXgm67J8Aa2gEP+WuykXfBiOlJket3xm+MArWIF+B9GFhjL55hQaCD5Q+l2
N0TXefaV3U2x2jkEGuYfeFpNF16EWTYDDMaycLaAHYAkXlseZFbq/0B2QOfDVDq4eGl6ju1dqDu3
yffaI3PJucGvzwBiG4U64oGMVglxZ9skuCPsLSjCEYxKSG7dStDfF8vpgRM+nr6RUs0z5ocUTn+2
Q/LN6A6EJ4tkZrds+OxQjXsdkx9orEeZF6ROIHYicBWj1cICGwC1x6SPzwBzSAZehyGWdZALJssP
7p/wGHsQxlZxjS6VyiLKJR5aR1mcz6n1NjaRpfcKaT159zVSkbRhfVrhvza+1zTcfjm2Xb/Qy62b
dQxqgIIqI6hl3Ua+OjLUJsGnK0yJBk8Rer6JCgw0GxHo1Fr3vVP/WiTDZAAMdrxgT2qFDx8pO1nn
iQVyFAC5zXFsnH5pB6M1QdjZyEQIWT+VD5aGZIsPS+yRFJqKFkRZ35WdoaYVtG/v3U2H6QrSO915
IjValEddSxfNtS1UcUPXRq8jEv3vAUF50XbMrZy+E4c1EseYi6k9fwezd82hYd5jmKLKBxBMUVaO
FQj3YFadzX8a+s7OSsDfnOtcREBzi+NwdKhW1xBA/XoL8YiA+EKRKhL1uXeis458BSts5lw7jPCR
VDYJAkivzYwn4dj0Z5QVV79CmrDTOpuV6m50XJvP1HwotwKPwng1C5JDt4ON5mWlFGAlWwgrPpB9
gp+kzBmorDE/oj6KTE2Gu2UbbnXdLq/IJsY2Y+zEMM4RBCmJeNf3YzdYE2AWg/yQs/7mcKJlmIqO
wiQ7rzcxgqH9JEukSkhTHyb0YSNjLGo4k6ZPWWIAZ3kg/4xDMAJvaAQ5wSFdWGtn39R5ex37TeBs
ot4c+rVWPs0I8Cv8t+HqqFWcF/47SqLm6KEKpUjFZPFTycr6ASCs5zVxJt7s0myBxY9wa1dRC7x0
g7XNPnqC7u9VTpf6EcEY/SXuLdl3aOwfQSyN7yq3yjvTIdD2KmKG42+JqrG9bUMIGzumtaCNrJq5
9cY2MR6vVcUPTD6DU6drUjXoqsFy9cQK0hbMAt37E8PSOP6RpznZrHmTG/dAnVLYb66or/Mkh6/s
OrraZREBjgcPy/2NaOvk5IYsyGSEAhLcwDtAg4i6Gf2SbB3bXflzlB3ReEh8fsC43sMomT4GCMac
r1GbNCs1BVG0ojHM2YfjMNBZHgc7f0NP9JsTmsOrObfFg6/4oegv5jQicgNuPRFiFrjcaRBvcaZy
xvRd9JTIpcMaZdbUA1nXvG82mXPY70a6Npz2MBFQvGIIcIMhfhMF0FaZRD2eBQOQA76nOTp6k3Sd
TYiW0LsqGVCXKwoCJgVAlRUmPclmDeB8CAFFELCF8xf7HMlt7vDB4W8iJrka2xt+R2xDsfSj5dRF
N27VsRQBsyxNpRemgvuqPHuxJc8ZNBrOXjlyOPIovnDEGjmxG5Hq9nQm62rdOVI9gPEZ3/Av1m8x
J5YPZrlBx4FvHk8p3uIn5p/tCWx3/TzCKIcyFErwOtJyuGMgkDyI/8D5hvqSSn9bwSct95VwQ8Aa
tdeTwdWVDIKuI3T9xFM5+AjM7T//8d/+5//4GP978LN4KNKJMfs/8i57KKK8bf7zn/Y//8FUYfn/
Hn785z9dSwlhK9tDVenS8ESDyj//eHuK8oD/svyPUERhUzcMmksra+96UPilH/YPn1/E/fMiigOC
8GxPS9NWnuU4+s+LzDpSGlhEcmoKMT2wGpHYaVTBY+1re21NM/p9uDDh7vOrLv/W327tf1/VsUhu
sRhBSevsqhzde92BLT15rts+pip2ni0rN4wt2WARjq4J0Z5OHbGjdsRJ/fnFnUsXdy3IzKbLr2Kf
PVdEJTQgUJOe4qaebhd/mX6krPJvIbf6+aGs6wEr0+fXvPiYtclxBtK8a7nL3/Tbbykzcn6dVqQn
MrSwSs/0/34wUo1e+xlj2hTK4SofJPE3n1/2wnOWgkuSPC08j3j2Py/bIzQrVRUlJ6canzKfxnKv
E1Q6VHxM8EfOpMdELjIk5LSpt/784mfv7/Ijc3HNUFNj1JOW/PPikzkxZsyb5JSaFYVogcPlGgl2
2u0/v86FZyuF7eANcU1u1PH+vI5Tc9zkMtykQcaNYYSs62xINFaGvn0ZIDzuciIXXj+/quLfevYK
SySfFGuOa9s4Mf68qmbaPPq5G594yRfsKKbMieiAMkZ2WLRlePf55S4+TD4XXlkbb4a7/Dm/vUCY
HAjoMcrkhHKI6aeM1TG0QthXn1/mwrchhScclObacVx1/sLIuRkhWqQnvxjxe5KnUxOozuzMZbtB
P1WFpn/1+SUv/XxS8Hqi1kdxq5Z//tudkXhvKaJVk1M02Gb0NOiEas7gStM2GEq7+K6rQPQQPDkc
X39+6UsPlZQlPhCWWBflxJ+XDhpI9ICxudtyok8fg92tQN0G/b/xhv5+nbM3VPfJrGWkcIgguMPg
XQXPSN6qLflnWA3CCL5uEUTv/8bN0ewyHRDLJjvInzcnSz3TLbbSk+sVbf8lSSqzf3SQMm3+netY
noNiVfMczx4iDjw3GzH+nkaOX4C/GzEHT0WN/vEvL8rFX8uRTDe0BSjt/IaYzSMq6vLshAB5Cb1X
Y7AFaEr84uc3dPGF9EzBIFRIV5tnv1aaKp92W5ifHFxU3yggQrm1hOXB4YsblxOeshqJii6mWv38
ype+Psw0/+fKlvjzJ2MNw4+BJu4EPFx8kW4KW5GlR2I6AQz83rT0uT6/4qV7NYUJvAf1usln8OcV
AVrFZEg2+SnuEPX6lBx3bT1mjwKwMeDGgmEmLaPkL1e9tHaavJIM/x0HN/DZVaPKnsuhyfMTkSoe
AxYxl+8wCMuTS27Dx+d3eOmZ/n6ts9eT0W4xYnLj14ys9sUz2gWqVZFMPGIgfuzxmz/9/13w7PXx
kNILq4/zU6bTmpsznCjf4i0qn2Vj2q9VjqP133hvWL2AENOw4GB59jxDMiTNkqi7UzGk9o7RmWrv
dEyw3XpOtYKe5sZOdfP5bV76Gk0tbbZdUyr7/CtBGo79te7SE8PgplrXPuGy25Hh9V8e58U39P9e
5/ybUHlcyVinKVzS8I1J7ITNIbQeI50o/ZUI2CE6EOHr/q1gu/iK/nbZs9WzhfUR9m6TnnpYVZLu
SeajS6oY+u3IpLejv6xtly7H9qe150qTn/LspQlbkBpzFGWI94R/leCTOlAZBgCms+jr5z/cpQdq
Sb525WhHEADy5yfPdlgG2Fwpf017/Fi8B9e5hfRglepgx2l1zzm7+8uPeOkjZHlRQvF/JtqIP6/p
ZDTwVcgGODANctfAj8oDLif3hqyugAZiXtW3n9+lXNbK8/rMsvAqomExPVObf15yAlfYOobNtqTb
8M1Fd1D3/cHoC0QZKKmW9hDGVfpBI1NDQ5ftlRqWYM3P/4yLv6uDaAtmpudqtfzz34qb2WtrlVk6
PhkBWIwV+IzuBroOVmxOHPRcP7/axZ9WUwwryUiP3/bPq6nYIJBwCuOTjzT5gCm4RFyPyfjJyegA
lmmlj6Mn7L+ssJdWAgui6FK/2RYG6z+vaoNMW7qxSyUcCswEU99sGjqJ4+bzu7v0LClkqIA1jigl
z17cFJc3OpM+OdmEAd10o192V2MyVxJlQuX/ZXm7fDHF16hNcymH/7ypvhiIu/Cm+ATN1H4DA21c
iyJwQLWKbvv5fV36OGzLEZzzmQB49tmlWmtCY2VY/GpSaDLkGfysx7CaHsj7QE6PQbD6yy926T2h
nWUrKAdaWOLsc6yyQmQu9txT19bAmsNiHN6nxqHN0lmYiQnwq8d6Rz8GJvPn93rpsfI54Ky3OXoL
cVbh6Mav2BAlxT4de3I+o1Ju51xZw0ZDe/jLxeTFqymTCG5CnnlDz+6THdHPJ5RfJ+St9bqkSf7V
lC6MD7eydgZmqg2LQIfj25mGZxuIMhTI0NEPDSbBG+aGCuIREWuMtuj1viRG5Rw+fxxy+QvOVynq
zKUJQ4OHEvrP14zk1SIl8DQ94Z9HqO07ZKcZ9fwzwaCOfk0miHaV9dh75FVC/5QtESWc+8yrkDSM
z/+WS58xx2fP5eNy6I+d/TTtMAgJwTw+pQUxjgAFBWCSYhBN+G/sdb9f6PxXic2xScqCo2wmmu9z
CaVlY/ZSykNXoDz/y9e1rD7nT9jl1XURLZgKW/2fT1g0Co2mruhCMBcq1ghlDbRHteMy9oH3RnOO
WE9E2tE9IKJm/fkzvXRx8EHLlrccb83lQ/xt+XcsOiTkTOmjCzsK5XSMP/2BdAfbeAatO8W7ioln
fAdzNWm/hi6itt3nf8CFL4Dynvef3hPuGHl29105hHXD33VUJoQqqLNp5+ztVuUvSKhC679+uyz/
DPfZ6WiLnJ+n0x6+Ay00Dy9OVz8DvQS9JisII1cKxX+0cfMGwk0eDPWtUaPW+zf2P9OlxqDQYEJL
g/zPx22OGAiTyvaOEpW9XjrWLK008CvvcZJk1vg2KuYnRcpf/pe96dJSA43GtB0XFQ9DrrMPeVGH
VTGTj6PTO8zZ+s6ULDHB7D2UGSLjK3rGQf6EewjNofYG40j1jGVCEJy3NXwPaLfV9sN4G0DsIWmk
nDrrbhrxMpw+fyEu/6F6WX35zlntzl5Ji1EhHlPTP3oQl4odHTqyqYXqpwd4HgK8ycRQTPaaCZpu
x7k7+GKRfoRRNDI5L3vl74KK7YoQay9xd7wNeidTEf+lfrv04tIN8th9Tb5edfY8a4yJg18KfRwM
XJsk3Xe3EREUHwBUuvm/XjaZlML8Iv9ag897awlEzECQpH20ehDIjMFmZoZlNcgbo8+DCrJoM4T2
uuykF335/OdYbuNsdVq+TsWXadkchM9uk7CG0aQC8Y7o2aEqdC15E0MqOfHbORqYL02til+4/dPv
TSnTpxHueLz//E+4UAzQHFI8a8w1AA3OlmMi6RUGcd87om5jRgszBm9xWdjfOn/GFmP2sf4OtztR
h8+ve6HsoSoGaaUsi4/mvFglObvD4if9I96YAa0Je26+IORgXwdzEu2ABUf5X+51We7OHzekYSnZ
CjSTh7NSa7YTaC+l7x8TsMrRddkzY4uTwvRI/MMOi6uxq5kv4aGGwBb2r5/f8aV3mjg9hgAeXWqp
zq4OGy2XeMSMY5wZ5rTBYZciqDV1ZcX73m7r6S9bn1z+hWe3C8aHp+xYDguiPvvWh563h7B1n1Zx
IxuUBNo9zH5SyJcgHsVTXxXTc9xOC64/qlDVjWa810YO/jAjTJhHkxdia2hf/KWZfansoeKhxSyk
Zf2/mzJJJYROlZZxVDA3XoJ67u8Sng2jVfCN8aZv+gxEX+sAJMxTTKaMvb2HNITfBNpoeVyf/zAX
XkU2YuEuhxdJd+Zs3/Bd2lQkURrH1GdkwKFQxfbPOY3QytGVqjcU7qP5l9f/wqvIKVxaMGYYQWEP
/XOvylxHkMAYeMeucq3rgth4om0JudYbz6kSZGpEXTU7mh+Bj/AzSv2Xz+/5QrnH7dJHpfMtpG0v
L+tvpYlMSa5DkOEejSHJSCP1SjzHU49e6vPrXHq2TC0UqCrm4pZ5trxIlHsV1gjvmEYZuql8kuLW
DXtyORrQqKD/i75//PySF1Y0izWF7g3Xpfd9dmuj7L0iJNHgiJaquYkHawh3bWQmyOEIHFwjnmLE
XAQDq87nF754r/+aneDsZ3VZfvP/xdl5LLmtJFH0ixABVzBb+rZqstVqShuEngy8dwV8/Rz0bESQ
QYY0EbOR4qkIoExW5s1z/3inokXC4va9+14Dmb5PC69EFqVDLLZV237rNB/0wD+MSOqd7czQNMuZ
zaKO8vUA08J7h33s3iuh7n+ljZYOGpK2sIgxPdU210e8sIlxUnEFn+peHBqz71m1OaJdr3HfYzbT
jQ90+iHWw89xJdu36yNdmqFEkuxcLEldfEQyf7xN6vNlQwTnvA+VGa7oRMJXROmHUf+Hr0abKhpf
lUrl2S4JxpM8e6o472ZZN1u1MctgSW+BdTAUOK2bLFe0b9ef7NI7ZEEgivgoys6PXEtqbUj3APNk
IuPR7EMNcakgs6KDrcNQ6u9zGYbQXF4j+cUpE3U6LWUQhBHm2iR/ELUhpsxHlERBD+BEdWhJuf5s
l74aJ7qFHoMok4DidLAIXDMc7NB9d5iMa0GRZhIfAaP8h6/25zj66ThGV0oj6Ub3HZpTf0hcLO82
uUEDCoieiZ/g6E368/qjXfhsU7XFcQXvUSNmOx1SG5wO2xHDeVd0/bvpxe77aIzvVVxa++sDXUpe
MpJjcwvl5IaQfzpSmkkwHmC6310HK8m0qdQn3J98G65vlW2Bo2D3KlwabXMldN5Fj65er4vk1/Wf
cWE7M8kGEK0IglB7nqxpuMrh9SSZNw04eiOytLceN8cl46XPGv6nNx77wvvlkkyilEyNSjffbDPL
sUUNW89V3iHqE4CPjr+PvUADZ6O77d9P0ynuFIILOL586mwsNy69NNNN710ZM0jq2H8NOOaGU8b0
r1+iwI5OI9FGwEke4vRTAvHDfCzSlHfTqVHfQpRH01mlQql32Opl9ZsWIb++ca24EFywZUzL3UAt
QGnvdFCafTy/akafghAGVa9B5jtrTZd4lYgeYv0K2xI9eCoCP8SfWpa3Js6l+I7xbVQfFIWRAs/m
L46bVlVKzz/S8KJ1G52J5NIb0E1WBGj99prw9TvSEiFazAwzoFgm2VeaoMFK0xaOxcPffwN+CoVj
l0BRNWcL10Idome24h9pO6FjUIMfS1E1gz4Ro52PxKh9vj6gfmHpoH9BqUw0wDFpTn//x9mF/K2A
JmXzARwFEjB5EXFMuQSVu6HXAhvoIJaS/gsSTgMv8aKIzGOXdN2IbRoOSxsV9ma08/FSgUjgjFr4
DOEUCG1PNazauJYJvElLTR+y/8jp379LTtCnyKkV7ZNTT+1WnCxqjHQz6ZGleoVprwskHf4jQLCm
+u/6016abaSyVDIHkC44qU8f1gd/Vfdmq7xjS+7ZMYrM0pWfUm3IPssus/epZqd3MrHsxw6jpPX1
wS9tGlxv4BzC9WPCzaZaWaM2D93IP4KBr794IfAeLN2yehGT5bwx1vRvze5TKJlsQjubDBeXl9MH
BQJBF78YvHcgElwRIS14FSgKyEUAmPsn3Appcxe0B9fAwXu1X4CDN6Mbk/lCdEuFl12L3UsnHT/L
0xp63VZDM13qgJTh4IrVlf/qZYF6YCNP+lVLU/rT0AiZ/v77N82ZPhVgeAGkE0+f3rdTunPsxnv3
oLytrZoGWmxd6UVTAzFur4916QQUtosWicQ9uuN5YqQsBfJiumaI4YMRVEOReo+qgngS4E4kX7Qc
J6iN4zQ6jDFBSxQmheiW6ZKsZHEjFXXpGi0cMiSUnCjOnomiMoxSNZy6uLdbTvjYYs/2oheutXUG
DWdCT8lebQwasNSwILukwvhiJViS1pUysvRgay1C6efujXPl0jTgY1hkDahvEkiefo3WJWHQdo73
XugpgGwLwbO6y7FtVxfYKhTaQoWDCFPHtv9h/jmmK0jIE8Oac/GGb7ulVmC4/B4mDu17di3bT2ow
ebT5pO+Xo4Laao3zNDbO1+fEpT3VQQEncJQVaEdmJ2kQ9MKHD+i+GzFkRwcs0UJtk/BTFml34NX7
G5/94nAQR4nDJnzP/Pqhjjldzk3AdHer9M2SJEAXRaToS2lDMLnn5Au75+tPeGl/YQMlcqaIi3Br
trShLPSFG7V80w7r5kXoWbikQoaInwtKcXTUlWZKM1jcJm+VWWcbM2ic1+s/4dJ2ytPCzSVWgdw9
hfd/HFw5DVl1JS33PcTyYdcRJDWgTO2fbRR0+Y0Q/tK5MR0XBAjkB8Q87RLGZNItyeMKuCg72vjo
y+EQlD9TFRmLhu+1srfGBia1U6Dy/IctxiLpIyxyBGiQrdkNYlByGOctJ0dfkd0JsMQ9WL5lRmsT
x0FzbcU9a6cZvONgOBs/QAS/ETnazru/fuMkJNF8kJW0OMRmC7nWEChUUMnfm6k1TOqFXW5F33zv
lLIMb7zxC1+XW6dKyon8I+mf2ddN4xE0FrYBxzGtwrsYFg7ESaw2N0KYfXljh7qwgKYqA5EHVTey
rdPf/zGV2k6V2NqE4bGj9X4/SdAWg5cmTx2dcRh75bfq6BdWz0chFbUF3TVnig/64SL6Mcvw2Bqx
QaNzFEqI1FVTJY+WP3zQ9AbrPzUdzXu6AILgQaothrZ//zWnZMyUs4ARf6aGxDc8xoMD3YAyldYR
v+WfewSfR7NWjRs71Ec9axaPWH8ONps6TUdrUCv18AhVz/0RoklWt2mktdtqAJtPqA39YUEoAUBE
cAd/bfIOcvxC0txFpwV9OWSfDWF9d5R81Je06A7VjTlwacJRv5mOKUQbrmWczgEjNpH1B/zCQTUl
mKUqcMxtajRww0mCQ1G6/vYvTjm07io7KGVIYzYc/ngCoZ3LcBWt0ZtEx35qI0FSQ41E6BM8mlb7
3/UhL38E1wLObVNAIeQ/fUQvCHwfFYp/zHQXZdWCbjHrgCnOAFcAPHW+61QwPncNmKHHLHUtrHFc
O7aDRQu89U4ldiGtVcaIkfCtKn46rdlrN3TOl74CuZjp4CRpR6Lw9CdmPD/Wq2jVA8ALEUguEzcH
XAd2SgWc58Y3uDjYVP9F2TkpkWbvA+SzndaWEh41/Dn9T/WoNM1mxO602Y4g3X5ff/3TjjVfAlMB
wZgiYSRms6Cg7MRgYzQQHdMyC5KVqNErHqDFjTePC/3SSExipCRCQzczGwlVugCrkkL6LBUYnDGp
7u9AG+gf0zE+LpconqA+6IhmSTZH8s4zomKNnjXHkFGUO4Dy3eb6s1+a7QLRNScn2SKu26efNWmK
NjB6NTo636Kw6u5FppTPmheEHgYRZn1rP78Uk3NWImL7/3hilt6uzdo34FSER9OMtO4Ov6023bSG
pOtbtYKHkiyL94K/hb+0rAZ/IG5AdKKnQZkH/7DLWmhPSfOjdOP7nz75dJYQQQEo07O0HBbY2Ear
MeuMn4IC6vLv3zKHpmmROlWJBWfzeWx6d6RRNKJ1R4D/r6Wd4hPZIutbqF2JYQGhmXojNrkQGZFA
5RQxSBpNW8vp80lMuHQtT8Njyt02e3I9GTdbDeThE5xUP96EZe8P27YAeoldisxgz19/6EtnKQuY
7CNVYRfz7tMfUEAAJiQgNlLqZspWpF0BHokCz7IxFFpF1YCfvZYkHd8wYgkXtpKZ/yDBpR+NpycP
ShLUmDaaP+IHRbFaT2V1H41c6b70xYBJc+JyTqVderz+uJf2LFIwxJuCUFSb16IronuUhHVwDOCB
RfcWGL41HhLGJs3yVt1dH+xSdgxxDPcYOtDIJnyssz8erJdFS/sVKUFcGnBSqFLte0Xewdhqac6p
kRnqeB80CWAFQCuh+19L9AIHOnIb/qTmIW7EEZf2Eea3QVMwmjy8RE5fdGi0mZ17gw/uT7Hv/ZEo
qS1NO1wXA/CPFXWY9OX6K5jm73zXJl3DaiLyZejZ9BKyNqPI4MxMvQZase7pnXkPUdPK14Ui/GWp
OB1sBAij/o2d4/LIFAf/P/JH4u6Pd696sYpRqEME7DitsaayK7oDjcwuEnap2E+pmyLUcgmIsvU/
PLNjC8JuNFIoW07fsonri8Lh4h8HGpn2KA69e6eGvvm9468WHbof594e1fLX3w/7ofGcAhTdtmcf
V0O5SCKyCVDnas2mgwa2CNnGdwEUjC9d0csGsEIUj//wtA4lQtYTXXn6/G4H61a00iflmkP+f/Vw
sHmtcdi7L1W4aJs4xf9o4ScKfnnXH/dSsobNglN+2rKROU1L/Y8PDM1IcPqGynsLpmt4cACP3wF5
AG3jq42NWyPN8IkTVvYDElssjG17pZRMhqVWtSOAALXQ3xqk1f4/xGBUciiFM+91bpynv8uAYjTp
w/xjIwM66fCO6L+BIGx+OnHjfb3+Ei4taNKDho2aZ9pkZmNZIFyYxaZ/9BNgccu8s2W3Kiu6h+xO
a1cJwKV/+dwm85qsAU3Y1hSm/fHWSXrRt6Qm4XHywDnIEftZJyzkbz2NOyC+ZBVWqnKz1njxOU0y
sogrp+17NrfhKoQwq4PgGI3heKSe06ovvVsa48FD1lStTJCytyru0/yZb11Et+SDSFxwNM7eLcAh
AMKiC48gRuqvVVRPtMnRKZa2kTrtjWN4NtjUAk7GlWkjKF+Q7Z3FHp1uw2VILbEmFwWFUhva8TP+
PQ1+Cy7Iwb8fDc0Eoe1UV53EIacfkUZ9rGDZwdalCu1njSOmCv6G2tu9AQz29/U5Os2IP94jj0b6
0KCsaLmkupBOng4WD1YH5Hw011iDVLhIjoENQUIx/u5kZxhuIOwHk/qVvNp8KRR4XtgeQc46TMmu
PXVabQXvPV5p1m4wHc97vf5U2vSO/ngsgiVKA1xH6Iji2ovE6fSxBliPrUc/+z5Dfo8rXD66NaAd
vwXPuJCiLvst4Gyst1Kt68pqCdoWSJLbesl/ClkUfW0jYgXCAZii6wDkjvVYwj32R7xPzAJshhVF
JX73DshkXdve+PXTgjn99WR2J/E3amGkM3MB7dBRTLfN0drXrpW+oMt3o/WA2DXlQhE8kRFNvykt
t/bRi4B5QBZJDmlR9MfC1KNbzbnnb5KpBpiAphIVBehcINUOAI/AtQaHzLdrDa6sb4HTkdq3vgrs
VxiXFPGA8N7QSsy2FL4f1X2T/7Hi6OWYN+xkEcK0tkeS5PSZ99MDRvgZ0AXY2snJG2xfZ/bDjfBr
Hg/+f0yErghAWQiUGU7nTJbi+2i2qrof+DbuHT5MQ/ZA53MG1TzzEt3p15gnWVuwKSkkTVdaSfFV
0eGdrQa39ysaNRu1827sBrMrwPSraNqfBCpTde38CjBiCiW7Wu7x7V03djJYSybHXa9HplgC0M7u
6YNjJ/LCIDN2wQAm5cbN6+wspz9kasBBGztdQzg7T19MbDdUeQZP22fI4ACRFV1obaGXjcrR6D31
ZWyyPoO92lUd/LehDt4I7/r0Hvq0q8b3RoDUcQFmixZInwKPat4INj560/9YL2zPbBRcaymI0b/B
Dz39gVVeUe9UG2vv96U2XRxay62pipVBgW0VTXbKo1kNnbwbA4eO4oWGn5W2jCrLtfaq07vdpqpE
DMc1kykk6z4zkuwV0o9fP+Dqnd1NMML+d2UYoxkuSgXaOhq9Pq03aeT3Hii1NtLwDsg83ZPk76rm
NZXoZssNakZYXUlByNmsdF/Rdlo6iH4jNaAxnzwXL9cNqDFwP23hdMPeKSurLxZKEzTrquuDfh3R
safc514IJx/Dm/6z6JrQWCegYFp9GUA/a55bdl5zX8QfAO5EiXrrJavlIFYZJK9xaQW0aO10GWLD
PsaqcuBXJUdqffTa93xQCDtJH3bkCeIhvW9L+Twqupm+4ECCw/KN6TxfZdO3ImOAxHlqBqIHaRYY
FkquZprZaPu+7LvHzPWgzAYDgHs8YDRQR2aU6CtsA/GAA0jnrXTZk1rAOnEjQtUdPl/faqeZcTpz
dGYNpy2NIVyV53WWJu9Nv0X9dWhG71Nfy2Dn4ga+7FG7ShZ9/NsxM2+ndV5+Y7e5ODBNmHS2s8TZ
T06nrNKbhY6Vb3WQrhns1ChKF7RloDeljvgSOYNyBOPHH1Y4PO2uP/NZAkml0uPwyJP4GWWTPVsu
2HUwF+QQHApMNtwVvKLIXcgCZ1V6DcDtY7KTGJ/DTgMTrxawIIhx3xMXENX1H3L+DuiU5sfQuExO
1HWmQ+CPaFXR4ZNFuYK7oM1MNz1NX2hJOjymHSbTqlmG3yMSWsuEBtIv10eeHWpMQi4l8DWmzdUF
Dzfb0TCPH6sUI8o9Vqsy2iSiC4ZHQGeRuTJNNOGa1XTaIsdF7eZm+vFUp1OOZ8UagLvRpHaeX/PV
MJE1nkTJgZylXdLqYeAbuZFI2rRkPemEkJM5CWc9xkYq3WaumY2vUopJEj/g9hissKyJ6FJTOt3a
jZXovb3Odid/S5p5hujXkKpu/zR0Xqlv+yidVLe+7kKsdnsveSTrERAqBxgkL6xCymARjJWm7yss
OR7gaufpKqlZheumC9Wn1KE/aoniAMqvRi02AweKicsKymZXPXljgGEjJoN5t3H9SqGcQWNhW38m
MMtfLLhF3zx2QG+P/r20tlJqoDQ7vPLcTWmqUb2t8fUFOd5Y0NMCq1XtHyOOxHQFj/gf3lMyTNgc
AI/z3xpBZL0Aq04fs6hvle2QugLvFR3rB14VL6y5rxpkKKtCxyZkZXeUlJdprVuAB83ELl8DBZLn
S+Y5TfqACXBkIALTnNhf5KLztAwSbRqGj7VMZbyxK+kcVGKbHD8Sr6IdI5LRWqujUX4VViq+mXmI
rzys4PolwXbP2rYhUHZEEVWQLoO+66tNo6v9zkmxlvjSm0O1w74pwunHAm2G+ywh3sIp+iFYW5EW
Yy/c41Je6UvUM2b0swK7q8F2pSUi2/pDaZbfnN63rZdKx6PxxY5QGAG9DgSV/sG18R8nIjKWRHHG
SAdBn6lPUJPtqNyM/YhhUJW2HG+YOLKkZV4YzdfK0vr8kbt78qDlXmz96ofUecn6tP+i54OETC4A
4638LC/cFQBr5CVY0WLYgMHoLqb2bhhLXKiCeglfeVCWakLeJMDqeqBq6uTfcmgn4NEx9ny3VJGg
rlUsD/8wME/lUh99vRq2FoiG6JgbeIpti7EoBtqeSoykqtypXVx7ROAtq6Hvoe0Ks3KTu8GQiXoH
kbT7r0xSGum4B+e44ZpF57zVvTUajy0W7PYGFINS0jvZdHa6K5NIjyABmt0DCijbfG0GjZqgOhiY
B65MakHDJyZCkn6vMZv2nj2p5/2dgpmOQOipRMXWhu2L/66GRP8hi8NGfBam73ePY6mKetHJQP8x
jkPM4kI4oD70SEFEvKypg2E9G+ABv5a5WWxTuze1z6Q5qLhtLLBid9gbgcjfTEENEVVqq29SKZxg
hYchOrFF7Yl8g5xMl+lzmqd9oeCCNVQGZj5xvccJOEpe9LEdxKKNU8W7oV483yShWFC8IwinZEi2
5HR7lnD9s9oKG27xvr6q29xZR2QXHgc1D96wPo/vwXGaf3sgs+gIdSnc4q9Bt+jsbIrtIelFoXqH
OLHaTZom4WcncvIfrl2n7MisZ+0BUz1sjRsXbN/1Y+H8QCKb4NCw6CKEoIQ4y4emjlrTb2SIPZN5
1CB9O7LFZYhGaWNqWrRMoBND2j0b4KUpptRYsgW76z/hwuEsoJOh56FAOCG7Zi/AqtMxmlQuB2iN
hEaYtcefarJsdybd9a9Gp5o7YQzhDhm+vYdFVa8VPMxu3EBn1y/ORxYlsDuDQhNnszsL0qhMy8Sl
8gE1MMWIHjufcIBKMRrSgQbFJekOmqB1S9J0aVSLFBJNDUgHzrpkk1TFFDoZiwMa6GCfw4f/1XjI
X9AdJp9USorG3wejSD3I9k6qMi638/RoV9BkVhpZfqhtH4c/BY9SuW7t3ETjk+f2SmsDx3keyv4L
NrDRtsM5CYdeojmstQLzRjb+fPYhFabEoplMPpIy03r8IxyioXx0C00rDn2V02jYFOUj5WKx7KOx
eIB2P+K37bMr9IB0bqy6C0udmITSNGkFpGhn8ZDNKZ2A6DkYbR09dy0AKdmL9rtEfzk5AXO3xbvz
cH2qn39uUoWkn9DbMNXPWhRwFiMVORTRoWtL/6UII05ByDL0vcqw2LTco25hQD6eYxZ7QTyAFQe7
ioU+X+C9VREtoMndxyFkYHCcuUE2w3Ig0/ucrNq2HgRWLUbRG5umNNFMwGEN3Oad3UApHgsHjvPW
b/y8vIfobUTP5Cg4lD1PH1/55ToVOA08eLBQchRyPwc7bRF3xIOk5V3zKBOCgA8rYrm/3bj0SVYN
RpEEG3rUecJIqa0cUWQXveK3lowrt6bSDahHbLWiU3e2G+b1wiZFpK5UVAg3wvhZhoLJOuX02LWI
KOzpWnE6b4E+9wCAi+TVFEG/qRWVKUOk9KjKpFxmVRdjNxIbnwwjN2mNirRbub7pHDr5qPqUX+cW
wfLRJy3m6fgQPDW1ZLIcWC29sVSiBNPA3OnEL+l24Z68lQlgX7WnNj4r+wxIiH5aeiLtt8HL0kWj
puLL9Zl9tpzYu2zOPrIRCLLPJLp4H9mlkgB8ieIwORiprexUxxi9tV6aYhfFnffYjVVxYxKcracJ
aslrgLJDkxH5z9P3MLpGiYO0aR5KT/GchwFX5UcPyMhaz0s33vWV0v64/pyzvDhfnobt6fVCEIOY
Mtdm4gqK9Rnu0gdMRNLPdankBxs/qW2AV/KNSXb+StEYoHhAw8/BTOHm9OF8HEs6DI39V9wmq/e8
17/2oWM9ZFzv8Rz02nhtKcWt7vezHZko1uQw1lXBxkzi4nTQqtcAGTd4GYe14T9wZ3OWqlbmhHme
eLZK234oAZskC1Z2dyMBev5qJ4oY7McpP28yu0+HHnWZyzhpg9ec3MyOqjDVfa2r/E9edbuYgpyB
f+50DcGhQbE1afZoeJq/3pzJzB0qtA+EH2W1RwiKDjGvR+yl166emvUvLJu87jM0fBXTCV9LSTsS
ggMWz1vZqYvpkA0WddNo2cbSC+WnU2IXv6mBab30Do0wG6MddIzgFAj+JOBKGdyXTlwb4PxUu8Gh
p23oQyXn5ZWrxqayMznKpdVd32t5+0I0rrU/AN+7yTPEsVLllhWbmvxE4cnBKVsxCnOH2XgGOppb
9ReUE+lbGSVBQgEsRNQ1YpQ8rv1WLX9obAjxKreiysdVoDa6hcUu/VxXreOtCKzVaKkFWfXLqc0B
B/q2Lpon0dTK10iYXfusxbL+ElS5cnSytv6RjBrex76sxxdLpJ659DuMZx5VoxUHU6bjj54s3GuQ
VhmuA92AJXcjJRD1kI7UdgGHOHjqDR2tUK8mQ3TfpFF+aD2tbe7onhjFKqcysURLFzr3GK112QJc
OhQpWMJ9ulYtOfo74Mh40zjYA38B9oF9RuvXxW/oVvTSY4BY1dvEUfvgNePmrvyqdBrOX4Y2juCX
2rncCDfK1QePNMujH03mzSR2m9/839T3BJn9D9fqemNtNuD7MA9RuzfaP0v9Pa+K7L4CxWjee6Ix
nHXYe220gqLbfsWmtczXUTXSAUICr8Ydh5SsgXJ7CAmc+XNrpeMh10Yw5fPceh4SH+y0qlLnenG4
LcmNo+ZD9WiSuwjfRB2l5crjtieXteYbyU6ityFnEGQdHDMTjmCVZymAOEvN80WLCaC5FXQ6t0/l
QO5kiX5Z677Yoowp96Oa0vHm1r0Qxgf3Lbf4luo6PkwC98MvrT148QoJa7vtBicwXoG+1ubC0LG1
2kSEogFaTi6Pi0B3uaAqujdKCPq5cyR571o/MK2B0N70WfNW+oB8lo2OdcUDcpcsx4ZFw9CNCmWa
32WBF35vfUPBQ9cPFa7ynYHF0wo1QPTD55h69422/JYmWQqJVS2yTe8GrniOQt8BDzna2br0es8+
kv7OixWpu8FejHrhZSub+R9grOkO4XsH2+Ynm39T71vRY/amxCG2FUFK0aBlc2vpv2qoioWIzo9J
BB75JW6wJUayGlrWwfFI+j8mTUrGqepcdcdlkF2EnECMC82Cum854JcQluEnSrJSbtzJhuQt76SJ
VSqqk6Bf8FMHFc+hlBIS1oVKZmxk1+N749UWdiOgCxWc9LoYtxvbrvlFdTga4ikKquaIJ0j7YzRK
7WeiMbmXPZ9WPtadW3/DSFiGj5mH88CdHDKcB9HMWAsT4QG9XnWKU54qPQVobZ6FR9FmdfrTq5zG
JCXQ6tZSbyP9R2k20tvFRQuYJkmJvFdInOwQgw3qgncSq01BcqNPzX3gloWF4LDqmx8ePfrxfYei
eHyNWoEFLN7YDdlDYSnxtoyxQ1noTYGQnPkoloXDabGLB0VSXsyrCdgfdPEmKsKwWKqFjy4AHYUh
2RuwYVmpNJSYd7jSRv69bWMWyxvU6cV0olT3yOAloGobrzKf7VHaODhF2B2GG8JVi0ShmRRHqK0h
bU/C63OcK8BsjV9H/v1hreACvMmmBr23xvDa9qnzSKctU83Jqq1MLeB4pq9bX3ByxaPSM6vqqeWt
tmJVDq2MHwwojONG70hSLEwgKOlGClGso1qnjBCbGYZfTsUF9uBabcnG7EYo1JYSH6pihcWiUi+y
fECq2RV6uQUNmP+Kh7D/hXtZ9oZgtm53ncsHAuA/2HLnl+oILwN7CpLxtqi/Fx16rmfVCO2OWApu
CZ01hRHcD42K9SupwkRiXCWBKm0VbQidfVDI6neOtaaCwD5XfimV6XcPbeuKcl0aeNjeCFM++txO
D1L0PShfCACp3XObPT237aJoisjqylcHk3t5V/eZcxeUGheqeKSQlixEUVu//RiEDckuRbn3DVaj
lqkV5SdcMujoiqNYLJOQmbQWdJr80uxqoo7B4WmWwm1qdYvMtH+0hzC9xQo/j7IQZE3hI8EOUgd3
lgDxLZv2ZS2oXicP+4LzqnXXMtGchWKhnl7jMtSt6AepbvGuz68QBKyohknKU2Q8Kwq5larw4pri
1cBpjKMdJ9t027ROUi5G9OLsuE3T61h1DP2xj9uyn2wufXkjHXAeQE+ASjEF0cS0KPFOv11JIjbp
cy1/HWtN+69k3BDMG/6JbZArS12O6t31+Pn8dU/IkakkRoGXG/8svjSN3uRtDsYBNYD/WAciKlYI
A/GWFkN96Dwlxm43b/u/fs6pe5DkDqk2m8aq2YVprPBpqrFJPPR0+eKRE2DhheX5c5yM6bNl5a9/
/5TchSawt6Dxen7pxl19gGxaGwfFsepvOI+LhRrhASGdlJRvK7J6V5Zq8rfZFGr4lqC6Q4skn3Pe
n5kXXaJFXZC8ipbrCA4tpbkx8rT7VIcO1sgKnJlFQ3VtIVzofze2gfP5POkaacXFYZrlNJefhKma
kTnrnEPbF0CsLJOqiqRTDf8NEeCwGZsYWI0kF5eFRnNlj9f6rdzWhZ8A/YHWTS6FqNPnsl0kA5Xs
cAZ9bWSsLPCEGsgcaZmBdRmQGUrkY7bw1d4+4jLtYjgXi1ttdOfLia2Qsh50GxRp5vz2RCZX7eLS
rl+55hhbiop9s7BqzbzHVz071HqVvV2faGcDusA7aQxFpcABxp46W79qjXec9PRXDWfTp7JXh1Uf
muKeyk55b0ROd+PCfZ6rJXGIHkKQ1JlSpnPdgZ1bmKnGwnsVeYbdSQDCgIPKRTiyaIGZ5Zsez+i3
fnTsz6bVqgFtPn3+iU5CU9y4Ln7otE7Onemn8NxsIqxrWqNPn90WRWOUUee9mlnbb4zUzJ6xQC+W
ITOxpqyahRtdg7TZ+6r3NdGR54daZXzDRUw7gKjXb/XFXvhBdN5zlnAYTlIee3ZhHwzKQA7722et
8sWjSinka4vW1VyGYsiCZeSjOS1RMpEe08fh3qfrMFrFLqtB6IX6X9MVyfb69DhbEe4kKp/EsNO3
ogJ7+ooAHrhlpQUJFRi1kgv85Z3v+EL138xgFI9sFsdB1MYOpbl6F4e5KP5y26Vp+QN+6UzD4/Iy
+0TuoHsiaTFFUsqwCO5jL6ySF7vIHBAUrj6SOyxEYN3oZZ0fMQzKqphk67hWuIY++wyZn4VplDjO
Swz68mfTcGve1vypvtVVzoC1JdOq3Rh9WlY3tv158mRiW08eFuQu6Ds724AwAEKyhiH0HhmL+5/X
pNZTkY8aHoA0q7trMUbKV0ibirmsLdyH7q5/7DOdySTURNsAd21qTEHccfq1UexVlSKEv8+zUn6X
umKth2xMi6WBA+HXxLebrWvS2ermKobE+LC+0Q4wLhwC8Fu5q7N9gt9Ccp2qBmxZ1GXmbGNSSo+2
Q6rzey0Nh3un0AasxoG8eWU1PhjwqKxF67q+txw4mreeM8Zfumr0jN2NdzKN8+cmMaFt0d5MrUq8
FnL3p+8Evzmj7UkW74dOze6qYUifzUra3AORKP2oYkf7bpuyfsWKR/lFgtJf4x9+Y5M+nxYWeS3k
oOyZJOfmLS1u7IR+lHRi30IABCOQ4V+84pagvlUwn4ZVYLaTC70dZtYCIX17y87pfEFwGEKhdej9
IN81B5K3ydhEslTlvjGMdB9rMt2MdusugaPk28TolTte0a24ep5eI5R2aFYD8YyUkZTebBV6ijC6
IvXbfd2MIFgsL3OLRZ8I5Y7MTnRjn5sfg9MwvFuCHwQuLIHZPheiGqjKVNP2joq54oLeHnIVae39
DieovQ+q5i+jnY8BkXSgGDMoP8zbwOpU1piCIukyx9HdyW7MnqwA37JnZBcdpEMj/kIlW6zJ4dqs
sDEJ/pZJMP0CdnUCHboPaYybLTAzH7S8Ukt1jweo723IeXXDs9/62sbLQojGCSW85EZ5/GwiT2NO
kOYJcqdz5TtdTCH6krSOB3Uv/BaQncD/bkdqBY616nS28UgWCdP11PPSpZl7wc/ra3l+mPHE7K8o
f0kTmwTWsye2wNwGJvyTPWcaeN/SCKp38DIqpgVt2uw4vaJtFpClkkFqLz3pdTc22LMpPf0ACncg
uFjFZ300FBsKdYDAtR+p/zQrMywU8w6PS2VRuR7I6uuP+3EVOtm6yFlrKhuXzmNTmJ49bx1kOjkk
191nkYtAqyw7zFxXTW72j0gRmnzb1jHu16kXNMZKhhayzFzEUvkPMYlhkLHuOmMHS75f+6EbxpsW
+2AM+TozQLy0LM2iTh+aelALey1yEWyoleF9mUeCW1Jhtw7efnWwHlLM++rFaKFoxYwwTFHjYgxN
Sjwsis5a1hIjt5UUU9DfgAb5FHYyusWRO9Pj8u2ptnFp/OiS43pzOvPqLmxyqknWnmZqUk5dvo8M
U5qLxkvNVQ66q1sGYWI/tCGAmFo2/dYsrOx76wTDEbpDt0U7qt4KQM/OFoOo5iPCoF2RRqPZXTYw
9U4ERjzutYxk9xaXzsp9xFo1bfFudDJlywsvyDJ2Wumui0ZPla3PLhYeQNVlyo3pcrbJ82PAZqAH
npp8oCycviG0b0E1ynzc6/rUjmzngbcKBzl0S1srxBoXqJ6mPs9YXZ+ll4Z1p54yQg52hHnMkRS+
3Zp6ru3tPFTFHdbwFlr1HLD/siyLTnmskUVt6rJpbqhJLyxGzjN2gelE48Y5/f0f0gFZCT1A16fu
EaPFv63KGVdBpegd4iFXLW885Uezxmwtol5kwP9xdmbLcdtcu74iVnEeTtmTpJZlWx7U0glLdr5w
JkES4HT1+6EP/u2mutSlVJLKgStBAwQWFtZ6B963ZPbr24zLrgrmude/RnBGnmMwQmqjeJdVFPqK
ZAtSYM6OwPeHbaKEZ+6aeKBhYVRZCwUsn+4xR5/6L2mvu6ceR1msx7UZ5+IxbvVt68ps2g2CbsQ3
BUA72cikTb1t7XvNTTo7Yx/WuaiCLdpbBeSRtl+w78YkU+z7rAA/z499UjhzpEtw9g17YQCteUa1
WVZpy37BPS/psPUV3vwVwQAz3tSj1Rb7wqOuh5VmjYv9+yOvr/Fl5MUFgJSBZ/wbOoJFXEWrAd5t
gtP3a58n/j3W9L21RzPupZnQD7tyaNab6M+AZMpLjooi7pqiGGk8C+vMSk41hRWThMjv9Lu842W5
wzE6S6+oD6/vT4ajT+J4pAzwnJASOt+zjW+JxZsb1QwUOrr7jqex2IDDmfxNWc7d9ADCzOxuvGKx
OU+1fBL79xf4wnw9sAuLt9ifjvkqjFrzPNdz1CJUkhgmsFGBbIB0/H8mBM6/vT/UhW9JYsIW4uGH
ps9ajsSYJh4ddpmdRrsax+0824a405CBoe7vjyi/DwFdwisbaB2N/iwwaJelc73AnFcRmQJ8g5iO
Teej6Y1tELRgvaPY8P4Nysw5tnFRHCJjpgT3/lxtvtvf0eHPsAtTCHlOEHxrHxoPx+1ec9BxRVOf
erfQ0158LVWDjdL7A12cH8w/ZggwAI+48w00uZHpxu0YPBGmInNTFIDZac/4XrT1F6DW1w50T7dB
qhNjj/eHvvQ9OZdApRzURgx/WYO/4q2dmE2pT0Xw5MegaF1h2/s+E/KI7xetP0ObrkShS2uKciwR
CB1edtBqqhTPAbHOEo1RoMrDreHk6ON7ohiu3eKXBlpgz/wfkR0gvTyfmGPLSgsK5T8hRT7cAs5P
NpjiDLeTB8YX7+38u1nihH6I23rXFoP2D+8XfKZjV7rdDa/g9ns9exBfamX1V/bVpXgBU2DhKsKt
f6M71pSzUqPq/CeEggP9rinQRbgxPTmo7yBqXI1bxFaPaKhazcFGmC6+kvBe+ubgTqijkHjx79U3
9/reSb0ZoXyvKX1y626C9iWi/TS6zqaZo//gCUitnPCPHgB1tLWVBXIEiVV2jNdR9/ulCwtcdji4
Qz6QbM5aGtK1LYfjOFM6+vr+9r60C5ArhdG73DxvSjfRhGuRbpTaU+TZTbextEZBgpRe9/s/jMMd
h2fV0nBZN8siy6tLjzb6kzWnIz3Y1is2Cx77mvjrpUiPxCN+rbzDPWOtDVTTs8ReFyVyCZZjU4IU
OJJAdnu8wNIf70/p8lDg4OAQwhdeQ6JogGrUTBjK0vL8pi/1X3nUDj9Ex136H0YCDrVA33iKrcM7
QEY3MwHcP9Hql9u8qvuwBe13zx6OrlzVlyZFC4W6+vKp3niYNvQG5tLl6BmpO4dT2ZXTFnvxCida
EQxX7spLYZ0sBKF6WiiUMJYf81dsraDHWAqu3JObxCLdpvrwpzRKVYEGc1HfAstHmCOw5vrKp1ti
2/riokQMHQsYrk1F/3xgq0CKycEL4IQqQfvK+RDfCk//JZQZUB1OogNCgAns4RRgrsxleyUduTBv
KsOgGNGGYu7rso0WxZOQUJLxYwqqbxpVlWkz9YE4mk5fvLhNkH5rg1waV8LqhbC28LIRV2QXcZWu
Zp2DaJ1iP09OhedXz8s9jep650QhQAb7kawhuxJcLg7Ill1C+ILBXaUlMqIoJJyMvDae65/NnERf
xi7+ZkBRgV7sFvGVCb4NZg6lPpaVBzMjrgnMTeGgrt7r6Nf7VfYYASv2Q5Iw6/X94/jm81Fo48sh
BQtofym4r3ZPpkP1cRJx6ty2+BZUhi/DfvQEvevJkke9tvw0BJPyYZvc1bir1ACD3mw0YrM+LUTR
NAQjBWd6qA+lVsEe9VJdhcMUffQuXAalxWlQiYFdv+42FbykaeVY4tTzNbeoPtjbvBWksW5iPgZC
1R+NdYyHsgRvTazylhh+vrjGADHDt3CmdbGv7LFIEZYeSukK7XOK1nDx0aO4DLdAL1HF8bl5l1Tk
rxCUpzznvCFvTg6KYts8GeptbU3VTd467aEWIFrANnlXzsXbDcTxp4RJfKZbhkjw+aATvKzSdsb6
tCin3NItPtIh6pLQHSCWlQ0IliwZ2itFzDeRHbwmRWmuVHCuS8n4fNAhqiGsmV59MoJB97YJ4jSP
wBDpnDby6ivo4mBQXvmUmLwAPjgfLKcqhtEv8KSGfOenqmvx1ROIe85S069hOd6c+mVif421ytb6
1G8HE0zYCcK8M+5kHttFiM54fk1n7004WwaCJmOTqC1aE6tXpDmLDEW6QZyA/vhfAadU+5T64Cby
YvMuG311JUW/tE0ohPpLydknPVtdjyO3QYtaeXWS9N5vJZvj1gJeN4Si4FXn1Z32tUnl7v3g9ib3
ZpJ/D7raJoaTVui5ZPUJgNx8z87Q1MZLxz7f+VMLZLIp4l9JAMyiL53oSmC9tGsWyrjNrchf3mqB
raqiJzcwtrIAxKJWRB9/7DXP3aJqOT69P9FL28Yg3V5QOQspeTXRyC/oGmWyPjnIvn6lfjyBJ6ur
6pr+1cUFhYoC1gkgDoCr86NgapanzZ2qTvOEMmFQApWMg/l/rR79GmtPBxZDERpFPVEVV0L38n8+
y3KWT/l/IyOldz5yM/d0SFRbnVr2688FmBi6M1r3porFTaH6AIy3GEVY+VURQZFV2vf3l/jSgTE8
FhiReNrga6V4Ww2BEKlVn9BDPZqmsB/M1u92ZgGPtx/N6uX94S6cF/Q8EKAhpqIduC4ziYCgzdnH
5Ly2JdUIINmh8tEjInjk3z1wd/dDFnn790e9MEkstXgBMDal4HXZMMfIuAqUX52GQXrHVK+jA75a
i1ZHayb4LLjzNRbOhZ3LZ0Xoa7HQWcgnq+8qhrZbMsdTJWS+G5PWbG5a4A3yw1exfzbOKv7U2DOP
lYGv+qTaqN+Ac28PvUIiKcwBjG/fX8YLm5XHNt+Nj+Hx7l7liqpMSQjSujx1lmiMDXBEdWuotvu9
mCicmjzDlTAEUmSZYZu3nf+YaaMeHN7/ERe/JUIJpB7Ed4BF5yvbqsZIKf7yLatoorSUz1DAIv+G
hGQ+zBLLjPfHuxDwaKnRL8Y+E02tdbKjDA2jw96qTih6NLA7iXJhh+LiDd3VqrqSHV+c3CJuhewg
nLh1Jmc6jYycKK4JRFTxp6SeH5HT1G/bLjEeclD5V47jxcnxwlqkqDkh666p4cUjgjlMrs779n5U
NpBgoYak2mrpGFhXjuGlw28Df6GnzVHkdXP+6Vxhem3RpfWJ0zGGiGz4EEE8/avhK/WFS33eRVbn
/fvx72dDn10Evomva/Bf7OpV7qIddJpsw/8EpROHJ/rjL5VXXjMLvvT1gDIAZkBeDjbWan5GbWUN
GgLlScqsGu9LK0sRixmVMX0iRx6jF11pyApe2TMXV/VPa82mGMk/56vq1C3laox7TpnQ9e+ISPvW
Qepj/stoTP97E+Wfaj3xrvX0LlyZwBrgGFKEoLayLvd60kYt3erKkx516Y8gm5pQKlP4W39IacZG
lROgZTH5Zn2TaGX+4UYQyvDINi8qSIun+1qmnl5PHRmaXp6KAvZOBC007IMmAhotW2OnktnIUM23
xJXSy6Uv7MCv9NHgQl9v3WvDs1QmAprLsoNLxIz9ecMdKW6yBmfYGOzXlUrzpW+7eKrQFCfc8Y49
/7aYWVlVIuLqBDy8eNZyA9kzrAm/zLrsbx3Z6+MGnSFxBaV26duyhxfjV/oUdGXOR/U1PbIQqS9O
I6ScTTQBVCQNip8MvUMaBbmPnbJs+TsHvvbt/cN6cb7AZNhRoGUxhzofuZpbGFKdXZyaXnqfusqA
iJI5TRkK9Ci2ZluKbeCI9kq/9sK9RnQBEr2Mil7j+krpdUQg0pj5kuzB53eHxyGOYwSbMFPbpp1w
hzCvFNdaEkTOY9L23q/3530hXWAPkzBQ7IKnsG7Xz3lv6FHDL6jM2c/uUC9JPtM/8cf9++NciPeM
s7xT6FoARl6lmyYolbbxcBlvYs9HwqqYlLpt5zavEQyrq/zmPwxngQFC6QRn07UWNzUYk3K8m51w
vGUn1Vg3mfduZEegncu6gDRwJRZe2Lns2/8/4PLnf5UKkFdxeS+7+UkRabdd4EFVUVrQPQmw5Zu2
7+qbakyrX3kzzF/en+uF0MDQfxD8vCJgXp8P7bU1lHUPS3Urlr4NiVH5+b6aTfWzAWD5T56VzpVN
c+GwMCL0CKgatDLXIXjw3VHanZ2f2qZNPutW4iHoCJnxNaUy8W+l9UFY1G5/jVRz6bT8PexqjVXf
VJphaznglfYVUSbvWNkyz6Ge9s2riNojGsKfYWiquwquULP7D8v8R/uQLNQmUTpf5q4Ct2sii3Wa
exGfkB0/NmU8vUrdng629IaP59c8FwAp8zjk7/UONkHqo+CWFydXyV8dAgmkKLFx0nrDuca6ubh3
F0gVUpOgqtaPFEOpqAr0pDgFhX4XNaK8s9pohH2nxeqQIvpXQ1OL/DsRf9wKAdNhOpn/N/TqkwZQ
f9Oha5ChazMcdbwm8HaBZjtPkjTwyope2rXck5hCAOMg4q1eRlhR4ISZ2ygNlarvNtlsyv7ObIq+
27eaF2xzzWyisG8MZ755f+tcCn4UumjjLbRqZ116rlQcyELD8AFh++k4OjhR+XiC/LZVp67kCReH
IgckS2HvgKo436VRApvYSLTshPtAe+s3c3fb15i+Fd3YP/6HWdFGXZji1PDXSSfSFk4+ZUl+St0y
O/hzk4ZjruyH1OMi+Q9DgdTHtZHKD+Wf81l5MxsXIBIBZ27g5/b5ZO9dEML9PimgLv+HWO79Ndpq
o8gpH3XIwfkJMBUUTSUQjflkRAOchSIPwsYbyyg0OtM7CKerrqRAb0Di9Ns57ZSeoJSg1+iucvkZ
3XU97hm9VCSE6I4hQrjtTBM9SKBujoe9wmjeU4ZzvpVp5+rIeZXdXZFrxTX7lkt7CQYjVU1EcRZF
zfNVNxs1GVmTlady6IZ9n+TekcZ8u3OdXMvDj39haGFQtGBLcVJWgcDNpfAaQyu4UhATSEuUNDcC
uQWgZJLW8/uDXVpjcDhA4JcG/tLAOJ9Z4XRCm6o6O9E3lRMS/0Y+7CZ9Vru+aJV9gFqj0PY0Zne6
M6RRPwRuooktqK/m6/s/5UJQ4n1IAES0ZSEcri7vGGLs2BVddkrrwruv0sEKNp42hE70O4JZzTcv
zWv7+0LCQPN70fH1uceoH5/Pnk6YO0/QZU8NcvO/nM5ojb3Xlqn3PGRtgydo6lf5x29PunwgZBb9
2CV5OB9TmjWcrXlMT76qsjuo8jXg/mAYEXUy9Ye417Xqyo66NEvewsCPuNaY6Spm4OaqJ6MbZSdt
0rwQv0D/tkMT5guudf7GRbD12oAXUmmeo3zIRUHKeFOvsQZZ617PgJmRuRslke7Y5cZg6FeW8tKW
Af3MA5hHNxfaavOie+COseGzlL2Wf0XpWTS3JQDo+DjQ4owPjfCpLUZj740fHZkTQ2tqwa9RJgLV
cP4R0xS0hGng7lMNAQ/rnrp5gnO7JQqgvXmMFTES+i3k5Mr754PHZNk3XGt0OuBzwig7HzkeJl0z
ZaBOsUF7HPRuhm2vq7kJbo6pO1obo5rlfuqNa6HiTQxk4KVqBCiFy5TqyvnAWeX7aT2Ww8mrZfup
rvu7WMnZDidk+D5aEluSStApTBTiBhyK86EgSrRRFyTeKbe76alU9viYxlGyCXr0HN5fzrezYiha
wkQcAA6ckvOhmnYAQGtk3knR+hx2tQYeYGclzngsKzRR3h/szUFcpkUVjKwZ3A24qfPBRIagz5zZ
xbOPQeUu7uL5X3twp6ek0+sfyz67ls++OSDL5JDvhopCVQoP3PMBZ2EVXSvz6nlInHJnt12bhDNO
IsciEPPLYA3jbZXlwX+YJu94YGko3KNWvvp8USTdagza8rkJWndbVbqmhygYgXxEvP1GdBlKnh9f
WODUEKr5Ssi+r97UgpOY0QwvnksxD+GIvd+n0lPxJ8Rfq72o/eHKeMu9cNYyYl3Jm/3FbJdUdp1b
opMpBg229vOIFdBuUqm2k7oz/qDbovZtEqMnW+ZjxsMhiK4xp+zzsbkweMUjVwweGeTmmydnWWWJ
CW8h+yYMxIOqeSPVlSR9zRQkxVkogsBRFqYqGc9yaP56wjfOpCm3s4xXY2ymPao28plSH64gs443
oZU8i7HT9jkGIT+oO3T3meq+AoeS39//qn/cwP9aZn4HcD+A17zlATgSb89/R1VLkCL63Lw4ZoGY
FS4MCL8fYwuvyEWxAo/5sMZOJN1hg6tjkZJnsYWsW9Rlw+e5sGf7JlZ+rX5LiR3vtpSB/xPPhfaX
lwPswtpm9Mb+VktrgAxgW4P+AV3d7n9gdZ0n9E11WML2om0pXJX+vjK1Ja6cTw2+K8gYiCtLqFvH
HfR9B2SAjfRlHIA7P4B0kC8oATkjIscR2PrJ0+NdLpF8vUmtxrZ2jTvqhbWr0qqYj7ByDOOLl2pJ
gViBNyTbqcriCZO3dBYHbarz6MEAUl3fZjFFj1trxF77VpRmaXzNc/7Qc3vLuYKcWEU37vpFtgE4
LlKlBu+udbAB0Bd5XjO9AjWuH00VpCoMjByrUjNA3bXqr5QMYTmtF3Eh0fPeouTDIdTXCCORDpVW
YML14hSpcA5aN/EQCwHGN+7dXMJb3TW9HcQbD1iM8Qk1q24bYG8+7ZyoNqpwqdaU+zaL/Rc9STRj
GwVTmYXAv3p/06SuSPaZlrTVI6w2PQ+Heo4/Owrbl3vHl8gGSBkM1SHxG6N66uwoio8thuZz8xmF
DtHIT7KcyoNt0WN5nLMAw8W8Vqjg6Jj1CnTMIZr2B7ox7Z2eVWWHsOlopF9mIx4+Vcgy+niXqeyX
2yUppoh2O3+3K9QFtp3WcyYLr2j22TSN/Y0stTw61FlvdpuxiOv7uiiaLNsrEYzqbvTnlgrcYOGD
8FCjvPs7pyzWh54Ztc3Os7QqfZ1slGHCLi+8bFOUuROHo1FodrZ3iyFKv8EDKZ6DiSU7VjTKvU3j
YLvySTSoyiiKBTat+VA6jaMdEdzzXjzSo2RnNUHxGTqvkrirRpl7cBBHQ5c5mAr7FlaYIbbSBDe5
m/t2EDufjS1D5GqCR/j5pgj1wemCA0i9PAonB6HvzRh3VrvNhTXJPXY+Kr1tNeo0mJrO2mPHZRbd
1JiOIn6dzmPyPWgG4e8qw038badAt95Xui4KRHzcMuh30Ov1dAMWd/SOCAejAx2bXVTBS4oy5IVQ
fP5pUSZ1jx4KXM13Xk+2eoAJV9lgAOb8zlRYiCK+x5m9b6t2fNCdVqFf5iRpgNHC3Ma3TW+OARdg
2zg726qN8qCpwMs+6bmZuw8ilS7oXq2d5xskOFCcl34Cir2cK7w57VE7poqG3KbXs6F6iUWyKIRw
zf9CNMSbNo1biy+Ez2XVMjsed3ZtJtPRwla2ePDqYf4nnmWibiNZeyIPM8Ss0HgudJwhzBDDisHf
cGe50yFOItSU50HXjCK0coKr2Gol7qGfoALq0Xcj8w112zRxYHyy9VarbqOybsd6gxZXVX6Py1KL
Ua9Cv+7V6N2m+tzpXiHrbSeLyNwh5CGUQGsz1bOfEQpOCSLYRufV5qYc0tL5pgM9dI9lDcTq1mvq
uKZpxOthw9FT8rvua2YV783ZskS8GVLN68OhdO3obhjcUXBq0jhHts7tCz+TYdH4afDURmaebE13
iqisdw3NzimJ9R8JdKrHmeZgHLbEhew2JTQbe1nq5v8iP2iPtoFJ6BajyAkxpb7Vre9zok3Dq4Gk
EnCUXlfZj0H0zoOtWUlz7yjuppAIBf3S92O9vUN9LBg3sWPKdtsHLuCcwaxL/TFryux/CqgrUk06
76KJyp4bjtgZzDAqM+cwG35ihHrrub/cubKeGpT3DbZ3YrRbd5ohXkbCGlCP0ryuC2sMzuONidRW
Rg2mQ8qU/x5XWbsUI4CjOTVw45jVb99IpnLT5Vr5pQO46CPUW/vjTUWzZQr7Lo7G0PGqurxDnqvp
9noik9vZKixj20o5aWEwyUk2IeVXpe9IqtBsiYfBR6dpRky8s93K2NoocicHy85MO98lToF2W4tZ
XH7bw1xC5a4risB5Rtu3/B31NucawYcu2bpt0NufseKS6q5ozci+F52b9eU+02fbvUvbKHlyimzq
tgXCZ8neaU272nhN7HzHgTIbtto8eb0fOoPT13HY+LyjN2aW159jO4/kqQhALm1oE5ko3TT6MjsE
cDREwkAx78kCzHknFCHqa92b/Y0+VCaPthYuyaaEIDwfu6GI1GesF/FKLXBvObU0j/7lerPjH3E1
TTiWYGz/W3pubG6cbgbq5SRx0R0cMVdf9CAPIMu6bebsrNFWYj/Rcuo3wm0Q8tNobiJukVeuCKcc
5ONNQZck2VaR7T1VYDym4yAXo0G/cGx1q2QwfQGIkKJXM0tZ3bc5mK+dcNPRva2Mgf2MQaPphvQR
6/bRTqtUHMAy9e4u0isw6Z3wNOO+79FAMLYdbvXGr6nEof5BR3odF01nxGLkHicaOIcz0Ic4xABy
VJuI14x4Utkg6vSARaWtedtCJPM124tVO4PGHwww8KWoQnCTI9d7nufRPI9UMOXzaxY7XX9Tx7L4
3iCypz5HVsQZxwRmNkJuG3fc11JaIiwr5V+TDF49BZdfQYWPvAUkIS7Na7afhcGFqyeu8RpZRYqp
T9CcDBnkFRST4n/vp39vUiWG4u1OBRxhMV7US47/V4INeSFLYinMV6JideomGR+9JG1fpJin/iAM
L0/274+4erEwOZcaKZBgKMC849dlgzxL+pzENvkVFHbihJonhgejL417qfmcatFkoVcLi5tfGmLz
/thvFxYZApDKy7PCB8Ozep1VzkBnCC+MX1KKsdnkk5s+l5Sktu5YFNfeDOvnEZVi1nRpjgEUwsJg
VdLr2th36E9lr3EitccMTpT8xN1R11sDPoO/dWIKuYfK6Z3gM2L6M6p3umz6XRvPJGW5lcEsgFPW
3EaA8r/boIF7yrwy6P+NhsSvcY4wCpX+HLRE1/fwTEr9Ng3a7p+mct2CuOmX9XEG5NjfkOtV1hWs
65uNw/rhLszTjMPIY3dVd+qz0e1QDHVeZ7LldrnNjfhLbibtEfOTlk3bqLrdffDzMSZiDotDDLUL
cLbnm7VVlT+ZFHxfl1tLhfAjhvROaZROwjqIlbq2W9ZPIxaH0shS94cFGyBQdD5ePMwVguGp/jpm
wTTuhTAq9WXUumE+Ojxkhp3TGjOsHr4ehk5m4b+AzujNDc0Z2FITrr9jEWYwOotvSWPxVj/AJJ3b
B1NUyrhBX9YNHueGFD0NM42MrwqFZSXif+kk0OQI9R52whiiGqCnPwQ3WbyL8rkrHwK/KMuNCXQx
35nKNJ71xBmM0LWbBuykoIvGI0dgN1eXyZx8t1vhtF/QFapVhdHkqOotKG893kCC1zR/0+IUlt0i
S4XhaJ1GpiLLjUxt55m5k/Ub6eI2tDfp08/ZZrQ7r2vCP9JV2a7snX6st6qWFU20KBN992jPXGFP
6EyU1S8vaZ3ug7UrYtVCFOR5p0OLoXa1ClmpElk6tMP0TL8g3qVzpWHkkfoIblq/6qHQrvS51lfC
otjFAxkuF4VUJLxXx1i2yWgMidSftZq3wt6d8ng/abn5RS+cIj7o/txvTR/B+TBP8OsN0XvP7Ssb
f33Y+A0OTnsIES5vW26m842IMJgWF0FlPscuCkge4sHfq6FGs6zWbVIOqGxXipFvCi9/RuRgg54A
2kRl4HzEXBjKabLOfPbQHN2k0uc9Adkf1bQowgnAnQ8Y8xqbKpU/Ncywjsi6xRu/KYwrt8WFmbPy
HHo0Vik0mauZl05ScsAL6zmSaXqrw7za2X07IR6a6Ecl1XCt4vTmzIOlp8bDBYViCYjd1e5qJ08N
zuDaz1MWdP+gCuo+IMSYuUfoNJ4epgrZhq2U+Vwcah4qPHFbrd0pVFPnLRL3pr8Ha/FBuxeaJfwo
RKrgMVCvfSPmHiNYp6C62c/AgJKNic36zq8bhT5kXw0vZY0WwX5urUh/ej/grptyfwamg7nIIgE5
A7x8vg3Q0AHfRmR8ThI/+gnGpC23rd2JmwYtl2CX1Mk0b/MoS55ztHOf6J5mO4i3uvHB22ZZAIh/
RGGAxhA5lov9rzTFxiUhQyDZeVZd73/JWhPdnCBxJUlg45F0+nWuDu/PfZna33UxhsQJj8o/FZ2F
UrsK/nQjdW0edfcZIeB/s8Guj7pdI0pdQrvaUq6TPwtKwF/eH/TCdkcoEEYxyjG8wdY3Tm9QktBL
5T7346Df2HpiUu2Z5/GRArcd4lx0VVj1QnjDOHJZVMQegLWsVjYgxy56UTnPVdvN7a6akD1z3QEx
qNwzogfwWTLfWJnTDxv4QPVGb63pSnt9nREuK81UKWDTGEDkdnXGldVIveiYtI4awEEC/rgjR8cU
jUfWVsf6IyxTq9pOo1NdOe1v6nbL0OBGQWiBXw3eNPaVRYEtj2L/OR2jfPiUVeyIx6SwHdAguWOq
3SJl3j5A9bY2k6t8a9fzgh822WAkD7UzmsltmQ3aTY+B1vxvyx2r0lCn64C8fucZ4+/RHiRC6pVM
jMcZeoW/EZC57qEGYSj40b1DBZJWlb2kSJjUrC4qtKaU5tUFyyi4wjNHySxMkJwGLRHk+YMBouhK
gvR27zAi4Db6SGjN+H+q5n+dSjfGF1BSo37uB0hHs63J06jJaS+TsrwLCtO46Sx9OgiutkPBRXol
KCxb8/yE8vUIjLiIwAkmSTsPCnoN/p63sfsc4Ch8MP1abuMkGPGmHOcr19CF+5Dgy5HEegSgJA2P
87ESqqlTNAr32R1a7B6Uo8ZbGRgqCevGteW291VBFUsZnzx8w4IbyXHbmfS1gN0h9RR/ODjxc7im
gLAjvEU3/fzn4Idu98VkuM/NZPZfEzdqdomYir2XCANBcuxEvcJuryQFF9b7z4JDUvI8tENXg44+
EmqUSdxnUkQPhXB9+JV5HqCQDv7OxxqvXDxMEBQu5BLTIRquNjMlYqtrs9x9Nmoz+zlMKKzjA53d
dnVdXfm2b8PPMhbCGsuND358FeibAFiWxpdH8bKXISpOIBNis91MeX2bOrGG46Eq96YTp1f27+WB
MU0BOA+vbT3HxKImZKOV9qwNXYAwWl/deEHphRUytRAv6l0/tK+RY5RX4u0fYPr5wUFUh0F5gJNT
YmZ2vnucXqWOnTTFiz2iVPIdfHFghJYfG7R+lV6gzka3Zz+VaGDvm9JuMG6citzYZjQby6OdGJIN
PwiqyF2PwYalyf6qLufyG85/Iz1FMvwFQwuhed35S9Gfz+tyRAZXyJcoKvK902fJxioWC9oYDTew
mPbG7mYRNvGI4NsYB4eM0t32/aj6dtNjmwQK04VBulALVpeTTPVOJUnvP2OqkAA86scvXdNrr9Pg
aNeqT29TDhCQqEXwskZVHJWF8+8CwFyULi+w55wOxDEyrPY2Qngc0L2u/ZwNjDi7sb12qpdTe77Q
9Ik4adR+6M2TBJwPms2xV8xun760pkXzgib8s8KyueNRZautaNX4z/sremlA3EsQgKOTSjVotfso
SwxJjMXoS9850xMAXvy6WxMD5NyYTkrqv94f7g/rdj1B8guoKeTOS8v6fIJwbz2hPC9+aVJfuN8w
MTPFhnpapx+LRE9DvImcHQJb/2AxHB1bC3focPKkcRDkvLve7XKQlEOqir0zSJSIBVTXK0ty4cMj
ZBYQx8lBIF+uNtkUjJOVRp3/jHGE2NYOiVc2yoJqWD78tkskDtsk44J5f2UubG3fJ1+gkMI/b+jR
Wlc0szW5jIrGC3Cl3LzH19Y56VrWZVfujrexjr1FbgeJxAZ7sOZyaIWD4Q+6aS+6l2abxZX2ULYY
9lWk70c30dXjZCixiXNIJR+dJaNBpEBu0EIhZQ3aFjKJugGd+RckxTwrBKVUbTAjSvQwL+3kSrS4
sNkYbdHfWx6PtMBWX1KrMk9NQ5e/YA+rm5tK4nixwQm+bL5omVfJnS1rZ9rGBWpfuyIffO8Vqvb4
WdCDjULHjPR/ddX63nESPeYtSRH42fdcduzTDy4Lbymw1R4K+BSa39TvUiwIPBnJ5Fc6celsatWi
xWgbU7TzI3kNP/Hm6y+Ziq/zrFlesIA5zo8gVlWtM2RB8guPlPy+d/Pi4JclfXKWJ+xrzfrRuum9
1fXtlSv2TaxZykQUEMhPkaeCkXE+cFJhhFVS2HvNuB9eKdHNx74X41dRIDwNNeSDNplUe5fxAHGR
h1OdelMsqjyc9MbcfI26sroxi0B76seq2FUI5uEXYejFlerUpQnygkE3meYMV+Vqgl6EBVkajfYr
QAz/de5H/OULumN6l1Zbq7eraxvcZMXOoinhyYXuBmdzebW9cbIz9KRVjqn99stWudt6aJB31M2E
FngUpNXRapOi/1UYk4eCcgLhucahzZXyW2VNTbxPrblv2pvSGKfuyrcmH1//toUDDFeCS9TD826d
13R6nLVyLPvfoAISDReroEvIpMDypt5mGCvfie59ajeHWPOL+TO+xY5OW7DjcadlThI8iNgst4jQ
VN52NJxyeJBCIQ1Tebbe3bSVN1S4DsUIDRUQrRFgBBTl3MxdimVEOxl6vx/0vtROaLgCf6RQaRU7
H++03xa5Ap5PQpKdD72RVljolh1ATRig1ZTtXGG1TRNWdI5/0L/VplOQSO/ZcngYfzLs1H4mX86K
37Pdx2qXBVWRbAAsFL8SKb00FJXnP2kCx+dDEDcxJYMeC/kvjdlSqpDC4j/dODqPEdT36IIOt3Xs
Oumjl2XqEa3KaMRdNSq/2eCZsPlccEzbKfNoA2r5KI6TKc3vc9BJ42Uq56BF5DMvs889LYCjiyZk
irGVaxeY4wz/j7Tz2I0badfwFRFgDlt2bsmWZFvB3hCWLBVzzld/Hmo2arbQhM6PCRhgBlNdxQpf
eIOZ3Fd6j0a/3Vdg3dyxAje9rkwtvHagvNrYS9ha41pCKutNEpf486lB7tQHOiV+8VolVI5WVaGU
dGRGNcOjsQPX2SkB/s32gIYQn8/x7g2rqdJtpWSD6RpmpCMf1PkSRl9QA3b48UnXXpL0zirorKz8
ZRaDL3ebRi/yKN2YnmFZ/j4DGmtveyDtT9jeyfpL5Ldhtw0Sqrxbp5C0Nz3wxgyD4cx2KJibHZCo
buEBPrsWp3LWBPgmvoW3OtcLURwhBwlSzS9cETXOjF2zDTBV205ZtVvSWVpjR1Cs5aCLFlKAs5Et
SGKAaOmjUnLhGTi9FzMTaQCMEfV/ZicnJQIT8IrWIOiUO/pL2X0JOmcUOPvEmbPDMwzllIXn56x0
QOCBKAtKU+AGJ6Lc6Q8Ykj4wkiQVbzUafeJOs2v7SeqUkUAsKW/gnIfh1Vh45Sb0m+Se12lYuMjO
Qi5wttQOaEWSedFtnoKjD7UL2m0Yrkh19Ex4r+wCO9HFOk9xw3HRL/kupWNu00x38iXQ5PzCpppI
JZOAm5B7Crpn0W9sF3Wfl7L5PEgAFIpxKA65aue7GPVRFBILcyny0meXIm1sVCeQaaDzCv5Wnr0Q
DeZ9tmf1zjOKbdYIhqiNXWl6oxdAcPNockK901XlFULPgydwNo4sSfnIK+s8UykKXKwK2l9GJpJX
QDfGF4XRkH+aLGSIJ4leMACd05zUQfeGQO28Zxzcxn1YjfWxCgoZXVzkWYq2XPIMOquDvw8ILAny
H4eFMGa2W+wgjgMnc2haG/6d1TrtjWdDQm7lrj4MckAN2supGSRlrh+0Iv+LwZy0vxyxndWg3n8E
nC7iKHYu2IDTH1G26GNbxBTPSdGo5dozRxurSsu+9+t2OHaDrW98M4xeul54r6o/djexkcqJaySy
vRBUz++P/37Ku6cNtTcgwKc/JU4buR/r1nnOHbsxD07bpqXbNqMNYKNDxWatKcVI+zEL75RmEHeX
V+J8S/P50VFhM7+PPlsIhLh0o0Hu87no0mBtVvYgVpqPlNzC/Xx+VhnHJqyCgk4NYk62GjS17zB1
Y8FjNfqpO3ByzLE2djyN3ZUZOOMXcavTqoJdgf+MKwuQ3NmdlLW2OTjOYD9j8K2h5trba2cYulUr
OfqfuiiXlPs/O7KQN4iMObTA46d1/nAHthOSt0+E84xtnHGr9qX4nfp2fxj1MF4ik322lnTSKTVM
ZCOix9OxopKIsFQDxvIhweyyxoyvMi2wR1eKJZy7MeXS7r+8TcAKIHyPWAI8xflyomre2VKYec8S
nq1iVdG9Els54ilfeMw+OQ0MNH00OpU0amdJX55QyNDz0Xuu5DxbZanngIrIpQ3i695eLYd4VWRe
+SsMsXu9PMVPvuCUZUwuV7SoqN6crqpaI8CpF6XzrGid7+xGeQwjF17CuJF74HcLUcP8zWR/IkdJ
Ao+IIopfc1a7Gai1FCtCeo51SccuUh2G2K1U03/xcikmiqgTV2iO93R5kp9sHS55BCCojLFLz+rO
vm5SYTZYXq8UCE1k7Z5UsT9IPWwHA8vBhc/52XhwVSDGkMIx5hS7fDgWNAPLWMFA43nCRxwlWDnr
FqvfeIOPb3itswpL7fbPPuOkg0UcNFFk5k5QtJ1Cx0PC5FmguSnWsGon81ozTFepH3oL0/vk9mQs
MiWO/nv/63R6sdH5Ve633nOq51j4gCQCXqbgoLhwe362W4g7yPfp3rNdZifeacsCzwnLe7Zw1zmM
ajdsojgKjvStvWurGGNcjkZv4ZH8bFDEzafkDx4emI3TyfWZlzlR1YgXiUxhpcdlt4m91Nz7vlLs
m7zRv+XqoqvP+aDopVHMxBWAR4Lb9HRQzLflwJNN8dIEPvTYxChaOkSQ0rZ2L4rrVC2xFIIFrq8v
H4zzL8m4UwREXQsa0NxKg4p12Qvf4kxEtVa6BR+CkISS0dvlcc63JxcoTxPLCd6GPu3p/MwmNJMq
a/yXvrOcaw2nFTfsLPOHrkrO5utDTSwK8B7kBvzg06ESEUSh3PgBQ3XJNSY24S8/acE2I2Xx5WsF
PM8kBoVHDiHMPDAWReVX0DqYlaOl3xKpknAqVjgKrX9tYz2zvTyzTzYJ2hw8Dtyhk5jNbJPoXm4l
TQB/p5IrYx1Yff3kSFp8SJwwADOnqSjQYndzedB5mjV5rFELoW1JA4OLa/blwLeUqZ5mwYssd91O
U0NvremJhv10pH2nwlzDM+zVB0Ae/caJZHPhqvls4xBaTKWwib011+L3gmKwCk0KXqjOtQeeyXCl
W2n8wxrb4HB5pueXNlkBlWyk0TkL7NbTjWNkdmuMZpG8VH2sFRs5CbLo1kYyX72nQlXfiRzS9ZLw
1GeDUgvjoJFMEtrMvmmSRxEQ9ix7UTpIvrLInDvqQvhL9am/R2SjX7jdPhmPOgGJM/55pHLzQCN1
zLEE/pS9aKVluECZ8crJu6ped0Onv4WUiRde/PMPOL2CNKQo9FHUnNczAQaFqWj6+AXz93FrZ8K6
bwPNgIbfjuqXNwskOySL6UaA0qVafPoFCSMyv+vy6EXy6BT8GqKS9N9zvEQ6ZNAFfl3eL2czm/I4
2O+TsBXt3/lSojIp8k4L6pdJ5ulPjfaRqxCg8vhKWvv/GIvMDITEVOqgGHY6M9BjuSmPQfOiyRiO
1zKyVhveRAgelRQstSDO7hmScGqzU27EzMgTTwdrdTjLhaf2L05fVdeaF5irIu+Mm74ND60TbgI1
jRbO3tk7NNkHowJLd4dj4MwRmVlue2ksMGyXI5nwpbbSQt6o1AoX8r7zb0Z5nSYSlzWiGlC/T6fm
RG3VkqepLzU9Cti1eIwcfezT6lUsO0tR4LROHwvd0/easHbwT9Ffpgd8OphSGXBeGif+FxuNBvgx
Ne7hhYarsY8tAKBBuoLI5mxEpKb/Lm/Ns2oDMqFILEwq1+jPysAgTofWelNLmrIt3yiZmn8DhM6u
yKyGH0UI2yguRfcvRzzwV6gr/VHXQ/tBTYZuYa3nTmYT3tnS0CqlkE5cw1+nPyJIpd7LRqN+1TSw
3ZvRDL3SNYJGFNTFhgZ5k0BG+wixf/1e0hMfUNygKfukM8qImnGi/q0j0O+HWFYyebuwQvMdN1E0
eM4QqiVLRsBi9uO0AAGROjbUV8SKtB+t7ml/JZBWT1S8y2QVK9DZeqpHm4JM9KoI09ZaOYakTJzG
bAom9PahHKP+ERZGs6TIMLfXZeXQDOLZBfPPTgU+fLpySmnHdauM6qtc1s63gM7Tk2JI+KWrla3d
dHAEO9epkVVyO8r1iUt3wvfXbZl3+1r3odD6euEbC99z/nRMP4pEmEiArGZia5/+KKslTmwjU3kd
h7h/NQolezNiqqo6X+0HYmXmZuETTZ/g4/mhvkk4DIWG1jvZ99xYtYdYlPhKb72G2D/iRtGlNaqI
VoIhol+Jm6zKU/na8gfZ1eOwsdcZT/UPL9UxEdOU5B+Ogpqz9dU6CdeXf9n5SlD6nZJ1EiAw3fO8
xI4zdCUaxfsXNcZfKTI92v1p2117FtqNSVi+Xh5ufh9T6aW3DjefrUZCMq9Vek5TQYVQxavgEXBH
GY+YSiqkqzKv6kOnpe1R72x/YfXnl9f7oHh3UeEHt0vl9/RrQ5fz4ZgxaDYCWa01X9/R8nIgBGbK
bYPu6a5HY+ZQCRi9l6f7yepyR1PXptA9gZVnCVg3+oVhNJJ4Raeo+53Xdrb2w0C70ps+Wve2v788
3NnqwiBCc5RbmtcODZLZRImU5CAIw/CVg1Mlroaw1kuvNUOFREfSudS1UOg19HYpz5w/RUiBsKpT
QQRQwXlBWMG1psE1InotY44OlJtsLZzSM1ayybv31R3LYLQ2YZYTik3a1adfMy8ttbXTJnoFWhEM
bgGnVdrEGtUP8PfSBuGOcskQ+5P5TfyoCVZsTHXW2R0GSTKkUd4mr4YQ6b70bPsKNrB3GAMgrJc/
4edDAcDloUHEZs65GyF155GcJ69+rAabxFGkbe9jDgktkQLBQpB5tj0Bghg4jkwZJuYYcx0SqpCh
ImE79gp60V8FUY/zKM2o3TC00m2C59z/ZzyEakC+UAOx5445cg2qKVSC7DUIDYEiRJ4V9UFWe+NK
lGkmuXmuawvQybOzP02R0zBdN+BD558u8unJS5GVvJph2N95YZFvyiw03bKJANzIlVpfF7oRbQPC
wqWg6ZNvyfOCDhJ7Z0r8pn//oXQ2YLAcCqier37TZ9CZ2iLbV0UXBnS6E/P28sb55FsyGGkJ9zix
/JyqkaZakMRalb2OaaRtMt1sNkAK+12LKuOqg3q3cNd8Oh4vJ63TCUs2X9hEVRs/T/rstSlDc09B
IsItsExuebjSfcUzv9AOOF9M1JUU6rrgoyfzodliFn1iiS5RotfR6uQfhWiKNQXm4ZZC/hJ2/Dzk
JIiC20Ti/K57Js/uUSUH30mwFL8Ku8gx4RnVGM0F23x0KjW8s4cRzlgoFyCnWu3GhHO4rdqxWGgh
ni8wP4IGAa8HOiRUtk53D1XJQQ6HjMNpjeHOiLIQuYlU+2f1ebSvnOyraB1GwqMLrDFFA0pN83o2
usZtXktj+loN+t+qKeq90Hi48tFaB6RK28vb9fxzAg2jE0tZEi9eeS5bBUWoiTRPal61SPe+B/KI
cE3oBAdda1+/PhJIQsIOmvu0t2exXuBgk1lLZfvqdWp+PaqOv+laEWwTvyh3l4eavb/AupC0BB0L
hEFBBmxuxzOMFVIdUqK+iTTT4QtX6oaqmnjIsZ49JLYh1p4vV0sOMp+OOkHKuOc0AuxpI324ZjqA
ml3t18obhAdd39R2oT7Uet3sQOhoL1quxo8NIivK1y7zabIUQ2jxkMzz/M/zTzqzIKKVWn0b1EHB
hSv1tB8CTe67ycJdccOobBde/umZ/RBE/zciIn20nqc7YF4ONXv8Y1SRam9+TxdJNNn4oIaWtFDl
mZ27/0aZZkWMAaV3Ds9LagqTaapobzU4ngOCK8AkOwnqZxaluEwOKr6hX8OtMeR7dZ4nihSTeHt2
t9l90ztSomtvRZZ3/Wb6e7IrhgAKR9AAkhoJOC7v1Nnx+29Ebm+4C1QJyW1P90xepKgEqrH+BgQx
2FROaB4CH7VSqdWlzeWhzteTZIs+AG0y/qAtdzpU0znB5MzlC1cWQzmAEBuDtVFlHiLicgJ1Qmue
vzwiymokxJoOdIO/TkdUhJ11BsgZ4eph5Rwb27kLyXqddVjqEH0rDNwWdub5EURyjHXkmefBh8Nw
OuLgYUAa6Uh3uI2Crtq3BiIKQiDS8FbFvb3B70z81UDDpX8vz3R6iE5PBONNqoPksFCz50BiJzJ8
04lLhFVBfcrfRN/4B1TCbFcrcvEokki5ResGxxOr0q/MQbaahUvgfB+hWwnXiZcSoQmW4HTiteq0
Zi1noXAjQwd8gqXjDasMhVvPlhgiZ8d/0kEF5jKNRdlLm42Vp1knSZXVCvot6KeA2EbFp80TkX/1
azIQJBv2DzQqzuP0tT9cqFZX9Nh1yz071kvGaOOgu6+u4xoRr7uUK9F0QdTV4tioKHAs3D7vINyT
T8rgxHFT5ZA+Bffc6eBeYfpdPmpsJQ/60rAdqSKqVz6W7bdBoiFEFttWLYMNB2y4HqRCdo6KhzQZ
LKQxWxWhMFO3SLOhdtWoS8gCe4VYJXQRRgj02yxBV22F1EKtuyBlTcxxUfkI/hphk0l3Zpn76dEI
pVaGaI9ZnquZ8kBcrPSIJeWuBzc06Fe6JuxnlIrSJz/xUWM0R6vUmo03lraWrSkCjfCFStQ6ni7v
9rNTxmMzeSMRTVM2Rmb5dGmoKBda3GuKcE0nqQ5p5SXfNL1IVr6fp39IBPunyrbLJWbALIWga4RK
BncYJ5z0mjTidNjWQGhGrxJVuD4UourQFdlQrroWJb6rOG+t+AhXqrtC0S1PNgVNkKU84uwGhQIz
KQ5PnTm4qXPkjQnNC3pPp/koUanO4AJ8raljg+WXV5mTNs+mLoyFW/ts0oyJtCWaHUROU9n3dNIg
xRHSadFTcnUj+5dh5XaTok9O47Zzjmrf6zsDdP/W7Edz4QR8MluibsyqeXonOsbsLiU9igwnQkvR
Hcpgb9WiiPZCVUfxow60Sr/OiIKThVj7bGfRI6cYNQmAQrSCdHI6W0XoTdhQKAxB4Oq6W6NEWK+U
0lASN+lEvpJyyflWAmDxFq6a9/rayXEnowEDOTH7QJJA+T0dGbGkzEk0DYpJLbd1euxJJ6tylTea
Ej/WcP1BGOuNUu9tHAGDemXZwHeuezNIm29W2vGEb8mo0bgo0X28aZpR8l2lVIGhJ1LS5GvbqfWd
T7AKjy+v0I8myEbwzYXKK6x/fhSbzVonPJYPlkayitgSPTvvyqk5zaorpZYS4JclVeNGTxI5+G5G
FFnW6FOX+ToG5PhFSW+iO+48XODJetC5pJB/uh4R8bNM3qM+dk6zNtR7J/bdZPj5tYtkPshs0aOm
q7VR8dVH7SdyGZLbD25w4yzsqfk+ng8ySyJrH/dvQxLqI6mbqykrIR3L4GAv6f/Ot+5sGG12O5kW
lOxcep+L2Fs/5J/DYWkm8yhjPsQsg8qEYZBE8E0QGvCvldqVhrX5In7V9+qPyx9mfuvMR5rdOgUU
cksuGUm5iY6ocBkb45t/xI7l8jBLazZ7SFSw/hm8O/XR+5auw7X8E6f62/9tiNktFnR67UleoD5y
Ua/0tef6G2l7eYh3F5OPd8d8tWYBUYAFkZYXTKP4W3wvdtsA1oHb3Lfg9P8Fkhs8OQexlg5IxRlL
FdG5VsD8nM6zvySQiqjumF8odqW+r7zVkNzKVe2WknFUVBc9mO+GvRHaQdEkVzIKADkHSb4aqy2/
ed2h2WH+QpytgmB8eVmmWV9aldkNIgPeD+OePeRbz0l3V6W/m3Lh/vj0QPBcTPVneidz0qbqE/mh
wcH+idxfyVH54/wRa7HN9pdn8uk2/TDM7DRkQxg4fsQw2Vu0z16GJ+kw7P63IWYnQTLzWktoVz42
G7GZtungfjWaft+lH2YxOwm1Bp18jKchjvm1OKqH4hAtnYTpBjr75h/GmJ2E0tdzq9QZQ7lJHbe9
BpOF61r5nJduo62if/Lz/7Zss3ihEo4s1Qm7P3sbr6QH7Zjulj7+nJf+3wn7MKfZPrYixc8lRKUf
vT/5tbrL/pi3He/2sS239YN/r49u/eQvmLMs7bjZw1hHWV/6AWMOw0p6NIu1lK+cX+b9/7Z6s5cx
zUWMwiOr1236/X+bTjtcHuLTx5eiKfEy4l0c09MwAoedEZBepD5a5TGTftr6T6MbXa37/b8NM9vb
cia8OBwZJvc3jrELo2OerwJ94ZC+t6M/bm9SfOhGpD4m3gJggWYPcG3BOy9jefztVLafukrQN3ce
8MYWmjjE9G2WZigTooQV7CXMOtJ1hFbjWxCVOmEHVggLVYf54gLIAHc1gViButA6nt1LQ9eXWlh7
ym87irF/k/v0piRCJlwrNJc0tF+IpKZVPJ3+JIZDhxsxIIqqc3YSSmv8nMjx/wgjcXTXC4MYV2fP
WgoL5y8H0T9JD3kAuFWAM3O5+qb3kOXWVe93W6l24a/AujXykcR4tJUVzarqi45dAGqAyRHjgpSf
uO7vj+yHQkMMXDUQZZz/0YrEWHHuUnllS7hZWcaIBXBY50uigfMDTt7MkzXViRG90HCXOT0XNXUq
sFda8LdSpeBq9KPgxsTT8BuCxvbNmI3ZdQxgf6HYePb9Jn8wxWZREaahtTI7jIkWy72E8DIKnioo
FKoOO4wB1NXls3j29VDFnzrtALmpwYH2Op2alNsIridK+reUCidfIcGd/XQmS+UdEJNk4cU5nxJM
mMljE/whaepclNTOqQdifJP8zc20uS6xbbxLC2Np4aavcbLxAcBPMDIFQSEoDXOoseQhVaRHpnkf
+Fm7zSXT+NZagbIPRfLQ2a25l7CtyF1JUtrV2LTdQiY+74MBDKGRaJOXTuqdKM7Ndoshx1Eh+cK+
L3yeBaiuvV3+tXoZ4Hia+Q3KtnYZBGCtR1i8v1CkTFXHNYWIpNco5j9bWPR3gOVsPaj7o8EHxJR/
mEO8eQ49hNl18VBLaB8jBRJVVrozmroVdwnSHdZVWae6sqYDXVYrgRCy48o6u+9nidpC/oqHbzN4
qwr1vKh2TQjZZuE6cWVWx0StjHxNulu3yWoQFLf2g16F+hetjVhS+iJwHUFEsX9Y09NdWsQOtgZd
pN8PrSl9ByWMqHBLd/axtBOl3SKCkwGCunwyzg69TVOP0hRHkCYRwKfTMUs2sG+biX2fKywaRU/P
RQrDOqIxrx08cMLf9MwqDpcHPd+7nHlgRcyWTB48/umgntq18ZhX3r1f+TS+ylCvYpw0Kw2OeFPb
1i7uNGU4BEkrpzAD1NRbqx0c5oVbYZ5RvjsOw+0FDMKJBCd5+jPaKQ3ToVjfm6Ooxu8oqohyjQO5
qR18UGfFeiyp522o0OQkgmHiGQvBztm1NKmKTB0WqmmQMOalJTnMdSOQ1exhjIagoykQ9v3WKLzB
d9PGFEsX09lwrDV4OzYXCCAAr7Mja4vSwm3Dih7iMY6p+VQpDHgphFbuRqz7r8sf+Wx1J0ILLyaS
TbzNwENPV7eLIJEZfiPdYzc13MWN1qzyWEt3eSQ61x6pLQ1x2K8p2NkLe/r8bnovEOKdM/0BlG+2
qalSGejDxOWD5pfS9zJxnGu9DZ3v2dAYKyatX2lRot4pnu5/1xX/TVXqZCEuOztXvGgTX3AiDPIP
c8agYySRLomCaJzHJpx0+aJNrnbRv64z0qNeiN8BumWbry052t606cFAEQfB15hjdgy9myKKxngo
8yy9reiC3nVJp7d3SIePb51q1eY6McYi/O75o7fU75l/cMrP9LfZWPBreG7nTpwooxdRa3f9g5lZ
9rUXU4Z8rnLViVeBFpZ0DUDzJLtBr7tdNuAa99Wv/l7+5jmkCcDfz1AuXisofZrB8NCRHCkrP1Tt
YxrZTXTUWkxo3Azs+ve0UvOfYVGZx7Qdgmct83pj4Xabh8DT7wCaD7liQjJSqj7d+JKhdM7QFPJD
UdXe4BIk5OWuU+u4RAhPCJBFTZIvIGDOxwR4jEwAw/7XcDsds+kTXB6Q6n9wsEZZ13rr3IyFg/RI
JK1B+SwJPs93N7gwnH7QNSHpkBGdm90kkVGPalXl5UM4Ihjit3X3DXGPcSs5jlDdgo2Oxm9S/bu8
veeBlQYLgRcKeVV2F2/97FiLyNByEPPGg9ZgKz3JXIaPhj5oS2/iZ+NweFANZDD6SbN3IWk6OyjR
/eGebKXgOHpSbK0StSz1hS07v5CZEIhM7mKQIRMtZvr3H2L8qh4cZNoa5UFEfeVGipdtOoS7XV/2
liwMzw8nQxHVQwgA6grc9HQop4E6icmS8oDAeXatjaV11XS6R2uWLQobIVzXfjY+xy0SR5e/2vnW
hHE3+dABgOGbzVHESuVYaJaq8gPmadY2jUtLPhZEHLZbEL7+0hpslL48ItR/WsFsUQLCOWSii1I5
qlpZPFh+VG0906q3jpI6Gxt5E9eCULkA0Tg7DQBOYW6hwQjqBZuv2dqKlO79kDbjQ5ip8a4cKCul
wHtXMmfkIBLZ3ORZ83R5jmd7FMzwhF/Qp+d80to8/Z5KG0FAL9PxIcoc6SaKNX2rVUO28KB8OooN
GgsiOgS5OaHYE7gaNFgGPjhKX6+HItaxHPL7hQuTn86v/Ri8Izg1Yepw48UjEdbKLAs02nRskMoI
7j2plBD0KwcMS00tK6Ln3iyCSnb9CHaE4QJEK5zQ1cLAT5/GsjWSSREeBPU/cBbVsDe72MZmpY59
XG7DFLeZVQzoynmmFWINkesgxuA9aU7otcVK8s2udFwA143EE92b5rjSxs5Lbiota6ATp31Vmzsa
3w2FrhAGirLqhtI3orWHsevQI7xr5cmVyD18A1w681R+d1XFJvFXYT1qJtV2G8ugA84uYPlduNmx
DfijTFr68Vqs562xbzABxqRjyNRCMV0fhHRkUZlEedJtO0ga106IQ813OBxa2a0RFOqLaGMUlR1d
oUvmZ09BqGbZT/Th/CA8YPCmw4buTNnDVWlI+0H4bq6o2Pi4PlI2heSqah5jTqNoWUueI9Um/cDO
KIoDlQ0lfBxDFU971/dQrFDdsct9syFTol6xT2RjGG/qCimkHVmdHb2B83Iwn9AFSo83njE0lD2x
LAy3JcZYwQucqjTdBLjFkJjiXwjGRAZ03h47XhBvS/Jthm9ZX0fytkDVp1sZxdiaDxriSYWrGZGa
bPsgG+VbW+h+fa2K2AhwsdHyJhJurPmTTFxYYyfqWnrUxN9rxYsBvPQN3s57KNSWtBdCq9sfOjiY
BO1i7vuN0zuxcRuVeLT8lmUKLf1KCRNkOFawlnStZJOkmTgoqpS9opqdT8q1ah9svFjrjK0hcHjZ
OU4qyetBrfrqJ76CVbobCHX9XU5dfjj4Zh6367zXvHDdpr6o1pYtCX3VeV3cXTVCK/UdNi1OtyoL
Ddsl3Wvz8ojVpGn/jGypsZ8Gb3DKcRW2wF02vRRnYhWUjW/sEG9JfNgJpt1uicfgLBh2hcluPNpl
6w78v4N1q4BPiVZOgGMJAjPAnK3BVc3Ojko2OxZaGwQtCsz5cDqsh1vJl6TxSEdK1Ddd26jB71at
dGPXeaBJ7sc21nCLF3HfuQk6fONfEeKxt8ELpUlSgrpqMnCj+FbJv6DjAJ+2TM037Y1u5ehwok6q
a1vTxHL+G0BLfSK2mi3CLa6ojEpO4bQM0MVdu0FGytViryp/8RPs7tCTtcb7sGgdedPoWp/8yICg
5q8FaX6EwQ7SJreDrRSGvApQxQIKp3ZIfKlsP0x3ilEfslUeWcaQruRYKSt06omKkzWfTgtwghsx
T/me676Fh3IceK33p+AnYcwjYa3mGeu40hHh6IrU6//qbd97UHM0gWhzknIRfAsjLxEH6J2Bba6y
vA7ryUVKTpVfduKjk6mDGCAMClIRjoYLC7XhZVVSISn7tgXS/i8FPBHU+0gNWY+1WpAR/YMrYQeb
FAaS83z5vTh7hZHc+M/gk2yMaukspmEyIRZvsfRLiasUDJgMpHAVl2X/zYwDLhw5zYOFZ3Ee3UBV
BlbLtU0OCH10Xs4A5QM8qJSS36FvFfXaE6pTbhsp0PoX5FQM6+3yDOcRjj7FhUCyCLrBaQAmPH0R
0xBjBKeMSobrHGfVeHnpv0JbSO2rqGy5c9QotNqUDz/W1c5XjV75ffkXnE0YxNNkfu4AtIW5Pken
AOnPcy6e+DHHtu3R8TX/Xy/b1Z2qF9j5fXmsd2WfSa8ReO/8ZdYqjAyH2gofG1Rb91lu9OqaunTd
un5S2MVCDHe2trh6kEtT9tbRxkK26nRtVX2QcG5rokely3BLA/Tm/MCftr7tgiTZYUio/ibMjdR1
bsXZ4+WZnnU4QIJTSEC7AWg/igDzfCrQDQnz5KR+RE/e+5WbIeWLbSX6PMc/WUr1ZhMLrO1XeGiq
L1k5iB56E/yDxlqpo94rd63lSf1C3fq9sfAxZEE5kdSA5YAgw3abL0mVBDAkRSk/oDnXasHOR0EK
3fjUJjK55c7q+3hbA37WKeiEo0UtMfRL+0mkVgIUr2rjKkMOXMb5ZuUUqS32FARTU6yxYOOO0fJu
UQHzbHuSE1PVR5prUncFrHb6ER0pG4TmpepTjyCguUusIlL3Xe4QCREh+UsZx1kVZlKaJ3IkKgbK
P3FcTscLCnZiMBjyUxKOuvad8rvarz1bq/Jt0BcJ+KlOcD3sVFWqQ8W1uILErciNTtuWhoX75OV9
dLaHgfwSLAOeRDh6+kmnP6cvZFXUuhU8VZVnbZQ46oHMoa5rhEq1Vke/3XqjUax6KUoXelTnCz9p
gfAnckAAR41ZdMvHl4KcV+GJtIx4Uxt95JNzz9GRdIW/nXyxFoB+M2H0xJ8wJ37RPDlP6q4aE0Lf
J2u0ogNk9OBgVo70I/Dr8GA2avxFOAvjIfylcN2/O4/MzaZSSSlrL+6rJ6XOPKyOzDZ5qIPEK9d1
kamlW40GrDst8fSFHsT5upICTfr30/kDHD+rQnS0caervn8yAoxnjkXoSOk3P0jHcG2lyHUvrOsn
G3p60hDAh+WO6vhcxCKlQZZ0bVc+SRCf5F9BWBG3V4Wd4ngyCD08UiFAVi/DfiNZgwKu+7WPSmSw
srMgWipSzB90Ur9JrJmfgngyyOdpcT7UDpIosf2o7fynCZ66HgzTO1Ta99LSVoKa1v7y2TlfabIL
aIBUjolbGPF0sN5TUfiuBufJRjLhHgqCchvmJjrbMuqXPy6P9d45OrlZJ4F1YlfYBygggus9Hcwz
09oxm1J6SupUkFehj2tVwQr5WYdOaJbHyXCXEdsn10hayRLur4gPPOQF7bzrXJOEqGn+TCYX2MCU
nXcvh0U/2U5jGGvvy7qtlG/RkPvxMQG6hpA6JmHGvd/b3c/LEzlbNCD/BARUQ5EGmfSOT+dRCxxl
rVRWHmnkWP6RvVH8tkkKfTQKIlNaf3U0pCzQHUWq+r2XMVs1LSlldHIT81GXIuMRQ1tgZaZkbIo8
txcOwnSuTj7QpJqBrhksm0kxc94LH9Bww5LWNCYMqjJlY2IdFGO1T5BJX9NK0d2Qz3rg2Q03YtSz
r8aVk6DyJMSOFwQ44HnnszFADUVBYT965CMBHSMnjbaxwEvlSgjZkRZin7ODBr1ukkmGxTSNO6cW
NGifUvKR0XE2mnqlt6O2ChshjixBBaQ7DRdwNvPx2DUAnOlV04SnmDsHkEUBltZOJ6vPrWre2nYr
jmVkNr+6LHkkI1py5D4bjdbEVLGHK41UDljj002aV10d0VPoXyAO0HsfSxkfXCtzgp1q5UG+GVAn
XqoIzqs9wFXMKUqfCDHcqHN+X9zWZddEo/ziOF56C80ivWpCq1g4EJ/MjOr0JH8yvfikPKczw241
SHU7k1+kxmsfjNboN1gZxOtsQLTRVaXi9WsHEF8mGaA2BXhq/sA3ZuM1+IUTknrRC1bmsls4frxp
2yFx27AYFwKK86nRZeGjcdwpHxPOnU6NQhRrW8b1S9qb5U7Ox25HUvItJ4D8hqJS+8Vc4x39Dp5n
4jlMrLfZcASxYTGY44DaZjc5a9j1VugiXpmZueQzNf2vPl4tBkE+9enpDHB1Iid6OrM+nDANFpo8
ldVk+LQn4yFAneHaxyb54fL3OltEPhT2A0ib8YiSMc7CU1RozUEbjeZlqJ3/Y+9MmuPGsX3/VTpq
z76chxu3e0EyMyVZqckuW/aGYVsyR5DgDPLTvx9ddV9bKYfzef9qU+GQUkiCwMHBOf+hevTRafFT
L5f4Pg7ZRZe6Z461Lb18+WTb9qK6ST2ag/R00Tv6Cj4BhszX1JPeo1PoDjU0pc8YW4+eqnfobAB5
3aBH6W/GS5qQyBLQFmPLbf45J3m/PUt9Wf1afA0aTrmQLC4JV27BkZpwhT6zVl7PKvGEXjadZqIX
i/PlC+zcdsI41lmIJ25wkTbl9M2DefDBr+iej2lzLn69AhtDf6HPuqlLgEgBu3TydJS4sgqSk/YF
gRtffXGBuK2XmlfkiRH5VZfUfeStSynN3YqNxnwpVY7RRN3mTXa5JA6KhOGUsxhDOfqDiIcpL+oB
U7C5LoY3BeeCGRp6rmsjbkNWIoxwREjIi6oCmWMN59FupIGCDI08p4V1OpMbFgRtI04AWtgw6U5u
DXpvCLG4CH8vibE8NFQwL6pgaXeIOZUfHWOZz7y5060Hg4iSxXfnHuIY97aXb04fpZaYbWd9Qsyo
iMCFqBCf+/JQ0v06d3k+PQE2wSaO7g1nRkSBzPZyrCZnD9hchb8g9Ti5z1IPCmTF0iUdtSoe8dlp
9unaUkY2C4fTMJpyQJAqzNuNLBoFw2YVEUFXK6wi7sF02fix2N0YEn7xKzgzMa8KEC6yJUBjuOhv
ZFzgVi+/LSdnNlWJrL6OdjDMz2aL0SwE1amc8emmlqvtrKzXy+cp1fCcVwPK9PcpDsV1lPp1DkWp
oAPWntNcPgkoFGM2dR44SWxuLIJO84SRm9Gqafrw4DUkIqY1BXvoHtTZdD/dlUglHXrZiN2vg+bp
Hej7qJBYAw92MJ5yp0UEkXZF4lbO8IAoGNicYs4uqjporxqT4kfnzNMbEohpbxO1Ixea3i02qOeA
6Sc7Y/sOgJVIPIEOskNOFelGf+2axA7aBzmXsojQODP8SIyLf/C63r8Z0jw7x/P7yWRT1dtUEIBl
ces6WbDgeGepGqN9KMfFuqtnJQ8abjSPWRoMse8TctbENg+/nuyfDgoqks4bgIZXaqJaDkBoEHP3
ILDiuczoVRx0o82PSKolEWTGKdSaYj7zhk/CwPfJRTLMYVFR4QIa9XKxt44vqb4M/QOUdrhmRUeQ
s4Aww6X8XZ32v8ZyKSfSPcIx+DSPqQqto8thdg9Zo7n15UgBQcfbo7GTN+va9+m+hlhGb8f0C+Oh
Mwp7ibPE7IrQ9jVzgMtmpO3vHZboehD8yAY2LCEIqVNY4wrRTdEVaR7msbDgvfnVxRDoNFMSVZ65
WJwEwb+G2pIBRqQ+dirigazOYM56je1LladHLTCm3dhk55Ltk8va91GgfxNsOf9JAE6OkcHIuWu0
sn5QzZIdx6b/ugpNvQXrliHE5HQ7CzkPHLyK9gII5adfr+DTxbTNJnVje5OBgKB6CoUttNQrptTO
H7Q1KO45pbUoaNbpCnW85sxm+clsbmjCLRHg5gQK6OW6pQGlKs0RzYM2oUKY9mq4xQGg/PzrB/rJ
bG6oEGoTIF5xSjtJGitRJhgGafKhNGDr4YrWRUWSuLEVZN5uGu32Ylps2tTt5muOAfs5sbjT0Lep
ocA+50AC+btda14+ZdWWs+WNM0Ff77JbPZF0qXUr16sYDX75qXbS5NxZvW34HxJXFtAGD+XOjQzc
pqy1RakfCk2gOmSZteb4gHcpYmy9oZuxWa/Y9ID7qdO4ond6UyfD+DVoB3EFimX4OgaZ+Gog6Pel
4jn+duT6r6/qv9FZu/tr8P7f/8O/vzYSJm+aDSf//Pcx/9o1ffNt+J/tY//3115+6N+38rl+O3TP
z8Pxszz9zRcf5O//PX78efj84h+7Gtnb5X587paH536shu+D8E233/x//eE/nr//lXeLfP7XH1/x
jx+2v5bmTf3H3z+6fPrXH0hZ/rAet7//9w9vPgs+97bBA+kfb8enz68/9fy5H/71h+X8kwodmYFN
wZ060HbrnZ+3n5jWP1mu/Ae0eJPX2pD2ddMN2b/+MMx/kmVSx9kkFJBr2DosqFRvP+JDCFkDG8L3
k3MIhsAf//v0L97Tf97bP+pR3DV5PfT/+uPkQOMSjo46axdg/HbLOxVPwEgoU9xbP1Jy199h0Wzt
sB2rrpp6GWLTTtw0zKfWPhNmsXF5uYK3uz/OPQFBgT4k2iVblPphBTsBvc6lmt434BqK3Vj6KbYK
i5M82lQ4UP7Qp3kOl15U98HkzUMkstF7Z0Kx+GJx6z10ZWM5l2yQvLrQ3LzA73AcHPO9cgvcTEy3
V09TvuRXnpv0+t4qbP5EgbCCs+vHQaV7OY6mPKBo6R7TZpwekwHLUbpVXJOOpUVBcAeWY7lFPm4Z
IrrBTn/Q2ONeiJen/7XmbZdHMhLPp8+tygbrFL7LGDWalI4WuhOKmd82983kozcmFu5pRU5DlmsP
s21KSlSr6ppdXedefrnyivsK16lOcx+zoMSE2UiDRIcQp7LOKWLpm2PATVFL5rhZTVnfm3mjf5ln
o/jYZLmsDyojQXjw88Y62rM/p+/5EcDLUPkBQk1dS383mkdDgTUwCudtY4zqPZKKQGLmpV9lSdiw
5D7I7M7tw3acPF0LU0R+04PIOvUgubP5e2AF/g7Ild7HWTbqFy2LChRFsCYpApnKyQ+j0hBnzBGt
OOYFiW84msqS+I05qRnrfePeNnMHtwPBCWlcqFTLAurwGmeDMZFf7oRHzPJCx6SGHPX9aM/3MveH
7F3miS9mN0ukR2fHn+M8mPtwFqv7SZZNV4ZFkWpTmDqc1ZSmx2yIMrqTY2ysgw+IT1NVGSENsjRh
ibeLFZpSlI+Z7U4fB28QaziiOeXHepCUdVwPBgplXC47FA1MK4e3pwopgQuvtU4mXel7t53ln3k3
YSac+YsWTi7zdoDVNVihNlKBDZukyhCtC3rRXij+xmVAdeYN+AfGzrzieUQg/hldm9WDz5AlaZT1
Tvbc67haxSkCIpGX1nXcbhaA0dpI80I2Ftq1UjSVQNbDTsfI6Uj8MQ0S83WnSgATHHJZidyIq/DD
zZP8SRdKmVFrJd3juGaOFVr9LJ+A/HVd7Oq5vKrF0v5pS7Nt99NK+SykrOUABxLz7F3O9VwfBB2e
IcLgMzl4Sct6Wf0iacNskXqKA2Qi7NgeU+chKGT/BKY7f5hTPFFBFInuBghI897WJ7fdrVo/X2td
wW7yy7J7wCV05qwu5+HKy9tUHKZBlvsi0/uZboLyDvSv6BkoodbrQJQrZIO1ribwRc2sIt/rcVgP
VsYDL2PNVphgSOOGwsynMiyXrilDUSItDogKRH2YWaoc96vuIH8A7K97Bw1G3hclpQ+61d16RK1u
+oioqPOpSYP1Ay4gyMgpsxjvKPrlbwssxG5I0dY0Xro5+AZSLGgApynPujLSysJvfW7bRztBUTec
K9e7MSq1vFsWxSZ2pyF4sCt3eV+OawVsZWvrJgmwqKhqEBoK/anSy3DRq+WusYW5RH6g9cNOaqrU
wmo1gO/gSGeXUW/WqRHreoaaDplpZu6SwgGmVY5+22AlVDmlH1HTwRFuR2c1l9+Q+J3flk7qdc+5
tayYOHrrcAzcxRgiy2/MAds0UYPJKWo5YUqcmialL5Y7XXofeLhv9sJBisbGEn5dltyQoXQ6Z9yX
NY96TDvpOE8CLWjnqk/btkcoSoKPi6t1TdSy01M1l1i64CDBUgUAZefp3l9XOUe+0+Kks5/wbnvP
SwZBBnLQt6NyAyrtcD300PFrBnOK58IxSu/Cg4fTD3tNeszLHtNp3/3ijtqaHVxX5F65T2ReUgrt
qLgSiszU0Zx4xUeqL45Nt2Io2XfzsEZmMxn9RVabmV1FowWAC0XldqlN/rRlDeZNacPLZMlP2Bkd
pBC+kTEbmlvK2DKzZO+aja5Hc+CVy0WiDarpoiBrXPtqO6IwACy35tNFi0CPu1t9ERDjsrYo9O7a
Q5FoPi79BjAO9aLv3XepMOgkRlbeGfoWVWvvIF3AhnW0VKaY3iVTmZkfOx3lxl3XFVYZG0PbJR+M
fO6/LdBS3s8mJelwRALouTGVNC9rPZ3b0Kv0sYyWYnZQlMxszjon0x+Jdsm3tZ+z66HQxTfwUv5l
MQwggVJNs+tdX/htHRYNsJlQyWQ8+ktpF3HWWcrcIYLcPLhACD5I+nlXmp4Nn4GAuOhLeGX7xaZm
K6JCKB54aqkbITAkyTPTYi4Ajjac46E2Ofoctp3U/yR4dJs629TcELE04Gqlj9LyomX9Zechv7vj
EDLbcJpa1OmovFtvaiMzshBFITCQuVd7n1sYoEboeNJm7yM0tGJy3Kxf+4SzH6WCcWR7l0J/svwM
BFutu7CpOOjKcK1K7yFFBHPcuQvI1Mi0JF9+DSr9a2fZzRoGskqhI+bmF7WypsPFnXnQcZFKH6JW
mzoOXdevs72sssyJ3LpEwQmQmbp3Zt+HPNQOw05vK+HEMkfBe0eysHQH1Vhiirq+FRlJejr3u6ru
p49cIAhZTbFkfggszCDQta1IosHIvD814ZTTHgUlV+4CFFmHOMgHa8Z61quqPeJpxUdQXY4TWQD9
nxTb2gmLdcw+py77JxR2HZgR4EOpUHkYxwK0HaDoUOYwjvZ2U3g3mL7WZaybK5BG0y+VHSrNKqeQ
EJyjeG01+psgU0ESjV1ODkJAnsa4DnLpHsXUVZxCshgT+jeEL1KcFTEeoW1jd64u3ctisrUPXJJq
L3LWxczhcIFtDl1lG+3OVqJpL/w0a4LQDEoiuovn1BDB0s5AKFSuWmJ/XtrlsOYEpv3SkP+oBQmr
2O77srrs52ayd5SJvPGw0DtYUYxGLtITSOZd5XreXnAL1qZ4MpNAR0RrdIlLPhG3mzEOh5KSJNc1
vxxsujmGESZLgiG8i/4WU+x4iXOR4kPfR/2qig9YPOQEXxMaXKiE0T+Ng+YZe2WsoNjUnMHDF9hh
NmErlH1XGJN/P01KuzBW3egBsTrEj7RddJSWNeemBy37KRDZfLQHl9iNcdl6w9JUn7j8ZebeVtOs
QnuotCt/mrxbXbn6EDrQHZ/lsKq7eQWGtUdfVPvAk7te6Bfp9I4CZDmG/eI5aCL1WQpzcvHtz43X
1BxRgfUM90GyO+3EKCKcugXRLhPpraoL7ZNf+N3XpYNYHWXNiF9qW3fpoyJbuEuSOTvO/VJ+4G2N
l+Ck8yn0/NYYQwAa8ludw/yO4Smb7zoYphYGRooOoqpUB7uo99ZD0vajE4+OBl5tavzi48zNToTV
iKPuYZr9FD0LTZvWKE0aqk6VPpWYO7e1gyWwNnhvq6IZ0gN+GtQ1SfFTVmipqg8+qYoTVqDuQdql
GCOHW6pPBMsh2oa5bhXAhU1VJFG6TKMZetJKqQc4LSDZvFHu9Tym64NTZUUGBNtGjwWws9nvAyAi
d7nfa98cEzWgdSJhDOfe8B5rFvxdXxX2fTAMW1ddOD2TX8Lfz7LUrVgKGjwDVPJnJ+qS1PIRx1pd
HSm2JLtxyiF4rkVqfRLEminqsfvV9jqFtSx2SMHL0NMWu94HpWiNS+5s5TUkxO3o8Slg7wU4eFDz
+Qps3S4JDuEw1QCIC80QbcxHyUJbYD/tzhdu92DklQCOm6SwLebB2X69HWUeBSR0w2E0xvGubjWR
78hkWIMYRXa3vVsWfSTd3NoXK2IFoVc79a03G8GjkMNkR2u+WlR0lrq9bIa5QNQKydRmD4JMe669
JBWRn6ejuC6g/GZxz3hrSBugmGP2X+a+9fXEqnc+aaIKs0KstygYUL1I8pwkb+3aFGvjYuqd69zt
sjqi2elfzl3R3lXponVRBeg3gfbglm5UoptX88ac4Il2Xf4o2AR/KgtOecjlRgWh9BY/i+ikiC+p
76mP+dQz3b7RWF/81USke7LNoY/Z3/qnOgvIW6XpIZBK2vMnIPkkicBhN3fTyheKyqbh+5RFXnwp
bZ0vYU5J8GA0JbJUfSH9d1VLlT6eu8o72P0ER7la5435JvWJFMQYW3SQzbVzLzyn7tzIwg85iCqp
c+8ZWm29TsmRxS6wxlnsNMJqHdZaH7hRbo7WhUkzIyO2tlMeoi+3ec6TdPyJZrbbR63awlSOlC2U
BVvTETwcOY5DTBkxhuYwDgTOQqn2OAp/uS8SspAdO6qcdoOXGEzyLL0sJKdyuGa5S7Hsi6qv8qgW
oEnQcMzwGvAcszlYxsSJqDxDeRHY9s7HGGBa0QfXMhT9uIr87bf7/4tLf3xnRP7X/5ZvXhWX7j7L
8fM/bp7nfxwQsX2mMPpXyWqrS33/6F8VJsMJqAlBw9sEAIDB+ZRA/6owIUX9z03onw4ZvXusYCie
/l1h0vR/+tSjoEfBfeFTqIv/p8bEQfdPGlibh8oGnKbO+FtFppeFYGr2tE1J0bbuKYak8MtfVntm
S+kaq9O77n3EvMLBGrRvNQIqZyBxLyvB34dxNrF6HhP1BQrcL4cReF5rVS/9a22Q1Z+WXqyx3Q3N
TSfr+gMof/sDdAXzEocO/UObue6ZPsXrp8QKG0S2uymRblzFl8NrTdD1DrWOY62vw8EofRCHan74
obr4d/3ux3rdzwahLkgTCIwlrdptDn4onGX65mttpNnRDBx8FpeWaEj75UyB7mWTYJvJgAbFJj5A
MsD/t2/xwyjauqRAnvLsqCsyEK2uBXeZVcSaL/T49x8ItxnauCAhUIs9WRs4YLKsuYYdi6WgXt34
HIWis6rw94eBAo3SNxjNTXHk5RMNme8sARaHR6xFh102C/ILDuIzKKCTvvT3ifN0k/fP2/GxrTup
a3K2NCQdenZMg0Ye4aytOMLo1b5JzOcZd7cYKQOf/s7o7+cla+JJrWi6Cjf4/bW42V9sWAWgXdYp
kmbC0ybRsGY5ZqB2rgDtkHetXnWml/Sy9fHX0wLE40GJJFxUt5//sEyCpRaJ4lZ8bEv9acaTiYND
3jsS8tdiKvf3VwpQP9YJoQow6im/cmTOoQC72TEf7fFAL7APRa/aM02rnyx9hII2p1iWPjv5pJ2U
dPnkmqIrjtaqkgO8tDZuxfI868l8ZpO92srUvn1kgxEVoBrOUC9nT5SdUbmyEMehLhMuSyyeiyTo
jTMR49VLIkOk0AMrhXNgOwReDpMMMM59TxIxVkGVCJXpJzeV3ArIA+7Blfye7DuL4rtkEeDMTSQd
KOPJeItBmbHrs/yYrHmJfw6gX83yz6EeXk8euk/0LOiPwJugD/LyqdpqnFu/sMVR0Sm7XAsLwXeJ
k8avo8br/bypeLHeNr70Rgk/iU6NwxN2HsLF0rVrCvK2Hhdmq55IszB4GlLzdlmne8tv+28Sb8Pb
xJzqCF2mZf/rL/L6celKs5uh/IJcpqH68nFzp1oaI6uzo53Zyw5e41Oi5ep3NxiABgQLcF3YQLUI
y7wcpOrNZmxzNlhA63CX1F0eLx6qcr/9KC9GOXmUpk+TvrJofA8mDKHMhHKRzn53ZpRX25gjZdtc
5B0Qv14RPIJF+Zt5m8Ab1aSm7s7LpyrTMFnRLf/u1w/086GQAAeHQs5kbj//IQrqwHF9fBjFcRGG
+9aysCcOzXYe3pdAHc/pE2zh5z+t3213cYoRAVGawrQCpZqXg61dny4N4mZH0VV3CjTlZQsrM0yG
JTL0KapanWp0PU9nUqvX649hwUWwqbco4px0nK0SyZSBitnRx0Ib4gjEUCoB53T5X88ko3jfQVQE
RJb7y4dDLK9AJsRpjm1g+DKaTG2E57r2NEiWYcjTy1+/uJ/MJbgBtjDkBhSdT7EuXmGtGMGU8uih
De7vEmyd39O3GZO98Ff/hmK5/7Roo3tUUsv78NeDvw7LJCPk3GDtECrgmH75rAj/2I1FgeTYDIOB
BCDOjPCn6674mGWV9Smr9MI4c+C8ml4yn63Ty7G2tZBPkbwmXceeZkuP8QD1igqe9R0YkCJyEsM5
w0d4tV4YigSE+wcUL87Tk6fT9LzwXNkMR8g75jd7zo0bCXzynMDMT56I/IaQBXlsk4w6OQXmZVxW
g8bQcR2N6Y0NA2cvxj69TLXk94zc2XhkHtxOSOnY45u75sv3hTM3qEKnG48of/UxVd/qalatRkdM
Gy5sY/DPZHA/eTTPt7h9kbAawIS3Gf4hqqTNIJ0s6MejZvJAPYpQcd3Vc6Roj53Z3K/2wfZowJE9
kgM4JKdUIpZep6gZjkeyIeMzLMci0tJJXCvHm29qkH0wdYLJ3Xkidc4wK/5y93gR0LbB7e0OSsOc
c/xkpThSsytwheYtcgXKvlee0uxd79PnvU+DulP77XZqhoqSItWRoDPptOA+Rn0QlSwl9kUrKalD
Xezn3ZqsOmV6s6sgGUQikWNx048Wmahlz7p2CRChs2KnKzLad1aqitgZp+Q9QDeaRaAI7eqilKDQ
427Smv4gDEjhYdLKto9HlRsoY+no0ERB0BTOp65YxRKhM7F+qGqTUiGde25j9N16902d9DmUhlSV
snlr5GNQhrqcLGffTWIsPufQxIa9NYGwuMtAfQS3ZeH035y+o2KZBZWWXdeNL+1Lsw7G4X6sUkSY
VyfFgNJu3Uq/sAahl3Fhj/1jKlYqTgId0vQaHHkVhEpZoghdyssizCpkCa5zo5LXuq6q98Pgddau
4GqQv3MXJ7+Ed6pbnxVoDPMGbRaZ32Y93csdnD3/E5Un+UEzuTkc1qAcMM5y5yY9AL1Mxg+oDZba
tSpU4V0qP0m1ZrcsSWLcF7PhtGEjAPjfYn6gzXucdLzPlr0YfpzB1S8vm7pv2jhRAEcvWk8i9tpW
eQNpqZhMZNCawB4uJ/jxIqy7ufD3iQlATpuUUcVSb4vHbhCIQAQjzN1db0vXj6zRsgXwOdwxZKaP
AgFrp85oBvjBpTakZREbfa/3oVRiUxYpk/4LDlPuwzDTyNmxf6f8Wh/sJttJaQfP01D5a+SvFT2C
fCBEH5IsWUS8upq0j1o9OfOe9v1MRyro2Zi7jAzRuxWWRvej1arR+5I5lY2RR+mNCPjXldP6O+mt
Vg5MJGi+uKvff3E7mvuRNpTVuLf7OS3vS3pOCkCG0M1PintQhoFaMJsXWu74zaGCndzv1JRJj1K3
m9HVVnbp7D2nqPTLBMxqsO+dcgZnH6CzkIXcksqVpCdr1RWuEfhalYPl4JGE6smIp0iAThSQh9bS
YxQ/QHr369wudDGHcnjjVh46dBOSBOOnZTFaSuIzttP7vLS6fAdRSs5XsFjbvg8XCyOCN74zo6/S
ahhChFRLRQ42ra7Ko+Nqg/E0J/1ay13hF5k84svt0OvvIVPtRI/n8+WA32kO9TeR2mf4qpsDnxeg
2dGYelMdpj4HieCllXtP+QbUUpRz09ZDN2lT59INMjPde5VsusM6JoO8REAhqMKl8PMKlsEwppEc
5ky/QurGdmN3qtqt2ajnyW4edXnnoruLTMZMVem27zpUMoZJmnDDq6qk10O9p6vfr8bkJghCALF7
XBzDnLtQVZDe41pHAYSWyEr7mnKJr6z+s6xaINklu3251iTHygFbQwoOg7QG6sYF3s+yo0M9N0/T
QrvwC+hPqBT13lP52OmsRXp6NCgQBxE3mj5Z66HPLKf6wJW7RGJkZgNMoHU6fxTBG6V661AtzNdl
54qFiE2RbW7eSvw4tHgshrG5m0URrBdDVdrVve12DvT8Nje0K7ZWMF65VTrlkGwwrYkouvvNbbMk
M4aka02raelqz6EL0zW+igo9r+dnzKGa6VuZ08N9CDYF45uisFduymQy1kF2mBw8C1MXNEZ16azr
u6Vek2kNdS3tp6sWaHf3tWqU3t3pjajzWGcRFLtejlVwJRBsYmOZevWg9UiDHKp5tZaDUYxCXOBJ
aY7HibTO2Q99lTbfBM3SkSI74bnwY7GQyY6RPSvrGrkk+6uxennwOWFfpzu311u6vnWBzmJT+wYa
3R0eGdYFvBJ3ieEONo6MZOaYuDAn3uSGpq/cx6nSxvmagEdnwKdRVMZQoMqbhgZDtyOR9O3Y66fg
vciET4zW+uYJURNphj4CKeoN3dvVDVXjYuvaqNl3dqQOwr7IAD7p4eBQnAdFINBKGUw9w8Kj1u1v
9ZB0KzAnp6XBb5VNtZurIv/EKWAhiBM4kBmkNmZXWQdFIixbK89jc/ErsW/nSr9T42CBr2pHmydF
Fdl+Zw9Z9rUVc4msDpzJ/Lo1gprI6RPbabIOo34zOHVVRVAk6j5mXhoEdXxly8jrU/kEiz0x4gbh
QhmqdKGGpWiSuHe1Emt3EeQARGrI+jgN7ME/BcD0kjXIgCfRS03DpjMsdV0MGCHtssYT6B6anaEB
fON2FumdZfVRDZSK9jwQqsFG2kYFfUyCaqQqHNuCmOcKx7lvO1WkUWqM9YMEiNcRzHXAepngpI+b
1unthxH1hu6ua6uCLZYjTxsX1rzktJaGvrkJpAVSBMZj4MW2g+7ORW7MRnKYvWY2r7wum7R7mh6q
CkWry08cJO5dVlETDWtz7oMQPPqY7ypSt0+AL3Rx1VZzYoW9icz205jp7bVNc9JrQ0gP5nogviCx
M4xlOanQKnMoq8maOCAIWhNjoGbKEvtQTmQt0TShyBgSs0fokIZf0wFXfZJdaH7RZXvbM2Y3rryp
qmG5tIOrv6GMNS9hgM6gu+88v/i2TGaBbUnR5W9Tux/eY/yiuimc1Hb8AOaTZeTTME4iWzXok5S5
w6qh6yi0h9pq22DnLYt03rZpMlV+2Bs9YQISs+zfwO+RT86Wm1xOU+2BE8mzgqKI2vQhYpNtOh/a
xrCW46Z11OzlWhOzEiqt4wEsS8G2gL8lIlGQpsd032V5GQxa9h7aeId1VdN4b+tVzxGha9q2Ofhj
EjzluWHiOtFh4MCyoGcFwGdNP+MF3qL4SxpY76uiBHFGR7DozlzRfpqCAy3fWP0w9k4l0KzakquZ
EGuQaWKl5Npji2DITkuW9Ex556cj+dAbDB2/KO9UNsHFLmmyBm88BlKsUWPlrCZHYIXgYin263vn
T4fiio1YAgqA7ilbqJ4bNS2+Ox7XeWrI/nT9UU/09Srv7fqMGMR3PdmT3J56ChQAlHeg6Hz3TPjh
DtOb7jSnuTkdfa1N8pA0rbjZoFRXhuWmR31ERvhCSc8h4EGOt0OZCvPZa7v6tu1K4x5Zt+qc7PhP
LqbIEFIRB4wNgPq0syF1REeoZUzHZQa5tSazfWVPeXKmsvCzUdBsR3qIlob36n3SHteGdWAUpLqS
UGtHtS+pJO5+/SpflRC2dbkROejQUUvwT4qTeaYGnAud+WjOVEtyqhgH3HjaS8+o2sex74vfvpKS
piONrMPx2iQBt6X1w+uclyDrtUFfj2DyzAh6eMe5oLXRapjnXEhePxqLBsA89V3Ku/zv5VALQuHN
Wtn6EeAcN0/R96YRSouWVKy1swd2slDiHPvn9T2YiyYkNrYhnpCOeXrl9gQYV7DXRxuDz+VYGE6f
H7QBfczL1fITuethV0x3VcBhfKzonZ3z9H0Jxt9qDBTqza2BSFmK6sk2Kz9M8JiZOnCaXDu6fudf
zZ40bhehcRFF00yEaJsoOy76JD+Hx3+9XLmA04WAP0iBD7zmy3GdzIG7ZzbJcWWV7eqy60PofNmZ
MsPrURz6NjSlcGugTXoaDXQzWfAS8JNjUg7rfrHNbOdtGcavN8Wr+AarCi2DjfWPs4B76h9cTRRI
dMCG8KoqPUpoXUWkOm3IazTP7L9XD3Qy1ElJSO+ryZfL4h29eTSOrV77t5SJ/kY/vGDW/LLj+53/
senAsyM2YfKXL8dPpWhtXEGOstC8S9D5WE1yFzoTsV5PGwV/KpEsQTrY5mmBdwoqSORVl97IKZuj
pREmd8HvImmYvxTvf/2OXk+cBcOYuiBdIgAGp+vcmzwg/iJIb7Qq1bvbmq49UoSja+9/c5yttkTE
0hHvQMDgVOd2Xc0SGpPBAU5CvW+RuPlUW9l65ph7vWtfjnKyDBBDxd48IE2whP5xtGu1M5EpvBBa
k7wrimrmlCnmw6+f7NWYNKR+nMGTHbu6K8hiTWQ3wCz9cKq1ndE/Yyg9hiAW1z0u1sOZEX+2QGhB
bYx+KoVsrJfLsFSDn28XiBt/sfFz2dxKr+AamvnF7CzZ118/3k8WCBoCGz+Syu6mg/JysMWcC62E
CHGTC8+48YwBOURRKvnt18P8ZBYBzGxRAu4VkgUnB2ifqdw38im7qTM3vSka2XB5NOrbcRXJTpjD
gozACL3g16P+ZCY3mA7JF6IMpAcno1LoKztk77Mb6C71ZefUYPdy5cVto53LYLcD40UCRll340aT
IvDSKO6+nEc6GIYBVDS7CbgV4fWml0ewoORbYk3MqDN/0/SXE4wB/w9n57XktrGu7StCFXI4JUFO
kAayJCuMT1C2JSOHRgaufj89+6/9iyCKKGr5QLWSmt3o8IU3EPagQQStjHd0BU9xIo1outLjYCoM
53vkWtpr5pn3aSD/v1Fom6M4DocVrbHLaali6lFydeJAW3TRPipWbYcfvHlR43svEKYja/Dw+akN
05u6HGiwzaHJ6i4JhGWIJz3HV9OY0z0f+q0NwcMoNUDRdYYWdzlK3YEAnas2CQAQRY8emBDA0Wn5
4uT2XoiztSHYDsg5S0wAjaDLofJmpoA3jklgqc2nLgfTbZZQNADLv9Jr/37/RpdtBakkzcTWL1da
xU7jWnOCwn9ufpC8hH+XdmqOxqzvdUu2LgziNu575IIJh1cXRplDUTe6nPRCA/1Nbj+E7VfFc+Lh
z9tz2hyI9IkWLNcG/ZLVAppJUhqdmQRhWHaUHxXH/mqoo9ed7h9HAjd4jEkI8W5YjUPab5ZKmgZF
lfXfnNlG7Lta6nxP3ed6PmDWiMc4RvwBHvBynAUtXX3p2RBObPV+FGv6eYal+Pne2dDqRofVfPPA
oJB7OUrbxTPlEpEFbjNN73MxqO8LO8t30FfX54jwFDQSAl1SF+nNgPOX8Jn2jepJkkzQRnn6ukBc
PUMJBIyUK8twby8VnaJfx5K5xC9jpW7uKi5azwE6KMtH4IimX7XqeKJeHO28vBufiL2GYTtiJ1LT
cTVUT78ijKYpCbrCCL/mSqidack59yZ3TEhWBUiLeRCvkp/Crg2zSYo0GLKkRYzTxtH3UwMQajh6
2eLuOf5tTopPJYNbqZe1imrVUItgahrceeNIgZr6NWyX3t55auXNefn+gRHiQuAcSbDQWhFWl/mF
hRxvACVoojYJ6kAQPVvDY6O61fveHdP3KWLbgWlWUwuPo0CI6fbW39iUiANYoCilOi2QjcuNYrWp
qMwZfxenpelHBXEJk2NfpdU3LUJG0r89mvzbriaMsqHMsnhO1FUsakZmPcYQLQOzN9ozRTmKKnaN
Rp6Zpc922nfvIuxWHlG92otqNj6oi/4mKSTvsfzX5TyTIUm8HAZUkM557ntCS079qM87u3RrFGQP
gEEBf5GaKJejWLCt1UJ0aYAbyPDNVtO48PkPk2jneF+/k4hjU+eQy0hSvt44IZX30JpYR8UYl892
Z+JQ40Th0Q6JEWs6WN7OgFvbhOuesycJ+aA0LidWOPO4RKOSBDWUS4ruynDOW8V77qhPfr69R+SX
WO8RUHPI35LuISOwCjdKxFhFaoZJkEVtf+ZMRMAOX+pBV7/CBhv8FKbL78xOfjDeAISz1s/zSD8x
T9CGCqxBM1FrD8tneJzKoTGcdue23DoBVE8IN2xuXbTkLheySTqSsYl7rE+6/LMdi/yd6JTieexK
1R80K0X5HR+F5zZzhtPthd38ho4UpcQJnVOwKlpNNPbgS4dpMGl2+5fhdSlg83bpatqjYbdXjdvc
onhpYarC/cINdznRGCnnGbv4NHB7/C7D2qj9eMmyUzlo5TtbXczX27Pb3Da/jLfaNkXd0GehDRMU
42xS/ct/Rj28zWJK02da78V7LcuLndR6a0V1vqaHUY7Ui1itqFHmqAkrstGGZNW7MI1dSHnQZCHe
o1q4c3euhLRkWoEkzy+jrbYOXRD686meBlgT1KY/laI/AF8I/8C8cHoo0zIGFUFfcu7c3jm0jlF+
g3GwF1m8md2uz6dUBZKFcwB366zUwwjMGxOHl3gcKY+VuVP+EFlMe6NzDBqIQxUN+bG0gT3QhK/G
j42lh3/0SR09FrWRPk2Nupxiu7T2XMS3dgCSk6BDiUJ001vdUa7bjnaYqmkwa318yhC6as+lltGv
pG7aZw8j6nE89vWO3M3mJjCJoPj/yor3auNRCg3DHi5T0FttsFSl8XVJQ/UkclvZuTu2XhcyZaIs
icwGlHd5pISrIHTRcXcY04JKaFimvj0P6vn2Qdq6oUjFAZ68hSZrmG1XtVnZ9nMaVBTqAzW22885
rfz3ujkWnxan894Zodk9aiLck8veXEnsSfh2+LpC/bmcn9lkat2WWhpkXmadvHYRp0gfjGdq3GIn
7JF/1XoTU8DWUUSVbJW1wDoPWJ8QhmcBSic/C4+t2rVi+dkKQ3+lUjE/xEhnvFZuVfwEtdHuwMo2
zxD2Vuh7UiaTNhuXM83VSPDfhFmAD7P3oChFBwsCOVi4/FPdfM7qpPsGaxNhQjFqP6bCep3LwTzX
bm98blQF/EqMA/Xr/R8eAoOFaJNU/FlD+jLkZehkEiKplUGpp9FgrIf10v2tj/NAYSEv/6LJ3X5S
NN3eWZCtPQcLBLk8FfVuax2djdC5vUql/YYy4Yg9XIrtJIRzYBt+U6hj6StAqKeDpmZO5ecoefQ7
R2vr7sDAWKdzhGQ5yeblB1EgvpIMtGmgL5n2QQAOw2nUSV+0ScFgQcVGx0OEZt6JO7beSODf0B4o
eMgzfTmqh3sntYI6DfLShMRoScHxA9AS5cNAXe/JKDVl53BvHTEpu08uRdiPHvfliNEcT8hQLGnQ
oDQTHceirzw/nxQrPDhJnu9FO1vLiu4YSRuKeyaRx+VwwxKqhZt7PFlx4zLOKP5pswjkoYcv/Hkc
USuJybS+3t7Im8sK0Y7CDlVMJMguR4Vo0cMN5iHohwl4zxLlBSRwIEBwQ2n3n41ea7/cHnJrXclM
VVmzImRdr+uEFfacQh4MeuxjPjhxhC5A3URDDHrZzD7+xmAQ5oH6AkklbbucXxK5CyzWjuTeavKv
Vk838lxNSf5P42RRfLo92HWXnLCDwZCURMRT6pZfjjZ5ZSswCQSqWpHHKGk2HhX65icAQsvR1qLj
kJvax0RtSx//othH/IBidYQGzkFBIeo3Lm46JrwQ4D4pNqx2lOw69E5SZECB+uw1xDIhyKDcO0fi
HTcwskl86PsstA8GMKD3Fs7N0c4vuCbdyAXhrgIMzEvFHX65IALmibAUfkKTtSZSN606vV8Ga/ZT
kSwfavRxkiPAuT86rTPfK4mjHdRYWiVb47iXB27dmyAyqFqTktFRlCfhlzLPEKWxMKImC1Izds/0
Iar4aC6ReNfX7nzu+9j7FwWL/KWukHvZ2Rfyu6+fUEkolRptmASv48C26ecoV7I8KBHGqvDPUczv
nZv231G/T5ujPbftgzH0aIbgCNfVx7wUE2o9AhLuzqW2dcuQTVHFgDzARl3tiXRE1R874izQUMpC
UqGhGn40kxZEFKJaaCt1WRT+pyi5uuzEflsjQ0NGkZBn87oM2jGvUuE+Cxb+J84hqks1PvVKZ37K
e5Byhwb85LG3unmvt7t130BGlQ0a2NPIh1x+eHPC+NscFV4Oq8rfa5MYj6Zaik+Dnjg7ecfWHKH/
scUIzJjqKu1Q7CVOQBZSHAVMcw6nrjxS1LKfwBko79oi/pqWg7qzrtvT+/9jriLd1nIBNtdlFqhU
xt6Nc/QJaFv5Lqzq4un2Nt56K6ha0mFz6DjA27xcyAqQslABvwVhJZwJR7hsXh5E2ffe0UHQqj+M
vdLsRDubY8JjQ9AanhQQnMsxETmB0TLXWTCWoMNQUFl65cAJh2yTGd6pGpy9Z3/rniCglMEVeo7W
ukaLmUkvMkPPgimx1FNY1GZyxCNdPOp6Zr/DBC/uDi2vpK94zV6rYHP/EFFRVpHR9lrCMR4cNRp0
9o8SNc+VGgZ2OgEis/uPShK2/lzs1Tk2E2WkBv5vxNX6ltjHai7GAEGpwwBAJ13121qEJwAszbPT
doOPy8proU/eg94Ny0MS9/rOlbSVqqESRMMCKBeQ7dX5pGartWCFs0AvSiwYPbU+uHY47JQbNz+r
7SH4LHuoVB0vN1K+xMYiijYL4hKJMYvavlQdcZHLGuL3AxCZ89DNbn1QZtgDt8/N5gn9ZWj51X95
eezYJYEKNZoZ9LKUg2fn8RfhJkB/VUfSIG6PtrmckrAuDw3tztUXjZJ2aFChzINZwRQBTbqByKoW
47RX3diaFrht4GoePVUkyy+npXcU5LVEJmZurVUHpDWn7kx4W1BQaFRYPbfntTkc0bjkh6G7tgYS
1Hq9JNhvs1NtOg5YP+biGzD+9j/FDvv8N/YkuZ1spMlOjbEKG/MpjZVyUbjq+rz2WxhHiDdO8c6e
3JwSOv2SqED7ZM2vhtvUolKY4KxKTwNJobgr9QejjLvPY+ugMXp7AbeuUkJBSNRgJtGEWAWnSktP
z+ubPOgrI/vcmd382qCsjCSUYrrHlhLCb1SZSNhk3x2gIbnqKtgIS61EFGHJA8vBy4uqY/0weB3Q
+BxyzbGKZ/MPgfHV4+15bqwqToqo18sCvHvlaNhZYe4aJcGWuRjheEDkP6d5CFz64CqtvpNfbEW4
cCLfknEMVWBjXp4CbuzQbnSqPw3iqH4/2O1zYub5E0KE84MdNfq5Q9nzfQoQuj5YjSp8xWyd77nW
lju7aeP7erRt2EkW7D/ykMtfYrc4qXOD5gEqbVP91OOg5B3CQoW60CDy9GdXNu1ft5d6471CqkaW
50GRsq3kp/jlZmtKKFfDMhLTUWf9R6siWHdNop4KSC4fgJhiQtzDvNi5CTZuOMqWkuLI2VQBzF6O
2sa1V/WTygcul1nxm9hBJ6sd0bs73Z7eVu2JGw76K0UeqdCyiq0APTtKVTZFMDWzmZ005C+7I7KR
+Zelq0iXISWljykWj1gJp2gBG4Uf43NLl3p0X0JsKR7tclL+uP2rtr6z7JpZnGJizDXEc2m8UJBB
FwFQDe3UoSCVHxStEg9QAdUnwO/16+0Bt4IEvKRk8c8kkb4Cf+vh2A3Fwj1FBISUIQ5yx6XW5yf2
xSh5YeoxowHcQ+KDpKGyYn+qSlbuTHtrr3FVEnrSj+ERWL1r9JcAM3gca8qqy59Yov3tKvn8qJiD
87m2EvvMdtuj6MudtMrbkIGX3XqHuWDCfbnTpiw3lZGuc+AWxvypj1R7eYeYf4NQKDUFH22bb/C9
lBlIah/NB4SRjOXr7cXf+tqEg5SywTHT1F/doTWSY6o1caonbW7sQz3ibOxbpIc/naYcunfe0lv3
mZ+8dU/40tS+QG2Ttq/lj5oG5VZ8y/KgVfLhi54uylOhpuaLMw+1j2yy8hgDPz7fnujW96UeBLST
Agp6LavcaZqs2UAquAgclERPUFCVB3VO4DXkqnjU9Kl7HTOl29lUb0jl9RcGp0Uxk3IIEPV18Jlj
rtnhbBBgel99o9ibwF9yxq/NUo0PqlRqdpP5BJNswbk6jHwbMaAjLZ36CUXq+OQ2lfmAzHG6E8Rt
3jyWLjW9CLkp4axunhA9Ye5s+IKlC6NtwKPXB0Q04nYJJuCoaDBXkUu2cVeaI9/UW5qg5XwAcR4i
szg3lH/jdOdd3dqJpCVk0oQQaJisfhIycvWox6IIaDM7qMYNQN9ZHTy1MUNXG16ZYS61nYXYOoGy
7SCzaf5c1yvwLIlD29PhTc61drYaoT95QGaewOWK82SBGfBcxT4OxYR2OezjeW+DbG1LTPQ4FASD
qLWsroA8GeOypOsc2Cb6BP7Y06c7DIYBqw161fLgzbH1wuY6CjjqyJ9Q+Lal8DuXSnNslEw8p20z
/xdPYGAPU+NWP8IuqpODqo/5j9snSO7Vy73MqZMZjuw26jQcL28rNGUaMw0BtPW1OvZHyHvaFyNv
zGXnpF4HWG8+vwDYqasipLBakiydkOCQvTXkhs33M//W4hGs++pZy7FO+Hn3rOA6g2aX247BVttO
4EAJe84GepibODiLuBLLgxklYs+ia2P5QOYD7eEWIHhc4zaMukRgN6Erjmq0OBhhVSBVHu2pl8ln
avWR0FAF1UPXkKDiqkSkGy2zpbxAA7xKgH+5tesDI0mwQEuM+GuhlEXuw/iXRHrVy4a/by/n9YHi
NbOp3kioIO5Hq03iElcADUuyAKSV84cHkXY5lfqgRt9rpampRSKe8C/WuwlPS9e17WnE2fpudsyb
p/cbEUKTgEX5I3+JG0VMRyJRxixwkhnpyszuRprwSZVxYrQZxJNwOSwi119vT/76CuNBA3wgIZ+c
kXXo5EQJnnkUw4OwmfTwiJTWEp2m1i3mB6tgeD8ezHqPunB9gzAolAyTnIvPvkY+lCgJ1vrEF2/M
fPlBOXA5OoM1PJi5Id6TmCffhTd4O595Y6ZAdWnQ0WiR+kmrsEFRIrvue4qetjkippsQvsNBzMsZ
h+zJS6Rwtuoeb6/uxr0g41EiRYycgfyvtlYa5zEC/5RYFhVBCb8vBid7zIUhjINbKP2ft0fbmiFN
DYmm5MIzDXW1h6gGVKFbkFzao4HYQanqh8WdlC9u240B1fZO2ck7NuZHBxJ5PNPiegXcdTliBZTC
rr0wDzS9U+2npVPFeOpov9Rf4Zc1dz+3DgkVpCaIgZRb1x3+xUx7a9aNMjDypfJVOF3BUDSwpSll
PZh0Kb7cvZ5gk1XyCaBy1KdXtzoqW1npunkZhKmdPy4dqsCFp88/S7ttpyOGO7tCjhsHA9wEUG+J
7tKJry/XU8ljLU0WDBmAgeuKX0/hhxCi4KGw5/zRGnrvnZdr2h48b+OapzzABUxFApzQuhdDrSIG
PLuUAReQ/kWBv/2PEPH8dHs1N0dBOQntSGn5s0bna01k9ik8sqCaquoUG+1wdJVxL0zcOAOsHUQD
1k/C8VY7EsHPUphiqoBmkA/jCwje6DAmVqqfF91Fd7zVZy3bOQbXg4J/haCOjBKJCcj5y89mxFGT
9K1XBnGXWJ+ceDE/G8im/Fzi0PqcV71t+feuJXwKMj5AopK1tCZVpKWUMFWNKuhtWzn1tdmfw6FT
dvooW9OSAruQlLAYIRm4nFYZ4Twa2y6jFA5EeT0fD1ZRhYhBNJSKF904/8asJIwDCIgMOFbfLp1D
p8PHrA5sZTRe4g6SplHNO8/A9RHj7zfl60NeBfR8dUl2ikKXrclEMOZl+lyGS34Ko2HgnS1QkoYU
O30PIxwed7bI9U0ph6V0Il2oqdau5laHYDUnw6sDJKCGD1aUas+0xieUjGwv2/Nmvz5qLjAjeOlY
2tAgWg+WoDwf6lEsgsYe/u3rAvOA6H5eLeKD7Dx50jwI0+vdIVAqmb1hbIK0F6VxoPQtvs8tlb/T
7V2xsQspp2PACeecXbG+N+awxPuZglag65BfhtqJnjVX/0/P6zLAk2kP6n09HDcwNXysRQDWXKmu
zZWJbFC2jEFcRa+TcJ2jorYfbWtwj10+71GWrmPft/v+LQajLrwmcRZo3quo80yBhiMleLVQrY+h
mnbZiefbe18ORYzIeyQKcRpLb9xrw18fBi5LKMX09nhYqehcnnDcZLgvMzFzwtEMLt3mW6ctXyPw
VEdhjR/KWhXnO78mjxpQR4lzocBAYnY5Ym8Z0C2Ep7zEjYMKy2SeFD1BkqZ0ed8W7d6I4W00bN/J
YDTWd3WDaWoLWbrWsOzKdfWRBK2DK510yyMPvl0fQu6HnRGvzjkFZwK+t0RQp9m0WtFk6tUqF2Sc
SEcstj9VitIdsI1yfjRqPFk7Z+PqoDMa77ZMmpgcsfTlatKENUBRSPbMgP+XOfXKR7Of9wCHW3Mi
NkAjk4PFoZeb+JfcZBqbyOAWSIJxWkY/c2fNdwtXeVbycrw3SGBCkhbGeZda6utLJY+ttEReNw1E
NdXPIHny06yN+k4LXX6Ei4yTUdBmlPkcgc8VoY7bPhws1OSCnvLKnxWAUWQ/k5RiYldEYfnPWCaZ
mh9aJdKid70RTtXByRrd21PS2FpY4liaXSwfsiCrhY0VNYwyfH4CSo5hdepxem59VIes4SX17P43
NgvwTOJZ7lHKivLX/PIZvXawescayOZLgNZ4T+Or1VVl1+0EJ1uz4kWQADoiMVoSl+OMzVzM4GwA
1OROimBrn7g/EldfjlqYKOZvDQZ2hAIcqd0aPx12IfY0JoMBAh2oGnhpdILb3HxacDPfkzW9Pm5c
Ip7ObQnxE8jl6nB7eH4VcUTBfZhr85SgLYUI/uLd27V6WzuebuCA8k1YRShjgsezPSr0QAvhweiy
mi5BEclI/4VIm3zQ7SK9+9TxtXju6JNRAdHWgVdRo+BFfawI6FZIHtDolMq5KypUDO+9/UGsUCKD
RMLVClnmcmsMaRnGVkPtssm7QRzUWiuUA8Jz1ew7Q51EByFkneP2oFePHOvJGeN7kagyzdUpsxey
1EQUURBVphIkqqKeFVQC0eVpiselbl91tOd2osyrKIImICm/vMaoVF+1yVJaJGkC8jcw0yk5dU1t
vlaeGD/xcqS+EqI0szPJ60PHjpQ2FDRcQUCv1eprt/KmaaRBkeGj5Ppe5bT/YpMy/9koM2Jlt1f0
enb0QujAuED3gL87q3MgKtWMbXBzQTEpSnXU9Uat/bGeFYEknBOnh8QqxJ5tw/VnhGwNIkbCvMmz
1nT/1MNn0C66PPAWK3xG7heRw3w2O5zhPePQpRNmUEOfaDtvxfWZN5HZ4LzT6CNCWoOf0GHsEUmk
7eCNC5hULwWeians3WER7EwYZORasrO6VuOyS+B4i0MHM3OWn50RJ//lZdl/dc1SAEalhf759hdc
bRd6xKR0GIFLFDDSKOsTv4CGbBW9ml64U8OjJvt3LkJ/ftxh83d7qNUCyqHYkVinosDCFbPWFlYB
T6m1a88v2Cran5uksqmoLslO3LU1Co0Y7Ff4xZTbVoe8W5AtLLt5elHNlnoJ788pNY18Z+Ob8u79
JXKQk5EHmiox2BTIoKs31ApHvG1ja36RfJ7saGip0E+l1yBGmwjOiu8NrTMdHeHM/0WdXlcHoC72
+4jk0AhGlGVftahyPlVqJ6ZTi/sQbn9GHqJQmLQ5y4+UC+60IMKGQ4vZU/804h01P+Nkp3Qv7cAJ
OVZjIfIz3WdzfNBno4rPah4W9gdlMmbb9xa1forMGMiRwPQI6PpsOlH0PrWdNn7JarctTx4e2OMx
UhuVlTJJ3h6x763mp9ITxZcsi53lEDa1Md23x9/WDig/UT8VLo7U6hMtulajGYi1pujL9inMa++k
FXl6RqZbnJpC6Dsy3Rt7nKI58B5aMuT666qMVmSKqRSj9mKMmDxrRm2dJLjx0C9GurcvrreFq+mE
O7zaNInXIQ+dCRw1w0V7UbMOJ8UI1MOCaah/+yTJBVptPhfQON1GtiBiVqsFNJ04R75qMl5wvVDQ
iG2m8Dw6rXaKtEw56nP/X5dqOJXNAxS620NvHC8WUgZYDuClq7a/oYxDkeB29yKssvBLpYw+qnru
7OyQ1RXPDqGsCeaKwh34AkqRLMAvESoHQbUnZBpePHP8007QdJwwnRVl/DNCBOMwh3uZzfW0TJ2T
R4tQAiho4V4OqJT9aDelor2kdlk/tmn5ZTbrPUrc5iBvylMUSWRYdzmIV2HLndpCf4k6IPx9pMVn
7otlZ3Nc73Zq4zoVXCpMHp20VdTY5XVnKPTOXwBBhNV5qJcWq8xyoD6OnvYum3DjU1FEgxSP2hnA
3PWkHKcT0kzSfMESVXvtEdJ9MqDFP4NYiF4E1PzzlM3pzlu8MUfwsAwLdQWQ1VpcSLG0dkY31nwh
KVZ+mG4TflnGBIIXlhviviicvQiom9NmSqMXOlWrdpE1zlrSpK75gqQRWoqKlflmHcMuQ5HWD2nK
7ZywVUz1v+PJBpzUUqAuInfRL3s/K2zcpSnIvGArOPpTaBVHZ2qRNK6G/oDS8fTx9om+/oAyIn6z
iKD1SOPxcrykSiAOopXxQizsDMdwNuruyVHcsnnSvNYR71p4OoD18yKzdmLV63vMQuyZZ4AgEgj7
GnbZqYR446JZL4mYq2M4qeE/AKEBS4GTepiaaP5kwmY8TthA71wwG4ssUaVAc6kAwBI1Lied0tGO
ZhdRO/qpo1+nYYe+8RweQJtiyVxO9t0flaoJN7VFI0K+DqtNBCFb1BBhqXbheX6AQp49ZEsS44mc
Y0Erhnn47/ZXvb5rGA+NRRJhALSkApcTnL0F6+ekU15YffPQdSW6IK7Yaz+sIZ5sVoaBQiUnRt/j
SlBvWszMyWzlxcLptTSzxW+H+u/RUv+zMKg9uEn3OYnd1nfU+cOoWY8uHp87m0juz8vHkJ8AdYVD
ymy59y5nCm4cwCeRTdCbdh/79hTa2IFXJAMoGXtulx5qdAWKB9wJ4vBnr2mIGDv4VN5JcHlbCtmI
IeciraWLfvk7FlMXcZZkUeCJ0MMJta81+vRt/bddQ8CtU5iLZjzhQn37Q19PX5rkkXxRqSQpWst5
Do430SgtkqCyZ/sRckA7n8y6qPEWjXV7RmxZtf829NmyDvVidF9KTZg/b/+E671GK4PCqiEbUTzW
qxfHcRrVSUbgaTFacC9tpqUnqxTjzo6+PrLUkmTpH2ceNtwaY5VOTpjl4IWDUtExoE/HZ3pH7sEb
lGdwBHu1go05cSVSSSUeMMklVgeWy6oTadQVAe4r5WtmlLgve+n4eHvl3rKRy83LpMBPIvOmIUe5
rrvHuCGYi65UQZLiKK0fBKuHaXNDYfSh77XkZ1Wa6uJ75Vijhq1g6zA+RyhijL5boq1nY7jqHO0C
k53PiFJ5PyK6JNpB84AfH9NWFZU/a15kPHHjOOkOd2Nriag28/rSNpCtg8sNX6Q9Zsu9VwSp1ttH
mv/K0akQnL+9RNdPPQAnab4H4Qi88VWxckJ2cvbCMnCwuMIK0rX9McztYw0M+nx7qKsJUdRDH1bq
JrO9rhiZfbjYNb6+VdBpXnIch1g5uuiW7zRTr95bRuGssKfIgej/re6rKsTuVsvHmgNbJGfRGIQS
zWwrhzBEQfMAGH4497Z+py6tFIiSehbES9C1meZqQxvGmON6S7uzs7vl2CpYiEMrm053LyH5Ffkw
/nhULdcly7yYkmzGxiUYQ204dm0XkXbWiX97lKs9wVzkLUsnkPcUnebLnYc/hZWIZGQuKNI/LrOd
vuSENj6Vn72m4/VQCCS9xZrwdKG9rZZtWpCeHrylDpaxtR/a3nT8IbKhLSrx3Q8IARDUE+gZVO8k
Au5yVlRiMgOxeRH02qR/49tkqKDgVndKxTwlBzH2IbI3i35vfCuHxfIJC8A3JOFqhmqXlpjQNyJI
dQNCXTenp2EMl9cwi4uzV+TKnWwldiIDAloglCbXuiqeJ52QlYhSBKqb148uKO2HOMu6U585d7b9
3oZiMSX2k44xVcPLJZ0srTfzRmOoRKsf1RRhwTYx+1NGbehdivDkx9sb8/oGQVOFYIjKHRkectOX
45lOnXpKaIgAeLJ9qgoLI3NNuRNk+r+zokLIEQDyTwnlchRL9GaSD54IEExU/cjVcJcf7eVs6XO9
E7duTogyJG0ynE8hs10O5WiZPXaLK4LF0sK/QVqNf7QdbuK3l+36SmTZfhll9ZloeUWhgvRSAE3E
Oia20014husNzj7gWn/g1f1vbw/pl9ujbs4NkxR5V/HJ1omdwO5dg9jdBEvkRs+jNAAxsOS5fwXZ
7oBYyCPRWFg7/1pmFypxYzdBjxApRznFECpOZv/2XDauKUISHi0pPQbtcPUWh3jDiMZlo7dhmh1N
xC4DV0TTs6P1xh+/MRS4HECysA3hx15uCYCLEcS1RQTR4EWf82ZRn2YtfhfNybATHW1OipoClHyJ
vV2XchPKdlbZOQIxZrX33dZNDlqcusc5ob9we1Ibe0Fq8HPvgpbhWK1eFMKYzhiKtAm6KVKORa2X
Zz0yPv3GIFQiZTWB7us6gi1Uu7fbuGwCTWb2XbGMh27W9g7TVZzMRqDNxXGlt0YRcnWfNwO2L3U/
sOE4qU+ixnZGzJgwEayJp6go9wyLt76SLoEyMorFWlUe7l/qFU5CVcvrZ2aVhFNKHDj3yrlUku5D
P1hVv7Mntj4UyEHQaFJEhILd5WgGVNOwmJcG+rdRPySRil+thXvZ7S+1Paf/G2WNDQs9qGlorDZB
mySNT5m/PIoUd60qjn7eHmlrPnQQCGIIzAwwAJfzgYPYLRQmm6BRkuEpHRfzGLVTePqNUcgQ+Uhs
vyvIc6SXFUKEXhPUSNv5jTb/qxWYHP3GIFIsh24IEfs6Uk8aMSrRmLVBqMeY0Y7d+BDP1v1BOsEz
Lx8fB4TgFfYX5UHX692qDQBMuH9pxmB5TybejvrDb8wGAqzkuPGWr5NazPQ6ewmLFqXYZlkOXjap
9qEpS7Ennbq5A4DVvnHKaIbIvfjL+ek8q4PQlbBsxTz7pAbOAYvFu/NZjSMKZAGQPeJYvHmXo+S9
NSWDibQcbn3GKaxb7O8coBh3Lxo5mhTVQYoKMoW+GmUAG201NgJ2+aAd0zRRfKPu77/hCEbAk0g3
D/nnapRoSG0siyxYAzgj/aEnifovTDjjY7R02dPEJfT37VnJeOoiSaesxHzo81Huoqq+elzdcqic
yQWMvTi12j9WcSeUz2M898tLOM6VeCmnMLTPiYPB8yON6C66O0SnckglGG0zUhCg05fLOhYs+WQO
dZA1LSXaOIq0n3WOi80RdpjyHYGhfu8GvH5FyHoYUeols2fWAYXppbj9zSbHjAimP5alYhZncAzL
A+580JYdvSj2ysHXY0rdKwnapnJDpLQ6CWoPUTQFJhdEszrGvqfmwv6WL8YQfVHMRjH+rrM02ili
yL/z8ttejil/0y+nL2rHYaLm2wVdr+rvM4pjvh0X3fc5Iwa9vY2uD7q8Trjq6bhLN9/VV3TdpTUV
NB4DGFuKPzWgqHMR1TsP5NYislUxHaFWRs1nNaFk0LpBbUUfzEb2tTDb/rCk6ft+0Z/6tNoLbrdW
T7pr0eOGfoyc5+XqVZW2ZJR0+wCrzPYZQbF/QDbPD+6Cl/XtxbsaSd5e7Gg4CLS1eGIuR1IMKn91
N3WBW9WKn6IWCiHJaA/JMjc7Q119J+4tXmTQ0tIp/op7UcyiSmysgYOwRPUrS73eT7t674BtTIgo
EAA4MCuJnl5dyK2YBi3RywHlk0Toh6hLfkxZWOCRbeFYfffiUR23ASxwlml0rvaEicmyGF19AIRk
V7DUa7iqOPJ5Wn0UeO/uTe3qvnxD1IOOIxuR98dqVxA3WU1bmGOguyPPQA/UsDyi7W83j5hjWrSN
5xZbR1p1w1dBytfvBCLXS0sgKtU4eYcodl1hR2e8BvjEamDneXIaKLUcWy3sH8bF2tNbuMpcqRCz
MSHqcbbpu66CbcBNSyzGwgDli02yRpxFduKmZ6zgzEDPG+ef3AiTe7ufNMy4m3mTpPQzqfPlWXCj
SdDJbZygd+FGPNABiqwHNNk1bMMGZd5TXro+D1RdkV9m79Atowd6Odw09kMWdZULuXlQj12s2QdV
370drz+atGigCQ9HjrO3TlsUA30zz0iXII+hlvuN27E7na51S7xrEQ7bOeTyeF3c+wjD0reiGQel
QJJ1LydVa6n025mNAOtD048rIE/27DZn3ZpUXOyEfmz7hH4yReDHVuh7b8HVvkF08E0/m2Ygt8xa
3saOwXAUvbMEiLw10dkdG4ZojbbL39HmaiyskfHUxTgXd4zz7cvg6nQyNKARsCnUnkmjjMuZm1qM
Q3BYaaiUu3V9Tgcj1s5eHcf6iZM6TD7PruUerXjKl1OttOadYjsSMQWSjtUHdy0tzFYJo7CJoipt
MIN0wQzVyjz3Dy0mlorHVvuMm/Rek+XqUwM7A5NDrsA/dEJXN23XF16yLLYFR0ppHnUlzOwnq7Jy
2pS8kaesTPCRHYUDNMLsdIw4TTJl43R71a8OkfwR0sRQsrUcQuPLVVdASRRznlkUGBDe4UrKn5fS
0nd6C1eHCAoA8tHkK9RYdWCZl6MUbb24g4s42hhr1fM4O5lfU/f3e2vX9nJzKNluBTrPJeutDhCd
EpIWzQ0Dy+vM+dxhdlYcI5xwl6PZowd7uHf9kBSmSs0/hMGUkC9n5hjCKaahc4LJq6ODHSG1LJKk
3kn6roInKW5HsgeylCLKlTR2rXs0mzLXCQbqdB8ct9H/dQCyPNUjXoheUap/3Z7V9SKyKciWwV2y
kHy4y1nlg2IsXe96QTy7GTSU/+HsvHYcR4Iu/UTE0pu9JGXKdBVVNe1viOmZnqT3/un/j7ULbIsS
RGhvBg00elKZTBNx4sQ5yCF4FHTTNxPZtXtvPF4nQPelWr/08q+9SGrVSHGdboJXeulzVNalqd5J
ZV3u5UY3cK/GpByqpGRn6l6RQjNF/F6fN9b3ynwpPlHxXGTfl+LN+Xzj0rCpp7BpCjTfHwql63ZR
Vtj73uqmt9tL+9E7fnbDa0S/YNa8zpSd4USfj2Vq6dJtMSR+HShV64Y4uJfHmA+v+YlcdfXejLhw
d7j74plSEym0B7mua/1Y9tMkPXAjpuQChmjoxBgWu+pYC+PpCxoveX2Q4mgIXDVvzeS5nrW6h7fp
GP/VTWUUbmH0yjTQRp71vWtWJSLUYeJo3dd6inRGQRC93sVd2rW7KY0LBJomTpPuJqKmrZIurzz4
nOh6MDzISWELt+ZCkdxBMZvjBEAdeMgK6dox0dvRV7LWHN4CxwyCx7iDLvdJGaSqflFEVde7xinR
0xjzSNcec9UoYkyv9TaDQJfq2Tf626b5UOt1MHpTPI/Z586iOfdYC1mIfay2zbyTDfIi107N8W/0
XfLYkzUOxD7KMgQCy5jG3b2didF2B3vWqrekUXuM6mvTkB5QFQ56j3M2iAPrKuv7OUGu563LKd01
rjJNg3OQMXStv4X4v9uxm5KNaUiIVFWr+7U0VBgNykr/Je5rO/s5ql2XnaSoBgcWpUiCz2OFn1Pv
4RUfBk+2FuXdKRhVeXp3tKKZ4KREinich1op3RJ5qvIIwckg/iXyNN8gztrFw+1Nd3nL/18jRgIz
0Mm1n1VvRVwwhVb6IaLw+wbTK7dURbO/dxQ67enWAwtAU4DQ7HxnZ0aTlWmXDj6JePdWZnq/j0N1
q8p0GaJQXSLn0miRXTQhVqMEmt5MvbRc8Gaq7rAyKj7XMuq7+7yT8NXRm9wxAJXj/vu9swMbZ+2Q
1GJvaOvGOTQgohqjo9iXqngYvXgadDe0KzPfyBIu73oqC8i1IlFPpY4S7/kqVkWiyx2vlj8kLYes
L9T0v5SG4K/sfnhEdaoY5caHW/6X51cSQzIjpgd0CTv9fEgtVCuJ2D3xpWQu1IPaVEG6z2kJ7j+h
CzHbd+9G0hwkIdkkH3zd1esSFYA0tow4QoZ89T7tJ+UQZPf2vBPOUeeHJbOElPzBWcUc+TiImW7H
4DXR9PZYwo18L7q5f5DRvNvjBw2f794NwoB8sEUxZKkErOJHVY/1GFeY4JW2OfXoxPhX4AZ1p2Xc
Mi3aKWFp8Fp9SG+df6sMCCo3zSj2nUHXfW0OTc+ShLXxiS43IcUgwH8aPWAykPycjwJZvcEIMUt8
8lPt51BV89dQw5VFK+3sIMllvpE62hc7ELiLijj7gmIuosHn4+WjMqPc1pd+MaTGs0KI3+8C/BC+
Ua0Kn5ip/MKl0P9uRmXcQNquDb2UINgrC2d9jeAkqcjGutcrP6cbt38o8xRBXQRJZgyLJs0qjhOi
Je3ToNBId5yplG10AVzezdRFkWTCEQrqAe2e51NPhTqDGpiDr6v59ITWdeBmADMbH/TaKIjbL+nV
Msia0hokgPimkY7+B72zyqTo91iW85ZU0uVNAubAVULIyBFArvx8MjmUMTqC+tGP6/w5DCTLS1oR
Y51DU83t0/ZhU3x+aS3UbjJyUhfYwWs0Z470Squ1ePLxnJxzmPgifK/MqWs9K53VfNerw2yfykbU
8p74w6hOY2K2ijvQqjL8LTIJ/Kwa5ly4sdFJ9t4IrOGTMQjJ+NcJMYO5+45FmY+uHpNMiD7lteSB
ZKVCIeqZfAKgBYlM5YdRaTvftohmbi/N5eFF/4/4krPErqYQcf4RhCb33UxbnU9E29duQ9/wQx4O
/b8F5dfPkjnUzeH2iFc+O8cPxjv91wtre5UFaUFSD4kRz36fdP0T7YqZN4Ev7uzZUjbW8cpGdsgi
l958ZHZg0JxPLqgTSehtkvnyJCsPrZhDj4bXZGMJL4MMAgyuWJTvQUJJvc5HsSJZmyWaaf2u6rsH
NdbLr3RMGnsJXNB1ULPcpV03bZRTrk0NCvYimY5c0UXquijCi9FpGbSkEb+M8sxTwUi3Ds6Vj8WN
A6KFcApv/TqQEXXfxVKc535UAic4FDKOcJFyb5C15KRPc/mzQwggc2kaG45BPTyNsj781GORPqX4
ND5TPa/3ooDmZurZlrrFxRoAVi7iygtnhGa8D5HFP+seTjSpk9Upfp/lgASG3biyZKmPt/fr5SgL
hA41FHYPmOX6hFCVo8FM4BgfTnB25yhR9ja8+42tulaq5OgBoROlLv1ICxN1tYtict4iUdvuNVWz
yXQdncD1NxIPXfNJzEYlv+QdKe0DJemJlrzZsstjKtmz/VSJXKhe0MVxu8c3eh7d0Rx64JN5yraE
3S62w6KqxDPKLgd0hP15vtVNhSJhV9fdqyqplRtHGjw7RH1cSU3Uja13uexLmwEQG9x/sOI1WAKL
gASMPu5XKim111thcdTixNnd+3GXI8sIyyCLmM35hFLEhnFZrvrXUW/gmDhqeAQ9ze6N9pYO44WX
A9MYuPDjefpjo8p60ihw6eXXWTKVp6JPsp3cTdLGFrq4yj9GoRsEnBB3yjWXuaKnDZ58zSjkOG4X
G786bX4oKoxnzEBsGbZebgVALDYC9YmlSLeG6YwhJvlMNQWs2wkiV0toBzGaSoB0p9q321/p6lhL
rXzxpcLWZHU2iqChhRO5y1cpj1EXr0PdKyTeDccE8L091OW2Y1qLpQ6qZdBY163n+OWlHSIMyuvQ
CtNTZBHsornaqhJfPBl8Kri/NBCjQMIlvnp15yQdWnVm8fCUK3ZDl0/gM530V6vRulNrRXlQzGir
Cezq1EBu5SVRvEyGR9MOG6BD5XWepuag5WCCYdJtQXRXRyGkoIcEfjPv/PmJUrpWNGGhK6+hZmZe
1+TVs9aJLWOL66NAoUGcfGnaWOHhZjtOYwWfE1+r1vCCOK4eJanZ6rC6Ogp93txCNFBcsCsTI0Si
c7LZd7WFfn/MvVy10hYV5OpmoH9raX0ho16TEbMpyc2eZOMVF6nZU7PIN+XgMy7pn+OifOnz4D6r
Tl4aNt//G28N44dybOCPwxeKy/ZnLrA66RxR7oy822KDX1QtlpHgCVDzJjG8sOZpkE/u9ElSXrUB
M85etR8ikT9YIUIgWjV/qebiZ9AFb/g93Kkg8TFHVpNOWOADqprLl/3jxm3S2mjjiP2BEEJwVLt+
gmPs5A8pKeO98SyTXOhVkGtILwDAz4dKWrbFPLNJws5RPYyybbdwNNDIod3KY67tRy5ciOA8I0Qk
q3tQBnBuKNeq2Ho6uBI6mfRk0kV9vH0FXrttTTLrhQZHNr+mJkWj3hlTXamvdWDZe2x4fgfQI3a2
SLaK7GtDNT4TjCCAbeq6UEooWpyvHc0cTRl0xfyaa0mIfukI92gqVS8trPw4YGfhd3M4vnS90h9K
pQ0O4J3lQ96KARjU2lJSulxeSOLEkchxEI3RpHX+a7Jcmwx91ufX0RCTl6cOYttzrt0d2JCIwsFa
ODvUb9eK09R+aoHMqPqas6w70fY/jbHakie4nArXIvsR0R0KCBcqmJR8E0AZbXoVUikdFNHjg2a3
+sZOuYg4kC6Bi0G5e2k453E+X7AgCDsldELrNarMT5NtvPS0croh8l2Un7c2y8WUDKotqF7TIQkn
CErG+WDOiJxoHzfGK5Ja+m7IdGxvMm1LcvPaKLRVLhRDqjt8o/NRIP72sTP2xqtRG5Vrqr1z0JNu
qz/66iiAtvStQkeA4XE+im3XkHHoE3ilzT2iaVjScLgXwV+3D/KVURZtiuWRRBaAgtn5KCW0C32m
SfRVaMW8wwhe2fetNO5uj3JxXVCSoxcGmd6Fr30RQo+T0zajFNsoZDXtX1VK1SjSkvYfdFG6jaNz
bSi0nWjQ5PMsFM3zCdkRgs41P+Q16/rcLWa1P1o6RcbIiet7q9DMCkLT4oBKTET2ez4UsGmKklRG
pVFKwh3+q2iPyOiTN9m8RQu78pkwPFq6Qqmvs+1WQ0VF0WZSQ1FTyBi+doHSvSh2O9376i8TonuI
vgASHSq15xOqQ/C+SIuYkKP/iLCFftQ6B9kBe7wXPVyEG2AmYSFHrInAwflAeYuOSyQy4WuoDe3t
Uv2nQJTu3oyKgIL3j+djEaW6SP27SkTgFgqY85C/Y6QYfpEQtXu/vbMvPgwHBHxKIXezqFCtq81U
drqoT+bc72WKOHWDiLGlSsPGpqankBU5QydJaqg5kIYCTV42k8k5YaFqdvbrUNdTsStVW5wqLPdG
r6Psp8PYVgvLZ0GqdBdOySC+RlMx2m8Wdpfqk0A/a/iWRnKS76e8QifOJBIuPeql6mtZJ33wTRmG
cnZDraWWWyhSb7hq3JvaY2lIdu3ieUDXjduazYj3M/LJ+REP16TZZc40pW5hy0Laqdj9jF5iEtwf
gjZtTFdR40HfF/I4aIfMGdrq4CjNkB0FRo/jU9fbZnV0rCA7RCijWZNLpWhU36esmIfv8PaoFZvV
aD+JJNSrB/RknfBxcJLiv5Tr5DexuKYc5iG2xScnD/XosGjld6076rMc7YYSas77OJKCvAWJHobH
aVBq4CYpmupP6mAbODcAMON4q+Tp6GpN4Pwsso6zS6ztyKgXYGbhRkWe/WWGcFm9sdTVxC3QPc4/
EZWM9aHS4/ldThvrR6IMacGvTctwN86S/tPWwUH29pTP6l9mrxntQ4S3r+rRxSapLkIXFTrNVlCa
6t6EjFH+22Rd8gbpRVFQNCGKPOStgetvVmMG5scKkm1PU10Ow3FscI46JDEd7g8BiS5aFmi89W9D
pPQ/JABraD8860bqOaEU6L9BUoXsmfOYTv/hOWepXoyrSuvlY1Y2XmrGgfU+Ey06h6rXy97Ls37u
j4aSG/FDa1ojygJZMQ3SC687rZl6rYtTwRJFvxxrCJK9DAAYHio70b6HRq5rHn2Kabl3hiSz3uRk
Smlc74PwXQySk3ql2ZQSClJyVe16Kx5kNkbXq7thDENsUWlD15+TpE+Up2wIpoicd3LiU0vD9fSg
13kyu3wMCUZBY1W2l6FEN3nwFuLwv3kSre05os7+CUSTv5sCAzXXIGxsvFIM8Xs3aaP8OZ077WWS
xxQTZ3aa4iCtZsqxN+WGVOxwhi3mx7aVsxYHBrCeN2PW03jXhroU+YqeSvExJk0WRwgvZrifpcJW
91PYdhBMls/wrSqVRj2AdaiGJ8fxUB7GIi7lI3SXTvWUxAorl9q9Mx4pD8WTG0bp/BM9QrNf3Es4
T65eBXq6i5DM+dkrGC/tGugdpYv+wKjubK1SjF2Ju72xr9tGNn8rSpXJXqjVagLVxFFPlSZH5kmR
i6ZIXJrLmu8J51bxTCMRKkS4VGkPRaPL/9y+Ci9eXhNEaVHFp1UZrugasFAGeRhSqah9AYR1aJ0y
ejAiSf1at0j63h7qyq27MJjghaIZj1P2Ks7DecQI1aapfaNszYewHzJP6xVtd3uUi9B1CYmWGhd9
3ly760pa3lL2wgC79ivyoCcY7TUdh2Q5UM8PCJ//e3u0yzlBWgLDZOWIx4n4zt/ESnICOR3izneK
YUKPzCxcWcjV/vYolxjygu6gsUm34SL4sGYl0kRmdYJP5U9Slg+uIuWYBlWloLk2iBW1cxNbs8N9
k2Rd9q/iTIt2ZSIF0IiSoWg+5WlSjIe0oln2JbFSo3NxsQ7urlxA+6AqTTcpSfPCXj1fCwQXAgox
fesnTm8bu2wY5GdjdMY7Ddfp3aIHnfoAbzj1acDq83HURhunkg475DlpIi2TsM9cqKHxFyo4+n6E
B3UQZpeLjY11USJGdRRqvwZRczFRWve5pFE4Bu1ATlRZffBoWb9iZcC7TTS0Hic5VImwNV217qS7
u6NgZtIED6sAiWhUkFbzFTJiVXNpmq95qYxHfTGrQ/Hpr9tb7HJ2xMNAAh/JkQE/83xRa23WskUr
7VWzA+lgSrr2HFMF3RmlrR/SRH1OIyRznGbQ7o4qicRJytH7JJ4hwjwfWOsqHkKtdV6HivUTcN2e
G6zoNqL+i1sBHTqgD3KlxXzvwmOR7K+qBlNyXusuiN+cxIoPil5K39oQAhTqDPOX28t5ea1yYIHR
eU4W5sS6R1MpOWRh4Aw+t6/MU1/Hu5j40Q27ccs39spQJHhUl4j+uYfWZVchWLdwlDs/M6Z+hy5d
8gXVTO25LKRuozZ5dSgQZliLVAxp9T//VlJYTc4Q6p1fR2K0PI4bkI4hREeAJdeVebi9iGszNV4K
cHSKc4tRDMmHvvyeP8C+qUxbWZ2swW+50TKf1k0Je6w5NVCEtLF285qOf/aYG7WluoXWy9UXW8ez
F3ZjGVvIfyuReMARnYrJoITRFhZzEd7z8yBtcxtxJS92s+c/zx6ktoWX3/uWpESeNsQEe5TRPkWq
Q8nJqGjPHKWtCsOVFwdAki4gWs4B1tTlR/2xJqGGysdE4dXnmupCF8cb4xSwJhtrf/mpl3eNHbW0
MV5m5FOK7maSzaOvdpSEPU0qZh8bVifaddOsi43Q4Mpo/6frxVroxhdw4ZRFswJ2Nvs0SE4PUdRB
Yg2i6BO9QL9u76nLb7Z0SgKzLtkyolSre84pMLbNpmD0ebmlN7QahfEIZq7u8szWsgNyMNXkpclQ
h97dA1NsB0XmGf/Qsz3/bqkloJzAVPWBH8odkLrkhoo07DrZKXylqtKHYQmCbw96ce0hAU44hEol
Dwj/Xf7+j81izYhyF72Y/DydnPeon8VzLhkOcn1R/6nJEhTlbw945UMCTpLVckXg87pWT1X0riGd
yhmQxX8RVoymCZrgX4KgjY63h7o8CDwb4JR8SLB+Z12nNPNA0WYrm/xGtsNnNU5QIcyiLaeEayvI
u0S/MGqml1BboWtCIaWZfD0Ip6+WETU7oRjpUe7iYNehkL1BBLuygNhHoiGmchLYqavnsJ3NBhmJ
XPaV1DHxZC07olbM7OJ63DLOubKADIXMzaKnvjAKzzcHVjx9ETWV7GtiCPZImusPuhbfjYiCfnDa
gCqpGXJXriakZWka5ghe+8bQ6o/J4EwvACBbOg9X5oLGH3grFzHMoHV1d8ibhvJ0rfiNBVsiSduR
ztIx293ech9OaGeADpNZ0F0EYLn4KR6eL9lgRUKyrUD2e2qG2i4oNchzBWgFIoLFKP+SRhtKewsp
+W2qw8o5QP1vhABqKSXnYaplNfHUwBm/TtY4zX+rQ55a+1y2OsPDHnSw/VrN5dSTTSjTT0lQ1/9Y
QWS2T0UV9fYXALNSRlssolKpGWEYH6awl+60h+fRpXqx2DTDpmM518yJFnW2tM8rxdezyHolt0HX
PymjhZWoKN9uL+iV07U0O3KEyQuBwlabY6wzLpFYVvy0kOnbVgxIsy69ddoJoLhu9nUaq+ZGKHi5
VXgTKSwDIS0edOsqqd0iXzaOOb4xUqIeVTuCxzTrzcZWWX75+U4BzaaNmmVc2nXV1cwSVenzBJEG
3zGL/ldqNP2Bjau95zNg0DTW5jcdX+9HZZL1DSrr5Q1CfgSRlEQbHQrukfM92gUalKGQPYqIRvkp
rSfla5dA2B0mkL/bn+/KUjIUdWCAVNqf1nRGHpxWagqGCrR0eNHYKk+R2lmPt0e5fLKJCBbeJAEn
yeVat8pq0azGBl7zQUvrXW4MxiEbc/tlVGvxVxKZ6b8O3vGH24NeTg1FblTV4LDS+Ukrw/kqorSc
1kWuaj5VGMcz6yT6ajuhcXdAvTCh+EpIwlNGXzukTWWsTwXWUT6mjtEnnHk56vZgvpiVtcX9vdwW
wC6QTrkkCar58/mEstFySokiqO/I4a96dtpHuSunwxA2W/W8K7ckanQ0gFCfQq6QC/N8qNAEldUr
zfBhrycSnsY0+MX7JEb46VHR8XvcRfpQ0n2EqZLyZIbz3Owqsyp82anseq9GYzl9i6LRQam015cK
16jL8YOw+uhUTYmYdlMtVf/i+SyiNwueiHhQkdjI9mYuRyEtSjaGz0qXRY4LZ6UKaH9Km2kr1FkW
7PyEc8Dpw0Mjjj0A2HQ+S/TZ82CwC82vm+i/oq00z9K7xzKgAUiNmr+nPnyckhpPM2kjhL2yNRdS
PqksIclCCDsf2EybeQAqVn3NKcxPsy5Jf6dGrWwcgA8e3mp+VNp5BNBkYZw1XNejyFLPdm34tETZ
HqC58ZraZrcTcdu+KVbT+DIqvsfJ6ApvnIbyhO1AtCvMdssn7nLnLrbFvOkElZQjleV++COIJYnr
ImQIbN/CdsIFrZS8eqwKIO852d976pfOv+Uw8gAualvnQ7VmIbKAWpqvS3a01zC3oJRAPeH2KFcm
BKWYnBEAC8OONfd2mpOylOzUICQCOM6MSBx7dcYRO2Tv3B7q8hmylio+geuCy13UoxF3S5yubAxf
EZa0m0TXfjGVpPdEbYMCKnZIR+CoTPFu1NJyo53jcp8yNpU8Lm52K7Ds+WIOqVxGssrYcRQ5uxkH
CZIdNdrdnuHVxcTPgMZb6nZoVZ+PYvUpjjVNb/jRXHZHgWnvp5BE7IAZ/VYucHnimZC1EMEXqwaY
Y+dDVbU0YqkqG/4EJRPtUN6IdyfKmm8h23aXaFr2b1rH3fcApE24QpjOloLptckuBr3sGmqjF++F
Hulhz94x/JJOh79GKexf0FoU38zM2ELMrpx/nlzE+tigMLEvvEqKWkeqIlBNH0Gf3noI5l6y3KQy
HbojrTi2vMIJh69FE9UZweuY9kfZaaLqxawVHKcqCFn5RsZ3bf0JmHnFyOAXcOh8/fVkslAArU1f
F80Ezp5m1Cqnz2VT7fXCNNwmUH41jjgoRXq30C9cedqgoI0owFAw88+HnrE8GRaHGp/Q2fb6SA5g
pIv6GNVttzHLa9940V3hDWX56QI4H6qhcAJIGVp+n4+qC6cJ05TWRKMkCfT322fnkqbFtBCuYUMR
gYD2rMZqBzzZKzFY7Ke2l3Z0xg2/47RCpTGTsvltUJppcq25S/1pSKJxR5dtkBzaou3emzgzx6OW
qOEWUrIMev7wLCk9gRcoAhDimkfV56JtqiK0/UGu9deiz/qXETbZ59tzvzIKOQ4CjuihLhZRqy9q
RqKkh6RzfGvoRjgneVP87A1z2riAr3zNpY+BRiiybD7WinZkFqHVzVJm86JkCbSjaXofDGU4KKGp
b8xoCThW68Y1uCwZMTJCyqt30or12ep62fZTu+2/9EYYPEOvo+ZppbIr60H39e4VRMgGOjDtI1Ay
9NXNm0tFpYJp2b5pBalbtimNena7ZYh+bQE/inlA6cu7vFrArm804diJ4ydZ3u0Du+s8pbAyBHnl
LXurK1vio2MNUtAiLbbWXDUMYQmrSh2/GatpN7Rl6aF4tyUzcG2UxW0BHh+rhhbW+fkO63ocO9Af
32jxPmkR19vFwDwPd38c6h3IXS8cWeoQq7tyVMKcymUiTryKxjEvhs6VtWCrueXKXCBTsQvYb4uu
52ouJnrCyGwgCVUOWup1kZU8JtyQW5jYRRTDOf0Q+aVsTHC2Nki140GxMix1T3pmd/Nu4tKavyhJ
k4OLtaNkYyWF99mOfu1S8apGlentNVuY3elo680bKubq+I5pJowFgIE69QjOcd9eZCak2DW45n5E
MqIrboWHrbPD7snhz0mXSw9pAFj1YttDAQtCtnLqKpFhZF9qhExOLXdLhOGu2cqu0w3IcKGuMKW/
Chw765fCQlLBVYRI3+cxMvAKkvq2jF3qUAHOSxUCM89lHUCk0YQUobCAn6fjJqoR/zMk+Iu+R7HR
Fg+1WqjGXkfZaHge0bSyXFkBKf4x1HI0o1mlTOazpEeK5UdOWlSPEUYKAW0oA8pSuTo5lO7mZp5c
3DD60pWQKE3qnYAvqP9SWrx4ft+58QiNaDikREoRkU6IVVrUazVMbPIzX1Wz9tA2NFtkAtb0naNY
EJg/YHyu1ksVr55AA02SyfY7woydqWVi12aI1d8e5eJGXUahfYg+vCUMWgd8jSQpKo1Xtm8XXXwy
MUVys17oz6k2jvtgSJvvt8e7OE6Lsr9BnRf4hkVcPxaOXjkFf6v4cRcVh0pFGDesdePuWS1djYSy
oBsA6Obq0Bq0hsjIW6h+Lax6V1hxeaDvTXo2ylF6NNRqS6vhchXJVBdNCDjYCk/7crr/zN9iWerM
utF8XJ70Ey57TuiGMMK/ikCThCt32EbfXsdlBmcvIaAb1OhFO2Gh+64hsKlx2jLRegLFOsusnWGV
1W99mMLyaOZc8sfKkEbjgLXDaG4AOh+igquhaf6BNwt7egHwV48iRL/F+c5x/KwZu+m1HJ30n8TK
k++1NSTiYCVq9xNTI+qFaTKKER1JBw2Xzgm632WbNdKjk2JQ5WpmKjk79qQNpU+D7/ElNO1GPZKW
1vMuinSLVs1qbMsfmpUJ5Oq6eDK8Mqm7aF+AKdW7LjKK9i8nMM3/ArW3vtHCqvVuNKGD6MqQBP/u
GwrEh9sL//Ear6YPXZG6Gl0hJH1rvWVFUqbORHrERzegdCuqen7sDIbuxpNj/NL66Wtu97sJ9f5/
6qJvfui1WW69FuuPv8CERI6gStDJiR/Pt1sdwrVC3sHxpTiJjkNbKzXVaVUk3tQmyQbYevEy2cRb
oIOLCP3Sb7363MGgtXlTN47vCFiGA6mZS4/sT3PMdDeXqmOeq2/C5qm5vc4XF4UNHAIXCDyU5N68
mGNtZbKRRPFpiIru+yAVqYuasfr19igXodcyCj0TCtQjLvI1vGtUM7ZeSR6fml5KjlamyJ/ycU4O
QFxb+dXFHUHizkBABUAGwGnrO8IZmgyZNYCX1MFNwhx/jImwvICW/Lbrw4374XJidLku4BYviIro
wmo0EeZjIcpSnOqhLz0QBCrNaam9Kll3tyUh8Af8bAByJgWqpJ7vxmwcUcnDw+IUjwVFnqrODn2K
aMztL3W5H5gFIoqAE6CRZI3no0iAdYWaV7xRdZB6xB3hYxEL53h7lCvLtmRMPB7UsYGrV8BjFVqF
lQxhwrIlmtiVhVP+tGfaed24yUN5d3u0i0ucoglvIDOy0AimonE+JyOIBjMbeHdlQ8yukaGs5lTS
P3XZP0txXxyhYW7pLl6ZIG8UVG1kaZa3cTVkx11hzkmbnKC5l4+B0VL6mlop5XS1Qf/j9vyufDNn
qZ7wEC+diB/k8T+exdAahS6LEtGoohEvDuLUn2M9K/b3j0LxVeX9XVRc1qsIRhJKrWRlp1mZocll
krRHnaPY+FbX5rKUX9Gt5FiBSZ9/q1DESo5wQXZSOzs40J9i/i1CI/5571zQhtGhSS1C5EDBq1Ek
p0xEbASsWKnDJUYQzxV9tWWEeXmlM4rBR6FZDDnL9YmdLXlWiybPT0WqzceMrq69MyXzAcGp9lGX
1NGt0A9/bqvM3KLBXG55bdEj4EIiI1kaOs6XMRiUEtJxmJ0KxeqHd7XOzPiV3hh1PNWkkvnnSS27
X2YZGPHdQu8fjgwaKipUDUG4lp/2x25syrRR4qEpTmloDrZXlA5GdJjs3n/EqJ5TFCJo4QsiYHQ+
ThpNgTXbojgFPXotUOwzz8gQP3NS07r7UlwkF3i/eLnQbV1HgVqcFdC22+KUl3N3AB0xT0XcFhsR
3yVOuig70CKF1A1xBTyb8xlFTax1kpQWpz5Ohgcz0ZNDaEnBkVws2qtDae6yDF4q+LjtjRhP7Xt7
0F9z7ryN6/nyDaVrn6NOXXupYKx3z4Q+KzilVZxKrHaOQ5WbbjaE+V6T6mCnJNTR7j6OaHfxCUGj
adVe4/uZ0I2xrOPyVNV9sYN8+JbjffH/MSlyWt7rRRHkog6bq6me2llXnuiIEd6sObGXOwEtpWpQ
7rNZbh5uT+rKEaRLEF4x+QMcx3WyQk4x11NtlSdOiubxOmn7iOr2wUkhOdozyAI8VfH37UEvr0/k
Iwh/yJEgXwDinW8hru0AkcVFnChQHS9ADNPwVEJLe+OLXdkhIFsg2DRx4dC0plso0IZHY5KrU9Hm
8n+RmRfvWWLmXxsM/vZqGd1NTaVTjBYnnlIITejmrcISW60HQxvs8gRdXXtaJLUP6TDaO9ncwiIv
SgOMxLUCHMntRcC6isPruoL3KZgZKIy2b0Ra9R5pCN1JlZqgYxKlmfzFnGjcdvqwfWTXFt9vf8Mr
GwcwmSYvqGhcoGtYr+nUqp/nuDlxxRXanuu6VveaMnTZk1MoZfWItIH0nheyUWzk8x/ty2dJ10Kd
oUDK27FEgGsF9TCMYjhBnXFKK3w0LN4no0REFfGDUjyh/1lFj04JMepTiMB5/V9pjbN1lIcsbv7K
rZm2MzcpzNn8TzGbonrGod2Zju2oVs3S0yPnj7cXar0JaQ1gK/CNFn7Fkjudb/ZuoPWgn5X01Ft5
s+vn5ElIwSnXxTdqx/fiRMtgEHAAcZY07UJnVVWKTrHmOD+FRaPg+Jr2eLDK92YvjIJ0M5fUQmUi
VVpNqUlLtc3ytj7hXmh6hiE5R7baF8MpCw+mRLvx5Kw3+zIcjD0SbBILanTLCv/xVpc6zE3bnppT
VErWsdV5YlKnV/Z0VPXeYI/psZkGe1/XpvDUqQo3bpH1bcXw9LMRIxEd8YyvRW/6vlKSuSnbU9gH
AXArDQ91IPeH29vkchTO8YfSA7ciV/Lq7jAb5H+1WXQnVGrsl4pmsexhzKphK0D+KIv8eXpUWt0x
iMDzYimpmuswwWxSKXe6bjiB2+Cio2rxaB8bZ5af0Jud80Nqz/EP3ZAq5S2sEZyYd7QvIR8LM6BF
K8mWu6YCWlBp8U1LEX2Oe02ej/S1xaNn9wMSM1OP2gwtlk4cu11i2vNRBJn5K7Hk7HMUABq4WR3G
OC3bwvk+oQVLm48sfdHMxozvjImYLKgBaS+ErcV3cFVN0RJa/cYqH0+FI/1Uez08hkVsbpzwi3al
ZRSbWxAJAYbimJ9vUK0Sqp1F5QRk2ivKvh6NVncrSG/TbpZyVJ+ccQSuksbWQa1XjCI/pRqn/xgb
wm4O+FzHCLLUoHzuiLaNtKPQpA13ZkaL9wI7mWNLYRcQZZXslZU9gMbN5al3bGLtTLFepayjcP+x
j//XP+P/Fr8LkgDI9v/D3Zntxo2mafpWCnnOHO4L0FVAc4kIhWRZku0I2yeEnba57zuvfh7KOV0O
hlpsA3MwmJPKMiyL5L9+y7vkzb/+gz//VZQTzIewXf3xX2/L7/m7tv7+vX3zpfyP5Z/+149e/sN/
vYmoezXFj3b9Uxf/iN//9/PdL+2Xiz94eRu102P3vZ6evjdd2j4/gDddfvJ/+pf/+P78W95P5fd/
/vFX0XF08dsCWLN//P1XN9/++QfnHQUijleSWFiEWD1wUP2vX5/39w/ff8n4Pf/5dfoebf7771+a
9p9/LJim4fvz/zP+JL5ekj0uDZAICyA6L2Af/vMPSfyTLjmAQK5bgkNCmj/+0RTd8lfWn9T9npv1
+AgsvTz5j//zXhcz9u8Z/EeOPHMR5W3DL768sjjSOSGWbsaz3A1Rw2rXjAHQJgFNnSkfkXZX+1Sv
aqdBiVqZ7TGhYO+AP8jLm7DxfbtWpvpIDRKHcyfJytp8auDypr6t1H1a1p+Z/rrw7SFKagMhX0Oc
ArcCSmX89X954f2/uKSY3f9+Be2i+HIB8dM/14uAXOKf6BaDzl4qHD+XDpaJfy7qJYu6H5f/c1Xi
76VD3+bPhZQPW5EwBATWUtv8e+0IsvQnVS74aIuoP2xLCHe/s3iWy//f9wu8M2p/iLqCr18kd2Dw
XR6GlYl4uyY36mlSqolYZ2g+9vCSv1I31t6GSj6/TfRscpHk6e6x2cMOewxHivty+jDBN9xChK3y
1ef3IW3hEgA9uHDUlkD2l+hBiIMwEAfBOIG8Vm5atWjtBqH3W9ADls1Z2NqCUOS7OZZNL43SIMLZ
GxnCRW3zl8n7e5v9uq0ub/jnFyFwpUUKuBBk3/Mt8suL+LOs+Ny80snP69QLg7Bxk2neSuhW9/vy
GI4G4hRaQcSbVwiMKaXd2sq9fxL8NHDQZ0wghomzM4eGbid+a+5Hvb0Fa4VEF8jK7+S0oev7mnGj
x0nsKEmd4pNbdfuRRour53NwYw6+f8h7S963DUmTn/XjLQ2bcZeUlbqTxLD5QE0jy+0miy1PzevK
CxQ52EiNnyOTy5XFmQsxjrIbuhzk4JczqRF0ZD0IgBN04NuyE1wtqu8LKbqrcs2ujfwA2NbWJ4jn
ReFUIRQ1CIJqN9nRWB3CoPNU0d/JCsz23DhmWbED1XUYi/5dq2l2SQlDkCdHF34LFvhzPuDRLsfy
0uVcs+ZkP+Aub1vzFMp6dRCAdthTWW2RhK8XF2MDtpp0mp44sc7l2GSjX+hmlJsn8KmaA915thEf
2GIArlKv54+hNLGIP4IEhum5ekygAFSSUzk89+kUPXZSqgf7uhz73kmCFORBo1KfVMw4OiED0RWu
JQ/1m9AUa8OhUoRefVujUOxVeK11djnr1H8RE5i3bHVeGA04K4jWUw1b4JirCyxJ67ShUeifYtCD
ngVv0ZYn0Cevb+iXttpScWPASUXpLi+v8cuOHspaJDoS/BMRl3SAXVTeVrJYOmKutU6MSoZTNnHj
xXHZ7Od8xCy3reR3VpXknzQZ22Eh10QH6l20m4r8WxQ21mEY8/khxskCBYm+dZbu4h3JrLADqza7
MaXm3dRhTFYkrfiI9+p4lGO52OjyrQLan9MMq42q8IJAgqt8+WF5FslyNzN+op8Ox3riS/R6+soN
lOxNPc+drkj73UJSsOMqqd/kRlHZRZGqT0Is6ccOoRVHi5Kts3y5Oi4OgIUWu6RHlFgW3fRVvVij
g2B2cRucA1kNbsdICh0c0ZVb06+K2wm5SaQPrPpNkzVbLmaXERED8kzIXaCDQEOpWK2e3CpooGMH
H5wzM7vLwb+9M4T4e537wk0b61umTJe1lZ9PW2y3iDKpbvK8y+HXhgJwbc8us9KE5KEwZrcblMDx
i6xxy6ocQdxXW8R0Qs714ILao5lPK5/YYU0pCwqCDeAY5smnU3QfRiVwGkXNHVnNi49IHRrepOZn
pZvnvdYPW+nv8kmrqV2Y41RzqFpY3JKXnxzjXdi0Ucn5FfSaAxzgcygWuZOiErRRPnoWj1g/CmlZ
bMYg+pIBrx5VLUW1VIusk9DX2KGGVaPvg1wavvZVFx4qZbgzwBIdpKH6alrz9Oh30mEmp3OtwPgB
7qoCf6MXD0okf+5Gfz7gLveJuMrYzQLKFJOc0PBPc2GXqsmPRLWie8p4lSPliebEVMHdIvLrW61T
zrM4iV5pxa09TbLqSZ1g3EZNEXl4n5W3syT6njwTfxvdAyi9+qbIhAkl9yj7MhWQdFpRa28KJJ13
wEUF16rjxpHUWXENWFYbR90LK5Ku2qJiQhBJh3e1/hsDsZ6+HI0T3HMLrHlaeWiKJTbI8Pk46yY+
MRl4z9fP1xdWJC0ToAZL8s7Dl0jzl+OV5FgslVK3TgrJMmwhXXElA4xaxll6U0xk1MFclS6dLeOt
Xw1bkMIXliTVuiVXpllJ43y1C1tNnBRAnqyTUBHtLpPbh1IJHqWsKDYiwxWM5HnDA8klQAB4xf+u
q/B1lMS6NYXWSY/m/MHscFhXIhwZGiqUthxqwy4x6oFa16Q4SV+gjNUOW3Im14EyNhCkfsBOQVrQ
lFuFV2PWDIOgFcIpLTLVrbEvuMtKqdondTbavqHURxmd5Dt5iqZDQClj14VFeGjEKtxQeHvhsGXS
yXEX15lFBvpy3qOkp2xflMZpbKR0rxKa2lZcFPdAfp5wqNgS139hbVO7oXBPZAmiZW0uvXja9DnS
Zac6GnW7hOa0i81CvBOUSd+n8STfD5b+7fWlfRWg8FmgSIkI8RyEHr9aW0M61DiND+YJF1/dm6L8
Sz0mW+2PlZ7EsqwWthaXCDDfhdu32rWt0VtZ0g7RuRBKBNPmqvfaRJluhkHXn3yjbg6oZY3HIKu4
z6B17UPwf8cystr7rOpUrxeGLbTSC6uMKxTsBjZg5KkkiZeTi2EXwnpFQ2jR5Tldwqm/i/thpmHn
p4eWbs0+VJTJ86MqcqvIHI7NIA37qg0n7/UpeOlNYIOzuVHJJnZbh8z45aZZUBTRGZRryJEdtger
KPu3pK3+ZzpmvReNqLcWwIEPWpglCIT1kl2he7N//U2uwxraaszWQrxkUaztwOORBsLoV9FZE+Kq
cIFtSe8rKSAVbtIQLNUS8LV2nQXhuTW7YkvH9ZlAd3khLoYI6hLwLZ2yteCOOhZV0Ft9f/aTaqYV
LiveUBSBA5a4cohOh8Mg+GiGRanp+MgI7ivfqt6ZUm6eY18d77qxbz7DuS/fJqocvOsmsbfNNq2P
zcxd2OdN9hA1ZuPmeijYne4bdg8jGKk8LM+TTJP2uPrmdp6IFl7CuLeNUrIl8n59pFCb5UQhVkdj
gN7R5aqDIRNOBUJZ56rwR7esU3lvQrV2i8rq9824aSl6vb9JrAlUEcNEf4dq2uXzKJfTMTBCpjTr
I3QP52avCKF6eH3hXKdjKDZTUkBDhMIk22n1mEV6Ip3xVztP6LLYQaUd5Yzu31DMo4dLjOJW89h5
opwLqOUMwb6Kmm9DJIt/xUka3Zhtlu5ys4lO+Jv4G+92fXuSoQM54xBf6s3rKKvIUqHN5Dw5y1Gg
uHlQJC51QOVRLIUtc4/r/UMbijiZOIGnXeFkaqUrR0Dj+XmegLEMdVF+7aaYVkVWDvuwMaNHCT+K
XWTNhrsxAcsAr7aOwc6lEwtQn2tzFUuiz2g2s9yk54ia7LtA44BQjFHwRIRyEFAciq8xsh3o/RnF
txZfetcwhdoJGknaiJWuF/iSrMl8PmfJovh/ueCqQQvVXtXysyAJiSP1fmbrKPIbuVXaDdZVG0H0
dS2GA/DZQAqkyQJcW2WImgxpIJez/Bwp83hutTneN5nY3rZKA8PANPrHShrY6BlGRKEcU1uhmQUQ
t5LvDIyuDiKdWaQfyY7zEPXvqByJbOJBsbU0Ct40ptw5EZSxvZaZkxtnPoSDqRtvFb2sH8tq2OJw
X8cAnOIMHUokaMqCbrkcvqBI8dTLmvDcjEP6vomNeieqgen2VW3te7mp3VmLzY2+5gthH1UDlAtg
plCAZdoun4rZphmFfhqfuSyTBz+VjGPh9yJtoc+m/rXG29LLhHi6jeesv49zo9pYNNenFGr8S1Oa
C3Cp/a5Wb9PK4mDFWXrmfmxddSobewgR13x9k1yfBDwF/g+LEx4p7KnLr5wy0Zgh+CdnVWxS6nJj
f5vEpbHHyqTeuNNffBSRKwRumdm8UnULUQJFFyU9p0WR2Y3hV64SKx9ieBsbT3ohttLJzWmDI+KN
NJi5+iorEnRBm5LsPASBAb0tDnZCVzUHY1AG20wEfd813UfBKM3d1E7tQ5eMky11Q+jVuhp5Vm4N
u9fH+Xo2QZkt9A26VARXa7RLlIxCjRkfb+Q31j6jhufMlrCVqF/vFMBlQGkWVWk+fw1nMCRfmkpp
yM4YVkd3vdHrTmmO+a4pwuxgqZ3mCqM6bCzUq3ldAIJIi2A0QvMLyOXlEqpZVGC9zOksGMr3TqvD
Xd8ksjcGTfv0+iBe70keBROFoBnRRViFy2XzS9IpioHZ4vQ6n7sMv/pRt3pvEY885EGVH4M5kGxh
bgWUTMfuLkeHl8qMmt28/hJXMwnzlpOcTUm3D/716h3kJS41fVU+D4Ycu7nRj5Cl4i0ThquZpFMD
ToSiMSBTWthL+v3Ll1IGqnJRUMpzL9fRjdBI2p2IsIGLVfC8C2LTP7TY5W7sm8t7aiGFosfBBqVJ
SP0YEMLlQxNJHerOtJoPgabfSV382AzxYGehdML568frwyhfjuPPh8GOWHwpmVDe+/Jhkzq1mVQG
3YdsXgAMRqtBCEPbZA+V0HDaAtwP3FHdreioehZ6xm+DrMm9xBC0Gy6Z/hZ1qsAVY1+36RlPjhT2
zT7J2hpJ3yjx6m7qn2CbWkhqR/HezCcTqk2jgRFpxo27Ql3ugn9HGnwLihSojXI/LaRADrjLb4nY
csKMMMxpKoXsmAmJ4KH7ob7x0yqzzSqSQe0OgMCEKvOKgCoJokDNoY9oiahaapzwBI88oCGll5tx
75k6dygU0+QkGhDXu2qo71nS5jEdNTgIzZC8EwhgPbOqDHdW/dqOjUi4pYfxY8RXYF/lvnKWY6Ny
qI3Hf8FxUnE8XGQqpNxIjqra+rdmUAf2HGqSh6k7CsPVYLi6RF3x9Wm+mmVGBsbssrSWKHgNYE7b
QZoq0+hOQxOHXqy3il0OPOr1p6xi7WUCiPJYtOTTKLKianc5AbIfZlar+uJp6k2Z759Qxh5z1e36
ov84T0lvZ3Ok7VBN0A5+ZKakQFNE2JOij0L+gfwcXIi600FyK0a58XbXYwDGmK4r64J9S83s8uXQ
MK2nTB94OStPbFVCSJmGl7WxeVfAgJ9jQMsZbgztH+Le1Tmcx2GDOokmnswh6NyJM8xV+662O1Cr
mDoSu9mSH5qeouDgx7hUn0VZMO0ZwW8HFcvCnrVOd/zSlPD10pJ72gzDxkhcFg2XV6R8tpQYNKCR
EsHw5UioYdSLkSlIpyTWNJfMzHSEaJAZE8yptS4fD36lhftOCL6ZDdvk9VVyeVH9fDrBFI0xGt9L
7+ny6aVfhEKhB/IpNcf42KFLbkcBNcosnNuNybg6SalXLV5OiJYtSnNrGxG/Lee6THPlRDKBkGMn
+S5hLNQ4TK7fZITlGwN7JZ7AyJJCE8QBIkKTYm1VpdD1HbnpFUr0vvppyrAxF2vstVHLz2yNKoIb
T9m8NPYVPKxm1QHP7+/mLkkekqQeN0KClz6fmsLCCSOo5KK8HOlQTISIwVFO0VBOLgVwzUZPSsO/
rVVdHKB+V8Tm+etJM0F/U667konDXb4OkspQThzw/i1xIWuoGCV8mWBiv76Insu9l2c9eOzlTubA
Ab+85n9rfmdmfcca7hr8EmYKw24/CI/6EOjerA7GfSiW4lk0YmOnpKl0qKxadshSJwo19Xu5YBbi
r8q+KczeEzQJvRIchDcupOVEuXpH9hhIeOAeV2h4XEXCcvZV6TT0svqkKvn4BjpF6k1lF+xMer27
LC4Mt+jn+OH14bk+6xgdEFhYTcA4pWN0OfMCGVOg5pbEWSfLuyGRh11tzvVvxWDPO5kCBtphwC35
j7ns9F+iI82YVVyDBfVktqFkxyYF1CbctFx94VtYvgtYgz4yIlfrGAz1bgt7eu3UQNBC1SV/X6v9
Vh34hUMJwgaCg4S2wFjX9D9JqAvJHCbtJOmhfhMg5HJQuyK/1dHdfPztuVns0cDag4EnWl/NzZQA
CVJmHtXmoe+VOa3KXMm27HNeWHvUbJkXVh/NynWngtQr1Lt6VE+4sAn7OTCMfVbE2uOAasvtVJTj
XYFV5V6prS2SHoC763WPEhIAdHnhzF3lfTGwTRCvunqSutEKPdEXJt+LMzgSacqqt0MuFcURYDbd
RlEff6hbwXyiclUd9Swy/yIkrt6UqW6dpTCoc2fGPOGLkDfCY6Bo5du2TLGDEHJj16oiPfW4MiIf
B694/ppNYYxZgyYmX+Z2yiVPnzDrcOREpy5At7a8s2Y52ClVH3MJDBJmDHFp1l9Q6KUEKUSaeZuj
U++Bbsxt1j/p6NT5OIG0cznWtlW32l9+5BtfraqvFbuZlTC2A62dlDsQ97KjYLkRueh8l4WHHJpe
3dYpJXQnMmvxi6r0xjdBbUvNG+dxOERxJrROIhU4vQRYeL2b1DZ6p6gdduoSwvkPvtK8CYsElYlW
mXLxpm4BBMIfpAETlc3gETAO0T6eA0rG+IokpZv4RXxraclg2b6FtK+j51J7l1R+maNjEUa1M4q5
8WkaWJZ2V8vmLswjCfDPpBAr+2nfzF6Tjgrae4WS3ldEYvuyHghhqkadW7sztPrcJiY1qIoOeLgb
KrQWHG308y9zBjqopT0W3OSDzPj5yqR868eWYhdhHYdvk+v3FS28aJeWXV47XTaMqIQDgVYoZBU1
N+QcitFBFjv/Xc/wp7ae5P0p6AX9h9WlwgEP2uLtkqLccKpK2U0f5PU3xc/MwFayskicUehl0W50
v/sgp/GYu+Ql7Yeymodk30pt99EcTe0Qy6MmIZNdG9+SMJ3vlBHJW68sDbidUoHxmD23eULYHk3h
fSWBxLE7AUMep1T9+Ubt55J2tJpPD3XW7o1pVOXDFJNs2ypKm5mNbfz0sa8E2XDELJCOKZZcGPUW
Ggq0chyMvZ3KfvVJZj2SI0utZc+ZpFWOIdR1ZGcgYX7gqkM9TYpSubVFcVbOJuY+Tz6yiJZdx5F6
1waimOBDHxuJq+qj+VZuS98RJSP8KMEtwzvH7PVd0OZx51C+brSbYp6LH6+fZJfZ8fP5z00PFIDu
2UIRXEVyAvJfPWVMYHTcLR/GYgLeZlWj4Nsjix/ZEj/wuhw/n9cf+0KIDc+AS59iB0BjIrzLeyc1
mnIMfc0/6eagvakivzpbObbEdg+Vpao1HxRIF3sBjTy3HDr8aVLVPwSZrD6aWpR7slkCQqjI/diS
5jEplGjjZlyPDL1ETvFFSXaxMaC6f/mGXe3LSoHY6ynR+ug+CZrUM3v00dS5CRwrUaUnwpGtgvNL
D9W4kCkfUEe8koGHAAgIq8t6ol0jdmKg004RyLMnht6E7HCff3t9HtbH/PKRVAXpUS6ToK2hRn0p
d9MoVP3Jn6t9bZLZj/EUgHuS6gNQoI0U9lmE99doisctidvSi6TsSWHxckwrNdcnpdf60zD3w07V
59ZNQbO+DREuP8TcDE6jNZmnWFGN8EvsH9D8Gx2/VvBJKuPKbWldO0aYWh4vXnk5rUZHKLLYgyvV
vLF8AyZCN03u64P0wqQAWliil+em2hq2oKZNg0ZsNJwSedJ3faaaD1IoS2z2XDrIFT5M4aBsYfte
mBk4dihsL11blGRXIQaVlyFtq3w4WVVdHSZTEA49CD8b1Ongxi3mKK9/5AvPWzCERJwL+gUFksup
6RHXbhQ8w04IHCJRJFf0QAPNSUrrGKhTvfG05e1XCwEjA4hOQF4I2NZ6/Vk7hwMVqvHU1ELnhWEY
OCg4bWUYL3wT30Mxieh90TZY1TJ6BJiGBLPOU95Wg9NrU3ZsB/2J66C9JUXf2rwvPg6tH2pXTBn6
RZdDSLgmGkEkj6c5RjwRnMnoaYCgbyah/EbhaYsg+MIYUiQDT0OUtggYrr6uGPth8Od8Og2mGu6A
KBe7wgikD7+9Lrgd4M4ykNLSQL/8qFwXTD/Hg+QkttoXLe0eLLn/HkxYvo19vpHrrwCZ5oLJAdqr
cBzRVYYbsspGgtA0xhLMyCkzps6VkxhtA0OYPXxE1f1klOFhIOKyBbOPbvo+8m0/V0bXCPPAaXCy
QcpLC92cGOH1MVhnFhTc4JqToFKeZ62utcWtKBXqfJK6kxD0GNuaseK2gmgeEBerNo7Iq/LD8izY
1wsUU0Saar0PaclpUYQe3qkjBLeBagvvq9CP72Ccl54Ck9OplREEqNUHDkTn6TiqTbn35zK9aYnE
969/+cuvw7lApZ42ED3Qy+lPpQKAIvKk1AOE6maWuXoBaAz3WaiO9jRTe2r6QgF6D1JP9kfVxbSv
cjspbw5Rlw8bkKmrUvfz6EByXlb8EjysTqmyL7IAdXLKw+Crb8UehoWGoSEORiVFV3mObDXM8r04
paZdZlF/P0a+ta/MmFh2GkSnRvbBmNtsb9HBdUyk4t82c2p6GtaK95ifp8c5lbNdio6EA/BvdLsw
TOw2xZjl9YFdXvTyAMRxirrCItm1aFWu6nedlfW9AAj0JKdz7BQ4UN8nKilWGLaibYZYGae0EG7V
WD29/uBnBcz1kxe5Zc4p7hbqgZczKvZKzQ1d9CeOjtIlr5vfA0olPB4N8Z2Cm67b1Kq2G7Rq2jfy
mOynzPoUxb782M1leS602PAEQkJHDcRoTy1YsK1EwgBvoNVtKoIAF8Fi5WqI73d1qO70qseYWdcy
e7bC4oOZdqadsdnoOkWoiId1dyuBOLQVI5y9UlcHB95a+iDIcrOvUCrdiOuuj00VQBacXgo6QPzX
YJIkbIHLDtF00swp3s1KMZB4RtrG/F4fGSiFLTJLC1GBGGsFWZnqAiZ2pM+nQCs6R6jhbwM+ym+q
dhA2jowXPgjDGxARtPGWEH51D4g6+AKtFcVTB45z38x9Bbk1893X181LH7T4KixgbY5nbbn8fikU
BTRlycQT6QTgxbQ1WE/2XFoPmDF13utPur5Gn60VKL8zUXTQVns8UYya/kdF9b2XDmIiVY4uZY/l
pB1RSFI3Bu96H9LaRqOKnj1GMEQjl59lUdmVar9RTomeGLYQTKKTTag8ihL1Pb+NxcNUiMUZt6mt
GssLnwkcDww18Ega6+sBnYW6I4cPlZM1BMb7JlC/SKEofhMiq3OR4xk2TvIX5o+gBKAxnVYK91dK
MGputmUwKSdsFCVXrCNjH5lN5siC3n14fQJZEVen28Jkh2OnsipeUKTQx6Ce8DI9hWZw21RlbnpI
Kgd3bUGxCj6Iarwf47ZJHDURzHdFC2rEHaQ+MZ150POjJftgyouJILRrVYJeciBNoT5gpiIk4yIP
yevF+BPl2uBDbUDQODSqVEuuopK/OrGFFRPE0CyGbWz2pd3mY6g4EGEHnSpFPsSeKhBWcImqymSb
dacekfEznoA/cnfJpWU3dBpP6EQBU4QoTLWXUBVIunAoG6N4wiW37SAnhBpUlap/KvGb1Z1gYOBt
mbpU4+pzKH/UC0kZb7CEkT6GavU0aGNS25rcxumi2JR+itUk7vZIn1KWCbhKU7doJjD0JU4wTjCi
GojUmVKjqthGrlEapMOd2D5qMVB8ai5TLx9UrrD3HYH6N9rRwsMwZph4m0bpf5imBKOFRBb7ENOy
XjqKVUE4FcLuJxQWM8PW6hpMfg2433JCaloSV07awuhGAIwuQ6R1lFISSq5w3IfxcapECnPaHJVL
DSdIbmEpS8AZi+ST1E3CV04HCnDQwJDXTVP9gJoA575c6gPGr0USjrYlx9ln8EHUYpa6p+YU0yx8
yoGAvkfoI4HUpkdybqfcnCCC6rn5QPl2APkOdOqdKI7BbSsE6b7GW/ZdI5rzZ8kQhnrfhLlUMkhq
TdFNHWZ9jzJfFTspeJTR0xtomR/yOar8RZh/9m3KN+E9WmObLPwXzhIkmsFT0KclUFn3MyRqzzgH
dfMpjxqnNfTykCeJuWtDRdhN7DObxpXkGmK8sbWvLwCN6v2CqoXFhIT6Ku+okIRMx1CwTtUI3nQS
E50YcZMbcX1eLXRXCq9LRxRo2+pYLtXZF/qiFU6EZ+0RF6VmLw+F4JhaFXqZpm5FwtcHFs8j/oXm
uSRwa/mToUAsPTJ74VSa4Jb9IhptRKPvG0iGu63z6uq44lG0uyA84aTCnX15CUg+5NCxNoRT1Bjh
bWhJsydR0XRFo6W1UykC7hhW8BTD0X/bYvDzIygDfB20QXFjvRS2aGmXaMslC1peZzFq4nJY6IeX
r0OnryNMkIVTPSOt0IZV9NDU+LrCCUAFRvGrHVs/tPHr044IbVLkZHU77Rxt1QReWliYsC0efgCS
wB1cvoiElVIUyEFwHgQhcTt1plDpd1saZS9MNHcwSQ8IIJgQaxoYVeo6GoxWP6E5D79HSXG8nWR5
r5ft73rdM7LY2KriotsOEnCdMvuaPgmF31mnOO3UGznIE7cMAZ1vrKclaLgMsXkMZRQ0DES6m2t1
PtzVE7NHGAQudoijANaVt2OWNTuO4MmTLRoXeh7K3hwMkt0Us+bq4SQ8bLzEC6toQYzQpyLapS+2
ytziqk6Qc6zDsx+ijbRvjNy/I8uZsl0WqUUAeGG5JmU/w8rH6soPM0Ta8sguMD/IlgBF5PX3WQ6h
1ZgA9oJ2AkF/MdBaraUqqVBLCQtIjUY9Yy9aW0G1Q6dDK1yc0SPFK9OuFY9NFVi/q7/33KTjLkcp
cSGkr6nxgWxiDMa5eRIkjG4ielYOUHXLwVf5U9Io38dCFbzXv3apilx+LUID6CNDMwSwDJH4cufE
Qifq88JOr8ZJ+Z4CBV6YDU11wltHAMHgV71CC8FqC0fXIuzjihyU2EZse719oS+DXQT5CoARwOTl
S+hFZ0VRK0MPFtXQVdu4OaoC7IPXP/WFos3lY1YVolkHeBJnPKZC4+aOPh326Bwdt0YlSw+GkKVv
k9GsP2QpOFi5b2d0wizDTpMovC9rHeJfN1V4r8TmRgq2wq4u5yj7nauRpjNCo5C+Lr+/wzhk7vCB
PwmyXmAMrKZvVJHuSxaGOKjps+UlUJKQXc5qJw/QiCUmHD8LcjXCRY5jVwqGYCP5fGmwKHsv5xwo
T5Ge+OU71ZXlz0E/LhQXZdgnUFI8f4lzhXSKnWbqabnkUr9vzeE7CGLrbakOukucyJk/qoqjmk1q
tyjbHF6fxBeWCmZsSxeIO9fi8Lp8LSy+ZZ0OE22gXhlsyqWZW0LF29gVz/X91bYgc1yCFRIDQCar
QyDMYDeOUQmPQMji90I1Cz/kSC4nL6qkVAQjL8VOSCvZDTplzu3Yz7u9IsZdYJehElu2rDbWg0W7
91EALWK4Dar9thSPYuS1/mhsVJteel2EBhgY+C1Uq9fCsVLoG3qemPFZmRLzfp5pzwkYld1zuqOk
MAOQUQyheWpCPzpqEwFDOPXZEf3RxE50tdkVlVjuRR0Os9bVsWPNUd/ZI0CFjY3+0qqi5ozqB900
LBfXOnmTQakrlEfzVCLVaAtpplMPlat7FUr912D0+2/hWKufiiBt3UZqid21ZgQACttx0cqArKsV
1HGoF/0eVH3Zgxy4AKloW1HuunI5V+e4E9R4tE5tApVSy4fcDVTBd1AZDjfW8Iqs8fNZBHHPlVrE
ENeBRCQoVWihNn0qRTO7SfARpNvb4Nk8RLpXdW3mxEWGkk84zXsMgrN9l/rBW3ADA4xl3dwrRj44
o1QLtogTwR7x4/CI+0D9VHXyZKdEMB/6ymz3mjWIICJEfnNgxp5ldIITBFl6+t09SasMuSNkPxVA
GOvKe9mHhYh8SnJOAE8cBiM0j1JRfHn9IdfB1wL0ItbEnQB+1XrMVNWXRgTmknM4orsbBpnmUvfs
3Foyp60w+/pSBPxDW4RlwCEACPfykJHjKJ+EwE/OJTY5dtXhGCjEeX1XZ0XrieyNA/70+l1R1rUr
KCNKbf7YU1LsJDuk/ISfZ6a/hWopeWamY80axIHXKJa/12iPvQvEeZNDvwT+l+cVqQ5HIpr/i4/9
WtSE0m0alPkcnwkbdQDPfpR+RPu7km1r6IdkgZtUb8FWlGet4yq2RStJb/q6wXkoVCc8bSK13JVj
Ed5hNuy/1wbDD+1ci7MnzpGRCqg2J6ceR/nHISuTN8LIOWTPE0ULL5fL8AlehQh1P6kE0LWd4t/F
ll9lOOW0aN4ETRN9ob6ZhYAvI5YJmvUHiTHWXSuLRsfgVxzNJM9a0u0+e1erZpXaUjtJtaO3Y5dS
NZfhTbF5JbTqxr59iy9O90msghyoTdoiov76YntpOAnBOP8BjS6B+OUCaJBQxP7YiM9aLoU7S8tq
t6Qq9XVIitDj2b+Lwl/Ac4DiUYOi8rLAyi+fJ/gy/TBViM8LqNpVqjJyTZSRHFWtLU+exnEjEV+x
KpYTiJbm0gCEWcEJtEavF6NgzKUUtyh3NDKFm8m0zmFnTO/7AWsaD29C4w2Efoi/+CcLQH7ECO2e
Pk/9LRtL6XqzYQdC4gaAC6QFJYnLb+c3alZbCf2Zwkp9k6ui+h4PUmtXDuVRhzx0JP7QHqANiNgY
B39VIdjtyAK/LnZ1fTNLWuCJE1vNGqWBmLlo9pRFYy8e5s9kPdmGetDVMQTAkesBNAK5maStPQlM
gOVjGrdoIOAvYeCaUyR4QmZ/R8R/q+Y9/Ny6K5m+1R//P1Xtg4b7y15cVAEvVPrsqP7H+y9DlP6q
1Pf8b34qrSnqnyjkw1QB9r4QiDWW00+5NUX5KcdHv4heMwVd8si/5dbk/83cmfRWjrNZ+hfxg+Zh
2ZLu6NkORzhiIzgmUaIoSiTF6df3ufl1N1C1KKCAWnQuEpnIjHDYVyLf4ZznJP+K8Bdy+6CAhEDi
5nL5P7S1G2wNV9bNqorJDSyH5X8LtvYfe1lUDXiEb88xJiL/iIb+04QL3HiW4BlBy1QbFf/s8VUx
VQysln8R1g20STPRWpZDG09Mx2ubD5lDPncwuNfR5xGDjJaJyzx//eeH+D/3PP1/COOD2+q/elL+
16I/5S89/kIh8W9e5A0K+c8v+vej8g854t/PBvnnn/8vfK+I/oUiBZNbvL4o7XHo/r/HgVT5v6CJ
iG+fISItYAEt/lvPA6T//3HGgsbuhpa4XSY44KD5/c+m0hVjzmSdKogU6e5nJRN+ZSyuxyrm1yGF
eCt2lcpgkeGcGw06shp19IwMzxgKc4IsRMhJBUSN4I30G+NZchBsSBV5SOmwOt/OVb1P27X0E2xB
j9HoMpgccowwctkoL3R6krMJmXtTqK8mcghkAyDguqTFwunjUIH/aBsw4mBYl9m+0VZaorMnoaFR
f1j7CdVCQGZzfJ4oyOS/IwVJzwFug9r/0plBms8waM8Pk4H94bDzQSanFWMELq4LNinT2upeEaBp
4DKpsKTKMx5jIZ/1NeB2azHZbW2x9NARBIY8Zse9zsP9jFwF9rjqXY1XEO7WaoFPbNzEL+VSrr8F
hIi94sOrO2HnvaTdFNuEPvRK1PYbU7k/xNUwdBm1yFEzA1YVByDx1/WlNvn6jq+wfNb1tj4iwLSS
0DimlLdF0hfinEOZdVVxwJZ3gdKCnnqpze+5TiHE8ZwWzwoIa1hZPWLHp/sskPHEEHthPjSWBRfc
7/EhqCL7ZHAntNjdFjRpfDoWLeGRqE9uIFG713H81Rgj0U1iBOjLVoKB7c/4YUGi63SKvUQ0WzDm
DSr83ppMXTWV4pvlFFNWrDBY1wde3rl6d6DYhjKoI/Jr+m5lACf2gHlEhxjMUH+ecqXDyZGb1u1N
Ujw/X1UIZPqr9moA5ZEQks6NG8byiQBtcQOBEljIJOQlyaUYJwgbPUf+4Z2sko39jPaMnyodJ100
cn72cz7cmQQD9cEV9ZvZo7nG+eZBH4LUFzpepG8jIC0fOwUeL4YGZdlUnqB6x9zxOXgrbRMhiulH
tRl6dCKZshY7lggDY8TjtBHJIwq+aVKqLnUyNCgVeoB3fHpx8y6/JUjphGC78FI3PQim77xSFtz8
dBqbfA3jlyCdwUp7ldr9xeZl1YccS3TzsuSIlUDIhlVPm0/xcR6gXgGIAoHLtkd9R5U/K49pXKdT
x9s5TnV8H0tODjRwOT4YTIjwwODIju4g3fXp3ShLWRyA0xgI0DzgxkHVwQi8jMgIGLEbaiUCcr4W
gi/mk8dzeoxoFM499jD0uhMaByTl2T75gzeYH4bF9VeOj47c015k6pz5YDI8E6qvGpdMEqIjXtBn
RyH72GQP3nyZqqOaIRw/bGtm/thcpN/QxPNzkmvyYfadYcHVB2BfjRHzgwY46K3GouSmXV3irq93
ehQIM8DDuaMb7co6qCdGoYa9k3SB0CHZe2jphx2T7oZsZT511kKte0DqICSvZb8MAFoOkzANVkrp
Yd9DdQ7WrgfjRrDz+j1l1UO2xkP0EiEacGw0PJDDL9j65Lc5neb1rhJb5c4DgZH46LH0ZIedjtin
0EDD2SaLiJFeQZL+3mXj/ADF9vgaWye+bWYQ7xoqm2+e+bpj3ORRh0NiaFMJLT7mZeI2rPEiq/hh
Ebk8xCzqr8G47BQKBFSaGYKF07Ar0MonJIPM4I1C+rAjWRQdnpsekL5R6BZ6E5DsgGX5hixG/NXY
FZMCSLoM68qUp9C/T758LLOhN+CRF+4odlM+KPAutg65kQsSg8C63Jvdl31r9iABxNhl1S6wzzxW
EeNzx0SWHPWKvKYfMgumPuR+I+shxmK/bg2I5E/GBJ21Ctj8A+EuYAg3WIbjHtdiBxH+VD7YzeRf
+wrHN7CawSDcEzCzuEErqB4WEtemca53+fdEiuk5rAOW+D0rYt/mcE/BroVuqr8nveNvovDqfpK9
exNlzY6zApm/i+Y8fqUbzZ4WdMhfl55v5G/gumKdW25CMBDIhmLBeesDQBN+7ru8Z33ScrhQ9Iyb
bHT70C1GYPyheIp9UObraHveAFbZmm2SShytTbR9wb5nKs7JYkGEGcf8R0Ccygp9joY8Kho4q48F
n7bzQh02r8uAjy9Ft9ZVuSHA5LGMpHUzJkbCWIE3fnxFK0nuQoqcoO89zqcrUjAhdax7Ubp2jXrx
UuSr5y2G5bozQMG9AAdRVO2859lLXRKc5NXqh+8lZkPvW48OaWyWbQ5/FJzaHxTn0tZAhhThY57n
U3R7mQZWV/yo8Hqyw1TRBHIUjYekgaJgelrzeY0OvZvow7Bnu8ENZ2x9MEmp187mYUnP9TaL6AzP
mQbCYJQQeOFXavFzAzQeX0Jz3L7QHg7nhMk1PisTubER6Z6gY8Z/W+GNX3JaNZhvT7jeFZROM7xT
gxt5/aUGUQqipsEMjYShfwbYTBeYL4P1Ac7fGsmen2waiXAty9w+VaOolq4HrB7O4SJX+BMhbxU8
2lVTCNyXiFucfCml2ILr9Ig6KRx3jSPiFh1xLHm2wXaElbKIjxmLzRU+AZfgZ0WK4QK1AEUaKkIM
op8WWCC2dQvHBd32M+39EXd8/Ox4RGbcu0Npn1AzeRx/03yyQeOnNcwjap4JRslPw9esAlR+92sT
Yl4T5MsvU3xOFzkurakZfjYMF+HSjosj83s9c6SkbwQU/VbbfmqzCbKKY46P7JFYDvdPu/qtwDe1
YPgu+5EtlxtcImpQPip7wpVrL2RLBYYdJMsOt+Ro1tTzMEDzqfNKICmGKnndir7WlzUPcdJsuct+
LXGQw3koa4mQhslr87ozbucHWM3Z81Lj2GvSBH6t8xKlIkfrOycvCV1XKBv2Gid3vGTTN8jjdNwC
8lqw95756Eu0BvzR9imr3yMsZau2nOflFX6h6oc1M/k+pWO9PvQG5oUniqMKSgrYaKBAnKaq0SGw
8QCvgXnebOC4jJmFL78qWTl+Y8A2/+Rjn8EvrG+OGuSBD9n9DsbiclcFEuvGSJnjntqiYm/qgaS/
8TthSpS7cXmtoEB1J1cOqEqwXc0+hJVRZBoW6W3q1sgu8wE8uOAw+AARDarVfDmMCu12S6FNLJqx
tmtoSB0m6Gtwy/1Yd3AgWqkGR442As7m1aR6gI2HV86+BWS//A7j6D88SI9Qo8MctB+h0QpDU85A
tzdyrYsXQzabQ5gRr+7dTxqZPioHwOmYrmGqj306FPNxsrK+x0cMJY0lrDhLvFQvAVDqT1esa38Y
Ddj0LdtBjcfag23485GdzV1ul4pAtpJtIx78Ekf4mGWmOFQU/Svq3Om2xSwcB+CAg/R5JyMs8LdT
GkIoYOGubS9OSPawGCBOhf3i94z9VqVSpAWxh3RKIRaxnRdahRZrtRUluNXVm0k0ia+Ly9jYsSha
xNEs0woEEdTC6aMPPUqTWWFVj6FahZDgeShxademVw86zsTnLlmBGgTfPm19nAw/DZODfs4xY+6v
cENFJz/r/lXi6cnBYuPl+rlpPgK8wfdqORDIrbZXV0Bc+zKHIuCQDI6RuDVJtdVF07M0f4dFCtaU
BNyQO4U8VATaF7PnJ7DvXNT0ko9bQ8vK/uwXuGWvrk7SpV3h8B+bXZj6XdO6JkcTL8l9jpIrbcI0
LBDlBCKmQ4wBlsK4diu21mo7VE2BK4kdhyHP2MFjA3P2SFx013nc7amHlaPMGuik2NJuzoRX7ZSb
kJ0Zqsu2xBHEQFkEG31eRGN0hC8EBrpyMvk9MEEAdJAtsey4mXH9O86MlI31Rf4FIfVF3NT1OjxO
+56O3wsS4hRLoSVxhypHoNozW0OZHYfKbvSK+Wf1k0O7uzUu7/trOfMJ6iYJGdwBtzLcLRgN0h/p
slhyh2s3XXHty1I9Q1uW/pFoEZEfn0z7AwJZqbyUmy73uyiQ4dOJld4FI4sXPhEyHpebQhpmQzs+
oO2EgAu/O0RrQiV4LbxAI3CZw1hn94mtlvjOT3xNO5ieye81oXt6rfYhYj+zWS7mN7bkfIelUaZS
NGK0qDgRmPjTT9af6GbmOyPT8VrMlKJQG4afJcu3rdGK599Sh+nmAbm89CvmkIXB7yL4S2HG8iu+
50g2xYrzACbKevM4m5SBDouzErC/Xuh3E2FV/DDnGghcnErj3g5E8vQhrgEAOpajm7evNi3U+IXt
qaFQW1cxe3WR5/LKowJSuVUM6PnaJVSYgrvBRtGDBRdiP6xOgYPNgS8W4D2n9AMeQDWcsiLzX7Il
RDDuxcTqppBgdjwmruh/7Al+yAeDrZaG93BH7gqkxknuOoJkY/fHRvBgvruCQSPMg4vhiMnNafTb
8Loj6u8rJtDJOzfFfuGI016/ZhsJnSwS/R0OblK9TBAA7A18ohbPNBZq3T6xgII6riAcq7QY5UnY
eEAEeZlupFmqNWthaeJPrhjYuZRLdYLw2Rz6jJYnqVn/ELt+bKMeAlkSwb3XJKrPMcpcNoVDB3H3
zWRQwnV5yeu9KdC+PSObKV4O8hbs3WBejlTCbRxZQMa5i2455QqpZMVU1g+odffvKEPpAKzgLM7R
5v291qiCmgXWjHrA3ZWUR1TPI3LSK1kgYRV5GluLSxBv9FJDH/aN4llYHtY8RkvhkMrqzzUPKC6q
Ip++8J4rD0tnlqARtgX4Klk2nfpFuQsHyv2XQM0PeP7A32A+7aPHyRXqUI518eRsvD1ksV7QQDhe
oiH3Udpg9c37T+Av0Lkky6CeRGGB6tiBbr/mInOPNhZu/y5SP1wBHNuuyeyhvKoqZSArVOF3SOey
PGBVwR/hgjcnVw9QbczwdUK1v2Du04WShdcFYD5jGjrWINrXTr8xN0G9mcAsljRmCSJpNaXqd8ip
fO/T0hRXJQXNEKkcwREEEWz9XvQ3mCNNOTIB0L00ISC/swFpZB9OOxyin9DMxG/EZmD3YH3VDjLA
kTILaGpElUDy6Cy1KG23BEVZMoVHbH/wiYYKJB2VMAXBoS4y1GvzgCpYYvbeQGEwmRNZqH3ycOad
aiPHuitHTY74gqq6aOrSQx0wO7jfkx1myFFmy46nJGG0RRMRt+MkTdrusJe20aoUDLO0J+wD2lB8
cBGsplXHRtT+LzGS0uTzbb/Z/1nMNHwMNkfP6fCUXrFNFq+gPu0WLTlUuh3qQL08iXjwQzO5uU4O
CYTl18DTSN7Qduuv29qj/NDEYKEy7dCu3UOSud5a1eSBoWt1r7jR8h9bOkWXypsUhgw98o+lFpW/
yliObTLm9QvQJnCF70yytyokWwElBsy150ER5C2F0e53ue9hChusKLJLX4LNHaBU25pVjv3zEGBW
wIYK1KKlxkWCChk3/jnUpnp3NV6ug7KZn+8QdKnNZfElKbspIeYzd3n6kCI54gTLdvqYjdb8CoAF
zSeBmRLcpvVwKkcDkdLaR7zZE+vhCI8Hdz+YOD9rKURoZ4QcvXGbyG4sodKFeApW7keUxOUR930d
n0BGCQ0O1oEfx573AyrTzMmXaB3tBn+iJOMbqIJ4cmJNbG7R21GLu3kr8v0CX71+ouDOP+wFS+nb
GNdrG+MRSz/B4Jd30NhWSZNPcB1cY5CY3tIItQ/elumU5AO7ZEPZv+Skqp6hSxts58TOizOJGOs0
RHjXOp+WFYODRBydF+ydBPDMOJIYoScc0PQed1tCEw3P6PaD99Ucf9VFaZO7VWEMjMMiE2MzpFZf
dhxVvB3n2ziiXae6wpeS2MXirqzf6AR5OzCI8M00bJ/DS6/p9IP0Oc7b27jhAXnGaP7rTMz6SHQ9
4X8uiDkTNk/4cdmKfEdJtfALxvfL7xWXWTcvO6KCTSLRrRMirzRLHDjhHlNIVA616K/AfJVJi3Fi
/ECn3uSHDXRlOwOJMy/yvdRwrD+xQFz4K4R1zxVuJf84BY9pWAHoYGt5ujxC5ErNt2mKVt+u1Gad
LyOyHSSYP2zqsIC28gDHyqweywl2C5jqMTZZdc6X95SO2dYUwEstY4NDqvAoiZWvbnruAjPfpJB/
1oVHP7CqqGDYkxF3R5qpWMFNzlhSvwQV91NDegCHngXCcHXHfa+PA0OT22RATH31AHA+pgjdThuZ
m2htihEpIS1S45b7gq8VbWO7922KKeXvCVMWhKKU6H+Pdg/R1Iipru9R5K/nAtpHfxwxpX7Cq+zf
ed/bV90PmARAjEkz9OSl6caI+vkYrwLmu6WiSDulDCLTnpjhMIGa/+HKgt2zcb+dgoXaXRt7PCAH
W1NWndfVQrjjMIdyl2TEq9aN1M4fSBEDQt2QSj+nidfvdIb8ANqYKmOXKvVr3W5ZP37hFHv0xvnd
1J0MsXedRG6uuR9ves3VRNGPWbExO+gF/vizh3TKvvu42n+YteIfVkS65TRVQ5PNEYpVCKKvJMK+
vS02u79Tr3Fm7tEW+UO6VdV5LLAn7QSQgnA9KdT3Lz0jtWoGT0v2ks01xm9kqHF4u3qrPieKcQts
CXoccArM61PCAGHlxbr8CNsy3JNb9s9E4W2t9QrkZ0FrzJdMAasaZiD5eaSxG1qPWThDx1Sy3/vG
kyOGaRQo7o2cqlQTcPcggDXLnl8KGedPRtTRDyatucf3tSJjKIElmIb8bhJLUp4gniL7CQLX/M9S
gZDUzEb78+6L9eTTfvgDNnH2DvLxQh+Qkw6CgbK+/wYs5vICvMh07rVe0FzXUl1jlfasHRJiBSQN
IeONULaUKN9HDBRSEA1UIx2tfgFXmP3cGFGXFOPZy1bcAjJGP07HlPnp67hlYUlaaCX0dARuT/xI
MIzHa1SK+EX2OR2vGGmK7DoCTDNB+QaSFJCRY1x1HGrFs4YDaOvqyrOoTWgd0qNO1mQ+zdkNDg/d
kkq7GbxhXP5CeNT2cUbru96nxbel6EnWuixYjP6SidzvU7qVfzBo5Ao3aFWPLUmi3hw52zF6Bpoe
Ogth6xMsFLgiiFsfBwRuZg3GsYM9br6AVHMiacDqICs2rFrIhlduL4YXM+0a+XLFYuwBGrFiRBsB
5CgqAGQ9CahAPqDwG76MGy1GHFsUi4hc2qro8tgn+3NG96mroIuLXBvWjGO6NtNxfDYAy77kFPcF
ZFycI/pHeRr9xbnXf9z4YgJ2qKl6MGDNPmPCjo8g5eQsEXCxdTdrGm0E2IrXfET49Hd45qvPPS9n
gPREecgZ2z4g/2UK7MwKFWoABeIcp9xOnUThiTR7extbRsra5YyDhtx7poCGiOde+0Zpyp6KUM0v
8B345Uq2imfNWKzVZ4rXOz7MAC3jllkj141rz45AiFUdFk0BF7giWdmacYmxwNVbAeYjTBK4W5ZM
IKDaW8Uahf/dvelyYCcOQ+7Vb7P6DMHj5c1YujcQK5KqqymBsK4mtekqaFDvZoQD8Q47DPWDImNX
bPZg4N4BQzOBNYhB/3q5BV0kDc5wf4SrgPzZb3yTxCw4SMMoMZRBm71vDSQzXMCukvmfFYqc+zFS
BLNesrqnGByKX0Oyi3PYyP6Kc8V1NptBAOsN6e/zhEzzAaiFjZ7UtGVzExYMCuAvhbqXzX6dXoNd
4KCEzFIlx01GGBOE2U2tq6L5Xe696jg0TX+jSUevA2R53+YhUEQ4mXr9NuoYwkPBCWeHyPH8RVUk
EThA4uivzAr/gNF5Kq6pSVB3FwvsLzgN50yct3pgUL8ho3Jta4/J2wtGI6Dh5BMdnmGrZupu9rVy
dxRuGXpBLaOf0pok1ZcFOs7tOY9X3ePer0nxDFJGfcK4I61Ofiw3tPYit3c6yxPTANVYDqdqMDBh
ZSNKALfnS95JrF1gS9KyH6BsxcuCQ7jHuqtgeX6MzF6l32nttvIA7208NhOU02snYpJmDZvjKe4w
8dR72mJUUdzJMeKwR5U1qPENBpkAvgDpm2cPFjXyrz4AEvkIvLoVl2wFTLtDP1zdCNF4EHHkMaTN
ZJvCAoaY/S1dJwMP00yKDg0luq4xIwLPt8diqDBseqOM2rjbCItR804VYmZTCVIq9paGNjlmcqGr
uEC8EeZyU540iG7ss7FzhYdaFYGxdjSth9QHin+62ZPF2/8WIAvWDcXXN8gQXaRs4Wge8CSz5Ged
jvEEheJWfuDX7q+UpevFVZi9Yre0f4ZEJ9+iWvkv1XRbU2X9BroMZP56h9MqhSOkAb1uuU7FFuav
s60tua/KhW4veTZg65mMe1JgUVeIL4StxUshhVmubMoQtRSCKu+92TI0/mUv1pelrkh5XvtEkVPP
V3MLN1zL/Xuv+kT8yAYV+J+gXPA4iEq0/1k8TstxYyubX9LaVhZZbHU84tZn2v6WQHSbNvR7Vh2s
24F5ddjgYZuZY9XR+r7uf2FOhXEZChb7uWr4ps8CP84mzkr70OdM00dvC9JaXDWYSu10xw2fKhCi
qtjn8/dCbcVnoj2aM2iW2FmQXv4EzwZu1WzaVwUbIERF00ViTD5c0Ien131K9rHNYXodsCmUU+eY
Lh/mAnZBuED3XKGbNuIJ+4YoPqUrpiJfcNGUElOeogRKSKcjShRMNfZ3KA/6cI3gT4ca0bjicdBr
jTXlBGswb9KgV/OQJGNRX2JMGBXQceo2W8fc432ESa8DAsrsf92ahOSqzCLoFR9qdodlQ4wEWQ5K
RqeYDllXzzmPv7jCCHe1Yttut7IX33ts5jEn/WfgfvuTBogAkl0fnbW7fVsETw7QbPiPlTM0Rn5M
Fb3OOC3MxW2jjS8wI9FLsRFfYFuHOUVacct+YrhODnu9Jq5DZkSSnYpdsIeQpzBj7clqO7br8vYp
oJeXGNreQd8Xv/pihi2MUbzVVZmbczJv2WGHge8CkJkXjXJoEfp1K9WXHBHp1WGfl5E8SBLb+RIX
xLW5Q+6xnePoDhvZ9RuiImBpBPjQ1x4JGlv8EFsZvzKoTU0n0D6gDoasrugIdaqLZGZZG7llftcu
IhBQYkObd+CbTNBlI7Tzwwm23aEUx+LMZXLygJiuxfyeVD58RjsNeH+gWPiKew9yzRobCj7ewyQS
hfiM4iayUVNkmEV/DKADjkc+p1vxFNBdobMvlfDHSch9fEOnWiYN6LJ1du4HzHTAqoftP/xQgI7l
vsO6CGjpYXd8P6COmOrioHqKLu6e70l1M6nK1RB1DPEii/o0iaLuv5elgYQ6J0zp7KeTgqQNChbM
YDSmneYlorgnAuTzig8Xx8RIS0wrwdC8ZuD+Kpz+Q5bvd9TMuhIA6II7t1wo3kz7wXJ4vZ6FMOX4
UYw9sp3aoNCCwiIsp2JpRUgi8pgk6KwR2LMZfUI80+AbPk4sOiHGacPAG3ua+nui9lroFkIHtLyt
T6LVghgAselphcEO9Kseg+mjzfYVEpzJSfW2YQEDsixeTTp9iVM2IHCVw5oTwlXQlTDXijzPtO/M
asUQtSbMI6FdIlHvbacaQ2mKOWse23PuCSq8x2VKS/FzwVODKt+7IA4jSgSNorhMMEvC45Ll9n7u
US1gwYRlGVoEzLC3Z+5y6p4NoxPf2m2DQLyjFrKcsnOQUEK+n6p5QOAzHINFeSboXUWDHKp5Z6dh
BNkeVx6G83Fbca/3M8XI2rV7Zth4xxKx0SecHBr1NFa7WAdyzaZ4BZ9YCYvULBYhu28g8SaSJrF2
VuuxXjRS0q797FZYLeHmMeUfkZWyfI+rMR3u0cgChGwROTJ0bEIOTTtihB3uth54eNpEfRVrvH+Y
L38VBPi+Q6XSeTlg2Y/DbckhHQEBeojZIwZpqTvWWlp7AYJc9ycx93X9R0K0gzQ2KJhyIc6I+gHs
I/O5r3PQNvObHEgMFG39AcsrW14Ld0s6gbqGYCaINfFQo5CgrkKn7vwMT+UZpk6q7iAg0xDIFmiK
UTpDPzL+lsD/3/b0yaKQBhWqnif5aXYRYqEQtbsOcXirI5nmJ0hpsItHpQR24IliGpOiGofERDZD
vaX50pTA6YGbVS6TaXWV6f0OiCsKSFQP+VZ5wfZCi3NZD86fdCGi9CDZbFi7gXyKcRS01cBgRXIs
ZH/C2WAjdZYRXqIOBBSsg2fmif2DFcwsgSGsQNg94vvL5YUGaElerB1d9BdYcYLZNt6K9ec2ECxW
/ubjprEBzpYlwxILxTIcaIgPHW+u7HKNBtxEUY4blICARyT5I92mRFfZdGGnGfoSeSTURxYjYYyC
sZTDXK+BoX/eH9MZAvgTTSR1V1P5gjxOyjPRuhAz2GXSesE1SldGbnyt1U7ibSsnUf8lqkDGFZVr
JO7nkaNCzXsdHDbGI00+p4JHWHYVmGbFdwNTJMEqNZflX8VLj0i0MVr4IcFwWbGOhSTZm212bH8w
Ilu+RAma5RZAznr+OblIi1s6AFScqsHcfcYsqYHMZojFJTgoEb6AXMF7fWCU5BM4KODuHc2GRcFh
h7MlOhEh1voAbdg+fIgZRdAlo8Qh6Rw7guKicGGX33E8rrqt7Lyyrz0pvXxU2wr3WcNVPMBFgBD3
cFdzp+yCkXQi1uM+4qzDbbFPztyaiSo5VmEYwX3sk4qGY62GKOuQsekJrspA3WcFTnryXWMYmt9j
EIXiuakjXAFvc1aQ+bSgeSDuFMerCnlbBDWFGSdWiUUytoJ1jS1qBL3PvGMmFq2ArRecz7DrLFGl
l2MZ4gF5czvK3vqKWY7Ql4D6OHysGfra60b6nUTQUsmt7lbjV3eBTifZHsye5dVf/N2j0YoyK/Qj
2EI4Fi4YjaA5cyKe7IEnHk8kWp++mi6w6yG4b8QsrD9CnMjm10hEQ8v3BV0CzkRSCIz6iDPoKtLZ
gmy99PjRPC5YX9XfikVsvm73wnh1teWQ8quCdKE/JTHO6mdX4F/OZQTq7wSBuwJWsck2UaHGqikU
BM96w4XZhkwOEkMdn8j+UthBgLpjEVX1Bprqkr7i/ICo4oQ9e+CvE+N07rwZNY5zNXPu7wcwoCLU
3mbkANbzctm/Al5AxB/DaTT8gSt6Z684kQU2UWum+g5G6SS5l0QjyheDSnD90IJVwzkMmDB9lrJH
qXIE15WzJzzkdnsPbq3n44DYNOlegQHS2f0cw3x+QImJ/ZkvwhgjvjQuPf/wo8AW1Quw85ATuMOV
dsx0wuK/GXhWZmkiXb3k2AQUK3YsT+VgEgWJyZT/b47ObLtNXg3DV8RaDALBqWc7cZyxTXrC6p+2
zIOEQMDV78f7tP/QxAbp+96RH/JGmnQqBmItPDW350ZO43yIjHF1uwcOVNPvqfcMEjNmmDHleRq9
nsbRcCEn9QEYJJ8UCq4oTG7LGvM9bVaUJkX+XcXFOk23aezm+tun127ygaGKzkTbemLuDx69uApn
phdQq22h1KgJWXVpKfBGGTn7aspGuCjfqzxnX5eNMK+CoM3eP9o7Pf/mV13cn/KRmxQtzlzTlrtp
E92WX9G0pn2/J8AOtSYJFPm0UqHswvPMWz5eFVyz0BvFE1tUQxSElyPceO7Q9XnIPpBuVSfkJ31N
iiYI9mfq+8Td7nvTLBmU/jREDKsTmY/zYRAjf2mCoO6lnEYsRbLwXTiWCGXdrFTzEQpv8TYESQR/
cpvrr6kYxEvj5JHdBLljHkdF3NAOq8rQblvtlsmTE+QBgl1Cv+MRVYRZm2NKGMK613ETsGpj7R7N
PnI1qbXQF1P+Skqk9g7JvUj7r5mA/W5ouXz75Y8kqHL/qEzIbIP7WmOzXtOoOSKZHHlo18rzClZa
VyyPHu68p7npioNO1WJhjBxEnUWFYM710om90ikckGFP6Od2SJNTSj7OvNFG5ae1XfXTjC6s2ZAU
SyGvcrqdsRX69xq3xqsoM3HLB2grqBhVfmlKGI8UkkeXMIhwWsxk4Jy90HG+okjwn6cOCE+0ptmP
fsRiWZBq95txUxzpu/cePL6NrTv14bKduYkOYwfpF7WhuGiXABNnLVd4naEIntupmW44+h1/U6+j
m2ycKo0gFpfwKZt1uyNAObgmS+ZCHINBn0nxbt7cefa30dzKV9/Pnc20Jvfo3MH17+aZBYEfJ8SP
ls2YtpJ1/JTIiLddUbRH2fTZrldxsbWpHS4OXleDnE33byxN995sx8shZRNM8I2nnGTb+/fm11HW
n2XZQivLdv5HfF+03KB2MiY0XYtTXqX5n2EgiXGLYbK+n5a5/12LVS9bEkxoGosWow/8+4g7s1zy
VoTFUzwG5a8mG1G2eHoIPxDMossQS8R0MI3BWUftPV0sTx+xbgMxOhnCFN8W5NVQbeNtOV97xJbd
iIQmNRkpu8j3dnlfNvsxrP1T+X9tLrB6AvA/1/6GS8Gl1oK1c2OrVD7nPoEK266y+t01IbpdfuD8
GlSzxbhW8CBmum6upNU35dlDTYLHjiA9SFHcSxu/c3y7jbVed4mzLE+RmVBKSOySfkYMqYc5mJ2j
A74pwEGDTZ625RahTyxOrVXRsVriDLZNIudOaD3ZwQoDdRO4sEqicquCTX1GDh/mk0B3C2hy1FEu
voCyqgOtWvMxiNf4AEsGWDgKD5zAlsV5RpNxW2TbXhaSxGPY9GgFn0TFah79ldeU5a55qx1IexCD
mEwFqcL6gW4Ktl3VxgTfsDJuLeQuQGXeoPGKKgx63YpTF0ZnnRESxE67HlIf3AgHiT/sYQrD9glE
MniwvoClqGjg2Dl+Hzs7lvl6h5owOBdBRQOJW2mCdgBnzylnz3k0uj/JtTLnXIFK1m0zPhT84Sfi
2faNaLz6I15FsJsMqDA7Q5yfiiawN2Wr4jElAO7qrqlF9pUk1ZM3WTBoN4rkK+0cSMrI+hGnbuqc
Sypn8Z8LwkO0ENa6XpwXvyspJ0fg8NGlTv3uVqb78OnxuPiz9vc1ZaMPlbes2YmpFVYjnfIwfzRj
/ENS13ngDd6IzHjrYw908jjacuigbzzv0RZ5fy2Qs3ze21L8vW6qYN82dCht7waH+CRMoiuCeMLq
gn2At9Ajg+mma4OgKOaSyQWPO0ZDL3/UyFmKg6m9YTdP8TheBIqXLYNfQWi3ns1TBaP32QaI+WcZ
dicW4/agl7WDQE185W8n037xPFcPRTpky7Zk2thrJ6kIHU8lbkZTRk+GywltJzwntwSc1InMDl63
qDXpO1D0+jiyoX8aV9QXWG297xCTEkPXgQ5mPmpiEvinu9t83dVk0+KonstDGJTySTCiPiZkOuzE
eo/vKzwG5+fBGqWxEKjyrZOxfZZ8D1tubdLKPc6cvwta1n7vr+xWCqncb+avZDm1fuvuujJzXluM
HSc6elluN/hby+2q5uJnyT37VVBDn3Pf0CnIAwzbhunRslTXuOnpTDATVH4Ufvc6Td/yXguwEgYX
kJZBJf4pgPWot0s/TPMeKES0Owm39cziZNkHwuZjQCv8EPRB8j7GvgnPA1jWcZSr7W73fD9vYxMx
f2Rp6z5l2FwgKPrkxQNDOruztucOIqHfgNzHtLanrjhm4M1/EWCG4fM8D+YNBJJq96xQY7IbmV0t
72gGfLkupch26VBPO62a9m/ordM5j0Lnwv1f6nddNgGdEAW5KedyQKi772Ufv0t0mP6GzCOPNaLI
c/7WKfT9O50XPdVkBATotrzhv4kUho+7IiLGGLPmZxKFmn2R4Yg9uirJl2Pmp+762Zh7tJadZ/77
Ex98HezAz8T4h5woH1qtLuABYfZR+7izjzOklG5xNgta6b0jkvoe446ohWEwT4ayvZm0nCwAZVJW
L6kL93Df8L00InFrXFgjUzdLggeuOys4jWWD0CBdRstw5KBXGRB318XOFT2Ot3vXTjb62y5B/s7E
OBsws2AJi8eYHw4pAjyhhTDm3/6JkLxhWqlGNT4wgSXpph+j4Jlg97F7cZJauAdHxjo+d0BcggWS
s/DCLThv53BEAZJKbAQ7HO0J05NjZ/TLYway7WSUSv3IHRpvENYhnz8YDp11U5mRgDBM5QNaxCQZ
vkQhWRTjLggPTln05s/EUritk1aZC2eX89tl1FC7JRz57Z2O4WdA+MnLpThENpWaqhERZ7bIA6mX
Mj+ls10vgP3FS9bcDSNr6Rrx1Rul1M84L1A0rNZJaP3Qjg846sQQstxTjMASkLZ4GNFnlpu0FHfl
4Uxcu3ooMjvI91zwMRxDf03Uv2aaKgfpAJ8/s6ri2D8lZlDyF1gtddRNiOi1kTLJuUr6uvoxLDWC
28TC0u5M1oaHDI2v+sZT05Oxky6R99prQMJHyJexBWWYB+ntmrmT3XkxOaamvTsaTOjbcMGPeAaF
1O8spX6O6aNqL8SGVDnadNcbnvO5NYm36VPbIamipKz5YcpGEoi+4FT4Dj0NXFnJhi9khUFfQNAy
ctw22i+SEzOI0zNBEW9K4grZdSDF0k8F1WASPLLFX5Hid+v31RzY9AY76hxCo6tvHWQ1cnXXbX5n
68TOuhZgKJjQw1Tjo2pfSSGftwspdtHWVu2QnHKv6A7j6FbzowP4ek9YoHd1j9lssN9kpc31Ni3T
5qGfRSlfUuQ3fxEg2/IcmUbNMHZc0Hd7HOaLLsu+m0EM/HKEkj61sxudyOsq/5bOYC+Qa1F0Mom7
PKL+/esOMuagKmURtF/rrPHQAX+FjT1E6FT7bSZWyc8sYb04+JSTu09IrLp8m/MBYnleRTgcaaMf
gnFnS5hZVIRLQ6L8kqcRFY5EYqA/Z6VL3NMoWGW3Ed4G99A0IsWQn/nTzB6MhQppVhUndfHcWvjm
Y5OQMPvpmH6BhaNZc60O0yyL5VdBoancVIzt/bZp/Am3lq8Uz53szN9VJvhY6RoVM64/iyAH7HxF
sEM2FMdPMILFzOEwsO1p3X73rpfPD+iiJf6OJDOh84HXI/Ebhhk7JX96yMf12hMKwANhCzQsCxKw
6pq3OZk37pRVJZDlaobu6ApQmD3WYArgHHLuE3holPfzqdBNkpjtMoTtf2o1gHkXO6PJTHc28pvh
EjoNcTbboXQ7SetVsFaiCd/qbCGD/SGiCwEUhbFrXP2dSkG+EafQNTE/5QNurW4LQSiURMJjhMDA
Aw7ejtvQQw0M0unWO1ril5/RMPTDWzBmpAMQpOnxGDO9REUP7zHp+lxVRnyvfFI1fxW1hmRuq9jR
X61GdkAbBRS9RvIfIGrSMl4QLuUy6PVhsH1r9vnkNJZXohFLe/M6YflrRz8svasZ+9l5cbu8jMQH
YFUZ7d1Y58mxEIDrbEjCaNTRS9hpAthyDGWPGSplk5JoT4zGP1Plnv/tkXjL/twqBL/uFMKroGd/
UXWTBRcWXzIQfQmw8+IPPXrUzg9c+zAXfDxvGjB83guUr+MmTStxDiskUBu3u+NTys7uwdMApKjj
ZypAl7rvzg6eqwfOJCqtJ7ipCzp9VIR9Nn1XsIq7Ci1SsPMZmPA02fIi89S6B5204hAo6VEm4+Kj
073hDCJXo0z1IcxH6yWHWYiBSxRXWngHPpbcnvs+D52tz89X4Ytwoj9r2WHHoYCw/CUdY46UndML
5weNDIGKADJ4SBe49Vrn0d2p6njeNlviaVOUdjz0tdEzaA9fwD4Uo7nqGtsjh0LXviCBTS8+QWFv
C9LYlG1Sz08ky6tPM0AN7Dq/E5tpzHDyQtT29hY4VLacFh15yJ9QwI5n9BbrQxUEmErQ4tY5RjGu
SSBiEIKJMM6kK4/K1Zo/qlZz1nVe3qpkYAkzs188g+5H3YOgtJYn37XFC3kLOcEZ0l2uvkKTwhIN
bRpAiU5bwL/BvbUjROqd+kSxXrEFv/beFGN2rXWwXdHk+ZusvqdS42ev3HOQd368bzDGqEMbwc9v
CQrpdz1lhj8Dr6y3NhljUlBIAhH7GrG58xSt9XAkSpmjTRRp5+6SGQU8Epjk3lUD1rKhizzrD63w
8vG6DoItDqvbsCJXqKCiMBLN/LrMbsnXnDv9u8zpYNmOuHM4B1U6rOcmIDf0yGVify8dXgM8OKh0
+nrKSYhb3G7rGqdFVYYHST9MKLgwgq7JTlVTMe36ehZnwN4gP6TDQlWPk0O3ldDgP+hkdGPMxePy
Nw9x7D4omUyvTW7D4SzDdXr3CMYFZHHG8hj2hMYdCLWV3aGRRpyooCToaNt4jbgNICnPbVWoixJW
hU9KGn0pa5yCYc5UbRo9n921Ts7WDNE5jOrwm6B7Cz6RA48LUfXPbMd8XdsiHRu9j3B2fMsxK08N
bswTr0q+Z1uxDGADoNulWNjtzh62EIyalV6Ta68RCZ6UgyLm4AYL81uTO/CkDspW5DKphVhvKI84
SpXre8ZN6HNpTuqvyWZWW3b4CORvtevOU0X/UILL8zb3xvlKcmibN69B67RLpwHAQ2Bpw7+RQxtz
T5PZVLZU+xhZ2J2dBqhekxGQn06VX+79EAkBaEEynrvRCytiFUvnTSclqE6gUvCvRo6Ml32jmNx9
N7l1dqDJCgYJCUERRC+LV2Ljm+el3ddt5i6bbnTG59QpycyuqOZcplTvrZjQHY1meWkwP24dnaEy
bCdtnpa6wtfCa6fYOGtpd95U6l2oGDzgiyVxZnRr3xTP3DYA4NzFvltUFwrr052HrtdB5++g3YwA
zXMIYxN8jBxMA0iqFMc8dpA3FcUU3en3bAQBDmpURQA9HR1LsSmdXeSoBFkB1U/HFfrr4iDNYfYe
MQAfUMMgcF5lyetbVF1HzynRGDjWfUSBuWvgk/0xCpdTgUAcv7UdY6YMXyQ7DwbhZFzrHSoa+JZN
7qXOH4zi+TGpo/xXqNHkbtbUDc7+OCCIaYkLlhtSnpC/BEH6S+Ar+iGqhsQojWrqgsOsO+QhXSYu
XW/llyEL6i30w2JFIQBL8UM53nwelPCCQwtbxGZYkBq44ekgFiAs8vqPM47Rs0pXpz41WIDdbRs4
iIH7yn43Ct+gwPT4QtR7tWtQM7dbOj7QNdCu2m8VDO1ZQeY+l9Win40J6vS1gBW99SP8C3KGiF2q
QnAEkN8G+cafyM3at6x/3abwkM8ObscCaNsm+I5su6S/27ZLH2ETeMvaNpB0lI5ZhBkbiOtkSlRr
zcYgO72NTWfokjVIIZxlhjLkNCjfc+W25WlM3WjvwQkx/Iz+DjJ5Bi5DHF26Mn0ToccCbLBmIQRr
5uKf1QOZ+U4O1r+pg4xDFfOKs4tHTIa5Igj34KMbeFtIYCo3AGruUQ86zjg2KRPYaIwW37GzYgdz
p3irPDXc3NIjMSzrODa2qnRaUBBGjisO417fM6ZTagUc/cMqglE2kQnJJ+ZVN8ilQbj8lnlDmzrc
2qiaXll68/gqjcnOTaeDx9jXVGYmeCmSg+rg7jfR1ONOckXjq5/QJCUDKiydPs+BpnAa41CDjBd6
NS7JlzOIFXAEuNeU50OdUB6Mv9ER1A+DXMK7H2Qa8XbTab3zU5pJCd8vJDhBKZ7QetTZJhcKNC2b
u+FkTdn+7oKmshtg8+XMPw6eqDxCM8u36PgXCQDtXXvsak828fKLEwzNyTGy/2R3bc3jopJ5Odt+
CkG4e25R3CSS3saNlSoDJSff4WLuy2pDPxoO2sGdyjPN8wbk2a3+FUPLdtHPFD4R7ZKKDUoZhemV
rDLuJ6ee/AsBjmX3Tjisy6AgkqyL9k2fFvgCKpitZlJoIZBOlqc61tWzIzqRHZvm7ra0FAkDv+Ks
Ux8DgW+Fu6ElOUJd1ixe2P/BNKUeSPgYli02TCSTw0Bi56ZGslrv0XAzjbiEVaojDrZeUnLbVwyD
zTic4O8SPDWEhey4tS2BwELrTzwjOM8RqAXdOWZ2ik+rmLLLujjzr2gALl56t0EllKSf9YLj5+UO
IttPJaMFNxosb7cdU7/6Khfwiw3r6/rhoajhiYbjRb2Yso89+XnjuTt6m7H/lVFQnHQjKYATnZke
+BVJX2BD0P8o3Ek//NWjtY2IxR7stfAFRI9HJgEizIrg88o38ijhRNKaaIE+w6eBdCbDhoi+aErv
crXcrl8cjgUcDlt5kEFN4J6FcIfxPGUzjuljEqY23wXthPguXl3SJoZaBIPYqREjxJG2EP2fH439
i0GTsG6WWgA68ijA/NeITF+q2Ite23qg7AsZ7s7QsbJ3+qnfc76Uu8WP0eoalGTzezghxwjX0hzR
0iXqNW7djKRmSZLnMeACKEFdq2U925AIj31GYT0F30iqqSOGpaJL0zl3Qe5ieJPdAuhrYW8S4N9g
4BcjXWK8pUjtLhnA+LdDhMynzgki4NIiwrxfYlQ2DV6jg0twOsdmTpYDC4foYHwK5xAN4RCd5lJM
e9xSnDrW8ekyWpYVOwkRMPhjBrcY0f2OfHbko7MYoqaLppBfuoNe2I0ZVaj1Jo1n2QBVkLHj4J1n
Yjqi11h+y3SwJ60mQgUYZ8m3EXcfVIfo4S8vImn4cPTmibXSpxIwFvVrgi7yj/XmkOcJoHWj23o6
rt1krihaIHcHioP2OAL62woGcw4Xfzqqea0R5o4dAF/mQ17u+VycN2No9NvkK2rVMobxB9ox3X4y
EZ9rzSawd3EnfLoZ7+a/xe0H95ezIJn0zYrQ21sKpnJ8yc1ukpO6YTqKz4PnAiJVk0nYojI3hOjK
kgF17DqD2RDBaNByv2l2mtOg8oltJm/LYwEijJif4glCfbSmDquWHnOFCvHrHxxscGa3KjBx7NUR
32w4xCHjU7XylPHHuFsGy8dXJ82TntrhmvKFP6IbwmBWp9SXkGeCoThfGsxpinzvjYxNc2HdFHss
IfGfgSJn9LoDIayocHS6t4MLS0rgRoILcLAIOHEavIdNGPQ/yj4XUEqxtJsKZKU+hbLHiFvlQ825
EGOUhyxuyVPbyKDIDr0nCBBgrSFSkCKCon73tAljCFW+Pah4WIbTFMgh3nuSmLztaII8OTVAyd2+
Jp4F6YuEVccLO0WJ8pBz2xx/kE+SCmQzGYbH3lGu94zPdJyuI36SW5NX7L2xBeR/duWAgh+RpEDV
AK929JysAOzjm3c2MfZVRf6HmbdlWa63bLYD/4sIIw+G6p8zZNk7cyZiRiHyqHlA1lzYR3dcKgR6
dvTLY9ObOD50cegMj4XXJ96jXt1IwFb6iO5T06lTCHjzE7Fq+WtOKgob0L8hjuUu6j+0wx7lcncX
6PjQ5Q1H2zo5yQdeeMQjC/gYwpDife1nhIl++VCNafVFeZr8E8Qieqkz2nWvq9fY4oF9ACEjt/vc
7HKwBIBXsOenlqyZ7zioi9vA1/mChJ2+hUrWZQwn5s/LtI1G4aVnol/84EWiRQ72gW80+Qxg4oaU
GUwM28iieYG8qKGFXDYytZkYvX1Jmm46oTDMGE1nnToM68l8SPkf/q2Jbe1gzZ0k29McRmd4oj2s
jGVOxO+BbGLuGK2RmPyQM3L1Y5wieNlLN0nOy1gSWCry/taNqhj5aAgX2fHTGCxFiPPOQ2sXvbXL
Ov601dr/i2JFdXW9RFiZ24gJbSOrcbllHaKC7eyuxCV0KKAeZQTs9DRnq+XTCToUp7LTMMpxLgGy
0xQJ+3WNs/rFkX0tr84aoGQJeWjl0bH5cPFpQd93ixdd6iBOv2ltmO6ncDTIh7BDsnYl84ri5sV1
ldwh3627C/0W7q0uWr2DskxfOooz3yskxfRGpEi+Hjrmi5jEpFVA0VVI/aKVbHN8JQ09RKTANeBm
GZi2/TWOfED13ciZInEPlducYOHtLSvTdMQJ1FDlkVX9KRzb8trNvnsidWnxPyHrY3TVFZNDXqJL
Zqgzyrw6bPRiy9Yfx+elDNcTrBZVeOQqCZpexzS5IY5go+s7bL7XBP/FCtTvBLtmwo8wzAlcuE8u
d3CxjisOpeMjqto6KYVuX7U3B+W7bod2hhdtCSDCjpX4zMcdvy9sOWVsGLlU7r3j5uFgQOLg+w/e
mMRPVTrNu6EYxgaMPoIFwZYXvSHxT8YX1PmSJd3LOQZiUDyYCvLP1AuF56t6wC9aTYIdB3MA34qu
/rmMduKD2EUnQY8XhfTOmsmNH6zNyPfp8g5FBZZ8Q59sGKesiAUBDH88MQ0HSR1LeHWUQaWCF2oI
8QiMzQqNtQEjIg+YKhHoLVj3wC02So7LlRdF7cNwIKOonpMdCejI3wt3HI+rA6K4aZQgRagNkio9
oNYIL+XCPE5VXPTYYOzAVLEE2Qu+3R59AT2vu4i981qnfvTbxqWilcok+FSefQdTyYnAKBwDRB9g
BO42I7L+GjNl09XTtaIe2N9LfFB6N4GzE/ngLbZ4HNkg8mMTGCDvcgL+IokyoFYt6Bz8wKVR8rG6
dzv9wiYTBh8K/9VvFfKD5rppy0M/cghigiaa9aKsd79wZLRH7T7KAziuS/UseNFm8UxtLlT64Xa0
ZNI9jkGGvJKgHQHP0c5L+GucbeSdMiNZuNE6wXDkdOIqTJXtuPxZ4qp/0xBcC/FRdkBMSOlKBXC/
UDki/9Wm7cqfEBBudkLZUDb/J77RiqiIijbhhaU+xH3AtluFvRC7oR6bGHpdqrNgooCR9vuhWQ8a
QRevPoHNj7Frm+SBJXid+F3j9TcVBiQ5jYX+mcJKFc/ShvIJcIiSCD3pWJPHA/vVb/FjOH8bq7WH
PkfqCyQmJxncoPNYy3XeI/GsMYxKFM4kp570UEU7woQ6sj8QsJeoSDvhfzhjg/ZrEo38TUDBfXGz
ZZmVX0PizZCSC9q2cZ4ZqCNejSylMOhEvgxHiO/jY/6BphblFzFdHM0Hcp9QiSrgW7lPXLuOpzn0
yZGqAZZ/BlULrAKwSDkRGmEqSHmkHyuQH2K9FCqqHb98hw83TcBlxhLyW2tePiwXr1VSEhs9ZU1P
AJsFlug963TnaeD33IQqmxJycLCk3sZ28c2L48kUkWQUFahGB/6VqPDuwhczvPAqzy9kMXmXcmrq
59BauW46Nw2/QfjjK1pxmlNnIjFxoTBZEt2GvPse5TVEn74a74hIcedB8xXL2gVcuPgK+kSGGyz1
wVMfwpcDncxNFf4HwY9IKoVb25SdqG5B00lMK76Yf5FCklyzCv3kfsVuQvfS6i7HWTA1HGe6ogUh
Lb0K92TXuz8G9PQAiqTsq3OGDticeNEk4XB9XjRokxBNNJc1tMOjKuvpXcfIh3GUZLY+koFjqx2x
yI3ekNzUvq7sy9vQ5vWThvieN4kXh1tSP1fiItCmSUSDR4NYZ++w6v/l9ccV5Qw+05d3b0sO2jFO
z/08zvFprOirPmH8Wj/6dbLzMWqEI14rXcLdZYhX6y0lLGQWoOaKgONjYhS+sJevvLBDFiUvQwmK
tWUx73/G/OAzYRcuJ1zDSHGJojzFG5s7AKBiHrxpO8XD+oWo3vxmSag2rjIL6XDpTIKUDIEQM+Rq
h5UF8M3LqxW8AGLBPRgMZuW+gUa9JxshJ08Pgecijis9RKUQKzmacS7O8GA4oPqXPpMFyjM3Kg9t
3Krr7HH9vWBhmvxr4tXiIhrR0CMo4crOSN118ED3BXlL95DXXyUpFbGHX7vtsSQ4YdMfcqni/KlG
J11+JkEXnVWI8JMEq3GQJDAUnn2djNd8xB0zX51kdLZaXfUPVdut5U5G5NgshEsJ96fNu/m/tOmc
0zx0fk6h17K81k4oDWTz0P2jVaqbtrbW2n/GWBDUB4ZSB01gLUl4EnmRL/ssdShoYJa5kpwAZ5AE
YlDghEgkz3FD365MAazqAzsoI5eJbdMftWGZRJC/CtBaJ3Ffam+9u3OXoO7RUdlZ0Eg1FpcGlf2O
/LK+YPmY1/OUUj52SFEkIpNqeNbR6CZjd87aOTkFXVI8hyHaI2K5vPa9Q5L9nQQpffRonx6LftB/
57AKPLS2ExkbmeteuUgn6EuV/HSxWs6bXCFH4ukS9johXL90IJZbIkcGDJwdiPMzXA0OQc/CyV3u
VX7DO8XkBeomn9yT5hcdWe4hnXFEMqKnLn+1S6TSPvd76A32IQSdDO1d/zhnLrmlhcXfo8A4/H0c
JevPuhqbP9VinYvbuhAcSokQhZlmJE2ouwtgYmzyVkBOPPZdX30Qw46AmA+flLOQF2KKUlfvGrKY
5Hs5OJCgvY0C/IohUsa7/wLhgDHy3MJGqxeFWh6drNT1H7IRsEvkYgYMDVx5PygX2DHS6vr/1kR3
L2uxrP/lkxQfTuI48pGsxta5ApsUvCywgQGwRxvYfeiisfmwhYi5nMBW7rFo0/wAcS/7e9FCqs5N
IadzBgIYHZZSrc6uxpFx5GLNM074crxxFZN9vmZJc4jrxls2FTHdRznWY3koVek+hlPF/eAwBxHp
yBPlELGYtP8BEZM4eq9RQQgx3DGw3AwnKtyBEl1Cvb/xW9ZnXkyDbixQZ43aU2zqZEn9PdW/6AzR
GnAVkm+GVYb6hS7aDSRt5PAyQfntujbfI7mXDwE6AOZokaDt1X6GHk6baNc1CnMcD4OELEsTTN0x
QamXvk0kcTaEHbUYbjHVMLjBpUET0e0gD7hF5m0rYtBLOxfTW9mS7n0jyH4gPCo3jObpQvWlO+Jy
j0Z39G/EMKz+0dPNkBP9jTmDHK0of+9Bo4nG8bTKr8wa2ZUiofFEHClDBMf96m5EnyTtM5Txqm/k
K6K8IhFviB9p04Lfa5dGBZcOVp1nl+hFJFxOppa9MFOnHtZlaQr0OE6Lty1IMMyncF3LNosCnNRG
EXyLnwpl4Q7tsAm2RGagkEzczG//qTVunyKur19BOcSvsyOmk3As51KVI2T2XJ8I/nDtoOkFwv6n
sqtVf0AsE99M6LU/1rCs7L6flH0DT5T5K/UfnKnbpi3c6StbvaQjXCxO4B4iT4FsmBHL+iTAHf7F
RdaIX4JV45+tF2ypupzll+z8YpshIImxpGsJvVSPwUvQhjrkt7bz+s6cHNxvLBCbepdFwypPNQtW
/xFNaaf/1FOcFf+xYRTYG4Y1qy7xqjGdQwxx80r4vhWhbB0L2j3vAf1KNvG/3obJjzDLCdCA6eba
R23BcwHLOkzvgIG8mXuDC+IpdCiRuCE5RIi4adwF0ngp4vBnFNfiZXa8qjtNql7OgaBEgFyG7k0U
E8IqVyTYFwdLepRK0t5s3EIvl7IP41+9IoDqu8WJ8V+rOUYhM6NWf9uwSfqnFJ1FcCbLMGxRltEH
QEANN9O9MBDY6RdrnVr+YKHqKirUYv+v8vyweZb3lA8XLiBAD9mmpj1q1EJYxGMWyk0g0/hScvJe
Q7sMETkg0v89+VN0CpIAkYm890wGacRTPox9u3WltB7KjUDvCRhgAevmBNMMIRjruUQVNX+qUUTq
i7wNv2TOoY731+Ara7mV/0fSeS23jmNR9ItYxRxeJSpajvJ1emHZvn1JggkgSDB8/SzVvE71dMsS
CZyw99pl+I7WYNIvPClO/wZEUMGOmJNhiLczU0AM3F31xBkBAKafCqQfmpG9CnsiKUjbuFPU4QMA
NAcgFna30T821dwUp0K4+T8k7RG5Q6xjnihcx3PSrdFt7p0MP5Vq5IcUM6YLkefqiMNjeNGAAg4y
7uW3Afr0oNBN6Gts5yXqFctN7sPBndWGT2GzbEYPCayKqkf8MIufnGw/CoQqGGm9uOVfUy7Bju1o
kIFtRfLHr+Y1wfQ3W0sPaHGHTJD8UQFe+5OTm//kSsGUMfvJ/AdV0DktVE7uufdZqiB+Wm22LpPt
lDZBzAUxqjA+KoZvAnQFZpMo2vI1Op8UexEklqJWApYYlmKe6NkaizQCKTztiZMc2g9MDAIRoGV8
82yT/0iV5eKskZcREyCJnnqBSRMMhT4kIjIMzDo0Qyn2w7KE1qUxYvmxaZ2noDQ1BfnARLDrA9qG
taxjC4+t7gPArVq63ckmXyhA+yrnv0NLOX4RRcwA2PQiv8z4IL7LhF17vstZ3aFRs112qB440xn4
RAY4Tddr8UyfjhJK9xXbMD3Pz5kHPHva4muyjwxQ2aC0WAG+u7jP12vZ+g3cV3QdB0+xemKHx8ED
yS2z08lVizoWXLoIl3mim+GrrdrwXmBFaVkadmXwn1GisblQs4q2DVEpz8wNCqmyZ0xYXf2nKaE4
7nqqNEHaZJXvahc+8T7P5CJ2bS+SFgRFlTW/NuY9590LVwcJgw+h8M+Ib6F6j9EgsBZFM5sVZ5iV
7pWln2DaUsJvrOyIqJCOo2vn+xl7CUcW3aH1OGwlPX1ziaYZi3WJ0vW5cXSkt9FkBU9Mv7NyVzkw
bH8Htxh5QCCJhsOB0ga/CcRFml7jnjIKGzdl7YRiL557cgC9ZMSmgNoI42VQRhsbl+ehrVt5oqq0
1uPqxpb12g5gvIlQLfLytrN38svqWSD2vGb21Z2emO/fDzw96lBpnVAH+oxn0zwvhwvP7/oGaEvX
3EESMbIaUJx0oe2wEnFK9UNk0lhtlNeKChtHIXgtYt8zBzsAXrVbRmeCgSYWzBUenTrkonY5dbMt
Zjhlbr1LEH4zPMPUcSIhCWJ6FI/sUhqyyMgxcLJu13tdfmEpIq5NIFGECM9v3pIaiAkdTld8s83K
f6B62lBIJoM0Gw0nvy0ski2qSA/IlBXk5AoexjWo9Vcll9AcxUy3X90i4XYRuJ19zs4CD2wdQTdI
AvB+bzfMmaB25m3e9dQ6ycbz2IXyTHVuv0MWalI8X1DI8FnAXWLAdFvGQ4wE8tW168YxYdw+MojH
4F/WLePoGOUXuqDALpmiuLizWmYFAcZP2Jobr1oVHgdtmKhk4WLr3eoyt+S56hcnS2OxTvGn5EAC
2yqZZVwhClrlS1gyvLiySKQiSBzw7EeqjqX4s3IO5js3LzBG0TSdGvaJ0GcycwiKjl165S9npPiA
36CMHhc8v3KjfMFSo3ZMhHHm9ibbNrT6A5dhGdjkcktHMXjvYbIgHJmnn5jvcLkwhF1BtjkOjjbU
9q1myzrwNFxXHtvqNKBHwAU34JZFLxvGf+K6nL7ho3jy3cJQgZmBkEcsni3c0DCKLoIJzT86ywyV
Yq9r9vFD670RrJ55R6bb4lLQKtOfVl6fPyFOcVFKLBPL6XzK75kXsS8TOYvdAB/YhvG1z4DP+P7z
0FqgIgOHrKTBZy6+48QKPlDMWC9d5aIM9bUPaRfsyP08Qj4pwLmyI59k992B6LrTba/3tF24lXy7
cY8GfcNrUYDGv4/xN6egIywbOplf+ls0LvVjoXp3xYONf3hbOROrf3Zf3o4t79Lt+APNdaG5fUUI
H9qHEMsjX9NUScbicwX6P4iqsw5UZO07mUWPoRkilppLjgYReYE7vBVJ0/1ODhNoPMZ9hzzPDrO7
MlrAqbB+cP94LNLbE1nHU3+j+OjyCPEgu881lx9uuNv8jJA8XES3t007H10E2fCbKtRPHgcko/11
zscquovhVa6vcdKX+rMHGbpvZQKUNnG6yk/dlbrqcWXim8ZOv3y4Lt7O2/LrH4xDhEm2Akzbhkis
srGXX36zUGfIdtTBtpSiukBJDsdnb/aYmHQUNyCvAhtNpR30R4y1uXvqe0qNMSZOjEEp/+Cmtpb+
SxJC+GFZGM9BWincSIM5ABUJQp4G1Z6M5baM8wI+Ilu4JVYPUWzQ26yqFvdODIXmBRKGm6EEC90j
d8ba5Ahe0bDsGDiEnzZIi2f8mhWwky5hlLRql34RiXXaUC/AzbHK8QCugL4e3HP1X5FYMytlIlQe
pqFt5m+SGhHZzWG4RJBuRn3wnbE2e1ODBN6OiPK9LfVu86lCF8aq7HCMT3UQextmdf4jN0R0rele
EZ54BZ6PNq5+ANSqe4Des8a9rb0nKMYibUrO6R2VxHr1o6RKlz6y2oOHm3/X+hmm0sxZKjwmkFg4
mOyDTbH9p5iwq2/y0Pifw4L/m0aYn2mmr08di36P3tEq32ySCa44G+QTbphvNKnTDzT74jhDm2F4
X9XnGqnM0QMmyAjel4Lh8RScoigC9FPeLMyb2B7sfgtvfbpzdJl4u8GqIkY9TW4/+34cfmvysvco
f4r+WDdtBPxidN9dhgkMiUblcjwMWXgM3YDFtn/D+CBT4FMyKi7+raVfveJSXX7ATFrQLYLMY8eH
ecW1kVOjmSyTx3my26vmY3/Cru2fqFApxXxwQbjS7PK5NlPwLYQrMQhEJrlPbBMud7lXhNEBoy22
lZmU1wOZQQPOAg9OVoQr58F3WpovKoWdX6Cl39oK/C7MVZSjZlnvXST3VJoQn1mlIzEzSUHYIE3Z
mvq2Z8IUTVH53hWqeKvp+jnkdfJQyFpfpSzBZlHPVO9jNHyUfR3wdVUIGrT22nsnywgoBOTyp/Bm
HJDRIMpjOLPTX/3lryzi6SAISX+uZS+qY8yLt/O49YhVDdzoUbU9spsQ092FWDlP7aYhHHFuheq0
KI9vNZLDB/XHsutxxuzdLk/mn6Bv7HBvwVzZdzADxCZXJetRZN+oZC1EcppfiyCTxGRHa24T4uoG
+xon/vRg35osdCM8v8UEhhKBcXLnNiJ7sZkkbLik6tRn68VugwSTs5ZeeWJKv1v8ato3RUSdhcWc
TEhRyPhsjBpBmvjPBIMCgPOX7myNZf62mPCK1crau/D57m1Uz8e2deKnCDP5Ya27xZwI5upSziJJ
v4BUuk0Jo3XPJb8PBCO2B87G9yafTczoUGb4dfu2cAyfwd3x27JpKtjx9GX83rHHXI8+Mo1nn8vq
KIrMfkf+QHQFomeWqhHYj7BfxyqdPD/26R6Hb6SZ+jURHVKgOhTvCDHdUxvAIK5H13io8EFDIvEu
ftkUFbuyHfpNCSZzE2o+VzvDshKjg26apirtPA8KVhVNIQDeiXEw8VLVI8aGMTVFnLwULJto6U2Z
IwuzQjb2wq8LcnqgdyGoaOwjmqzpr5nl/O0Jp6GcHb7QG847t55mtKpNlrxZcYZaLbee19tfigiy
W4jC4B25EWCwXTRRyGIBBDegXjrYET3A0JtjRcTOFlyde4ecgkY0jubxtvMU9qaeu/IcYbTho67Q
cpsSGYftUuqAPd1qw0TbB0y9cUjQeGJBBSyauY+YKZh6t/I4DvOeRAQtT6APNDkv46Cfknw98l0n
O6lW5ICRxfoPS+23izQg7R1jnedyOmOpZlopw0H8i51Cb6yBHNlZ862u0JWr67okcZyO4UTuCcQD
jZVJbWk/ay40gFwfOf3urWAj7+22EqI8RCX1RI5G/Gnp4L4IlLkDF5C75yR3OFQdENYP9oiMf4D6
tMUdD8EUVc09xVJ9H8w383mI1OInkw7fd1DjQEqqONyTFNI70Dd4oi3H+k8o8GBuuQBaxGewZ+5i
WDkiBauVF7VbAKJcxHHUXKsuquBcVrV7ipk2f8aR6u7maMSCTjn8Q+Xe/jZN91jfHJa8ulnE/5mw
o43tWM7XJOvHTqv8I4ZjvhnYiD5mcdjsIaM7xWbKwbpuRZAYG4NNx6Ve+j+t5dTPXFjzOaDSkpsJ
LM9m7Mn2OSqP+pniFpKcF4ELIXbndoXW3FhvXm4D0GWWyzeYDEemFDYDSD7mqphdqKVczih7UFsX
AvcCohCVFnXE9IDadkNJn7yrOcdKMHbRERkQAA5RY7EVtXrVtabZJBBIIz4KbsjUdSp3HZnRHDL/
fyMaU/9lOZW0O3/JnQdl1tzF0MDMaMgHaPPKg801le0PxJXB2/D43QSvaij+VFnmPpDjIl581uZp
recY8jj1/7xVqEOinafXQqR1Mxa0rLlkPQuzYcOGv79VFsXvnLnDlV7/U2ZedtAC7DGOeioEVqRE
EDTqi0X8VFL4SXVntIj9bcEWGzYAA7qvBcpOsQ0D2Zo7W9Pyq7H/y3Q4SzXZhMCs5lG+lKEdQ51K
ypvwvEEBFIkbWnQE+Y473H0NvImQnaCX9ZcSTnFYUd9vRe8z2IZt1h0WSGZPeW/kC10KZ0lopPlL
oofZyHFFSmDahlGLDIJiy7kQEbcD4Gen17AY9je5wpauctoaC1hQt6gstRoLfcecY0V0K3oftKwt
24zQPrsZs90es1aKmFjvOlMqDA0NVlVbGBI355FECNHFatiVq6SU7VBXkcgl0xFgJcfJ8gZsDv2j
N1nDVk8J1tbpXRZ5wB7/BupA7QT7Jv8wE75SKHoJJl+UysU8G3jm7NlDjjM8FY716i6sbTzPVBc7
8twPZjTFp4lseUqGJDQHp64OECJv8qOK3wd7uFs8kbXsh/vIhb/YK5w7W9LGkMZkPTk8EwZsUaoT
WDfrVLJ47A7WwHjQN1F4rXFlXyMvKNIE/xu5XAkMtEi777XS9ocFrs061KUtfkbjI7nh1mp+q0BP
9wRBJ6Rxj8R0bV3m/Te/OMU+CRwNJ8dYPrRDWN/5U9xvlYkZ9cN9wNABfCcbQtrlDrtQiTbev+nY
IZWWozyWIsYoULLqaqLcR+k3/5fPCKNwS56FjbG8ozpGUSU+GLzwHxuT52Zgc5pUzRmTQLKR8aTf
BTR6PCrzwmh9rXL9x1TLa05yN0QT3rTDhJYbIbAfpAtMoV04xPUJ41n+pFg5fIrMu6VuNORTe7dd
gzsXHJ94nCi5gK4fWDIw1SBEk3wdWz70MeRPsVTqdYJPsa0q4/VbhAnOTadYvN60fm9YHpbmnDH0
oJrKi45AIBCvlxWM+o4gFP2DATsxLLPylgMuKVGCBZG30Lu5lreTwzz/dkqwuxz5K36DqeTJKhvi
rKUD6N/Bq/MlTTXdNUxnvAMlUAyem004XjQecAS3ZWMx0UVXApf7F/rE/M78xD7EdRIogq609zzG
XV+cKod19l6vvo+RByOc2TjYtP65js9VNCMmTcfCHv7y+DrtoWFj/4dY4Kn9so1pH9d+lU8RzIen
CdkJvZ1KHJz98VTdMP0gbE6o2XxSpRIbWK+AxTmlGho7Vp7Q7cPmhcbR75l2SG5wRK7CPUZee6Po
Zc10Z+ZpTr5G+rwIoZTGvYFqybquyG6Xv6rkFVijCNIs0yZkIuNaADYkQbK9K5eYm5cfUIjmOZpG
A4RjldW5dKMCZl5X/ixu4XCroq0O9gBpgvoJD4A77SZwYu+k0VFrGQxw+yJs2yPdIRppMbbRozOB
3osHX9DY1mt8LfIqAChnEPtdbUa/JccGPBuqidEz4w7ZQ7vLBsdKLihg3HA71E2wK0Vg7yZF341e
EH5hVRL5t6dxLRjVIZHxEgllMwiJUPO5DlHhd8llLdrWPgxm9v9jb9qdK28o6QAJ9nBQULvThbfw
hjwmhGAPtUT/lsg1H5nikOXTJL6PXjjz0GZCdGABGWMsIse2N0yAbFgFjHWw+W9Hn6H6Poij9RPN
TWA2kb+Gf4yuF1LA7TZUj9OAeZSQuh417rCphwBcYNCX4kaGI6B3LVKsroq0wgUP6r0HGK99ZZFl
Lahzbu7fL5smtvsofNQFSAwkyxR8FfT9/OPSxXYazFZDyUWCk966mqmUQsmb6+VEr8DHxBwlrtBM
mEdt2XU4fDr2obi8Cr8K4UiBWt3i92mzZy+vilykiKuKWVHaMoAujxwNVu4wIfVy7yVBU4FlGH1k
8QeOosjesmY0yeeESX44mwk5P/6VzjIItQ00um7iNiKn0D2gDhimY8G7Khp2PIWxgHN0mV3eu1nm
2cCp4TpBc4vJgKhOVV5GM4lW62oPZCypfm6IzBrKmhKO/0mgOg8d7OyUG3mGDYw2xJT/2Eba4X9T
DQdlArRQCl+i56jDSb0UdaYy9BX0x1UADg/2S79ntAwGnItnfUEWktz8KyRhviTCtvRRZaCDCFHh
OtnQhDlY7qSdpE2oSEXK0TlsMMoyFyvmnAEyImn9WeXzbS9Vu+aeDjcDqQ75ggoMh4m/GfpAVcex
mdZhbxK/+SRMw25OVkVSgYMfaExdYVfiSDdNdmK4TKt4gHMnosOiIi8+zXDWMiSdBClvAMq4Z+ON
9ChQelg8BXSvV9A8kB83li+H4a4ZMiY4aPO7FsZWXM4v+JpQDrcmpIV2udnHh2qYo+DY9G0y7WOr
XBUGu858uu4In3dDwTT7F7qX6ahxRyLHr/uov/Y3Wkfn3KIa0bw6NM43JTDBi1mJSR5Vg97i88iH
vQPL66srR8QhPnhr7pomcJ+iIlhuzKwBeZMOSU45IQ6Ll1MvvbDYO+5UNxf+k6EiUlQhyOU4CIk0
tYa33lqiZwRQZnolo0g/hpHx+aOIoQFU4nnq0OrGA2qXMJFxXEXDHyAvo6CtSbEvEaX/oVhox98R
5s8vAXW4oVyW4zF2Mgz890gU+ndZFwRoUyMWz601Dv8SH3/IEc8rktYaSekDc0RPPPrKpfDx4nnH
Y1d8466I9MliuroJZS4eBcdBfTBTXVT7lui7nzAkJyct8SASc8HoMj9WcN0KbKAlnxP+cHMHMCwk
qspySz9dK+ku/5jHjy99rrrxkCx9/AMxzsZTTYIiY0ZvoIYOgWvYaZGH3anzRfdXAxdhrmRbZNPp
dbLvbLZsX/hJ55dlltYbry3pT6iFSDiLRzFGJx1kzsNE1+LvW8dUd8UA+5fqTHLU88sLf++rig1x
z8AAywa2fxYYSiT3NSQ2K82xZdAqcgI5d1O9dm84dEKG/jRKqKodt8TRMkcOfZsbejRJJLT1DyQh
iIgIJ4lwpA5d9Z0RwnEJgjA7jwFWci7sqYJ743TYCUPN3jKNWit8XXNsHfw7cIEQFZp34JVGJ7qQ
p4BXKrQgB94cOoVhhFeHTYq6LajeGrjo07EZx+bHqmfEaSOzWZ7ZcnawDwEo+vEFHlV89E4WvcIw
r678oi07gb7WZ2I/og8noIc7MgR00SBpg/i4bONx37cysPYxPXB3WD2G7CnOFLpPz/b9ed8jgTP4
XG0MfhrP92e5Tpm8qwPowGdEsEX+t++LRuysYRrynTUpVZ8y4IwlpFhC2LBazM4V0Dns7ZBd3y3P
k0JtxAT4HPWjYiDiZE61rWtKws3ElwkqVIIZ55abhmeBfuvOhrhZHhxuxW8iFOmZ2d+GL1QlAE1N
ffvEw2gzr2itljicQNS44qcxYXsR21QOXi1mtMWNw7ltVulGB3wukJs5KXEXa07eZ5wEzYfTBWTe
8vRiKMgNjKSUpDBIbFyJxEMoDqKTycsyf+0XRs+7EXzWuGV84D2VgMO6VPE3vOYGOlc6e36+BR3r
3FtDaeNNydfq0g0tpZdm6Np89oHV938Yp7YXa1inHP/WJMszbZ+/Uzg1hgOTNZ491mHtDAIUTqSP
HP/CRM4+OzmnhlNk5ttp4hojTb0y+3Tw0LENWuBf3p65vD0p9oWoZ4g3c5BQ4u4VaTu5/R+AYeHy
180aAkE2jcMI71t4BpkCpacXHikITbjRve2gmYbFXLwMVcu3US3ORPqRH84JNJ6ESdI8d4neLROO
/o0D9XTa1lZjloM9WZk4mDKOvcNgMQ5zFc/ORk5q+Ikd9tv7sJbTxUGUI78l8+QKQUPeDyem41Z+
kQSKhgfPiDCkgqqByEwMF17q2YtRN/WU3FhLBVS+ENcQwSZs3WCdMJN1+KpDk0/2kbXAUH6x4R3V
vR/iNz+6rt8FL4Jhs72x+1Gux7rTZIx53dQGx8XuRXzitpgYiJc3qOmQ0w/DonHZl3o2SPWtLWX0
2mKLJG8KKFT+PZixleec2/8fQS3safix+6vVo95MNZSQ9cHPW/sfyuT5ccwnoNKyhOyC8cGxnxYF
zSCdJ6gx575zo3/oGNjShb5dRtsI2WN8Jm1kjb4U9NB0jJFADVAMqR6aunyIet/YO8NNbNEXYYZz
kPVul7qIzmuckIVMacUETvQFUD+Y72lDvCSHARHJzl7Y7DuvHsC1Uw0Sh/Jhan/nCFH0xvQDGhIT
wHPeOXnLaGDwRwCJba2Gxx5uCBVlYyiJS1UGr/xN2XUObLBw3NmJDWYuI8xJxHE3PpdIBU9iZct/
g6jZD9jfi0unnA9bsepNB/iNj+s0w10hC09tAiAuO9XZK3Z8yzvHQAZzDuoQpXsbZ847ftRBPC+j
HQCoYg6+dTl3WYNY7mMEXcjG+dyEDMI668lBg34RzFOrbcOgby8tQSDhLfehbxFt7WrG5CfkEgWk
kblJDsjG2Ot7iWg+1sbgb208IqMOk5mt6tIvHkIl40AMG1TCd2GybHV20NKUZM+VrXWFMnbFjtQJ
979K4YkqmpkbqevaWzUVf95YMQ98BvUAoo1dqsemVSJ1qit3U04dLLO2Wb5Cr+kB7644VWzMKWff
9V5zRt27rIlv1CrjnFFOQW3omuQDfsxfWEc+GFYzPaE35P0X48pLwNw2eJxpol7ABs8ceExU94ge
87fBGvxDFfMYVtNSkHPRlA4M/YI2IJBefQ/FAK3Tkgz/yWCozq20Q9auFVLNXVJWzSVxs+qoaxG+
dXHNHcgiG99RDyl4Mykc46gF40JsuBOiXRkgSwY8lCUbNSQu0DQMRIdiJJEaJTi+uWHtiQGvpi66
Lx08ziA1EK8ZzDJsUqCUeP66CzKfmxSYwUNZFeFjgfDtEjtEDTGdhl4UMTJFaynVz0i1MabUbcur
WT0wSFTiif/dMV71KHn5w7az5zKa6rgsGJTJQ80jYO9Rrmcd357i7li0gsDTymrud4M7lvOJda6d
paZuBsCzVBb4YHg3rrzWxC0yWq7k3kTFaKeRr2T1XS2GPUJgzRy5AvAWQIGGiMLXEmUUehtpYJOh
jQ4L4B0EvoEgQD12AtIbMKSe7c5Xe8fh9UtpPprlQ9uyaLfOquP+cbbyYbowa8HYEeLY83n2E5QN
mzzDknrIrRvnkpMAapVkkOJta3dCEcDQJ0FGafvJwZemvjFsSfnhesmDB+gUtzXaUPyX5DjKYAfI
5RYAxAlCCiKiebAfbkYayZ71OUG36CUaQGUJOWj03CNHstfahrQ8hmak2ekGjYxZwog/3qH7vM2R
kStty6JRC7dR44yMryCeoTBHMJ22bh5doWmxSeM/L95V23GcLXEiv7yMNd8W7lHCDYKHV75ofLb8
vDPRnLsZ7S5+L+zI2FLxy4IOiSM97pFb+ldoZAmrOZQbOTo/IctDUVHy7DizWVGKoUhiiLkZyvqI
+4jXnDxmqJ6FmWAxFqCDUr91/eWIN2gy276dB++AR9VNDh6Io1OXAHhB2FEYw+hEKXHBHaHUYajY
sewcLUmjSEItwaTEln70x1s+Rkz6/FtjSZR8A7aRF+VXsGVBCiILFiYuF04SadsHYmSYJPIkkTlb
kkjs3fVkK7pYudq++AXVAYa5jZfsywZjhtxkUKVKRVLXbJ+8rH+1CSX8XRcNQJtcJ+57BLsdDX7k
O7fPZuLobc0HvD9UnTWOuh4K7lktuiRFkAA+b98tK3lBtCI+HZNL5cbrSh7dHtDksKYoYmkRkSdT
BpLua9YUbrcLn88T03yUgC3+ufywXy1j3/i+XYQ133FoYo8mFc7HcEeD9czrjZ81mvuYnVVC3AsV
QVJaBNWENz4AyoXnBK0z9LmMvQ7Pk12dJgUOa2v0knxamWu520jcPEMoWdsAtunSu6watPxEXgqo
jQrB3o+0FAThuKgRiLbuk2Hvo3FC8OnFS4cCY9Qx8yb6md3Q+fCa3BpU1GaMaxgaRrlFdacZjgQM
vrugPLJxs+xT4IYo+EwmG6CGxsTxbpYDjxA8knDcsuLqPPY2jX4JBBL5m3t0soHlcfhxpniIilvR
0t461PhxyjqLE6d2HEJ0cnyOIfxp8nB3fA9dBZkmk/4J8YqXX/0Yad0jq3ZNwEbQBfNn4Hid2gP7
dMdDVcduskU8EgbsZZFjEb4V6++Ci0SnoAKi28iVoL1tge74Opc1wZB4+IbgkIfWFOwownvvTwme
3351aLksCNFRmWBe4PlMEaLU1WVEBggOiUL4XIVW/zt7ww1l3sztgUIwv44RhpGd7Bx85ZBp5vhi
h04ZNzCpTQ2nITDtsgvnDt5shB6Q5fxwU6lSkYb/YA6zzKNyCOLz0rjZvzkYBZlUtVf+LoUjLw3h
1YxSoLzwu69+nZEfipwSSVCCFqhnq8qSBc7YJzK8TjPGdWEeYXVFrlbklgUpIyq/mRkYw6RWolPK
VHhucqRZGCrkcuV/i54ThLdyt3oo6fYFg2h3i6le/7CIna2UUkUF6WgVenxkbFsVbNKHFgirMwV0
kxpV0r2bx03wYWWYeE5LJRjw+L0h4B0a5Fht50yMFzPh8E8XZCftjhGTVNscp98Lmgi6X9FD6LOK
wH+rl2C569HoazCyMnqC1Ew0Ddkbajgt1KYctD3LFlBayAqhTo7FkbQC/c8eO/Fj6ZJaeNLIKE8u
BmPnGHBbvy6gK/+BKcrUU+tilN1It1kfRoqYx16L4KHNJeuIjMMUmM3UWc/5Ijvr0mhVfxckw//n
DzkBYEoijmUwIIllIP/TT+H3h0jyjCZQMuktqGrG9n5u4kFeV6sUDyELxb9wjZxfNOrtU5wviNME
Zr8DaieotXbukSDGwgoSXE/WCN6/8gbWSqJwZI3mVdRrvuNQzOIC9d4JbhnEltLZf64VgPNd1YYo
1qTls9rsJYivK+xMV6Y9YsMfadOXE0RhyzeH0LFoSzhGqfd9rFnmiJ4p0E1zlrzgwyatK3BEjlUc
vyoUkhJtHWZhY0dptBQFa1XcCINsku9MlT0zFLhKq7dQ0ik+oWJVsy9lGD6Elvb/wMh8qbrlFRDj
U12K+cmaF8Ib+tm5oC2D9dMX+SN+2eWh55EqQVvP1alGiHsKXYPkArVycdJGh3tumeqIGFtdSfhZ
Xtjmrzs6PGIq58j6QsBo3xHSy/nsjuFOajK7BOCpvRPr5T0Ph9ep9Sd0C0JsvcKL7masQ/dhq9E9
V7F1buPZTm0dfK48KLssGK4KYE3aAt5Dm0CyHUqeluUsk0f2sQoTTRIV5gOjwjsL+/i3xur0bA2Q
Cqjvy2OBkpLc5zr5kiGopNwxLM4kw9tN1tU1p+qo90vih18BUKV3q2hv9KrRbZ5aJ7LvvanItsi5
vrKYcBpwkZFEsiohQDAKURfsTq8rN/5mwB0AXcvqU8waglTDufztbOhyyzJa54q4lOdGQGiw6355
QjxIOkZvkSgUx/0dOuzmrqpG8SNlDvxDNOLYkwn4aJlxfQ95KVPa2AiHULB+0bIvJ+5PrA0F2NH3
ucS5yFw/+C+S9nAHU+kGu+yzX0Eln+bx2t8lKlYXFzcShnndHhFxjW8jEjEWu1o9Jiqiu+6hRVp2
NLz2RMWB0cBxAlpn4e9qf0QRJduhb9w/NqLJbRyE7gkGt3f0zeC9ZSIP/xvxuB16l3QgJAjOk+vo
6k8QCPXhBTH9vdvhPnZZYsveqq/khKnDqmwMDbikdxZIlFAqcXAa+R/hK+0OjARDvJqRxJ0xcMGz
DmV0YDyfaS8SrkMGNwH7i6+J5yHe6LDUiGMpVdCGecjQUlNVzn2tTPkGE6hGLE3hiKZk3I9OOByD
sJ3uQbrC9B1DBgBkETFITJgu4u5jd8HY5AT9YEH4IqaYFc8cbyiXkydulrCBa71ED5MfX0ecJfdV
saqQU1lPJ9e26m/0uC/4R+SnN+LDSYoRmWw3n8hnyt66KtlbDNE+A9qhu0U37qFDEIHBlGkt/jl9
5AF6wi38UWouZ6e2xn/YAPGs0jPW/qyfOOM+o3Yt36vAn1LgtIyiXBhQLRGLUJo103VmXG9zCbm+
aHH/UP0HB9dXnAsQBnGrejrythnpSS81GCkDSKPZOV1SH0EHqyeyx3CCNlN0WvEG7WtnOGG2s1GN
yESkpH7TtA06+LOgCfnkp5hIXLCuEmvep1XRMiCeaC8Ew5FS46OpAeI3YiZqiXo+SrfwjwEoNuK9
IRWyZG4Z2+TT+ts4xYL0fzD71VHYqKbx3bFsVOOkyYZsY3PICNk0MqekEeB6m8rlGhINTgSulb+H
vcq2C5F9r5UpCARdAxX9QEGZHiuPLeSm7VcsCnjimMijE3V/cq2DNITn5GwCOQho/7knv1bZPBcy
ACugw4sCNorUpiEhg39HhWfsfxyd2XKryBZEv4gIxip4lQSaLMuWZ78Qto/NPEMxfH0v+qVvR9zo
025ZFLtyZ65s9C0Frf1bGpfqid+J2PC+lnuD1DsCs6P+6bbuvcsRI2Q8QbtvGqew/SXCzB9BEYP7
i2lmVy6R8WzNDSEOxyTkaZbUnlKEfTPSChd2CkNuwcgp0xfuIPXeNYtply85bDyM5vVRRADL8xq3
gl2hwApcDA1wzGvu6KxDu2r50Cd6QKYQQz7LQvPMerb37ZFWQsPEcCGhrR+b0HsfHaD+PbenWxK5
yR+iJ/6JOuH+r2dVGshEyB0JA7IezIQhmmvdf5sS0ZqJl34blHkafBoJ6q+ysBp1DKqEAwyCovQL
YYKoF/i9TXNyY3w3mfC4+6F8b9vQaw7RWPx/ISWTwZ3oLRl09U7Mj9mdhVV14jSOP/NImOe2Vb+6
wp0AH+0zsQ3r3JhUY48UAwQh0Lmt0ZsKwkcZ3bPCIgpqsTPf4dYi15/rc6D3fXlPVgX8RNaySOli
8qJVKsqGqDSrOfB6zVefpvYldVV4NZwpxSKoxVt9cF5BwUavCDCsoHG8XTUtTz5GpIXHyWhJEhYw
4htYlBdqB660FlgPuZLGvp2n5MHSDPVm5phx+8zoVyzpinrVavfcuGm79zygvQyCFnkvkBL3BEtI
/opBbdF4qufK1nHDZmPjV15obuE6qQC9TTwkPBNMyzE1iFi2Sc8tsvvLQiBg2HxG68Z2JiRIroxD
gzC4M/M+vC25C6ohoh0Pn2J4UZJ6Ya7TtCNh9LK+yIARq5mmjjHRHjitSGeeoaxAvcGlMb2CUqui
nfC4cW4cnVVbH1n23Twn9YX0Irt8IzJ3C6L7vRbVxh2Uye48TW5zIkvRvMmWC6QwZOOjBM+fbRQ/
AonESRu5D+BxP3XbqfGhItZtCpOIjohL8xaCvQh6Z+7Ollnz9uE1GAgxWEdjzm9rONinyApCfWZq
7E76cT97fCCjzIdmW48RNzPX6byNwgF2TYhTnhT+hifp9MZL37cCarwO4tAPSXv2m1JwAT6L1BEH
tyv1I6O7cZjmtqEng+v9kTuTzthRmR9iscJjRtL/1CxcfTzWDLs2FMofMHQY2JTb9nGuiv5QJtP0
RmK/PLh9CdSND1ZCGGQh+jQ19XLxWlbq+qTF59arrOfUdPlp3S71kJX4Ba9AjeGqtZm2zbT4eUpg
HVIbABhUwEuyt6NOQYRSMGYnAlvYXt2Ipb6NFAma1Y6/mi6sdsYYhu9K7+/BhzmPZrJyzAoZhmer
E/E1r4bihdQaNtgcmKk30D/LynaoPssUkYZto/6TmZSrlH017FrZ5BChK3outCG8UenBRhHq8Te1
2/YXRJf9yMWVFA+8jTvDKOZ9CaeEiyIW6RLtcbB23UyN2ynt2FOtyP1dEiZWvGN/RHUjVk0MjFo1
Y8MOTTthC10svp730T6cEEL55qTbMjWsGd8lb5WwYS6wFlH9xLHq987Uy9d+UskP9mD8FSC9dg5B
8r+5NLABcGa0m5664H0irbd+JNy68WZnHHekzfMbMkkGL9zRtSeTJMrHUCqFQ8LRwkBUTnifjCLG
5801wafc+DXum57KDGE/4G+CPMYJnjHxTSUtATZZjJSKDWI5bGjeQ4oUnrmS4oWz+miHO9EN2sLR
9lFhGH9eOoL5WIHrNAHEzOah82xT704IyGyesC+30AXDGaAFjdxJMfW0AdPRw9owH5hcx/ZGWGZ5
BKamcbufJcpenqtjAnmIiW6WdDnU7o5mwRAHZzR8OVahB5VVl7cqEV7CG0SPd5FhsPiNXOoOqrBi
PGiTGCqzJ47UXHv3Tdq3Xz2vorsxl/KFCNawm6OepQAXb4eGJ4svQtMumbdBTK62Ier1V1bTHs8q
arozEJMPCfmSWxrTkbizLL38SFmr/pCqjAMKMFmzZXr/0NVgGMwsTn5q08IFpQ1reVZon7HrpfeL
N1FaOWv2a4n3dVf1xRBEniFX+1/tvmHoaF9YTYZHyyrC17kZ7qtq6U99CsS/pPTmO+Li7JP04NiY
O3MTA81YQSkGqB2XFmgj0/oT1sjuV3ZqCPjnwmfN1bkONw61cwNs/ROMZScwueuT7pLznQiN6VhG
vLfHgrUNEqTZ3yfMRTXlsSuNSxX/xrkc7ksIfhfHIT2G2ROquj4RMcyL9IeNP6d7EmsrR1c1X8NE
iSyC3mkClrUB+Rz9omRlV64B9cc8KZppGmWUL4syXwnToV50dA9u655h26vlcPWgHWdrMrxEHLKd
N6XhsyOUL0eqFhxxahe0TRXyni2HIrqZtWru06ZXAOqnptjQvzY+glBUAY+oTvGC5p5Q1r1+L1Ga
MDP8n2drzKW7TW6kTj3Ike5ES+JwoF+muLRwQDdi5Jq1AYzbQyHLS41zN4k+MmegEJkgmtjk0ZQH
yRhxw0QSfnW6tiRAm7KnhdJ6y0B37qkccyFD6fSPEgqZMJ/CPVLELciMbEzQc/93T5DksBQ9uFhb
yZMxOXApxz9UxGF4wGXoTTf6TgZxh4Uo29EqET5B2TCY9CEmVWD4116ydpsDlQ5aYbXUQrhrIYub
0gdtmN0/IJzJlZ4sJ/lUs8vXbeKewPP/0pkJP1Jr9e+sQ7JdzoeVb+3FFX7q8FqMkJnfXMCmFIRO
UbUZNcGo22PrRlYa7RpNwbAOkyjr/eQZ3XfMS/3/3Yn7iUfQpkAdeCRHyOAvhFyK46I1bYJa67G0
Yj9D/SPzTZ35LfvGx5Ck0U/YwkLNmlDAxCvsv8gZWgQZJPE7Th1P2zg8OSRWuuYoydiLoJ3kJ9hS
SPPVbFE2BFLmYFGvxzcqZmxj10A4rp51bQGtCmlSAEP+BZ5SG5e0JjyxBQDUnhe6cp7GHiwEebP4
7CVT8xu3bXcLvTIjktu0Hwmn0ok0rdpFFLU+Uf+RHj1CvXesUPu9JpiHksLBiDnbWum7Zp8ccr1t
C9+z6/ZmaGJ51YpInOdMc1yMeTgHMTcUuPOQUgS/kk4P4MTHu35ykpNlFvjLpqm/4QrVjx5K9HvW
pKZPmC5D2S475z5PtR5jJ5OZeKgtrXlPWFRyaCGh1KE9EydZ6uQwYb386KJo/hZmvjw0bp9d53px
OBPotXAb3bganaAnWhXlm02d6q4P7X/wrTp6KUCadkWnfWkj5TeTpZKDhCW2mvbLj24y0e/Xjoqw
iAXSlRN/Zxg/2ASU5llQ6LgZlZWQxSdxBq8jkiDNwFc8hDGOqQ3YSHGMlLDA+ZTp4wrg2qiYWikx
8s1OjRq8BjGrjlnTzN0H8tP9M3Hl9lJyx6PPMwvqERvvYB3Awlj7Ba8DopE9X2igVF9Ll2qwIxbU
/tRTRC7wm5ZlxyiFyBgRNJ/c8qjzMiPv74WxdRlqLFE64j82zly8Km5N3gac2huhCNLUGmmTjzCs
1T155fFxiaP+WPJqK0nDUhpiC1LlFiwNHL5gHVi6jK5PP8MSDIXI94kXji9AVPozpdfFzVj7R0Bx
2FheWe6ySQQkhabWGd5Nc3B3wG3GmpiSErg5BWllKma4eRO3VmkfUHnqfDJIjVNQDj1dgfiRjbPA
720Epsa6Hb4Bo3TLIm8/1FCSeWfb70i1KQHoRI0gQd2Z0gnbdO/mcZKANKbEQX3vkuEHgIZhYg0T
MZ87Xjy/rRJcPN4kKMBYMySBjUvqrVxp948IzobwwcOZJ/xm7ICQoQuH2j/H0T0/YUR6ZteI8tQX
ku1fklLW9k1ocXxEAY+MIK7Gpt6OuE+msxV3eHqprIvSB5w3Jg1K3G9+LGHo1rbIWaRc8Px3FeDh
OP1AicTzRBlpvGyI+2BoNrLJKbZFzYeB4CbyB5W0RC7mtLAIrWUjPESEcSz4PMf4kqkYwqfscTns
l0m7qHzFy+CSxWDW8majh0lmT5ln96hZRlKwm8lUGtPJE+NjKLw2ehxxI91gKGGQiDONKDR8Fh9y
IEO/tKzyUGPtYELJS7fDn2e0rPc8MEnHQjNWfqb0ll+CC+SG3KUfT61ajOUEy7J+BsQMEK5lWQ08
oVonsVQaofsA5JXNLykq3pZ2DGsISFmm8dt2RvKTHrcrtK+SLOPZJOjKw5D0BRVGbtTnBwUUDPz9
BBSMBGgN9g1Cu74fRUdAJS2z9xGTKmMhoTmxepLphFNV7Z2XpOW3kujmAqQP7u8WEp+JdMb2Hgct
V2BZeOw8lR1D+mg02Bb+NLv6b9ZpVKGQldLPCUgA7ppVDZyS/0iSNl0yG/DxCsc5jeMg5T1JnZrn
vjYoUtY1qZ1nQxWhbwqjLHYtaJT6XBiePFDJpjfHMcuh4MkpMb5WuinTr2qrP8sZZVAIqjA2KfuF
Z1av3UIVDdSEoKFCbTwnhm7/6Wrg6pLHbn0BAmFf6WiRbxGHOVdYdNDnLuSS5BtYj6n1BVa2d4oK
mI3H2xVyp/YB7FQ/wqdVCK1mUbkBpkvD9WXBQnWH7IUjg56j/djk45OJ3vqj9dkLNcHgWyIPLZUs
O4kGG3KKmr9AC58w3eLJDjNzxlbbTE+QVtwzVxoGj4ir+RvmeQocqEdFVQMzH2bK94BxbnLTeuPm
iMCgCm3PpO29Ju30N1tpEtCdwmVPDGjrduEdGmz2jBLEHFC/+/gR3wXVqzgQ4l9rwNfBwwC4WnzP
HNdvQJ1ODjHSzUTVdmWNDzQ6bEuHhDhwuAdCkjd3jSt6DJHkbt9E5+BdnMaWTnO4uH6Bz2pnDILY
HsxD6hYjM8BBRchV1OnB7LocS4g77E1KEcFSiuaeTIt8qHsk+G1IKxfognkMyJm8Y3AcL+jW+jmN
annUHdd4t/s+PMHJo+HK1bzqY6kb75Kp1SsV2s/5gLF90L3k38zFfq+TsSZXC2qkwmCTeyykbbUx
M/fOnczpYkAc3OaVLiCHkmDD0xA/NyzMnI3d4w+FgXhDXjZeEQTdC3pd9ROFhnpwq3VICS9ghwBY
4uBwzzI36isTgNuuo9Ry6FenfsZUOpmG+xhDfwUTBTehMCTWlbYuiNUvNrSKHNgVkOi3wm3/PPbq
AWCb8HMGo/Qb0sXNzVjZDw5QwyAL62ljudqBbRiyd+HywtYJ59wNwiByJjpePElZvUSa8zgwYh4N
2CpBS0/kPVCHjHUqRxR7rkOUkSrpvFALSjOuNymCdbubgMpfSuUUZy6zaHDujR1hgreiEWcowSFh
2FiPmQvHJ2PJZ3vjtvCL85Ei05ITx0dRZueAU2+PwYTrIrsr9I4BR+LsfLSkIjb9YL267JZ81jrF
hvj6VdZeeK9N5iUlNLcZyFwHgJL4qLq8382LVME8efUOJbj0Fw2O6OB09TcIvz7AztoHnW2/xTNx
SErZt8zxgCXBFzPBsljwdOne4S0VJ0dhP24NKrTaEL+dakk9m8p7ziOYcdQIQ4QR3wvxR6COqrTO
EiP1sYxj8cZK/OwsGMWNNkloSHbQVAfjY57VP7PJLh0MhK5RpoWEqjdnKyzSvSXFEbeqvROuU6Hp
hPEBa3LuR22Milg5c1D1rfmA5O+enWQ+A9VDaw7HZ4A6NrPQ4qvYns/4LD9jY5DEblrg2LiVAzxP
X0AgWbBF9Eli4wQXQcnXai+MCIYuZjQ+DDpaSk7lO6eEfqKNA1fPVMtdO9kGGTtrtpuNjMvmw8Bz
HIxNBR24GXENn6nplGKrJO8GngygrIaxmVwsvCx4nD1MJPOxWb0NjK+Ms3Nu+50CPDGunDyOJ1zU
bSXuG7yf+NGNeKfTh4usRk850+rOIAWNG97sD4TFsKaNhtrEKv8tLL4+vbtot5Yp8OTqbXcA5jJu
Wzep7kKrf/HYPT5FrYXUlGJxVPSOdqG1r6U1fRu6w3XCdu8kChh3MJBBIC7aAOYaUC3CegeoR9l9
BzVmX/fatwJevKFWq8ckTNbCFaKjKYOj6CCTVn5TL4hLJMvHiip6Yq+6Yv+Ue4a6x0B2IbBMz7ij
s8Vx57LyLXsOj7nUuO0yOSenuByQNwAE7EepG6wwCDEUlABAjkwb+mtpKrDJ2VKdnRrUHWrig1R3
32NMyx14GtIYuIxjx9zA9uoJkBrJfQNxKAAs1ewar05eYkP7BtY+jCc30UBnko7+w26sg5OBW73H
81/hm04o+dbKyQmWlvJahNNxOjJX8x6srOEMzUY7pHKoH+hiST+40OOPShqbzxK9Lann6oEqCHln
Wirw5h+7Smw0opZ87AoYA0SxkD2siCkKYYqj8tAtUn3IHtzccjaea2o3XjcYV8avBuNNup8QCD9s
qxf/1ODinTGied6qNOrMI+tfrvXJx9DZ4VXwVjqjKwaYCdwLKYc7x5J0raalHQ07dgZvpcKIzxsW
PFXPNSGh86eYcmzY1UCElO8+S7J/SSdxlHtNtuNvvJMeL/V8NpYyeks0eqvd0JRbBDqXXiDxNVvz
bzMq9djE1JjbwEiQDPJv3Q3xfcTLnUuDwbWp8XrpUXHXFE3LVtTMMC9nul9Q17NdcH7kG8dx62Ae
B/eFtTBpjnzgSjnQYLJPzZa3UiO9O3ddsg8J6iPtSkA5okg3zvXU8gKsneKZ/QqdszzWk61XcDvi
7IXrFQcSGzeibBz/doUckDrsmMCOikJe2eFfo3VsBA+XX7JlaE5W2ZsBpvzqiWrukKJrapl2pk55
u4gIWBaMa5/4qWgrH/qXVsMUV5SuoNuvgpdUS2YpnS1z4620EbbPt8lQJ32Y3twmCrwei1VJuGaZ
rAnuelmzhTaLf5E11zXdHhrEFclIiIp96ZNUvmYLxS3TnF51R/DKalrnVI5hkLfZd6flIG6g/Hug
BMXML5OUGcGm6F+nLcOZRA/cpZHzGq6Lurc9z0KmT9r9HPfrz9BFV2HG68tPWM6d5kbdPjKS7plX
6ezrYwUIxC76/F0KIX70yUh/8JdBVImTyqejrvoLZfiQJIRh/GHo3ztruSqRIi5MbLG2PcUA8SK6
mzDr/dDDLZHtd4QXecuqKiUwNemH0SnVHcuxtUB6BbpkrGvGWPkOVsYtr5BvJrgTSNLpWC0cNDax
7KPZzmRGpj5KNl1LCdug6sJHgi33zqC75MiGdd9Rv7AFehJtFpIIibpzppfZS7ewhxmkosATlVSx
Oayyl8riXJVaRNQV8u9hcL09OPZftO4FlHXn5zDHzkmGvzIB7n3kMbEvlRbvp5n012iVYbrrEMF3
bWlCtE6GUWMNzF7DqV9avDgb9uZgVQyG3kkvgHQ69PZk9tqlni/OPQm7UefaDBU67D68Wh3AcBRs
V4oK1Iz3kKXEsWSIA4MwD71cck6ONOelZ8avaD9hmrhT5TtWHmzYw7NGVZmALlKTOsKigIq+wDbZ
R7JyGbzLTtHUBmFUg7i3H0bshuWYHfSuMYJG2sWjIi/oV8mqFaYFDVBdzjBciGtkpweDAB/R0qn7
wr/f7C1bmwPa/hi+TQmrbxjqi1rimwudhpEEonMBz7leZXDTcKpvMsrJT5d1TzxABq2d+fRc2hje
2bI6P1zTaWiwiFXfsjpvLyZZRFpGkY5Nd/hsHYewy0YZyS0eTVzUwotWdZMhKgO4CV0boUYk9Z3X
qysewsfawPQ801q4gVny7amyOoOhqfx+jpkW1do6nrE4Prda3Rx7kXi7KSKBKEvmtiT6nouWl6M9
2QFGjefYKK913fIqRRqdgHBE8jAyDt0GtpnkhCZcyOyh8jFx952S2hNxx1W8ZU9tYtBdn33j1Vrx
dKnHmINFMz9oTvy4sN7BiZNVuwjv9KMW9g95BmWXoUL30Wp0v3ab9J+Oj4Bjhge3d7xsPyFg+Zwg
LcQmLEo+NZcODfTa8JgMg6Lmh9TGBtNvGuEkWkv7EpG81w6ZFSq81lLv5hzNrDLBAASKn7OubRkQ
KOGmF4Hh5QIMfHvXJnZ5aNMYglMIY0a4f2EX39l4qSGfsp/J3C+uA+K4QB/Zm6PlXCRH+15LSQBP
fC/KkJcjBBPDx7PLlRaxtB+DOnTHZ9eJql3iuOkz3Qenhm3OxZKN9UuuhlXdkIbvFlHdFbUHA64e
XJ+d2mvk6gMpWy5FLtmbecKtUy0o6t44j6y/cAPv9HXo2GkhUyvBfKq0Iy86gSC+9zR7RGWHBZNZ
VCWcFnLRlxx+/kkuoBP55tby0ytkd2s1676GZsCKC2n+iOMff2Ls9ck5diHymwwcGzzt6XXJ2JsM
A60CKU/HS9gWyXaqje59YUWH/EEBN1Sa5JQMUSSOhYNLtUIPYZZHEwMfDagPdg/XTTOPrT3JqnzH
s1btAR20JFrg+tlUzYFnlpiVmTtpTAJCyocyTdoVhh2fjJNr70yhwPCJjm2xSd6v1Eg2sWZxqvFE
ki6ZeTWeTTkVT/YU9S+qcZr7Kov0oIuX8dmgDQD9Drno1Al0CqeYz7miUKcyC2ZD+oH/gFh7jJPj
mqmSFDvtsAUCwCqiZMgDepbq+6burGDojK/MK0+O248/ijvcmQCgwdlL+GVi22V1fzEfdL7PClvg
K2wauABJuoT9nnaHke1qGD5g3x7OkYpEessRa+xgdFCDjsLoOPZrrswEPFEhNnHddQarmUq+NqQn
fJu66AeZIEhrS4/TG8NjafMOyLpHKd0fY0hitKrW2ufwtPxJzHiSM9Nz4DKLybe5egULg8S+cnlu
ikFCUJoIEUV0/+Bfb9Z9nT4BwyF1i2HdzpZ/qk+ar7mQ/+ayE/tctZnP/jvO8BEWPMuobYcFdMxj
6hTap1tXIRVSa34d+zARU9ekjxfaccPFNB82wGX/we4lX2nytlnpatuMBs49F6d+2/SUyfDDQ8OI
13s9d/nq1FVRTbaeYLkd0dGGhbo3t4uXHp0ywSzXtApL7NzccWTCIsAtjhVbH+a3bjArAEOkqDgs
qbnMnweLVeVJjmOKbaMt+ZpCt8Ks2MfsBBEY6IdJ+EQCDDtC7iEHdMe8xCK0FRjI9jjXWtaaSdG+
0gpDtBemjO2cCsgH1XgvsWex89UGFa/zGMYJReS1SjDi6cPdgn0Z8IqQjr8U4QfT9nKzyVHrG0Lq
5gGJSh0H8ArPhJYlcBFMga+NVHD6sSIWN12N4z6LPSyXPf+4rnfRH/zJwfeowjwRif8kuVEeFgzs
q5mORthi7WXXZmiiAQSVpvQtWdk3pvf+nE2QxzBfIeB5yoiuoWiFn3h8L7G6Y9CoR7RaM32nJ6Y7
xYoFPhfcFmypZB1GyH446fBGWaajQ7L4Z73ApjzGhkgdH20ZrLC/yZCRlbVi19yAmqIui+5GlxQL
4hqKyQbNIduzeLBSPzcwbmDmj40XM1Ov6VwiQ84zjBti/xamPaf56+ICzCeQUlR30x/lfM3o2d0M
MTYjnp/dVA7uPV4bcWlx6gIxBtLY2Cx+Z4dOJd4H/xJrMIKwmGM2YONrZFqgXOHMQZLhDndslmXA
AlJnIaqckuOJbvplkywqX2k/hnEe9FheOgbhA9EQi24eyKTg6qnSaQCAYV4bT5ORkNNiGeTnFLMv
VrWgIhz0hi1A6cXxoXcb0tYJhG8777xdiw6DzZST95PpCjN72NsvYWy+8amuCjje3E2kpXdLKJe3
0oZfWHUjlrbWpE5zScoHI9OV76oZP3Xa3OghZWkfgnVeGy+Mvwj9Axbgus5B3zMIxkOi4F+yLhgQ
zXlTAfWEySI5ffn2zO3ObbHw1HrFpJTSV0bjm0c7X1OeaSEZKKUMXRZLXean6yQaQiukGmNyUVqw
2e9Ixm4qK2WK9EZaoyCFX+tU/s2L+9sT5CdQA5mk1+i8wqGU47bsbUygC/Xsfu9Ik7uTg/cTPiEs
ziStAtMtV+fMUvIHLs4LGTRq3IUUyQcvkkdCnvQrGITYgZUz8FPqtbDHoH06vM0wQUgszP10z/u3
eZxIZs5HIucWUSr+Z8ZjMHNqoAH2VMbYD6lpnHqcrwdE1eKQpj0VISYlfWzwvB37gYo1p4FV14zS
84Q94+Z60y6GK7yXusX6O9e/l0jbq6alxTKHstiMOfpWbHqP80ivgpwoHcnn+ujWdFFhAtPeI8p8
QT62esjTJBbIgY3xWXZDXAe0i4INGSGFlsLp9wyh7alYsHpRjVlf3XY2D20yrhQHyuI8UxEjsDx2
PGl6ZjvlPaSedhsts9rZUHDxx2pouPloThQANdjc27EDH9PTqOmuuNX5s6Z3DeQ+BfbnvoC2skYi
3M/KUs7sT+m8FGcd5vmTRKqtTpgF0CtU2x1VUY3ATFs3vFc9j+2VhW6V+1OVQXqI52IYA0csxGJ3
7P3KjthNYZ6ndj28G9U8Tdl0S03d2ZmN+iZUNNXbWeG2RB9i8qsXeiCBnhOKbSOYO3ikIoxsDuiB
3cTN8FAkHr/ASXf+Tb1Xn0J0OmyNSH+tm79oGsnDaEZH17GDxaDTNy2B94hI7sRGe5oitMkcc0+m
Z9gt9Bw2UUgcGLWmNfKzu9Dv6sz5eJfZOdQ3Q0bNNq/dgrdtOurmFrMCZdzzaL5yrFe/TAHLW83l
cvLbRU5PaK3qyV6gj6fEsA8GiuQp1/TXlZDtUy/R+ZFues/Yn3uiPvGIOdzqO1aUen0SeuMeGSZA
XmST9LGbI9iZlLQ8QFSYczLJTUoeOgrvHN5K2VWzlDGe2QHPJ8gqAuuWW/cHbBajx6oDA1PKPfUg
1RheDGOBKt3L7H0ucvFVUyZ0s5fceqXZla1AUyh3Y4KG5ilSVAdtWVZFZERCerALJAEPwAGwydpu
X1L+4Lcmr+pgULaPWkFb4kJQN+BHNBnLlEMImlM8XE5ChsktAcZ2GV0gZmhikLRARKZTkMwTgZVi
dLLtLFX3z63YyneyQX7ipApcwSW74rurFckc++AmAL835NEOIOwavoNc8eitxdFMrWya7IBHYYVO
3HmnExM5JIUn76sl+4AuHvkLcWKicbI5xaK9L7rluQJVZSpWRkCZqKfRlva3j1APPVnhxRYjtG9h
S/aLRa5thCgakBCxM6z/ruewTPKfAiuI7zVDgw8r8RZCrFoWDG1oH3T4zng28+ptEeneTooHESd/
meAQIIBPGrtPCSewhuD9VY/NWovhSCrCEy3dRjHMpHQAuxvBA/XLDgGNgF9XvKpeZOzKwG+jw3LA
tniZAo1r/1FXVnZZFGn7DvUZ5YZFUR16hw4L2SHjliBJuM1PA23vD9QmV3xpZlTgoVFB4vXOGfmG
q7Mshn1FmvkuAjD0m8AUACYM9Ak52eP6kZvVVc6zd2ArbeLAIoS+TI0MOun+Sgq/z5QAMXJAWN9z
5EBodVI+BB7jQE7MCDhaF1Jgonqv2SS41JAu1M/0ytk67WAcKtd8Mbwpr8i05M3HhD2H/C4kqTjI
E2k+4ix/pMTBOnUrLiE03Xu31px7PIJsM1ks01NrZEDr4/AxZku5o9jSlDuc9D1NIIPl+bAg55dm
6I3vSGACNl3yUUNaGdd6MJhvGqjO+qH0WrFz2qq4Fl467SySTTeAho4XzPzf5aazLAUnG5PTmSVn
/Wo5smkDpeLxKVO5eb+kIV9XK0kPJCPzE7MgGxJhEhAHXrnu1RluWR3R7zxqeBJEk/fqNkqn/urb
yP5gjulPWTRr+1oZ6dmL+16gd2j2HsiW8YOIH//qs4HhHZE8n7vyIqf8MtrqWrFIIkrvERkf8yS/
LeWQBfR5rF0rhJ623igsWLwa5dWUVR0Lbrz8xS7BTtMkzVaBYo6q+U0ScEBmy7GOEMsLj7g8W8IS
OWezlCWQ2NG4tc3EH8IzS3t7/m6kXROM3FbSra7Tde/YMgzGqaRGjAYP2BwezYZsPo9xAwsU9apa
ZlhGLKQP5WREIZGO3tKOGqc5GbCqGW+d2WgTGowR3jVNaQ6HtOd38bQALgLLmQluxjbAaQp7KM1U
sDZ2dI/iUAklG3cbmszeAR65N7oQ2+7icC40I/wyh1IyVHFFMpTWYGH8xGwtrwASKPuu+Sj+Yrnk
xyEfpcZuh+Ou1OkH8UeScFcXF9kZWpUX8A3MH+bC+adI/fmhAQs5dsAYkipoNyNPWzoSnp6FolEd
/ET+6zmEyciMsIbv0ZD+0jpCEO+NfNx3jnYwnSInvlc+WtwtcMITaUDQobAhqmM8L6DCWAkYLEEM
oZl7q274UEhOPYFaJ7NLZxDqaD2BomKxGWDZA6QxlTi8hRLTZSGvixbUOCECLpIfpkQUU8v1IGWV
ojpEFesDfNOWtzw7fRcLv21l96lqvcjpaijmZBdOmGC3JOJ46DBHDOoVmBJmG7sa9DtJi/bJSzPN
e6KNTfjSaMCxluBTfPqizT+DMPCjsKNQbSasSzuFseA97mDubbLYti5NOPc0r2H6DlIvWcI9Dvey
RQMq1No5yJY+m3r0k8ns+uSJC+Bk+WAxkbPLxi12nTal705sZoHFLUJ8ch8fh6Om6jENbL2jihSe
Fg41wal9Nuekeaxa8FTQj0P5Cf9eFg8xAqb91Dk2eyUgD1X8qHgZVL4XenV5BbbtcO2jR3qoT4rw
5xQoJ9WcVUSL77qEKsd6TFLrib0m0RZLj9xuAwmFDsIt95AoSEICy8g0FEkjjJkURNdLfkdO1KLM
utRcZvzJmdWImEHBL5sqBIxjYcsMxQNXJPbeSkHRSuhkdmtbEcnOuYNtZL1M7XkWppE/TaBbtH2f
yFEPN4ZqKvQQXFr0ZC1fbUE73dkGXvRFRNUM8tKJ/uPsPHYkx7It+ysPNW6ieRVFo18PTJu5NpcR
EyIktdb8+l5WPcnwCHigGkhkFioFjeTlFefsvfZyh+4yabZN0IbzM1s1DPzU2ePim6db88CmL3f3
mfYCrI09BaQ2N+2tldmpIOk9HZ03fM1ldacqYZY97QDULatFUBtczxGslWpFsamHfJiC/gysADNY
LDUrXkkKWLW2Jp1NfH4dpWqOWzZ7LwS7PunmpTpiVTRftE6INUfGZjYsEeS+Bonob2Maidl1CK4W
JQ3CsOOSNLm+FSU43huyEoozh7/UHDgAjUy76YRvOBBgRldRxG9fpR7cKsgxPezHkeVippzAaun7
ecbXqiUxA71bVmLDrBO/sT1URCraVf48N2lfvwK4cxPeIPJ4sATDvgkSGu814bPBiQwxWxzzqAun
axrtsyHvl+PWGrh+9FrmTeluxqDHwjLw4K/z2OjxhOasaCHJKe+ABKyVL9h7yTTVRIfuHfbG3xIS
Ol5ohtTmWzzp+Ho0HTtUQw91C7wlPcGw6e6yURQH+2ImKW3SqFZWRYmdgoZzkfYDyXmhopYSRFm4
YfC5ZMc6Pjioj5nDSJdWuaWJcinb4nLczXs8TE4bxOPPCcNzuSlM5NY7BDhT9zWzBj/8mpByPp5s
Ocr0Ouvc/jg4VExJEmqyixd9bNAkW2FwqlAc2Wek2dMZQyIwwKYdyMd28gWoPUE4EaefW8RLEvlb
zHQxqRj512J0H18XeOCSWzuX5DeGs0xOCsl4BZ0m0nTJOCsPGQVEMhwOhZ0g9BV1mKKSUeE5HHyS
CUzW4Lfv84yUyC6Zry1E3B0NZxO/WktBpV0XpCPf1SqwEMAqIFoOad/uTTIt3mvfox1eWROh8QEl
+Je6qsymmAL77JVVcTSx030Jpe+48E2kEYgr8YVd+QuU2TiGbwv1bh6KnkRXKh7Ui5My3lMUI55v
HEI72kuFwYGJHbsBMw7JLl0ToNlGz1x+Vk7YK3YKyYDpb6JXf6xCe/xGQFT/tqRUNCMsb1k/bSGH
Uw9tQrg3F9mFCKpj0NYSSVfWLijC7douTwlYDgCradhTbCPoJZ9ou8CUBhmEVV4tcvkqetONL6RP
hO0umcrkIvOIYjI86in2kn0z2vqm4Si+nJVABpdCOHKLFb4bg++fXB6ijYaqvo9mshjQkRHatxK9
RfJPUVAE2g70aqnBUtvvrlqr6zUFzdD1bm2o/AFgiVh+KjnMQFqEZyf2Eclap5qa9oTGVFrPQNVg
ERDW0XvwXi885WjdCNrVHONaCUT25KWI9GtKSAmB2lkSIiuwg/ISbi0KOHgKZjAyBZbuqWvqp7SG
r2AuAt+Xqm+U/3PAHNzf4Tct4cmbAbOLRXMTKcytmFubcmZpu5k5eWS57soA1eS66aFXXcdjLwcy
FVQRHSuPHcKhp8+/RbHYPasmBoxWhSWH14vQ5uhqiA0odgH8EGTlfmP7327JfkNUFALXvPclrcur
SiDdO3fORWHYzaWES9rQ2kTbRxLQbS8yD891jAOctCyipsgQmHKpStx3g496OSvq4yAuwkD7oqTZ
JZUf/SQhQ3i3lCud/Ba5pUYF6guvxgwsqLxTikyMi5krGVl63MjuxE7R83TvlB9GdFZoV2zUAmt1
wyY1na+njgX23i4bql4IjeorNx/LF/wdE1ulwmpfM1vW2zTOK/HGvi0/xuxO6Dyb0AH6gli7fa6w
lkc0XpSzsRs6knsZBlC4nMg7JnkTfHdB9VND76srMNnBidDm8dqNRQ4ph1+gSTRuVYO8s8P2kdDf
gxRqkBO0HMRodvEXoHgqyuAFuAPyeI6O0Q4xfTttdGQAA6Kh0sjHlKYBi1sx2oYCo/BVkfvRJfGi
6xfvytESBtfY413pGAuY30rTZ/sW+gBNosK1n73iAm4GgkVpUS5xvk3pUuZrv57B5eO45ByXMaus
k6F2M9LqGrWO2Du/xL3r33Gb9PVQ7vYXmekc3bk0t+RK9qqL9my8W0TEhG6Yuwad7tHyaMxiNJ/Q
HII8ResW1samZaHmFyW08yKjQTykfUrbfLwkEtx4jWq6G5usk+KmowQTfMvp8DFzSJf5FB4dwVYH
jphUHKk1kdIUunFmxRsfG2WYsUwwfg/WGCuWHEQpT+GUu9eu241WsiK8xspuZpszD3SqCDD8xLxf
rdrcct/YmQrrwbZpk77ZEEX3SJ2ylx5D3fgNUS7kM9ZzFb25HduTPTr2ajwXyRwR/zK5aHmcuZo3
TUUYCKm3rsaj45YPClDtjLOas+vGIUGH11Zir7ha8mRA/3Vhtr72VpNsORRXZ8ZEMFzj1JNPZI+Q
QG5zaDjGdFddetomfMM21c0bFHI+nxavPLgK4Eji5KzqLRiQnmCk0XLXqp0KTZdJmsi5NQMHpBMY
xtwsK3AqM3qoOowvAAmF9/+ZwkaIXFtRj58DHwOsHeXfHeHxn5WIILf0s0aF5ost9CGYpX8Efd/R
4ucz2dpzX4dXauI8vU7R2ed3Se3AfqCUxd43G2sH3GEnaeNJO4XzUbpOa6HwMsbFU+dJPLhuiyYX
+qXvbMlxcKbPPnjSW0vw9uSGyvH40hedpYoNyVftG6xsMsPrio2IwlPRXoVd7Z4oEETJGiXEpVjg
aAacTnSDI1HAnPRWwtMyPhrtCP9YJLGbrqXFirGiBoscMXKdcYu9a7mmBLy8ha2wm30/1w6ll2Ym
DKhfiLLCmzauEe/p6wJgHpw/ExXJJiU3dMHAG7TWC2rP4Oi5jctkCLZKnUtZ1NNDjN+zTNYZdCJ8
YmkdemYnOlE1D3k0j7QuIKFiIjBIUBkE9QCGRA1H6rHDNYIsSWTyDFvEMubahf/ib5AqGwgVSdmK
zzVoeWfTN+ya1wlskhm5ioj9DASVW4wn4V96VGUkTVVvSugiPsdodzRzv0lGxiTdL3KnM1K4+Rw4
f+0wBYabcOrN1wTX/Y3HKD0QzO12BPst5XTWlk09uB4DQOgdDhSAwlmisdc3FOQd5U/Nxsxw5bKm
RlOLqnr8SpMoir55FXnDN7ikM4ynknTAnaSQGaDCTNq0e4h0TzNddV6R7WH/CHOmRg69fnRVsY/q
wKImUAc51jgi7KoBs/zBsXGXbpMyKa8QEGTbobbdQzghO93kJfWnfjIwp9wici/MyZDHvDQ3BBGz
lw7N2LZbhHVqRyl9RHNFJ7CGi5P0+VM3eWl6ndreWCJwX+zvflSL7xRqIPqWlvIF/zrwwc81H4zZ
LA0gm3DqwIWvYientdxl+hknp95gmejBiRXWlY3hmU0dtcHS2lSZJwqYcFkGCSQAuYCORxbBl2Vq
x+0ApaPX4MjCBXJnV1jyVIfavvgU6W/32NGencyqnC92GzU3CMIXoEtVuUeeQPoJbaREofuZ+x2U
sYlmf9lTt4EWqCOeRyL7LYjBhlNN1XY7UyNRp2rpjWd2cEn5DLsN1QGr7ODiHezY1VRmZhWoB8/x
1oVGuzmXE7pyiP/huiQ9Ew1zZc3pA8HRi7cferZqx7bTgTl4ZSiqp+ziLKL0DkLmyzTME0zAAtJU
clFOV9VpAVGGHdy1Zc+ZYAnjB1ThjX4AoDXiB9ODx2HcjyxYNQRaV+N4gqsYNaTzFWx7nmDHcY7a
SOcCwix9y2yNE/f0WhdWx5ZjTZVE915HCOGqH9ASpkis0xLfnE0LiqgQIinbbeWO3Q+dXfrgCeWZ
U+N6cG44khJ7Jbv6uYxDfx8boepdKEXkIeQy+imfWv+x69PuSTR+9GMCqmB/NsAZLqh3T3xHdjii
Mk/NcM+mPQJJEk0IElJTjyzkEXifhv9K65cUTq0ujJ6sfrY+USSaz36Y6ICgCQ++Ldg+yF/XATy5
h4DD+o/a9ikWMRc4T+CwSUPK0rGf7zLA6DeV33HzQBMUiat6yMOtrmotyUKtyX/qnahstrnAGLrW
IpuvrIT2IimkYniaoib64qPAEjs07lF+71U2hpLAx5W1pXbMrGZP7CNC1MdP4Cktc5q110/sezLA
3HCtTFmA+k4JSKHzQa/O7n3/Bq9LVRHsWhMalDuUyq5yJLgZ0arEbOI6ibTY9uR2XMmKBjQANzK2
6eWx7m2RAwbTPaYg/w0nSPZMS3octg3d66ObOzD+AQKdF0nr5cSR1MlPIZ3Pr5HdDC+ePXg3OBqs
mRKGN5OFLYGE+qEYu8+kWtZjdbXU1IRKRFSsVbfxQOePtGCrGj4RcoNABRHPQssMzGCA5dK3EY+B
uV0okDGtQzj3EMTo0qqvJtJzyzWNeVpBUd+O9AUJqiLO13hOA20Yfd50Owh/uBvqzr2VcZk/OrAM
gztrSsmnlcEwkZpcuZ0vNoWoWvZ9QeWXWwn1MgK1X8eHuK/MS6TJqjvSpHfbp5bdC6bzTEZi45Mh
43KUrqDnrvBBjiBmLFD9gmjBQ9Do+KuJRP1sdAPgJhnsb1mS+SdkMPXPLra76yT29FWVhWG2l/5A
QJKPOYJy3ZjH3/O5vWBb1RIOBO5Yzq0b0Ny6baMg8jkbsiW+mo3dyGs0z219UAN3jGILspEfFZi0
ysmLa2jI0lGf9dBZR0z27fiCJ823KbtzIAXi3uA6/lF6LP53uc6p9dKVWEr/u9GtTm6ysU+oMEnw
XgQJsKQgtAvUxPoiWPs3BfHBYuUDHjsMwxIPNxw7UFPjj+eIMCUJCEOCTKuF4OCFnebRcRI0seNc
+eScz0N4bjCa9dt+Fiko8SVS6g6xi9UjSWXLf5qIzOAac4JZJlDeeDuwPDxId5nviA92qnvyhrJP
RRFSUh390IH4EFcxBrTLuwNQi1KpwMm8abG/WGctAV4UBxESHALafW786sHSPhhkKzGA81YDc44s
L7HACfh5E/kgPdzAlKhS3ZFTworG6WhB76jMBNuL33sKIJ0S32CqPh9eLTqCkVqbrsIeRjkqnsID
tWZw0VItl86vJuT02q6ZfZAwUpCjjDRHLyFQuQp3ebk0G/rqeMAppUzusyYSDSI40pHkWvut28Xw
AoHOVCuWLL+5NrScXp1gAuXRwYjIqJSUIYf8fCYmNYHpADZi0iUeZwDwnCyNSUkL6bBjitc8bzqw
LfMQhfYNx8gO6V6GW5Mmuip1ikcC4whSOU8vFtV4nLH0ragNHdnvTjy8tnQOuShwaoTNZBGI55mj
cty0BR/CrgQaLOAT5/FiO65+gMrN9+Foqr2qOXL/cM1lkPQEdBxdX9KZHKo4/zYlSiYc7sWyGYg6
dzfkeDMax76m0Br1xK99XUYcrIes5PhxG1tuVd5JafX1rkEaFq7FUOjsaLWT7WC/1oW5ScMUwSRp
fBhPyOw5TIx/sJhqdOwfGkl+tsfJxrSZcLS/csYQim6cZvUd2GqW8iCtppuSjoHtr5ourJ2nDMOl
fsS9kGfhCvGTtUXahoywgmSF4M8fX+kEwmKIfRuZPBWjEC1HZcmbjK33s2APkj8sSRE/OlRsObtR
N/5GUAdbO0+HzYNom6TckK3gXRV815+wOy4wk/HvbjmQUSyilymmdGU4ekyQ1MvcuYrLkL8B5R62
IKkLHqDO1mqqW9prMezTaFG18+IIdz6AJtC4ZQtCCinmqVXvJhB+i7Q+tqpKrbuWMxASDqHMdFcy
n9IRpaWQL5updUMH1YuvnmJQgCiiYr/ITjG987WPMLmvNmOeyOYGNW2cfyoi1LOfteMMPSGGiN7X
TtB24zqNbSu4jywMQnTWNTsE/LCldN5KkB6utQrhj8lXTEA0yRB1+ekR8VF1IycN1IZeg/nikxAX
YEki+ZiQH2YjZ28tFC9yTjkU728sEaTBD7+kbgWrjEkZrO7nijfqHPismo7kgtwW9Y1qSUJ+GQwF
8F3Sy0pgwrRdd0s7Cudc2I3LFhcC2cMufShwL51e3GtvhnwAnmJxbwoyVlzaQDOlD3+bUc+hfwPY
8ol6V4R+jT4omxAPSz5OKMUhqsQE4ab9KfGQDB2Z0BbnTJx3HQJHsYKWPXNFHzEjtk/dZYsq1lUg
kDSyYYwK77mlSsVJvcrd6Tvlc2SsnDxnVAuUG6uUMiSRWNPwQ/nc4VromBqFP/XtU5pFhV7nVIPe
ZuZi2qGWE+XswObpqWVzfZ8tg8WXFdWvcHT0oa5Ev1zXZuBYGoN73TlgF8JnLeyJYsYiUuc7ZwyN
eY32lnzMotp7XYiICMOdlAsQj4nZH+yHK1K4WDpInoqyDIO7Ho/+jsgMgOltujz2AvreJaN5CPtn
PWUi2vrDDDuVyLK66B5YdhIEz3lelK+yDvk8ccFEn5hivLd2Hl0KLtlCFC055PpeWMa3MSPUw0BF
LVsQTORaP8ycD+xjRzTG59LrvfgVgREEs8k0KQnSXqDOQxlIfEJ1ypEoGvWbJKj+hA8ZTy37VRM+
dfC6vAfCSTlt8eX4X+ZhGva+EpiUpyq/asRFck+RNHtlAzsfKP/iovSU020JawaVCNi/gwSGbGC+
yc3cvGKUiKfH1MvGuVmVg+SfvFRIKTqytf3W0cu+KPcdUq9g1EBO6iuMdUXeuNuFEzOGl5Cz4Hrp
fBX/CABOXk8zSY0nkfglvbq0c6q97Bc2oFD5qn0U9wlNmaaG7yLZtGKjpetFju/k6HUxtt4t8dBs
uXGA0NlNy9z7RMu5eui1HCBsmHxohy2P37KvC98dm08Cvo/1PGISt9YLjq91xSStj8IVDfyv0rUG
8hjUEH132Z9mx2aAFyHJw3CvKWYPzUFhUB42QOZytFF+m1Z3nu+NuOE4aVnmJ/Ung7HbgrRQnTM0
0+VWuC5+RLCYELKxF4+0V42VhffKgu5mxxNZD1traWvvHCYNllL2MMGaFifgD9BdYKtiPHPWlt/n
VjfVaJfojz1mZvIUoBOWAcf6TbAY79tCS4moZr6C5xDsBjqLFO4yfgqL4Ex2hTJbt0s++hvORFJ9
9QsMvGvYyXSJ4f7YM5thtPn0miAYABfCCUi5gBbZo+osYipquqBwHx3alKPMtwZMV09PyeUcAIwL
zYmMLoxa1+6wolDZDXejwqQ9ADBVa0U37gmNvJ3uEnYnlw65PXtfCoCzYK0iWRc7mtIBBlaiYE/T
WBbPedc0NDySfg5RVl6wnZxuUfTtIjaoOHx7oCog9cLsc88MNt15qS/TK5H0cdfu7LlyrdcK7Jb7
qep9uIxdyLpzgrqFOq8W/G+KeJRPnyAcZGyM2Tzfyam302WlFTKuH7btJDw3JhYfIDFctuWAnL/z
ALHwit8qANjLK24BJ4Skk+RR/1iSGvhI73YKiVDwwp8Atvv0oa49Dd4bpcI+s3iG7Ipd9E6EeRr/
M3lPggwCFc9f5o584ygL6bJiC1Urbw7RYLt2yBGCBsWFmxSGyU3Vh+WPLPB8CgDC8GfsBs7O8QZq
TZf293xC3m2a1yaegh+08Lzyy8hCQWgkum62R1bQNE8FaAbI8dQAz4GpKQ2kAIJYP6S3fEmtqMIU
x8YOYx+Z5GTWVEw6pkeWeuNM9njIFru6aqIx6J4Q+0zqfIEENPtOdiALNlVfz6SJ9AHziI5wzD8S
V5RHj7SYJNe0UzynyiKtZk9YhfODZCIOoonXRbSWkn5X+557V+shPUo3rbe1SOyvLrY+vPQo85Gj
kWtTXzuLJKeKshgCrYVPcodPwbYRUcXLXpQFh6Ceb8OblEV5RweUVCg4AdSwzfLQWMisNjo341sR
5pO/TwmunGE3BT6ZCSqhGrEGyV4QRcjkAZ4Bin8gp+WtoAmGUFQUSzJjg2BtX9OTci7wS3YYq0Ea
r3qiQectxxADaMqhZ/ZArjEv1ofIDA2to7m6oR1ZNFhyTKG+9ZFTPXtWLzTgnnk0C8Ibi3+xK+bh
3ima/hoRj3sgMcfCu5NKBBfFCIpg9l3/UvIvQLz6xbC8qq6KgVjZ0/hq44c2VJiwh9pDzhCOea76
wGYpJJSw8B9pMPGMc8tLLCYy32DvJJfL4MnNE1E+hn6VE7jHFIdUsi/ZXwewUU4oUKkuhhCysy3b
rQUdhq8rtU5R4Rb7sqcLGqJB1vDR0RcecmcyKd/90JhPqCvLpKPakNTUBZYF4aQ6aOwGXCGZ7ch7
QAEb3yxtnpWADbzBuh8WbyTQrPYd+26qRWefmMswEXIKaz43ZN/cp7ZVBS9u1VvmgpyQzTEKpNzV
GDFOROzOt1rP9GSt2LmZOVq1b4NDD3ZNJU5+p8pSxs+kMSzPteWya+Ms6K5Lj8f6QDpi/NzSxVmj
g63Md3oPS3UiO9O/yntyddYwT336UAlBRFiJSTa4Armf3rMuYE3iSKCsbezWPt3rJMfXuGtzd8HC
MsZ8otOpBpkHBFhT+SX5jkxUkqSFQ7gDKFR/TNYiY/cgEboMOCgPaWc7brIJ+T7Z6uamdx+TkZPl
pu2XkdO9mq37ypstfMb5paB9vSAnD/djglOHGCXfDJ8F2MX0aW6nNARBZ7eUJczoY5PBaEU1OYQ1
Ne2sgaxNe62IM8itVa8r+jC1RxYIMPtKBvNwxgwQLvVP1276AdviUM3YKLFFdRN1yxLdWjFvhjoq
OvsRXm5C/ndg0dpvn2IFKu+l88phukGoY1Xhd5/NdhLs6J/xgaH5npDL770evTEJazmW3lvOegsx
HNq1/TADZAEI4kCeCNYHM3P6vKWm7y2bvpTl57gR5bBPtFXTQBK10v0+YSHrsetNGISKtZsj4VQH
2kVR9CkaNDPWYSY7dK52okAfZ7qf//qv//l//ve36X+FP8r7MpuJMvov8Ff3iEC69r//JcS//otp
/fJ/H7//9784hkCpNC5EF3ZtvqHCxd//9uUck/HGP/0/VBrmHe6r6kvgdHW94eQz7jM7E6+O5DyB
2w+fNsZ5Qrlb2585vTQenfsppa8VI0/6+Ne4v/4Y6VLkJivCx9Pp+JcO6q8/hu7d7Iys+59Sgdxj
I3Tlvwk8Ld1WDvmc7wlSwQ5cpxFbiv/wypjyjZG2qxwFtV/pX68sNT0gK7LGV/aK6b7JZ2JZHMRx
ruuE15gjv4kAwNXH1xT+r7erAM4pT2hq5jDgXMLdf70osilKSS56bwJAxvbGU70DOLLTJl/Rj6X1
tBr5bJiaq9aIeyPxnQLCN37G6qxcykIV3dQNqa+lfXAo0yYUsZqeTQEBmxd9okXcdTol1fA4ij7w
TmHOweb645t498qU7SuQwp7xtdQorXzv13uQPKDFhIN9nl0xIE+qps/Q84ZtK21QXYpNzdssZXj8
+KqX/+o/Rq0S0hYErFDFZKAYoS+j+h+jtlzaNDKBUz6CeiTEoiq8/HpIcRZiI166NeVgl/4yibPH
yCOd4y/D1Pzh6kq7mtEq+Ystf716j1a2aVu7fAzKsTunuTKPYXuR6cJH/MulLiP+/Y0qz0iFMM/x
tb4MoX/caCuVRUNAl49tx8myQPixxkzU7PrUn3aNa3vPHz/Y969TSM2ARG/oGcaltN+9TgOwp56w
P5xJncS3EPmXNgt1DMBycXGg4E/fyGF7/PFVf3+gXNVQwNdCsgk39q93SY2DG6X5di5TtuirxXK+
Ri0VbLpm1vLtP74Ww5TKmGcE3NP3cwxjs7YpsQVnWufqmY0i3BLsaPGlGoWb7uOL/eFxaqWF60mh
abS670aKxgTuULq+BANd7PzQ677MFzcOKCCJf43DOrGSWSzm7cfXFb+PG82FPYe3yDzqq8sP+8e4
MRbiUelnwRn11amyVJPtGgWLN6TWQsR2C6I+HpfmS+6IV33J6FmnbUfOQACxomG2dTA+jJznfPgv
9yBLnnx/0H/5iP/wGx0OnFShHYqOtv3uN9ZRFY4t8IrzrEkmWUW5Q1kOv7S+KlpyH+OsrF8/fizv
J1xGtyuZpxhnPBKmkF+fSsRpefEiS58l3zbCQPwDHUUB9NEOBGcFReqgHYvuPfaTbhcTkLv++Af8
YaAzXwp+B9Ut4ah3Az0dBDaRPnTPTj/JY6ZbKklVFiDGHfq/XOr9ys4cqS+SIOZZBG3gMtSvNxsm
U9B7eeWcAdr5mwpf7Q75PWdC2vn7IqmuKnZ+K/yvaiNEAGWjLBEHNEt++Pief5+rjS98w4+xuXPb
vFvlOsJc0PFP5myNvoR3O3niWGXZG256dvolKNYhs+cNHtn4L1f+/XWzLHlc1PNY0nkMvz4Bfxkb
31Ran5F80AG1zORuJupPO29JzTVNqbsMrdEu6J2LOMSrrj6+8d9ftmF5YmkUgi0FaotfL88K5eEZ
aMVZJuxkRTKWE9CnaNmouB2+fnyt378lx3Vtguq05LOn1fbrtQicJnej9YKzjZxxZ7f+5UAXmT0S
6W5d2FOy//h64re36qKtVC6TDI5kG5TUrxfMUVwMnp3T5QstUV0Rbpiow0DHk9JwHJhm53SjfcyJ
uQEiNYfE3LmLo44zoXbLfQty8muJ2F6tCt2qa7Ok41tsWMVBGjUYz6sqSm79yPh3H//sd4/JcRC1
80G4js2flfDfjcWhnXuosaK4kkuxHICGNYfSysWGjlx2DiP7bx/h79dTtnR4L7B7fcq2765nozsi
Ez2taVH6xNQWI+51SKIBsH+6FiDGvd3HN/jvKewfGwbuENGS7bkgvTymAP/dpDogmihRMdVXNJO7
Z19b+V5rWaydyJ6OsVrUmzXqlDC4CU1IlXfpfqF9vbE5xGyNlNNfVvb3s9D/+z0u2wZGJXBD/903
KDKgKr2EqYRopsgjgj0b9X1MqiD6GVT04Y5NNF1AP3aW7AtUM5CGwaM+alKKvJMi8vT5Lw/o3YHn
3z8IHZKnFHMirZV3XyX9OoFmsuOVhHk2rKFCo1TQhDUxQk1i35EhiZKY6ixEI+IaZ7UzvWX/zCoZ
R5sh17QbP/5FfxgjwvV933i29C7D5dcvybetkZ3/1KEIcLKdn4j5EcDUvKf4oH7YgqrRx9d79+Ve
HgCLgvAdB7mztOW7MZn2ZOD01DquarDRsINBOY03MnXocNcKYf7Bqxtnum0obz8RsTk0fxmi8jI1
vBuibGZZ+nn+go3Yu81722fExrRRexVN2XzsyKmDDmpPL37c3LLj17C0ortLeO33/NKw4QysWJxq
auYO6akH8pIgjNPcmVYuQijIwML7GQ5QlkJnTFZB5MSPs3LdQ6wy5CA5ZUZ0s18+fojvX5rHuZkX
BhFSs8ZQX/31pbUaoCFH9+xY8dOJvHEMBBs3vmMNdNeCzILzx9d7t5Y4nudo3+CPtiUdcV+8+6wj
2UQuQHDr6Hn+YOP0pAI90WysQwxvqyyfWcH/Mi4v/8l/vibP40jKuq24T2EL592X62BQoODvdSfd
2dXBpexN7scMtKjT7dox9bQFuFj+ZXC8W7K5T881HAaEI80F5/hucBKZN+doPgkl8FyP9mGORc3c
ORk9k0NtV828g/plWcepFVVH1x5xwzrpaf/85ebV7z/Et+GOSBZU47F1ePeCCxt9T4Px60S8jz1e
02yLunOOpjxn+Xb69k33wsHb21P126gQUk8ObK2b5id3iE173dF1tV8o7xqqJKCE7fjTqC6ROSh6
wW7eJij90nMNliPY2DTX/G+thr65Fej2mXiivrHPFeTWiGNsjV4OqgUke7TRXcQ2rZpj0qLjsRL2
sYUPRLpPricap3NSWpeDaGzHp7HP+4EQxxiJ/RqzlBU+qRE683OCwD67Z38Nk3Aap6mXK0IkYHN/
PGZ/+0Y4oPtGKXg1nOmkc3nE/ziDSDR7ZCKgU3Lagg5pGozOihYjSBy5VN8prHh/eWmXwfHriOWC
fCGCPzze3GXi+ccF0xb/Nnlk+ckep+4BYG71SDBq+Jer/Lak8YlxGc7Wko+ClfbdfVUgXBJE5/kJ
wQZZzlQOj41WpLXoQRH5XMmjlQNaJAQ8wvtEZklW5e3ajeb0LxvM9zM5P4RzpUEjIyjB+PrdpDCl
CuglEQGn0Nfjs66zeFeQTX0qSOMboMxfOJBxWZ048tZ/eQh/+DwkpSmHcoHL4eL9oxbQ+coqFuSG
YC9cO0UR3+WwjLbjZRROGDuOaH5cwiIJIc4oydx/PLT+8KY51CjGFdt6rf69xPzjTUd5K5c5R00Z
FgLZK5rQ/LsV5/F/PoIlwjabZRIdr+282ysMY9m7pJHzphfsieBNJ+dGecFsdmEyhq/I+UkA+PjO
/vDR8EZdWInsmYDHvBtcSRtNVZRH0anVxOLoob3CQYisvkddZiSZGB9f7k+DGQazsFGB8wfD+ddv
prHTuaMlFp1GJ2MZndKG+S1g8pimdAfqgaiUrIKzMSfVdRjQIpi9TtzZTf3t4x/y266AwUyJnLqT
61zKwO+3JYOeUBA0YX4CoyrJV5/cyTth1pnSN01g6bKqya1Sn6cW5d6aE5SMN05JxXi1eMYKv6fu
ZFd3QS9BroJraRbHWtHeMGrTCD+UalWyl0xOSbyM1e2CLGm4q4WL3d+3AR216zzofXUoC92gwkFW
C6Dz4xv8bQVnMVWU2tl6shVW+t3RH1IkIdKSaoyHYv3HhRi774YBxCviIQIAP77Y+/oP6yhPkz8M
OmIqK+8PHigbCi9mkYCcl6liF8EW+obPE1R26s3OgUnN5UhKCOeyk2gH6ks61/BUEcmTXfOvFo8S
QUywdr02viE1W1Q7gnzlt4Q9rPjLEPzDiOdMRt3d5QtzKAO+G4FzaWPsbeMTPMxFIdYmr1aHbvts
FumVNx2djZ8fP50/zJsOT4XHwhFQyfdjfnISSb3dSk/j7A8bsoUMslg3PiVMY7tKyfa6VSFZh1WY
PH985d8GAaHgCpYq0zYLFJ2XX++1zQTJTHXMOHSImsXKI8Mc9WcfX+VIvW8+vtgfJkk2+IbDFzY/
RXn114spgyNAVDVResqbjh0my7WY0/+PRYh5ivaRq6XDwerdbn4k5WGIcT2f2iWlpInKGQGpLSyC
PAErQVPoSR2aEcMFWb79+Ab/9B7ZmtmOzXx5qVj/eoML4hy/02VyIlEoo4Yny30Hd3gTeVw+b3Gu
4pHS61Au4/7jK/++N6bvcJmnGbCsD+Ldx4yQXY29n6anzvu/nJ1Hk9tGt4Z/EaqQG9gyE5wZBStY
2qBkS0bOGb/+Pj13MwRZRM1nL7yQXE0A3adPeINZiA+hQg9ojzNK+Jce6Ex2R+wa8bcoRv/9W1fm
UvK+p8qHvHP9yHVpGlOt+LFX4vGyT4ZS2UxA2p/GMbb/jPjQYYcRFBBbaLiWK3f+zeaV3XI69CrT
Qrpqhvwcby5d8ONB5HSz7tkw6bYFf+vTrPvoAcZqtlJe3bxfKhxGkhqzQB6SI3q9lAWwI6dJpHt4
OuvQ8DB2EuDON4HdjPsJ/T3mvmr23kDES5WrcgsB8idvvV60TsHsT6ohvBQBjwtlFlJWGANt8rmN
ji0DkJX3eXv3ciVQ6NgOTTTV5mq4XlAXGQY6SWZx5cEfgB6Jg3gc/1fZeBFgYTJt8ijj6cscBfcQ
ugd0R/1QjAjXvHM3y6tJE/QemBSwrRabyrTjxPQD3/SatnKPTQu8E22KfGfWwtgA11W/5JDUVp7+
5vDKRbmn5PlhSXfxtiMfXcxR9Q0vbWI7BMHbzSBmBvL1jUvq7qFyiCS1sDJxqsGvvjezY3XmlWQa
OukPsfj61ZuqVhPdYwvZJabx32uBgwASIEXxAjArQSgjaCAcvP81MwSyiZFM8ujPXa85K/g4ZkFP
Mod1GKyUKt77SuF+cHA8OQZS7w1UbBav7Oo7p9aVmSTjLlPX+LqLVTWmHEPQmt6kZoaKJFXToO4U
+HRktRAw7eNnlFvlqgST7xVNSI4QlznXz/VqWSq6WFFy0zNLIkMbinzL5F47ROH0y0DR0Hu83L2H
ow4gXSTx4EJf7NwOOluEApSBasSUbVs9wixPBdSSI1GwUnLc26+yt2ropMtkyovEvNKqYTaZsnhp
h1WEanTuSUGy+5CL3Di34N6/tpGm7Whfoo74+Cm1u4/pEJ2ouSg4l4OMGv0DRGRD1zNQX88cIM5z
WWyRxxnrTQW3xN+7EVi0PX4bKga7GPiaWEUE7uTS/2oNG6F+H9r+hv83RigTrb1JPcw5whNfgVj4
+gom4N4mEIgpEN3osRLGrzeB3/p+UEcwgmcHJGIPAhS5DJGd8piSZgoTZeX93CQ6bDoJn2DDUTa5
YlHDzCDxy2oKUBjP2vY3po71EVZq9vL4K9z7CI6tao4NVpGdsNjaZuuMlarWptcWVfsXLkvZpW2R
eIqa2VyJjbdL0b3QDJqUpPAkOIsHwp7AUpCmECSovbr1w1bfd5WJ4HPUGyuBUG7b6wMrGyUq1GNH
s2+BL0lgNTWUQAF+3wFzFaCFLPSo/QZKvD/4ZOB74PT+bjJKSDIqyiyPX+rtRc/yggE52COgya87
/01OYaC4hPBE7npT6MxPaWk+JyVqt7TYfOzowR7qITICj9e8PcmsCbxIsEfJjJ1F2ogiI6aAkxSt
oFX3WZ1HtMzEYGDSKPIXq8BruRl6WNiF8u/jhW/3qcyd2DlyIinBRtfnonGGsqqABHl2nNnmc2k2
qKSjmVwl3x4vdG//yGpeFlW0EZZ4il6x+moyiBchIhEe/t3lU2SHX2uVV/t4pXvbh9doyq4tH3BZ
ZyZhq0aTHjheGdYKMDa7xZIyquOLNgzoxiV51X9KUpH9GDo1/mNxN356/APuvVOZRNCgsXWKgMUN
QO1aKko22R7yUfMHH41A3Iyo998fY6jXSA8dTgrTmiXiqI+FqQiEEzwrjOMeedO2co4J7cV3RxnW
4f4Ek0fTmSHJ9R6hfTs7cylwtwRr+lOYc36BT1RTw6m/H7+5O8eAZNexddB/8h+5id4cPWGGJiBq
1/LGclL2vqplB3rc47bvKxy2AaCRY2O9bDEqXflm91Ym9SPk2MLg48k/f7Mycx6JESfmwBvPfqCb
FO/cvIXqwX2Kbm0ssiPaft0OYNna8OnOyaA3yfiLgSQIjOXJKKIeUmnYCS90c7hYCtOtqU2TXTc4
0fHx+729BUm3XJieBBuVhsrivghjpX8lX3oQiBlj+VM0nDKTpgp9YgRXFOwCHy94J5byWA4DIu5d
/l2+VgVlqrKMCS9agKByb507y0XgJDKwURyKeifQ/ni85L1nFAQZja3KLrKM6y9J3TBUiLMZntsj
tB2Aor2YOgQGVRQmQjOJuxJu7n0+cA60KW1qUDA01+shiz2rk1EZnmHqQAz4RSiRzbiSDM77YzVT
WYpdg47UbVsjaqexKtXe8ObCcr9rfdjvHGssVk77vZOA3odFU4iQIpYzNr3RUAJEgsUrKySUKzdT
vmEIkO+CvgDhbjV6s0WO8Wck/HfiNgks9CEM4TiA/UzgfoscDQ37BJc+EnUN8G++gQtrf2sK97uu
AbQ2R8gRtSzL3r1ddNJBNDNlkWDYMpi/PfhFK8KyT+iB0rA6tkES7Ey38L90KJPsKgia0UpmeGd/
6kgi0rl3+ZCAj64XRKIAFvdAkdm3jYnJddSf9Vz3z7gTMWq3mq+Pn+8GfSHfKmqvFJSoAQP5W5wH
Na4nK3I7w0PZp91aQYzODXjDXTQMcBNGcoNNHxmobvSmoFTo6+dCMn0GZr/oO4TNsPLC71zPOg0G
hkRcXhzPxVcecVucCnswPHxtG6bmDgbvGzAp8FRtzCFP9eCWhwYyw6kCjvXZseP08PiV3Dmx1JwS
iYJ4Dqg6+YXefHLTnx0/6modP5zBP0ZM072xqpt9WBXBysPeiX+GBnqVkaMD8EVfXJ1oCBqolHa6
F2eOeoFpgixq19nfiniO/kwinp5bo1dXovydNwxyHAAAFYGMuoug27qW6MVomV6uouaLrLjbzZhD
IOSySStsZTc9uoIvQYv2zRaBdnER5hB2K08uz80iiec+BcdjMQ/jLC8+M/qTMcp9FEATlos/ombw
P819qM/vP03gZizarXJMj9LM9bcs0gEZvkIzPM0XzF06RE2LstGh50PLM3Imve/fOy7RF6QKX5NQ
db0eNsUDDrJMv2pFy36Piml7mMgrLwX8g5W78842lYN+XVb3pJJLZCgSfoFSm6npqXRutyi+jrhX
togoB3qIgPnj57oTlUg+gODIEgQEvfycb86Em8Rzb5Tcmhlo9S9uT1W3gQSI1ZKBkQNer67jryx5
5/nYnNRYHELutOU2hRYTc505ugeBS32qC6uk2dcg4Wejcfr46e6cCFqZFt3p/x89LHZJE+Hs5sc+
Xk+axOhYyG8MmwBr8B30OXjeRj/+UIzBPgwIG1BiTtbnxz/gThyAKOcwbOM0AMFcBOEpSkUe+SX8
ynCYFTjyhoS+oXyD9oY+aogUgdxJtrCznGrlhNxp6RJt4TmBvKYooqK9/rQQmaumKsKUNMgSE1xB
H7U51caCacZAGwcvxUGkLwqTl0HX4m3v4OftzKHzx2yFvX/8Hu5EBUaplLhAndnYr/STN9ssGRWV
qlpNLrOSaH/YGdm2TGPr/cn821WWndQeOaIOifzkYqmxv9Pd0cT7A2no1smKb8JyP89RWXtdlK+B
ue99Zi4WwUliwgUX5PpVmzlAThfm+mWAF2Zephothy9uYGl/MbRMf7ajihag0FIxriRtd86SHP7Q
LqGQR3Brcc/EraLbqFPGF3Qg6pOTN/oxjjWMK4Jo7f5+HSQtIrvjvGa6joAjtExg2oE/M7C7uIg6
NXFUAdWKdU+UZZhcdGXXlmcs/Dr/EOAVibnvmIP1PlUVrOMZ/2hoRSvX+W3oAjfJ9Ef27HXC5OI6
J+lJZn/KsktM3l/hE1pP0VYl5/s0ldbwoWvzNarP7duW0G2CJWwNiWdfhBOoUYGlKjG+tOGYHfNU
jfaVlTU7oZtrucrtjjIsl/aMJGOBo3YXHxaf1harIbhtsV01v0ItypHz5Igi65O3EM9DPdupk4t0
4uODeucRJZCQGxw8D/SZRdDo7bKLMZP1vRFVupqbtM6euyjMi22ZJIzsH692W3PQqWEczN7VYNcu
VzMgruI9AroWdVvnJUUPbe+XHYYxOH0joTt1XbvVSwlWp93t//t48dv9wzhPMhJ4XkF3YRGbC+gd
YsCE0rOijA5f2k2b2ip7iPa2u0mDqFpJIW5joKxumPTTYuQ2uKE3GhkadjjzeK1f0US1Uv04gGLZ
P36q2w/I1WrTGJZ5IAymxakYhI6OL0bm3kRS/bFonPlFgUjupW3urpU099biWlNp29DqJrO/Dnsi
EmkJ3mnyEBqSwI4MLWokwCErJ2vN2TtLUThJyDyHCazXIv+KsbNvB0TFvakT0S8Mt9KPeaykO2We
45VNeX8pJPWYBII7XcY5bDlKFcWrHh5GMX5EViQ/6YWZ79EWX8M/39mC8CQk5IQkVg49r1+g0/QY
9rnZ4PVIfh2dGgntLBrAfBSoBM5D26082isV4jqGW4zNJSBHMLRH+vF6QejEajjYfu9hKpjhuOlY
0XkKR/+vwqysH2rta8cgnPp4U2e0TuyAe2xXZvpw0lMcZwjlJX60OO8+3rO3wc4i4FC5AEaiB7fs
hGU1BnF6jO0VggdIa+hTsBedn3ghgjKocYxHBELfyfii6QCBEPQyjWIZzpcJfZeZQ56izukZqPj+
rYBo/jZWIfKZSEIctAbHusfPeGdXydQAAAFcL5uws3jz7oi+ThZ1XoNYtJcjinymxz+fhGi04/+w
FIQYgAvU2kzprpeKtG7sw1RrPcS6UsrtwD8bSmAeQgqzlfHavacizJiyjSJ7i4v9hA13h/pV3Hpj
HzUfHUVzjyS82hcaHc7KC7yzSQSNaBon1ETCWg49I5Q2SrUSradWI7LzSu2eBoGtqgjj4bmuJgSr
5uL9JTUNN74WOTQoFyrO61cZuE3tiEytvWKYgZvs0DzxgaKleDdmeFSHKC7jgjaGR0b3CGIVrpH6
v1FnKZuVke+dSEHuxb2sAUqkM7HIB7ouxeu4LsCAo/I7fWrxPAjPeV2hSEeRoyCE2pl+un33RnIM
ApMENbHu8noWzUSjYTYbTxjZeJzw3jpEKMGcTAX1pMdL3Xs++YopQ12yS3dxbWHNNSaYR5GdS9Ud
X3V/53Pk78HdTegYKP3h8XK3iYfF1IvbkaEUE/QlmlbvesrG0Ko9l5OPJD809wnTjFOZF58wGYpO
jfTrQuOnWTmbd5+TNIACmCbCDfACxcJ8UnDo9cbGir4g75H+PdhWsEOCQWorlvX+8YPeqQLpUMtT
Q+YLJGB5xcSkGWXVlr1nwcICgBYnuJWnWIptp6FFa6apsSkJpshBXzKbRwqmLPgnqZXk56glzfnx
r7kNF5wlqEWy3wpSbRkuwglVczRpZvpu1RDscGKbX9w+qaaj2mjF2p66/cjy5KLiIOm1cm9dH94+
rOPJTCvV06oCP7M4QQx+h12d8XVCSPyLa6O7jfVUnOzqLilXEI+34YqxwOs0m7jIfbs4sECNtAl9
JdVjRlJtRROXP7Whjv4UuYK0jCv9gq02dn69+wUDRSehprUCn2qJs4wRbDWtAWveQENZzoxb50Oe
6c3OCZpsZSff+ZY0OAEu0aoiA1xCiJzGqkLTojk1FInxMxfjdEY5BQVCFQW+x08l39V11gJfXXK0
TPrnKh/z+kMG3JFSWH/yAhDTB8aqFvrNuXVKQf+dML4FGNAoYGDickRqosxXztCdJxXA3/mc3AVU
C4tLwEGTN5PMUo+UqTg2lCKbAXOSDdJyawnanaVADzENASAFDW85VGpUxSD3TCqvBAy/19wp/SvD
Iwkb1DpaCYF3NihNIeaCNKcoGZbzspr2D/bQI0+FPCrw/lFpPDDvGRb2SEV/z0oO8qXmuBTvvsqY
tyKtoFFfQm535Dt40wsCHxtNYYgDpIFHCPClQEyC5FrM865FMO/f0q2H9J1kW7DO4GVswySll0Sq
xZotxoQqtti5l7lDmR3nSnWzQxUmSDtmdocTSkHXdyXY3XvB4LPk0FXqOywxnPQFyx5Sd+bNCZ6p
fmX9itCM3jgdfEDdLn/nirsGgbi9XXhM1CSAP8ibdDlJ00ZpQeT6mVdXRvNsz015aEc9g4RVZcdB
adY0BJbrATeWXT3JqqKp5yyzEq1DU9ceHfM8aWkRIFFvYGWJyW0YdC9xq6ZdvpEjKnVlBy3jgVyW
0YIcm0vBoGWNqxZFHsKXNs6YXTX9qZxQq91mRm2jiN2hHZsHGkS4zHJ2IQP8/eCMw/5xRLq5Vtn8
iD3SgAJrQkhYooLrCiveOQv0MwZCLc3casyHL7UFfungzlGlfhyx7bQPvuL6/qFEOwT/rLRMgueh
pMe+D1Goj1Zy8ZsGHb+Jho0h4bNwoaBLXh+sMLADQKzldE7LytoUQVBfRiarWwvaDFCKELcbGK5b
B18penhJcCzxWXtvSSt/BFetTOFgKoFRuf4RGje8EsEmOQ/AdPbCYUEcxUdPiPZfFUfjlRR1ecfL
5WisU3pIPj1p6vVyoTlhcpTp/Tm0h7H+mGRuCjspnLADPzRsk1hsULBNcG/G+i2aGHlijbCyHeUj
vb2e+A3AxmhNcMhVkH+L6wnZ+ggnDbM/45On/2fPU/otrcP0pW7CfuVxlz0klqIByc4D5UCDc8lJ
nbH7U5vB6lDKywWOE1WztynAVq6G22NNq4X5ocwjCGDLnNHNrJxJ/NCf+76cnusUWi96FVjTpKO6
cZC42zw+TXc+otRe4ZKVpTh9z+uP6MbwM3Nt7s4GX2/40icF+XiXGdOYYXmY2akHxU33sUnEvXgT
pK2prkwOlrGakTzZEqkMxGbAcOpiG9llIpAeD5ozmyzGqCA28yk9QK+DTJJUAvmrXIk6fCgzAyPv
NWWlG8KZXJ5H54qiPUOiI1/Qmyuxy91e4Mw+n3HjCnT31NcU9snGwQQqPaCpXTsXh9mf+jU30cuj
ne60pTts61ntnR8ddivayzA7jnFMbT1Sfiio7JUHo0cDfa+oyBccGwhmQb0NRtoF/4Z+HacftS4W
GHQUkgj103GxY/7c4F+OmGYUIsX53i8MqoRrQmM+wzFZplBm5EbgfQNmX1H1JQ87/KBbnG0aJYVN
0ff5pRN6ezC0SFnJUm8PjAEeV8LxiBCyir9+s4mBc/VoT/5ZVUGSxtRe29Cesm/vfjxWYTJsUtSx
exbfr8Y6uNDNzj9jXKfHm6DppGCU2Q90DTurdI6ODTh8L8ZEN8GSZsFf710fQAn8DdIMcLN4oFw/
ZSiKfIRi5Z5n4cMNJVLVm65n5jSHif8Lj8BglwRp5yLYZbdr/PTbaIGsDeUMrTuohKST14sjy1ci
bzO757HXMAlSrewprpzsY6+h+lg5rPr4Ye+sRyMGUT7J+4G9IP/8zWFxUbrtw3gU5yapMDYuDKPH
8bSGXNaUCgVAE1Qr2eOdmxXRHBIOyhCJaVhearbtk4BXuTgHcyupIFiezwXlhzoxIxeVbyBhWYUF
gwzANFFE8jxFsFUHLcyek8ZN85XjdO8VgC2nQc3plNpK16+gTtEDYEjPK8CHwlOC8QuS4dXe79Xk
OSuVaCXbubMcExIb4hjAVkk5uF5uyGPRYgFlnYMxRhanhRhSBJO91wJt3Ewq04XHX/g2vwPoRtOC
8l2X3cXFfTCavEusaQKvK/Az2MyljicpNHjtl134+VPVWzZGX5PZf0UGHmsiF8+S/PT4N9zeCNwG
rA9hEZWLm8CR2QySfaMBnzVqxalrsGxPojDFqYEmSR4gc5gS7t45zqWHyjgX9Uf+K8tNGc3ebO2M
IRdNgiHwkNRzdxkz06NbiPwAsX9N3eI2aWEpWZ7I+oQZ2OKbGip9Z4xjAg9HcUU/oEQZFHtLhae5
79PGfS/YlSejbykLeBRH5Bzn+sm0MikxNNIxaBZKc8bwUtnkmZ38wNt4rTFx77QCCqK9RL+LHWst
TkfpG5iIah2+bZY1H4wEF8/cxq+s1NAQr4fB3MYj8qhoymFqDhMJG143PDzePndeLzcOZTUFgoTB
Lp7XT5VALXvXPbddVxyGwfrkTHP85INAeX8sIGMgeSHw83aXLZ8oda3ZQsbm3PM+jk6Wq+WmNjBI
2OZ9Wm/TIIveKTpJ1EG3h0uV7i9FPNXm9ceMZhOB/kFBO23U9GcQDxbMfK06wShrV3Ql7nxM2cCj
zcQMXB7GxT7VgyHTAswUznPZ0Ceoqkb945eV9rfdJ/ijVPCmPXNqR4yep059nk0l/o4doLkSkm5D
4CuFjE0MNIvyRoasNyezLObWgLZcncdScWjUtuhm1Uny7BR1fdao8I+P98+ryut1UQFljZSFQopR
MVX29YJFi9MhPibl2cW+BskSO82UwkOYXNhfZjwpeGDDz1Apl9o0x9Y1K+XziCtK9WQNalL951fK
ZHl2NCn25wGHVAxs6iYzfom4swPseQYjjLam30XZedSnsju42pCj0hzVmBltYl3HzBP3Qdx9NyPj
XDXaTEHgGt9DV+Dgc9TqqgkPlpn04PXhUug/VGzj/kVjC59FB61wsU+HOEg+OnmRdZvIr3Nl//gV
3UZoZIzZFVwVEC5IL6/fUG4UOi+C3x81pX90x/kzE9PxxGAkOzQTeF519MeV3OP2WJOqSw0/ep5y
CrVYU1FM3K7tBC1X3Bx3UY2Hs5pbNh5XNCHf+3jApUirIF5Q6TH8XjxePGV5qGTpeawm/ZuJhUWw
axOnGbe+0LvxWPYjGOW5Jp6urHxbjjHTh7DDpJKzDX71euXMDbK6xjnjbKMANMJZD1TQJ0qAiwvN
kOTgmBHmkVWPgetMjFuJnLeflQoQqgKNHRpndEGvV4f1VdVcW+PZ6jMDeW64hHQSxn1PZ+c5T535
Uy6J2I9f9p3v6jKSYLJG8xXG6OLK6IBKM3PHjFroY1id+hza4EnVixCF7Ob9dyESa8JAfVNOvZl3
XT9hFGABMWlNf1Yr1drbDabhJDjuZo6NtT7Vzct8BYXpaAMIygKGXddLCZSbp7EI23MJ1hI7zbTa
Y/Y3vIyBqnl5nCZYqiZrmNKblymxJ/R+mG6BEmOsv1iUutIciqg5t36A9j3tMOtFVJNbop9WBl8f
fzm5Ha7iJApLZOSglQCU8vkWTxhNMb6buLOcu2Zw9yPzrZdsKN1NgETZfoK5uJsSskeny6VTd2Wu
3L6395MsvCSSQrbscQ9Y3E9JBCwKz6PqXBgQ1pHFd49mPqSoTs91+AFV43Q7MXcy+QW4iu8wJK50
vEXeDW4nOQf/Rzef+QE7ealZk7gFNsqOVp+z2UCFou0s7A9wA9+kSNp+efzOby5DuZZUDzGYDNNz
W0TBztLR2ESJ92xNBkjWHOfMeJO3KJkeiCjWwQwrX1s5offWBFNOpsNQDfHpZVgwUdiobb86V41V
hqcy08Lxq10ruFoXtIU+C2jz7x38yHdqMqokEslR8VI11RfpqCSdVdHY64o/NhyqrT0H9tepQ+Pj
8Su9bSizFskFG5ncisx78U7LOPJtK+vqs8IXjjums2WeBtu0bhtatoo/aScSAjfbO2XpfiVRL619
mER681nBxdSPN41RFe1KLL7z0kksgVyBepdd1sWPQlWkbbG2zs4x5m7fgST2P6nvQ2UDbK8/0pcK
mvd/ZprYFJpSl0ie6+vYUeazJZTCyM5dmlUN0+lRi3YhDm3zT99MzG9Gi3XkSo6pyzN6HUNgu9B+
hDRhsKWXxYmaDEZk0SY7zwA7MrGZOThRubVwLZwQMZFtMj1Myyn0DAO/ok+2ncfDocKlzXqZKh0x
m9aahuJfDacdY1taWhu8ui3GOPx0Nl0QNwpUt9sPoeuiOYcP2GBtwhLbsi+qGMf6VM122R4f76g7
304K4pJDODago+WEIiyMRuRjlYLKLaJTrlj6KVHqca+X1tfSCeOV6YMsTRfvkHYxJavU+qagXMTB
MssKrYzi5qwy3/OSsW0uuZjW+oivkqiLZaD3AZ7gSuOmXvba69BFYWuuhjPWK704U+HmSLGoWIwc
Kkcw5PYVsPz2blRwSvhSoZeqeQG5GnLSRponP5IZu5GPOEUP/jfaM274ITbxgJt2lpsb+h5DwQC/
v4RMWfq2jiXGbJhn2mdrGInp8EEdlOGnKjX2VpT47RGUfaScoIzSccvrvIIJCORAP0Wl2WuYQZfC
2iRzOolPyNqqKOT4qTv/bAucanHCxNrrn1zR1HCf+bpZvoSuFkX7FMGOYRs1OAPtUqeax2+paSL5
Eul6/x8eFNn0Muda213SKVQMZGqNcNbIz8M8V7zarZAb2mg6shrJBlyH5b4geeg79CMnrIgeb7Lb
q57BB7mi1F6GML0EdIBl4TdQBJxbxHTHU1PqI07dQRilWygzzZ/Hq90kpoCEgRyQC6MOxzZYJBYw
yIPJZWh9Hu1UVOEOTXGz+ohfvRDHfBqj5E9bBXGn7RyMy8Q+GjFY+fz4J9x5YGDZED5hKtNZWMYn
ZahT4MhTRW9hzL8bUCq+1xjPYH2Kvcr/sJQ8SUx8YHIsbzw3z8RkR3l9bpGF1r7PECaGH0pChvrf
iE6X+enxcrepIq8WbiItxVd9wUUPe+iquAQIYJ+xhGuesxpHOBiu51Sru2eMV9MN6EFrJfLeWVM2
jinribuQuRZBw4zBqOJMhTVsPeXdTu9avd7aipl97YNG2SJO0/0VuljfPH7Um48oqWNgHyQlB+uY
ZTFPWmMzOBY2QLbcfBaYXnsR02pMLdu1e/0mCr8uhY4gxFrJzVts2ToO/QYBDfvUhEr1y2zcud7j
tZl81BFDOWfG3K+cyLsLEvSl0DvN+CVM0ijChj69Yp9sc/7HR+36ecCya6c58+9MV6Ovj9/kbfqL
hCABH0YI3xAogLwW3vRFcKeZ8ZgU5qlQleST1lnqD7MjmdjHSW6HyCfnBWbJ8dD6Z10RrbZRfUSj
dvjP6vvHP+WmEDAY79BqAx4KCYer/PqXqI7fBE4j9NPQ47b7R5nCqRH7zHGGuH0qRysOpB5Zqr7M
MSCXrV0B+jvEiZEN3x//kNvd5VI0o6ohZ10C3s/1D3G7hgFmhOfqMDfBJjBC9ahbTX7swdKc370U
5aN07mE7q6Bjr5fC/xYv+xI7UFxvnYK2TZga9l96Hdjjd9I0x/3yeL2bAIyKkpT+AaHJ/IU9dr1e
zMx4GlWlO9qxPeybzA7/mVocpWj91MfQLKFrO21wMc0y2j1e+XZEyhHCTwCoBUoi2s3II81np0bi
pj2GosG8DVGRzxGWvxfF8Ms9r6jcwXFF4UcTLUBnTSCZWMxPTaNGZ7srcJMz0Q8FmJDt0KdDzCsr
i3OKsjOFmVthedp31ierHIKzOuB0mPq1/mJqsVgJeDenUz4F9lYQwGG7Mwq9foERcJXAxPTwyHuy
L2FVVee0UONtjA3EAVuzNdXYG8A/CRCYEERVqcWBJixDHcmAnQ9lDKjLNMPygJp7yAjd8LsUucl5
rvTgrxGl0c6rhZ8EHzqQ9imZAnCeJwebDvWLO4aOcsRck1bbRkFMyVyr7F4z0aucjt9I+EBKgTIL
qPEiRipoBFvt2NXHBo8GT2smfVPXYb1pqqjYhoMS/WNnurFX58F4HgufIhOdh11bxfjblnF81DrV
2WlmgCNVGMafsOE2D41lVbtmLpIzav7JEx6EWIGilfzVbUv94NaRtU0JjucybOyNhbnqAciIcsI0
eFrZuTdxST4d17cDZgnBtaUMGUJ/CAgVSn3MApHvoFelT6+u4UVZ6zs/6drnEc2ondp27RPDsPC9
IUIuT7sJ8R05gF9eQEmtIUs8hs0xKyYgp1XkHMO6mre9bazVUbfRAXApUwGDlIVSYEk41eD4jaVt
xOcqU92632lJLPzDYNVjfDDmwi9eHN2OjZ9+EObzr7mm/aeuvOybhAIWEqfLYPZDIgNGa3G+rGRQ
0zrnJyTpeAmDotniHto8W0NWeY3NQVfaeT49jk13F+WBIXXJgL8UFx8QcK0dO0jObq23fbStW5TG
URa3C3FS8RiZ/010PYuTbZ6YdbOmNH5z3SAExO6S4xFQv+SK1488DXWpF5rqn5QBLbDOEuC7e5Hs
6TMlK2/3dik6iczwaOLYBJSlREhIMWNH2eSeisZOT7QQ9U8oaIjtjB3vym1+Eyi5ZGh8U+jJ/j69
6OunCiZckFXhu6cxiYKDmiES5/S6fYEP8K1O9OS94x2Wo9fMDI3kSM5Dr5dLxgKzJXx4TylE+b2K
mvo2RUztpIRYZSklAsWPt4yxeJXM0EEUkPG+ji+oTxbZNn1M1TeNQXkygYlkoEOLanjKMJxJDmHX
OxXtw0wgyEs7Lag3tVDL/G88fwf1mOASaV+cwVRRl8WfBKFZGIvqgTy6m3+UFKX/UVJi1RrPFpjl
mfI13pt2Yk9HC2jA3OwwnkqexiFR7YM2lkm4cVH+r7Z+O44TrlezPyovLuzlj6iSmN0pnuArbhHi
ZuJh+iAbTiIurXE3l5UfHKPWFxkleKbNxhrSYxFQYNiC75CWBxK5I8v966/SW1jP0/kJntTU8I91
XX/rW8v+Yvij2Aqzs3dxL8DzTP1a32txolmYApP8DVoqmYZpLhbWqGJf+8pIlQUIaajaLzg2yr5K
Wv2sheZwkmIeh8db4s6aCHISow258RFvuX5YDJOj0pqd6mkMHPsUROgV5F3pXOrYnBAZD5Id8Ls1
mvFrVvzm7kUCHKFVlpSATcQrlwV80HO9W7U1X2jgmOq+751Zx5anTQtmaNoU/i5qf/i7ShQDU+Wi
Sc2tgx755wCLYwQcYnj226qym2YzoRf6YlZVXh/8LBTiOSgD55s113rwvYgzJW2JxID5kPdOQwOb
8iycKuzceBXlxg2wV35BJ6uNd/3UCueLWmlOvqvUoi0/GU45a9/qoeizJ4FtWEJLxZ+SYpunYKgz
RHHdjp0oBeMD5AFrXCswdhhAnX6ms4dex1at7BKIjijdsdppQZPXuw6/oUvTwF07cI8k3/sSmboN
c/PhjAz9rO4jrs0PI1S63wnmdn9cCIrOpsES+32Rji/AbOZVxo2RG6FucWUVbji4M5LWl8zVanTG
tF/T5EcvJuyc0xTFxkoGerPNWI6kkGQAJSJK0sVyNTg4fwTSiGCkFV8avzcZzuIL7tO2Osyd9Tt3
g3dyLeUjAsfgKIF5BzSwVOZzmQc1I1zbS9nV02ernIu/W72rL7bBvNaVYn2Pj9JNcEUDUBolgBPH
v4Vq7PooWQiPRgGp4UsVWtMRYbX4aZ7D4gjoeT6+cynuewIF5oaY4kg2zPVSc+JXOeRg/6mi3v5L
rcdpg31R+yMdxzXCxqs+0duzCpyFr4aayKvAD2C767WSzKk0SsvmQqwsqMEMs808Sx+Un4YSm+UG
iCc4+CE23M/gq4ZuqyDG4x5rPFk/Oxj/SvYePiin1qGTDQMK0Y9q6rTv7dRqa7jsxf0t44pUWSJ4
Szwkycn1b52DgsZ21RuXqjCnHznUnH9JLIzPk57/UuK6XOmVyUd/+2roH0ElIdG1ILnRG14Ezzxp
7GzIzfkCHKe/DPgUPw+tXa2E6NuHkmUKp0Z6WcIEkmfrTbOj6Ep8KpNyuACtSLBmmNToRSut9uMY
TZiBc6WsbOS7C5KYMCSmecR9dL1gPPWgQ2a9v5jDPKEgUmrutk8c64hgbnDI68Je0/e9DQ+8SUhz
FGKECKAu1yuOUz4XSk7uLMJKVbelgdJ55BtRth2zdvqgBpgO9ZObrLzZmxOLzbFMoAlKcky9jEqK
hlQ9FDXt0lhzv1MS295QUv3Xzu6aKvSdlRiHyKPKCB6S3OIQtdAukzzt2ovlI320mXpIOJZJjbjR
7LBeiQ6vUInFvpTRj3ElH5GR+OJ1qhCs7DYN2osfK/6u07nft0oNOu3vzhBtvdHxuGw3zjCFP/rW
7ItN63amiyir7hsbmSloXwIGYf2p6tq+2pmdlWDaoSvfuQfdYp+1VufNbottma1FAYJqda2ZTwLr
dEZWDATivcj67h8zt9VkiwRP8QkBVD05qOY0lSghdzUTE9GMa+fx9i3D4qcmwZcRQD8Mn+ttBIdv
tLSqVi8W3m3HDCHRTS/8/oXZxbCSSt+eEYIZHXL0e9BsQBDmeqm66TVrovt/KUT/X15R7Pv/x9l5
bNdtbOv6VTzcx77I4Y6zdwMrcpGUKEqyQgdDtiTkjEJ6+vuB8tnmKgZc0g3ZMiUUUHHWnH8YOMEW
cn3iW5Va/vXCHZ/LPAgRNIwW3Rm2tvP2AmB9gx0NaEpmuvlzxHto13d6Pe4nJ5zWpF6l5MEydzjA
FttQAJhsctKO40xGEDelZ15aKD1vq8JENYBlf2mVoYMGfz8le7w9G7DGejYfjCpaEy152LukLKg4
36lucMgtA31vy8upSpcTpr2XZuiOp0YIs9p4qT5/d+3GemsWTRysjOfDqcO5QWEFsCjKhfAhzlv0
0jzJsHe3L4NazLsIM5yLUAzuLhzjeWXXebjZ4VeFvK1O3O2oKPeeNxVavWuGGrcpI0i1nYpm6FGY
I6diheyFihnOV1fBkvb5+XPnj3d/T1iOcfKokAJZHIQPS5ff69KkKYPQ9YLqkog5S0AwOkO+6dF5
nneNoczVFYpvzmcYYoEK+jeo50Olhrq5Qeo7L7fxZFap38yla7xJosHZVypsfJ90nqPvk7qI1UMW
6E2/e/6t5XmwvDTUMuxKwUIs8M/zl9ZzFAjsCUZZTHyYvCtE6mrbFvrYn1UUVdXNEA7WC2sni6Ur
CUH4fVzKF/y5tInM7mj1vT3Vl3HaZ38S87j5Vmm66tpLEtHuvaCfvr70KzmDFgAGuXTYHDKYyIED
m01j0F42fV1e6+2sHkmCN5+SUBUIOBpr8hnyBZcvBPbBnoVULkh+WTGa8ez1MsdvMwTnHnID1+Ju
G7pGHlyUDU5Yvo1C6Ed7rpTNoIv504u/FoAhKgSoNJLykMVgXKsgOzVo9WU2jLa5683KcjeeqLzo
ehxKdZdkFi/y4jYXhhOwN0o15FKkDW0xvc4Dx8JKbMrKP+JRr9Hk7lzVt7Q2fxe7Snv7fIPydsIZ
udRglhQsAfGDa3Vr2hyLujJdLpTYY0b1fd94QClF1q7dBR6uES4CwKHYScgZPMD1VYGnt2iFjJdD
pRm72jTLTTl56iEswr9mspIrN7nHvowQhtYA2S203/MlueA7BgNu+mWB6GW0aaDEi+0Qmd1Xq4pf
KriJK/oSbixA7KXChhPneWu9N8WmC/D6kI3zsHP0/NMAs2zbI6l3lfbCXClj3qm33d8laQ9OEwEO
ddOFdiNFTi7hwgDktD6U2hBBI+ZWk7/phOt1PuirDBqVHleHscJR0g+LwriDoYUxwObO/ikiFe11
VCjAaQ3tWN64Wup+qpWm1f0A0dP3auspxabIlZF6M6xGd4NddLYLE+Q9wUkrYhcW8MVJMDVFtJlC
NPU2kVPlH5+fnPLxfveRS6Z8AU/A/pN2OEI6PFv7ujkMQmnehG0SAV9W6z0FsIKaELY7o01mVyvM
7OB4wbRy1J43j5rMoguJYjapNQowbOznY1poWae71J/202inx0DP9dOkDMnOINfSbQdFqdBgiwuw
FVb1JUzVNZVwCfT26wUAjUDWYKuH/ihNYceqvTAF77c3WuxUCx2ycqLN6m0E4neLDfJ8Pequ9bbT
8/6i0dpwV4Py3Ca2Uq0cyucb8a8XwXyHPNhCoeNtznsiryOheLOrYhUegAEgYYV0ZIhwrqhbcQog
St/Uwgn3sDrMw/NzYHn0PxOdrWJJbhJ+LDzbRUNN6oMZ922AFpF+SB07/JAGc3DVEr+vDPX5ZnHX
CoVADjfy9iR/5OxiFpezKszZOLgml3KMKrVbbdKbrZcEa3mK823w76YowBOUUyfmqnXelwFAqtKJ
TOMQO0J/Gysdh1ejjV+CcHT38xysBVQPPo2MPRcN1K4orqGxJXWgq/Sd15CAOsRFDwFGhe6C/6iy
H0gZbJ4fK2lX4ttQ+eSwJDxgtGDYSyvGCjnFMQjUD43VdTezEMFWU1zXh2GqHdQu+Z7mUXXB/Xj8
iO/h7IdW5F6rbpx+sAuMloju2gPzEGCEUbrbiXDrNNnYnetOEr+Jo1y5ne0U5NKAinMDu/DQh24O
+3nxlkTGYFfYon73/DdJJeK/v2lRxmAjWi7F0jdpVjuRYxb6oUYn9T2nc4JEgDMfjdRoyD4DnlbN
oj/qfaNsomx2jllhN9RglWbnGhNaBi6iqs+/04MpRDcv4EUqWssdQO5mtYo0o6e8dHCN1HqL8PK7
bmqnY1Og6FqW88/nW5MX/zKoxAccamRE6QRp8Zf2PFI5NYwDbBzvQ+qhX8YcIFGttuqhmk3NryGN
fUkqtsYXt0zdiQAQITpywPI1OY2Iz+CTGIeKpXmKNLAyiREFvuNU03vViJXLqJ31i0Bp1wpQD78Z
rgOJECiO7HdUO84XqWEFDTnSKTxmpIm3Wif6vZHg4FeaGRdLtyl3WZZj1yuMNU3mh2NLbM3nLira
FpcKqbf7yioagG3pcfagNVWlU+5Ky4iuU5f4DE2uNZqQ1B6VtMU2YYlbuEaw+0ntZaOJ2ExYQQwy
Kmjz+yFViMlyLnauh97xOKNySma1Pz4/tA+bJaEFcY1znUkFCfC8gxsnRlTZbrRjHhgK5o8YdeGZ
/t2sh3Efz+Ea7Es6yvnKJdPtMqgWfFWyhefNwXEQoYmi9BEXsmbbeo7YpWVvfDKKOPpqKV53TEfX
3tLTqp8z2ithvTSd7ppHKs795VPOf5w3b+MNJSY0Go4Z5/lJAFL0u1gZDnWVvI3zTt1lcfoF9qKx
f76Xz2/wZHtIEoBtITLlBGB3ltoNCzX22tDUjlkdxJ9cXCE3ZjqEN0ie6YfZILqj6puvxKaPNkpq
FMzV4vIj7056jBCe6+X6cWwsY6/ktosSAxum2UaQ77nIbetOWzMYfWSAUZxhuXA/hQTxQAMLqK89
56Z+jECVHXAlDPxE0+qDkSBHYXOt2niBaI9BWVpbiDn6z+c7+uF0JrGuGVyNoYShUCUdEgNSr3o8
O9YR7edxlwkr3+jOkBzcyEr8WY1eZhW4DCwvCW2QwJ/s4QP0+hTrRjrUqX1MqFxs7NJ130RgOGB5
1uhNrhzrj30c4kWc6ngFLhfx89mL7EWhzL2wjylz+Iidc/NGHxbQ5GAOf+QsnJWQTyIc/Po6mH1w
K9h5SXhLq7Uu5xEplNg5zpAK/Dox5qtqGPL3ehksOWHNODSRXRz0zMTYDazkYeIM9BPurIc+7+ar
JND72zbBVJ07QnljVEV+0zlQRCpNizZAgXJQKCoh0RCEQ/6yUHIZGm5mXMn4N9gMGd9IcrU3yiDB
uVkb8htL5NbG0NDjrRuxJnfzcFth217MS1S0DojS9fOBmftAK1qnt4916SZHT4cQo4FCuRlaG+QB
jNhNmcXuPq4Ra3x+vktB5d1HwmHjiALouDjUnrdst5yQkQuAB+MU6/Ps8QJ+bdRo7hSa9uH5th6Z
fub9tqS1VSHWitt45xydUMMp3IGlPjnCPtlQCDaN2TvH59uTrGGYfgszHSgYyDDWF6mK84+L50rY
AZX3I0eTuFWq/qbQRLrV26j7MDRe9L32kktdVNZFj2iIjzLbuCdQWfinSr19/mUedDR4czDgxO2c
ligSSGvP6TGEVuFUH0dHsTcIO1snaJrXkdca71/aEkHuohwLDBs/OlmBF+SZ6ShEt4TnyBsoyazs
hsrRL+JUt1+4oVA4owmoFXQupR/5o4TbzWVdeNqFbtf5ZdFF3xS3+h5nY36r5eq0e9mHLWU6QtiF
hEi29IG2Av4+tRNmhgnnyDY3TeslV16BWWPW52tGYvLRR1NcEjjyFhAYVULpvO2bqcFihokRq+3k
V1NnL3Ni3uRdoO2iyfizyU1n5YIiL4+7NrkJLeaBEMJUaYZYU0JF0mytiwj9/b3eltoWT9FiE9tN
vOtmsmzPd6e86SztLUwmciIAgNgsz1dHmyHxX3AruQBOXm+FVhkbdQQ7uJ1Ik/7VK6jRq2PuzXDz
epbq840vD7+XDUDrYGmctsE6cwTIJWY1KBzRj5YFhrJWvxhVpW5F0OCK9Xwzj40jWQcuHZD7+Efa
csq8soTnDtYFRm3K3p6mj4YCcydxkKVGUyW8rkOnXjn1HhtH6h4ke1CBekidsVG+rbo0ti8Sww0v
EY/v3yW2l7KFT+VGzwf1z+e/Ud5Zlq68156chzCLSrdTMkkX5Vh+VJuhv0KlcPrRx467hnZ4rCmu
GXzcsoMxbc6nDDkliHbNAI+lJlOVdWX+xuGg2i5kjJVd7LFehKoOTgy04qLgct5Uog5F4AIBuHCD
Pk38wA7dTR1nKXED4lZ+bxfFSrj72Mdx1kO2I1G1iKOdt5iHrWlkamRfYAbRHNholGuhB9ZFCi71
xU2h57TUXVw2aY1b8XlT02QIK2ki50KL8+9ZZkxv1ATrrCqoxpVufPhR1ASWuIJCHNelO17LvSKc
6Ae3LR3hXFA9iN5CkzewKhkWYcb6ZZAK7rgQZ6ntgClcMp3cuM8/KhVJOQWh4VwYujjZ2eKW7A4d
ADUXsJoDLd+I7Pnj83P/4SyhrgNFEhrMguOQ/XYmMWNK6M7BRRc2um9DZz2pjbaQ/1vzAHjzZTJr
d9+4iNCQgIPcgOGZdC7kQT+OLRHCibPU3k5FE944ZmqspIXuVHPOd0dvqR0ROlM9JWUjNWNoYWZN
5hjiFOjlByfL2k07Z/1trEyTPyR5/6aqKRk4SRDd1macbAhRh2iDenm8S/jFb9teP0LEEdQu9d5Z
2VXvsHoP3o/YkXolajwPDGLMfkSZK9OUi8TuQ78FIPAd+6f+qhHDH1mJ8JGS2cYeUrWxNbrK2Vh5
4R0sq2i3UxDpp34Yu2MxpuZRT1pjkZW5qccZRGidhYjru8aG2mTz2cKtcIOJHht3hoieotjhzrYS
+3uaDPY1YlnprjLN4VoxB+eiGPPx2Fett7UaQNRD4oQr5+UjS4liPUDkJaPEspUWbWnnLYG6UC5A
io6nLEIscUoK69RxS1zp4MebWlDuFAUofUlHc5k2rWmVk3JhcUC/gX+O3DRYnlPYF81KUw9OSHtB
PVCkpCIAMNyTplqG0FuKBkp8cvo22saJol94Uav6TtQqF4YLjc800Y96ftk++D4aBZREsY0GF6uh
860CXiDbiDEmJ5TH2kMsrPZguHF/KMxk7TR+rClSnotWMEU9UtrnTTkKfJfIDpKT0pUY0Yz2eD3o
Y7cZ27xYoYY/2Iz4qvtNSaejyHprskY3QdXMFX4TacVuioxoS///GYYUMJ/vRAknyWa0tOcuiCuO
EeJFaUJ6E3RZp0YPsBeltSmUstyGaVTt9HHG4scpwqvBAuVhFY6znxRDAPpXZnDDyCfoiVa89dDa
+TCFfYUODBeTssrCl4a0vKGD9R2wE2YXg3De+YFTVFpioL7C9p+/TYT1adS18EtGm3vPzMqX6Rf+
6hGqFcAjKaoywYzz9jB4CQek8FMMVvpinxRz8yYpBBolhaP46BfUij/oUb2ZCd0KfzTb5NLGCW4l
AJTIonevATkHkBZUFfB+MspPd2u1KFo1PXnGjHCjoqKPO1bjbL6Z9TTGdClrvG9228cdGZ98/qvV
AwosHtz7+qV71gIzvBMCJ/sNxUSaksDp0Xmt3PQkVPCGc4i8FeT9fG+xuleakhN3zEYKzYQRUDq4
fcooi6Yr+6TEhu9UpZn+Jswzx7eAne8izRmux6C2Ny5uCDeRHamXQYjP1/Or4ZHFd0fGsoDh3Vlc
nw/9iKBg2SEhdiq0fty7rRqdykRtd9VUTu8tipor7T06yCSIOBJAmi8q9lKDwxzMVd5np94eDSZ4
OoBdmbvaHzw7ohzvRdZmhgMQbuZM6JtyRDaHRblmf/hYt4ODXmochECWHJIHVeP1aBFmJ2d0xvcj
ILB9iGvayczEH/xk+GQoXraxpzbe2B3GPCvHxyPb6xJVgl3gwsx9ZxmWe/FlN9fhFFRzdjJFFpA0
at03rV3FJ8ATa8Z8D0eYKczNn0wpKFryKOdNVT3E/X708pNSR5NfDs5AethTvqHV+UEXcbqm1vwg
fbTgzwFZg0skGIOzKe1ekM1AzWpeexpLx92oCSKLLSLCUJai0leKAgGVHBagKrxs1xuGOCBN476j
/Gh9cnpzrSb7YMIRepCPZMotMnkAl6WurovOziZlHI+pk3WeXwMROWYU1TdMtQptkDl/E9MPF1PV
m18o89eHOFb+etkqIxW65CnRhKA74Cvp52PgNolVDiWEMWF4I5jwPvMtp4wukeIYL0enXkuPy9EJ
qXEODzIEHB5cy+RAASNjgq3C0k6eWVhbE/T71tAb4eNLpKPFoWebNCzslf17CXnuRbdAVBbJR0Cg
RF8cJLIcklkHXQnwXblyp9I4FaMT3Sid2iPxLyjLdr11HEtMOvKiWEvQP9ryooOx8IRR+pO263EM
SQ9NsOW01FJPZei5BxwC24u+RDq6QSbR71Qt4mKDc9/zAyvlY/hmBJlI4JHFW3ZQOdmdoCcS9VRz
rltwUdu014J9MjQvrFEurbCowAFyHeWaKMu6W63Tdl4x59fjqIljpHaGH3ZjdN206rxJtVm5eP6r
pN3prj3yFQbXwwUAKwe3OXifIbSm/DpznWRrW014bMYOG/BZXyv3PtIUamTkRODyAcSTMUbwz+M+
z9z8mlsu41SVgeP4+YBeqVcn7toFcYlaz6eod9aatA4BSM9Km+NZSSHEcDZxAwdWDHZGGb98TyBv
3HBC1x8qs/GuERQzfJyctZX4U9qPl85d8gocLmxM4Jqk7XHAsCXNIie/LhszD7c5glUbeJrG+8Yw
L00lRw7z+dGUN+RfLS5ADnKzSzpDuqtMHZ/sTPSxFc7TZWpN1/hMeT8LodQngX/eO1cjyq0S71Pn
OYG6CS0yHQjhFrxctcadlPDN7EzL93NF5z6I3glHxPleKKK2bbE8Lq7T2VKo/DaZvenr1oR/nQJo
6xJGI9fDgz44+UYJsi70NSim10CK250VmYhLG2QJw8q1/xAlIpMO4gDGNsgnbbfScY9NF408E6uO
xcCgnb9qN2iUzRW1uO57DCxTiLQo/4f2xglM9SpWiFQ68HFfa7c1P7ZlYuxCt3f7leGT9vK7/lqu
mKiyLykvVQqYsiVadhO7uMYvawYRMVg9xXO7Olh1n/pB0im+o6cvrCf/ahUWt7NIaXFVkmZpoORO
7+aMUpgazhuAq5+LUS8BuUzzrgdJuinN6EdZq+7HuennlXX62KbAUfnfxqUjewjqEXWJtriuKOS9
6RDw20LNs0+xXn15fogfW4yEXzqLA4IYkiXnI+xWShCV1VRcT3VQfAWQnO6cVAzkgDio/Zyb0P75
Bh8eVYgAgLSjpoXEx4NqRWMnlSDxU1w3cV29bSJszoLYFodh6m7QKY8RM3XHDz0jvbKnPzaNwLpQ
01O5XFGhOf9S1RimVk284lrBWuYQq3W8tQZIslruRJeqg1L+HIIKef5rH20UALKDMCO1bJm8igIy
NZApLK+jWMzvE9uprowQH0Knya19YIbNu7iy17SRZdjo3dzlfrHIJAIO49w8/9QyU4MwHSumT5SZ
3yZ0+I+cXNOurZP2ttWsn7iq2m/cVvlUQ2G/xrijIYlsG2vs6ce+Hl0PCAoERksN7vw9glFLkHGp
i+s887S9Odniuxp5VKaHLP46elZwNQkxrIzz3UBKZ9ySkgLKSZIIJWJpoAEluOk0kebXG+Tb8VNX
3tfCgtfvJuNHY1LVbhPW6vwtNzNrD/AoOjixNzEkZXkRBGW1p9gbXTFwa3meR7oDrWrSvxz03ETk
QLyyKawKO4+uqeUgsCTcaetYjbFzGlQRJ80NDtOUDYcXzsDlkCEcZbmBFHlQ/AyUKsxTHHiu2z4K
MboCUu2rosSkgWAgf9MPAvkYq7FXRuHBt9IsYTe/gDwi5pcGoQpNxYIQHl1nnab9zHCQvgCukp6y
YvgcL5uaMU5rsajUJjAEyL9kT5hslFaQqjifbtXYpsaQ1cXbCmuX+NAE7uBmPqja0io3lPOc7kYN
OpHtPb2b7JelrGh8ye2iMALuCaau7LaezFFOwsoRb8t6Li+5x/1Bhgv20thqPtom48qhKO3bQCG5
XFIEAvexcMEMKT0pqt62StPqYDJ3h0bAjxysFLl3DG6OYBeNm+dnkUfX3VtTNAcUHyDmwsMh0Pek
07ApHbPwjMG8VbFL24w6N5g8QQTARqGNQHEad4Pa4LgeZcVVWg7K++eblw6Nv5tnSnGTX44paTaB
IYDLbcTmbWvMyc7rx/5CyRsVOOTkbZNR/2ANrr2Bwt1sn294efDD7/6nYem7jTY0uiiszFs3Sctt
i/TVu0TX3Q/PtyJP3F+9CyeGhYJ4o5x+DDF5MOuqNW8TL1U+Nz1URoWb5n5ynfBY1pl3mTdGv/Jp
D2cQQ4ruERkKxI9A2Z6vlsZr01ANZ/N27sphj12cvbU7EM1YoFl+7gVrmA/5VLobxDtdb3Q0WKmy
hkwWO3Fhz7Z5W/eV2BSaXW9wP0OG3iinLXShcG8nTbLPEPX4UKJou9EjtXlXo9uykoKToqvlRe6c
GQwiysU2YRn0e7mntHUnLY0T6zayw2JniTo+6S087rks1xRaHulkjLPgr8B6Ajoui1vZYVaDBhus
27EXN7XTaycjtKyvWZ+ClHLGeo3s+8hMovBDGpVbK4hXGbdQ6K0XzI2wbidY1cciF95PDgBlOyDM
sQvMycMG0FzjTjyyOg0kaKA/Lh5v7H3n/YlpnZGkurBvsc8DUOol3YU3CghHZWdezwF8irQsb011
nNb8HOWzfhlKsvWEkUtSaUHbnTcdDFh/iUKzbqsJCmxm15RwTTTVAxCT+ylQMa5Mw3hnOdgNUSoX
+xIMkB8hTfs26BJ7FxWVemzDZg24fj4O4EY46Am9Fsg6NzwuJufvpSVpFJGrsb8vRAnvkmRnpl8G
sdrU3jYwDAC/fdEl/R+5KEPrZWL9d43TLKxocE/QTGT4WjQYZFdxL/s+Vk68T3FhONGJ0Ta1nTX6
8/m58Ksp6hSQT/FUdMDMnX+nmRCxuMbofp+AqR0yR2v2g55NR88WSC8oDsx+L1XVjy4OYH6Cb+mL
Tl1SojQOXG1JtoEtgSF13r6VaaMgvZ38KEcII0cPdUX1pq2j3v6U1pE2BL6CasC8snVKCYWlWZKL
KNORteXUR0T6vFk9roupM2v9x9zmCgw5L7LTHUJUdn3hZE3Vt1sARKp4b0A3dG+AgarJm6nNo9Y3
9QDIOwISwa4LuEGvhF3n+w1vtPgao9JNupsKH/pQ5y9GxAVkz47VH6AkodeYaartk6Do+q3V5vVn
t6j6NQr++W5KHhvuO+RRsvkL7voBWNJVUO/rHSv6SbqjxSl7HD7iRjj6Wp5H319yTv7d1BKILJY3
BLPSxh11ggWHk/1PyHqxcZV4Aqwb9CY3+6DpiXMz9REWhKw1x1oZcblfmemA6CFJkKBDhEPWGSC3
jdeUNyahn/aOuIzdwjhMqPobfuzYyhHJgWJN6f1BvwLrRQuIvAfWj+ys0lD2AW5QuRdhG6s4lNmV
sLM2VciuLtQyPDzfsec7OB2LGM2ydZProOrHojqfNgp7mKN0dRP6iWUHx7LIqetn5eBPlRa/HWbH
fItkWupHzpwfn2/6wWcCsV3SckzaRQlDbrqZe/KE6ELiNG6605vQm4Jdzp3lrV5TBHxhWws834PI
BXsKJI5c+G5jRQBqKQI+UwTJV+QOK9sHLSau8rn12pUQ/cGXoXtEthRiFOk+fpX2xlRLSJrP6RBR
MAZmCMoozf02yTzPHzikVlp7MITcfqjt4DrF1oTCpNSaOpvhHOqZHflqaKoDraEW6jdWFJjUPzIr
XcC8sBI8ayqvjcl0Pz/ft1KZiTlEz/5SbiBbSE1XWpwDmdvM6I0g8qmC6CpiwkYybashd7NTOXr4
ejVlmGDarTbu98hF5N9PO0/93HVt9zLPL95l8fldtP0pMS5OyNK7RETLs+MNTuQLx4gPQs+6y66s
eobcKXAkmtekGB70PtVFslkYt0HcYn+QFpDei3AkMQlZoRi69pZKqtgjLqX4ZpYFF1FainehbQxb
iyBkZQHJoQb6xosxD6uXzyY/uhzR96JZbE2cxs17mh6NJP8y5dUt5svGx7JQqR47+nSRIje/smHc
yQD9czGi0kTMRbSHjCjpUXB70gnYBzGHUGmokW8Sw7fv1Roe+bYZ86nY8Hvzg2FHY3kcs1H/Ynd5
/M7IdVF8szOtv2rRYxx8q0ynj5ZaxJo/OvlUXcVJYX4GtGdda0473jQigrQeh9agHFoIl+NXdsPh
qlOhHG86grfmxtHDVPy6HPyfv8b/G/4ob359Q/uf/+H3f5HYbOIw6qTf/uc6/qsp2/Jn9z/LX/vv
Hzv/S/952/9oOtH8+O36W9X+thfF929dXBby3zl7BC39/Sbbb923s9/sii7upnfiBxJvP1qRdXfN
8c7Ln/z//eFvP+6e8mGqfvz7979KUXTL00Je6/e/f3Tx/d+/kwq6t7iX5//9wzffcv7eRfE9/vbg
z//41nb//t1z/oUkB7xlC7IAYg7LHjr8WH5iu/9aZG0XvQwP4R9uIb//VpRNF/37d8P5F0ESeGpY
HLihg/f8/be2FMuP7H8xfbiELaLZS1QF6+B/v/tsrP4Zu98Kkd+UcdG1//59Wdf/zEqFNQDJDUyT
tPzaYEQKP/bsY6QBh3nb9iv5+KeeK+0jnh73NjdDZ9dZUYZT0zxNnyLdHl+kzvbPa0uLKHEUCFVj
4exQHG6a28Ge1fBDiGTSz3vD93c33e+W8+jln+dLFzMvn1NXpIG9o4bbzu8qLfdUPzISS4OyrOa6
bxp1F+yfb+ypvmL47+9DLWNP3FfYu7ElE+xDNUWYtZxs9+vzzz/f7/75GOmAc7xapUKHqyqMA/Na
I82bvx/URLWvJrcrxoOCplfj51Nd3T7f4BMfJFtZVC5KVs7SYJ95zngqIxGIjdmiQ7oSlpxfov77
RTI5043nAVVrw9oNaesMJxsxK31Tpa0eXVlplOjXkI5EuqlbbhuOr2amVu/VIuqblRPkiekho4Vz
rx+sRITOIc/aOrh1EB8Vfxj17KmnTsHH8B2FC2MtMSzFCf987TKu986pysnbFCq9tRNh2JP60d0D
B/jPKjVqDMXrcEDmV0yOclUOoZbuhF6WbuEroavnK3jLpwZ06Yd7b5CFE7Ara6C/qfdtjKb86VhD
vNKZTz1c2oJKtoXBnTprN2Gr8Fktp9IPepGsIBWfevry/++/upvEUO4aa5cacfxD5fC6wnD9fw+/
s7Pv/kbx1OOljahUBqtCC9TaZZ3T/6ENNaaWwey8bpuT80M4wiRVpdfWriuVed6pI4qjW7sqyzVs
3VOvL209+hhq7pSRzkGmWiSbybZH069r1u32VVuBrLSVNVyApzFxDuiDDoew00zqCrB0vr/q8XIq
Vsd2vSgx5z4U5eTYN20M0fCPvOuUn696viOFiK2rCnUYLUBBVJJ3E7WZxscNqG1+xU5PTp9ljj9y
/MrsBq9MQQ3qU3AoFXfO90MDwAt70wlrsjqOzLWk6lPNSDuIYZZUdCrFOXSd0CEC2IS4O5yesnFX
xd0wvm4ly2W6uuwxLB9z91Dp6fwhbabobcHF68PzY/HUR0j7xABbWhsIoQ66AukiaxvHuArNqaw/
pZabrvmxPrEiZI5e5IYV3h2Ve4COPlErmdW3Xqg1a9eepx4v7xdBPKEJPdsH4dQ6dL9kNL/Yi9Lj
83301OOluEX0DsBJKouHPmMEyGTnO1Pg3btyZX7q8dJ2IWKjmNAvdw+4jaSMweSOit+qU7yWGH+q
ASlUST0F4aaR3vc0KPkXlWYVw65JnHm4eVUHyYkMLnVGi/y2ffDaKP7DcdsWid2wXtO/euL9ZQ6d
MzUol1JgOFSU3dBDRijC86OUsvXrlpjM/0UOuLaxsnIOaUtx7aLN9d4lJ2M2a6ex+/iO9EDuI0SR
MB8Y4jqYqmabhGQLbpBZ7e1T2GH8hhGqPhWfs9w1vooiHIqL5wfmqShHVufMxjBwynlgK8zcrDpF
ShuQhZhTj6jR7YbEpCzSIay7iYH75ft0BHSytU2E6t73ameLV3awtECnwFYcF+LzIXcUsTXiAeEn
JzNWFpBU0vtvLCfDea2+G+NaB5huqDNSOLMW9N3OCuY5O1bAsKe3aBWXPysIVvnRnN3CejNSPAKR
QbIm+exilLbGfHpqqkpr2S0SqyqHGNKeE7QG9qPej2ochzU+xBOPl93ChIZwVpKE5iGsRveLxfHz
plWVNazZU09fZu+9qK42wgLbBBxxrYybzEZobj77Im6mdmUaPLEM5PJYG9eTpY+Ne+imIdAvKPI2
6p9jpbEkIqqrpV/Eosp9HXvN8K+KJOhaKeqpL5NCbWPAiDrVGxvJqAA8Z1UDoPMnYSqv3GJleN5s
zmkt7MbZidrSdujrhNvZLpXt88v4qddf/v+9gbEDTy0SqIWHVoQdYuJO4ttNlaxsEk89XVqc5Cwj
ZeSedUh0dMP1Tku2wVSu+b099XTp8OQiUroacnYHnXujr0bapyI01yK9px4uLTfNBjQ0ZuF8CJ2p
uxYT+kK7jELbGqD9qedLJ2eUiK4ymmk+YIXhXej9mFIudV8mKfjfbcuU4mCj6i0Y9jy9w010MxgO
Brq5Fq9EwU+8u6xo5Raol/cOw6p0erRJDdH7aNWZK3vuU0+Xgt8Ezx11CNBkrbU427deEW56y1xT
fH4iKjWl9VoEVjTPGoJUg2L94CaY9nuzS6vi0A2O/covkCJfo3f6IkmD4WCwcG+9rkx2mlmmr7sh
yyJ1XUGsMsz2cAAVZV+AnRLbBLH+V767tGS1Ls8Cd07EIcTi5RJlHee6GrNXvrq0YjlJA+q0Rneo
ywRf8Abq8saJsGnbvmo3k/W4rCBs0SAh81IV8XhKu7C7EkGwVhJ4amJKS5b8qNJrApuYRoRDS8kb
S/e3VuNSiXrV68uC8qmGJXzY6yMxm4DtUVlfJm8q9q97uHQEg1HEvQapiF2dRZpvtEL3a1Car3x1
adEaVUK9P3F7el75ggS94RfeGLxuWA1pzabV3ChKa//96ib1Uoz67Ne+urxaLTcQbqT1O28gaawv
T29f3zHLZLp3wKZqXwVZy9PHxIs2ghIsBUs9eWW3S6s1os5dglXh6ab+o47NDGojfgCvmzHSak1H
2DrYldMxs8iBvHgNVyN7fF1s8IDJ1RlOkE1pv7O6YPBHrdd9rQq6V767tFbRXtXxm1XFrujnwh+i
+IdIZu11vS6Lk7Qz0vNlNIhdjsGkD1rri9K3+isfLq1TNQAojcRft3PgSG/bMf7WinmtYv/EFibL
2tctyA4iYbFDbwdN+STOfNFQsX/VhJGRwY6RKGGMwuTO8YR23VIeuQnQo3pdiUpGVY7C1AtwaOIw
a9Q0/blApGaLprC7hkd5qnOkpYpzh5eLKvx/nJ1bk5y4FqV/ERGAQMArkEll3eyyy9cXwnZ3C5AE
AiSE+PWzsiMmwoW7Ts3w6nNaqRLa0pa09reWykUSFAmPqLhSNtS/jo3OLlaDtg6nYZXYWetZ3Gbd
DNsEDpnAsdZ3wWqmWhHmYlPpjHwPuvAJrJ6nY03vUuF1dp10ztNV23iPWB6/uTA5eL+2l9UB/CqT
oE901dkmLU0TPw+8fovj9coH3fNI4AXlTQBNmMprdVuILrlPwjehPq81votTPAtbNa+pd4LE7a/W
BV/CWL5RP/ha07vNNG0tu9YUuArNzjrfgOOjuZsJO7b0/ovN+G1PWlhsGhiQ6ioDCvNrpLEO5HO7
Bccyjb3QyYwi9EUNXzI5TFs5rMlPGBq+ZQ7z2thc//23vtdpC3FxO5kqdpMrpFToOn/r5fW1xnch
mvU0apUndYXX/uwhnVnwAKtC9eVQHP2rtfyt66EGpkZPLaZjA+0QkfZrkr5V+/Vaz3cxCvYd+O0N
N9UULyQP0vWbGNNjd7B7wVVko9W2BG173fwcGfcQR/MbuK9Xur2veBwsDAc1Yfrk155XeF19327+
wfsBfxehQaBUsnmhd4Iw+Z10ybd0cuJYfuHvQtRrkKdPA8YExNingQ1Xq8tjK/mechgp6whqabzT
sC03kw3vovjYDrrXaisXazoonO2oZPfpsFb9VB97+dzzmFqBInVj0Gk4Y2yLgeT/86Gg8XchKTJY
BG4cHzFq+M9pzZ7S7S2/1dcm337LRFHt6iyM5B10Ws+bAyi6M2Quj3V8F5Gkr9e+azNdzR5e98Oe
32R19vVY27vslsORGAJT3zvFLbJbz6c/gH57i1b338OCiqOXKywm9jgKH1ty09I1j+fIK1Hs8hbQ
97XWd0GZzkuio3iBhS79OA1livflI2MCs96X3W5YM0bAnujKpNBXWDLDBnOkz8ca351ALcQjKLSs
5xNYjjcW3kHlSDp9aKagePZlzydjfO4JNJ6K+D0x6lcbubcgZq8N9/Xff9tzoLl2Pjgo82mS5H2M
tlezHG17F5oBUOCErAGujSEUvTcp627HaKUHR2UXnc0cLQL5LCZKDAvDze8+QfJ7KMFCfcPLUVlh
rQjuBCJ/JU53hR/B264E1Tx4ywHltWHfBSi0wFENFYWuWKR+eHb5gseHT4em4l6stUB+PVGCcTGG
xeVoYD8KyHtyKDXEhdDLkZkauC3JbEXH1/U9imdv12U8GKHpLkI7iVLPpCFzlXLyICA4PF0pKIeS
TlTHvuy4YRM0l2bRla/EU+QJAKSbQ0nKH4y2KfZ6x4icKxSkhIWVwVQEUffPsc+5C1CHF4U5lRo4
d0G/sXm9bZP447Gmd/G5TrrmKcxZKtBubS6GZDz3sjsmXfijFm6IbZ8t0NdUeELaSpjFPiYEJOhj
Xd8FqFHhDEsUO1UD9Ckin83k3XmL7z4ca34XntZDcfwYGXzRxf01I4Nb5/Tnoab3CiSNjQe1FsNc
cco+rEpdfPmW68Qri8pefLSgfoN2IpqqbRmb0wKTjdIT/a9j/d4FZ7tFAIqufK6Ayip45B5l+lba
ed3H/hRN/UEDsB7ugxeVTFUjlxjYx4R2DyNVKzitoXHFsf7vNtGY92vPh3iqREu+iyb64in+fKzp
XYiuECEKmtQT4n+Zb5Z5CvIA9LLqWOu7KGVhE7cTkF0VVK9fJIAreeSpz8fa3u+h66j45DdzFYdt
ZE8bMS7K+1Q0vDz2A7s4jRrGUpMKTMnVe2pl+NyOx87i0R42LdoYzi0aTdcue9J++64m9NAzFPyu
Xu4VInW1HBc3VaSWYeWloX4KmG0PiW/Byn7Zepgsfry0mIm1D8qom+DMEh1UdIFq/rJxudaeXmfY
U/eL8nN/Sc6jZcduh1H18LJxPUXGRBmGHMvj3eLCOxGvx2JoL1PKLBMGCLWpSmrWw0fC3WVTe+zd
DDTvl/3OMEtAa+BTFQzLexKM95OvD/Z7F51Ti9cJar2xmmn6pQ2mJ8HHQ4e4PyxN6jWSnKluqihG
Js+gC89HJ9Nj6yHdRaYm3eh1AxCHIgHOFfSzJwAPj6Wge5EwfCkb18f+WLGWyC63uKg4Gd+jxwZm
L0Xqugyysc4hbgDwLVJD6QfR+tuxL/pHtem17hNiuLHasiksgjkCGYYdez0HbPTlTDReDwTLOmC6
wKrb51hrHZ+bPM0WfugOBy/8L38B+lk/Y2uPsWfwfC56XJ5VdR2Nx94RABp42b7jxqSTrFUFA14+
FotV8h+TJfbgoXFf2RxIwIxs5in4GjkUjzPa5Rih+HxoP9pzhZNkXVN/8VVlgIcpfArhN+wTDq6P
e9qUFtDGz6RX1Ryh3j8PwCr+wd3as2NZb7yL2bWd6GRXjM3QdEPeavlpFcGxPS/epbwiHKxEeTXG
vU/VDQBh89mKobk5NO57vdGCclinhFVVV8fbFx++5jfgsMGe/Fjzuy2VYJ2MQ4fPmvX1OJ8TA3Z6
HtcDfYsVfN0p/iNF3YMk8BjHBxADMPJktpdpSj81ozh2Nx/tJUcJlyFEwJOqkkh/bNn8ZLn+eGxg
dtHKameJEAxGB332vR9skDeotT846rttdcSVeeoZqSoyden3BI8KN4bLt+wRXxvy3c6qfW91Gypr
K0RqloMNOsJi2EtOxwZml/lO7moPL9B6vDiTxwEMLPu3VEz/pqD/NVt2cTq2K+R1aThUC+WsRl1w
32GxSdqVF0zCx/hGAtLy0chZXMhMPFrpphnjZ5S4JeN73P/N08cskTCZw7vkcNPxPqJ5IkAveWTr
mKKkfQPlf/pkx9Azhe/Gnv8YmsYbC4rEEh6dMe7aT4kyqylRZSxcQfFKvV7M6KVdFSZrE13qobOu
CHzcJnz1oOx154B0c1ISONubAlQ6vZ3ZCB8DVNuFoMXIEEz8cl4k6b+v4DfV73VEve4nGHrjWKVb
mC3VtOLvLZXe4lPnL3CI7wHm4yBnJ8zcsAAw3nua9ijV8sct/Agkk82XkE4X1c7TVvlDlrqzlWKJ
ymWKWHxaEpTSn2LRLFHBhJID8tkMfLp0agnIsEM7BXfwuOmyiyCBjioY4jJbxIQvl23z5OMEayuU
/PvLsuUdMMjbRxF0Q3IsCyG7GTT2rYa+PRuqDJdteRx2983GjlWtgDj6cpf18afBKFQNlRtULcvB
h4HiOvrtwexv7+kg18hQOLYOFY2bAVdWYPsz8haF7pXI3cvUSFQ7ZMFCVQ2Vf9cR/1gn7cFB3y30
C56RVhGi37GpqzkTt3UcHLvZ3INN4gWymgDXXxXAAmteexnPMxG8hUR/bUx2adnkM0I5XhwrFnZd
vvLxHyC+ng+tZXvkQofa3KVP/KEyzqhHlH+1NwPRb+FJXuv59d9/eyFowNAxfUjnik08uo+QfKOu
wOhvx/q+W+UnyZZlUctQ8ZSZz1M6bniJ6NP/P7O0/6tz/gMOGICpsHmwK64ok/F6CufebHnixfwt
c8JXRmcv9dJytLXX6AFu6eIfq6Lb2JuPlVxEe4SRMnZaRpcMVeNn0JHpOVlFQbLuLcfW1/q+O4ws
8biRxYSqEiMc7fNkGOE/jNuO8JgWA7Dbl1PHql7A74whQQDIHAASuGK3bXswQdjrvVRi625j2MLx
RjMVUJTRQnnWP3bt9i/247dpb31UL8dtP6ASVYhbSpZY53QEtPfY+XtPOpy7nkHINGAl601y2/TE
/44zrTv2JBHuNqdkleMGRwGc0ly9XuqoNlXiA9t+KGj3bL2QwOsTTqrI5lvJitmOLDdavuUe+9q0
3J1EggkksxXn5MpzPfm7gdr8700aeUz5CVTMy0kZh6Tvmo4Dmk2TxbvwrA8Kv7Y2fuPt8JXCN3A6
X/4A6kHrmoq0rzYRkOlZ8XYZChj5hArwwcF7RkXYowdLka5EFsezgmU4jJ4bL46HY18/2AU2Cmmp
bzrkn9aNTVp4sgOAQoLw9xbW+JVPtBeIgde94cxyXZlqHdR3smWoCHej0/6x6NhLxDbfTChJDfsK
Lg8tz1fb2SjveLQczFH2XCQ6b3LqQ/yAMyFky5v5AvX+r0PhcUXM/L5jCi2dzszWVwr238XKyD+b
jo92fBfZbNyCeeaJrJDbnkXIb8NwPnYF8G+N429LnvQ8n4HrilKXaJkL7oHMhUKSD8cGZRfVuhET
C+zSV7WZ0pNpQpbLuD24Ve51YjYB96fHF63aafV+ys6SX5OH7eZQ3/dCsbmL+iHqA1khXXlMlu1O
jOwNlssrkbTXibEV74wUzLxqXsPmNhBTmoNh9Bb6+rXW9xswpy14k0RWhKfA53VpOt42iembY2G6
F4xF2ToQ2vswWIzBQR6z9IZHgcuPjfr1j/ptOsLKlrE6a/sqi0C7muEXXCQghT7979avNyD/cUbf
68Yyy91iA+zvoOqOyJr9mWUn4QfDcKI4GPX//O+f+e8vAFu1l38EgBx1rfQkqm1KfuKg/gDG/pdj
Te/GJ1p8PA2iHAsVgjBZz8fZLH9bAqj5seZ3q1iLXLlv6l5UmUpr3O7M6UXS+C1bgNfGZbeMDWFn
1m1C52vW4IwfhCoH8+HYckD2+p2MbomLZ1x2BFYHruxbPP7CWqvvlkOHRTAAXn7WdLG1QhohqqCh
rkyZ778fUDx1aK3EBfTL1h1tcSK3o1eygK3DbecH/mMYqtgc6j1scF62nzpaw4aRDZVviFY5ZlF3
Xe/9bCiPzB3AvF/+gPTaeVyyFgtmHH402v/AgvrgWrwbeSBJdOpP6DuufOOynfC+tJngLYbka9Ny
N/I9VkiPQ6p6CmBF8GGBT/LHvomPldgB9fZyWEQLPwX46sLVBpfsT0qSuNJtnB4adLIXOCpcefk1
gLpQaOCqbICRmhex9uBqsNtJjNO9Mw70RE7BFStQETt+20Q2vGVx8+9lxZ/rMew6Xo4NBfh1pdRg
NaMmlu/GIOjNTcuXcTrjIGbC89U7eS7HWKzDvedwKrhXSTfKb1cDybOh4XZJIs/FebbVBvgD53H+
TvbxGhZyBCm32FhTbz+H2rUAUirsuQUcpNdfREbR3aI6fevaZjmT2lg0AUgF8KGyjbbnJkB9yxO/
giSe+zZVc4kDW7Thf51s0fhQfj52qoEtKP7fc/tAQkCADyWSMAJ9OSbQNY7htSD5xOqge1wynt2H
bciObbBwQn3Z/OBxGCf4C6/C1f+bhuNTFrD3RxYAsrctxVnTSY9aXpENOlu4G1/CYX6LdHHt339N
lWvw/pYYGONJts0rr0YFmMZlgrGzLTMH1UNpcUJgF7BhRfPt2F+y2wYD+MLQaIl55SmPniJuxXmD
zeunY63vVuLG1QZnRMKrBSZKpVdvX3QXvjVO/53ikHS3Cgc+aw2fDK+oMO1HqKqjd2nDVtg9Bt7N
/+7/az+xW439OktYqEZ+mlfCadmAnDy2+TLhsv3SWlS0vXGofuWT71VzkCcws1DBTqzVnJ9NvAZQ
h3ni1MotDQsouo/dKsG98uXkYg3uTupJYNBAnYbQjX7BQnQwp0p2Ae0BOIKLgJ5XAZ7jNLFnTYI3
coZXvsSe1ZUQaDk31OCWnI0JbAfEHJ+HNMO7P2WL8A+pC+DK9XJ0YrRN2zbxgOkA2w+17uxrNibH
SltBGX/Z+uyysW3d1FVJEuszNNdpXjfBscMKLFBftr60uIokBuaPLZySzmpxskyz9tA57g97C5+q
QIhE1GWwtLd+TfJooAfHfBfGjvhiHjSa3rboVGfjWbZh9b/D95V0Z6+hcyCVtXPG65K34V0Se3cj
PXaLR/YaOsgKryDcti5VZ8fbbp515cXk46F+7yV0dZw0i4Mtb8lBWD4pNUW5y0R0Ptb6Lkr9jE91
7Hst3LBmdQfV65erRe/Bxq8r3G+bF6MJ8xaYzFbCheJsMt3f+KM4JkWFU+jL1j234t1QTnB167qx
VE167yXTfDo2LrvwXDt/NDMZslLLqF3PYWg/Kfi6HbtUhBn2y743Q6ZHAXOlsl/GRy6GqpuGY5v4
ntLlGvjCSoZESmjT5r3pfVhKx2+svK8E0V5JB29EvaHCD0E0L0MO1VgBI7uDS+JeSrcB0jMvWoHc
nsIctGdqGPN66rNjgjQAqV8OeiYdai54nKHQatjCPBX1dDesvD1WBwn3tZftG9rXfTKSrJR2w7Pn
E1QAb5xIds43//dtDz4YL5uO6AZHjp41VeA8stz5rYxRYAT7+uAZpKShauNsI3kyLjI+Udyu2WLU
PF6AsFTUnUeT+eNpUwELf8gkDpeqTkmbHLqBJ9EuDkWmyYaseD61yTqd41oD8+vxY+9qsHB8+ZcT
G5JNcD2fiJUNVBb6GSWVb/mqvTKdo10YGjsCk5O4+eSSYMu5z6ci4QfXp70xdMwN9ci4zKdNAtFg
tfvHn2D1fmh92tN9PJjJj7Ug5sSgmC8z2zSFH6J861jru1R3g/S5bhcspokKf86SfJRNeKykkuwV
E43EiX1QkTnBF8nPVxXWp7qGdOZQz/eS0NUbA0Bg9PU6adLs0sLJwJyamc99eewHdrO9b1tN06BJ
ynVqKHZL15m+aGK4c/469gO7CT9pbralVuYEl191kmlkS5VFh549yF4TivNDTBSR5hRcIXQ2HoEN
iJJDYn/4rL0MVQX7w7nWaHwxYHuLORrzQYTHBKfwOnnZetQYoBlMb05hF6iCwGglx43tz2ODvpvw
A4cNok9qfVrCRuap56GacI38Y3nQXhHKIHz2I4/oEyyTbD7wiT2KhOjPh/q+J9BFVilYooz65GV4
gov4xk6ti48NzF4M2k42GKAK0CcQTcP3vVz5T+pvybGcfK8G3eLGjtpgiex7KgqQzYEniuq3EDzX
kPyPu5O9M6gI+BjygaRnWot4ed8Y2cqzo6GYztGksAseGv+9mApOd3UUdFjQ4jD1yiWMWdGv5piY
CuZxL6e9aupEa4rWGevbMoWSqsgG99exru8WM97hC0DPOJ3UqlzRyrErZ1kfW2vIbiHLVORrGcfT
aeFmOcsmDXMQhrdji83eY9lJQuk22emkm02cg5l/2oIuPvhJdysZXF2jbcBdz0mlTVJIsXYFJKnH
ZP941X/5SfvEJTpJa3XyrjZy3ab6nCh3jNz0hwFVHUViCjqqTq0em2KLpShSoOWPbX97DZgJHK6c
J5aeu67fnjdfrZ87v3+L9X6dGv8RsXsVWE2sDQzEyqd4ClCPcl3jVQhj0kOzfQ/8gsMNrqvhxnyG
S3GeLd6vQfTPx5reRSmHJ2cNS4vkDM5XLfJlg8BPN+v89VjzuzgNxECGzZ+yc6xkDw1rt9Lmngai
T4/F6l4BpubUIHFS2TmDcXGXhbfCP7j57cVfAHGN2oVoWkZIha96iP6YIBEedi8DCQYKbd0kY3be
rugjboOoiJrUHpwuuzDtfNHozQ0RzERreP2p9z49RhOEZ/nLjvsxREVEyqikkD90vXcf9e3Toany
h+QLGCEYofVRGVIjgypSAnXXjZXm07H2d4fcXgVjJ8yQnKMhWME4j+bo9lqq9xZP8Hqi/Y8lYK/n
aj2uotTW9CyVN9/oelnk45z4jJ1Qp5rUFyY32zzorf5/OFz/ezr4rx/dhW/iwhq+baPASWG1/VoE
ohWhOnGOqBPnpl65yMdBwkEm78mIvX3t3NQnl0Eo2sgzDtYdXP7Exhd3aWrn1T8IsZDd9T4krTyH
Jd5mbY4DjxrvOQ1S9bDMtQ3oZfWiZOT5tAnmtblPspawfNKJwqFooPh0eZyNA/uhpkaaAM6eSSsv
ZOPAPZcOB/qElW5c7FRwR7r1IxBydmnzmMN1B5hv165znweZ8WiUZw7sdn4TKBjCNjl8tLE756gr
EAYdnJOh/6RCidyxS7r0H6kk/nky8DEuKeS+JDcYIV4siw3banNmhesS98nc/xhwaZuYfJ0CP4C/
W0pZ861vI579kszAeweFnNswyRy0r859vYr0btTVOzzvAY2aC2vbOeBlgsLJ+rThySY8eWG9zkWd
YqZlxUKti2UZLlvs3wXpQrNzG5tNoi5sHNwNMP59kVAYoz90vmnT0m+JJUWTwGe6X1OZlqkEADdf
R0bHHvrNbmhYqTMcsZICNyQrG9CzsZ+SHO7uCepGlraqowRpI9YSKs0tvtbQwFMxRWaXZ4EnZGlk
H34ftaSlddua/DLt5shZTUPMH7cJlrWfmzFMkkei4fp7v9VNalgpNtSoROfMmgBEhI0mRjygQiPF
91Jtq9A55m8ZM2cfVGNkY9IfNn7jKFntzzGV7cCKYcFl8CVBBVL2HKwJYISF6CM4ibHUu2IghRG9
9VDFskG0BYJOYhZzgjUgDtyXMMZFWnihvE+bnFOenSlv+mKgq4V9cxM7b16umeUy3/lmhm/khDXq
kQ6wFH5e15D1KabDEJpzR+J5LQbWRCEosY0TJe44mvRbqkk/3GXrhkugJvbNOuVWaVzm51kKv0xk
UFrDbhVWlIR0TwFPJ3oGYIWvd31oA9xq+xpstQ3PzHphqN3y3Uw1lJwUkDVfmJ+h8FAzMy1JpD7C
0jJIy6ae4+4n7kFSgaCR0bCUcxcP8yM3PqPPkGeN8ty5BGVC2eAP8e0WeyG/DxrLt7/aXgwGFTOT
N0SPI4K2OfWqceFFyaAbvzSeTP0QyxtnNM4TGWXq0deaBz+jrq5Tl9csk6yydlniW39qo+FrZ6mL
CzDvfVSjMws7dKCdYyp+1doyDg/Zkac/Y0JH9QXV5VtT4HUJexdKJQb3AFXfnOI/Hrzo19BNy3aR
oXLumW9+EBSqQST96iJM8xvGw+0RFprs7Idj2r1LJ5PQk5+2qvkw8mbd3lvUSIQeXqLBDUjLK4mY
Xmar+/4fjpeb5q6jI3HVMHSirsYwC6Y7M2ZJWHQRicJvKQ2j7K/A8voRJeTeLZ6Rtl+oDpF5Z2NW
MgCCvHJtt9TewuRh2W4ADyJfRdZGWakEKh2fEteI/jFgcIu82KE17uSNTbfeZG7yaZXQlftffFrz
+kMzZkwVymkPTMTOhzl9nkkKI79lm+PpYfY37V+Iokp8grNGPbwzcZY0Zx/Wmkmp127B2mnjdGrO
0E8H08OYLfSXABOgL2rc0th3zepPWEqaYbUnGg96gvE8XquWO94BcHyumVGoUPGShT036ZxFF6kU
3GF17U30Z9NknSpYP3Pd5Wkf1D7MgSKyXmYhZ11qG/peqec+DPJebFZ9IzpDD8rYZwFwhit60Xps
nvJu9eb+1F+RPDmAdht/HC0K006xmuz30HeWwvGMweOxgBUEfUC6xP6uEcJwixdNKAsqbTx8cSP8
GQE4khLIs5zwbWsvVqNK9tnBn26q82bUyYr1flN2GPJOY5u2OW68l/mXNQuJP8MjY8KGwEGryT4I
tHL9kApulyeYOOKl89TbUMY5aj/7uBIwXOWnZWFEuJwFOt3u7Doz3GCusH7KbvzaIUdEJVvTXGYY
n3n5NrWt95HGfArLJqLGK2d/CbIycdvWfZ78jXQ3i95sVhk5eHU52rB29wTOc+/9YO7aj7hFDh3P
WyF0dgY1nunbjOME8+hwC5GeI95iv9N1HY/QeUfNei+Z3/Fi2KZAF5Ga4GYMx4a5bi2q57Y5+KB9
LlGM0Udav29XWFrfwBh+7B4HkO7aMV9cBIcbcMXz0U5ZcIHB+6zfxfPo9T/Cdk3FPRVkxhzrGyma
v4hIN8wECWTbfBpY2i5n/GVrd4olj+ZPlC9NfTuztiMXFNFS8WCmEKZYJyxHgpbwMiL13xtQyWCa
z00X38xDyxi0zShiwhyBn21323TaqRvVSQLNcAgNsX+aFVwP80W7PvyI30w/L0Gj1+8C0HjUpGdh
M0TFCPwiKzysT3Wx1mr92IVUk5s0U6h1ifseYlW5TKlXOGU0XN6mwa4oIFmSoMCDQtq8R3fj+N1q
HWtvvD6M8HLU1twzz1JuQ38L6W6zISvqt/UXdo2552Ck+n7wdH2pIX5BmjHZHjbYWssZK/Hm6kva
4dMDNEvhCHZvsSCP7+B+MU8XXzeZvlk1zeLrzr02YAIwDOM85zpDlPvg1bHNsGJsrXNPJFtFBkNd
k9JzEkmsbzkntpve+TpIxx/bNKuoy4Ve1vjiUBS1PkaY/c3Xbl7hEYM/kgz1O46rcfsh5RjE2y3s
prXsiYn1DfZ/TzEMbiiXEwyvE8uQPOlhw8ec2HJeLPfkpyRwWr5fMGbL7dhBgfeuW9qmLaKuGeav
q4Lp9DcZJi6VOQhhfq8wUkSwv3owU/33oNZH2Y8B5BX+fRQjD3G+AhCRFLKDe/mNTPTskL81sLkf
8tEzDluhWLF9INsDMpZ68ZKUMyANg4NsNPF+girvosLHpt5dNjPy58Rgfp+4bwUt2nXD+4tM+uhL
HEIXURCX1l2Bs2iUwKRwSEwVwiidLjlZfTk+qmZsUHIcAN95VrBrhku0VNYTOUUF1o9uGPV6joM2
Wt4FvT+Bv4t31uw5SnvbnBcBp5z3Y9iQr+kMl5dyjmpcBaStp+mj61WdnP2ps+E7vD+R/oPgybzd
BV0/DlgwI8QGZPEQqqUVB0R1eqilyNRapFHE3jsoX7xipa1cPsybHVEQjbrX0BbAGNa8SLKgVe/4
jDumvJFMjCfiUFcrzihRC05pTfq+nPw6xJdoGxE8REZdnVzpfE1+Uqh9G1Zk6RKHpTSjH5icb6v7
0qUC1KR8kyj8e1YobiOf2UyH+6k3yLiKhnVeEXSgwrkCq/uSJ5YS/SU0wB7cMGoV9vtk9ZGmExTw
Kp07Enn60qIL/pMZep0UcCcfS+4a01d8Rah/i/3JLucw4SKAM8kE5FkQtSQtiYASM59JsJ0zbEZW
w9O77uZHA+lU1heSykTc87l271J3NUDdpo3czWnK/VMKB5sV2yhSjnLaYBr+2YrFYxdO+1g/G1EH
y4d+MkGBa+kx/O5EbZeitk10g3QNRpYcVTQDXt3yae2am0YrgDUi1FVjsyXFtulM5QPMkGipJz+8
YcgHvliZkDsGlJLMadbBqLkJQsrAbFVhPgxRR29Ty9xfEap/uocQoSOrrZu37GH0wum9b4F4xRGI
6HtG03BD7hRE0/vFU1CS6zUpKMrIH3CFjmJt+IkS0MhRyfvgpjT8NFiPnXjYUZ5Lueq7hYvsHbMg
6Jcc07iIV2OLsKnbmyiKsntDmbtlwSq+O7Z0HzMipqL16ZOIJ/kp7rI+y5mvZshOjOB8zFe/zeyc
M2S77uxg7+Zu6BKyzzRY1a3uXJqVmM60kJvZ1nM/dfGtg3wx+mS9NPnIhIVqoQx1n3g3tUwWK/Ia
MzdFmbxr/L9aXTv9KY4pdfnSyjWFlDNYrCvbKw/gIty6AZuSToFTcNYdxznEOaYlQ1cyugTe7RJE
KGhG+bT1b6cmqLPH2VtnfV5Q5+9/3qgIaZG5aNF3JlIx+47MVY6nWIdeeKNa1Ub33boI+K+yfhG5
DdSUfiZGKP/dCBt3dQKmwfVAEsy0uQzekolvXgMv4a6IXRu3pT93jc5N3CIVzbRJ2mISyFFsXhOP
EJG72Jn215rGZLxf1mHZfsKUyiIdanQaY3YLxFas8g4FQ90JFJ06rKZUtN3TGuDsfxr6iMizTrDu
/B/mvrRJUiNN86+06fOgcRz8YGx6zBYI4so7K4/KL1gdWc6Ngzs48Ov3CbVmRsodqXf1aa3b2qTO
qszICHDe9zlTbDRKHIeL/G43iJYGtzDVVOwM/Wzgp360sOjowza1/CjhD2hvJ2OlJskaqbk4mcEE
hMcIFJFgpLaKNus9VmNBsQVDsrmdjWkMzoWiE86/1i1uyccay6r7XLM6Oobo28aC3Drx2TdB7b21
4LSwJi89Q0shQOgiwdWBYSnOpxmnuxmnJZ1bNcoXDk+/fZYOZ/urMUNEq5SJwcPzKu+YNz9yt1WL
ij1KRRBbm49tEuVBQ2/MJpf1Rwi7f/N9LOFm28kKVX8Pa1MsEQIHWD/eoeOZ1cuum5Huuo9Kj/Z3
HHcZTkQSjIPE8VQsAmBh0cG+f6hQ2u4OQV3UpE3DbcQIEDecc4UY+B77Bya+akjWWV9mEdS4WHdf
2XFUbh/Vqh6fG+P1c9ZXno2OxkQTwye2RW5MB9os81sdMXiReFFH5s26epgzrUjrJVE9+edyUDlP
BnCP9mqtqlDhIxElzIAGKHsy6nnAUDpwxMk8T1sYSQQBDPlVr+iwd/kiH4aArhbTAds2fbs2TROP
6NOMYQpTU4B+MVn12eokWxOFCtLpuAUGC1oRTSI21vWeju1knbkXvhPFjxnVJnK31YQUKXeX52qs
DDomDjnG7KsS0Vy46gK/DU55hU7Ts1Zr/xJJvAlpYG3oNzEpwTI/m2arPEypK/H2y4breo85wBcn
i0dA9cW5oNxjBfCjzz0izkWRsEiR8kHPrCgQCe23vJxiXGQsSCRO1RXbnAfj3CYKv7yRlSNbMuKG
f6p91u6avOQdbrV8OvUECMY18IqA3clu4fXJzWP0FUjMK0YPSzkqVTgk4D06YuhDR1X+hjyLqkxV
i0OxrMb62lqCyWxDwIg7NkIWid5WFI5AQU8OpRiD5nqwgWmux3wy50nrvvqCzmb77g21MekyefgY
w0U811N4IXdqiWf7ErpnjlnCpmobMKtD12SXuHGizWBWjnhcaacwG0C2MKPsTi7Aa3ESGuA7trpx
EPSjIlFekB4Yv8fnGsNYTBkU6EdA6ZG5CgY5eHeBgIgPoiDRqfk4c6Vsgw9lWomBozuvyt1CAlmJ
XSV5ea8GdMPvfBgFhh/LTOs58QogV2+IO0CD7MikCXddQVeKS7Okj2OJfWS/dpWJaYUDVMfzNKLF
TtGp+CZZa+hz4KZiTtbW+Nh2RNjMS1zNsvE+l6Wff5WX0eQgF7jMn1au323d2BDjbjT4GGbbsJ4O
ETpBZBLxsX3vGW7ZWKKyI0EtCAl3TRTKX8C/OtjwJqxyh3zLPMQqg1L1bKHCiVetvAj+4zLKgQx6
UYtkJKMRxZFiKGndifG+/9Y0S+DjnAuLqntGUltUJXQsXHCobLh+x+qstvPY0Py9LZotYqjkXmd6
1RYuHJ68nHD27qMyg33HalkAGakUu4r6scbZQYo1ocof3N0Y5ULDagRuKVRckbvS4xxoNkYPcmYO
gaJZNI+cpovdSLCb+WzmuGmn5RGZyH74osdovve80LzIXPhPoNvttu9z+C0OXo/FeGnaZd7xUCLQ
d6tm/YL3vD53fg1ZG6/QiY2Mk7A/9kUUDQnTXeti7eX1K5y6Szww+GS0Dh0/j4v27gR3yzWPtkJm
fY6IkV3D1mU/oFZi7+uGHEP0GOPM6wLzXESKrbda9XAPzzPyfmI2TLl9dBMiXt+QwYHlzKwuLF4B
DSOXhc8r3gfqqgrHQhT4QY+JQ8B/LIl9KhaOITEAlKAUpoyKeYiHFZuXjpDBsx2TCriJQ+M5ekrE
uJV7qol+Rvx6VT9Q2cMEvqCB4aHEC4mDcvb1lODYXq2LR2Bjwa2uCxEmgcbLeer73PVZNeRVkdBQ
aPf1onU99l3TtudFiK3Bz6g981D7oWtuAyUcBra1DDIptdcfIKEU7h5QdLfDMdF12chYZVJazI0P
uRyaW3e9IzhEkANzwmcBOCLXrNdYtx1Ey/O62gfjFdWcdGzym5Pnze22R/zY9t1jqE2KG1RDntXW
L7h9com3o3ZkV0fhlAyDdaeg9zFwFmV3XnXBHqBeHuAQQL4jcA4ENQShyF+9DXLyTMIhsz4BZ1pm
PIgM8b9bOSoq0IFTb4AHTDPp7tiBoSjfim0wbYJPCoZ3WReYzHFiNnObFEOukV+O8KLoGhFpUiSR
43o6Ln04oKAevdnoLs1nLsvYY4g9zFwUXG5Cr5qVQrvigI0Jh0+dVpuJ3NHClBHFtF9sg9sYfNf7
hGdnftSjJSqdkahNoMRsaeg/9yEmtHR20VgkIpw5vD6Wr/VzyZH0khLkzZevDQCNMG67qSieyLLh
9FCex/0TF37LkjaiDU17oGFz0nczoK0YvrxFpRV8XOQ21MMo71EIUs7xihRovZvWnPXxSrcQE0yk
ffvNG9GqEDNYPaJ7dNnMYl+s2olvHL+UezEYUPkVM34jkrARNb1rlCMITdZYCorStO3DCgN/ndHK
kHaNGcz2MwDMotsUFnULyAEX9YKhEL3m+YAy6sjk10VPyu3oh2TpriMNnDbmOnDIS9fF+E5YUBY3
dMs7SEFyUneHSc4evYNFTXDcU2OwOfA/3aoz9De6MYO4SLcJWBU2fe1cazwUJG5WHr0GcMoradrL
J8Sx+KT+GOkKvj8sYO3NBPywTuCvsGaKkTnk0zPhlGG5ZNbrDiV0FvNXR9fIpDnnud07nNcuHZnW
9a4JAjmkFI00to6HsV2LDNtgE53zEPFrEF82l3owtKX1aVWU0XLKLREygU9ERSxFEgPBDVXmLfhs
UKG9OvF5CTbMLFaHB4AEPdj6AbNdDBzWr2N487YqHXAZNFm4TP7wLkpWNx52Bz+0AZroEWLyQ9dt
Az9XDYbM4mHaYk4ME68Zoz2nmq7LsfZlIJ+RGd3aK4fVftH4xcuwCjGDLEF/y0TZLC8efpvIiwvf
Bv2UXdKssZDOcpvDm+myQZ9zr68XDF/QyyJgas2Vul1b32BZGaeA4wYPa2BWIgHXwrCtEtNG3bdy
xXYNOdUqWvI+2tkbMAwIhoWpt7Dbzmir6ceTifpJ3jIcHgqjoqy273UBNuKtqlxfZ6EKO8/h3dVB
h7JkPpb3IcZ93Ms0EiHLNEaj4b3QIXMytn6EtGYnwkl+8oHPlah/Af5vv0ZjONXP2pt6765XIHzu
58uiisSCVTY0EfOAXGPY5vTYHIsWvBcuklAH2Siw+PAdehSn4QxTqmIu2cAh9dh0y1GUIiWMW3l2
GkzSFaZrya8wFoXmsWuqejwJFbj+6E0oM38LCMlJwi8zWzb1rTfFjaDOu+oJAp7uvclMJc44xNAn
ESbjbrdOrRxvSmNhdGkZEfOnrYGKLJHEgOQpg6ZDxMyoPPtNcqPzT4EzOPw79BtU83byNvRrY2RF
rmFzdFoFK+YpdFAnvljsdFj7LgoOI1B2t29qvpFnoIqMncoaTGCiSQsBwA7WTTLKFNfmBmzrgqh5
2TBSOiUBbysvxj13zbVZQ3CNDPEYGfEhrR6y0vPB9/AOFM8aN6hYk/E6LJqlYyFYeLDLFG0HHS4e
6RDpRt0UAdNT6Errp8ivrpg/GvPMDFLV34UKp/YKg20psoYVU/ToHKiZtFGyUnAnQpx6V3Zdw8+5
arr60Um8MeeVytqcyIRKnesZr5Wicnzd2F01iVadlmqM6icsemU+J2TCtDykVS9bwNYhMtpKkky4
mbWXIPuDrzoFDyhklNWQBl8ijMVnJBgS4ydRhADMdteCCjLTEQPYiDfWikqPd3hOdwCeIcYBlYbZ
LVofA7ztMFdFrKi3J7An+ZLNuJOzaNvEFZZo7p2pl0cY7DhBeh290HiS7knFud7XlRjY1db0MLn6
dO3tZ1dOEUIr6gnRIZlVelmL2HecCXCcFKIrMhg5JxzAhnlrZ0TW3/WIXTA0u0S9+sA0Fob2dTlu
0VwlUetcna7teGmUs4bfsDEPu2MIc7k7DJ2eglTNq+6uqEFODSBSAr61X0cxZSVAfD/2jO97GThK
W6aNVBHWTj0YjQkpaMvgyyJQ837ON1UtD4hkCC2w9yIft+9BxwL1Vdc9aY4kgNXxSID6DtcwaI/2
U4NIasw2HQuXKz/0zPpjHVilr9ZVeQYA30JlskUYR2LgyxO4ldIYiP0GG15PpDUusSuKQ48jXkKV
ThuldQJtPAdnHoYXReMsswhi0ptmRjPwE3G1Mtej3fzuJFB7t10+bZHD6xDZFdXtRoTVV8B8XpBW
THraIKwV+0xiOlzt7Q6TdY0HJA7Sy5rvRu1uI2+cg2T1PH/EzSKHEXYJzS7vYKQBV2GSGFl0a8Tc
eHB2l6L8Pl2ej9/FBKc64g2YOg59tPoxwXnXPAbjSC3uPcXawcZaGhj9ATGhKEoUpCRpQJkHeU2g
hvyGFsK6DMcoshDnpivnd1sternqN9Gyl3GZeIjlZaim07qKbXmRotXz7SXDMTiYdsrjFmE3Q4xp
VF3Acr3MeOaCwLyT6xqJkyngNLgBUdIigwGz8QZoa6iBWjEUV4bMfoFxdZAxjEXU7Raua6B241A8
QCbhYyKaUcr8UEHZiOciOjaQ3RjNMo+ehSYRxL0dAZ8177t8HHobl/D7hXEvoSMIEnDf4/QOIEkB
vAVgQ+wXoBVb6cXcYnytYoZT1gJDbHq4PWKE1GPvzBbYQ1EO1C0hLz7DYb1OYzw5lNgM+3a2rKwS
NyA/HHMo4Qvz0zEoIOVI/8WMFvG8HpN7MFWBTQgUQSb2pB3yBEHJwVOAv+2dZ1cofYyKC/arsH4v
+nJmhvltT824A1qwTdC1erl3/Jd8WsiymrA5IKh7WVLCq36Kt7VgtyCsuinlOczff03B9DFZiK9h
1/adaXYkeq3CT3zO/poG6IOykzXBDLoG3zcoHyRAi5L9RQvNxzihHoGHUV4KkeExSQAiRTO5Njit
zeHPX/kfBFaBMvi98gpQGLVQpIGZ8HD/DUVf2nPrvB4xgmbUAJzoXKEWQEQDvVsMoFssWJVHkt5b
8Dn9+Yu4qIr+J7XRB2GZAkWzlN4osh5tpk1awkdwDfHgkGBeA/0ILk4e//wn/ZGY6oPObBwMLjVo
ijMEAgzi0a59PqVaYc5NHZ5MSCdFIkmDqXRZu3/yDv+BhPNjOlEFfRieJpRlXKKTwyJ2ZjcAa/4n
v9AfffcP6jONRj8jiohBOdJ+rUf/2Umd/zXrCLm8ib9xK2JMH1qtcpatqP2Ii3E9llMT/MVv/kFh
Zn3fdv3EWQYMegcitYxzH8jjn3/Mf/SufJCH5stcWhaVPFPEM3imz3nsF3j6/7Xv/uFup7UOoA7C
+0K3Ftm8NkLL5NY//vk3/4Mr9GM0ER/91umlwuVSiIh+N8CUXEL4StErJGmrYz1BjX2Ar4Tpv1TP
F3xMhCmkcgIxQixDHSp7CYfR3FQ+4NU//4V+OVz/h7v7Yx6MqNYAsJAKs1ZGBRDoqFsdyBX85331
LX8OMXnj/+lCv+P7Ulefqq385ONKY4fclFOBXUUVO7Qzfl/mANXNsRUYyf7x6v712/Jv6r2/+8fr
MP/x7/j3b73Gsq8K++Ff/+NT3+K//375O//1Z37/N/5j/97ffGnfzcc/9Lu/g+/7689Nv9gvv/uX
HeZyu95P7+P68G6mxv7y/fEKL3/y//aLf3v/5bt8WvX733/6BrbFXr4bksG6n3790vH733/CBfWv
v/3uv37p8vL//tP/AqDalV8+/Pn3L8b+/aeQ/8yhOyMy9AkPQ3aR47v3X74S/ByGgrEoAAUnUQ8X
/PS3Dm2nBf6S/zNyPH2K3RlLpu8L+tPfTD9dvhTIn2VIQglYFpxiEMBm+p+v63efy39/Tn/rpvau
Lztr/v6TT365Hv/7QhKEE0CiBKIrIQV0OPLD/TdyYwHVT9VOjl2ZKQC+aQiecKc3eBPCkKuEDYFV
mJPsE0ySmFVa/gYpV1qV9XXh1TwBVt9u1RHk0Euwcgxv6iz6NcX5ebBjcOj1cHCuhK88WMJsCfN4
VF37DLiwgE5KH2ujYuzzeYIBlINtK5u3oI3sDVGIn2+2+5zrPKVdQE9L7V8Du/viw2MPDX8fe8i3
ROZSB5GVWL4qwK9o9FF94g3QtwRF+wiiCuCjjHbbZJ69tVQJOj/dEWM+vStG7CnNtj1Yy/ZqVtV1
GXbygVftdO+qDV11AwC3ZTb+YRkxEXt8xFDvQSXWP5q8fyLYj0DBk3skaoBdwLALig6Q7JIjjdtA
SGtrMEcV1AJxN/LoCcK9WwVYM4va+gY7jz2ss9LZtgTNVzOTjHO/Os4CqboQ45rE76BEQPzT0VXr
54FSlvhBY5KtXa5m6hfx5Jus8iG0bIAY7RfIMOIJZMZ5rKNY5/LJIPAb/IjFGlE9LTjxDm0w+/fU
THwXYR2O52HBSOA9mPwzfAszCPmyjWf0E6PDFcCDXQE8ihfIpN8DOgF59SIKdSUL00F3qbs4zYjd
Mxe8du2s8ETY3oDaK9hZIIVAG9eIpX16pGUHdAVSFYia+/FJEDCzzIPkRgpLEJceoNvBkKdI3hJZ
3KwWeuDavHY6ehg5P0V+7g4jWERujU6gBR9jBNlBzYSIPLuSMQkd+JoNAobnuZEgqA3pMrLpt9a3
7muI+fjQec3TPIoHMIvQGLFqu2urddn1EvtXywtstUu1xK1HsXwuK/YFivdRsBgScHHVwEET53Tu
d6rz7vy8eu8i5DatSJ/XLQesDD2SrLAPDGN9k5MmoZB3p1U9fa3Icz9ClSZrFJJWgP2KDrhVXtY2
BkvN4xBhx7dgzxoIcVsvqz1nDkiTn5+BdQenMCLrbsAlmSEU4EE7SKsGqFDvgAcUaTUL6EBJzZKJ
u/wdlOIGNdXyJIEn7MDABTegxxdon0BebI3HU9ltUFK4sdhp5IljpKYDdAjtkqmmRmJrzhU2GVlW
52hYhm815CLXs0934QZ8a8L6PudHMazRNRj1Ejdp87TBEJhchKNgoPaFUPZ+Wyb9CkH0kjQhaZ7E
XIPw7n1cnH5VJWsjcaGw9lKh0qbMmx5mxFNfM4gS01UM7T10eV8jBAJdA99pT5j+u5T44Ns8bZGQ
xRrb2GzkW4Nq7sk1KYEP/rqEuzRuc2qepjIssC8h9BFhJ91LzWh0Z4Ci+8laQAXs8AQDusSmb57n
tQckGOgOix5rri+qgXucmFVa+racklBs1ZPv5f5t3aH6Om0hGoBGeJvo5YLhy0MNnemt7bg7g3rs
HkSoOh1DmTWEcR0NYxGjTrxMppwXIzT807afN8p2bhDuKeoKnFVG5OGbtxTlaQKQruMaaeMOCokt
Slk3tpA8I8LoS6mkehmFboLMB/q1M9JuOx/V8Mla1cWBejWu+lAu7dHwJZrjDkU1Ox+qv+d2wi+z
SeGDviYe9IXrysER4a0vq5JdVxLs2gKx+zcTiCUBNAs6mwHArIYejGlncyz1Uwe1Q4+bGDt2/TWc
oOK7EEg3PuoMIHJSNSh8vfH8egzaItvYBIGjR/n83Pm4UwH54Z1UWw7RfQiWNWi3MPN17+Nlum1L
gwCk9whgDc0ELT2i32i5D7aFPyCTfzyHBXPvAxhMYBjCFbt1hFyWYMZ5EqX2jm6lS4voyh53lQTa
lkBK+R1pVcMBHgF7NQYkz1rf0ST0gKiBMBrA6nkibXEU31zgi1eVF83O66zblw6hmLGG6Bi1vlXb
J7Rp8y8D8kkoAPRmfqscl7eUKnsYat/cq4Y6KM9n5CziiEvoANpNTb7OCl40TwTffTdt/nTkzC2n
Tdd5VuO5iti+EDjKsiLMJl5by95bYEJXKIXv3izOmi1u/bJM24YNTx7A1aSeqYypAZQLYjouim6N
ie74lZWLuc5BgjVxG60Q6iJUSR7Xlm+Q1W9QvVB0LDIACPuCgtOoo5JdCL6WwFmCPKzJU3TX95u5
6utii/Vc8DOBXO9FFuV2rxip78tcfbEICcoUdBqx38gRFoe+y5apClOjPX+3WFQ+QARuvsIaVX1S
gVyh36b0HIHm2PWhg5Z1XZxGhhyDK8ifFO79su4PA2E6M1o3d56awJNus7thg3tivLSHiDIG5VXO
QCiF7T1GIoivK+f2C0pc0h6JEkkDEQeA7xUCp9oXaQH6/kC6bUrHVnoHmChppsDDvcEKgmsPEoEM
dmiZBV7+MkgFqUvrt1cT5v1dMEb33tLOT8zjJAbKkC2B2/lAPMHbg+bFcoYPI8vnDsBWTo5jMD+i
emu3BkOR5RWYCC6/jp3dbVGT1rlAbE73tV/EaWkrSIvDJg2toXGY+6nWogf0CZ4T2YFd3ELKEqOf
EX5hxfbFzF/VDJoMavH8Gi8+kWx6NWuf5mBj0mjiy0Fq2rzPZquhs8irZ7usfTyZ0rzmcIpp4XVo
Wufe3lZ+cF2vjmSNCMsXSAejh7WyLCYkYrueuygJywLemb4iJ8wQD+GFpHKYt0oW7PnS7XzhzSk6
dG+hes7aEagnbsa0diX0dQXPGu498BYK8GUIHwov/AxNin1lqvrceot/xZqhPCAc96CnQ5DTFFkd
WWjVdISkPtWB3BKsKE2GKOdYboU+zoP64Q1tWhR4IA+dqGMyqQAi6NymrekSHlaH0M5tZrgjMShT
lLEMrNzJdvhECNEH4QkMEXW+q9cOhRtawgM0vEvct9YND0v7iHj8gwz5ZyTe7ooguCGgm+IFkkGU
4UHDyfZT9H3p14dxrNvd4CAfiXDopzPkcMPobgqpbyYMXdCRtDtH5juDJ2ldzU0GsT7Ul8veDijU
RSEz8m2pSBGCJc5l02Y1QQEONdGTt21+AsnuD2J6mP45NEXDHC4pbdSCCRVyGQa2FIqlPcwTUIl4
9YnNKvXL9gdUaPiie9RzY5pYQJJ2EwY002z5sfD1aSJsA43gb5iNdIwzaM88Zq44a/O0nDXAzdlM
B8oh2kTiYbRnJXRoePZ5r8T65T5UMIpNRu03bIf9ytItWhGwpert4JGNPchSnLWBqBFa2/ueNhL2
JRBLe+vYGk/hfA/TRX+rmOxOzFxK13SJ9qw1PA+jtQliPI4Y4xIof1K6Sr8HB9582qC5gOWhXx9X
amdc8NNFMKyuGgF7lldt+4iUP+xSs1RRWElsB+oHTCCEK+7S1rNAph53fHtR0QLuKhDTtUZUJFBN
7CEBl+fIq+TBRkqc2dx24Cyk17+4EeS+Wlp3ZFD9nfDSt4MTU3Dsx3Hcj2OHeobFz59I7vfJ3EQC
kr/CJpWs+9NI1yKN6OLF4Pi8WF+6HCD2DveqsdBQ98UtGkLIgTeW3vmRN18HcMS8j9M0PEB4V7yG
eLxl1BKEW4NyULHksr3qPYJnWresn+AnGvSOzqpNNAwdiIQZt0QjQT9ZLki0XywlROazPJm1huN0
xDBqfNTAxFxUiCXu5LRHKAh6VYbtbtiG+oLMd/4NMp8kAlV0dXIy9899kOcJbF9TYh2hLxPd6iva
8Oquw4yV+p21NyALoML0KhKDNajuRV9BFBU03iuOAPk21TU7LysmehCh01lavD3Q7U7JutZf8gAj
MG9BaodQHB7UgEQOZr+3qjtInk/JpP1nqbs9mOqdgOxpK1/6Ejrd7UfuhgQl2j8omJjY6sEHm693
AizcaPMDrdR1TnEQ14tLqj5HHVIT1578ZNv5HdO2OfZ+4ccidJ9HZMhkY2Vvi/pu9beDzzFPzf26
bwdYCOJgrat0zCt0KSEqHXa/TR5zFG5eBJTYfVw938LBivF/mxNqhztI/G2wU9HW7Dh0iQemF/Xa
o7zp5C62xRkM3q5Z2B1MKAV+fo3HMikwjBeoIZhz2CXwYODqOylrSCKM3dKaz32PKbzW2GBaATB7
a+4BwPDb0ps/MaReQJLiBX4YjzQYPk80hJ2mtYtO4M0Zvk7BZHZQkrUJcuWGV+NFZIlhNkAUvlkQ
eQYKY2eBbr3T1sP+DDk8roPVmavQw2sDL5Vfe7paMthc+mddQ89Nh/6pJpV9pPWwpIPv1V7cqQXi
tzHCw0L18jTBwAgGkAcVauDzCIv5Ggp4KdVAVNyokHwpzUQgry8CC0mElimkSH3GByd/LDL0MjmF
lODX4uUBwfpmPwoXwYdUV/sxb8arrqxdvDA9oZ/YdUdhi/4Z2fJrfCmTelx0boH9zfOhnu28t5HV
WVXmOSjCRnz1VqvOCozxAyRNIONo6J/nZijG04wQgj3HuXGEzSc41KsejoPjr8FMoREq8bbBSSpA
mjU6Nh4s4kNUude55/2D5f22m9owQBsMWGGXICDAw8Y8b182Jc2YjrUIboqqxXweiBUncz2/GJwU
mQdnCMaUOc9yBDhijJu7OSu5nWLPYphsdCmvesxf2NidRu5T0bxMPJovd6j/Gc0wC9yxikMAlJfI
ZhhpGGApy1311OIRd1rhSDkVsiXfRQ6fNcyLU3SieESf242BkMxBzN/MJO93KOMK191Y8fzULs01
GsL0Ox2ad/iVQPqNLMhqfDEJGtFdlwOfT2YEsb8ElK/YDkdoNlm/ZjDLep+isKl+lFUkULCmNvBj
kn1uYEtOjGeb+66Z6JkSU+4mRaanikJeBM0o77DpwbCyw8fNsOHWBL3Ww+xKRP9O/HPrb6g0ka6r
7nmOsSKOIroDcjRjyAaZjrHNNac6Zw5RaZYdUG7o3jRRON56stY15IOLfSuofq/JRO8GeHf2YRgN
1ygvA/OtMINUW9BseBCFJS6Ewl1zKHURYbt+oWr7PLP8TpXLpYSqP9vGgISGbPcXrO9X0PF3oNp/
AZkfwc7r8hscsP0P+xHK/B36eavfu0c7vr/b6y/645/8/xD0pEAk/xj1jL90qvny/d0UvwU+L3/n
H8hnRH+GXTKEuBxeSB5iBfhP5FPKnwmVmMBECFMc5Rej/K/IJwVcSiOKyRRaDlyEF4P+r8gn9X/2
AZIiKYmi48jnQDL/H5DP37NjAn6oKML3x5zlA/PkH5m6VtGVF15UHraqDzNAP9VeFQHcIBtiv1VQ
/7MEzN8zEAKl2iQgDDW1UkgfOfR4M35L/3TQXBkoH9UBedtLEvom/xTORXtc0b97vcqC4Onc/LNU
uwsz8xts95cfCtjZv4iwgDB/5DupkXBm9qE62IF5V6apCzz5eQA9RVNnv/nsf70JfoskX9INP/wo
oMhI5QpCAsrvY45oN48IDOC0PEBXVF1FG/xa6NoKY8jt6mxElCZKVgUeCJd/KiRx/yQv4sOPl/gl
YZgG++5L3/8/UWxWh9AIwKp7qCGDiV3TBhl8dt4dLYwH/2U/bhBDQ3BclXL42gXS7P/81//Axwi8
ABr4zA/xSQuO//3AhdYOR83E/eGQIzPgsP5v6s5jyW4ky7a/0j+ANCh3AFPg6rg3BEMyJrAICmjt
kF//FlivqpNRbLJr2BNapqUlcQE43I/Ye51sMh/7TkteM6w3m3hOFowrbWxf1WazwVHW75HeCRUA
JKCoNqjOuHdkP+1dox9fxhl/3+b3P/DDev/x+0w+HM82hWXSB/h5/SWVoJeS682hcWOkYUWJm11M
8uAiM9+qtbz5++sZa5v5bwtivaArdNcQjufSqxAfFjxDQV1Cqr47aAuX9W2jx8jMnUl3y7lFIlk1
6Sf8AhuE3yEgOlOFyI2c+TxVWaa2v/815ofPzxV4M60fO45hGYb98fNj169arUdAP5jYQvy6RUTk
D47ZnRoTyZpvtXF6Hmqvekn6+qukm7LvRrlsu3zGT9OHbvzJWkL9lZpyi0kagQjVESuxnyLV18d2
LSr6Ue0YBPEYRysfvwjSO/aXc1E22hE81UjNiBoSpYUqvCC11f+AS7bWN/j3B77eokfUw1tev8OP
X2CtlEEXKCkIXUd4KUuJMWmjVD095q3ExuwAU2JKOeH+3BvetZ7X2a4hQzm3vd3tOYPVsSrC7n0w
hHaLhiC/z0Wvv07eLOlUpPl9mhn1Z7cSlIO7Pv1qGbnCHK3Mt35ZfQMTVTUdxsBgPdkU4om0y6W7
jMUwbJGo5n/o6P7cjHZ+vFAPJ6kkGjUQun5o1WuMDSHRi/MD3jjbl72dBd0stOD36+bjV8MzNfS1
aWaAXabZtW47f2vauyJz+om3cCBJi14weNBaUd1xaBfxDTfkn0ChH/br9aYMXbjGupFRQ/84Dc6Z
OmxPLZeziiq6ZFVy4odNJL3T8Ift4BffAwfDesSyZKRjrr/kbzdWTGYZWWhsDiOS80tOYvqYSj2/
X7SmO/VWkt8XRpx8+v3T/LhJr7dHJEAsYHhsQR/pXkzx8PRclcVBUR96p8bnkrFmDV8iXA0U+k4s
rafZm+rPmVpLD63Q/vRCf/WEaahK/EvICzkpfr5vbVyTaH3NySrQ64nQK9ZNXyZYTyih/AFZ+4vV
w5t0eaWeNCFdfLjYYOFgVFnUHmrNye/tZGSnTUZnXxFt+DHAki+/f74/5uF92AIsyzANk62OZfsR
cFYJPYX5UVRwsJtlCWw6RWobOxUNfltVOBMWLVtuwfqUm1hLw2gTVm5ypjdI2WSIEzc9VjRPLmWY
dO+9bPt3KCED5/UYWrsxkdo5tFX9+fc/+pdvBNWa7bEz6/TJf34jdJMzaVJyO9CdFeT6RCahk5dX
XmQ3D7+/1K8WPVm4p7umwX3ID5cq3aTpGm6JcKgNL4bZGZceItNJMxv3ZFtZeRVbIFB+f9Ff3B/K
fcJgz6QM7oj1R/3tS1swPmVmSaVkApu1c/DmX0jT5aEUofYHWOEvvi8IxkzR4GJAnD+iOqt4bvJl
rqsDSJi43BUyTc94UN3tYDfdXc/8pqOJyZCOPoaj8+gW0R8W/K/ulat7NrE1kZhHLvD3e+1Bd46a
A4e9wDtJMYM7xF3s3fRJ5f1BXrPu7x+XOsIF2wXo4zj/FtoSoMt1sywONmfWacJedeogNia+Cwjk
KTI7J9249DtOWvPHV/qL54wkwwDYxMVZuR/WUeNm+SJw9BwSZJ17hjQnoGboEKCEyMNLuszsXQiX
J0zKLcIZKidEW79fVb9ayrgihSNQbRj/9qqXzgVd5or6YMc60B4KvsBaQn1LseiuiDRMIPB5/hTT
/eL1smMKkwjDk8wc+BDSuZZj6U3H5hmltncdAt+nFGc29KQTGaa739/h+hA/vGCDYoCjEz5Khyzt
57VUkyG52ejSPCJWu06K9nHo/hil/uIi5pqYGQTwrumaH6LignarWIqYHSGaEFAYtealwHKosPz+
Zn7x5Eydc8dkxXJXH59cTlULoe9YHybZ2E8ZQvLOr2t9ChgpWNZ/WBu/+DRMzlIyKccjj/6YikBf
yYZpUu2BCN3cF7G3EqrwOEAFc4srhttrt2FfDQnVd4mo6V8VgNt/vJ6/Z4G/ep4wHzyx3qzDDvDz
S9NSQgA1le0B0wdOxMF+11JOvd9f5BdrH7CBx+I3POffz3BP01cQhlMcGizN1+FC0MC4+O4UqTHZ
dVlD7Snxoj8FL784zPnWmYzFnXFUfUygMLxO0MjC4qCp0n4qae7euhS0HlyICYdUFn/6wtfCyccP
wCKTtTDm2ibuzg8fQAT0u8gXWWGutwp5mOYBxXyaaPF3PgbnkY0BS1XveePjwljBW68cvQ4DXTUM
foTb/nuNmfx+TE2ygLacHaYuKdAf8xi/C4yf2S4TCpQdYQHdGbfxrK0VN8OhaszugcClfv79S/vF
F2ADnnTFevZSv/kQr2Pi6pRd6tXBrHFv+nUurY3ThBpTmozhD5jRX1xr3Rg5GEzeFbnnz6vQMd2a
bmBGcCs1iE7GuOyWVqMuudYi/uPbEp7FCWTQliZy/3DizWjEytmc88OPikeno6rQQzjNdhinfwgk
1tLXhwVB8dykzMCOLxmU+OERMhqYmdxTyMc1RWTUSloj9QLsO0ab66+Y8xcBcE5Uy40C7pH7/ezK
1ZGd33faWGZBzjq7nWGqnZVTF4/2AsdkyytJApoY1fvvH4y5HgY/79+wFNZIm3Idm5788BIae3XS
xhREqPRHV/Vo1W9M9dHOtC9i5hUkSfTe63H7oASDJnDrh1pQtSZaBCdubtLFjsC86OqurRQyOIdc
pMr7YROjBDvJZHDvRsy2e5pIiABAK1yNK/Dg97dAwvXzVkq9gFDKlLoQZNaCp/5hP0u7FgCBmWPL
rjSBuqvtP4emaRerJgNvjt02tCyGThbvI/EAjzyLEvLrpQF6Q2Wv8Pxmcl3Aa7XVJNu0nuwpaBHu
4tt0NfspBma0MsnNyguqSjKKGDdKva3gfhHT2PkE1Q4VULhTdqoBRQ7TiCFUc9a+xdhLE6BM9ZL6
JG597tuobWzfra5AGzl3OhytU0OP+gJLAYHBgD0mECIyb9KIqCmYO6cBAbGsSphmVNW7iPNU21Sh
TDY4AkdclTYogCV1TqGXOY8GHXkfEtTq/K+8rdZMh9A0uu3UGKEKqK7n9wmQ0a/o5WlkqDQfvoFj
+rRk5XfdqMxNhw1oGzNqLJkzD9COjExS6X5506dWO4oUM42Cunedm9rC/Q/1g1jar3AAkotVe/qB
gkJX+DbVx8fYEgjBQBjJo+l1w6VxtaXf58ba4CvT/AYvQo5GauZ1jGWoPUC2Sl5ms4GviUlYHmJY
It+F2dVb11P24OtZMisscrn3kDRWeFPSeGe9Mqh4a7qtC0BQIdpUdScWnJpoYdK+RikZOoO6IJNC
ry77cHjzGhAGu4EeRDDVuPmrSbyzEMBqKVHMn1vEOMcuhcC1JQvJ9n1oIeVxWynA4nXpJ6LmHM1r
Pnxm7yy+GBPOKmpsFhrEvH6CNNNDvOnVRZZeCOwR2TzvaIzfCju8x+L15BU5mAKslJ69M223AomB
OvamA57kpzDOgDjNS4+R1us8awOAttrFur46VJNsYy6mHbhALG+1puzOCSf4cyKzeaO3YXJyad4f
NavUd2Vhu5fZKzAflpVyP0tba4941NGTaDIiTxxemAhDp7rQ4hMkz69pO4hdqCbrUNBURBri3ttT
9eYoVRyY4q7dqyFrH0TqYAtbSEJXZ7flw3MdrotetzN0ila87QwJoattzHdSlu4utmAnzYOdnSjl
mceokatqz9C2cEbasx4CcSjShyUccOWhjT1Rr22RlWgoB8sUAJQ0sHtXniu3SRfC18F63PCQpJfE
uxbhxw7vhERGkLqRH4H1T/1IDX2/VfpU08BycjIod9ZVGLgetl4Osb2hNPd9apKMVMdG4VMibcmm
EF1TGcPXxN+6yYDwnvsFYY3DyK1LjDAF3lmChzySwAFRjMwOPlbdvQKTqQUwbnvfGIT7OowpmzVt
/w1OSYTBrHHjWLRprflisLQnd/4BLF6eW7r1+2lKjG8JLfDvYSSiR02X1fvS3IWagxBEsXPuAfZG
uxCs3c20hPXZKQGIBVmBBTYg48EOLxv+3RkRqSCu2WNIr68hounvdZtMB9hm02lcNP0TLrPotTc0
czvkNHPnelpO9AQd32sFx+BYQwJr1GB+o8+uBynV102nT2onSvO50y2q5BpwqxUEphY68hBZrzIa
+7E/RzWPiykufSDrxnkMR61/tjPSvKiUYtiKWZRQkWt9OEzKnL+4YClps05EM2AfwCw7NZIbv2Ce
KAqZ2bqZhcuWLQp7uitDb3nuE9M4iHICIOL0Q32bWKiE/b6BMWSkM8113YxpUg7FUx3H7tUEMQAG
Imttg4xk9SuGbRboMHiwxJeZ2sdlkm7DSQMDRjBzEl7YPWgiFi2wEGEJFrFZ34rSiiEkxsPKgytC
GzcNvNet0cGd8MUIGHhHPOSdp8IrdnqPuC2JautB1F5IccbSsiMvz2x2VV8P+ygriq+SZOV+wCPw
3pXfJ6izI5tz/o3apLXFO36VjWfFBrnxUlvcdRab7+SAJY4R5AR5rjv3jVF4V0rhn3YiCXRRjAOb
eWw14RtIFe9G1Wl5GpkTfIIhoIW+A3f3RY7FdDEKJQMxxFeijfJDwTyzoDSsbGe1Rg4Xy1lJem2z
57Ptd45m9lsG7nGvwuw3EDK0HXwi+9jMaj1BiCFeRyn1DDXnKO9RGHjZC5bVFEu0qQ4QRYotC78u
/EbN34RW9xdtyu3jDC7ls5AOTZO4T+/MWrT7znXq+9wU47ZwtPgrDsXlqR7TfNs05V6ZZn7XO/ZT
18Yl5tFx3CzjNOloJ6eZ3asKjS7os5Q7DUmvP9u5jdPXFdGpsHqJfT8ba39CHHQUswWxoqaGmwba
Yqmr2m6Th7IAIeO3nZadsUSPN83MaNxTj+/dRD+og2qLpoGXEOfR3WKnq5YaLX6hVZxswkN3rkMD
eTBHZyXHWtNDW2nuHrrzsHUFTSS0YNeaPUACQ2ZPpbtMlHu/OBVTsylqhhB5Ze0+xM5U3FUqrJug
NrU42Y/KIDrtHOtbzLDnHbDtTt+Uc5PcSUPEm7xAKO3XMbzzcPbqI+SNasPTz8+2rh1m2g3vFuWe
I5pJ0EU5cNK9DOGLwARq8/MwL93XOGyYD7XAgFs2ud3U9EBG0rNN5GDTmJABBDAUy++51hvXtYzF
4+CVArGeMUTnIcdQ7ycoHdlMq6HfYE+oJXQ22d/hjjAPi7vSpdFR4R9gsuLsuY4f0bq9rmdrXdo9
uKGC29S6ivRoqqXhd9JAtW9bb/in3cDV8hKTdMfcBNfSs83I7FP2WVF80m1Uq7aIoULadbNcsWF9
iy2v3C5EK1ddGTWHKh3KN9gLLHjgLzW0hqNSHsBQtxnOERjywEqt/KZRDkBsQ58Dd4KfV9vWezqM
7TMGbGzQID1fwC9r4OadJ6M2lsBldAy0zVxXgKgd6wgoZvLnqsgCYKrpgVmSDCoeRrVZQW4HLOve
hiHO1jkkRDDHETzEQOoYROx+PuqX0dfo3CC1beJ72mjFPo3a+AJMFiz0IIZyh5jdusmy2Ppkgb66
1uoZF9zoKQqBDk6LOuzuW/pxKshMDCxVodNC1Wf3yNqvnmOrhUM8tuHTlDbdnTYCkA6Syql2xfqI
OiebDwKPw8ZJZHtw2jHaWtkLpx+7OIAw48E2MiZMd7PkQNN1EhODWTOXqJPodcropHfLmxubrW91
aHbNLtMPRgl9BqUYInStRfFDgPNdakX1OixlezXE7XMfTu1nBzJZV2Oenx32QIP9d8wgBxat8RoC
sbu12Be2ZVQsn5xMITQKw11qasldjC8WLDrB9B5TJu4PswRc0ctx0yNCIwghsW49VVx02XlbW6pm
GzZFe+XCb9rFVe7tUOoERZe2R9tJkgtJyB6tt4kux5oNFKZL9AwON0KeHX8CM/iQz3G9GTpVnxbo
quiyw/LsWdC/+AbUpgnt9x5nCLHdhDeH4d1bgs1tydSJz0mJDSYmeNwYrQwPqbtUmwbW1FZLO22H
lQResiw8NoOp25ogbAg028uc4kAvW/Xk6UDEMkv0J93TsUHoBnQkw0jQKhsyAVG9AggSW5OP6Vxg
Ya+1JkXeZtRQfLFvBF0WedsSwP8lzVUcGEs17IdC0/Z4QzBmDIWDp2AqbrBY1l9qxiztnXK67yvs
nEa66Lu4T4rnfoyG/UjqszWr8aHxJpMmTy2e8gQHGfSqcdtlY3aJNM+Dr3/AhTUzIKTWj2Y+6tdt
jxYsrqr+YDQRDJbCTTYNeITTUkTWlzGx9J2SaRdEjUNw1rvTo23PHlmWVgdObWMKwfKExtZ6TRjT
tMFttWxzNbLCjbClJFAdGHy/BKlIOBWNfCJK0pLy2huZE5O1goFgY8O0Z3hcRyPOvxhdop5U2NgH
dvThFLYgmw18WFu7F9E7wwRSn0kAMX1QK3vqZN+/oYar7rDPJi/moGP8EeUe9Ip1pcaw26AUaX1T
eMNJG5hkfEhKaglQnOotVM6Od8fUByj1Q/kdA1+Cwg8uBJLZuKfMnOgH3Wzjaw8yHqA0Dl0dCMBW
i/vmBCCk9OMhHHYOE+s2vLIcZobWEoIrw/dGd2/xTBkbaDAYWMe/1XQq0JIMcFiKvypjFIUx4IfS
ZsZZFWOWBhY43E9TlkfAPdkLxyJjrhPdceSh7D2SHGaT5kV1kdk0kZi6CjxjkpU7QzXI8REYIJmL
LNikBPYJE6ez4TKjHL915CCvqNEwnF5aC+tUnlosNeXGg21zYyTCuCmJAA8aUd3RzXoEqIqMuEP7
/AnsF/4x1Ywb5boonpMSD447uYdc66jG6zWw3K7RfTdcznmVvOuzLq/zBh0zhsXroSTAH7Tlq90w
2tApsoubgGg1R9P8XsVDHPRNOd8tjsh3ph6jJ0xm7SrHRGHicgBM6uuyfwwHszyjCZ43+BCv1TC8
0hPAhtjpz2WGyBQmUL4BJ6r5Zi1V0OloS3MDabdtquyuHkD95RTBUfgZb3ZewzdF0NefjIFBGM3Y
hHsdoi1f+5RtYxuGxQgNZJunyZcMLMa56ahXBlW6OIGT0PywBzXvBZbmrwOx1U6hajgaZp3erlCh
jWmy5zo6wYrftrQfg6Zo7Fd7yIBiF7m2DQ2zeNS6LrxyO+nushCNYDQbuNVUiLB9iuYbJCPvblTP
8E4STIgQd96zBhA2eZNx8GLbfujRE0Ijk/XG6CvIO6pILT+RucPxkS6vTs/bMmo8c5GdRI+V552N
rMfswIiO/dhN6hoMevlYlKrkQGEU7FBbQCjphW87OSM5Bzv7gGcCiufYHT3gOfsKGOCb6iO11dvp
usrxNWolixtnUn0no0J80fPmybTH8ozdqg6SeWoDEKjJySuYBJM6iEMzCUpkN8muP7dh1d3PmRqD
viB/DMYcVLtfT0l2ZYVzhr8k/s7YBOH3KG8x20sm4M5Dwahq6qr+UNbTTlmxucNht2zSIj1URomd
1qWOZWoWCOC+s4M87bODKezl+0REetbgFEIIR7ObWOreYnbGjhYTshjkcJvOcKqvVoiv1WoYWiMX
vjxKSKLwHRokt/C+cZbl7I7PTjKNe2HXpz6Lm2sVjSYS2emVKczf4iR1dk5rVIdRtOBAweLvvXEs
ThNCWJDgtRy+acirygAD7fCYenP8nLtp+1U039PWIdcUaN4ZZNPixZWYsLDrf46qJtmYluxP7TDa
J3TFw+1izhwho8QjYyIhPoSpAf1Wqkju9YIRStOay9dxVO2o24WfopHNK4yW/JCg4L3ndMWVWpfh
JoUwHYR1NlW+5djVLq8UX1IGKwvDCLDinLy9fg2LcTr0jQqpRGXxlpnE+OOEgS/J8d5bjBKndvTC
fYak+onKtHMzl5NXoFjVz8LyovNY5aCkbOYM7CB0ZjoZOjTLXUyGYfiE0fg/S7T/uDbmNoMZ2VQ0
2YQ923lgRC34vUxr6nHTmXNDdEwLrttUjOdtSUEeILqXu4pK9RG0020sHAusPyF4vLiALecsD9IM
q9I6iOWIZkjn4HDrp6WoUFwTzE4g9700szCmRfNOKqi0vjB6A7ddGhvbPkk+UbOiI4DeW9Uz4aDj
ZDVh9CQ3FhN9GfhS5jsuM16HbhfuMVT2YAdzHWI148/zwgkMlFiYa7KL0ydvA4Yqqog4skoqZjuc
DdtmkY3PYArKE43XX42WFx7y0b5tx6qlSoNRgtypftQHu8KROjHQJOwT2MrQp55pjiRBIcikK102
30caXW84TtK7VBvmAGoeA2cYKrLHNGhdcOWbL6V0oL9FRNpwjgoz/VZHkbFfHZNgq3DieKUJickT
R0PP8qOjGVdRJZ7LzkVJXqDGTpr+sTKM7Cq3reHg4RbYiMZetoXnqs+D7CXo33BUuGBt9t+utMV+
xHZ2j6w/2zDsttlbdd5f4HdlJ7hv8y427fjVoujKGJA2djdNN9QXMw+7reN1yXfTTZJrbQDpSKa1
DjLSolPPKr0iMqiwvTveobMjLWiVtE9MOtCJYZX1SEnBe3PcyrxqY9ldxDA5t54X0bAZGR7XQiJS
QQ/ffic7PlnSKcxt+YTHFhTd7TRbmb9AnrwTUduvsZi46qbBJmjLrP4NPym2eOVNtutPPMN7XVnA
i/Q5kl8TurqI+7ukvS1NuOdOO5PNEDecwj7qLhzWCL8Bpl41SjLvbDVOHnozK46r89sEkUd9pxFd
+AJEuDqmzqAf3SoyngxqTLtsyQYQ1Xrcs7UOCykySpfXNkRhmCa12hm6NzHBGWk84tMR3lLppM+6
a7X3Rms311HfEnPn6bhEwcROVqEeZ0aKD5rdY35DCn0hqsAqBa2Efb2Z3Wi6YElzNkxvnr6oGMuQ
bOLVmm0wSSaslvFm0bT2DuireZWHZf0AaSojmihncsEBj0YTS8a04DBLgyhVPW7VxXPAfGaG8XVM
8Cqk0Vi864WkNB/LKb0d5riEJ7fUiTwXCks1zPQqPePNpdufNb0bg9VNzGc7GZrvXZ+1KsD0WV6Z
IKUAq6eOq/nMvghvS9hqHL1k3GedUU/NpXVKjXGEo5CHptGdr3OCgpYxZM132NCRe0UcJg+GZXOu
TpoRhwEYu0EPRNaWVzXYfSpFndY8aMxMevLyQn3RmfBEtTCMUpc9jB7pyFb12nf6sFmKgZ/bp1py
jpgbcp/ZjvWUe1nzHdqE/spLhiliJl67HU0NxFyc1vWGDmW0coUZ+eJ3loYMCHGhu+tI6ajfZ+Yh
jC3zvs5BnQCet0C+F8lcgjau7EvcFfSqAGl1xEso960NlD1kwV40PZaLi2CSyWfodO0fv8sKBxF0
daqnOwLM5nM3A2P0sQvwZ63Y8fDXcyeG491YyEsuoo9byiNeHB7myZkeq9DM9f1YzN4pbZel8U3Z
Z80lKh3cV2h9ku4+rUcEEyEj3/ZOQZsUAG7c3Q9pnRk7u0gBq6RaGW+GygKJxlD07IiPkXEcanBb
a8MM7xa4dQFkbQ49m8qGyVcf9qnVbrqOphAHQoxospjRs3luWFw5Y5ffw51U+7ovJrFVTs8DgZzE
IzWQGzGIRdSA+lilqbGjYUZkAQKaV9PR8fLriOpGEILYvaekEb1QhieDBhtm73rI/K9V53Qn6ucp
WIk0f9KndGDKEabjINcqtQ/LWX3pxl5dG/M0n6RI++TKo917TUGWvx74Bk66tWPpKo91SkYf4otn
YQLIsRHigXj9LEsiEy/Fm8W4OeRZzZAegLjSxmXYaPRuaBFUxTlF0zCgCR62raTwFKQxCdI2o2g5
BIDX1Mqfnat7pwDIA+4um4sNpntWI1Ak+pSdyz+2VphgjrasJyoCCcj/pIZVW+Xd9FZ5onlIx1J9
wXRjOpToLO2NAQ/Ri6is5oGqJuOGrLmSm8TNgCejcB4fW91qn7H7MAHFKN0ncgZ57Vggsvw88y5V
C/a2beAacMiXGvShjv2KtinxeGiuqom8ZmJaGqeoxTphBvqkEVcqNtJrvgNVBBPF2SxI+xwNo2XM
EQjWOqR50FvAtvf4UPWXOs+AcucKBSAVLFZWCwLsyaVCX2Lhs3gRTSpoSrR6zssEiHI1JMhzrZlJ
Q59QWHDuUgwubhi6rG2awY0vXu7lt54qQwbThtRVfQzN6guoh4oCKKPvtigY5viEQEw8WU3BIuhk
/Tk3lfwqrTg9x3VkUoacR7YHXaF6VIwJLPyczLykS8QcPXoMOh9PXq06lbRe7H4jcuE9xLh/acYy
M8fXambQ+SXYQ9wTQALSzZAKCyMOUJunaPCM4kCNanzUAEscdAQONxYNA7zUeg9VkIXLsQC215H5
/Syc5iHz3Lg7JaJzvpLsjMWmGhTfRqKQIBMQLBoiVa0iMlPI6fbE0cAxKjs0q2ChjviSz5AWjk5V
m90RR0r8iaOoAX3RZmF6lHOfHlrXidpzxPfBZHJaHK8xKOfPGd2r6zLj65wFOFjI3Oy62Ry90J3i
cTrQMMubEeA/QUccLVudjlG6+9G47hGgfcerVGF9Dwe2e4jDLGE4MHzfzDXpm2t3lXmXc5ftVjGL
IMkuS3NrZCP7PRfhL4XV9JxbHmXh0TPbe4WFj1ZUmKpduu7MJQcACM9pOusixIlZVvWnMiknOkeG
mrYE9ZxAmeQ/U3HW92Zazhepuy3PAN3vLbiJSrxmeZvD0khjSRGVuvpaoeIlTUWu9hVYCk7VopBu
MJupzG+Y/jTsG9VUR12rq6OHcfWkFrCW6yFXy4AXTJHbaTtrJyb+3MRLxt4Ovju8yQXkhk2yWOxz
QIvZRPRGs55IKfV9ntbNRkRa/Kllfd80UxZeRuwpTFgWw0GLDJplEzF1UFQLD2k2k0JdOUPVzRvA
3FRaS80NtdNc6AwMqyoWnDkIywYOjsfTNOm5bsqsIdjWqZLuY9o1Zxqm0KJTK2MnKWGsMmZtzJE3
q755mGqDb3EF89wM9TBseA7yEDaeFmRW0TabsYVK70OJPTFkXkATcpEVmUYtHmxWN8BXrYiIyyrx
lnOgECVjdDvU0XhJi7YbzrRCObKURGTMCMVhQ/CQHrwJe2KfTmIH9p6lMtChDWqXzgdOZ84LCPjj
I2OtJXFjyyElXAt9ozXn9wRaMDwJe1i8KvXoUca1a0I9cXIOTKJD84o0vr9hWifWyDqGvhl3HTL+
dDJuqVHd9IZNwFLi3ZQlZ4OmTUig60k79f3YnShNcDcitsIuoDSuHSYsyonPTBn2eK3sGKABIc2O
/iFU+4+ccw9/xoT978x1/4dgYoaJbu5fsroVVvYTTuz0VrwlX37Cif34P/5hq9Mc+RdHL7Y55PL4
2DBR/dNXpznuXxZifptirkAZhz7uX8Y6w/1LmCvkS1oOs89Qif/LWGc4f+mozKTrSMHQCz6E/8RY
Z/yYjf7fyh8hBH4ftDRk5Yiv0MqtzqC/KZ6pa+FWrY10txg64zgkM13fYIJbqH4IMim8VyXajA6F
36eKVI6uQFc2hKYZiaGf6zP5j03dmhFmZHUTXTGD5dzHxCBlHjtnpQur2BSeTBd8rC7Jksy1A5xx
Bumwn8yPjB9caOHVTW+icxmy55r2TMmp6JziMAYvn6cUr+nZgI+WzJUCzyqYMALoh+HmQR5Cq/RN
RshE2wU3X+ijS7eegBfrFq1fG0UGp84LBGfPh4st+YEmqhE3h5bvl9lAVqnJ3kv35ErGbTfqhXeI
rWJ6Ij/MARd7ipOVSgObI+PEbFDbdJvQZWjuNdlUxnAf05i+RUwdqv2E7sSjkbr6YTKynN10MbIj
/1r0O7OcjeeIPtK7A8tO+UJ3krfeZGCC3wAkMwIBwjahIIJreGssvf4095r9zFZd0CZZMu/dSZrm
yh5H4ZCYlVTLdQ4/ZDhWmq84Y1d7MLC0abR6ZPaCENMej4yjMUJ/6WNeTscolJfa6bTFB+5uM9gM
c7AJtBs/tO/gRYoCdA3aK5sep1uYUB3bRcvgblurdd4qzXRhomiJejELK/4ShqxP2BA1VKyxMuBX
ouVYzxZPvRoNgD1/Qb3F2nHQOZ2x76cvGkr/oJODi4fZyNIeFZsSExQMXHetrdUw7gtBqS1BwPeN
RjTlCNPSJ7bdpE1JXkTyMpjMQ9rKiONYs7GmwW6D4AW9JCtMXOwekJSBedeQX/rBvpP00It9rOLx
RAFohImnFQt+/b9967+Q0P4sXly/Hs9F1e4yytiyMal8UPmlVSd1/t5kR+mk3Ca8RJ8PGwi3J9I/
XOpnHTuX4vNExm3ga8KyiQT65w8175FstYaT7mrR3GrArzY5+n1INK227WJv3qgmGejcxd6tkerj
P8wC/9Hu/7/b2m+gZ6i+/fZf2Ka7/9r15dc3BZ/x/4KDGg3n/7zRX+a3snhrf7JP8z/8Y5/Hd/YX
qkl2ZYS+uoX48J/bPMZqw1k9nIjJ18h5VSX+0z7NLm87q/mHIwJF+wo8/f/2ae+v/0fZeSzXqmxN
94mIwJsusLz8lu8QW1sSpvAFFNTTf2Od5u388XevOUfSYhU1c2aOjLC5eDxY7OwJZvv+/9cp/792
aNPnHRIQNsH1ivvnf5+dwptbvoodOZYwplEIuRGdiXyxHfy/bJg2z/3/ekkDbDIYegMbiwl1Tv/j
JXXZkmF4b+3DmmsW7xK/mt4b9gJup9Fjcx/N+Kf3c02m+0xAeMp3NTccll2FVhdeP6ZLCxLSHzSh
3n7aimB8c02WO0mF3vDPVO74zjjUQ7YLISexOY02WlzanulnXHjZ7oOmaZx06N26TPUyw0wP3CKY
EyyQLMwtplSWepvt0XUu+sJKB7/I34suABtJxztXLxJ8HNJF41qHplugrA0b7rbRA63PoUNA6EiH
gwbW1XbAF9HfOkA2os5uXH6Yv03h4Dg0xh7Zp1Ob8cNPzBfVVvXwh0Cd+kFiA5UTVj1IMIJl2YF/
q3Wz1o4/7jOcnH+tqV734Sb8Zg9nYXIOUtMTmWpsJwGQpwVKxioKU1GyhyqSdu7s/gMSFkGeJAQa
C1eBzK3p7Ga2tXPvnuoj1z6wG/OYtPnMRyyuff5RwATz0IQNFwZbPgIToXgXwk41tMtbX2YDqVkQ
+c+jiQszxpDcXJtg8/FFmrZ8pZ13+C3WGh2CvsYAUEy9th2uTY8fqXAt/VTQmgPjqOwXHQfB6rVp
Z/brl0FuWFK3l1Fr2tm8xVNFB/B9V6qRPWYwAhbGOMN9vm5Go01sH5EYMItgCvYEC/miN5vvwXHX
kR6/QFuxGcr+ners9tnrBlrgKIQbeJ+FVXWrKXTI75eAjRc6WkbPRpib3vc2doAptyqYv+Q4mO+e
2Q8P26YBnihWQkUiAdzPe2bb+Tew+LrDkFcRhhm5lad6dKU6h4ADaZml33D98QYLjxICmU25WGWd
6tLvcCHbVm0kkxdMuJ6Vvf1otdVLvFDT6sbetF4hIMtIWYWzUH3X+1Vr7TYcOGSCqTxg/AlncE/l
soaQjzP4OuQFfPNEvZL8J4Gn0MuK2s/FP4uKaD8xQpDwddHGyMT0i0Fl/RqSLmiEcz/k1oDTxTDn
Jz+cq/dprOzmPJpG9eavvgh32cKVL6bYLKQApS8qSrOKpsqSHCBcxiQFFCvZMjEXBzsHHvEAL0dI
LGh9VSdkMOb+li6BtTte+532rUuKCzEg9LCKl/36tEm2jhgVrhsPHur2Ec8rfe5dVAf/goo87w7L
C1/c2WRqJGtpskbHycaSWKwjbrW+gtWLV0tjxPFUh+mnWpsV77PTqC9nqUGuro2BNcSaCi5qtIFe
o07m1TZQqhKPIxmp786xi9sgRJzaaBSjoIwdMwCn66Y67eYca28NaJm2VJPSbNRPezLuDFaMd9Co
oSnpkE1xCkoWO7PyXY6N3sIJQN1nmx1sx9k+8pGOI4SZIAN1apgSSYYmKa5JWGEy2alTJ12PlBlv
+QvKdPgm8IzUqHKo0qwsPOsmN1z3TKfE9Bw17kTzK9lOnWTuYFSpgbnohTpFXG0D1Rko77hPyXFP
erkzKResd9tky2+5sn45bRxvRNyFqd8zIeAWBhtCRBqtyngZan/NDjR1s/rMfSwJ8GwA6+w5Odfp
OPJErqmP0/WNfy1/U5hfXZ8akMIOMx8muy0WE6zz7NlGhgzV+Jhz3BgvlE/NMu6GHA5Rz4zQ7Bjf
g/vIivBrjN3AuspvmlAlBZCcRzyhGzaI/8oGNwRV2EQZ/b4MDjN3+KAF3RNv5oJT1PPnAMDo1vtR
GmEYegm7OUDekD1NPgXNx7j7DZ8c2ChdEMhzL7tklV6PZzfov3Al81xPfo0vr2g6/I7NIDFMbSqy
h5jqJ14zOZz6+uQXFYd0gUzxqUWWWbvJmavbhvI9Rn3Prw6V6l1zzx0rqk+M4BjngtDS/8JFdg/t
1gQ9Xg4H48ZYN4tPq9fc6H3o4J2nAgc1Z1+RTogoOe4KecJeDNnGJ2hPad9g907sTJAdUXQUBk1b
rW+uJhwSXy+DHwE0ZTutcGiDHkKiqWCE0qQay1B78Ki4eazYP3gyMEUuXZtirG6eQh9+fdpw7NqI
C1XHTjy3Kh9fgFd8ijWS72XTwrqcCt8bQFWty30OrzRLBFXJf3WJkM2J703+IZoitMOKruNfgCkU
dKtw9Za9Mc3NCWJL7ZzLvOyjCxVlc5R2qyWbHRNafjN1ToV7BSYngmkfMUuuI11te5/CV/fao4v3
dzM4rlBFI4gfc4i/39WS6zMxMaqGfaNn45l1zkTpNW1IOGarBmVdUIu5I9gaOQnbXk/jcI74yfVs
m08dVVk8aR07KoCYprhZe07OtJ9XUhdDttF/7XLsQ1yADPvodJHdJhLT6kceuNPfrh3s5dKqHCyf
6odw5p5UD+0OvBjHGpFAdMOVM3eHz7F6NbfMJMRFpypMLIiFxr3rFGo7A09rsWfXGdsfJ8+Mrxza
QoErL2vQlhUmuJ3P5m/e8WoYoaba4ZfmgBY7zS7j3uNmZJ4cnN4m9gmaaneBPfv8ZWSV/fp+6dhs
DKjioRGc9me2PMMfJP98SahWW+ivNK4lMTIsPWBoapjLg+7UAmJNs5Njb6amq3fPnjeAe8zWMfW7
4U7mdriwSrTCrwXfJe/lqB4PlXSac9a6wblGlbtsrnEtvabgEFrEoLcfFmTbSyc4js2u//Inl7ji
eDtJG/zggmg7JlsXjh9Y44wPiWloFwQNLv7xXLhwqnqvKk64KmlYKsd9uznr3qWojxcwHuFojI5h
X59E6E7n2ccrGeOy5r+dGsv88XyI4TAKAwyZ1BgB8My7IBZYI1wMDrn41V6vkxkbQao8hZMDuT2t
28wTUF81/cZM7fzqjjF7N1avvfpYjB0vZb+Cw5toSNoJh73/4mx0ss/Rg1iQXSnLDnaz2TkpMv29
0QcmpoJpX+e+89CYnmRxO3MFiud23jS3jyLf9yMx47CYDMS5yY9Q89jFUlufsa+1OOeG1vafXGSC
1x5fJkMzz0Ji+QpxdRxxMSBoxGRRUU4qxTMcNn1iR6X1RdbWS9j1rc4O8BthfOCtIO0C/yNsWg51
zEGNy4sCa8aA+rrtebiG2PMHiz8PuXaSLnAKVWANqbPiBs4j+60xiELIVpReXGoze1f2tUI1CE4z
jrP12JhcEGPhme4PCndzN4BJPVrGslxX0/99tLxv02YlvhQoMSbODMRUli4k4cxw5ltd5FB9olXW
f6lqjT6nbToPgUF558ILleDK3QBrJQ6LKLvzdJglJqsQHGpBAsfVBXWIYHqE7GIcRNGNaaRIePXl
pPcBe7xHLSbjSB/WXo5Qaxv9GU3V8GeYc3GZF2xsLJ5lUpbDU6Unh7of/GxsKwORApYA2z3WQ0oH
HbgdPIgBgEXdvXUkCGJWrWlHyAavpWzsV2rlJ5s7EcmemTDYrSkG8exo52agmYL/YdCg0JIR4wyF
pjkPr5mqTzNMoUfNtIddoPW702ZWxqF3RbpipEkpobt2CRuEiz1/B5vujuAlD5TmbrIuHLyOloi/
cN9i3Xi/1QzUFpPl9qSk9ckFvqQ4irXHkdlkOUgDh5TKW/701AxMqacXM+W6Pb+slLg9Aszhdif6
aD9TFHWcDA6B2Rr6X28ytlt3tPN9Z2aghqg4BdIMe4ETGy+ZP4R0+3YLFrW8wS9stM8mR7Bg0dkW
Vcx4oI4dbeJV2EDblZwvuYHvu3cOUErBbI9cRk3ITgkuSEiELccDnhi8e54PklHfh3PZJwVxkguJ
1CfW2Y+oaLDpJ8eNpQMt098a47Bk2Etm682JynObj9+yrHdaXVGH2C92peW7B2Op9u421+et2J4F
XyviavJiEWTE/bfhz6o+6PI5dY7+67n212bROh4XglLojahm7AxY0YlhwhPt8WcWg/frKMWqBVT6
rvEg/008gbfglOtdiBa3t6+eKIINDB9BLRExLXaVU6j7tAvUGuOsCMhuKHw/9Me2N9zu7FPvb+1e
1R2dhUrsF7d5JTKmTotfsNSjvTgZtAMicJxYYi6AdulJhc1AbiQundw9lIt/XQjoL5ddVOkU0L2h
3dxzJH0WwfLsz2ya6CBnvZtuZevQcsAq6jZqBUYtibO44ToaG3Xdk3h0NexAPL5U5c198DCV1mM7
AlI1GVPkbh6a7K4M/Adg9sZ+otYMKwKb+Nh07B9NqSjb8dCMDkHUfspGXgJT8rcWfL2i0nxzMANQ
dpfpJCAaeTEsNX0ihHyXQTQeZuJ6OFxbCJV5ecN3J4she3+EBnDSaHno/BCKpZxuWmY+6Xl7pNjl
MtpA14GFXYexBfecO+s/bpC/4zphehoy5xjaldqXlhH9nR1BTMMsqxkrzLLUp1ritmM+sPkdhB/w
e7XTWyOjG0x0jMBOuGcj86N5mVDFWowy9TvjNPfuedH2ABc6fODCR8dgwPqtB1sdBBODlwUxnCVo
OjoupcLiWhngnmqCB2dC1T9l0Fe4IfiPvManZLoKu904d+9awPogklebKoZDZn3YVnFNiIfngX7I
lY3Arp6NlbsD96SLALW41+xzU8fJoKGTQyJtkDF8tXXCytA/TCMfuRcVB4XttZSK0Bsk9d6/dFHz
ka0r2YfA/zcZxnkw1XfkB9tl6Kf70Aa1CoQ5ii6U0j3mvq5uhw0jLWSzPfPCfnTDo9U1RVLaIoCM
tZV3du4cRtLn8YCfGz9pGN5z36ZwO+BqW03Gu93yS9G1Ou7CkrCeMOunjdpGXkXCfXe4nHHZq4/Z
Zj6HQfmoN/i9o8FfkiA72MdxcJOODBSu2d9cqxsQVvnBJrtHX2VP1YmnNsbxfD2WW00HbTky7Pnu
it2mIYviUl4Q2r26wTWO+K+tt22aix33NYv7q5FBnCV3KY9YzS7kZiwJ3jJSn3bg9ijTs5muOfOO
183LqXAqiZo85rqMUZPCNMJSd08PZnstx27eK8xun3lBLVxDBOKDp2l+n2UwsNwvH8LWSeZWUuaR
N9Gdhla0uL2VuhJBnUNcj3dbtb1D8m2W/TZ11aNgdiFIFw7mY10s3xT7sjAxddwJZ9qNSPH8RYt0
cHK6IqYvaP7zQVnGbQ8WOMXQ0r33hfc4KyzsPMA3sJigg7bQ/Xsf41gXCf1edrX+sbXDIwE21UVN
eHQLI47kxtFEPwPoc0EycV+tjvkj6AM8qRqCvD3dOytjaKgVRiAr/NCmCI6BTSyzqMDfZ8Gwt0o9
veMxWD2mCH84dxE5L6s7hPj8L0O3EBqaboXO/0xVxa+fNZ9q7lVM2uog8+YrG9uHlZB7JUgNtlb3
gN3Pe/fXKwXfbN6senhmDaCYdjWsd2aQgez4rVeglKH+x7MPp70p558iM6ezgd5CxJGSjP6sLPdd
GNNhsdnxeDSeNjiFyQx4PK2yu2aqIRlXYhX3ag6NFyrB7wwW62mIxESlwOjtB2XzsSxTSFCo6Zwn
qJCMxms+8eYyKL7wzBxPEHNGge8uLcrsgzu3iKeifHSucH17Lt5Mypy41pphPE6C8PN2HsP5aNA1
HjOp9iwscv4P1XSXzeqzGYwfVNo5NiUdkaHiutZiZkqNhlXbRgE1b7ml/coLPPo4pW5rfOxGZLTM
zj1qA9iAaefWpPRlSOwonXxFVwaTVLxk4a9QmC+iVmbERsqr34S0yxYotvOoM0h41H+Q8xhumEP/
8toMMGAZn7zv2sST1+5re3btGyriiG20fbBjF3g/udjqqe5trim5kqUPnnnc+1g0ogFjO2EvCjkt
pnQ8vHzljxgiun2GT5PjgF6rCzlC3mqG3NFCkXLBehbsBaNU5QHtv5T66Ke8dk60kxT09MxRmXjO
+hP4g9obIb8aG6W7bOyIO7nTyfbWZ8LtmX0VXoPU8hZSst2x0fzVtOOhI2+6PSwtQHZCTxRJFsOD
smfHiJcR0+IYAMYOcNbsCOxmtLlGDoXerrD38Lh4x0759cdvScV3zg4bmZsuVuY995oDai0mK3Gj
0jkWvdRpWOYmqy7aDW7NvrwZvOUPvP8UyMuhs+a0c/zth0ofSGYT8kWMfzXc5Ujd8dis5vWX4sf3
0JfJfzr2jgOBeoTc44alULpShbyOHNhuyF/L0lWf22C17W5sNK+rleesUuNwNGYcIFThFLFLniYd
TK9Gn2zMs+/k5z6ncYR+nV+zxdNiIxrO7mGLpjeJTHfridx40QpEtxpfF3f5R9B8F2WcpNexkVNp
a5D1bAtwZ8hnQvwuex698IntRojbzBqwu3TXZnQ3UhRd9PPnEmKRjgyBBrEWLtJ7Hl1CFTEqTS76
R9YFiLXVjOdZMpuQimFbWbAmtP2/QOT1pWvVL+7xfdtdndjg2E5zFBJ7rKef1uoJxSvxHHX1YVm7
Nx0VX8Q2NVmZ/pgxMv7dbK5TDZ6ysbcEgdJR7qEN6HNoBi/NUJ3GajuLXjsYMVo7WaSVKoFYaRTX
JApVEM/Ka6hW5T7o9i7KvHjncECvy613PsltZwfWPSDwpN4YNFeHfpKOFqYYpctFAqgO9iQv9O3g
Ia0q4kCTgz5FlY9Jgl8vDGatvkR24ZwFMaPz0I6/WTRhEoEt8l7n/x16+TLelAsxELGVn0xp5m7Z
7AU2w3bTKPkOphKEMhW6dVwX4WMjenXb8lYZFeakAWGGAhK8er1F/QshTa6d/r1GNvjTjdtlxul0
B7sJNnptzfekAP8QKOZbPIBDv2ZG8pl3OSV1TyZnKiatB2TC+1IWTImABw5XsNFrFpi/c9UeK2+F
N2/ebxGaG4DZ16GzzYQD2E68eX5z+gj7btS8BeESnMaFECtHqMmKojtUo6zwjIv3jULyeGJiihQ0
+iWfTrnPx+FEnXoJlh6pivUbxl8fxyp5BUJJz/5AazcOxJGGMUM8RQOBbgaJgQS+to5Wvsn9ODiP
dDqEl3BWw33QW+d5qOqXxnO7bzk6FEPZuEshpYt9GQ0ds6HwkEj9v7yeWzgEVGEkZrc1WM7oQRhk
de/Oatp3Ay4DEsNcYPpuarFDBEi5XuMN90bGhWpvi+g7BBPBlGocvTXM75Q5WsimUbRr2J/Qv1Xi
BSWpRxGMtnaDxZ4iw16101MHC6FahwPi5Cu9uIrEyaDTiG7HNArV99at0Y2/2rOHpJmDsainz6Yn
3pBYUdjsWdEu+J6y5YBMAEl9y+hbqn8cv8ampo5RNH7R3o6W7Ev5OpAAFokRMsXAf7epUXBlOGAP
zBxzV4DKwEBIh1DCAymIY0xie2OEAF3kN/zFhpy7pmeshqZLwghpL/KvAcoOhtXAK/1rM01SwxWV
Eitpi0TNw/YHjyvIQ8vz3AsCC9Ic5s323fWZubPeHP5pX+VQy+kMjpHOTRLZXP8UoxVWc61OI8Mu
T9HW7zOaMK43fcHajkIk9cT7b056NYpDaTV/urCNkqot/m7C2fIU4g8JQNel9iaNWBWViT/JnU+z
FjbaASzq0PNmHgvqYjQ1wTxnrb5xeWumm+SyOXpj/Wvr8L2yLCfpMieMAZp+T0vJ1wqXhVNIkWh/
ap5pberTBv76sagIC+VaTme3iPJ0CTaaF3TlHcYCmQ9M0fSU93pKAWqou9XFxs24Oe/WqREwXLJ8
P9J59NYyhUir/IryEMw91PbcsnZUZbHCXQ0quqvROg4zD+1iZO3JakIZWyFA+d3WWhKFlSD3fvG7
7E8vpPthjfVPocq/W5s/CvCyu6kcZUzv23E0szWh5KjHoWZblzUof3WDobTP1D8/677It1V7Mw//
4PHs0p74+nMus/wzs4pn1oP39Mw81lXtvwi9zWkt9EREcXhlScgHaehT2zn3y4qJJyeJ0VO+Zb91
rfOG8CZT9M1/GsgFH7E8+ANjI5aa8G9RYXoeQBzwAiPp6q1DFWOy5/3oESRo6Gy4tRRbPzrtUHGG
+ZNg7rDDUvXVCGv+MXv8EslMV9WpVRbWpkzw5QWj5JWkAAfVH3y/ZXSKips8JLwmm4r6C1h9sqqe
RraAFNUTZWmxjpOjpbzq6ujCdsgXNKY8Y8Nr7ht37TLt6sBsLxusCGJgezGjhDbm3p3Fw0wG8iFY
Z8TEUot9sDpnwoi0FZoK4CH6neRvdOLid1qkf092WSQTjSgYj7pyfVXEpGIvUNGhjQCE0kzUJW0I
BqDbXD8RY0+FA6/0vZeNlwEoWkzI/XetiifDslkGDC61DC63tjx8YpL34nDhwuZIv9ivPCcXqzMO
a0TVSjBfBuonssTIyKQRmRkrmkGW51kQ7Dan8gRdZSbeWlOwgQHrsWyKS1DoY9VXw5EsJqsarKRn
3MAOdZRbsBOzQOfK2OVF+EqfYCtZsDGU2j5pu+7vyC7xj71WkeTXFrxVfDVcqdkuqFfBPoWkVel8
K89hyRUFEg/t3IdnMxicEzWqBLSWk0+ZzLnyO/ud/FdF/N5s4VOHVxcppTMtqXAEBZwXI2wKur6d
vC9ukRHVU9uPTH8ZdzTEXJtiH1y/4xM/6/zts80kwj14e6cIbDztoWy/wqk0whhQPBcZn11hu8sx
nLNF36aIMaXnWjIEit1AhqWTOhzaCMl9m+OPaYlWMUdeZ/jSQJ8sRMYmvcdNNdHicOAbulK63tV3
hs22mrcxspx0SVx0riQkCok01lK6v17P6YXo8BfH+rUAzzXvMPLCS+uFETxPQ28aHBaWcxBrHjyu
sit5j/jS/XLGEjRUsAXNv0h2y5E1GwpOwxeQuh4AGoB1E1q3grRr3ZveXY3LVLb/Ju0lSjoU3c8d
NX6+x50zLJvhj7art4gCwKSog2JnR96RRSBvTyfnwmo2tDk1keD6ulbkgxj+s6rtX6C6rB8GHtz3
0V0/tHKpQHQamlmi2fbObaO5xGGC5exfqg0LgV95xe2o+67n3oXtIHZDDb9H1AbFm3YdUIG5yuVV
bmBW6O8c3zHe4aQdOrLOpDbzgZWH6z4ZnY1IY7OYDtKoIDjCSqcKPwNRNixy614/81fhuFkX1HTK
B7nWWj3o96Rb/PZjGFxkwyWrfObUYiN22I3/guvhM+v1UFYwMaTJP84c3J3Q7AttUpJHTez2Wbg8
PymzBnXaZh2V34W5liHHGk1gebbeeXI2dhO+/6RxZH+2Rea+sXMizyG3t3aUzb2mFo2fUZWciI5z
s1Q5QUCjC/mU6smJ7an23r2WVkmINJKNy6qf+3wtQEeYQ4pFm813xpuMTi0hH7Nqzh9mf3zNspaj
ZGQJTFjQF+WtCxDc3NlCeUfTKuYDZmoezIHklG8vFmThKL9S4OU6IrKaxcnk0Ocm3+nDSpnlxdkM
bjBKEzJlDrsdIPfVVGAmEubsyQ15+ioS4RQzCnFjTMGAACuyZ2wk8OTFVuhT5Q/DrYU55UwOfe9K
l0j9wj2Kw7o82gKsXJxb80tQ9xb7d2BMHm83StKMr2q2jqMyf6ucEnPHyB+LxRwR9K4NsyYQlpT8
Rf85rjNX9c2/ahNNwKxZz/kf0pVVyg2lJiRrm3+EFWUgOYxFfgiD0FbdyktfbvYdfe/2D+CO/J27
fkiwyG4lf4GiOeCcpJ+hXSD7qJDbqNeUWOYzX3UvxH2ntDVEcYIiDPRGGfRkSbwPUwjlAOQDStKW
340aZ5HNwsybmhvDYC3mcharXTjr7seZ8HGyQl8ImFGCY9Wok87gzRfG8yWxyJNwMWPX7U/FXtpi
exHEmquYg3VMs7Xe0l6Xaj8Sh7zHPqz+VTZrLK9gMzRG2XVgz7I4B8zzNZAUJ57oqLew8h1q3uSa
4JYt3nNyyG+o8tX3bJvefFMNgU5kYa3PuGO8cyUA2l5xc8Vrxnl2XAMIFUO3hgfY8t0L7mHMiR5o
nQT/juB3j8wh4QegPktRqoobAbngYRbUetGuy2a6YlxEczDgXUafDMjjxhG3mU/w6gS+hPK3FS6f
VwtyfFc5mY4d0EWJs4JkpS9GJLPh1L9tb81/l60ujoK7XgyU3rmrFMyfbMO95E7PRjMFt3A/6HhD
jSCvXnGnCLVDYTGnz8ZCfSMsUcqp2mmLODqpDc+4oxzLfY5w7rwYbsnC1dhW4D/wqHgXaAvfUuZO
d+u8Fg1L5sx+LbKywoJlm5Ke1sUW94ZVbnzvMUBcuNxok6vdyvqz1JrXVdO1dNmpwlBn01Xeh6+j
67pqpEzUFoU4r5kuk7Lg+EioAcHPtRQL2Ut/0+wHYR0Wl6mZ+j+j7Bi5wjUiNJKbFWhBAkQGpKFW
p1M+kDqyVtInLELbYu8xp/u+MZzxJpRm4kiH26svv+p+VfdFZ60vW8ZXop3y6MaAl7rzSZ/BJVHh
P6talgsYW71i3q5ZsYKXigvXJvNrI0QPLVqxnb+Zaptuxww1Ip/DBzwUEVllNDTGUGODumTNrcvv
o6NdDqXtRlBwAk1uuq5Qq25IKt/ucI+s6mR3OQmhRr4zso3xdA1rb27Jq3v0z/3ssj5EiyQ8uN0X
mXgiXD2cbZQhLGN+i2jn3mMiSsmCU2qUGb4LOKAI4B0E3ZNpot7ZPkUK4A5WWo8iHaqjMXQb7x/S
bTHanxNnC+OUhZabjO1MN5Y3uamDxpHQZfApISlg17KxtzCyvbKCkIfM1OFvFkaUSLkd5rw4NGB2
8oSL/G/B5IOIEtYuOdTiuXInkmwRG5VEZNgYrnoPEIH66sjetoj9yNJ7F9asDcFet6cpdgswTBez
uefuyR0QmwlhO102dH532RtUIu5XanUE4zIOtGcjk+uZgAvWgenqFBqq8sHEuXQYaX35C8i/fPP9
wXizcEi42L919MG+t7ozXdAcnBVm9IqGyzhkj8tdMeUWmkV9RfBZk2sVaGT4OspMOWcZ1tZbsdrF
E0Vpbmy4puoh9EjjG4lzvOCT9+/rNfpuTflSlpgfaIX7EeSijgoXHDG5to4nkwBxZcnXgI4vggd2
6uMq6/cWGy1sH474ohDwZWDZhObrPDGPXqa5uoGSyFr2mk+Oo00yqPoNvV+h/M7d6E+PbH7S8HaW
sSzuVICUFOTfpBaXT9B83441RQ/l1PN2I1Y6pybePZZk7W4pqp2bVduBoPs7l7PgSS8D3ng6Unnx
XbtwYaaHlJ8YLdScsMqee8JMO9fO8mMrNTOKI0MoaCANgcfzkDpkgLeE9K6gO6H6EpRPn9VifOjG
+W14cZ0g4ZEf6Lfrle95c6L5nha27tIr7xyumN4ATpyUpFqstJ0Co2xBebl3Rz56eAs272JAayzn
9UwzOCLGRqaX6CAmOWzHwF4IQWMTYhnJHGj39g3D6OYko8CzHyMlIwSsLhw8ZV17FE159CIWE1Ev
braKyrN1JYOxFn+AJK7p1EUHSiEoeYW6zRc5oybBSbgmtH9XV+kHAbSAhNQ97/T2W0gr++BgwT8D
SrB6Ukimpyrv+0c65viJ7cbyO/R2cI9RCIXFtpwJIUk4ZfCAo6PCvV9mNhXpNa+da++v0mfRZiYj
CN+K2KQ++nX2HGBjY20UL9wW6nPWjb+y84q9nzUGjAazdqr4WpNQxENgb/dl0MF8QL96x7TT3vtr
YbmxqUZ65mbkTx3PJVBLEKkMvXzJTe92GohX29z07pTTiufBLq+tp77H+dsMDTbhYaVaFNflhKJg
DJeykGmJP9Xo3p3+mjD0egOWKpNJzwxR6f5h6tUdYMadHmbS0zOWwN5ZN3oyG++cq2DsbzE3r5Cj
ImtUib12BUKEKh25z8Pr+6wwsm1CAKgIysmpBqnHocr6Kq+z5V9prAxcIX2F5VePPq95ewBl4aOH
TdT89kZN133JdMFMt2hzefCKYBopx3X6l4FK8ceKw9P7dPqm+xOpcnqh47CUab4U2tk3wuZzWLaA
KhDC4OOwg8jRPsrFnQ0wMVnbfgPiKurrkeuXl3IxwajaojSXUynwQezh5ujs1MreNndRtzFVMIMB
mHCrFaorZSqET8ZqDSKASv3UpD7eznZvlL7tEN+Lou62la5FeHsSvn1a1oYgZ6Fp6rp11hYRrAak
Q5/9aBXhK8Yw/xut3+BVP7gdH8kwbs9YBllp0LwMFSUqhJx+Gt5MvC8N1m7IYaB4Ia8s2kLk9O1m
72+dHaZjuXjhBXYbsBRjCYPlU0te37e9qOs/kx3Of0oxsuYPR16zvGtY8qcuU7d18esy23bY223n
GTIYbXeYI2jZBYAyRcmWszE6Uh1vRY9IFBMzBSo9RJBiwjpHjpCvhYFnHBohBa0ezX90uB7LMBf2
d+kY3itWTJop7fbqkRSZZdJhmeHvTEc0QBMYiNg2lnouU4uT08iVrPkcffhYe8pbkTPS8BO7zbej
iuE2kFZhYnY1XLWf8w7hnfpL57eu8EXiqgjFQ2cijvI11Y5/FGoqeeT0RpygRy+qz9E4/qcYwJKL
t37zmHjFzLAJ/9Pe9luJR+lYmn0+xT6mP/PYFGOw7UPEpBGKhPg/9s5kN3Ik69Kv0qh1s0AaaRwW
/8adPss1uSsGbQhJEcl5nvn0/0dlAh1yqSVUA71ooBMooJBD0J1uNF6795zvqOXNUKbad6mSO7mY
hojUrxy4HW2PFtzRBtzSmCxZRBhD2SlqG/BnAxWF+g1RqR5qBeAsIsdrPJwhkNilAxAIRVJo+qZb
9FMT/lVUFS0iq9GRbaVB3ZvnKI9K2qSaHl4lBX6shWQZiF2dF4BAmTRN6MH1kdDEOJ7S9hBORly4
BSc38yZjgKDcJOE01ltHJFOx6pmXFmw2OYwRvGKx3CJ4HeAZloFeR9teF0Qsh4whaS6Svo70qSyd
743eWSA18Bflh7D0S97MqA8NoIp4Aw4IR3v4A9hKKLspeH9AKkjp0EUarveEuZagI5DExkYPw6rZ
ObEpyVy0oJwvJolj9ZeTEnLXcvypIuMIIduvvuuE2I0/G4isHsqjyr/yYn8Id8gbp+FEAZBTjUee
3c6O/y6lcrPQg7u+kZoSx7oqh7XCO1NsOm5ZdA0puGXxKlpjksFtNsVVDhDsuehbTVs3iJ0Mtw8r
BdRCjiSOXGBCrI5mzoiH1ytCtCXVKRaQIhqrxKVN7f/Ey9QIBJBMxR9YZv2d5yVFAlqqiCdoOOh6
r6MoMsYrkwNqz3Ya+480TjLwC7kDF05vcuuvztYG47tdVVZBkVUm+V1QEuO+i9VKnXvaSDIxTxv8
ChKiOOBt3kYszRBJFcweMhNQ+eaRURqnGfyobLC66zjtywI8HWwlsqyxiPiMhzH9+CvmeWlwkwTs
DTSJc9l+LxJCTlyaLWLYV4mZjPeFjpKPNyzTR4rDAfUurR3GED9Gk7CAhwLpW7+Nhq5OjkZmoFaR
4DTCdYsKU/IboH/dDCm2ugUaawcahe3XvyQhpYNbqyUTcqUPOrDxoV3rO78qjN6lXd3fIY4eqhXR
vs515xv1cE2TuiXYWiMCCQskSqvfXe8P+UEDUnhGys3wjHtJAaOoJrlggR96zl3fTUOysSaJ2tKU
lCLLLsRqt6GdFI+rBpIMREu95CiFBL95GlqAQtzZWYQaQupE8oN+yt5XvoeozCkb+a2gSPK3g6o0
Jo1yS3VWQV1ZxqrDsdFtZVHwGjOJUs5uBBr+npzdvGWB8Mo1l1FTjT8DNK7lcgrUWEf6GHXNBjHy
0K5lTnLfPiL0zVhDyE2oPhTpERmF54AWB8Pi35xPUUFl7dAUywbza7rSVX96MRHuBrynAXC7RjPY
D47itMdcaEgpk6TUyuuxtXWxYx3H4bqpc/PJkCmeRC1K6oZaL9HIVeco/cJtGkrmo7H9nI96+GLA
S0MubCgSz6Fq8CxzrenGCet60zs9ofaJDMPkJkxAQqxofbctFHg/sRAJDpxBUEsK/Z6KnF31X7OH
7f+Gr+//sTxU/G6vt4JQV/93/s63/e0pa5+a9k873+t/8Y+fz1L/jSdakMMpbEv7w7atmSauPc2i
f4CcWL5as//x8yma/m8iUi3y4Mg7kZAr+AT/GPoUwR8ocYbjbdOJMzOc/ygQdfaG/xHYYGM6JdzH
0IGbmBi4ec7553/YtqNeIORM7erUAfn7bhMrjPJbRQIJu2BLmGOBWYjOYV3HYhdWbXSoslg8WWwg
yyHM85Wi1OVRRtZ0w0mpoCjRpxsV0/WmJnF8NaGTff7j7n7glH1rQfz7A89OdjBR/GUaF/ZVf1LD
QlJwndDgY6QapglJKe/sXNTOWkuCyP38eheJLP9ckFtDcBwTGenMNsU/7xBqR/LI1fpEyaB+M9Bv
mekElClV+lU74L5JjHwPxx/SgxW2LnOBASJ/l6yixrIRyXTHuPHrZZTgKyZbqsXH7NerqknKJbRd
rC4OwC+sxdYGYrezAyI4fpEhcpFnwW8sWEkW7gehG5IklrffYAJyS3R52pwiiRvDoZzBsuaHJAzW
uH0S66QyNt8pdXv6/NZpb9NA51snUEVpqqmxvC24AG8vrMzYlYnz+Sn3xnY/KtAthV+EjGqbdk8M
AzJMS2l3OS7NbTHSt0NmUzPVrpwvPM8ffRKuD1KTVqwlbe3iR0wIzytIWG9PMpP1Nkpy/QqbaHcV
QhHcjtKob1tGYezFHKItCYjFqGOopXnQfvVJPvgxbPgNkhQxIlnJSnl7TxiNxBqorgkxD/rP0UvA
4vVt/0DcebSxMI6dq6G2FiEanCVvreKapylepSHqPa8rvR3CbfsOk07yHcujOBIJ332DMZBcq76j
b774Ad8/bDg3ORQZwmSzefcD0uzWkMfE4mSXfXi0grJ4CYqUKLksrI80fCeap5VJrMWYgdgyq73Z
ZSwxJFIaczd68Uj5pjX/ONxkti1vlFBRv7ihb53z8xrDBMxzyY6oqpZpQrj48/FUWtqSfhbpJC3W
+iYqRvwPItSXkROLxX9+O4jx4hHiYKpSkF08SIkTBZjbDHHqSob5CzsNMyxJOSNwt0GBIcg7UNJz
lzXMHzVfVe+F7AdrHbYjMHp6eVW5QO8u6hWxiLM41i+leVBCR/ve6aX+6/NP+35nnz+h5O0iNNzk
r/bqP/atWlZyagJNPyWYADZV503rwOiKjdrgmAPmJQ5zbuCOiSTtY8PTvvhdrHcLfc5gwnOp4RmX
GLjnf/7H9VsOWi02Leekax2R8kxPvD0YPwo/RoTqqfEY53FMHWLaDJ4B5rIEiWS4VpTo2YI5vnxM
HU7tblNozk7zCvobA2rmB93A7emoQbIgOVUeYtTT9dKMR0RqAYJv+rVqYL3gdyJKow1821/Vqd0e
uTwq9tHpoxrZhznLA9oyB1IH/M9fMPjraXG3AjUJbcA0XQpvMM6dQ9tl4fsSS3eVtPGvEj72L0ug
VUCJmCK+s+24Plsy4FFw0N/8jnUT2ITfmyQ+F5x2Q4i3TaxuRiiHwGkZptETawpHrJo5Z8PnfNEs
SWcq0IaJNIUyl+jWsNK6ZMJDUFbktBDcG9CzmarogMwek4HqVQhhUnAA8ZGTJy6Z1qJn6YZYH6VL
V+QcmRX9AyI/Ypc2By75sRLC23T4dQe3jKdI2RWyj3a92lT5uhQcOoo6g6rSi16S6lBTgn7xHtXm
zf5/AWJ4UB2OArjACIp73VQuNj7mxDWWr9Y6melAltCEYivFkbXuoNo90lpLb9WK7zzlUp4E7clf
iEGNLxblu/3M0XQV9AUHWpsUyctnQsvzIA3yxjopaRlvxEQIQKYw0Ov8DI2nJfovvvS7zYnrUfRB
GHEcE6jDxeaEcH+i4g7sk6KEEKCDhJl2jsbCdib/i83pg69mSE4NkH4sYVry4lLssZEiMTCeqjzA
7RNIfx0rHEGHGjtOKpxk/fn28sFX4zVG4UhdRNmoz5/nj8cbdztescF2TvEk/SXyENruavw7UxHR
fX6lj74ZqBKLkFs2Xd6Zb69U4pE2vFT1Tn2hwSfrUT/5heJtO14ILgkFw+Hz6320UvGfQXlTKfhM
avS3F0yLGKyOkyknIxH5NkbYt+rCJD5pNk8paP5pDaAOTeSAjreEnrN1APh9sXJmMtPl4yINW+XF
RgS1alkXtZPHqbpGlCxPY6iw9ZUKMMtdXOKGJMeJpBJXDqnBVubhdCWBAIs4R1CmzEyYLP1haiRa
MqtIPPnVB3tX1M3cD965YNYARwn9YqHpemrHEZk1JxmSjwILcVd4Dlqx0tROdLatAyGTWOWZjriq
YuVU52N/jS3J/GIBvi/MqeeIWIYyBAgE7NXFumD3Kzn92vE5aVLlxfPrECikY9zQJmt+tdyM0dVG
uovA+ZLhSWANgaVEJ1FzgWEp2g+nduJvQQNMPtKl/w06asnEzFI87YgrXH3QBV+QQRmtrCVHNc/C
0JRymwtIw/4yLAqIUZ+vvPcrnTWuA1lRpcGh8TKnuq0KuuR1651wgAeLwszBl06mtq6DrF0PTHO/
uIUfXY/7xjqHr2Jr+kU9g83UVFMEmSe6SVu4j7QV4/ieSeBN1ZA89fmX++D30nUGPyAIJb1/7L9v
HyvaH7iiSEQ5ZbaRnHBjhzdMusDZYbNYYnb1d0HJ6NYm3sANqqbHU8q5QG/FS83OfPQbBQ/giBIV
NB/hNhFgjkXgoJRMCb3CPz3W9g5ZNkEPc67LiNn3h44D9Iuv8dE9Y7mx7g2Dp1K93BwoHdRWCX3K
PGYYROA+dtH0C8f0c2Koq89v2fs9ljumG7w5qOGoofS3dyzSkWv2tVROeu83DGr1xwDM39KS+s/P
L/T+fMQGCynIYinoXMy+eKj7tm7SUTr+OQ/K5rEc8+lJl2Pvw85B5jPjAbFsZ5FXhxy0OzgsPn3a
x15LMdynmtIUXwQ9f7AH84FMvjX/4xB5mRxqZI2GvCrzz4lZYRUCAnrbjLOarLIgi0Z1s2pKNbnC
ATgn+nn4x1K/+CJZ23i3BQN208i1tubahdPa29vf06626yQIzg7Ull2Bdn+F2PMrHtcHV5EmjWBB
l4jzizovuD9fpHVVmzD0wzOSn8ANKMCYwcb/B8t2Rr9ykOMkx6Z5sZRSDMrQS8Lo3EA/WWRKfZKj
vmtyEHxaO/7+fDm9Jii/rfU4e/IKpeulkXss5+/8x3caM1ModlVEZ97YbgaSHub+0KKlMMOx0pAs
N/LaSLAlux7hutHdJIQSLfEWjLd92VfqanKa8SERhXPb2Ur+zLjK2CEcJ+1lQyxurVMsZwra28aq
tp9/9vn5vfjoUpvbcXAfbNPWL8pUU+sUZwJOcK5VEMsATBj41g95gqlYJi8CKsUXm/77h5wWicQJ
ZEBjpOq4eI1BL4inoNajMzyMkKJCIacvadVV4XXOF3vXR5ei56jPp1cxH+vf/ixJJn1CzbT43BcY
9sD6mG6vgQcZNXy8n9/Gjy6FOsZhCZhMse2LbbKCKitlzcuZ+hfJSZn7G7OKlV0gmBZ8finrfUVi
SK5BR1BjP9adi2sxeycwwWhyBJNle2eblfjhT7b1bEI+/Ul0gv5L71rliHw/h5CYxtaPoFIAw6Rx
DHNQEl7w0OXc9pjIC7AklZ+/MKcDPusrEUOywooq4bajLKkD4V5ckU9RTbhCDH1a9XVY32axzMlq
ag0gJAgrq58QR8zniqiLkbnf0DHkqZrJ3yOkIClIUbX+Blm2tYuCMU2ufLMD5Vtj5llMPp7XBeCh
OSc5mXTUNlFA6NQ0CXMZkqE0Hphz2hazqdDGmTOoE74YL2vWFfT0aWGYRfkTzUEB6MALgkcwWToJ
FVFeEYZnibxbNCAg/tJ6X+e1BZkqUuiYLrrcMeuF0hYJbnlkxNfM2erY1czKobT3u65apCaZF26I
W/NKL5sZ/9gMw3WslQ+N4nmE01jjeEgYBj5+/uNecEXnY6NhsWbpvWIBEkCB3q5ZoRMuF2tVcU4Z
jZFkwFpFWRt1EewyybjO1dQJoZyH3x6iwWDHzx66P21ZJhVJAF3Vs2PopfUdZEDbuChxkP7ac95V
5w31zqYq2mVkT35LfJi6qpGF1zGpaMXSbPXmuiuRp2FP17u70Iycl7ofaOWKtO9xEiLD+V1KFUdC
nibCXvb494YV+u3oRzg02Ec/vxPig52J4yT3wuR4Z2vq/Mj9salGjhPh38+qM3ZC50VmDa/hqm6j
FGpPUcwJbmEwx0S0PnAo7ArqxlT6pkHH3wtniTCU7LaU9FsAL4SlLYBiei8KARKogauSmTWhWj8b
6HG4n/HbHPlKsImMghoeuUkIDTlWYnrYTeJr+sJI5+AjfoBFWYemufv8u77/qlLj5zYsU5i2MC4P
l0WbR9CdnOJMvAi5kU7m7QOtw3tOTnJgk9NnxfjGP7/m+x2L1rg+d6xsWp0MRN7eXiGdqnGAMJ0R
J6ZuWVTeWqQYOdWqH0+fX+r9K59T3dxF1MFyc72LNV11mqrnWlSekbSRW6sxC3aGYfpiwcwvjrdv
Mq4ytyu1+SZynbdfiAaybCTCrPNggGisVfsmaJVy5RORi3BlvM9KDhmyi4fV59/ug6Mrcymd87NB
5onFR3h74VEziEq2rPpcU3Y8qdakEiGgBsfRAsyUT4p2W8QNBFY2P5SUsX1Nr9T5HTGQ32LF9754
oX/4cXhkdM6rr/f84j40XUP1mJjNTP8eNkaIq6qqcBLLtn8ei4A1rtrjnU1gEx4pS98MBDvdpV6s
7kVBJtznN+eDn14ySBIM9SQnGeOi2jMjUomNQa3PfQlkCRZw4KoZISqfX+WDvQK5genQfUWaTU/o
YjGTmae1fdj15zCMtKPqd+MLSdsUzU5iNKsohxC04JVXQlwy6n3KZx1Xmu4Q4FCqLRbdRAU3guwt
zumnKm1l70hRaPDsAZJ7aZMaM7A0Fb1fmn4ZmDMqDHeqqpDuQOraKFyBWCwmY6+SL16IrRkVMfrJ
aayi/Iua5rU++nOZ04RgqXEzdYNhAPqWt6sNnECHjG8czg4Tto3oat6aca2XuzKY1g19nA0KivqK
X+RhyrqIkDFRbDCUgutgKrZO/WikZVHmaKSzbg1VTdv3vpe7aCmHLw4Ur2Omy89KI0ujXQaEV5gX
BRhELROhKBZzX7XGb2SWkWKZtAkGtThxVnhXFTeG+zxFSbzUWCv3yjQou9ouciBHvnMjAEn/jGT7
z/T+75H17d+f4H+gb7ola6Kp/+tfl3vffA/nZ4NHVuimrV7UoEXXBrU0sxGGSwB2DzjdoRXwrSBH
BuvPl+ZHl2I92g7KpLkOvfi5fKXXSQkT47kN0fEXKqa6Xie9tIVB88UGePkWmb8Vcw9dQEXnGZAX
30pt8ICDTBmh0YfBsrOC+jz2RGH6iLWgisf2UUO+/sV6vOwPzBe1dQaNKiMPx7nsVmrYQUPT6rgo
xh/ScAayrrFDYUGmH6WWwVct5nfbGxdk1YP/ZVNRVf3ylGpoImnqtlHPYGjGtU5xAsXFD4OroqvA
mMVeidR2bqwPkn5Ipz1gI2sfCj11jshhqy+W+Af3nJ+WDj9tpRlGf7HC2wJbDydD9Uy7Mkbc0w73
OT0HXCWpti4rQU7J0I9f3POP9gAUFvzUCAL46/K5Qnyox6Kwp7P0FAVahISdZYQwt6BsbGoBEUuv
lPxcVGSjAQVVzzWjN5deUnFo++ZISLxGqLWh3rWF0uwUtYA2PoG+KE1FfrE1f7D+GYwxhUBvIem3
XLz7cQIzWkacfq6CMP0W5ZCFqK5genV18cWjdlkAsDKoMqiddZYGShLxdmfEgcEGbCTa2bDaaceU
Ytwloy/WMql04pRhellJDl3Ji5sv6rf5V367z/G4CVWDP+8w+rv8kkhJVHrPznQ2u5EgkUqMt16k
PH2+k7z/eqZuziRqahym1K8tpD/q4XFIUo64iXrOCrgpuIHT75lK5LtjkOmCIQ7BXJl216nfdF9U
OPr8I118v9ez+lwt6lhHLzaxsSMwKQ11AbjDAJhuK8Z9Kj1YAgFWxALsCzJed8KZ84QZmsq5yduB
uFLH0tqlp6YWeBVai8vCBlfLgxkUD9hE5HZg9F8tc3/iTzIi4oCsvFIReY4ERgqZkqiE5Pdkm2F7
6nPlp5RTcmtXKBfWLAPo/4Zt6X8Zk8wPc/r7tG/IbB3WXh2Hj62vhLsqRNuwNBgxfmtGGQwLdLTD
TeJY5JHqSFbKL9b6a7PkzX2CQKCqyEDY6BkTGRell5108yTOjB8itIWHOBNq60YyH66sEQr9Cn98
KW4Uphao6CwjvUstMogwxKcJtqywHtvlMKVYWgygRQppJErWAEEqn5S0jeahLSrGiVRnZTFkWeZG
WTc4cK37ND8oTYNsYhz8SCzStOzuJ8uxSNURjdyPjodEE1NWg2+fMcuWSYrdXRtZGf38fIm+7vZv
bwDjMZ1OsW7RfnPkRbmXK2kPb6UpH0gnCg5FkbZbTUa4xiPfzIi08/Ic6ENAahDHmmjr94QUL8rW
zNGyg80tF7k2e2SqMcCTAn2w2/pD7KySrsSJYBOmIV2DQcfRLm1GzZYTw9i1UXA+G8ylmhVJSNG6
m+idLD2YYzdxj6zSTc3JmMP5NOOLw/q7x4JHkayvWYvBi4/n/+2Gw/yi6GLfzh+6rqzWPm8XCF+6
H+y90DE2rJJ8lWKq2YL/MTBik/X2xb7zro9NuIGDuowvbnOGQ9f29hPgkm/r1g67B0fG/TaeaYK5
hTS+URvpTr5sd0ofIwi3YZ3g6ciXfW5Gd4GVjpvPf3lt3gLe/PIOiSuvAyokGLP86u0n6bDq6lmW
Y4JL++anpfUQsQcstfEyjm1o134hmR8NohA/JnXiYORbsX+TAcXq1smYNHcpgu6lGo/J3z/S/1dq
/kvnHv/vcxfAWWa/wz91mvO//49MU5P/RpdAo0Hl7M/Mgbd2/7tu/utfmmagxZzfMcDJGTfarKh/
ZJry3whcDBXQnUORZRtzVfKPSpP/Rp1n/ixDXlEGGs//KHbh7VoiaEFn7C2QO6L2tJnPXBRVE8B1
QPh9upvCAS6D/6DguuIgn4ERcMZvPc6ThRNdxd0O80+8s3A3bKepuB6d6Isn/G11+88nIYJoLqdZ
3JcbelsHceohM9kVcb9DDA0sSBjhT4n4+Yt3x8UD9PeluIez+MyiXroUWwHH0dUgBQ7dqN53eE8r
MYirwTP1rV4F2rrwICDEbJjXypwfNoU5hsAqIX+IMcdWa2vni5e+MS+CPx7p109Ekf06+2OLY5W8
faRDrZZNKB1l25QKZoQRDKy3pRrOTh2QlVUcTIe4bSK4KpoDLBiBr+HmjPgPDuaLjUbn4TAOsBkX
xEDeO4F88uuRFsCuS+o1/vt1HXYrz4meaJlrCbz3oP7lzcIK107reFGMV0azYdtttm0p8MbgICwV
83s7peZqmimtbboPFQvC3kOLBB4qsDJce4QfTFDWj0a0cyCO/qWJ3rpl3tY+C4FJX42uW0+p0Dsq
9Lj96UodVJgFoBHS6NwOh8C59gn3XAGd2il2dJqyOFgIHwyBl0zXedfuTKvxnvOJnmOXdCdNG5qD
kSvlrZ0ikWs48d4GZRUdRzOIoSFjIA0mMuHUoBqfA17e3/PQWskOCpgcA6iOOXbIMj2W5nTMfCuE
5IsJf0x/9NIT0NCZ+ao6RGDLPJqBQ+IFL8MgxWVvm7N8vr31rOKh1wNjBVkUo09kEW8RjWEcLFMR
gISvayZSKUHxVR9UK4ogm9mz4x2sCsYx+wCkoALUIYF0pYkwK1HXSLEeo9cRM/rLbNv3IIOVvofq
K+p91qrjXd5o33ORy2VbqfuKlulRqaZfeIb9awtL7soPEI1VPhnOMoXYWRbRchA8yQQrDZsUmxGh
3LgazCQw3NKbWy4VSA7kZfaSQ4K5LF5pszN1I9ermzohQIDIkA008JfIKa71lAdjkg/jpO2pgHcI
Fyh90vSRY+o3Zm0/cOkby3pCGmmPJvABsw+3WYrj0lfh0uRKqx0mOEzLuOB3DepM3Y5qintlSCdo
2Hi748oukTHH2dJr67MflOQTSCW48sQU3ee6Lx6aRHOe+8BXbp0UmhhmfTTStdLbe8uogpfaE/UN
KRjWUS3gtCyYg+qPtR85Bx91xp7/Y4JJ86xgFygs+2hS/O9aaXj3OqRBJAK5HJ+Bq4hrPVKDG0et
pOvhQyMLW0U/mJoKN82iLX5yugBKQ4KnF/mbBnui0OWzk6JmXxWDyHZJVnS3QIeGnWPCHWtkUuwb
DeVAY0Fb62lP3DdGPaXo5pxyO9Vh/ET+1fQXSBsP7gfRI6OevYhWM79T+FZPUNaz287x+11LXOI9
84H+mNbGdAxVENJpjPy7TX3UXgj38gNyTeeqLqx8M05MFZZFRTl1bY9Vg/5ZHR/ovOi3IPI6JPUj
TAm/f4lrs0wXwkr734nQj2abBaep0CBmlFamE8GzpYLFGAoTuzIo42XRvDCVQADTFk+Z2jzJobgh
diE82PTOwTptolLBbZp2IYlrLVDZ+jHr2bug5a0KJyAYltiyGEXotkKk+t0atH3DpPZ2yr4jqTR2
xUQcYduSU54ciiRK2ZnqB13DVEuGKhmCII4V46gp8gcx2HG4GEOGBPXsWRZdX7q28Thao7ppjPIX
t0R3gRWvoJy1KzqTS6WwtyM8xUXYxyQ7NtVaDPCMm31XDmtGr1PW3HjdtNXh9BCgUFEgZUvoI4tW
OXtqcRDpRmLsY6fViPwynhOvaZeN5oCDDV1tYJRAOEQYib0NYxvl5/eC5Er0pmkICVgJll7f7dqe
IA9fP4TDtC4Ai/WB5U75ui++l90BVB8IETAuIl4ElgCcistYti9tn1mLLm42U6nQRZujIde92MYW
kAkURm3XHgU+vyjaC5SafmSBg6qWpXwK4PDlbbBlSB5shVkQA1lqCzRMywh219IgO3QX1BitprZk
Fl1sfb3dTvqJSRZSL2VRd38ppA+vRkQ0PjJVhR22U9uDT+hAT7IdGWy3rVFtZIXnOoB3SgqJ203Q
ekx28iblk2QhMfJZsQy7YBU5KbCcfKFh9UVztlRI4g3VOx8UuKMX2sqc3zTTtEnGs8WG1kY3UWEc
ErqpSXdOgvBZt3+bOam6nD+STQHRzPWC6LoajriNT8pQWitwS8nS0pTbQNTuVEz2cUD2M/jgMDj5
/YYBnS0LE8y97PXrKtMObCBfdAaR871/lzMRoQFD60BFMzkfZf5oHiAnCzpJ+OsuBPXS5SGlE1A9
w0vckq2jqOS3LCN/RebKyo/3ZGsi2DXsH2KsMasNGyrGdd2Zzsoh8m7X9JukAUiQpll8HeTAu41M
uIVfupo35m6vKvk97Rntts3Kml3ReGbqf1NOSJbzSPvhOTP+T4VjKLQtkFKgZ0a5rs36ISJIdwlT
gGeKyGtopDY/A4BY1TC6u3lUTOSXvYxIIXU5C1/DGhAruqn5t6phBsOqy36KWsFuFuX7UQ/OKmnq
axl135XOWIK13hOSKpeVECdtEuPCsf3gCA/wSJQ8Fk08m14AxBZq6EIb4r3WKmubg8w20qCuF7gI
lxjxRogu7QPvLo82B3jBPPW0E2sF5EQGFBe2UKU39nqcv7qF9sSoho63B/Dyzrnvy7ZelNowMkZM
2BM6mCVsRa0S/GwS5QruPy2Vyk0ltcowOtcVHnk7LB5U4MlBSyqO0EtIJZu8fjFFrywmJfS2oFDz
XZuTYe6rQO+H2tnWudhSqP7oxuYmjMXvOBpJvZImfGF6BHMGxLIvEYyrpgAT1bbbIuNVGPX6g88r
ulLrZ8UDdFyX+ZwH8UhsB0yS0gYPCiQKAImbtiLgTlEPV3QzrmTr/4A3rW46dPgLmL3g7WuiIhhh
nKqq0RZZWF4TBk6LnU7yio3Dn1OGb4WcZd8G/0JufrM0FogDZGOlhqn9rWnNeiXG6FHQUV2kqOYW
AM7gphcUvZPeuNx50m46CwpiLsSebBdzWfbZD1l0T0VtGQ95lT4PqlauYa8mbqTXy6xrkU/B7y6s
gV1FX4WAHUZVbHoFmEapDqus3EVW+WIoQL7i8S7R1JUSUMRh5oU4HOiuEjR7JQXwxMvrEGgZlDCP
ppXd33uKuKvVFn0lJHMoutcqRFAjb1gD5GioXUPWNp5JLNX3U6SBxw97l5zzrZOIb2IK7wfdPHI8
WCodL6wh+m5n1aHWTgK1qT/88gNxlQjkGRhKkw5MhnTBN8BDe1aNyZVdtbO96siRfVWg0w8FfvEg
ICz65HOWyHtjlQG5kfR3beQDg/VDbzMXQ+pKlORpteqybrEVpFcMzewBF7S2U5LhLi6dbzZJI5Cn
HT+/hW9CrsDGkL8tQM/6AEb7OEs8MIjqRnxNbXBVgOU1g+uZTdlWm7FD0ViRKD25SO+X6vDo15sW
l10Zt1dteRMXjKBAQkzlIyO5JyN4KtpfCokBLQYDEnus6FejqKtEu/W1h6opXQVkkipuQaK4A2p2
IuK3eE97/1eUgaoN/homEhTCddH8CvuBo4E7paDZ6DHYxR4ix6u52NFW6BkY2PGuhjdgNtd0zNa1
1rikZi2UWCzn9waDo5Xi8NQ9JoNr6ZxiRLVvPJgO8dKph/vB4BGlVAn76yIH6ZFwhxt41blwbSe4
ZtDCYOBg8N4E9oR319iHquMq1F8RBX2MaMHp0tkNu4RIS0l3p5cvMp1Ads4M6Y0y8edgxbXxKqBA
BMZpr0Yw7whjmgovdeO5jCzdCoSuaHgUwRaUsIxEvTWI5nFKJgLRmkr5XpZEgPknirBVZ9uk7hWb
XhXuoIM9K7t1MXaktvmgsX6k2kTOC1o0kLKsQMaLLm3c7egAxQyFG1dU5ihyTPHU+RV0RGXROiqD
A3vv5zz0m1KtvplesrQz4yii+EbVuhWalYVUr8a0wmJZHYiK47HK3bpStlNnYJhcScO8N3JnYcjq
CiPxHuyxa5oHyJvz7nHMoMSaxk0kHjUtXKap5ppjdgcZ5uhUT31242fEG/kvMrfXcX8Mh9rNBsdF
psLhyYPqcN0k7UZgv1/UE4TTlJu3rEj3AzCSOBt6KAQUIlKmNC1QwhQrIFjqJo1DIh3sO5Ct59BD
5TTiul77jJjp5fkmfwpOAz0Y13HXHXvQ9MuWnWEaKYKGNCdG1/+LSPpj7wfTPkz602DAbva0Rgc8
FKf7optZGecRvLguulvItoZjbhTDt91QqQ45UMKhsTcqFCq8k9D0lOS3N7HTRHzIJoRpaka28U2r
y2TFxG/zP2sTYokVW/Gu9KrqegKggp6ldH6UJcQ0P4rms1iqQDAxkoRLl1gkGBXvAEjptzo6vMdY
8+xDjOx1AxSt+cphIOZWwR/dQd1G/2Hi4TVxZRKWfGm7LZD5pWMm/F2BZCp1e6sc7jkbNhCeNJu/
2RZ7QoazzWTD1i4qtbtNNICsfKuQzWs+03jz6Sadzzne65HHnk8/2etBKHo9FCnz+cibT0rGfGYC
zy6uh/kcZbweqYoyVu4VcrjgNg31L1uJIHNqAzgIQBrJHlWqcwjTyHisLSrVha4Z1tHWguYG3mPw
EpNku9cVagYZYuNf5FWl3Epyv579qREPbaNE9wWxdFdoDHh8tfYcqxzRsBpXR9tM1aU5ny2n+ZQ5
BUa99vA8+xxhNM74Q0E4CGJf5Q5TQ/vf7J3JbuRYlm1/pZBzBtjzEnhVAzbWyeTq5XKfEGrZ9z2/
vhYVUZkucy9Xxps94AE1KUS6aDS7vDz3nL3XXnULw02h2V/1XJXQI7O9VvoDUUO2k3fhZdoReWkA
Lymy4XExwZ3obZWcTSVRS9YQgEDkmJMnPoxOGheQbeW+rdCXc9yNlZB3mBqxi3b4zFrr65Q1vJe0
4SGFysfiDAs72WOg7x9Qlw+l20yZ5S8gfhk+zKl9gDqjWI7Fok19IckEQq2cdD9SV4D/bNd2SxtX
TDfteqQr18NduR7zrPXAV76f/ab3c2CzHgmRr9jHMVpKWGzriTFbD4/ReozM1gPlsB4tu/WQ2a/H
TX09eC7rEVRZD6PQmorngfMpFItgl69H1nk9vKJFqHc/tE0v/1ylP4oF1h76v9buexvMogVIgxP3
NSKG9b//UDpbTHhnW5azfVCOkNcM+2HECek3SHShjFiw6JAbdbJ59/vL/qL79uGyJxW7ZKaaMtdz
th/rkkw2g7pKQecBwEJc/f5Kv2hy/nilUyUYilGMWg1ZflE0PkFb3Qbg6nBiWC/g0D65K+XjQYRu
Ln1AwYh0/S5pc56OSv+1U0V10p9l647Doy7O9HUX6tb9qFh3psEcw02y7lZAzPK9FK9b2By2yjZd
9zV5VLGivn8Nf2tQgDSC/zvNXEZX8gwUuonDqPuvfy/Neftafnnk8Hb6p9ZP88+/1f4TOLFiFj78
P9QKcTdf9a/NfP3a9ln3X//nX0CGf/c//sfr+1+5navX//zHc9kX8D2uX0lKL34cC6xIgf99jOA+
5k/lS8ys+s8/tn/5z3+s/+J/8putP8xVPG4QXGwz9PvnHEFW/6CBLxjHG5ZFECXr4K85AhMGE0kA
rwHbQg64jun/GiOQ3ozoihE6/f91iIjM639u+6/nlG/sfxX5nHgqLCIf1la6rSjYDBhnvL+Ufnhw
7brNwdxN/Y6HB7lWnfWebYHljycAVYwfmi9sdSVoHAPSsZlDCRBZdP/Dl/WLzeNErvL+ITQEMojx
MBxAxDlpoheCtDXycLsdALEViiRnrkSsAqCiaCZbmSRTmVNhNaD5XzJ4T90I4mkA+ug2XRHf5Slm
uN9/JCTFH3c0tJ4YyBnhCPRPvJaNk7mlbYQTsHsGhmD5M9mREsHJsqJfyHEiqvOHaVzJtwWpgjS9
SJwiv1bA0CMzb/QmXW0ISiUStXYHKAgjtkupjd15JHz0cTTq8O1dbeoQfMXpEBqmVW0ts6HZBBtm
ecjAAByJTOufxypugErqFfiuTtMKsetCwSlILdVsp3RlW59rQYpkTOo0+2FuJXHMrOYV/VP0hqiL
5OB1IRlXej4GoR9nVLQe9Plx8mchJPNQpFh3UAmz0exipRZfZBvrkmOPigIEPRVTeKZgXM63pYFk
fQOUsAcZJRZU4+oiVfUhzVTlxRLEH9J/xwnvqA3vGF/Fndn6Xd5otWf3VUh+aECCwoZhfEFsoUFr
2Cnbss7Bz6TjCyN/2EPAqr6FWgmKQs3I7dooUb5g4CYThOSzhsNQHuTlAzJ64FIY9cDVGe3Chsgf
JaGRpjTObUwGtiOFzFRhf/eDvVX6Kl+lyXK1VxkgQNbTVfCqVi2mR1rvUFmTsmhXJihUJe4BXiEH
ccli+MrphUMDz/TkI49qnhZgdMDulK6Jdym28uqYaEpe+TRvqSMgIul7+gVLfdnWBj0aO2giPOPZ
qF4gXJ5fg1jr9C1sVxkQc4xRTASjpHtBGMh7mOxlfhznUP82Ngvaeorm5qjrDQ5uUZgo0/FE3a9F
GrL+QMIdEwzacwPu+MssAcWnYTnmd3oE19VtbYZNrmGGMj7xyZK+wCjJdXdK6LfzwyxGvSmykaZM
rCR8/5Nqnqk6AzUOvojWz4Ygnwz6pzjhaclXYPGTLgdI3kzK8tTXI6F1PQrEmEYxF10LnR7anTXe
Vp3Jw2DLAUQrND4NuktVFt5otgXrekkKNEcqVnU7oB0GUBZcrtux/MLElwq9028XvAbqMZ4LAqob
3nK47BtzJrJlaAHIY7QdmZ2NyUwlKCHFhnE2cZ7OV+E6+VcdTM4JY4SdmRGn00zMb/Q4lyN5HjXU
QAHQzZdJCSr3ptENtG/BiWsb2nBATO2pNwZ6m3NzRAQTGlcT1dvs6BODGFepZtHweUvjq4isGh19
dF/lHBGS8ZVNnIQZIpL9nib7I5Cum6SH+WDJe+ZGT6Dqhr2G5ud8LNXnLoD20hz6AEZHCj0QmiAZ
5AIYVDhPbxa6QxChMqliZt5sGnt0KI+Rg4wzhhSeqTg1PSJOXtDnnAMrdUK+oNmID0vXborGOscp
5ZKFnXmY6a+sbjgmFoSsQLktSXyaJY6vhAvwOZwu0RFDhQSilzEHPXlTRVVMyNStbLfXfUroO1kA
E1PdozUth7IacVEU4NccfTBDTxlL5a2L9elBoN9RFe5AGNHOKA9l3/LDkQAQKhLdAzhXUAumKDky
6zzg0YNvS84VXhZDvxUhfR/bAIJogyq3QfWnhUWWTGnxLcs9WUmgg9xoLt20bs6UQc48o4lAcUvX
ctn0jlSHXrfYV6UYW7+IZ3oVOf6lZJq+Nzn5eImorpSS80M0G1/bnHwsObsAyU7cw9ilW4BfJOq0
VeCWRbqcFbp+UagPxphdRrGyW4g1bUCyvCycUVUldGfOR25WEqIDkBM/D0D9s8jq23MSbBQnHfP4
XrGrO4AUX+w220gLCFL6q73X61VNFtrSpZ5qMquoosnHVjnuDY00BNp/JEm19VUb5XcAHK6MtjiE
VvM4TN0B1nL1BlY99RUE1t8CeaL3pMeqH+V4LeaxXxwEVNlWM3JkwqF2DUFndDSzdaBe3rQh2Z9Z
IG6lSaW1R15mSM7nDVk3jloS+S2P/qzAMtzQBHNlrXoLVzCEpc/XeqVs7BnIYQVgw6FFS1ZEpfV7
e5ovWgnpKkhxr7ftK3j2X8eEIJE1kY9t5YgO9V4x85uAHdthUE+TjOwj+B6Gq7Rp97gs8RezSi5U
vZA20fwsmheFdPm6bc5t8uXHopq3bWCXRxFoJQDfBIpla7f1gzQqZ0mJiI6e+86ugotW7aHyavEy
PM0zkGKrge5itvKdlEfbdii+9BBAv09wGzH+ytqx6BeShuQBTj2zHr0/VxgBhRn05FIxFocqnDMn
aZobu6CvQGThV9R832yCpi1xxanScsD5HSstPGZw02hL66BBY7+Um0Oq0uW09G8ayvA21WkNEekT
M5QC/buQegczAItyn+ykSLqr0+w4WuHF3IfJYdHtB2XS6m2sNiPivpAcaBmX+UbilHglx13z2lU0
qpwk7opjEpQbQ6FzxBa2nUrrLgDifc4c46hq6MUsubojWXBxO42JGD1n6OVQ/ap4iLdEJXkiS6br
WkfdyyeXGhf8FBrJzgBguKaQlyLIbiVCGeClPyySvYcF+o3h+H4YCIzBjWZCJlQAdDZG7hjB6vw1
zV69wrVwKVA6rBZtqdJ2bKwa7EWblv29bSYu/SiFDj+OlkYZtrVa5E4T21veKLD0w72cIFkbg/vZ
lEneqtudhnblbJDaO7uEb5vTRG8nqadCwn5Ast1lYwUGA7nlTOI/GzG4dnivdMFi3veyOZ0nAYih
szwf6F2pxq0COYahSXwIG11H423FL0RGnvVNSUzJMpIhuzZ4dRF6oL5LC32wWyH8ggJiYZuyCZYl
pbtQz9U5551kjOXgkoY2+nUYxMgjTOWZG7wwmzzf2pq68C437got7CldxFstNTREtZ6cqpDwkrQM
tiD84y35UmdzJR+UpCUFx5QuKMesr8D2X9WxOWtq0sqKQToPQktcTohEd4QfHNl+i8vYqOpnWySN
M2XBBYErxO81xQaZoSva5h65xmaJJlJ+Qpv00ZC9gTqUyIl+x8urcQfbcFUrQFSyMsaM4q1tM48u
t6wPR8XUKYrIF3VLjSot9LQUPmNf3cbFuFcS09HTgheLOj8mUpleYhq9hN2bqF5Tjaw1g5TVRH6Z
SWvWw2fSA45WEvlj3h/MsrmHrxW7iEl3c1K8zAbCuk7RtyNkSx76hVgc5aJq7OihIDSpkalmrIqk
BLlSJayHndPmUfjYE9TBtm/s5c6Yz+puMQ5tKs5mOfSJ1vOWMU/vrEgYNzOZJpShZYt/b6pJIVDr
CTQPtvnkVWpLZkMYHINk0+VxcjWioqxcuG0ICnB9dLyjU03b6i1dWycra7LdjMGyZieqJNLAylx8
S6wJcVOZYvqb5VaARRilt6QmNm0ntzzxpGhjsOu1fqQLpEqpDjqH9LJ9TsVI2QNEs9quMBHqLeD0
GGrKdnkQRZU/CHPiGKBJ47dQFUQhJWX2ZHZy9lpky3RXB8yKKvhJSBJgwh61UUP9S9tIRz+hWfqq
1Kh67I7JyNY4FKTNNrKIUs/uLP0xtCUqdxjrzMbNxQQb0klkJccLwAsID0yUtrM2VoQo2Ux39RU2
4aI7TQIyD7vIt/hqq/PCKjKeFytaI9KbNQqAoMn6Js07s9lYejGEmzqY6kfyVuTnBLQpdWRhxV+V
UIeja8JwSzlr5PK+SKT0Yh7s5iKxm6B0e5Bi0pfcJpZ9gwZCqNul76abqpLtu6FDsO/GgUz+Soik
/4wwU8hQI8mVGDg0iRsyFmje67SYqCGYW5ObAobg20crwVgxxVhD+oVgDoH/rbu007miSpbUUHXb
VBJXcY/tc1PQumLOFtg1XGR5Zs+gRCo8w5BYd2WUsJY7LVq+6mVAsJMcKNKrQtiP4aZF1F/NCZxh
r6UIZKZkFTH+ZjUPSY6qpilzgSv19K2jSbohfuEpiLT8KJc2AT+jvp9ELpl+BfXuMjPq6IUnve9d
jTogcHO5DklSbkTy1Ofsi26dm+O2m8P8dRECHLyFh77/wpnEZKfK8zzw48VICb9QxlT19BTy6q7u
ipEZDFksiQu0ES5NH+rzF60PBtUbi3HmfJo2uoJIo2yeattgypU2sIMuqkQj000NYoa9NYYgp8iJ
wfTNrkVqrZl9heCY8Pl8Fyhm8C0fJZTrJMsUDjHrkH5TnRLbHeOFCTPxVvFTGsVq7IkyQOeQFXCx
HHnUOTSUgTAexp4EBT9I7NLwU7UfzhE1oeCOwggd0NjJubRpA4XMTS3p++XBIKLmxqwLLAtZgZId
fpnGfNKORN7tJLQhNQizWL2FDRnd1ImZPeXTaHyLKgXpgDSU+bAPtTVzemz6+rWOBcxpqc2D7402
MFybURC+gXcARmLE5fAdIH5lenh8sm/sUEnnyxxvbIKDVntBREIBe7Eh6uchK4PXEOUTM3QNJzhn
o4gg1jrXlcJrpMYmA0CtSV7NxxDRUxjF9WM4p9DDaUzJ6FBqEk2NMDWKSzNMOAQvE0I/qV/iq0YM
HdHh1gicHc1ai1GsM+t7A7LXuBEEpTyGjZHaLiMr+8yIlnlyyQdEWwgwRv7G9ZeEurGjgP19s+Sk
C0uLRAf9g6XQVBBImuJE0K6pksywuofun6nBviQHFHi/Qnr33ITe7y/1sTMKYm+9FLovWDHvEtoT
BTXQeEGkowmukf+JZxCZ6Voq846/exVD0eEU0JRa6SfmyVWSkXgzJJLoahpNwj7VMNwk3O2Tq6x/
5YeeOfdi0FqieqTzZcmIuj72zCUtNapGMJxFg4wayu4JUALE3l8u4N3vYo4Pt5otTxd/+95wvXFv
K0yIivzEppJRLOR4movdYnKsYxQUkkuTFGtz858N0F/09H7+oQwNS59tYvAwsDeedObh79v9lMrF
Lo6YA1hqsSaQTenfcpaty2HlYbEcwGdaP9t9GENHwhqY5/YiGjcFmr5bM1CG/YwE8rIJIsXB7pce
fn9rPy93LopTER8hEw/r1Ihuk1/KixU0uypBxm8ondFHwshdRtwVv7/UyVhlvT/s8hi1kCNpePxP
LLtGgvioktezUCaVr2aa0H/S9ZaoF/KspKvB7CMK2QIUIIxxMf39h82AQqxhuce9SNv54wJV4h6b
NK/GnYyf5pDYE72QGP/N7+/x55WCYh57KRQDS9dZmR+vUi+TrNZ1S95qkygbxKjfQhvv1t++CMgR
hDp4AbEhnt5KyDmpT8gRBIJecHSnlfpVtMnfXxnsGqvdUgDYpHV/shF27VTPlta0u8DU6XrknXHR
58m4N/s4/WTg9lPPnJ3QwjJr4RnHTIKh6OPXFoNolos6ancKp9DRqWNSKORknIl2MKvuRtKJWkQi
Wpp30axxcpvoRb1oyQwaouS8UbupxWj1ky3t5/XKb8goQzNVngv7lJK3JF1Hwkrc7njlPYkZ/ebA
HN4Uz7MZvmJJRFQp1Z/sNCdGz/d3goWLDY8nL1Xg2ScLSO1zpTJ6oD8Vj+tGJ/H0XIfdeVDBnRym
pFWvGqAzvlp2Nnp8eCF2lS1nVRSpF5qWWQehcwSIrXr8gsiRjr2ao26gxBo3NaGdnzzRJ3PE9yfa
VGWopbwuBUKujz8bkQ3xbLQ80SDRBs8MwuIiHxsTI1cXVOcAgYzok9/k5+0KSYGqqkgL8BjI74OO
HyY8BpWOasTTsCsIndsWdQkS25Ar5NxIYN+fsr81Hfz3Rn8X/48B33X1h/3mJ977TRP/x/GxSD8O
APknfw4AhfLH+pwyYwPjx8awKjv+dBJZ9h/QEtktLLiZf44G/xoA2n+wITJaoDrgX8H+Y1X/NQE0
/mBItpYngEIA4eAY+TsTwJPlgdR1hQsags0RXxIFyccFWdHYVYNVTao0g3GFAL4+60yF3n+b5OPm
h2/lF0XByeL/81r40lEC4P+Env7xWvFEFltsFZNvkfvKyEIqzhf8jzs814g2EvUz3vCv7s0CNIXl
nI3/p6VvTaZNV7mi5Vq2xCOPVOp5zrtFr4lc//2tnex877dmrUwByh48UOrJrekxVgEVuSkY58C+
VKS2eQK/2t9ao6og3SZ57bxJBBmQElx1y//7F8fbaK1uNCCExslvyDDGbudamnxODcVOs9b8D+LD
ChRhcXnOmLO9lNVE7BP6Hs+/v/TJ2/v9vrF8ySiVFYzr63Pyo/BDhfsjUcFMPkOp/Fw183SnVX38
yev7xMPJ9r7S1yzZJo2AtfOnDeuHTczC/WjMZTehckR0XA5dfxRjmWwrIotvmnVJhXFBljthKOml
2aIvRVs2Xy7J0H+GFvvFHTMWZj0BZwPrcGoxDzq9S6YcFWwt1aknkRgK5aksz3//vZ4O5t/veH2/
y9CCcdadcvJDtSTuSfCbqmJclk2upMpxqTNCjxJdmr8jhsstoruYrW0InGpMh2o1vFVE1n1GaT45
p7x/Ep3Pwa6DRE3Y69L/4bvXw8bGF8InsfvW3NHtDe/1btTPpH4Kn+NxiDwcqvb17+//V98yBQ6b
Ej/56rH8eFEhaswxDPt9OUj4cW3Kh9kOt3//IvyAuPUxUf58EZjbVkoXdfAZswdOurrR2I/+LxYM
ch64F9A/VDaikyK+YQYUjem6YIDpnOH8SdwuMLNPTiW/+MI4z1ENUniusoXTKojQXHNQagZuKaBI
QiArl0xY+5Md/BdrQaOWAG+wMvWotz7+LI2VDRz4gtHvWqH5ihIOhHn2cXk3cxj0DBBnW9PSu08e
/1/s4wBbLA7lGtsM/KiPVyXZtxtIkecbHAnv1rOiJOOdPUfOU+2Tffy9bv7hVL6udlYCxl0eOn4r
80T3kdWVjhVwGXwQgLrl2EWsPQpR6olH5j2BvAo+jGI7KQOdfIkGVeaSSZW8Km3VXgAdDGosSiRA
7WFHpdEn6/UX3wMSUURBvP5ZUKcPxZKQ90OTs/Mbo1MO+WgXG6Xs7cOoq58heX6x//BDcvKDdSqD
ajwtVLtBhnsGlsUXJvHQWrXl/XIbS8NBkcMjIdBgwhLLz6voLJWCzyARPy1mOklAwqiVgGvJMIE+
/uBDH8D0E1Lrj9YKEleD3C+F/lkz6adyBPyExguFayA9IjDi5CqT3VhdXHX+QsilW1agnlFO0Pdf
wnGrCcn//W6DOZw/+GFtcYKHRUBTycQrzZP68YJjXy6LRFsfx4alwdybsp7AF2qKwWmjLtDcSETq
S0UXlhlOOmXY0zIrRk9dWYjuzVEmNjZsWY0blYFZeFDlvlAR2Jv9McsVlU5SN5RQr5kQe71gMrrJ
MqaRQC1bgqwSMsl0vzPQorgkP0kQpmLslo5VBkq8CQq0DVs9IU7K65gzTXSgc+0qwpmQuJbI5Xsr
EQzoMxFED3lPeoqrxryMvT4ns2rTZVir3FYBJeon8BzUO9S/kDeUyBCJZxVlrHnmoCYRYMyqnM+W
ojTFZT2ZgebPNjIJZ9ST6BmtBRHUYkZgwtB0Lnek5jAUQq7e37STktykIpgI18VR3DECsOz8Bn5X
3LrQQdS8cgj/NUKvFgNbREWjJnRhoHREwLZmWLg9A/4L0cQpoIkyrXBIaPSNRW/Wj1mQqaAVYGWB
YLG4ENBjZkKBYSWPQUcn2mmCeH5twzwpXdLn21cSEVW8AGy68k4KdXwkjA7iY9LbJPvl/NaGL60z
wbkeaMo6qUh1xAzIg/Qvar+E5VmNXr48Gla19LNjitmO+XVr4qa/lIwrZa8fDFgZ9OrUAXthUmHC
63lxeJZRKcCTePLTPd7NVt6rgVR8N7VuKfB1pHgvqqKxn8KS1MW9Uqmp5ZdLHm9Ip5W7A/0RrNEa
I8euw4uHbsmC1YlnMhHXZFsMycHqVOlKSCkd1jIoqaUIwCT2XDCnQ6bRUHO4qdLJqTMJkmY2XVPH
TEhEaD9WJp6WbTN1+JCkTNCXGMwulg5DWhMqjquzB1ndKQEpdMMcnOFLkmlXL5l0qPmSGVWOiZ5s
bLLDyzNtkGTmsmw7vTfNgX6ZhqHWHCR1jd/Q+DZvZ8Zi5UEUfTf72pI2HRm8en+Rc4bWvTBX4pDp
plR9TUkAVckXDiPZL8JJvYiHID5OGU0nnEp98UYNMH9ls4uKbWxE7bdwLuB0kTiH2qdTe83cRCCz
wm2TC9onWlTGzx39dhwqxdw9EmpikCG/FtdOsORMDdgBGFwTLHhD/jN/Y6rqBN1GEi3Jzoo60Dwo
N8ybSZMkzYXSkswe3YnA9JtVMnO5EGBFbKiulsTmdlqvb2yjqshtr4y2Y0XIbdu7siB6zpMHfc0l
YcLfI1GQM7EvBXprV2ZTGDGUZ7X0pZtJXXm2gPLld+1kE/Ftm311B0renB6isGivpgEiAaIqbd0r
Io1pT14FCPAkg5XOwxdFNknnbFwuGZDyXut7Y4kdrPPdUbe74Csx39CJKGwysUGIrv7Zsv7/bYV/
0EX+4R3yU1/h/DHrPvQU3v/3f6mK9T+MtS9LEgTDgz/Fw3/hSfQ/QIyskwVy3GBRraXgX10FzfyD
Gp62/HtPmS4U1c1fXQXN+INOOofyv9LlwOSc6Ih/pyvmUh/fdXDn1rkGnQ0Bq1fGc/rxXSePYS6F
KRYpQ4udWFi+inqvNwK3MPsrDPc4uh5pw14q2eMSXQr4FOUWLLRjztGV3CdbLWEunxzzLvXb9mbE
xVi2u0a+Bw2y01IGZbnihzUKYOQCwbITytWCksk0Hpbq3IwTd730WN2q0xbokzucSdVzSQi15Cvz
LrwzpyuZzMkGobuXw9SJpmJPmL2jEbLKoxSUgVeWO85bW7Pa0qVzs6g5oB3coQX2zHgv8txDoOvI
pN/GzWuWQ/hYJSjtJcZCnsRXvbw0Sb2K6+ZmKBKCH9+W0XACNLoVbN68fsIFfNGhemG/R1vBfh7u
GrJCUznf4G9yJuQA6ROARjfmJWbFJiNA4jFjE/sw2ySKL3K25fRZrQhFNW7kQN1Gw+OklfcG6UaE
JGyMmRAQbSTDJrhn3rNRKgxNZQRcgXG+Fm6UCftiOfAldptRwWIYan4nxV5qVbuxnHHGv01jvsVu
WllXc/xdB0oCUkAvv/XhGcNcx7AkRyZoaG6+5KRlanboBwEyruA5x4qKxtZQd5n8qizPQPgk+5G4
dWx5nBryHmHfk7GgRAzjS+Sgt4xv/NTaGU3oN2m6lWGgrLqUeNnPiCJxVqLxwElndOfBgBBP2QZl
xH7qUhJ4NiV4uKRbHDkXE4JdopFdtZ02WENWxxn2yhrreI8XZfCtCTKGXDit6ilq6QM09aMIPQVg
ZkXURLc+FuCuJTxXY4wZ+ozD7YHQ7W2ytG7bgxeY47NKVt0FJR3bevJS6MKtk9AtqJr0jlE+aejN
dzhPbOjsnCgsMiQkUmHy+0KRRR9pGplfoBklRd0p+FNa2O5NrIyl7KGN3uqjdTTz4cxCO1AEOm/y
GMPXBUotV7NocnDcUmFjmPfD8K1awMplxL0F3CifgSdhvWJofFcQEJRF4ubFtxTudYudmaSYJH62
ptGvmtkb8KXWPG2iAvhRL95AGuuC5GkOVNfQGbTX2kaPl10RdQ7qTD49ZbgyeXE3eYX2jPdvhYWA
Ii/mdfrudvj8asYJJoZSVL7gAi7NhhvH+qjcVOl0kX8WXvCek/RDMf3nBgNsTyVLE62+dXIUZXZL
8npH5aFmb5iErTYn0ZffMkBTOqK+uAw1zSHTxVsacSSlej9buY972q8WUoaDcVtmwWYyq81AFtYQ
mk6oX+YB6e62wj+zkD8+FdM1DJtFeN1rpCZuzL9Rahf0tKPPmSfDf0jwdlPcqcNZGV0v9aa0kCyh
vJnxAuiIWi3tO+pdqi30cfeYpJhC8NOvwhUkxWuM63I09ZcoiZ2kkM7M9owMWi9rocA/QgFsod8M
6VYabzM+RCFalPM0esyLNrqmveUa0ycHzNPT709f6kkbs7fmPC11vtQlu5O79FIvEy/CBLxMEFWK
73OluIX8YNJ5Eltlbvy5/mxSd8IH5MXEi4NzvikMS38P8Pv44kD6JqHpTXsnVSxfM5EsRG46eWF7
Sc84MZ+QlOYt2byWbzQ+gYiGeq2b+0J6AJ4/BX5aXrBVyOq9HB956qV5PxmAL7bk7pIbj0hwV8no
yPpPxuonR7v1U9syWgGm6nxysHUfP7XCiokVO0N/ZT/1Xeb1suku1nFOl096IesfOln2XIgmM2Ez
GIdOe+h92BMEgbAObRneAnSd1F1oyLex2MGW+KHa+EW/nqyR06vRHWP4vPb+Vg+Muh7Uf+j9jUKe
JMZoqKalIz6EaytQ9nE77sK83A3m4BXY6gs0nEqiPYxVxvtX2yrGPi19A7M1ZuPMQjtbcDBJ5+RO
tGQgptkmTApnBs0phxLYE2TeGPkcOd/R2LlJQqyv2n3Ew4va40VqCp/9H1V/vY8HGVoUu3mPEhgy
R/sMPwtcD31ehY7XeD6hrp8uQLbWiFaRbQA0vYIL5lggEW3zbTY0NDm2G/JgArnH5N84w0x23mJj
1qi+Dzn6MWS8E3AWXWErwSZjNdlODe8zE9dDVGO7DTkySLuQKNflLZcuw7Q9kFUtWstlVZBtPnnd
8IU8CwSITpirXkz7P+aFKGpEt8EtFkkEgI7R7aziqtRmdvVqM8a4x60WTAQ7xrfVOA5YRjLu19ew
1aRbTieRDuSt5uCeLzsb9dSg41af3Zgs7xl3AcCSaX5R5GMqas/kABpJt3OCJip7mUV+kHPfTIBc
9oOT2m8Cxw5fgQa1oY5RYD72aYys6MJSrpP8YoAlJiMPvB54c5jkCdTS1zAluItAbN4Aefm1622O
2CQjKLHXS5XbqsdR8bQkdaESODng0Ez0zhjN20XDp04nchV26RRtnTiQB+/RWGL3ZBbCGUVvjzV6
zQa2S4c7p15IoFnyW/rYW4IaeX/GmJWH0cssfTfpsdd2iZuUO3hBrpZiJuHVtvQ9S+qZo6IjA+1d
FL/ErG7Hu6jZhkTPJYGCFuk5iWovoeDReE5ABDgh774efSei7tD2Sj3ydWozLldEpo8Kcp8MMAma
e3g9h9E8qC3Q8C1IVqdYUQbmvYKjaujrnWVedr3OVm7t1leqhvwynxJMt+zcRbOT8Xhkmena5hcj
fgn64GpK/SAzeGY6BMg2mu9Nrj4IstFVg3/WhzsN1EpoCHcwzga6J+kcHYzE3ht0/EdhOil2Z+Tn
dCQKp2ivF9W4ybS7wRjONXAl9PQOSrUNwrvV/sUIG3OMBo/FTwRofRW0aHCdcicC2E6guEp/VeMz
mzSqr9EdkDnr8mGYKQmCmCjezSjaQ2sH1DCJp+Zv8FWoR0xflOp1oTfI65EH54GrVm+lvDO76wo7
TaJ5I89WoCl0dfBHpAIyxgPoedZq4mWcQMsSgpF9Sfk3itfFzF0RUdfZrrXwilTua3HRG+i7gDpR
ceUaL3Fa2Yg9b434az/dypoMeY5fZ4xucKDheAhdZYUfqReBLPlW1ez69lkq+b10dIWo9e2IDPXx
gC7hZi0pSfz0e6R4eYsdIBo2UfVctF+rtNoxwpPm9ILW8Kbrv8lxdEc6r7e02NPrEJ+Do7U7KTgH
JRiK+8HiTYmcMA7fVCwWszFD0AGQpLg06RyK7pmCdO5kpzQ4W8DGQXnBUr3MUp6XibUyXzOmA6n+
1VLPQ7bZdviKlNLRY9alorsdfgKdWO0Cbc+sPpTyoZV8WPEQXXovKvdFMTiB1CFRu1R2KSQPGnxq
dF9L0SFs2WPL9N4eGW9gBxCx4a9HCaS2F5YV+mY9wylZtnWO3LDofA3y6NDrXh5lADhiFOYzoaLt
Ra0ARzenHRAoJzP3WkPdYuYUITzGzfewmTc2uEJ+LWca7/vkTinesMdQQ4eOYWYeggSYkNROyX1r
keFUKl5yk00vBseeukSYjn+Ob0GSTCQXyyHKTewFlQsK8Epqr4kl3QcqNS8ZPGajExW1i5eREBrV
CelLqQW2jZX+A20ROIuCSaDLbuXxLCKAeMn2gzirpUcFc8X6Ubqy8yBMEZPsWZxXwnCFQ/JJcY4L
o3V043kcDVcoPLYEKmqs1k4GQFP5zHWd2pA2LKRNRFUb4nnqeQ+lnGzhImB3N1DafDXmm1wvaJOh
903LQyJelA7josDwpZxR9+DAwc2If6J2rSexHAZ7N+rIh41zCJNnQXeXyrseftPQbNNhN8jfxp7X
Znes44YjGKAH/UIytpPqpuNVI3kx3F95WwUHvTtq/83dmS05jiRZ9lfmB9CCfXkcgjt938NfIJER
Htg3w46v74OomkoPpJOU4uOIdKd0dUmagwYzhZnq1XP7xyFelN424VRgK1eWKJYqpDDIuKDD5GUl
fVT9G6lWhbOPA+enQhyMlLqIjUVkbrryfcxeaDVd0Nd2k4rofUrpt0b5Ds4evF/mRi9ljgt3DMXK
UtdV/yQsn049LhIsWkSKCzlSF5h6uU1/GxvDsusa1yponCosWJz0+XUlrQl407T5u033JMJjuF8H
BOarZFzr3GHjlS/3T5h55uZNG39rrXcg9s8KPBVd+ZVqHAMhr+EUAfV4kfSsU6yLwUvRzMpZUF2O
730r3Hgkj+16XIiCkDTVuJC8lU2vQyOWnp4uBwgng0UAj4lEBb2x9yMvDNQ6yGeLrl2+2izVvqGF
iqtrAYyxXdJEBNSRPSpqxO05/Ah/GSh7QTA1ik1aa9tWeR4d/V4l4dvbAZsl3sSiXeODuoB8/1oS
6mkcWQ9cr4Lisa+uGpT4loMy3SuulOSRHCq5t25hd8HKsd643N9oNnmS8tnrPyRpuKmm5n69c/HE
AxMa/5JDY1HWdKIGu8xZkZXgxXyTcDLG35JeODZe0ru1nF07KZbE9CF5MdYcHtf5p46yQ5oapBea
VaVxX2FZ009L14DhTr/fHrgfgXJSAPeYcu1CtaCdJ3oKcUUe8ukjF+9Hwbam1SxtvVWEiwHqbAm0
GYBYF6dlWm+W8uitBIs9SokjzK7GLzQ8GizH7FpVixXQpVXCJ4Zi4kLCeSYqQJs66RLIZJBG+1rW
F3ExLFGLY0XPSS4/tJNjR+4msc7hpHPhByKN72+A9C8D8iq196vs02VFU3SQYYNq3fXOvjDp2gSR
Hcb8Fs1N9XHj69LSIuUTq8Zmahu14YiPKb0U3PglL/poZQO0mr2IsWEWWrHVaeZLZfsGHMlVqUGr
DPtnrZCXob5VqETC/1gWCatHLq51PydbrnNpxyakeek9gIhVtDI9VipuWhLlj6i/SSZn6zi9Lurb
qXbZpIJ6LbfWPvuuRuVNI/ydKkAhpUG9jFsOEs3PipDZUi5uWmXnm/7a1juuq8Lty7txCFdVGq0j
E5Q/B9HA4ULvrywz/alZwbol7JeZQtLlvep7qIkV5M4SvA6gTIuvQ6q4scrpkzmyjdRtpTXBuJYP
GiQqbLUXiOrXuvkttR+bWndbn89f9sZq1j1XgdaopxWtwcEylsxl7Ad0G75XCicTKd3qA1flHDIP
1Dl1XGca7zvHauWZS4FaVPgtGJRxR2LYWhTf/cSi4+k6HaU3X8T7RlcOZfTm22+YsblS12664Vrr
aXKjt/JW6sRNp1W7EcpaqHYbknCGnuxbjk406/5LhfBfZZ5JAfI/c0bFZ0TF/3+4CwrMn26K/8hL
b/PM/z+H6R+P/5cZ/Rt68fvf+3d+WtH/Z1JdcW3E2purPMqgf+enFe1/KLaSsnbUSUAzMZX/nZ9W
1f8BaCMjXkHwPNmp8i/9Oz/Nf6UYk8AJjDxab/69/yY//WclXSJfjk4VIv0saQRkPgXx28oH36DH
ZdxPyUNVOnNtPjb47LJM10ialWpH2tBEidRUfFH9XYut+6e5/uJWPg3zdwbg72endPD5Lt5a9WDF
cQU6mtMQdx1PDhenR/4zt/D3yMz655FtuYjUJmjkA81GK/h5i5ZQEY0Qaftr1ZCAgH6c/kPHfsJM
XEH3N5TqkT8k7GtFXFn6OeHAsamflfJxTBnVUNVlLIrggqk6LxW+K4esi557bs4WanYrgaVkgnrg
cM9WQdXmVLfEtBm+eqdzoQOALepqRaEcFJ1jkObvIQjSMc1Z08q3RtzeNrS6GT3F+N7fUvq8swT4
jNrhEFdc9Y5x6yveikrrwS7r64j7nirvTZP7ad8V29PPOBVsvlh29qyQkxeG3WLVJh96I3obPBkc
GQyR+Jejp3vFaM9kII+sjHkPkZK0CkVfZljJ3jXEDn10ZtccWRnzLhs/k+iyr9jxlvwy8PU1+3Vq
nxHrHdk39mzD+wDFalPmodMGTrK24vYKePWHFdzKQt16+ZmfMEt5/2d/zq1lfCgZVp6M8sHQPsye
JDFnDngyHI46ukgxykokyGu5tVTyZJ/LxtpXGqg42QoemevbyGgGeQnGeik8j+McHebWeFvChEQK
sQwM6kK+tAr1jPbpbmnbMf1bndj21OZbNVm1hYQ9JnlwXdoI33G1lkOXeOmH1wLTMdDaB5Tr+GUu
JIAeRhvcDChPGykn5TWu4dQgeuhvuh7rVNuARU0ZTV0nJVgDv0YILDYEnmWomrtKzunH7G6k5r11
0MaLn8AhFy0MXR15o2f97EeUJF5EXjVd2PpDRCa41sT96WV+bJ3MYmDWRUZg4xp6GLLHUrzTv6GQ
yDo99szu/O8XOIt7UdQKJDPsIbMkjz6mC73mip1SqB+raNsPu6GuVtQfQj1wgcaui8zgVgw7JcQg
htS7oYFpT6QnTfhbu272sZPtB75lSwkxIVm9MwvtT/bR3485i6L4EpVNIVjPbVusOvUNhvRCDO80
/bi5eBtHDsZI4k7PyW+Q0hdxZU5bZlv2Iy7hHDdt73Wg9aeyUe4KvJC0xehIuyH5UCKLrWXc1ia8
gFpWlr5pHbSwps8eoHVNVbaRX/0EMmeQBwufBS8U41CY1FU0EDpJsbU4hqsOh9dwMjwAixztHSp3
8BqwqqK/XbpSKipexS+FQUTb4bAH4jcuyVk1mKvnGxULzprkry8/dsoLMl+Pup3pPdnxR06KOKUh
8/R8HAmA1hRjPmXaPcluugbG7AG0xSKSezqez4z8O1n/1UzPI7iCTiaVFF4rJI4gSNxJNYYeNRD8
TmXVS5KrkMkDiSor7/awhddA+ys+cQjFBHcKc3ztadIdFNIcsnIVwf00p0SSucomrOplv39WeTLz
SCutif4A8m3r63zNpB+nRz7yAbOmHf9pZp0warwCm6mDElzBZ6OU7Ibaz7TcKqly5nxwJHhYsw9B
0flRSKJNPtQSX+yXtvuuSR+nn/7Yupid+qBjtjGmV5z6nEUJQcE488E9NiuzeFckRRYVCuOahBGv
aRZKRfYdQHIdbHXxePrhj83LLO6ZSVa1ONlyIvbuyOtE5Q8zOlN4OzYvs1iVm5055v4gk+ujIr3F
yun0I/+2rflit8wxrKVTooZte/lQYLIFhW6TeTW+tNTWZfDzdFFY4TdRFQtV0KO7q5BjRLn+hKky
1ArfDaVqqYDYhzlOY3m8bdtw7VTGPiT9ZKgYYHngNcZyI6Wdi4f1gkzlLmzuqrC/b60ble6vKv1e
QaOmcEnNHxTsLvRX9LUV/qvuR2fOdEcmby4kllqrTwfP4lAk6G8u1wIDmzPT9/Vpcd46bRZDJcIw
nS4pD9FwpeXnyHxH1qs5iw9FgGuNrpjjIa1QZ3TxWqaUH5j3vWfDLZHPvf0jjz+LFWBFRuqdMaEy
2EjqTuhnNsKxp59exKcY1MAaYcdxAIhDqhX+1Ri9jsOvwafKnZ5rwjz2UmeRQtfz2ggjbzwk/g/c
W7wycy97p/NQAVG5U1O+1CLAshRd5JmQfyQ6zKX2XR/QzYldDLqHYm0q3ZJqya3kn4nJx6ZjFiDQ
X4tKgxB0gOJMTXat5f9udzwKzzzy3MZMxu3HspfLsTMecu+xAj2te5zCwSycnu0jS+UfDrWy7uti
EBz2UUJb8VMv3wVwiSK+2Wr38/TfOPYLpr/9aTmGg5Y2Vj/9DbGt9WcrrhZhbZ75AUcm3pjt1DBP
BEJfdir0OrRmwbk7/rFxZ3szGNu0tvEpPDTfExwrzx2Pjg07/f8/zUWBU2cI82Q8ABUNhpV3TrBx
bNzZdqS5wO9FwuPWOowr5bEyz3z5jr282XaUkPzhMMTAvn/byvcKdzDtv3Ik/88F4PdZ/dNcINCm
n6tjLjKcvVoqjA+n19uxuZjtRdXBxTqaXp3DvWbcGsZlkWne2+wDCPPrYnreYGM95M3qosfVZ2dx
OngrUZYMG4fXgOXacXPZuLNtF5ccEkXFuKl/32vvZfdx2bizHVdDfvJMh4CUWN/7+DpAcnjZwLMt
JwOw1eHZjAfqz7TfBPGFEzHbcyjxRy9p9fGgm4/q+HjWjHeayC/ObvpszwVhN2RWzURExb0Z1/cN
yMW+oyCFWX2fWRfOymwD+jWO91HOXwlkqvvSHkfpy0Ln7zPpp/1XtFXZjlUhH8ZgVaNc6y/7Fs47
ndIAr7sw1ljQyRZLuuisD+LX8z2nvCD+iZpSZ9yBSwPqXv+yU+TcslUbFfpgYuJFl+4zfe1deGmY
zD4/x/quThUacJz+kHZLI9sO0pkVcSRxMkfCILTJaTZiHkbneyd+weHfDEC0NJxQHPGk++U6rO8u
2pLabEvGilC8Vlgj92RSSc2Tkv11euBpgC/2jjbbk2nZFRa8yRHuHopVWd5gY5IVxvr06Ee+ANps
Z+IQ6iSyz1kP3LCrTPzM98sGnm1GDEG1IrOY+lasTGvrNRc+8OzqWmegxbze5nBqYShNz9ClDzz7
Fg5IXxUOMsS+4o7CftOcMRI5MsPz5kKhgZqxAt5fFhwS2jMDpAynp/jIyphrW4XuV5ozRQ9HF4sJ
XNhgLuSfi6Yzjst/Dh0A7f/YlLKldr49HcCU6B3F8x0O4G7QrAccqEBqrBzjeSKPlnHl+hJVa/w/
feWBHoBBX2uoDylFb8PQP/NbZ/2vfz/N7Fsa0swsaYKnqWgL8XAy1IEq4ndICRxwTAg8OXQb64GW
qcti/lQN/RyT8JnjL6TJcPCS4A5+8604E/SPvbbZhkYPYwRFwi+xmk1E517u3QboHC5bE7P9XFeU
rppptdW0WZRJvLblx5A2itOjq9Mu+yIY/a6XffoQJrC3RCXU/qAKciltv2iw46FzyA3ydw/bRgkN
vq9Ke3VoDkA5QEqjnNRCWK7AwQuL1hN1nSvhTZ5JywR6aWzJ+xoXp9OPd2yrzWLDaCoVVghs4UDG
Hzba9cO5y9+xkWfBoR+tMuGwQtQZXLRQmXUmmh1ZC8rsyqqPuVc1MeOGyh6rmoVuou4LhjPz8Xur
fvG6fm/tT68LTOqQmVNM6yq6imHuxgghkRTFBe3F6rjpI+2XE73KrbOK2r8y60lXNwZ8VCMzl1n5
M4Em0erroXjVx5R2rxjSbLwpVBNtloH0W9sV1YshPZx+e9NO/uphZ/EGwCxQ6S4d6OQBURneVx1t
NAqOQHTVnv4LR97i7z7wT9NBuacpK00eDrmeL6Lk11BfFuOVWaxIDKMIQjkbDjK1PS4mF16tfxvS
fHrgUQFnS2MaeVrqJFhvYCQtNpfNxSxQhEnRK33EbA9Y3caYC555i8fmWP0zbGpwu4VoFAKQhVMp
eFkbS4nLHnm2vcskBb5W0qRuUvQUi+b1smFne9tp8Us06TQ+jNWS7iSxumjYuVmQRM0XVoI+HDpg
tTcXDzu7AztRXNO17fWH9mkM27+KpPpx+nmPhCJ5tv0Ko/BrUVNobcU2kr71AF09Lbns4iDPvt5N
VNDA3fXDATtZaobiskPmHIZBk4hV5xnD9vSyIga+8Gmntf1p2/Ve7fP6GFa7Mh6i/rLlK892HM6y
YQHunNN7cIfv0HsiIUI/8+6mtfpF7JRnu06Y2r93nYcno9J+c/g0G7Vb5t4aDaI00n1Y+fcy4n9J
YGqIYnSAuhfYHxW63DrHOtB7lKRinecHx75n4aIQ3gHpjcWrCdVyqCFhRJhY5Rlo6nLXw/7Joh+d
kHYGfbu2tzWah7rbm/a2cHZeZNcLMo1AodDoIg8fSo0Gr1VaI+Ad5UVKU6MTKK4UPAv57fQMHAk7
8iw21NBTwfB2wwGeQWW6nlieHnfWgfefc6c8iw6WE4blgAT64KOrMa1Hn45OLCjWaffmSbgB/EyS
Dyl9LLtXo333Of6c/rtf/x7bmR0Mgh5H2gxfnAO4E9hh+nCG0Hps3Fn4iMNOxsFDIuPwvaVb57Kv
yT9goSArsbKDyH2If2E4Anzi9Cx8fSQAMPznRuSLpwyQkjmDR68mh7lkfDDNH153WXGfy8yf42vp
6NPKz2Pn3gvQ61A/kwqeYuY/tyM0wD/HNfUiM1Ux9pS26d7AwqdFPKFHD0b2rU3PHcaPvcpZPHGS
WuMEThIQBweffpNieXrSv/4QIAb98+FLS65aoU/vMt3AzaED1oHWcq64dOypZxs1HuwmNWOeGnfm
Ot+Btj/91L8zFl/N+WyjAuRFU1Y3HO68K8XX7tVh74M28IYnOXgOEGONOpbFrbFO8uhu6v6TlBva
QwGgI4ivyq0RiK2hD/uMwqXmx6uyaGiGs+4VcB6SxC0FBEH20RRbgSEPAJBMqTBtD93Rx9AFW5bT
PwN61tdrZ65p1FulBRXBrT6tzCXEI9os9aVNzbkrf9Ix5+bkl3xfozycuoFsr1JamMYeuXe/axN7
AXF113Par8RNW3RI0uh80Zu1ZCbbmA+7MFeqPCLm8VGpYfyDdKtQsyszw5gTh96cgB0nOKU/9/pP
ja65KH6zCulRB0RgqOltHv8l1y9Wo66qPl8EvrEwJZN+JVxcQNYM+g9sRINAQtFiruv8Lghekwhl
fHmttGjXe/Rhxi6js6od71s8FqoapxcHcyLalGwbCT/0hv57kjQ0vH1LMnwA5JpSPD6nKk3rg473
M73WtkQH5/No3Fm56nqxtTGw7M5sb9klq1F+9gYbzwh9FcvGjWm/2NpVjEXvMDhLZ3BWVreRPNsN
IvnOjkwXn4+VUBXsD36B44Rd8K7RXl1pgP7L6rKY+1s++Ok4Meqen5fGVGXRXCpkeJOeWSvTnvli
yVuzvURR2YaEz1m7KJ5y+8r+mV8Jf4HFWUhPjrL1Y2w/z2yvI6vSmu2u0PBh6RvcJD00/Y0HF2tj
lmcrk0fi5Vzb0SpSkzt0Wh5kCVaB+E4XRDj8SrSrInlK8p3T7DztvgYB4Vg/Kv8R66t9Uj1KNGga
IJYDy21NGvPKcuHo11yatnZSPso4wwd0wmKL4dpFsfDsB+HnL7hjJwkN0ZVJd6fiTs0XkgMvLd6g
QeuQ1zUrFSs8FbtAXd0H0Uto3Wf+prY2UnFOd3gkBs5lHrVu9d4gySwIYE2eRBX8/vSKODbw7Azv
JSIUQPKJHQ4clzvRPp0e98jbn8uhMbJVwnJKrNjVVUQvN65J/Rmt7nSg+WINz2XMyMNLY0j5VLax
jlTwZ4mpCCiqRRZE65aIPZjlvrPD5ekfcuRAMZcze1qcD5039IfYuzOqJxFf6xhz1e2ZH3Ns+Gn+
Pu10WwmLsc35Bnn0fwspXBXDe+XQiETv8ekfcGSnzKXNVdPKcTOdWOTsABBx4dg7r9qzdM34zG84
sobmomY1qyUsXflAc1XTmjUoltNPfmzc2bFCScKExnDGjY11H+DhfSYKHht3FgQ7fA5h/5LxNONd
j6WTceYSeOxdziJeVhRCyYQ/HEio0u2fIZ9O3Uq/a8ijnXmZR9b+XGorpKbV7anc2pUvSfmuSzeC
DkhNrqjzQIYZJsHxuYPFkWma61hzM25oFSdF1deZqzb2BqHZZVFnDnpvhjLP9KAaDvaAu9khOldt
PLLWrdnpHyKFNgRTVTCsq2ulG3Z5DjmhUZidZC9j0Xl6YWrTCvwiBM2FqGYe1m2iEt0sHOkk+lS0
KwcQ/yjfjXntDkm+KZy/oBZLaOlpktVw5JKrW4NG5K4cF5GdLeph7QkFYEW57KRwg5Wa2xfjU1E+
Y6C5GUOAPtkH7YWSDeEiFGuYE7Zpr08//5EsL8T9P6NOj/m8Zgt2VlZjUVstSnxno4Y7dtqusuCv
KMVSkVbpnCJDWdxj05eY95b9lygEbYilG0HBkEeMEOPyMJJXk/A/avHh8rGODe6V+CUdlql1LgIf
+ZRYs1tL30vYTdUUHPV42dXLFqDYRUlYwOl/ToMN5VVqpo+UD+MbOGEkmjP79MjeMWdh3avpiwvK
aYHYP7L8DiOw02/uX7yWL5aeOXt1Yy0HzehwwRUUS1R86XzxEHfvGK+JjDzZ4L/7VASS4v3eWIjG
WFr6PileFP99Yo409POXJDuskaZPNXT94VcH3kuO3hLsEugaQKb2DVvQZZKsqnIT+fCRpAh4ROuq
tbFqLX1h+vABfBpLenxwpatEHLAFldMHpbg20kORXcvjdWIc6uGjxsdBXyvSNzN+DMc7qaqgmNZP
lYz6XJaGa1vxHyz8sGjIVl5jPeZ+txfmt6G79XEuNez3WlwJjFLb1yyBbuIFzmosqlU6/rLqB70W
uDdfjyaAFEgJMowvxXBLzVpCiF4EWnUdAGsI6ydreAqLO7V7KrsH8CIYZt3J2eOYXZXeTpZu4gwC
zlVR3g7lY6QfTG0/hvYyGP2lFRwimHBOdxvTmTqK51g/FNrPCp6kqezDwduENJXb1U/M1Vaybt3a
ZfU60PQUmK9B17qVdM+j683P02/+2Iqa7YLW17oylzmo0VgS1TehdOEemH1k9RTTrxxD4EOn0oxy
PZ4Lxb9ryl8t1NlXtqQZBMOvnoFlb01ZFFKTswy8e2iCsBOeE7gZ8Vv0+s1bG+OVZH2TjB8eVILR
3jn2qxl+GH0KgiS5N6St0cbbwHpUIrE2uJ3mPg12lwmjQCD/GQPgqIIMV1BheCBjDOsg+2e26pQf
++L3z7Wl5RhqUURnzGGk0ZpgGJSblp7zfo/NGUD4ywLNXGMallrciKrm/A7ODPjoOeOFI8ttDuq2
zSzTrWJSCsS4D9Pfvzy9jI1pXr+allnMjRMz+5fABuz3QkQZoITvYFtUPimZBINYeYBFr1k/ymGP
WzwmdA295/s0G9ZCbK2eflmQqRbMEdCvILz/EsMNKY3E7hd1CadKX+rZjVTdaCBYlVWNx7vsJatQ
/aU6EaC7D8kudk2W3Uyu04myj3vJ9exx7YftYiyeK3GbeKu6ucbZ1dBuDANeq3Hhm5p9EhxTGsDr
cKcvywccAGCkXzjw9Ao/XSGiFr9C3WcFK/j5/WjCM4eEYytgFnDAbWtSOuUgZCCWgfnmkbk6vQaO
jTwLOYOdFFIjeRRLfki+ctNb4ozo9chJYS56zbAxkLtqQPEBsyfjphyYT21/zgXgt/fRV0t3FiqC
LMAK2dC5CkrlQgTWAcRj6CaySlaqXvvah00B08twd55wz2mccFyR4VCV0U1dqHyapXf8JD8cSb4s
ds9FsyPS9ZQmh+GQmvVP7TXQ9J8XvaG5bNYH0gpDDnNew1lY3hKnx8vGnWUbfFsNC00wLrQuO1gG
H5cNO4spoUS5KorRx6jmq5D3F4qS7bmjTg7nqZRyHheWUQ8Q+Wzt40gQ1Ked8WnLwuZqigD08qGG
NG1ZIxznZzvVFkV2FVvtwm9/ZQMXi3oZlZKrB/ckMt0IZ2u7f8jsH0EEf7Yb6PdVb3NoPWPyVgzt
Y0cbZZ14S74yXkpHn7LpYVfKdb6tJlD226jejPmdX26SZNsom7Hltl7fdtWb5su7y17ELGZEaiJr
ZcGE6e9asS/PuQ4dCRgTS+LzdFVDD9lnZLrwmvVboLJn9s+R6+JcpBu0WqTUikYdX7/tDLhLMW7S
TgAIWLcDjpcX7qZZ3PA7bWhoxiMs4ULbWvW6sp4umu+5ahe/YQNHgWk/9WDSlme9kI5M+Fy1K+We
P+a41RzgEDZv3bl+hyPzPRft9prW+KPVom4XTya9vVlOjfS58Vd59XjZhMwigYa1vCn7DbnBOr1u
KlKwzZnj3JFvy1yta5QDHioqz25q38oMwp92JWznsk/4XLGrGdCHq2nw0Vg1w7qSz4x77KFn+1Et
dL8uQ86gRvTNdH4llFOEFawum+vZrgy93Og7lUVS0o3tuaAfLxt3dnGwZM7NVo7qoV7r/TYrNpcN
O9uFvTMkWEfyuJb33VeudP+yWs1crTtKQjglPhAHLoaAOJvysueda3XtsScTJMcEPWWpYvL+39kM
/T95gj0X6Q4WjZ2aFZFx3nh37fNFk6vO9l3YGEIeTQZtr8TqHPDjSBSa62k7bLvGRP/Xk5L2Of2k
v/PeX5zi5iBcr8q4Ayh9f+iMwo1iG4VJav7VKXC29WqfQCTOvMk4bx0lGlQt3EtSqp+QsW37rgCG
tKjMfJNzw4juwRu7WXZdZi9p8Zbo/rbL/GVoQMPyux+I5VYlkAgrAb3gNa5RV6ObaOq+AnlghM92
eBfRcSJ2RnujqaRQbnO13TSF4VriFbfNXaqRno7wUM0gNQNTjQOQ0bGZKK5Ma4zby9ZC8oudF6e7
NgcZBpXO6IfiuqpvOjXb2/Wm9h76noTKIfC3VaJu1AogntKrSF3xViFxuSy88G7s8kMorQaz24K6
HWFVdws9hUOWdztnApn7ymby48w658kJTWMBVs7c5lpy2XVgAlZ9/rrn/hhaXpdTKoqXXr4o9DNx
5Ejwm6unSplV3lvcBsL6qlJBXYPzly8UJczlU47fhEWmsTsL42ejPg7pmS/6sYeeBb+qiOWoTka6
K4Z1aysrvXkTLKrTa//Ihpork6pUdIOh+nxm6GOMJvbd6XG/fmjAXn++QZEOIPkVZjpoN5zEsWZc
T6eo04P/1tr+c8Nac9c6ESaiBqDEdwYroRGCbJ05RNoXEeSLMWtd0fSLSvGXKYzmxv4lmW8Fute4
8jZ6295junHmQb6ePWvugxHZ+A9FJoFett+k/CW97MyCZdmfsxfK4MZ91A4HtXip7Futuextq7OP
v9JUPZbFhE9t7T8Pf51+G19Pgj2X8+cYO2qBE1IUWvvXw5n1M/3Sf75h7KX+nAG9KpyyaYPhYI3O
UienPdYoZCQT7d+ZqG8d+Quzj7+BJVfZlbRmaJ65zsAgyUa/TDjth9VTMrxdNDdzaX6IrFTvIyY8
2ZXXF9Yo5oL8WMGBOp40oIAenkFjPvuXHZXnDs9ShV2jTh7+EGF2nmoPBc0Vp+fh63CAwfqfr7Ns
OtHLdCAfarFrep0SErL86FyLwpEVOFfOo+9Te6XhubMKUc6jTBfaZY89/cFPl3LVGofA74mOkfVe
SuO9jQcA0Kv0zKwce+7Zdky9suqykNVRjrfVcFOc0/RMQfaLzaOofz62NOQ9vn3UUj1QswUqNYpC
oIiBaHowN2UZd5twJc71fx9Rt9rKbK/6ON+ZbUVVWAs2Y+HAYn7vybQZcr/pkgqUaOuCklwVoiQp
S1WmucPE8vQLOjaDs02smXnXVSGxJ36gZHMmMvzu7Pxi/uaqexEhMnMKgk9m44bTrOo4XzS2cZuR
Ufcw7isHgXedsSo4Ow0pVjOyRKZ6V+ioTrJsM9g4bSnfGAH+/ia2X1L5dsyB49Ov3L5EdrPz6Urx
UBB6SvtX136Pq8e42srjrilBC1u2K5yfknUOLfm70eOrnzOVIz6t4igF/60ZYjxoCrmevY5iPC/S
VQcCTW6yAyocPd6BRad7Ia0mn7/7UH04/X6OBNl5P0AUGLQ8R9w20+C68UMs1HaV+po4hw4TgdN/
4sgSmHcFDLhf16wDJCEv40O8vmzQKY59mjIhoipJNLs/JODtU2vVDuf2PFY20zb85/uw5oJhvUNz
k+QZp1sDOHTjqvlfZnfly2929aNDXZhqW7+9jQsH56HvbeBTdN+jIYEJKtwmthZtuw38K7voYZW9
dtarbe475Y0Vi82GtLGVfFlJ9DKCW3PkO6W6srSdxr/S3GUeinrDbTSxGfNmIyHwy80tfNdtBQyt
DvYO/5uYD73u7QunOCjix4SyDosYRyMF2jSsFf0jN6qdaj1Jwr7Ja1SU+g0p9hW+KZteLjYqKHot
D5dtDv6+B0Re7GvvrlOwVbXNpQfAWZY8V0hbz+JqhUMPQv9Fo2XXuVMu/a5aUXJ2aZVfiughJTGR
jliFQS9r/e4hKOS1Ib1kxUdhKRS0+U/OpnMwH7STleo9Zv4ep8eD14XrXrsbxyuEzaC2l+BaF5Z0
nef7VlfcoNPcuv01SFdqELq5stUjfy2wDze9Du+CfFV6H3L3vetteOhoPpXoV8EUmW3j+g0GAvKN
k25l4OaizLexgsnmIPpFIcP2HORdP1abQQZpKH10aX83EHXL7Fcp7+O62mr2ezcpb8OcFO7aoJYW
qa9pcXC6j1DeVeGLmkeujNVlHWBpIN30drupIuOlwtUBDb8Q6QOI+QDnoNyhlO13a3gIyy42l0bz
q8uLZQY53IjUjWzcOVGzCLWbMgGUTlhadMNa8Z114mPla4nJABQqNrYlTs1z/4ija71QNtjIuwXd
D0pfLO1wxO7pkawZGaNF1dsbb6jdJkxchzodVHshYhyMPqwyvNFH8Fl0c3baDfaGC7syXLSYC835
nvQb9MfLboL2T24tTbriQ4oapJKXpbPSV5H+aKh3lfPk909tdNUmd+2w7vmP9fR/gzAHJ+mWJWTJ
5yK+4Z8Z/2yfnE2zwpOJyqlwVm6MexB587SryZ1vKlUsVO7ZbXvTokMJqN+ZkO8PpfpWDyWqGgIx
xpDqtyr+oVXvtr1pvW+D901pfiX8d5ayiUHfhRamnIl0nUSrKLn2xndP3UYGOuEUg+K7Prktkhs1
2XGcdiUmVHE8epdRYy697jpNr0W46uQHJ5Sx/0QzI914aCmioFjJA1Zm+tqXym1p+8sqfWuxzGls
OqU4XYj3NNpljbj28GiI434tq9m6LhFX0PQSSM7Wzvptqt8iCHZr6QZfkM6s3bpedSkt1el323jK
hhzHrGQ5iOYJK9UlJuMulLxrzkmrWrlNfR4YY5sRN6v4dcx3Rt0DHT80ubo0/RKTlL3AekJnkUrY
X/VEHUnBjmMqzJZrlUBk0esXWYtKj5FkM+VdFC+ayiE1gsBk7F1brfCQ2Wj4+oXsqSBprp3wDosD
S75LbXTZSwTp1MSUJoCd8N0S94raX/m6+tAnqFA0fSHFLxF51RGlU0Ztd/LzyR7jOtw6mCOAj1gB
SM0k6sOocJPmIS1+ih5veNvYR0mONwkWg9qDZ+NqEYtFLgEJoUDSVxpK826hwshP02bpdE+OMyyK
Sl9Z5TdTxHS2oj8v/GXt988JyZQmF8tIeYTLC4e8w/7puanQQLH3bF9fOkHvWvZNzAw46fcQ/1y/
tODdp1tq/K4E6aOhmVkzrkyU/rl41hV0eVW47ZOdQd+51S7pN0BoFS+F9uKYj5760oTiRgU96dPv
6CDrULVijbR+VVTvPph8PavehNz/paDosxzpuq/4CGRjMrEz3RznDk8028nW09fqneDG1Mb0IMjF
/3J2HsuNY9u2/ZfbfoiAN43bIQCCXqJsSh2ETAremw3g6+/gadXhK2VGqFWRkVkUBAJ7r73WnHO8
VEjgc5BkMiKJgYj4GiZf3GRrvXuYG1gJA7S0efDaJQHna6zTedvl/b7O1xf6r0SL2AzK6X4ZsaWm
fjns8+6X0G+G5slUMfCfpfKZFqpU7wwKHv7FBE9Ek17L+Cx4gprQ4fh2iYwt4Nv7WabdKDwx6nAf
Vczk1WhtjkHcgp25SQWNqqc0udd5WeKyZ1S/C1Vnz3DMLZ3UM7PXqap3LNYOnjNJi+nQyeivFb+W
70ZFDVJ2vlF71Ky7pUNsmXu5wHnWPFchXk8n4ydtRXSsysrXG522WuxbKuhr7bVsdwrUZC2uPdiW
FK8ts4hbEmgl8drVn4a6hQ1T6vW2Ms519KHAX3RQOU1ikzabPn9X+l3KJVXRDrHU1hx7KsL9aKir
MH0QcyDBdJnDJxRECpH/jq6u6notW2ivko8Jk50jzkbnRd290/xq7XUx3UDjHtRk2/d3NHvYQvNZ
fCy6AkEk9VVJCvKFp+jFLN86zlKx0tKks3YjS2xaE6iQbtUUV/WxLBVSFSqKr3YTQWUqqnU+n6oh
XTUlq1fsdcqtklVBSRps00HYsNKVAgwgMW4xA27z6LTQwc67jZB+m2QYItqRK95+hcZn69Im5GRk
kNAHeHJVlrNbFwDzWG+WqgPV0T8MbPLducjWc3Sja96UHWJsllYSyFrAZox2zM2SepVA3FPeZHkz
qXtDf1yGG0V/UvJbLR8Yj50bCQEXBuZBX4XqzWjba4UZFDkYKduhiJ/7yGvLDaMkQh3ukvFRYu9r
bZLU+wsXc2lp3vIzsH44ZXQTRWipU2nf9m/RKPFi6isxtlt1CL0UYVkl+6NDQTZurGo42jnkLmAr
uk1dsDQ3ahvCtglPecEcgqoFioFHvLAb9VuW55NV7wdWp6quwQZFkImAP8KdUS1BqUWsajmCSmVd
qe8dKVpn4zEVXeCUEgl5oFaSNT6y25jmVdzRnmXsm8Rf8nwE5lJUv4mKlBQ4ebt+uA9hxBnNSw+L
A3Ze0rAGT8c6eVoSInGX1rPBfdK21pOXrnhO1TVcHLbe9YC/xs5YwSK29yFdW2S1VEJmAf9q0w1G
JTcpEx4iC+IawSisANOz4zzk1mbpT41ReU1iBPmwh+dxUmpxyiJ0WgQDTVJyaMgU69HbSwn7C2Rk
Tka/cS4HU9Xd1Q1gtzD0kiWHZFp/9FOzmQbf4pcOndatwuZQCEEy7pnikKXAXqO2MfM3tajgmCfe
3Etwxbq1oj6g/oFFkwHNPozGu6psi/ByX7XbLlSh2nQwxLJ9zy0wOWEkUmCmgE/0oJTrdZl9LOxv
BdXLQk2vgWoreIg1KuxGi9ciMzx1fpfY4EzSgIf2NEdv8Fc6CDiDFQOM5Z1uOjc2FgBW0KZ1/fIC
OPGwiTrn2F/wYMan1XbrzLL9SMIVFpbbfpZXWgsIm+cmratNrrxOZe2ZeU8h4CpHBehzaKh+2ydr
JTH9ERBu23hTjpkQYKvk7LLhmJnDfWp+mfptaN5lxS0FaN91QVsJf8n2ToS8BHZllW4IiXHNAezB
MrC+40Ypjjl8POjrq8KERVRlXtdQG1bqpqjnVbcUkDLZ2GDhXqigGqxrExK0yvLc69y1QcVWpQej
8Skcsv5mBg+jVT9r1kmbHuv5FzUDMCPxCgyCH6/tI3BA+FJY3AT6rY+5DuTI8FNasYt5mkZrBcge
Bg8PI2V53Yy3SZGDmDuXAgCRAeK97qFLoUo1J0TaggPBFCjWc1xo62UoD2MJ4yeeiHdqzi1plXGr
3OoGW46ArtVke1UDxwaOOEr3SeOF9CIcuGPdCMe1ICTMhCzEE+UsVDet7XbQvCx527RUixkfUHBT
2s4zsvViTaRK17fzcNPU5brOumNigb+x4w0yclci/cLmQy30GWlNULQJK76xN1qdHUYCvzVu8yIt
B6dEP6YbLzkLaku8jkJRtKhfPUY/M7RWTlVsO7E1JkguOIgm+MUtQTQqEFmtmO6yRQQlL6ddjYSw
DKuRSn7KwCkr03HpCd/QDNnty0/Tqm7UZN9Wb50W+qatsnkJz5y7jQXMXY1PXYXHyYYHBWUXNBBJ
epxt8blVAdHGq/ALGJwX9k+D6WzkplwTX77XnB2/R648x0YcgH91Jl+DxXWBfY1aMBf273QkKgfI
WmZNXhx59cUxfRhEv67mdQ9uUOPCcfWVAqH6MJya2vJNcaeqc9DTA6pke0US33pK1HNbF4emRxDZ
ImG1OTiCtzJjhmOPPUdEaLhRXLkAzUIqxzSC+RRVfrJY2FUFELDmyyIbfCV6ljZr6I51fU96y8pU
z0OVvBd6fDuz0uCCLEHKgCtCvlAU5CJPh1IZKe6IA1dYtZMOSHRBsEyvVSfH3hv4xAjYWQmzxLNV
oU62N2F917VHEZmsjr8S551gPliVBHlm4JCshBNQ0iPhZxUnE1gblJOw6fMsLfi6ZlorMuygVjsK
MgYsRfN4t4J6eSxxS0ZsvIa4J0bRr22iysPqQRiA8MjvHnL41mh2OKN0SpDr/MBFWmXTfHAk4Y8w
/GBFIBRwBxH6TTyszPRBiYCgqY47z5wnOEiKdHEFr+AUgttcnqyOkqDQ3cI0N06qsKE7UlAigixY
KrOe7P12unU0dldF6b3GCJ+WNnMLIz4tuuOp8lbOslun+bIbMPYYODtwwwv25AWt+TTBteOwMNvd
SZ8fFu2mFOF+6VVfrXkfjb0TnhcO5XHcB6HDKRhcowp/CM5MUMYW+InxUFf6l04qPSn9TXXba2ur
PEXKjkzolaO8qMnTGJ9HJ145/YF1CzV7mxyblLZGM6CEXptE65vy/CCBkA4hHmdVfsuYi/qhXjHm
DczZOWtpvAlnZ9tn0VEvwGlH6mdGhQq89yCsp3lsmFZRMTgFLZgFCLgGCC9xS6yxZcbiYUqB5sQ7
GSlWN84cyGkwkNtGOLS60jQSeIpoVXOWYMi7NkNpH5onjZNGZzFMFg+DBXEaChWzDS2ItONoYsC9
ZNlXExS+1ledamXYtZux2kGJvUmk+CgYGQvZ07GCSVQ6YGEjA8zahfg4m6+T/eXk8b7pspWSvPdl
8shU5oauCOENyq6M2eHywTrZevvQ9WGA3I7Twq1dVTd1fE6nu8vB1C0ohpNec1PAriUDZqiFpphd
W+8pzxbORfvIbE91yDawvBGL6FqlBqVP8hf7NaWnKHiL6Buhx81jRuTjssqZEJevVY5t/dLJie/6
9i2lXWPqOpVZ7jXRF/QL+lqR2/GudQTVz9rbhDBSZeprOh+hFd/bI0/wHBiDvTFh5jmNdogzzatN
gDYXK03rxwXAL6DpXJklvioLnHoHb7w+0XF0Fb56osSDyIYeZq3MfHQd0FcmrTd91Dng806ABeht
PNrTZeHZAu3ekFZk9M+h2bLIfi0snD2WzzSMToUEmY+iNYdBMCgZCuTUVZP8a6o7F2k68IHzpS2i
sI8Jvb9P1Y3dnBi64YIh2qz8nTRvThfuE7kPlIZ9R5lvm7jwrfxLWgKjMNZquM1taOKx48ZLG8g8
talG/TkZG4PqgbOxoi1+PEPdFWC/G8vmXFt5aRFtiny8LZ3XUhlOFd0ow9BWw0itHsknsG6rHntr
B4ohsX4Vy062nkckOpH0u5pvaWvM9r3hZb5IPlvVPjh0hTLrNHfOOqOmKkWGy/tVNd6KcCfotLcb
0ZfwN9cdXmQpO2ZUcmP3Ky23FU0MffAN+RgmPei7hvr8vSRIOY1NSIdQAhN9vSxfEwXLwulyIoxb
6w6ZIvyGBnFKqJKB3Yn+GrJtcVMI6bkl2HLIylPKOt1Av6Nm2MYNjhZngbOKHK0+l+PkZYm2qjiX
LnBsOWmj/T5Eo32wYm0DTo5NOgIo+1r0w14Ob+okwYl/U0W2JzWD1ztveqeTmpUcU0YXMtcbySZ3
f9z2egaasaEy/irsEczv6I8N1R/IxGwcvTFK4PqEtCsfwyXcOHZgM+MyofokVr4v2qe6DF1nobaq
jP1gY6mR6eT2l3OkcWzieefAuyaHtrXQpsNKlXKkJV3hzujUnUw/1BOLuNOuzLiDBjjRalIwPwi3
oCqYGp2OHUJUgCvNyAPYKPhecCpTObXV724onyyIy4aa3kSz5csGq4bpeEYDt64W/FM4o2njxqo4
CJsHpcgO0Xya1PwubabbdgKMaLCIpdJaV5JgrEL6AHj7S7HJWKpa69WCadygf9F5XFSZMkSCNayy
bpjPPb4sRVLOje48GaS60J14xKXrkvV+bBbnMSvFVu+UY6+Pxzmcgg4prUxnW5W2RU7sPg3Iyz9P
4X2bSulbAFXzUdqyHapzG3PGpByLxmM/v093dq/t+75/UQVSFLihdLvEOlJDWrowAKNMuo8HWmwt
ejSF5ogRq7dya1P9tgsbPJkM1phsxNx+yA7UR3XxGhnLXqHvCkXyezCKgShel1DfG8gNZgN0Sear
SRbhgML8L0feXL1MHaLoZj6poeKV46EipGN60axplYUPRgT7ztkNdbYn2+4lXli5HRG0C5T3lBfE
fLZHcDfKVzM+N/A5dIjKiwREpw/9OKv9QhU3XZtPK8uM7ziUoA7wxpKDuvMrBkEq4vJtEkh3zeo4
N8ZWyVoSJWQpW6VWz0iKORQHIcFClKXo4AXP1+wLXXKt5iAp4qC13OP5PpoPtnQzpXxlmy4uYleO
HlPLr0zKfKcHUwCiXqiV6elGC8xlkd2mPRtkuA0XHqxiGe4Snu6aZPmq9aBua1AqEt23jnOGA19T
cO6PnUe5vbPS6iw1je9k6q7s4Ilmzboj1ifSUENN9w7latc4u7ZWOZvxhNmjQ2BQvTKTV9HdFzQu
Qkfdyb1FZ7OpVn1rUDMtlSfppzTbRoi2L926ddRWG1U968spRotvC+FVQBp8LW9y5NR3RoSNZSzf
7IuzMRvWsaMyBBvWlz8Di1lrzKoa/tszJLj8+eIVDasFyu1KFoq9qrGp9Ul5OfeQlsQHF4NCiZiT
Kalf9NhbmbgWrTn0FAzdEp8tFTK9EdNLNb4mWKMhooa8K2zX7PG0gJnmucsY62R7UdCEaSmlJ629
7yormES7Ekydw0leRwP9J+cmSjRPRvQyyI3bz8M9KJe32sF/0IKvLV5DRq7Tl9E+WOHHMrBNSta6
B2na6LSDyfoY60+rfmisXeGM7Lmd3wJYj8t1NyS+NtyYtrS2+Of18pvTsT8a9W7ohqBzdI+wVzwU
zooCYN+D+JWPTZsG0fxaztvY2BdqsSrKg2M+NXLn10JZRYvsSXQNUtm3ZbyaiuompoU1/63j2a9p
8SrM2FSHOryiYTzjpVBQfSlxkEgtXGn1qRZGzusoAlpfd4W9k+pNBuRY9NvZWN5kys526gmawgAZ
bUOxCZtmM0gEe5byOga2LECIh4qxlnkRZm72EH9OWfmWdAVvGEBkU7DVftrz5FaT/ZRoxEw6VnZv
pwC0M8T0EvqzJVWPBMKsI+DOlrobxZ5tY8sDHvStvG0V1oFs/DJZpaqu3izKQwS6xOT6G+7+nAy0
GEPLm239re9HlHLJ2YmAvo/s0UZJmlZFA2lZyk052oVnybo3LWdAQYrr0O6bptkvteRAassZZsxB
dNnBNpdNnKjbUJI3cmlzqtMPcVKeFYRcfd8FIWeCsdDXDbhhfYQ8wthCyY+R9pjNz1X64aQfqXiL
2AIUsk2yQ6+9VReub38TGSdhnkfObCVZwRGdSBomkpT72fKRds/O/JwNXxN2q3I+6eOGHj4yQdle
00HVYsM3M2wKx8v4ulUiLJi3DBSVtuQTbiP1bNOVceB797tJnLP2GNUnPT8q8TFRjvL8MamXPG+o
uQwQ62w9SNKZUNCSpWmRUzcPMSZnYv4VY+zsrNNo3OSXHfChibO72eRA2hR+3owuN+Ozqj5aY11r
yBs7dtzJn0LHnxKXlcgmwSW+N6l3DZrwZUzGZ+Q1Wu0uSFMICNxZOgcwvLLaTstPl+Pl7Nxm0k07
0D0qj1Ko3S1aezDY0iKdUeCGWHJGb0FnYBum+l9uDbENiy9CSpFbHAb5Q5EAv2u8UOKYpn4nPU3J
Yzu5qrKjVVCSGpWJS05Nt4ddW2uOV1TzjuN/bl++7/1gaScpOXX9jaETXcK0l2FaRPdyL7JdOdja
S7qoAe6ifV69qpNz0IY7vZvIYi5l0mict6EabgxIg54zvhnyUx8r4JbHdeQkEA/BXfV+2b+z5p+X
yNnokna8xOPkw9mOnwtAy+rwKCVPBfOi/t6uvbS2d3q8synNN7r1KYl746VMt1Lb+d2sB518Uoob
rPyMNdwusEfkppEfwbMfO+3hAqbNWY9F2PDcnrR8PCfZyQJhT0B6kKvhixmfY1YE2SDghxqRgQEH
PzuBEx60W44zham7g30/SPlWAtJdyPygGjLTA0pJXx7oSkr3dfRZRMWH01T+MjoHWYv2proc1JrR
c9dpbmOh7SWANacOdxLbN1i+k2ZtMnyEhJLQBbjPOJLqZboWPQid3h78Nka3FGueOj7CBSQnuGPm
vJf7D7UVa3RTK5XWR04jwyhkr1ek+6n+xH7VdPQyav6mTB8HUd3bw70Cxv4nOgXrOiNMj6OuHQRC
wbzzpJL5/V+yx/5dVGE5V8qkdCoq9j8+1+7WjXOsrR8p463rWDA5SeTKmPnclEHmsJF/Kpi8kiCV
IMzU2kYBNreESfMV/UUA9o3Bz3KuBEZR0WhTX0hsSpq5TZPXURp9xVTYY5nIqnowZcDmc3VdOL/t
cLrP425V03+NnNaLsLyX7yaY4x9919eZXrj8jTy9/I4NkHN6ST/7qq9jecZMmHZW8ZXIxWlmlMUA
/GfXe9EEfbzdJWXU/e//KP/PXkxnTIoCx5DiDamf/E3w8+/SUOs6fifRWjsLVfzNbDalUQSafeLY
vgphzf/5wr8JqLbsK/VPIke9NCaSIMWUdl3jDksfRDU1NsNxQN1WKq8mCQahpm05Me4Tw/B19Tmc
c8rQm9JhtjKyDtMZUcLqJLfjTV/8Jfb720u7vLD/uKn5mC1yHKE4Luh6g4vFq74heyCq60M2fDKD
3jbDpuwfUfvo5rEmQt0kxUJqLGIcslXOGYKTEFTAQ1g8qMbP7LvWddwPX0dFM8EhphZOe8nw74eP
/EVB9Y/ftrGLoetklK49o9lZ/T38LJf9wpv+rw8WVVtZ7cIH64HUr2D4/PnJ+WbZtK9WC0tkii45
JpGNqitDgP+ZzNG6zvixWj1rRNJyubPqRagPDdogP7rk60gfiHhquQw4Ect+L+frZPrZSn+d5xOD
EyijcZ73ysfyXH3++WK1f9cTWv9fmk+iSpYxWyzHOuosZB6jcUmjpX0yLQmD6/wmKTRKwPDsSJeZ
NcEgLfNFkR9q/YURhCQd9HSXUE3UKVgsVd8yiVhnkHKb5bMciZUV0+kynU9kJxiVX3L4NjZ3jioH
pvQQRyOCqJ2ymMQP8zIVyt2ff62LEPNfBIHW1XpjqWmsqHT897m4n8kqEe0Ii6ETL1rdvCU1v2Ic
Tj97RK9zfubMKMy84VGy0pulXVv2059/h28e/etIHq3Uh1LRE1b76FCll7PCnz/3m9XeuloCTH2o
ydrk3oxSxUIMhVEKaSzZEMD/FhD7n2fy3+7/1WowprImNwbvQKrG7lKey+og6w/V+NrnDl3GkAHy
dtQOXXWw8teyu2Fbr8rnRpIQumUrupi0rnO3aj6K8dWR7kPrOVFfwKubMw1biBqQ0LvL1FIiZiei
tVPl66r5rTEnhYRtqjXb+WOSPRmJh5Z5ZTOySZ1AIXzJamK3t47qEFjiVqaPKL8n6dlQPpzlhe6z
O8Y3ynS7mBcW223ROiep3U/pKamQHVQNQ8bXmv6O2bS3Uamhi0TBE90RZ2i3C4zd6n7SZa8unsZw
16DPdnbR8BfX9zeacMu6WglNTGF9OpBJdMnm4DCI8IlRDdma80Sj30T86LhGpEDcqLyak7BO892J
4h/Fz0GW/e/lvZucShIYvfZTc4zCjfiblPqbh/w6c1GtIj2W0A/shy/7of7Lnv7donaN1ZwTqbLH
Brl+OT4b4EWRgtIec0nd0iOcvx3tuKFdT5HiKbO5kuUFwjQTicjy6m4bZ1tO+6IPjHymacjNZqph
GeoxqpZfctLdOHqJ2sA822XskSwYKDSXp8TcRsumiDQ3LpLDTD850w4FbJZE+5uz+7t7dXmh/7F3
93ouyiVTqAl2JBCIn6XQWNcxWmPHNLuN+djkxDQu+VtiymWp/Zcl4DpD6wIbyIqCJyY0GMt9YpzY
mO0P90JT++9bkXRiaBuy5/bJQgaDX6R/KVS/u+irtVGRChzXNZ8bR4XrjHQ6EJOIn7ETLfNqVZTB
dRTyQGi58sF09GenjetspU5Syy6f8IpYv8IH8/3Pe8Q3j9p1rlJmRp00ItO5ZJN0qdf98MR1naRk
iq4KxeUOLL+W09+SPr7Z0IyrY1ExkNOuhwW1nNMErYMeHQ2SJSOTsHvvZ/fj6tXTUxYUkWvTvnod
vPL3zz70qkhJSWOWE5uHrf3VWD5dnJ997OU7/ccyUbQJh+6KOhEVI2Mu5+XPH/vdXb565VQjaiWh
qhzhtGFjIQAuotq1Oi3Q8r8F8H73I67evkwlW9NGiUuuPEOJ36N5TgHVO9lfkou+KXWvk4sGOY01
SelZP2dxmKJx5eRib9POnNVbzDw/K9P/k8n1j9uf5rowp4zkXLVAZr5x+mj95y/gm3fyOohIbfRx
mDsFT/1T9CD97MG+DiEy9YqBrcyIwFDCLU19PO1/vtpvVlL96qU0w4jozctpJck2GSIn6qsqLv0/
f/h3t+LqdVQdkMIFbsdLt1aM21n74d24eiPrOTXojHOLu249X/Tiqz9f7zdP3nUUEREGjUp+2AwS
DlFwT3B9hmbu3MypH+rLX37IN2+Pfv2Cmpkd9Sk/hLboRdfBfEFH9aV1P9torgOCNANeSNSR6WA2
XbIydcWrkBv++QZ994Ve7YyRYSvZYPOFGiFpcCQ//KVq/u5zr4pmmzzxYp65ZtXwxIeUBn++3P+c
jv+luLnOBNJ7YTiZI6a9jCdsJhMwRZM2RYeUdFZp+lyiEcUjvqIOr8bceNIkY+HammguZXVlMs7K
K9RcN6ZqIwDG5tHEQVprDD2LQCyPejlfJv372FZdxJKXdFCtjh+dQvft2Qyqha6sFijm6NEwc3Ui
NMLy/eKOkDIZqcLrwiELmsPBJLBvWvK9LvdINe87pN2JyfycNNnCemNE7yucsiJafSYjlzgvgyWf
tmrf+j35fnbpSYt5yKN566T89fDbYJjaPy5KtI5xJo3FbUeef6jf2SrKhELFj/pIgB3qgr9UIYZ1
+f7/7T5fGS2xCisKtakgubvHa/sUTo8GeiMJAWVl31cz9yd8FakUqI62nZ1+3Wftbu5MZhg7q5+Z
y4tNYR3LkORy9Kk6yeWTw6i8Xo3256UrkVW71sJMpFbBJYJk0vwMGUAk75AKBpGOYYe/nZebJvtM
1TesDzgcHkoGh6W+WZg9T8N60tGxLBHxhp5oCi9B552IjwrfFxFGrt51qxyxsDVN+IA2upKuM6Yb
C6KknEG98Qk12hR7bXgZcycobBEYMU0SFNrze6W+p5BKJrFN0WUoN32+lhx0N8xsG8Vt6+2kftGm
d4U5PGZdeVNL/X7OGCqNTCoxKXda5bZIykI0JplGBqx4mjuU0uPtjGQ+KrgT6cliJodBDY0UKWgJ
sfvScNfFDRowfZPHujvN0l3Vo/l8U5R5NXDYrONqnS3Z0wT/O0+eqmXyq3avmetKZlZPnuOgtJ7F
X4riaQGFLAxxlnCQNzr/s5qMKGQl2dMQjA+zuuI1qM0TOVirqd6Ydb9quzMADbdMBl/TP/LmYMyG
l5qlqwnluewabIpo0rmqMdHeTWLcQU1tEofUdTEOa3mBbI0npYi7u6mpL+ovzeju5rH3bJwUgyp5
6DaCKblFN20VpZ8TUG5JiiuScTuiwo+s3AUrudRgJ+JlK2Gw0k8A9rwcObpjZIAybFfhEgx+dIOS
ZYyQYl0GjL6qh54etlsl7NajMEk6dXYKVk8nnPBUFX5s9ZuBWVufxH6OWCFrp6Axv/oxXCeJsynJ
1lRj7aOMkE5j0IoY0NqF7JuJ6pX5/dxql4gY15SI9m3zU65+JtbtjJWBJqlLOwRpqgM/r3Bta9j2
seHOF9/hEiIm+pU79dleyGRigmKsJPwIknR00v5YM/htJr/Qf83gd5fkYBF/N2w4CN3SL7uxF3FQ
nDsl/j1FuDUVJAk1ynajcif9QRZi52QBHSXmomFgoLfgR6+maM2UjgwO10GDjizI6UA4HIUiIxcr
EWE2vsiXh8HGENQgG5X1Vck3ppfP7fQs8yQijZoYEoRj6BZhhVSqWHWR5LYzGSRgXxbHWmnimdzj
LondbMJiUqBMXYq10HYyMgezj5GzMbWsUfvmmADeqkzDVrhtUm0VWxqcRGL+CpyN7SGZpzUpUEQP
+ml2nxU2woHfo2avINQo3U4qMafTJ5pGvvDRdDXygjT5zsB1jXGH+HCV+KzOeO2qYh0zzbDTh2K+
62QE5pHj8mWgsdqrOIadEr29w3NMM7LPnqWiJZlIw4uhbnJhnyPDuR+tPfKtAtlznewEieb1tDZb
8ziwQFvdLynHE5jhFU06T64Ja04prUjcYmyCejaPMz/vf00G7+eATAfiyKj9JrHRVWUMWLPu1cZb
g7q1n576qQzkxGL2es5sYjPtDeIgpc/cIYYdeTE/jtmuWm4UtjAlee4GVPHpm2Pqm7o2kRu2G8eS
6c6NqworZ26MK0nmpcPwc2MW5yrjMZ6MlY2uX3Y2s3MMLXBtnUVidOWO/aOtoN5EY+9VWfxbTvNd
FN8XzNd5ly4bojAQQFnPuihZIkt/6aPnkGlXjyy4cIqjGb3aEVJ4Hrge/ZyAD7OaEQ3VvKKy/ZSi
9ChB6FTZcms28mOBJn4usBdPJety6rwWEitiPGVtkE+mZ/aT2xr0no22emlHczvKB0SpMWkxZDxg
HSaB1CzXWrLvx3elPSb5UZVfbDGt04pdeWIo2V0ic8Ve1dn2P+e+2Xa1FmTpHVpDfw7LIycAV+d7
gwbTZvdGTSYzNsDeQV/bMzwKi41iOcdWPY7te8NEPhJuT3i92ZNjGNX+bG+Ndlo11mNvv9Jb8tJk
9BrzySi+NPN+TF/ghnk6VpKIomMo3y18DAvkHbWzzm16W3fgUqL7tH0qkjVvVCBCPs3Ik2OUzbcC
Jlgi7TJhoaVjBUaDS7aqy8QFI57RrLK0wxNs77pSdkWBeKDoUn9I78Kq348lPg20OCYy7wbtpkll
wmHKdJyXcL6TsxIdLgKWKH6Ilnsuw5MRHcn2+K6N4aGVz5L+KJKgpyeMlWpKxDaXdlZIT9g5ZoyQ
akTsl7iUYrY+hoodZ/xd4c1L5nxdDNOht7C6Oby/za/QUbZTzJS1Q9kp8bDmsoxfJlwZDOkuSFsp
mSiFBYXanTH8LUHvm0wL6zrjLQaeGGKIEXtnPvWd4iWszV2LM7z50kUalJRWPUKXpC2BQGFnxz8A
/dePTMkVMd635GtRi7ssZHML79ui8Aojos5TvYrXM63oO9rbfhgRXWF4T3q3jaVNO1Sowh28mvdO
jjK0rNZmj6gKYfCfK1vd+KZk/k9P9R/n16qPh6yORzq9I3rFHNc74TXNOVaHTSc1XsJijNN4I7Sg
qZeDrby09ica2JWam55Vjat4wXuJEatG5TGlBo7sGwgjqwVbhFgwkEp+ow97ZIXJdE7r3K+JnDez
26HEtJqq++6iJawpUBn19TqueKt28/IhU849wQdLLzy70nw5nD3Oqp8FJlQnW9ZJRCoVQ4P5DDB9
XWHkTLYCn1jS3xqomLQZBpH8OBLNaGEmScNjHn8gpTXqcSfMu5R9KhX/R9qZNUeOK1n6r7T1O7tB
cMVY931QbNozU0rl9kLLrbjvO3/9fNStmVYwIsXRnbRrZbdKqUAAcDgc7uccz3Y+b0m3de6iGEQa
2XyPyAoCG3WGPKZNYg91ur5GKUi/SMsQSvm+gnLfU52uAAXhDqbq21TeoPlDJARd2ck/Cw3pa1KJ
swxtq91apf/Q4LhGmABDvVflnbLuq2rbhB9kPl2K6Gpk32vYXJ4PqljLLw3pbwCnERdce8XBS65k
X29sO9hOuDPLAc8J2cI1AWfrxc5032U4ZVG2F7LJ8eJAPiESGd/N9qFPHwL4Z2Rh8zlVHX4oAMqh
mKEqtQ9jAlD3oNnw1AxxGyb3k/aNKwNEZr81iJyK7mGMqJP6e+HdTVyeVfnoTu7WlwdtuOgfnPqu
HKYLb661iBt/+iCzj47+3oqrHc2OL0yK5GF71zpfaniZydWAW7MJly0dS55x8egJxOz7FH5zEZuI
of3Xj17/SYgPgf+jq27C6LMHtzrEFlLsz7DuC/+HquBS8cHRx7wK547XxBo4XBfqPiUt+it4vvs+
gIUzOOCWaYS2ayEiVqn4OCQfcurqDp0HANru3FReKanvXdt7oCn3LlY3NMJw42pfFMDvpbxt8uAq
4/XjARHPExvkFNujRsoF5ae8/pZ6j3X4pKfqGpIQgoDGR29ov2iiuEk40rnzc7KHDx29P+m8QJu3
bUbjs5r8U5t/NBs8hIDIEOTXHuhPI2QBYEuHmv8IwGtTQxPtBJfA+CFPPVqVDReddz/SvbMA6VZ+
9/SHTuYXFUQM5aBfYD5ZCNSmIWxZEd+axVOXHNrhSxSP27y9Rq5sbhRK2AoKy8Qx6sZdxlE0ig90
Hb7gkMGBh8dM6wYO+3c9emgJLwS7r57gd9F3pOm/V96NQVVYviddQri/kwCJm+nOMm/Dbji4rtqi
ANKIm5H7IzW/RTAdBvXJdH/rtPSzw3znd/mDY/pPGWTtEJkRNFAaZOC3rQc0PuAGinl/+mh7H/iP
eoKowxgcUv2n14w7dyAMABW+qcxLMziMfQmT/UaniJnYvH3rz3GUQ4iOwc21kNqRYejqJ1erb0RO
05gyaHgz297lRHidt/WXAIFsW7VwsIKDqRAyoEpkw0HsGnCeabPzYR3UZvnRbtUVmvr3Pax+ZwTV
mmxTG/k0HeKdrjY9LXai+SneEwrB/m/t9xbk/8C7n1k0iKd47r4ZFLU53LgPWxlhgXQK9hCaSt4A
/RzM0VZPacM+AO6b+cPWhTTh1NehuJX5p4EEmpGMEEWmTewRkcPl0G33oZjoEzLvpxoPWXdZd1fz
JSST8q/QTC4jz9hAOd+4FYQI83EkhZCSbdKgZE2Jv4XwgWTFVdgCg7Yvh+G6jtx3jplCrA3vDAOR
3ARQYdnsAv8QIbri1umDp5uHBiaMX7X3nmlco5t2GAOgUz3N3qrhcjLdK6cVN3WCPeKRXISYe+ur
Bu3Hy3BQ9YMPwL+qvnWVt3dS8M0f6dlTjN7tmDmPSdxf6i7IQ4RwVq6zP+QPFolCmEssBpzpmxFi
IbzooPr9+gc/682dy0wsUoW93tm9Kcvhxm2bJ5zZvYdMz2AThxoIQ9AjaiT+d1NAn+5v5BqIQewN
5LKbSdPfxYN7JerpU+D+FSn/Xnl/vf6l5rHPfaf5Sn9xdVeTKsHP28iGJeZFTBA0Q5T7It++/vHP
6m/nPn+RYTRjt+vKhJJeIYxtM4mn3r/OJK2K+r9C7dFvdQrzV3oP0ri57rkT2zG6T5z7crX97rMg
37lvII9niEB5bmODzJA8ygTDXo4pfJByB5Ls2usVrAu6TObvBvoohDCda+6qVHLLZLdNcQPUdUBV
wZXiX8v1G4u0ZQARLIwpjN8E2kHvn6ZwJb/I7fqHrVwkLh07g7/BfXUD+f6ipMcu2Th4iZdAIx55
PEMOyW4IgGjlkWwyqv5Z+LNMEKrXt2KqH3NulCkwtyUkNe6CnQlVeoC3kGQ8fz90xVfDN/eW3e7N
ybwOim4XaF9NEOK54b5T+Ze+6DajH+7S9FM5OZs+hg1XXNX1rTd+yppyi7qRghGrN++qKNqkiIpU
JJpL773hXrt4U3zaprBvYf6V5edYtKTX0LahmdAAoQzvXucQguJp4xRfkQpJPNhs102HIrfYggJp
U4fgEZq81nwOcJQDjKMhT+dMwsbT6otZZaBsC6KK73FAsBgD1EVAI2lghgbuXWMPV5oJon9W6ti5
ya0SO0is5gRdsbwP8qt69DYWKUJJHmIw0ssIIa6YZ0HeQKbXr8wivkDQDY5qPj5FTb6t2uAKwVSU
tr46BmF7eBWX1wUpNlothf73afgry/2bAqJPGYCfhsWIQos0DlZ/q5CrzulrQInsdprC+yoMuY2J
27lVez3irKRbf4AB3kNn9A/e3rd01KYcthrq6/A1MuVdlv9l5OVl4o7bpJ3Z/ddF8DGspq9xT/Bj
wxu09R1Pzk0RcuNA06uzj118J+M7gKKIO3nRXo0/jFTfjSJ6cJrfKvhpymBb9IjHpQ6Jj4i3VnxR
SbEZskuteGicYjsZxV99nV022sSb7atj3gAkh+7a3KaGsUPPhIe8uUFV6aKz0/cTZPIevlHVDfs+
90ggJbcQ3p47jPtB8tUFWBAk+a4tvsQkiNuZXomQojNFpJGcm1S/D6a7huixGv0nS/s8RtWNyn47
AaxaK90ORrkb4RW0vbo3A+O68Y0foUEGAuCGEr+1zoB7TFut2kK2tqDR+ucI3hbqYm2xV+hrZKn5
PnLESh3kD8UcubhTyjjqMBmvJ+royBo+Dn6w1VwgJAHsuGkN4fAHX77U5UatNZOICPU3TfyU0mbY
qm8VtNbXPfkf3nhLeW41ZTxSiKRucnEZ+TTMG8a19+N5vyUXV4Tj66FJZre/Geq7tnvkBlj54D9U
t5aauLYy8j5zyJS3yEN03oQyGCJyNDvOxNr19odiwzNC+MX1aTlZUseTxcbC5Cjihh6CNumy6wjJ
kjB6CsRhzFz8TLhRprt5fSf+tM0LP59NunDGeVpV8N1w5sgQTh8SAK9/+h8WbSmW68ZBkE4t++xb
gk7kN4NsIKAiQtf/en2AZ6M/cyEvlXMjrwFJaxncgPY4e+qrsArv48L8ofsk6WnNG+JZG/2n0w08
b5P71PviVjxJ5k54EO5QWdq2BcJh/ngZF7xoRf5D2elVA9+S4t2+6vRdFCU3GdH0yjf+0y4vkGzC
Hn3hFQOlRhiGdkBZwc5v++QxDr72xRd/aFBZ879OSHKZiH6oGE0fR0PSrLnQelBdBdTOGjKSmwtK
St8z7WeECPzr3+1Px3JR7aq9SEddziWXCO6QS2QkP/j6J1vz+Tu3T7Mze2HbJe9gvTWxhCaL3qfW
eChTf6ea/kra4yGHlqbpxUWdJ1uE61H5QY0jyz8pCEI6SW0/u3SjfhPZ3/QIJGVuXFNtuvACMKnR
Jnd++BGeO34sZ6ES0pq6TphBT1ABQ7hHC8qvkdMSSLp58WXtNjsj+Bp732Or2MGPuyzG+FM+Dpcx
cOMkfG9QzM9os9qqb55nbmp1yEKkH6bhhzmYD3SNJktgrKzKn47HwpOPsQr8Ekn+Gz3JSYIkmwHB
YJq9Ucn9G7/+nz+H/+X/zt//c4nrf/wX//4zL8Yq9INm8a//uAt/Vnmd/9X81/xr//evHf/SP+6/
dxDf8+XfOfoVPvnvkbffm+9H/wKvLGzGD+3vanyAj540zx/Pd5z/5v/rD//t9/OnfByL3//97z/z
NmvmT0NEM/v3v3909QvGyaxL/J8vP//vH95/T/m9q+xXnv2uw+8nv/P7e93w66b+H0JXhiFdF0VU
OXun/vf8E2XxA13wgjUtOpHo8+WX5VUT/Pe/W/+hhCOlUnB9bYFz5OzUeTv/SNP5POEY/NAUaMC6
iNj/ny93tEH/s2H/lrXp+zzMGvgzsx/4n5Pi0K/VMoRpS+EK3RTGktBgVa7pWa2y9mnKmdzauo9+
i6QraHLTF3qR7mstEMN9z3snvSwDAZnPpRf6tHIx6McvgH9+D9MAsoXou3CY8/HJDRwBc99rzX1n
JI48BDH34L2wu3hA3qwUf40ZPDsE1Jrk52QovpA1hvlWJGXw+GL3/l6glwtyfEr4Io5lWIY0JZU7
VsaVx18EIqmqUVUy97LMf2pCip+JFfdfNdqC71oVrdEnTtaf4Rz2UwkbAWzXmW/MFx7Lk67WoOtk
7oPGkfDsCUEDScNHKj4B5E0xdOAmYm364WS6dWmbnvvh9fkee+F/ztcxdEc3TYrWJ8yIWgaJXSIt
jKRjovYqaZMH06/TN/n6v0ch+265himUPtvzy2k6BmzTsddZVSrCn3Ob1oh+0kQrsO3j8OJ5FFta
ArFZyWqKJUQyx3h9v0ePLO9rirGiRtFBJFCsh2aNRHa6bLZu2jZzsSwpXWdhJrWKxikHWsGDIIlv
rKq2Sd+K8OPrm3M6IdbKtXRp2q6rG0sWYdbrheoqrdv3TtTs7Fw4141mdhceFdKvrw91MiFloDKk
lGMYNv9bAmzRxIm1xCJzHY+8TNFqTDdiKNYaXpxMSLE1tq2koUzTxuaP7cCY1GhZuePt6xm9DjW2
jHnD02MRhn3o6r/eOidL5wQbum07lqmWDwAubFd1tu7to5Ye4Zuu9PMefEXTPL19HAtvLBmL3sDL
YlI3VLndtuT6Ch4vH1yRoNRlxuLz/98oi7WrHOoqZlHTAXeWEMhji7YuZbTGulzuEPcA/UJN18YZ
Cctc9msrg8iQHSIr5C2L8c7v4g72jJkhpgYS5/UJnRnKxRVY2LbpcAPNP3/h+6LMT+Ooavp97dGy
dfC1hF6YohVfIApmawf2Gaz28qZjYq6pW4Jp6Rbsz/kAvBgNkD7i2ALJ4mwyQmNfU8pCkcKxPCi6
HYo3pl0JhGL5h3kdpYEnb8y6oKFS2ydViqBIi/aaW08I64WeQGozqqfiswlaFcmMqMjaT2Gd5+Vj
7RJvXThNDEQkRSVupHjQF9POcJKC4oZGS+jKVEVz1ZRO+FUH1t4fzMYEbdNWbUViIZ307CYsCuVd
paKe1a8t1R5ozaenV72tNW1/EXeiKi9HGWefpOgqdIJp2H2RNAZ849e3aHkbusLUueMMy+WPUMuG
OSjbMqlA6/ejk4Qk4Yf7aCx+eXPj7EB8e32sU3NgIAO0kI2js6wllrZtPRn5qej3qQeApaTF39Ys
Q5fyarJW953fAce2wFCQi6RLrGEx4LEtjJobZL5E6yUuddR2G5bZ68oJ1bFKey8KN7/RTEM9vHl+
RHvcTIY0oPUv70DDQM0vR95gb8ea2IW0v6CIaXr6pdMW6RqT9Mxi4s4twR/FiMumUrVfZwFLPIAK
GdrN4PXD1bwOF0Ybuds3z0u6llBy9urz5X68mHUsdeS/YRyNmpoBnmn81e6H9JIeHsaKicwubrFv
hmkxCPcT+evlJSU8vzO6Yhj2mhXxah0TdV30znQZZqm8zYWG6mzrAh6QY6S92VlJA69ouWw8+LNl
gBp1ReK4aTbsqxSlr62RU9WnEleO0wY8Xd/t3rqoHIX58me+oDqXw5WuqmTedgjh0e+Xt6T9oZrQ
kEjj7G3ZMYdjbRgudzHRH08RnPHx9tluGFIrVNNettavugGa3GhjvOJHTs2RQZgI7t6eXxyLcImA
327UmIt9HqLvVFY2lIE2AGonWueNAe3zfF4MtTjbeW0XfjimYl90ukneNygOg9LtN5sDEyKSsXW2
yXXsxaOaGCBFlYh239OYlpTqmxZsGlQUL7DzlbVbRmZMyBSzH+aNaMw2eLxBpJeiSS9DsadrqIGI
OimowiytlVN86ukNU7eVkNz6BADPJZoX1yP6+I2o8Zd7GUUZLSns3kAmvxDhj0of650xTqgKv9nG
TV0pxZ0speBkHU+Mm8sWaWkLdE/lk6+FzQ0NDr9Jp67evlk8cYk4ndnG/wkCejE3Kx1rxHhasbez
cPzYjX573U0NdfUZvvvmORHMCEyDM6vTvOR4TqZBT4NpkuPe9BE2uPQDp5AHhNorMFqG4Q2Xrw93
xjZ4M0ob6RDLcsWShgMpTMvT3JqICRXKxxXS3n2+1sXqjGkcDbJ4m0eukKHhTngIPeihdOSlDm8Y
/Fw7Th+NKs5W7GLRcOjZJTEg6WUecQabtljErC6msnLktK8M5OuoqSd9v/NoCQRAUA/sFjhQZrmb
MWklZ6+waGIQmgEQZMcpk0dPF/GNGbaIXAs2yvs2mlXx9a3rTkRmE+3Pr1lLLZ/to+GHbkFgt6+j
HsGxuvhiG4OxkhQ53Vw+fc5COMLRJf7m2JYqWnLCYKeVh+mKEviN433kP61pbyyQffNq41uIBXQm
RD+t55+/OB36aJYx2iD9vqJtVbfLQ9lqmziN8glJxxYoRRekeX8oijrNL/OxIJE8pF15V4lKk+/9
PKafSepUCkQtGvZVd+PHORKlWuYhUTlQ3aVgVFlmumuFhW2q1C2Gq4gdHC+NbBqoZkEQlIfKsIrH
WJjNO/B4jY6iJZi5j3EZEwhcBH2SUaJowilDMzgOu18SSUnNBT5TVj95YBSAjPFu3QWBSAT+0Y/X
uNunV5ip6warhMtyLXNZEPOB2uSJYxLmuCZC274X0dPGVBtpirWhTjeeWIxHP+5eV7zHFrdlUYLU
L0N6nitA/4dx7OS2tELr4nUbPsm5uQRQQppIagO9Nblcju1L5jQwKlqDkrQT/UjRP/0F7C7d277S
NuE4Fbd+O+a3dZOD8pODfJeJbPVLnK6qrfMgM1lRnW8hFjbeO0Yb+wi675MhpModqfZz0DmIWtpe
+CZ0zGznpDlJcVokXefpLopQsa3KNK2zDs2ttr0QOYEwsmXjivM6MyHuMq5i02EMUjfHi2oiiplF
JRPiNZPRZ2KSD9PEe0ZGpXwT6fDvCaHGS66Ym1tZ81d5cXAR6qwbv6gZKuqSBz8JO4QB2+yr0ABO
vW4rZ2dlS4mHsLnenj32i6FcR++1Iiy6PaS4+oC0Z/qlkJZ1b/s6qPLXxzp9nLFPtmUr1yYwVcZ8
Ol6MJQaK5soCsl1SZQn1cN/G7qNqvHfor+b0QDa9lQHPTW52fA7tQvERy75qk+O0o7LnAXM0WXnx
JrtMQHjIeGC9eR3Jr5EtJMGMW3eWxdcyNMsx02WHOihtp9wEbCYC6dCii2FNhUqxTMdvJVeSnyRK
JbXicLaOl1FVThsU5SD3YLAo7fVWhXTqQKRaXoi2LLUL7pycPgRyDO9HfYKEJ11zGt+YknWJ7WxL
cMhdZRLmL77F1JimJl2+hVHCqIMSNU0X7tg0V4HTdyuLOxvGcsak023lcMAJ6ReGYw+J3/SZQPi9
YTapQS8koUEYed08T63FlcwF1DEpBHzz/PMX5okMQUKbvEKCN6k+qjap0AcnN0I84x9eH+ncfJQ5
exKScRbn7nik0WqCAoVSuR90MDGJTXM0P3HD/ZtHcSV+ijy2STnIXDwv9MxwNSus0Gqeu2D4hSUP
c6b4za8yZZAoF4bSdV7QzxXbF6sWOrkxaT3oHwo99KCR3P/ywtfyPl9ZtNPtUYZNRIzJybnutghW
rbRQdDf3g0Od5eG1XZkwOfgHPcG8taa0p46KoXhXUDgzucSMhSWgrWV4ozb5B6PMJFDlsSU60OqE
3CXVS/1T2+tteBhpFLA2yVPLmIt/862tyDmT3jm2DG2IPWXawKwiYrYIdEgZ0s+rGPO32gbJP9J+
GCBbRuZqMcM44IqLp1Tu81obduOEtqbjIWb+RgvkQiYjK3W8Iu/PE2kWSSMRpyYDkQ02uHazHzY9
b+6VZ/SJP6SQS8zuGI4xl9qWxSFCShqJZ2JAGCduINfqDWLMtmhEBucn6uIrEo5K+91IM7M3RSLB
eQ6WmoI1aM+J1fA9jOfowJCOQVH4eO+6oqm8Lk74HmZ6S5kXyrZl3yVKf99ndK2yVb2GizmxFo4c
LkvYpnLNOdZajMiLv0HlVuyNAU5oN7qIUw+G/yZ0KNGIzS1j8AYlh8CRWArC2VmnZ7bI7EOblmKb
ObRJK/o+W7HIk+PNKBgJp46JWK5c3CdhzvqlakLtth0DSHouwE1Z/cqSfE0r4txIDk94cjxkeIjH
j1eth3ycZlBYDk4qf9nEJJ9zp8430eS7K5Y5r//RvcWc8O86pWdb50W58MClFlRS1YlxCGhKR7s9
uqAOFk0kBdoPj6lm2TeGGMtbYBtvzlY8j8zcKHnj/JcxAn2Io27Ic+MgazvhYUOzCzrWgreNmjUJ
wnkSJ5N0bCRh8ZZzeHe8nIMrJ6MVDBX0enw3qh5gIzWlp0Ark2t76uKfb3QqPPrIaeosKdeOvZRB
aaY+MyOrhExsaA1kcES7jQFC7+ujPCe3F9PCAZNhoHZKFX8pV1j7Q+dJ6GzwYTSIlHYROzOPpZwh
o1k6GhdjnwVEXwn9fvbCL637CYWJz1No0sTJSVPpImMOaHajAwX4mUOt9yE0Q+O4GGRsob6c1N0a
5uCMZc8hDO6Q9z6+ffFEsQyvMynDwmpKwYEVXkJPR3qp3Fg14oivr8+J62EXDN5dnNa5qLx8NI8q
wvSnXh48rU1AF4zNJdrn4ur1Uc5NiPQhOWycggmM5di2HBnXUqetEIkYQFktlP+LjK6yiK6G0eW/
MNTs3nihS10uvVzNizgNdRoVqA5cOpQ/RPhCgy4Jqn/rc5Wl45jMeTACaPI/x5MKuqoaPJmahyS3
p+vSDM1NnOjpSlx2bukAIJEFIAAkbl6MEsVpgJfVkKweYfVAcJnRiYFHj9JEW3Fzz/mE5VkhOCc0
510srGX1Zqzbuld1ZEL7tCHM9LbaNdOo70xfRxJbH2gpHhv5LS0ioo9RXqGYEMBvczTcHt1Qpxm4
Z25f384zXonkPRcxa0yIs1R7cTU1+h5hFuDAOnxnWoP9NdHK4ZJrxt9kk9asXJLnx7NZaFvibsUi
cMtkopexD1hbj6EwVVN23zratg3pvR2F4a/XJ3fu8DkOtVtJRh+wyuIGU61qtU7zrUNATYwie2A8
NJHyVqZ0zoLgDRKpmJbAnSyiizBGrg/FBA6fVaX33UTbn4Ks7aXW+frKUGcmpKQkytB1cHTg446P
hK+yrhg7hnKSxj6kWoLtIIK/8oI4CdBsl0omJRccl7IwiuNRzCJKLG1ukZPFTrXNnR5adRCmNCVL
86s8MIubyM7X6n1nYoC5DsKdpQiAeSUdDwobwhV5FdsHRLUipPLbtvjR8lVqmoYMNFSNEpd+IMMo
ve90f52+vm4pZ/aQJ5niwnTIBTtLBHVuQY8YUpPYTTZk2ougeExtzTwEDhIprw8179HCCSjgjmBl
LFwAaKDjiQ45/C2IGPaB3XStXV1Oqb2JYULKmxyojoTo7EGIriLZvofxW6MdUnTxmrrY2eV2sVZe
HLxvluLlAY18m3ykHQJdfNC3jhKvTbZxMgV3As4DTFOnbB8I0outM2TG/vUlOLfabKeBAVPJJsN1
vASAGMtIcwrn0DWyPtRVQRsMzbb3mjFFK6t97sS8HGphy3XXNeTqaufQZpW9EdMgETs216hy50Zx
SWsZZA8II5cP4bCnwXNGYebgeNGI+E+i6CKMEMDry3Z2FGII/liz5SzmEqo+q92EPUMhij7TRvRl
TlutHP61Qea9e5Gn6I3JqcZisNEnMsw99JFHMbn+yq6c8zCuIntEWZeYaClya0CarM0Z2xP3zS3+
m76HcXlLViy48PsQHjvthN6+dornLxqROijM5amTEf3uqozHGTjg8DO5/fi2p4KVrYR75yxbgXUG
QEsB7yTFTjPo0IjChGFCZ7i2eUVflJOn7QORy5UZnQ7F7Qk6ek7zKGEubQ5dYlRXBTaXhQQTM6J3
m5K3upim9Nfra3d2JOIVijGEYySVjk1iCJphSGNaEYWyL3d2pmnbUS+dbVMiYPb6ULPzO3aOTMoE
IDS/pgFLzIbzwvoSQ5+igZscxrddPw2cNToM6d62bXW59+wmfHPgzHiMhCPUyZUt0d9JXrkTVynO
OBbNw1wh3AJk7+87EMErNn96sJ4rWQKMEBADc1kXcXhWpkmaYxpREtAvttA2KsnXWE1nR1GSdBXo
LnFyspypEFU9MSEk6sbLVqTdXdn3yUrh5fQOI8chDZwQz2YihEUUF0XCqOeM7UGfDAPdbWSCmt7v
DlkU9vukp9t9P6CYV1e9vOx1kk1vtxJKMf9ETpCBmxfhhZU4jUam1unxUQnyyBlwwgtRtyWNE73y
4I6xtxK4n16WikMmXd0W3CXukv2UV2me8xiyDpZbAeEZaBKZgMr3418Vam76FriD+wGUnndfU3VY
8ymnznIeHRAbMAOLWH0RX+owJlwoPBw/RQeYq1jZVX8FEdpMD15Fa5Nt0yr7lzPWPMVeX+czxjSX
3R0CI8q9/L/jdY6T2jZoamQdpMzcrbILbyuGeK3+fsa96Jx3B788ByPLLL8ZxRAvksCiT29Oz7EB
HIfMTH0jmyZbMZxzQxmUhOCacDSktXj4d0FeicSiVZSMeofuhXmSXalJTY/BiNzZ64t3dqw5xCOD
OSMYFmOFccpDsErtQ+DN7fm0OLkNe668IhzWyCNnhwIQCOwGNDEWerxPmVbM2OjCPpSVGOZmfTxk
S8Irh/zGikmcOwqG7ZDtAbIkTbVw0JWDiI40KiKdxhnvpN/LrfRQQ+9613wyzay4LFMDUnWx6nPO
GSPZYqIB8pG8gRbrOQp6EncjcfNkIsFQ5WV6iGxRrszv3ChEw8AbSRdbjHe8lEnhpOFIpeOgdxON
VfsaobIepZrXbePsKIrEkCIPBWhpcaPyqmiDMrFo7ldF4bvKNNM7Te+Mx7ePYnF4yZ1Q2gLBfDyX
3kUJCFdtHnzNh6IhUGywY1GtOMczxmfzHMUcKB0T1C2cRNYWhsqFFR1k7AQbXjDhxgF5iwkgSfjG
CXGlEX7YxCEWWWljYQKUUUOqy3V0UHniXag+iPZGNqwlak82h1FMkwtOJ9jB9S5GIcSXXGhOcMAp
lZe9M0ZbNblr6tQny8YocyA6l1LBeC1pVn4tRVY5KN4QeHUIoyVe87Mv6aqbhKJ+c2F4HgymHI9O
Lu2TrEvXxzU0K4BaaL7kP9N2zrJ3wbBW2TlNcIGMYNWoB0qiOGL7Y4vLPbtTcROj6zhnhZ9KN3Lg
m44hCsifNEP51TbVmqj8qyh8x7rQRyTQNspq4P2XuT0Ml9bkCW0fDZ0dvhstVZRfXjegmbl4HF+S
5SO8xH9wz1ALWhir6NMm0WqMtRzQBE0N5MB+G6NTGVvlDJ2OckxpdeJp4kjNslDaGD2OmQgN5LwG
WMGdbmdNsHIpnaL9nBmnQLgE9AzjetZheRHOlFGkUuVG4QHobDhs26ZM6LGde8jrkTB07YfQrbuf
lZda+udEi7ryS2E5hbnxZeiEt0A6EbfSAt2zr+HM0spUd/JiDXh+EvHxHflmxgxiIE2zxA5ppdsG
uSXCg181cb4LPV/vNq7VFQNtcocpe69nqUXjQXJ7HdB+Vgtp2F6o7coGzpHl0QOBxzXpWtwMMAdw
4QufJqF8lFXaxYc8zptqm4VY9YVreF7y1fPbwfmoDzLvjQs0eCJUQ2RmWMn3PBfljzIDqanvXv8+
J+8Vvg7ZXNyBDRaG8OXY4ONQaEbs5vFBWiNql4HSaeI1efo7PfTHu6bxihVjOXVOFG/nm5eIgtL3
MlEF6KN1C5e7T2mW/y5t9OQnlv7mfMZcIoahBpCLU0J1bDEtEVB/DpKUxClSAlKlGRqNoll5wS7k
faiYUosG5WTOxFuSfsvuZ3k0mU6TiehADEhWEcU1Z7wo2y4dkdkIK+lf0rKqdzdWQhfaG1JhRXJl
clB+tlkxZe+GVBrTJS1gVLHxYe9DSZJBm25lY3TlLtJ0pGPyPhKpiUZq41RrscLpmaDayxrN1eW5
gLi4KEan9WyrqNJDaPu52ijdR+jLTz1LbDy3gGtCEtXpdppM/HIHkUjSV9QYaB/9ug2e3iS8W0EW
UfkhlUeB/3izFKlncySuPbQWDc76qv5ZKj+iC6pYe4mcsXbATM+1WnLd1A2OR2pEN0Vg/ONDghrM
E2xP5GVEGj/FcrS3U5tpKwZyxthdSU2YV4+JyS8T0TSWKQsaLsWHSATB+2b0rGlnR/qUvP0Ukxua
q/ZQP+ElLeZF/Rl1lIiOiBY4kt0oEF68iNDSux2iZvrWJfFaVvJ0y9gqi9NF5DQ/n+eJv/D4WmNk
ko4A+aFE2Ol+MEZtZyWUDDJVN2+2DmqC8Mrhk1Fgp2ZwPFQvFUY6RfkByZFgZ49zY/opR+fN7qLs
raEgyATQFWQfDBeixpJJU/pV57tpmB8mF9HY0aYndmPBbGx4SK5cBOdW8OVQ89l8sYKppk2jVcWs
4JQ5m0wikuT0suDICWtlBU+tnlnBm+CEE7ArufDxw8BzIber/BBbCS0treQ61jtajDUaglIxMoGv
H+dTo5+HQyoBCgoxlFoYo1mn5HDKIj9ETURjtRqEPy/UeqW4eop9nvfqxTALr9FOxBQDUhBwg6pg
W/eR990dxm47mT7S6xTlNgYRW3/h29F4rbqs+danydvkcOYLgEiRqZIUIxksl8yeMdZbjZojBjOF
7btkBAU/aqK7rExEBV9f1nMGA4APNQqKDoBPjWODQb0QoKYXz4/G6D2E1+qgV8Csu8FVK17rnL0A
WpQKTASR0pJbWQpexSTNksNU2vRpdz1EyyYkxgWQfiRpfr19XqCteUFQvmbEhbmohiKSXaTpQess
tJfDUac7dJteNp0MVpbwnGW+HGphMjGN0zw7D+b7rsX1j8BQ021Xd4m94kfOrSAwVgu8LdeNvUyd
OHqlZOr66QGur/+RREP1V4M8x15q9TCrNtkrOzYHjcdBpcnzCOQdsGTKq8s1nFCHhfLBGhaJyLca
MPkrJ/Oq97US/m9CvOmd0XbddRE21koi9eySUpEAuIH5AbM6tsrBCKOh1bDKSrXOrTGECI4MPQP9
C1s3q6xAGwVzTd39eJwp06zAQlkEFU+aeJuOBw61icaVdZwNYLmOxOakSnn6zdSi41GqIicBmzqM
QtC8NWrL/jhy8h9o7qGTeqj1m7Rw2/Di9RNwbg2BHhGlEgNRt16cbBrWWDCJ7eSga0AoKwqZu4on
9MfXRznnPyhIUOjnzU6wuphbEpvoAsTMLYu6+rvVJ0PyPfABKtFF0qYN6uujzZ+2XEmgu2S6TPg2
eIvjleQEiDIM3OTQo2z6hCpFchkrq9p7Xl5/lmn0v0k7rx25jXVtXxEB5nDa7B7OUJqxcvAJ4W0v
M2cW09Xvp8b7xxLZjSbG/5kAQaquYoUvvEEP7o+3XUOXVIrSMgwAjXdbglHl3//ynKo9jQKBCEWY
Nb33QK+iPLVTdVQq2u6P/xuFrhgXMGhXPtZ2lNgaqhGx+CTUqFY/1GONhmTzyWpfzBKXh4J2xsHW
2H601wEpW7PrdYofsu+yHRCGkcAHQ01Doi3zD8/opAPEbK/6BU7Poh0s4vYa+Wc0A2APVVHG0/a8
jW6O13rw3DRcaAhfplVKGrhFc6ZHUD5gS6Y9Rohbfssyws2Did74fmwVQi4uTOqW+3skrpS21/Ii
CYtFm/Ap6Bpfser4QArxxnLi+AxOWaoTAOLdfb+WzH/IUi0LAd1oAb3hPw1MsvEDSt8Gm3tdSrCE
FBVpEtvkiLsCaZtoYhKLk4WzJ3D4aCr195jk4/H+rn/9wf89Zq/DSIalAceQ29feB6zzQK1hqbMs
dGtHoWheGPaUXHqrwTtidp0ufkaQsEKLLDZIt/0RYvh8GvpWmP4UzyScsUGJ+Cx0u5rOa4ITsW9k
LtqzOqLXKjoXjae9q5tkGM6RGJClV/Hu+la7XvU3IOER3xcvNdGTjVbzOeuUlO7t6DZr58djZtmf
02wFflLmvOwPIHU6sIOQOtoPVb4a35NYXY/8MLfXjlwP2DLsIvIS/gjCb3teFmSSXDWeqlAZgd8q
Zb+c+w6eDkHZCwLSR4Js1/uJ4jQvEqQjk0BpjwSH3rjEWa6V+E6gS6NmuXuJMrtAFG4+sie9PiAM
BTGZ7FWiwPdpULl2Uds1dhmOMBkeOquIg6au/rq/n67vNyB0CPxQmHmlJex2bWeiWlwoThkupZte
EBrvf0460rQwlLUz8PDpJU9G5WDQV+jCdhOzf2lYgDwhjAGBvv1og5kv7azkVTj3eWHbYBiVuH/R
40GxnpS06nGlys3J814ojSXopLnUDqnpWD3OOJWqRsmXcXVH9ZuS6fn6s6pH5bnLV9gpM7uXYr7W
d1+QeVne17OLiO2SuR6ynH1Fijc1EbAD1HGq+aTWff4jrxMgD31jd2OQxEp5lM1eX7FE7hT/JWCT
SH5f/mq6ieqY3XWhNTqNdUpcDEoWPVE/inhYvqljI4KBtGl6VyZLbxxcF6/v03alKX4SZ2hgcGh5
6LuV1vR8KQye/3Axx8Y4T47Zm59BzCj2pwbiZv5VpJhWvW/z1q0/sfRL/KSJHIFbzU2M7zZOxbjb
p2iPfrq/7643tyWDOskzk7nUHsXu9aPjDei2h8KIsKdaejx9oNr/fX+U69NK5APLElquJOZ6u5gk
dRA0HIqsCh26cIgJu4WSIqE45OujKer1iFx0fRfRiJWsLDDsnsYFsd3WXTdS3Ys4TBNw4+piukpa
43ytD42/Jvb83coN68/7M7w5JJ/VZnNxK+2jILcpuhkbnyrsslUiGlT70vbu+FBXjYvDRd6+Kc+R
1y1TdJA4obPPo7oH39olNX3TVriU5ilqHmDSR98ocJcfEafkiUk7gWDzm6cIpx5gElw3DpC7SwTo
f2tYSKVNmGha/wjxosMLpEsea8vszrSs31acfJ2iZLtRCyKO5fbdfcW4TZq+RYIkNBeMNvAhXJ6n
vMMBq7C1o+MpA/3t8bRMWAiUDElBSPN34ckwO+as2qINTTJwisHUQ51w5cX7ulhzK8Ksb9wPsKvq
D6nqIJ6Yl2xb3xoGs3xIDSMWgeX0A3pV+DkeWZhePw2y/ialDi20K6+SlBLOVb4Kswqp3YsYf7FL
X2btf9akxFS8G3rzLKa+OdhfN07sZlB5b/wS1Vuwvdch6qpQNRNc1IrSO2tV7AbkUUc8kJtDAQqQ
jCSExvZotKUBkgPvpQots9IeKt6LUFdLce6SejgqXW2beP/sKWJ6iN/0ghAh3E8LYG0WRVoVRumC
pK2jKhH+XEY0vXB+WVyUGCwkkASGC8tYu/N7fV3in40pkMePiiKL/ftn6sb1K0Gf4Mi4q+DA7J59
hWZJq0VOFTZ94pyUoTcu65AelZVujAJQgKYMgiCEafuG8aAYU1LisRCufe6RYZu4hphOe5DD3PiO
UvtGLi/QBG7B7ZbB7AKWqtLWGHr1CpWkeOXiq9ZQRNy7b142S5MgP1IlpAn26ZK6VOuYmHYdDlqG
1DCQkZPZFG+rsLxuFk6dC3IRvJiULNlOqENBpV+7rgndqXWfEqUxXsSKl8D9uVBruL586KxLSTUU
AkDO717H0huxH4J+HQ4qMOqfqbYU6+9GkXb9e6OMoef5q8Lz/QPtcaVU/TFt2v7ijqs++hU6+Ckw
W81oLnNlz+OFUj0OY8R1ffHUTcqi/13mjfFtFGWdBW7cFqavZ7mq+YZAE9GnK2N8Uc2CrKUvtdl9
JpnPcGGz51ZzL53V6j0+Hotlw9Sete5dZ5Hbnzz0GXrfVQlXfrOVbq1TPAm01MFfq60iXvi+yhSp
EaTH2rlYVEpj9NrM+iFxK6wpnBGGEd6I/YC3m1qPi/MorKGswlQp1NTXxx7hKRRiRq7YaEQeKkuS
tvQX7NCRcik049SM6Ol8giXm1JeBQNI7GVpvxS8ab5PwqyxbEHWIWzwwKNOmeBpmqj5jZCcw/vRj
LzIrvDQLx/6zavRFvEtGd2meMsOpzE/lNEnPA9p2zp+ZpcZ26GS1WmIXpKTRX8y2s3yjdyPaVlpk
qOfWqUb7fZwKD7vw1c6Lh4av9WwucR//cFu7+RlNa+/4fd6mCuZSFUBDvVan3xdFNM0ZgUIbqa2p
G03fSU2lfUxMRaQfnSU1KaFrdV10JyPm7Q202dO/x1iUQVu20yZD8ZwK1qD/1S8Lt5ZVqeVyoqbq
fBFihRur1B3+PmAcaTukVTx9dkvh1N0psftOfaCoWZTPK3R/LYhUqSKp4dPaPhiR2irnHKsl59s8
8bafJtvo14+UkVuHldJUDCbVbtF+tkaTL6fRtNLfkYWs9Mc5H83mkg2F63xf9Ep8KtQC5wUcd/v1
2VOTvsCQcTExg0UMJulPDqKNkXeaW1yPnrK4VobHWWtGqQHpcVM95IivY4s3ZDi3GsRy0wMWhPpf
k2Gv8bf7p/DGFUm5mAyMbgLR1L5tbbJtywo7UB4GtDVP/YqlVhPXrXcQRN24JBkH7jtld3SS98mk
J0pR5WPWhsWcZ9hNcgLK8yKSbMX1O2+OioE3poXtIBkyEAMg8/ukx+5A2Vm51YYJN8JZTdroqw4W
7kCoYudB83pTSg46dSsoODSSd1e/2UT2nNgKHi1260UfsTkZfrpjpn0qKIkOf8S6h0EykWy5Pi5N
lfd+nXktW3ZE2th6agyUmp6Xxc1a32uUtgw7XsPBVwZH/15and6/DMuEwVXcxdTE7NQsW5KhKPpP
Go9FfRKtYmRfLOyGkt/Y8cbwnK2rLZ66dKlbiOhjk/6uKgNaSg4lFjxsKnR6n+7vH3lH7wJIqhH0
m8GV0DHdV8khxHudbS4tQUyj481XZE9EC27o0C99aqFtngzIOkjiI02N3Z2l2H/d/wGvn3L/C6gf
UGUm65GA3+1rZUWWsXi9WofxzAt9nqEK/Rb1CiK3RRfFPc6tkja36I313rWRxXsnqrXpzsa46NoJ
yeLZODmugoNwEscVbFxliASmv1lv+6tuYT8uoi79XeDi9xvSaVN3uf/7bzyCqMgADQATIyEJu59f
qC0i1yPR/qxZ2AHVI+wxw/bjvntPtGsdxCpyQ+4Xy6RQBSmBEhJyptvFyoWTaWXt1mHlrB2sTQ+j
viXHyLT5YK7rOw7Sh/vTk8nK1YAEYUA2DRTn9uUxsgP8DrDNDKN8UZ91Q1TnTOshX6y41yF1oYZL
viLJtQ5Haos3rgB6e0DuXaDLBjqI26kqI9ZjilI0TJV6Y9HRsoVF1R1EZDfvNQPNVOpJ7P49LBWE
1KwKJWpCo64QiOgX87IiCItJXXaEI741ITqWFOZNk2LZHkrSCzOm/s9QsRthPWFkkQbd0BwPvtiN
DUkuCLKIBj6kkv3VOQss4bXMakKRRM+IqlY/BA6FRh4DJJrz+Hx/f1xPSspD6bw8dLXI53fJrps1
WV4s2PkhiF08FUa5Ps86Guz3R7meE7QLyj3IvSPoTBq03QtoYIOus+IhrFBBwR4z85wLgvLNixaZ
keobkScOVGev70V5ujhmkLEpfe1ZMuhaLEBIZxGqY4mJuDBbMT1W3ViaF4Q84vikNMJpH2vH4Yq0
etcQfq6IKPpyf+LX550yPXMmLUFA2DJ3IXan6osaq90QjlU2PdWFar7g3aL71OK4A6Cl/0wiezl4
E26tNo1sEKNoBaCgviuYxB7iLLHQhrB1JpAQbaaK9TR5Gead9jhN8SMM8uYIrPAaQWxvGqq5UiUZ
TQr0Oq8Ykoaji9ysp5CXNFE+eanolK8AG4T4MGQQi7/UCLMsZ1dU1KgibClwVQVLoQ6+m+gNVrqa
KVaqDGXze5yWXvYj1buqQLrXNOMPkxhsNyCdNH9XoyHGiUihKPw1NUcFN9qpKeYXJVqw/77/+W6c
DikaYKJvDfebwsR230Yt7dmxzkWITm73ZGNv96GiZHJwBq/vaFlqAlCIcgk7ZU/0Gwxai9UqRNiS
ep0rIgYc5kE5IjXdG+l3q5yLhxijsncicbDPfvMUuWMczgq9BqqWcgl+KbiM9jSIWekFQNxOCSqK
PhigH9Kfbiwk3VNoHgYgMrJauWV/GWVNFVpFCaPYhWKGxqyV39VGmAfx4PVjIEvpBpcnSD+06Xen
zZ29uEZCm4WssuWbYY/zM9mh/mjUy9vkHmXkKYfieCGFD6p1f6Ml3BWT3puI0i4d9qizl/qtURwR
Jm8uGyVIWfoEALQvRfYOnefSSMaQMHQ8x40xnVYLQ/O3bwFQ9rzWCNwRTO+WTWfz6YAkMZzuKAFl
SAcHS568ja/+z4rJJh18GKTe2AbbLdB0WpclgzuGa9n1H8H6pLzZDi7hjaUcQFSu9wHlJhCm9ANR
UTD25KJIoPqzZhOXv9Cqp9J08z+jXq8eEtp3B6/1zaGwKAASKTuNzu6GiPssHj3p6Eta8JdDC/iU
WC21gVF5G5NErh/UDkpprzsO3MjuK6FMsQy1mU4hKXKMbrvk82niqOh7/Xa8otXBw3AXICuwGyXW
5yiDzjaFQuhiPZc0VoJKgfT5MY35tORJrXkkVHn9SBJRQ22THVyw+vsCfypGb4W3P4Vu39sfFntc
TqJC7BD2VB5CQEgfFPeQi3xjolI7G+ADbGRZ7N9ux9Fsi85UsilUjcFCGlmd/AIaxsfEtVvctA+Z
8Dc2Cukw60opVOJ2d4+y7Sxab4/uFCoCxjPIVuPBi+r4IetG782vFpk3eTcJv6Q/7N+TXDVKOLAl
tsmuXj86op+f3GRqgvu3xq0FlAQQuu6wAtFG2S6gZY4xPZ9kDtt6sOtTa+eWgnO1ni5hqjvia7kW
CCXdH/P6PnRgOUnUFKKEYDF3d0g10u61s3YO3TyTuu3TEp3mvDDzg3j11scCfMOxRlZdOnpt5zab
dWb3GQaLkVF3YR7beiBZGe/gtrcHl++NZSRqokwCRRx08KtY1S8vo1R6WKPGU8O+wSwqWcb8nPQu
Julcjg9INBy5C96YGncJV6Mnu1skaNupCatW7W4xtVCtK/3vpR3G5FRHVvWOBMA6eI9vzQ16FcJ5
IFYoze8+V1/3ccuukN7GtXJxq27iQinK3+rVS57aCHPk+9vj+iKhAUCFC0QYmoEgI7dzK5JiaJWS
tpmeu9aLSs0Tk3bF/FHlqMDAcbA/FctUv/m0yWYouFmJ9wdFJBfhlw9Yzz06IBX3MkG3etEyVTnF
UX2koXe9810SeAAh0E5kk2P3zngllbq8NKfQbNdueaQ7NHZ+M6ft+OYjBhoEoRPGABBCMXY7HTSc
16LsONadIQqq23b0YVWU7qAhdr0LqXhCWdVlYxH1XjndXxatK2YzKwsxh41LTEMGb56j3FlPdW3q
Bwfs1lAAZDhkUriDN2o7FDUpLRkKTOSHTHin0q0rHCHxpnbs5G3kc/lEy+oqJkwYPpC+77u5RU0F
eh7UOVztEcPUSMmf2tw5ei5vTogsSzaoCaj3CEEMcrW1X9DqYLsroZZN2klJxzmwu2g9OFC3hoLs
hJo/sQcF6t2um1yrMJ2mXcMGH5XSJ/JIxKmJlykPRvCPf90/vjdGg10KO4lkSxpa7Ubz9NmCnJCp
1KpQkY4WuwTkP7kYxxwqGl0fJ8QJgDHwoaQkw97Xp2/ytp/ySQ27LvbOeknhMR6S+u3Lh1AHZ4h3
ksxqD74ZpnGZm3RVgThi/kyfPX4wy2gNjFw5Uji+mhC9XPIDWckhW0Czd7vLdaM34iTDa86lTP0/
85wO0kY7/3T/C12PgggBVyt67FIMbY+niSczR97YGcMOrQxowNr67A6Nc4T4uNoISEzxdbjFJUGb
BsJ2MpMo3GJSckoJEs9Spt7g52hRX1RkGA8+0dUTxYFFBlgi+eTR3UcxwijnbrS8MRRZH33Bu1Kc
h2LVgkUtBlRna/vgtbieGsVDCaAhzGbc/ZOIltdKX0ybQhrMyqOx6NlpEk3yMGv9wWm6NTPyEdIS
CdnhXG0XcWmbtMhh0OPAQLOSlhZtwnSuHxqtbr6bSX2UEe84wfLdlXVRwjMp7cODKKf+y53uCHWN
HYq9YTQksZ8YXv/OKXti3Tqq37tgvX7mYrHelavjndZFxz63LaZgBTIXZrpTnhajMt8b6nJ0Cq+i
AlYZhTREDKEbOqgLbH9XkjqiFtishYVTL6fVNNbzjJLYS9KUk9/Z2fjZyYfsAMfyih7ZlMOkXxix
MfghDF/pzWxHnRurbcWa6KGgNu99ijKxlF8KYx6Kz3UN/eVn7K5m8QCy2tSfqVss4jIMrdu/mxIF
754+wtXpVOQdQbUHt+g3b5ot0wdvZa50s8toPsEdi6M/B8qt7okqZ6H8x0Y4sMgfVHVWBxS3shJy
+NSn3uOQ5m57EU7qVO8Fwibe9yWqG0QC0EHoT6R7hfI/TbF0ySltOW3wSTAXOdVZshjjuaU6FeF2
37vdz/vXyfVhABVJjgmtkG+E/8J2jch48SRZOyN09dRWAQ/o5ENpm/2YjQoVvfuDXW8DBgMJbknX
BY+3ejtYVDi9ka+OEVZ0Sf4wBreNP7XdZFZnPbaMKuhMKypCupbLkTeOjDB2WwEBEInkkBwTatLb
kVurgty6JFgUdq55Mry8fyz0Digb/pPPvViwh0EKpb/UeHq9+cJmouBsSa3hmzD17dCQ0svZNRsj
rJXZ9NdYGZ9Ku14ONB6vrxoZ+kA0BEMPnHdvrKU361zoUWqGSYyLG2ZDdt59oeLZeIxWjlw8fTnN
ByHkje8JbAvQL/KHFCv2JUVLWTNvmRiUVHAR/moPuMaKRKnQsNZnZfCLRCliUHvcP0/3t9L1fLm9
YflSWgLuycJuV7UBzLJak2mG4LVs49zVWb3Q4XSr4ZJUSRmdzC5uu/P9Qa8PC5AgDN/o5XGbmPtP
6cFCMidUgME1ee5TH2OpYQ5ehiuPWxwMdb1hZVedfIZM2wSlvzuXhjWnXUs3I8xSrIwNPfqtLZqv
06r3J3NMvvZKLvx6NA92kXyQtseEMrvUlCAAJI0zd69+hTj4lBngXhYbqEfWp9F5FGl/cDFfLyNT
gy9AXwgpYGLa7bfLS+LzhdJJODkuVkeNEQeDGVunZnaPlOF2QtOvmajMCKUdhAxq9zD33tRBvzWd
G5ZqXLZ/Dwv5AS5N8QBkhV43Co+oQEQPZVymzjnqYkPzrYR2RKC2VmkFcxaL5tk2Ir37AV9ssB8r
IyJS5RZHVtefJlQsToPVVfkR9UBeC9tPISs73JdUkIAx77tnc4aUcNlWXgjOq5/DXJ0suBV5auXn
YrK19F3lNiiP1KthxydXafrs0osq/np/x19vCG5MnWsLGhSou/2nQp55cKB0RWGm1uJbnDfqSYWR
8uX+KNcQeYlMBARJD5ktz2O93RGaO0USoh2FNWciOgEd63LfQsR79suRcuhjbeSDccqxw2r9qcJC
6IMrjDQ/LSC8xidFdOOT3uXKUWXoxvRdyr3Ir1uA866sUeoSIxNY8EpYLjGIBHJmrzkhNj69Gawj
ORg4PNJ6whWNO227AMNSp3Hj6HxVnUqaNvciUFo9De6v89WlyRmAtySRFpRmqDBsR4mnonZBVVNY
oBX8m9cm/WMzpOmL5pTDO6UZhyOti6tbTOpc8DUoNPDeu3u/N+JcBRIp5UhzEt4zXu0uwmal1tSo
+wxTdKqdKv/b7NalPTlsroN75urr0VIHss6Lz/eTjL7tdLusyyOlBl/R5TPhd0VX9gTHNH+bwAV3
DHvWocJGlgmAhZbUdpy6wo9ZGQvqeUOyKg+FbkY9Vi1j/Vw1WmKgspnMR+/DTpPodVDw4BLA8trN
29dhHeHVAx0pNZwnlI/8Dves/FKNiffR1WZHO7muiP8uqsQEpgfm7gwssnFPhjtkOIWV7ZH81fZL
v3LyyTVRfpZ6h9STdqGdVopS6eKsCLD2UcvPbbmQ4iiZlyFvU3RreSpHZTWf+nGtkj+GJmuO9Ba2
H/v/fgANJzDB3CN88u1HQBsDiP8iiqB2FztUQe2/mFX9NsbrP6Owp0iLyYkBvO8eSMzecxN+XRkg
Mv2HiYkp9WElfbh/TG9NhR4gPldkxSal/e1UjJy036p1yPlNbjRAM1w9pBcNSef+ONt3+P9NhlGo
AhJL7SXIawO1rQSfnSBX+8Kf9UV/l6e6d+rTNj8I125OidI6DTriCzDv2ymhd6Q48CPKIHYMHAay
usZeuY3jOn68P6ebA3HZSOSjfLd2H2imyuOaGYTrvm6jixJX8TNG3OPHt49CMZOOI6Qmj0rtdjr0
ewqy5x4CPsrq/pBkzUMFhOD8L0YhRCJxhh9PbL8dheZgXxkqAgPpWCYvFlwFunLxNB2lZdtn4Z99
AGmWkIzWjkn9bztOi6uZlilqFSDC2J9L1WzHc2qaTeLHc4OozWIinXrQ3rn1nXiDECJGg5jJ7VbQ
hN4z5Q1CIr2iq9hdptMlT3PzX5wk/nvyAx4++n67m3m2UoJQFI0CdUT2S9FBOk8V7MT732l3F/+z
gLLyR0bAC072tV3A1cjrCSohCawj3i9OufiK6eGNMH2GT/kFasc7QdJQGxZNgyX3OyM7whbfXE7S
THY+DEOCpO0vIELsjTJbqwDwznAZQRayK5Xm4HDdujDI9ChCk3jRvtpFKeXqCtUriioomPBDI5r+
pWkRd67t7IhkfWtCHC1KRXAjUFjanWNLnzPCmK4KsqmxT6KD5D8n8ZuVXUlcSQ/IeCT1ngrVdtk6
XSzZMrbs/J52FQWzKB1e6ngR0Ttlsar/3N8nN+dEQG9x5TKcuzvPS67mdKkqNHqQ6oDHkHbvoYwv
B0HezY/031H2XW5EzJteM1ECas16fKC2N18KsknfFvPRmyvf1P/mKP/sexMqDh/I4pjt+27YCVPe
N4s60EdHeynTdpgJ6aIIKm/knmp6+Z85Fke6tbdGxaAIkAL5CIja3V4vFmpIaa5UQWPgonkZ5iHr
v9RjsX6z19L7fSGr7k6zULX2X9z6CPRQx4UuAGdnNzDD5Aofje+XFQKeJUyBk7Cc4YjDemufUKIy
2CU8ylSNtrvSS/IVViLud12bLucij/sLvmri39xaXBc0MznJiMnsTjNmM7niGGMdABTXPggzry5R
abR+6/X2F6WMF39OJ/WpaJTpp5kgW1Wv4xIM7uAc/JKbH/SXH7K7Po1EbbHTQdesXMYfcTyVJ8VT
PuVK933Ip+Y0p/O3tx9ENNRoRJIUSNzddoG5DMaMDVQHZtMm56nH/9jq2yOTnFufkXYx6gF0n2Ts
sx0lShMYQBr7FKnFGWu8/KdaeEcp3a3T/usguz1p47Nhw1qpA0tPo8tkLr2voajz2DlaewDpujkf
wDpS4pGO3d5vDQunNLXJ3QLDVryvKIHlJ+pS2X/uf5sbarD0gH4ZRu6WX3oYsdlGjVZwykYx/aGt
tl+5+mdPTX931P7SKvH7oRe/JfNwivThpTAm0Jp/1/YRAfDmuspgCPV2nof9U2fDnrMVGFhBv0zR
u8wb6ydtBMMvxsE+WFe5vfe3KHrL7EdabQAAd0+dKmrwGY5aBoUx/K0aowJjbXzSqvlb1ibZwVm7
ORgSWTTH4f1Det6urmbPbgWisQpWp+2pE8+10j5NirNW/phRSwGYTFz2L+IG4ku4oZQUaZDugj2n
G92haxYpAbauvoOvrd9TUbnEkzoF97fPrU0qX3NcG+nGQkrYzg+Ygd6YI+qa5dz0GMitteh8y6mm
5OH+QLc2CB1EGW1RwgcQsh1osfH/K6ysCmZiho+9ORmXYqhrfzGWI4LFzTnhbCHRSRK6Jn/KLyci
ah09wQKrQqQCmqVRxYrkjlgH1ZJbE+Jt00wJtkb0cZcFdIk3jPAOqiAfCZjHeU78dBQdjHNlPb19
7ShpgxEGZSDr6dsJUaofinptKpwY2so8xS3WRYjXtIjy6gC/vIM9f2P9WDQpdQG2W1qEbIdT8zZJ
DEDvgZlH3PmLvvgujOWDFPfG+pERSr4QG4LkUJ68X76SNq2Us1FmR3bU9iDFiqlunnpRG6h3dDD+
DiYlf/Tu1oAuLCVj8KEk9NrdGvOYWGW6jlmwQktRntFldONTEudoONltZBQvdePZxSPgF7t7NKLE
7Q9O2q35UqXgEkHOFpG43Q+ILZoFmW5kAdRT+AXdMj+liuM+6kRe3+7vlxsfkESALUn/DsDNvpBX
abOiK/iLBa2llcDWKqv+zt2RHBkM3ZjSa2kUNXLyOAhT2084WX1pOACTgmHBI81BhDFwO9vwszg+
wlfcmhLuqK9HDe73njZZaItdpIVZBLNuMSOYvY+1N7/ZlgkIAPuRAE9a/lxZVpa6XZszYIcgK5rS
H9E+8XEaGc5v/zxUrWnnUAGUOgDbZTPF3EkZXkbBgeNP7P9K38oj5+/7o9z6OBjK8oCAR7nuTWXC
FuqgINgXwUz5jEiya5zo4YqnQlnig0hfvoK7w0XQRmzIOLK4uzvL9BFNMU1pEYxW37xPqo4ct+bS
fGi9MboMGqkhUjcYVr95ilIEQAryoF0DhGi7kBNkItVLczRAi2zye4hhfmVMqGgb83TwzW4puUrN
N74Y+rSSprQdqzVQYhqzqCDJ0P5H0RIUyBv7j7HqfriSBL8i5/qi+ebBI3Nj21OepRHAqkpS2O7S
QJYtBYUxU56rRudhtRX9Yhud8/aICl8TOtIAYSRWfxfkeImgVj12RZA6a35SV/CGk7c+pRMFNKOM
/sVZBgKPRAvCreyafVHYEc4I6lHPAxVlqQ9OaZupX1Jqmy/3t8etxWNPvmqsw0LYVx0nRPJdk7Yj
arexOOE3UT+hET4c3OtHo+yqFIpqzjGmPUWgNrXx6EZR/s6w8+lNnebX0oG8Y2UQAE+OSu12+5VJ
35S9VXHVNuTSeb80p9QSR7SaG3fGZpTdyz/aMz9dK7gzRDT6dlrbfjZP5UWPV/Pg7F4vG1eFFFOU
IFdKz7u3Y0RTRnUK28CldaZyH7fON4ix7p9v3QKkRq+dUhkH0lXbLhstugToZ68HcckWyFajv6RZ
enQP3bgcUCMBmi5ttSVaZjeZqhMgM5VUC2LVPFXK8sEuqodl6IZTqjZBrmfPjpk/9nYZ4Njh35+i
vHi2dy9dbzS8Xq0RSBr2+y9Oalx0sNYtFNcRD/R9829Gicohxt4oBUVlHh+x/258O2lvQlGTNxL8
5m6boPdJ+hUzpCu84bEs8/lSrslwECDupBLknqdmxYsM0wD3lqs973qACTw9bQOvzTAK8WRU5hex
6HOI92WVnNEYKLpghmidBUClBRR98L6Q1CejAKTYxMpyUuklDmGNEorymECMVIGg6Hn3aE4L8RBe
Ub13Sp187N5lqdr+kdZL/feoLU15jpWZfw+diO4k8W+3+ElXJQl4bM3I/TLSi/7Bq2iaXnra7X82
oM2UAynQHRzjdQlIdC0pOArXjaBku38FoZugfEeph25d5ie1XcdPSmsNeJMNQxyfczxCJr9dp/S3
wWjqAYjFun6Jct3WzoQFMQYh2lRk58yo8uGMpqYwTpQgY+1dNNYOAjKlMZgHO/L6FgG3yGMiowFI
FHukvKnURhpHHhXVRUWDLJnSUzWOyYOKTN/BUNc7kaHYHkQA0k5qX/qzBrxsqsGoA8dom3MhVuFD
mO4O3sfbo9CrkJKdUFB2+72oJ6WZO6UO7GJAbUczhpckAtpx/yDfHAX8MGkesA7ere239saRZC51
66DAWfz9Qov+AdHq6IDgcvPjANGgVgPnhG+0HcXIGtXrVuZS5VQsa8inPj3m9VRS4zvfn9B1VCjx
q4ZU2Cfdof2wHapw2wo8ad0E6VB0z+Osap/7LhOX2JqWoEMRyE/TvjoIReV/ur0OGZQ6Bt0r3hWc
dLaDNmW76IhjN8E4zfpnm8f5EUx0/FI6sXeKVaV/EDU9SM9RrMf7073R1iJlJkaj1I6eIh4N26Fb
z+kVtIcp76N/1jzmfZ3HPu1vainT0PY/QGtaP8uEE/M4jeqQ+kuBEOtlXtUWzSNaEPbl/i+6fhr4
QZJMqkkwJfXx7Q8aTCeZAW3XgdaBdjyVXoTlkVYNXymUFQ+Sgv77/9+Au3BV1ZIIuSs2l+rkH8VY
Wb/F0TR+UkGovsTREYbi5vSkCwZgNfaZvn/c9cjqOvS0gySvhk/gTcRHU63sL6MqLlExiYPve+t8
QvZkP8tONm227Wpqq5lUVcK15iKp8b0fxORPeTr+eX8Jb51PgiJJ9JRAKnu3f9VsMdxI5ZrR6BJe
0jlXPuez0T8vsxL/uD/UrfVD6kElrJSEkr3YepQ2JvYaLkN1zfSX17kVUpUq+mCu5wbuHJcH8Ndb
U6OXBwuDoqZkn20X0GtxKGvjtg6a0i6em8jRfRTbjIumZtZB7HBrahJbQ/FUEvn2tDrkx0bFcqm9
J3Q1BNq5qzcHAq9INLLQkIuhEipedvBa39og1KMJV6R5zxVcLIkUPR9K2nulMfY9+mVO17ybVCT4
vrz9wxFkSACcFFzZc5yUEm69QBAjcJUIipMdx18sxCnOCijVi6IV68HEbq0miEqec7hbNNl2Hw6J
qDYadQ5aRy3VL+kStX6l2fW5xJUiXJYRBPVbZ8hrzr6ExAW0/0oDKFnWecG4na1ZDf0paj3JgsCR
yl6+CqziDqKI6/nxsWjMsjkhCtlXbW0pwmVMfRsgFAhY1elm6zx6i/OXpeTu1zlT7A/3p3d9EhhQ
NixBqUgJXPmDfql9NjAZWMmsC4xeMS9mr/af+mbqzgn2vl/vD3VrbhAWEHNGMxTy3e4+QY/O5Eq2
mqABHfU5KmbEbqNINZHu5EV8Qp2jKw8+3vU5QLoJbJv0JgSTYMvZ/zK7tlsdNW35eDb424s1m/l5
nde3yZrL0JhRON901yRrfH/7E8njHpnNTRBbtjEGyjQvf5St4q5ndM2ygw92a0pSnQdPD1nr32er
lVUWI4J9bZBUkeNHST2fOy9P3hxnAvX6ZZTdOYPeOXaZUreBgUf7uTJT45z9L2lntiO30UTpJyLA
fbll7dWtlixZtuwbQrZ/c993Pv182cYAzQVF1AxkwFdSVDIjM2M5cQ6z4jvbsw7LsKIzYwPWk1H7
5RTCoEObUg4D3q6V0Y0JFuX3Vgn1U29U+S+jpFQ9oB9v2LlDNr8gFFH0QqFpWAHNgh6pYCnJyouf
52XpKp1hthBNo3h4fOzwW2dLqNz9X0OLZzrXfC3Wm7S8pA3DMXltSKc2zLvfnEbfm+1fx5p8STIC
IiyHouBSsdpqY3ijOrO4GKMSpAzDFMqBqTj9mCkSvRndbu1zy6j/xeqg83u8zM1dRLyH5F+g3pez
QWaHsIzmRyXC9MYt1eT/+YUUucPYXMoqOod+//Oxvc39+2BPmx/qtrWciTmn8mJ6RXvU7XB0Y9Xb
U+nctEJdwYJTA3qX5cvWZTl/LDav66oMPs6yBcGnKefHa9lyEVAMbBhYKTq74ld8uKCscFK1pNCL
S5a1/pVuIVeVr3TfKqpv3x6b2lrQR1OLu7CVIPJJTVykTf0INlSQG+0hLfU91q5NOwwCEA0TYYFO
nS9JMSoLHFNbXhIS8z8AWMbmQeq9YG9kcus5IfQQYneiNb0kPpHaoYtSnStKzsvxb6kdE2p3iU2d
xSyti1SN2t51tbVZRBQaQsHE+nBRz1fmK3BYdUylUGwKg6uWVcZVz/3hRa1V4+vjzdpYHB13SIu4
50XVeJEvWSEktR6Z/iXXiwblXLmrX4tWmaIjfebm7zL3mud7rWJgAjJKRtYFr7G4Yj64YiuHCT0i
cHtpOpg/sxFmbdfWJdRQHi9to0RJOAViT8SMpELLZNySW24ifcguTEI5X5XCDE+VHZYvulx6r2AN
7N/iuozO+gBpGbA75zcDEt/nlILe32xKAeTGVDjIo5bJja9pI/hWYJdmAqQzaKX8DFNxELqSZ+0N
2234zUdby1Ecwa1s5aHCl+016TA6sUkc2UAQXaFv+fjjbpp675y8TxQuwS9altZWHNT5ZUyoh1ZG
U99UP/S+e0ER7eRQG+ecgcx35ROKGxSj5v6i5VObTNGI0GSoloRwXv4VAZHg6W4DlIcfrCze0FBw
+ofw9qOcGZnXwcqHH5nU2TvHbXMt+CKtIFD7kK7M1zJMVqwhqwIWy+p6t7Q9jXnfot8J7rc8n2kk
wDQ4PZJR+uJq1FO2plBxOr1rfx0NqfpFpblL7yGA06i/M1B77hVUhhRTOkwa8j+PnWNjlZgHq0SY
DzJ9+dhUdVqNTY0fSkkX1gi2985RT9qi3FnnxuVFRMewhcgpGBpe3JN9MxamXYNsA/8VXBx7Kk9J
LdsuyHHt5lXJ82J3UCqQwkC9wjcl3J/vXt9RZNYcOwO3rcQ/mb+Tv8rjZB2f/3ofrSw2D+ZEq6pM
L7sEnVec2r7oDk1a/fu8EcaemFKlsiNIveZLaZNByHhZ2UUtPfU1kzvzhDMkz0f3hBwWlz3geuaq
F1aYguuiJOOqV0CivHRJE7wa7WDuBBwbMSlQc7aE5ItisrrI9zzonKHvAKJdMSjxVxxF3Q9FTZw/
u4b53q9WrknVAV4e+4XItncujz/klg9CSwHEi44FWefCJzy9s4w+SilhO9pLNnn+ociGN1Vtf+Q1
kcJjY1sHC0ZiGKiwJPio5rtmGVkENA9Uaght/0vqm/o9q5Uo33k5Ny53qteEVsQFVFKXzS4mp7oi
6CKKqFkw/tlXkn4o5QTKKzl0ns+RKBuxdeDjmL5fAq8cp2vjWsbZ88lP/2T8R7ml8C48/1pxGWIA
6TG6JkvWUyk1kjRKoA9QGlV69frKOPZpp71BVf2cZsf7e09Iyogm4GgqK47Ywg/RTVkolBE1TOll
nh7TPp2OU7wbIQqXnpf8qbZR/2XEXAB3loy1gZf3WeA5GUNmdn8UvJadZrlF7X02rep/ZNWRS/dX
c50xeR7KIEybrE/MecDiNV8gMkaWEhTsWFHX1aFSOvVPqfXTnTO95ekfrSw+oz9JwZRULDAZDHTG
ylAPXyCj8neq95vfkfAQmKa4npYz9Fk5Aj8oUHsOMlRCQkMeETRICv8cBu3wRZeC4M2kY3NPnI64
UTdbe8czN+4uUc6nus4XRfpqERA0ZquMQcAA1xCHzqfcV6JTJ0vyL2PVm5+yMAlOtpVbF/6ysyft
uHHKwaRQ2GZIFCLgZQkQxpUkgAEezKhjVW8qQ2M/0Pgw/sxDs33+3uJ2BMEMKpze7hLKVklGWTbo
ll06CMJPYavmb3Kkmt+fvh1nVhaJRe3HgYZWJcDloopffLn0javJZL9//n+ww+XLfcVIFyiuxQlo
w07IdYgw22hcjaGPyo3HYNyrtWxtEC1L8FdsEWCvxUkrChmNIRo9l7bJT8lY6Ce7j34vyvx51BBt
XkIOgRiyYHpZfDhFnVBnSTAUBpnzEtTlZw8y4p0Ae2s1COZA6sAkkIBDz7+aTRgQthMjq5rMUWqK
9rM5mcExbaPxn8f7IwKkxeUI7QVSuqIITPK32B8UYzo1rxUsld3Ba5k2Omi5rJ3itmlaGKxttFrt
rBhuj81uXFkgQzSBY3QEQYb4AB9ufggzWu6SUAiBD6ZrK8h1QC2xp2y+ZYWRKe4rMWRHK2tuJZmc
OJUs0OtGlEawGav9OUSCZicC2LZC35+4RpCiL1wvacGmaGWToglkea5VtvmXXvPjnQLbxu1LOYXa
KNKHiJ4s19LALV+A6cCKk3Sv0tjIxslgOPiHH7f5wQ9K+zvqqNA8CMVH1y4j5fB4yzZ8ksI2rPpA
wMDZLm9ftIkUMnIA7RNUjae0ZQYOBffhZSyhCH5sauOLzkwt4sTccCINZuXsInjHjnZl/UT/9Tn2
4ffgAyNglGC0EqyNC89vU3SuGrpFl1BNSrDs9c8OiaLr/8NKLMpSIJXg0lwGAIVSq2nv82ZmKMZc
nJ7XQiHKPz22srU1MK1DOEzTSDxTcz/XUg2h9ojvVSd+lkOK1kiHzkiaVwjQ+++PbW3tzX9z5xwq
hvYWaUqolXrdK6TLcHvRV3TEeJnsF8+HNLzScDEIeAjcuIsLsJTGqgCMgbP1kW25CtzGl3iUp78e
L2bjUAH8I/uGLIXhneVYrNzoQwEjELFu1IxfpjEw2xIuzZ6BVWRkq9pN5aAdj05bl+UpDoL2pYMl
PRx2jtbWN+UmFASR1BWJvOf7V9TFFOS9l16mwf9rRNz5zVbCdCe/3ForHVOuQcGDhDvOjaS1DL5R
4+FyWi1wUa+wD77V/WYYzS+Bqr0iqfqpa9TGjZVpB6W85Z68ZBw01gfqZvFk9gxRd0qacpwLwzqS
jsknv8nBgJdxsnMSNhf5Dvim5wIuerFIBvynQkHr6uIZzT9lMhzz2qrOluP9mKzpLIXDZ63V/oCy
d+dUiCUsntH3ngQNA/LbFV9YA4F5GccMnXlZjb5aafjTH1qp1t/sSqqsb0EjR+Y5ZEinOlFMGKed
x2HzC/OMgoKm3gLKaLG3nYQWQeykF6ZLTBfopdQd0DnrTgYIFNV9fGg2sng+LAhP0dsiOFncNqGe
xyXyTxyaUDaOppxpFTNHneb6Oqm9FRvGXnV663yI4yEKB6TaS7jG6OnqlPS47pALuoZRMrpj6kFz
vrOyTTska3BI8z4wizb/jIygtdIo2emlU5zsW2qimmeDVXy+RmuBASMDIsuG9XZhRW8LjeUA9s1D
xvckoyhe/WhQdk7C1lrEmSMY5r0mWp2vRZ+QSVIbXCKXZDiuwsK/2HpsfX3sC1uO99GK+BUf4rjY
rGmzd1p6cWon+icvIJ9wHN//M/F6+fm8yBI5mBjiVixokOamjBSRP95zNqetnWNfFv5RKJk8n69Y
wFIFNzDZ7GqKW/bsJM8MPhsd3fgfs4D6zsxt7X+PP9vWEaKTwaS/YCGGqHW+FqoewcTjml4AzvzJ
gOVXpaudQ1JJnRsNe0iIjRCfJVEKM0RQtWLtYCJAthP4LC5jV78FduF9klJz/IUH0fzGpAAgD63b
edC23IKKBNwnCvtFiDVfX9oXloReWHaho1UeoBGCjS5Q0KAEcew+/pRbq6MiARoO3QMirEU8Eihx
V/qSyuMStu23UEFhx21Uw4dvdPJ+b2TVPMEm8vTpwgUZ94EeUuDwmPeZL3CKuiHorTq7QrlXfNbi
1DrAClU9e4axQtbMbCf1S4GRnVuhpFTJY6un19bWhuRNLfpm+mIhb/+ccDB3HYZAzHCsyGCYB1t8
RKkDA16HSXJliK5iTlUPXLRzczeK673XY3Uvoc0jSC6YUhGDestsqQ4ltY9MO7lGXutA80pYcq4G
TX32hFEkfZ82h+4RfuflQAzdJPDuZRBfcZ3gnvWG98cQNfXBNzKjOsSKWRwf++HK5em30V7BFAEl
99DiEwZoUhhDW0ZXIwiqr44k9397Zd/emH5wdjDaayQxzWdgTUgekNtSWxS/5cOtmyFV2gVRFV2V
gUlfbTD6ly5Sx8/dKLd/VLlmn2SpdV6crq9fsqKJr3mdhV98YEo7i15vJlclE0eCKYe9XCYDXWrU
HgLXLLpPG/ja4vwcRpGyY2V1xKngkwWIkRIm9oAvzJfbBQhPNoUdXhEfk6AIGeyvvdONBz+c2r+q
QR6/5P0kP127FVbBiIIVJxXhGM6t2lCRUDsYw6vcjtW3VpOHrxVV5meRY1jBjtClgW16VX+R+ogX
x9DDawkZ2iEuGxQbKVrsfMHVeyOsiKANQmthbXFd2WZaKH5vhNe4t9IvlRbYnps5gZ4AeS/7/xk6
ENHHx+GdjHsWEWMSBj/BSYqeLY46/3wh6scIhBTRdVJjJfzNkaq4c02l0rTPEpXj6WpPhZYeECxN
p0NrdfbPQYfv/0g/RfZOchFXzYtK31+6aGyxfqjSpo3dyeuGxG25FdWWgn2Up5/l1o7k0u3VMZO+
ebrTeG8KRJv9S+J5uXlXmlgKT5EXdtXt8RLXJ16oL5DZ8z0pBS5vMtLxapK1QLpIZtDnB9hl4p9O
mflAbq2o/uOxsVWCIeIeDpjIheGQX6b4Qa8VPqlNBBNJUZytqSlepsyuPtt53b3qiSf/MwIEo2bs
dJfHltdn3BAyhwp8TmDJQL7MN9LslSKqTTm8KlJin8w6AwASVXukj+szTmpKvq9SpRMUYwsPNWDz
NpXa5Iz7ztS8kCSq8Znpprp0Afcr3hEy9Da+lmYCku7JBZIz0dbgDHL+xJmfLzDVfP5tT/KvjmR6
sht3kgonLI/ts0ERAiFgbEUExng3k2tzO+EghaZRTeFV62L7C+WiIuOVtdVz0zVgiB4vanXiMUYl
QYx2CN2rpXOWgs2v0NrwKg3K35ME26s+Km+9I32epOdIzwkchPIJD4DQ+qE05CyevsqZ2lzKzeCa
q151ahLPvHI1ly8e6Mfz42Wt3ITSJ8AgQURKJwYI//wberkiy2mTcJGNkRJ9qvvQML72sWr/zKwu
CA5VK/mTmzVWutN7XR12DCO+RuOcKw2GoIVhEMtqOuhBeO3qTjmYFfd019jxYbCHPSqK1YETpuhy
sW+UJxn0mK+xGvqA1gNHwY6gvqvjonI9pfd2vH5rQfg9GTxtXlEBm1uBbU63Jz+OrsymBqfEl1iL
JkenKc730PrrBfHRmFMndyPwW8m79NI05c6o+9ciHbrTNNqoWTvVHsRxvSCifyiPSUf5H3PD8wWl
ZulPFcKbl6SJ478Sm7zd0Yrou1/R8X3WCzEFdYKg66ClvFS4yojzCtlIVZ4m49e08u9FG37NMuXP
csze6qrYufs3VkZNR4RX+AUg88UNLIdUd5lqUC4FaoNXrx2mQ2SoxT3xdoUTN00JLkICBdzcXNxR
FcC/APi/cpEz69fJjqcbWPPYVaQm2HlWNiwxb0BbRmQBXIvipH+IYVsms5hLVpRLMqbaYdSL9mAW
pnyxLXBWj7drfReScOCBcOmyZYyCzU1l1QjFtw15be53zaFlCEZJ4r/tSDpWdAF2jG04u+BXFIRJ
AKD0ZS3X1HxVrgGUXWrZ0j7LYRe9NnI+nh4vadMKCTojv2SfK5FoBRxtwUyPcmlqc3wL4cg5yUG0
l+Vu7hEIaEJHwUqzBJwUzG93lJKVi5MJcVtmdin1IUsf/l2WZr3XWd22JgjRgFjxniy2KbB9hr8K
S4FpsbcOSq9U58lwinNSPM8lRwpKzEZgA7EtleKFm9eaDo02sJSLHVTGS4i46jVD9XTHxbc2SQgl
4d60F1a0tsiU2LETGXy+Tulvdaa3Z28qq50MYv0k4mbggxlqBSxA9jn37sArB9sPYpXpJEFyKKdy
Wp8ny0hfVW/IFLdLmTpzPdmKxh1XX2+YQWcLODSICMa+lu4BB5IURpUOiWHkOy8pJA1uMzj2PZiK
p8n/eKOAnAgcl1A6WQ66S8PgWa0+MBdc0d9X7MY4KPbYPX2qBLwFh2CGh2LSEuUB5FOmju2Ml9RP
etcKm8JN0nHciWHWboHuHekYW4WGAtDI+YYVQTqNRhsgmtUE/YEEXz0Wjb1XO1olDAyAA7eA8JV6
i0j95lakQrKdGpE4RiV07cX2MvNfvVWKU2bn4R/VNNnHOnCyHyi87c0ArN2CG4M5daCmxEvkR3PL
stwzxMzcy6X2h+qadv5EWGaVp7SInkYEicuJt4obCp4QMqS5qcSrrD5gFP5SI9p1YTYX4SD648lt
rOvyMIWtdRY/Jj00Q6T8ePYKBiFHlE4wyh/+m9vW1XyC+y00ecAU75+QuamDrzblP09bEUQXgh8d
0SsoXuZWLDmyOi9rDSinApQp0EnqvjdRoe+1PjY2DXATwCpRWgKttojhE7SVgjL1NfSyA/nE9Gt3
rMYxPYZge547ZbyOAo0H0lrcHuJlmS9JavPRl/UAnkQr8CZEsjrfP2TyuFeEXpyz/+yYFjvDipib
W2xQXHH15oCpbtpoSwclCPRTwBTFziW4uH7/s+Iw80KZEUmLFYVMPk1DEGEFyYD2b+a6rPgSeX5X
HeVUHf/tUjvWbuFoIzfylGesDC8OuM/zAibILG4FbG7fEkohvzY0kd3nrej4sWi9CAZ94TcfwrS8
Yfp6MLLyllkkc1mTOtegksaf/39WFmuRrLLI6zQtb4beTp+C3Ha+RFBo7OlniH/mQ03q/ZOBEaOG
AoCLC2phRu29fGrGuLxFQfdqNv23jJUdjLad3KGA7+/5RfEy0oYmwgUys7Bm+4k3RU3a3Jh41Icj
eLQicdVxkvcGardckOiWmxBbVDEWZxf8VqNZedxAcooMJASu8EbQ9suH8ZegLbvsk+wFfnHSEEMZ
r4/XuPFFDSBcgApovwB/WlzAud7FOlW49lY3wJMOnQw05GwNKfTKVeNpxl9xmvQgvB5b3VgwzsjM
BBgy2tBLJv/cVMrJ4Em5JZEfIWNjeheLCCF0iRTlg6eU0Yst6fVzYqjwhtBIJYzT0PkiCgFPPD8L
01D5cZ9MmFWlXnWb3Alf0mBSvz5e3ca9RaEN76S9xJYuZdGdNitiJwyqm+HVXutONTHJ9yAc/T0u
lE1DgEgp4ENZTblhvh6InzK9C03OdmeF7uBDjSd1w5OyC+Kr0SoTPSbBjcF7PbdSjYVKUSaubpqa
vw6S1V4NZfIuj7/ZItrBCOP54p7iFFCuX57suLVUD1W/8jYYTfxiFfVfbYmQsOnb6YudqFPxxfM9
IzgmmZrvceuvzwCgPBJ0KhvMiPBOzxeYO2rdUHUqblHR11+LIslqV1J6RHgSy0KfwPDr/Mmu5/t6
BV5TQD6I7pZ5umGmstVrrFdHXjg/IGwVfC1SRl9ORdKPN93qmiO9z+avx595a6n07wiRAbMxvLwI
7SqpCRkpUaubQuO6uqA7BnI01QnDIHxIQhWV+1wfd87D+rQDaCHF4fkRJZflWhkcVWwf7u/bGA3V
W+G0rfJLBjFB8kly4LdymRKTwmuBBHf1++Plrg+IKNmCdRTuS+VqcUDAo5hD3aG07Tde+uJJaUoH
o3hyUkrsJbVaMEO0sck+HLH+D08s44GVOfZ9fmvLIb5Iall+6Ztyr1W3sXViPJbnwYLwDBmyuRVw
xnYWJUl+k+ELezHTzPk3Ze79SFqZpYCF0uLp+IRlAW+QqcWRzi8rpraO+mavqvmt8vsYbrQ2vASh
/5yGoLiThRUyHWqyHL1lDspgiqE3MXTiuTnmh9w3W1f1gOxpubdXRtr0BsZVBMKcW2Z5L1eyp2gM
xvAFe6M9222f3bRk2IsaFoH4fwuiVcOcMYjilbfzoAYK4AnU3SPiIT+spmOnd/3Xvgrr82P33nQJ
9keMuVOKW5aqysiwakZi8psa9FPvpl6lnrtigHhBGQ3rVfEK9bkq+n+Lo6pNIRPiRbD6cydU/Zw4
FTGm26DF1p8GJNxuLlvh19SxnpOA+88xuB/xC0bqeOAWQREqDwhXIb17QwOvO8F0ZR4DAF3u40+4
tVtMAzDCT/QlFBDmC6rFsMig+8UN3tT2e5RU5tfOd+q7X8p70+dbpsDFc6A4qkA4tbmpTmrMskow
FZByH/w6bk9jkxnHsc2Cnahuy9M/mlo82eRmU0nLL785WlTmRyrdZnQsCAR3npMtOyBAOFK8oBRD
FnukZMqkDIqf38xUG85xYJho1sL2+vwegZYAakRPRRQz5x8uLwEyl2WE4kBWFN4rM8UIqioMOHgv
fWb7e9H41j5BOCiQNDi5taRvjuS+sTNrwvHGtjjqvhNcI7VEDFqNk50DvPX9iBH/mz4UvcX5ypjc
gMyj5k7nq03HXEsntyqaPdXGjQWJrijPoCjrwNU8t9LkjYOdkkPbSL2Biknb/AZ5r9p9oqKj+MfH
u7Xx2gNBIsCmQguXji0urQ+vYRQZfqZmDnerZ8nXKIV+Ewled/RtN06k+hDrfrzj7qt7kIYs09cC
RCamHpeVnFBiYgJiuOxmpZL8xYzeiuJQyFNz7CFKPz1e3qYt2lO8IzSqKGXOl9fpaiFVNi5vTwFR
k5S0VXHOs4pdq/1I+1JJVr9z6a68hCSCxJDwlHaBwCvMTRaJEegeDZybPIbjp4TK8CFB9OOXxwtb
eQmBgmjn0E6kEIKduRXJG/TEbhKs5IZ/UKtGf8vzMbtGTjnuXBtbpsQoOwMCYEyYrpibCvtczuwM
5vph8HOX4nd1LsTV3kSh/xx0/Z0qUoACECniPPNGzk3JWadmyVT7tzJNjKsnyc6b2lrJa9WY8rPB
pijg8+qLng5t3+UH1Ao5yK3R8G9+ZAXHUSp/y+JxTwtx5X5CyYNQFig+6FZqd/P1JFniWWHdWVfV
mN5SRbmHXm+7SJf82knek/0B7nSaQzSoyJUhWqcTMjfmgffINFQ8bhHh/clsvCBxbS/yjiV/7cmZ
oXdjlAREDP0f7mhuTFcaX2jLZLfIiNRjFkyOO2nZHlDyvTg/KyGRYQKxpz3FC0zAuXhMmGPucwd8
681WG69zk6yti0PQhql+TQy7zu8N/CXDCwDf5FgVvG5u1ofBWxkojbGDI1/tpUh2ubBUgMSAZpaD
2sYk9Ghsm887Zk55QERbvoL7M/6wo2r4VEMcM+5EO2uLgi0bfksiRsFkungJCtnymqxsklvYmNWP
2lK8V+Z/0/hut7GVHoHPhHu6zavLC7Ii5jpF+dGBLm45Des0jW1UhZ7cKiao3TRMlYM96HuDgqsb
BfpkZtCF9DqxFcSJc+cJapx48Izu1o90Y4hUWhdSDiEHbexREr+/JnMPImeHV4osTKRFyxXZCafB
r8vmFrT+8ElXRnR8kA72sShHr06CAKCtGK2LSHZwKdQseyVvs372vmG5oaeHTw5XcHCopcGgDdEV
+MrVhC7DHABIy7S6ZVlT/QGOUHUrp4l3nHW9j+TQgDPewwgVANT8C8u14k2D49e3ttPb4DSYmoT4
E3QGzwZ7Io0mNxOEtvTflyHl5IUIowZ1c7Mlpfmc5kZyHrU6/gPRXPX4+MVbL4kWHvgqqoEsjG7y
fEmMBfRJL3XZLY8gS3bNSTK+1qo8/PrYzNo3iVzBE9BCRvp5hc0ek1Ij0Jsw05j6gQgGjvqWDDec
IAd+bGp1vikNsBJByAy+mMR9vqJxskvmIPPpVvp96QZF57txpMVHmpXVHc2uPx6bW60MtBhoXt49
Oicg1RaxUK2XgLgcrb3FE7rGSdEoMFxCu8Pjvgch3jBFgMdIh7i1IQRfuF/Z+rI9GmN3y1t/PFqs
9K1NlfIlL7yni0YCDU3/mEo8aQDJ7vwjBnVmQoYXqbc2hZEAereCKSwz3QlMxA+e3SL0tRiEoodm
glxcQTMms3CKUklUssHGPwe9ZyGGGoc/Ox3pMSMr1Ne05EbdOV1iR1ZWKcTRVBa0TMvcRhs0Rxqd
Qb3JneadqqCqTlNjh2enTPo3ZWq6FyvT07fKTLx/4PXYK1isThwFHpBxgp2cjp68bPfqeRExdOGM
N6ky5SOE/gMkg/XTCRxWyD/glQUHhc8scnoQmXYSK5yCOhuy49iZ/xp1qR57U9mryS3XQ3hEoiho
8KEkFyDbuat4DPYn8VDLdyZzpM895/xeaPpeC2/pKu9WqCxCKySYhZYPzkBYmzqhPd092S4EvPXX
Su9/UYE3uE1g/AmK+fz4XC+vEWGQ6JxiLUEz7+nisCHJEI0W1Pv3JDUH17cC8zgOgeXqWvJbnQXf
Hlvb+Ihi6EIlf0PBa0U5WJVGYVpxOdxbRvuPeiV5hyZsyp2rUWzFR88n3IHeh0Y8BVou42V/XBIR
NfC7/u7HWf6PkSv6MR+m7jKUXnL1ylr7kURRdm7y3ZB9yzICWlSSRIsD7587SaN5ZWpYUX/Xlag8
DvVUH9Wyro/8nPFsp1b+pR7gs/HKyvn++MsuL02xZuIiGjdwRYnB8rnlKhmKSev77h43mXwCii8d
EG6Q3cybnr2f0dSirYbkFe8X6eoyshxCYChqmzX3tpjMX6E6YPK7VIJfC2vYm/B7/7fmW0nJiQK4
oOAXCeTignaaRA7CTmnvg2ZGMnqoUxrcI6k2u+88jkl4DPQ+jX61+8r3r2OnBZNbD2lkvymdEygH
RwYldCeo8qXTmMiDfzR0NIp2btr1t9eoMguEGo/WesSn1/W+V4ehvTNHBe4D6cDicxfZ+dlpkz2o
0JYt8kJgEjgxfdzFBzG6PIxqFHHvYWrmh5ZS2muf9gFnqRi+P3ap9WHFkYGkIyfP27+i0Iz9QMmY
OMel4qL+5tiN+n1Moid12mgXAV9FXgR2FjGAsgQtyF6a17Zv1veudbxDmJjJwTf1ZmeLVrnguxkQ
TiR9WKEuOz8faqZ6AIyRj5l0Lf8po2f67+BDodk0UXOKC3N8CVAEOdOPlk9lYwc3I+jt6+MPurF3
jLm9MwXRGmO6f/4bUs+YhsiW63scydmb4RXRp0ptBkpZ6bBDILBhioCGcI15RK72ZR0pNNOosPPR
uSfdFN/VCChNaUjtxWyexrYwI4Hr0wARssJ8YOFGH4qA6pQ2deel9l1OCsX1qzo6+37h7bxTy2hG
WOF554YTDWouuYUVSwcYRBh/D6zWP6PTbANJivIrpNreua67+LtOwHN30jQ8F6MZXx5v3fpip6TK
YJvIBcnTl33NKc06pO88616CB/w0tuZrScR9I7eZzkQL5XnqFOWzxpzD8bHh9fvM5onxXkEzxXDu
wmdUr6kNY4rsu24lP4ISjnQ4bGPILZPRrX15L/5Yn3kOO/Ty3GKi/b98OiH4qWKyT+suhTEUnn7b
32senNPjRb1r3c2vdaoDeI1gxqNksKwKUtsvAfJI6l3VUKcDbRgY3Z04VW6PFihmLm5nCP5Xm1qu
QH1c2vnnzG606pamVR6CkuTloWXeqMrnOK2s8AZC3fu9D+keuKM9tNK1rnLv05TkcEG7TEkYvpuA
C/BdBl7qPaLrtW+AGiaWgYadp4qcdu6aVCRHsiBDudPxYcpk9BpZQ7BrSPrPChWX/pxJtQHAoJQo
OdnmWCg7M6ZrHyFHp3mBf9JLI8ed/4Demxrorn31nijIVLtIsDb2dz+zx9/twbKmQ8B3aXcumJWj
YEvoQjEJZgo05+I+lQgMmGptons1JcMldoLwXAOCuD52lC0rZLcCU0mKuyJsHHUvN+gAxXe9kALv
pntlWxygShiTnfdhwxATwczW4PwsZ4nAZQCsUeKpj++JXTA9J2fNqfSr4NenlyOIfwBB4S1iyn++
UVVYNdIQhMkdXAYjscZYHqIQnsPHVlZ3PzU/hpEoGfPPgDsRa/1wIRdVaOhD74X3vIeRyYwK9VOu
Qo+hqcmTUobEIMIUhTGB72IwadHUqpMYFXIziu6giaajVA7eAREaa6eUubU573BX8BYUFpc0bnVW
BTldmvCOsZLUREny8hAPQb53+62yL5bDCy0QvFQ52Kf5l8vsLsmcNAvvXV/ZvzTxpJ+SqDQugy77
n3pLKi+0RpUnqwPiG9KWBtolyH5JWOZGqYCXQ4To2z1A4/UnYxzjz8TugtfA6qJvpWb2XyITss3H
PrLxSd+rR2yagHwsi6iy0Y26EuvRPVWl9OyVoQyql9vzeSuM/zEACAIQDJI2X5oz2RRl9TC+W1Go
nXQfrktP0ffAtRv+jp8TRoLvpo+7fCKDIIjbMbXie6n2fXRBIkyfzlpcB/4hddJd+NqWOap71NYR
tOHtWhwvCzoQW5P64l5WvnfvB558u1aCM2CjbOeSXb0slHm5ZHmJgcCSnC8u2Xzsiropi/LuOVpf
HB2AGMlnBiLM9AB2WUWqNnQKlXBraruLrxUQAD7ewPVaERYBuEbNSkR5ywZvV6hGazMHc9c6Yzry
pf+ReboPQTftnfH10cMSH/SdfJLOxeJq9P0qg7+wKe+Qq3ifCknSEWO3rF+IxbVjPBjO1bCm8Dnq
RpFCwaXBu81oJWwQyxJZ0IFkNsImJ3GbhgsDj/WhHMACdmWc7Ry4jS8JchiGYyY46Zjpi1PuxbLn
KJ6Z30sF8XBqLOoUHXq1r+uT0sietBOvbnxOOq6EygxGce6WTgpCAPU6h3jD1IL+rHjN+ArAZvxi
MfX4xZwS5QuaT3t6Z6sYnYyU20woExCo0wCaH3ekc7s48+robpESvMHWpp2sbshvjNgpvpsVQRt9
m9LS8d+KRDLqS5Om1s5nXt9rJJFojjCzLRqZy58wMvKu9Z0t3eBMCxEvt2yXx2Ovs7hhhSePq9oR
evcU6+YLLUeVpktYebep9IMvTNf9xhxr9O3x2dsyIjpPohbOIysvjMTq1BilkXi3LEyTczYmzUGL
IWd9bGXtlxqTEEBEBeKAxGaxZzFXSqDqmX8fFTgtJlgr73nKVGdgSHvcRmtTXJqUjUS6T8K4hL47
TMVkhtbn95SRsOFgolsEkbMhGSF8PD003I9XtvZGUhhcHzkpmNrBw8w3SUrKbjQrO7kXcaIe00TT
7kk8Aa33h+FTiHDcWbEC61jUfn/q/f5Jam4OAtkqTwSARy5kKilz82ki3l2pne7oZSXSMdc1YCM6
1Y7OlR3oq0+PV7v2FsxRrGE+UkhWLvPjhPn2sLHy6Z4mo34NCsc+Ij0S7lhZbyEjQLSBgIpSEyKI
nS+qIWbokzGY7r5n0i+pNKt2nSalD+TB8bVX/du0ZlHC4gtS81oV95sBxW/JGu+KXNYXw+xQ+Snx
0toYld+e/Xy8ceibIYAMLoZO/XxhTpj1EOkPHWVwrfSpg0cR80E6iPDHdtZLEm+p7hA289zAE7Ww
k4HRI1Pr7prXyS4iivk1gZ/g3LTynqrU2iMEkRi3IE1ywQcifsqHNMCp0XiawI/cLalNr7KT/R/O
znTXbaPp1ldEgPPwl5REbW3HdhLbif2HiBOHM9mch6s/T+/3A45FCSIUIDACBHGpm93VNay1ajjF
CqK3jxckN+Yqk5eFLKp2BERSMnr7rolZmQ3YK9rFUQHToxxmVAzpSpjMjbb5NI8ngnX1SfYxd0uC
oomVQXaQTG07hE6VaHPkCu2Sg9Q4ZAzLDuI2dYLBy5+cbf5mip6uFJCW+NAt+7gty1Vdy1S7GDN9
3GUsylPCWO7j4128/VbSHxK6vq0JlPT1t7J0saAFbKiXkUrpsY01NL3EsjdO7a4VIIjoYctgblvc
SVINqZ7YVS9OHg2npbFW3+jbPS2m2+KO3CqpsSNxGvQdN4tZ1hUNmHFWL6vTxvOJ822m/85FqVev
1az3RuhQkTE/9soyNkHbWmjkjAqSP0dcTzJ9KNShSc6iEoN7jnMLXGZiRYmi+GrZdBa8zbJwv2hL
lZdHFdl1/oexYlZJ1iVEplYnvL2pVfe2TdKmNUZxoae8FdXJZr1tCQ0XSu7Z/EWHZ/8q8fl7N+nW
NcAgovoGEItHg+rt9RmICVKLfhmWixMp1UmtPNk2yt3AiJsnRV451JKsROACCBqS9jb747NEKcM4
caxmDZZcTJDPUJ3yjabtPj59sqlDc9ZkGwc878axmkJPnbLLlotKEBgsS6P7zujGh8dW7uwdaAHq
icxrhb+3vT9pscRovSzzpa/b5ry0CJakokyCeun3BjjcmkIlgP2ju0jkdCOtbZmKN9RZ1FxwDfr7
olC1b5k3G69wbZQdHM49U5SaiV9Q0LkTMC3p7Dmz0V46wvYz01jqoB8tVKmFuwMIvU0XkHuB/Ygt
2j2EENdnj9EXiZ4NbXPRdaBVfh6Xiu0r7ag0PijEujyNs5bUJyDHmff0iygnfpIb0UgEW77VhKz7
2rUGrvylqRftBXxif+wUzTmVKe2gx6fk9q1ixih4I1mJgKq35QTGDGMzE2G3l7ZSynPnFN6516oq
KIdyDMZBtXfS91vHQZ+J957oj6osXdPrXaXSa01DbZaXZPLKF7Df5jFWxk+PF3V7SDDCN6O3SKuU
V/jayJSXpdlUa3mpFjX56sWTc1hgqrxQT5iOz5siIZGte+QnbwC24J9TldyqvNC0GoKkaCy/aKP4
UNVJ8h9MgfGG7UgWS8Vvs6pc6shN0VReBtv6YaytfoZVFh9i0Zs7CdDtoSAYA+RNK5ve+Y34lrfo
dcE84uYy0Qn9XjpmVV8Y4TEsJ1XrsoQOBZXCHXd1zyYHntxRIi5A+F5/M4BvpsiYqXCJ12T4hNJa
d8hKIz3FmUi/MY3Z27F354zIzIBjT38AEZpNmTa2alVdlUpcZs8sFL/UhbP6ZqM2OZmXKv59fEzu
rA6NdspG/ENPfBvjjvNEt5zmwIUsH5VrUy/8xtW+RLPyMq+zOD22dmdtoPOl92Jhtzg4O51MYSBq
Rp+KUVknMVRae2RcQBufgWH2e/NG79xpIIS048iWqTRsG6vu0K2eKFKwJW4xf1JjUthJtNXvjxd1
ZwtpiCNu8ja/8iYdmRYTmZY+Guh21t5Js9OEIEhYYQ+G+SVn/ujTrzRgHClaBRaTOfXbbo5ZpVSH
hni8AC5w/diwlosl4m7nPbuzd1IiF/gUxA3gi5tj70xVbeiQNC9zNoKDK73uJaNZdX68d7dvGVQD
/nYclIyjthicjEaBnir5eFFAsX5R12U8mGtuh33k1AeGuXe/KIuhPevqOROS0sw24kLQlLq+0ZWa
ZnaKvONlajXj91Q3ko9t43x9vLKb/cMI1G85lI04lO91bSRe3LSvEmW8xAvYhCXLyqDKkz1x3HtW
yIOJd6kkECVumiClbiyeQmx+cfO6OPSlOfqmt+6V0G6urbxE6KTRy0dHkpbb9VpQ03GGGlUxOvaL
84G5oYwBcJrsw1SV8fPfhnoICGPKofL135jKEmVoyrydLsqkdPpF9cp+PiTMNXqW1oD7Id+hvMv3
pxizLQv2pjLx5avpwjUzf3eUsfENpux+fvoUvFF3iJbIFSjFXO8cjAZG3LccNWuOl56C9TC89LZt
pTuZ/c05kDM2abuCY6YVhvT5tZ1hiMaep2S+pJztA8nj/K5MRPus+8YKXu4NxUzb1d2sBi6zN9LZ
Vy/aUqTBOnWJX49ecRT9rrThzZGTprikBO1g+rlA1wvKYmNYFq1QLzbyYaVfutFIkMsHIuBNKMIc
H3+nm/qjBZeGdhR/Et5S97w2N69Mv7ZSVgbKMTup3aB8G6fB/NSXaXJKCEqAdWrzwTCiHy1SuC+P
rd9ZLPEFdXA5sY9kUn7dn6o/1GWqGVyKekkTzXy1a8djcFiVBqmRNjuPx43DZaEW3UspTgGWa8u8
z2wrGxzYAReVymCwVMOHyTWPip5PR8cp361lvSeRfHs0JdmQCy15vEDTNqlyatSlsYCGuLTtMDe+
rWh/Q9PzngUXy/GhHpA0Q2oeQnTcns3FyDKugXpRDAHScHS42bU6HjXhdDuP1u3nQppKEnUo1ckW
5iYBy1BKyJnqrF3Uqop+TP08HSvh1IEhBnWn33zHFEmyVCRn9yRG4PpkeNW4KqXbRpdortPGT9XZ
OqoQ1v0o9pZnZVjYQpmR04iR6BhqdtfGGOaI+/eyiMRcSf+1K6O8GHrz5Bg+ur+899xpoEvgxKir
XltpCwiNZZQ7lzydquMgdCk+3dY7mcLtOYcmAKBCYvg45dvp5S6o0yRSc/uiNGl9ytM47317yt0j
jJL0JRqmOaBg8HQZl1kCNOjhQhBu8u+bs17FcZ/z7DgXQxiTz+mpQ8UUy87abgJO3hG6QNIANVU2
9HoHR1MDLx3pxsVoDP1oG03ya5bQO4kNxXnnxkb97JssK+2AtCUYkmRhK2eTyD4kUUH3ajQMLoc7
WSNKEhV/POkEeR8lUhnUPG8MBK7rVUVRNSlM2cRKHkff+sWsfK9sp3fzsE47G3jtkrhPuD4QSuRY
Um32BjhHuzFCT0kbTsKdS8yApDP8WZuUPVbo9fX9nyFC6Le5hpKTs/lSUxWRHazTeGo9rTrF8wgW
YGzSdwws2mum3jdFFkKrQqL1N5fXiLOEXsYynqbeOM6G0X2otX78bVj3ANT3No8XEoS3hFHTGrn+
TnEHxyPvXNbUU8WfvKz3y8XYEzmR7/v/b1X8b+dIDeBhEgvyLG+WkzDKh7FLWOl6M36NZ9M6KanR
BYDC7KAAdvCrXSvza68OO9ncdSTwZph8mIeK4wE8cHsMG2YHZTozSE6xZighiOqEwLAXaqjac3vI
skY9gxnUTgyg9Q52Ye4NMbrzHWUALDtoPGg33YXGG9JsXbHfV0rlq1OeB11aLZeyEtlO2LEB7P/f
Wum60vqUTWtjE2QJxWyNtBDTaalQKIki3QuVqh1Dw4y7g41evD9o6/IqZ4zLYZXOMdWYoLC4veNb
2lyfhxLplGrNnU+PXcGdIwZnlAKj7HPLvPD6iCV5Cz1izNiDvtKOa+zW/jhW0eGxlbcWyuaMYYbS
B6UdxK22n1pLcjt3q2E6mS1ooArYx3sTrjhjurvokE9G7sdFZ4ez1fWB0jFhLPb07Jg5bf/b419y
7dD/9x3wDlS0gLZINMT1eudc6bu4rKaTEyW2X3iu8trAlAKjF/WnUSjP8cf/Z89G0J1cAXVbe4vR
i9EZzCcK1ic7zUAqxTTiBq0WtOSqPVmG2+MsqWUEf5TgXUAYm3vcrauGUL7B0qxp/WAUufe5rIv8
mCHuNewkQfdt0WiE60JlfNtERZRyyZLZnU6Z2ZBrdSg++KAwmALm9OPnx59swzaWe8jC5CxhpE+p
xG97JRNNYC0uYArZ3RqJ12Js4+H9Ah13OiWJ0xt/LLlrf1TXyEt9awJqbFWa1QSx4q0iMJIYuTRf
z2vilJ1duL08gMkIDBCgd3mtt8gNE0SIMBZnOkVWkf/qFgyrSzzvOe2L/y0fBBj4AjCJNOE337Uw
S6XtPaysVTlcDLvSfaF6/c4VvbsWigDyFQDWu9UjzJ14tAHUz6d18f5F5rkIPHPOdqKBNyTvtR/g
zUTiQPISJU9qc/1a3hShaM1y8qZsEChWRkkTmOie9f5sdJ4SIHsH367uJlccTTXKy7AQRtyGEZpi
3au2LHp5GNQkNz8SizZLkDNmun3pbErw/qKN3V5t6c5BR9pHsgzeyHnbMHNcVz1pBco+5ez+sazo
rpvJ9BXY5t5kjTv7T9CCTBvkRkLAbb/CmMAJmG40E7rUii/KLg/KaN6zcuv+5EQpSt4I08CV2iIn
J62Z7S5vl9Mk70m7AvFTy1cjRsPW6o0d/L0MTzYfm/APeCYBrYS6bt68mGETYoFCdCqVogycwdUr
v3ON9WhZS/aaM+DslHdj+vWxu3jLq6/NkleRjyAdQesCdvG1ix8zL+8Huvinpq+jfyPIxV1omtmY
+bXXaN5XHp/pC4I5hfNap9MQ+8gT59rJ67TUO6Z2bP6jAEM3g6FYKjm7ojCi91nruBkTqcyuP2rd
ase+JicJ/3AHfX1Hg6n40q9N3l/MOovRi7YqZl00aum+6iUT133RKkYdppFuf1mzSOn8eZoS/UMp
xNrR3l9hCcgxROKsD4vN1MZITPZlmMUSa0djzssfKvJpURiVhhDcDitd2p2beXv8XBBhlCreGqoE
VNeblunraEOJNGDtrNU5AY4YkAw/B6+WroxEAKYQ425Ieu1tLz8x82x29MU5aaWav6/hDl1qVeyx
I24DWoJmSFc6XT8gRaZc6081nr5ptcLpHedUK6L8aJazcpqUeHmfMLT90LZj8jWCxXMw4cvsVO3u
WIbTThmSbFvmVZvKSI3IRe2OtnsytfFsz2bqL8L4zoCxFwS73s+RLfwoerIiicwqDBcJJJdTeajt
b2dDaJWrz5XdWqepaPXDOs3LKW00deex23pCrEjCo6TPUb+DsH+9qzGuK6bPaZ005FB9JU7d7/1Q
ejSkreSpLPhtQSY+ysSa/MPe5D2LaOtspP5yUnNGaiBQOP65ZO767bGj2PpCFkSxhxK7nOKO+v92
QQNDXyUH4ZR1rWUHw7q2n6J6yie/6WbvL9cS6p6c9509lKN/EBGhVkJRa+OapgK252IXNgEDYoVD
2manCTdzBOCyB526Zwq6GuRRCrugwTb1kdGuWs1ZMDU6xuBnqz4GmQrTK8nWPUTpvY2URw9JREnQ
38bUzAkGvbP29imZ5yJw41z/FouOQQr2HH2c1toJnv5w9MDxIHIkLFUZ+Xt+ut9rVVhCk1iI3Jzi
IG4Qkre1fAmRc+0OBtnif7BH4EVTmrCaIuTGng6XoYiAjp2aLHXeYaU6LeUqQtsZlmOpKdWnx+u7
8+lIx5FlkcIiErx6vT4zswnZpT3y1uqPuimQptaq5WvrMorusambvJRLIFU+pBIuqGCmoV/b0pDk
HPumiE7OPLZ/MlEpqis0f4ey/3NwReH+1ptuayF5FdX6OdE6xKAE/NnpxdLi5bXmyRjRmSsS9aBX
mdnKumlb7/zI7dtEHYwMlTNEY8yjCrzx5yaFI9GYinNKrbU4mMPSH8qp+/F4J+4ZoT0F8YEAiTRq
8wCiqUeLDMHNk5kxNwCGpOIvdr9Xa5F/y8+xiVyKrLXQcJEF062VJRZFht6rdyqWqXuZio55icmg
HmdrGD8udRS/mKujHp1Bj393Rq07PrtI3kRqU2+TkSS+/fpr55kQYzFkcZhN5KB5bGgnW+TfHxu5
c6Y4nfLlpfmB/9m+v2It3Lr25jhMmURNrAMJCZ4p3c700A6r95cWtaoZjlPvab9F5qpGGemw1S8H
SODoTse1q1CPmDKvfzc3+vDDGYzpuQFl8olhoILEUIPDhAqy9VmMGo+ywYyTsJsnOzSy0gqHthRP
yRb+nxV2Agobd5Wy5PV+N5FZG+laJGHSp02gdkVCKTypn/6qrAX6DBEHZE3Kw9dWaOAvzlLXSWi4
teHbc1YFE3XDHS94e0FAFBPOS7Eo9My24OISgLtACiYJSwri/NG4wWz01U4X5sYKtRIw2TZUQ77L
jXzTOHtRbNYtVjQvPXbgf4OM2T/ProW/GTwpw53BiMk21vWOuUaUiCxTklAp7AjlN0/51vRL/dfj
i7CZH8rnfzNDq4xKO1mXunk4VsWw56FjkIE6lva/qzdb62fdSYTlE3DEH5vIK9qLMiqr+i4TpvtD
XfLOnohEGDvtF306pYd+Bkn5fawZhniKPS3/XWQmNLexdMZf4nhe+4uRVFPmr9ZqJeEIBjsNFpHF
na8aFUp2qhoPv3buAAv68eJuHinWhhqa5OxC774RXpaVSTsiZWJtDQKBplm/5lW2XpQ636NL3jNF
y10OJGZWNTC766+l5hkj3aDDhFZhMx+hZKRRShvFz7x0j4ewTVml2hrjCuTTK3V/tk9NlTn2NHUe
XPqmPPdyWo01Wt9xx78tlf1xYBjE07v4VnuVovuMh9omRAqaisI1uyy0MrvxV2ZjI3oYMQCItu3p
sak7N4uAUwJ/iD2JQje7mHlojGZ5k4Ui14vQU9vpYOXGc/MY3o68jDrpIzAAUgonXX+r1jTJiPU+
CxVotAG68NXB0bpo5/DdXQv5DmUMOG3U3q6tGHO/jEpGeSol+ztOkzYFmY2O6uMd22ZzHAbZmiAS
I2OlLLaJjSwkBZs01bJwdHBDjVmZr21RalB7TKXrfd3qxh+LZhUvJvL3Xx/bvrdC7FJ5olaDwOLG
ddTlFOdOi22yn+bgTfpyUFCBfgp59r+vRQZEQkJmhzG5Az9F0nUz1Y2qOExaQbj6UCdwA9eVqVP/
YS1SmRK0DU2GbTpXFEa8jqWahXlpqYGzOnAWVtV79hUkiqWNBBGEYjFB1san5+3Qj1pS5KG+KsnZ
Kwcy8K74/Hgpctuv4jcoPTTT+QfcPg2EjZEpNY1lXJsi7JsBDdiVakxvWOXigwpKT45otX8eG7z1
fVRlkHZmXhy9E7pV11/IKccIQgjFIyvpxw/rsBgHoWTNP3Ze7Liim6URBFEwAURHqxHEljyRP52F
CXWhSW31PNRmpVNfzWnQMr+KEZ0/mzr94ndzNcIzeby8e0ZpIBAf0ZJBunqzvHhQYeQlOCW3iefD
ok5T6DIOEnozVEi/5yv8/djgzX6yStCIckYzegakrNerNOrCiSIIt2Ex68I7RokD8qhOHDfszcrY
mxp7b3nEv5xH3i4cyGZ5BLJx6qgL1hA68xHx7z+LLnK/46KNXyLFfnJCBhea5b11inG+xLbbXkFv
w16JEVkLy3ZuflEiTftVAYb+l2hJyrW43BspfG+B0CLIwmkaSKWv6+3sqSDnK3igsFqWrIG7qozG
oe/j7FxOTvTr3EzFy7MfkNIQuQWRKBcCNOG1xTgqCkVDVymMqpWuMGK+l9xN0w/KstSnx6ZuF4cp
D6IqAiuUyreN8S6GxlXMRhU6fCgoGKr4YjkpbYt8jKPqrC1CPFuGhRYhmYl0uyh9wfrYro7KU2qW
PaDPYYmpnXifgct1O1nJ7R2gLA8ayJXPJ+uS//2nm567rT6n9JHCWSOh9hURpR9HHrtPqxmv/z7e
w5t3jAWB0YF/hNO8HfIDKagplrSsQxo7ZtDmOO9D23jKno7Am2j1lWeWhiRMG5w2p3G7c6aSjDqn
T4SxV2S/T3badUG0uul8JhxGDG6ZvNyv3bTpLpWbdvF7XF38WTipuwB+aZoPg50bw/fRzqjPRkVs
MW1chcrk14VlRR9EVsHTKpJ2/gIqx6oDSJzxeoGStxqXBWS3jcb/2FrHodG0b7U7DEnlUwCYPeE7
5lQ/W0mXB4Wkj7m5xHRyOOD1N/SqdV2Kzi1DZaZrNuaR9ovI0vXz4693EwFtrMgb8tNJAeqk61Vu
lHw9L0Ny1nKDuhyYsFKW+dHN+oJ9TcSnqhFF+NiydBzbz4mjBjUES06WEa4tC6AUXVxI9DNTbs9w
xOdjpA9NoM3C/g1dkeXcaHH6yYUz/Es8ahzj/2AfwhwBIJMkb4SPhBlPCtq0lZwlWaK1VWbfEiWf
g1IoxXvR6UlgMTXul14ZvS8pz/6zaTAFCng1PByQ1ilNbx6OAQSJvVY5VzTK3RfbGNcPQ06Y8XiR
G0qqfC4A4EgaPuAiiWzffN/OK2jAMQ6IidWe6F/UtegtP02Xznih0SoW3851Zfw7GQwl9tXaWcsX
stJGuwi9s1W/1iYXhqliJwLVplzJmGyhz2UgKoiwfuc4M7ryRaOmwVSYMJ87r1rsF/T2qux1MPLW
3jmu8tBfHxr5yvKu493I67c9VHaIkQqgbKgEj7W/FIUTFMrwCVma9fh4526fBlnslv4Mh6Mj+XV9
PNt8ak1E3esQrWJL8710Ud7VlVmFjYiEbwxa8dyUnrdPRRkBJCd3gRroNjxDYMBdZ2QSwqWOi+Oa
pZ+8VvECT0/28Ba3LpsQlxeW2jN0aMPZJIozlKmB5K0OY0j5x3Ey1ZMqxj2s8q1roYhEbAQAzOX0
bdtJ+ircdUgMEfZe9JWXfgzMUTviR9UAYSs90Gvl49KYO9HDne8mjzpSEJDoqCRvvlvexUJMaMKG
q7mkoZkhN9Y2Yx2Yaxkfx9UQXx6fkzt7eWVv48aYkpwAHp5EmDud+rIaI7OsyWuDx1bunHvkwImJ
oCMQRG9P4+ASAGXTImUgGi89dG3hLIx2VI0Deg3Ojme+s4V0cHFKyC5KdVL5Y356E+qkqnujrEVY
1waotXn6dzbiL2lV/Vj76Pvjhd3ZPpw/zStcIXS/bfyMKqgS5RVRViXUNoiZB3ooTW8vdri1AlGO
2oiEwbmc7k2ez+Aa02X+xBAWntNJndxe8SN7rJ+FC7FfcmIJgFFgU0Qrm2x7zMrcdQR2Rr3T/MZe
tbMdF8bh8Z7dHgYqIm/AXinadqNA2CWRzfCmtQ9TfdHjIJp5No+jpWdmaK+lu0cGuD0ONH5l9Yqz
R7tqiyjphzYbOnMeQieBo+S7rdtVZ2KGIn3P8Nu8/ig6rX2OcSudoWzu0wJjncgsbvsYiuoUdqep
DDnX7OrgtqkSFKuhUfse9t7I2+2U2C6p/UknmgLkJsOhfybURlPUMOrHKUiiND2I0u1eeghZO7Jb
N+eQYI6KNxmciR7QDds857BXM1XxMG6b+dDHTXOSmMmdR/8NsnT1SvLXk86AkHgTkNxqurRaNORM
SWB2+1S1f2g2Dj7UqjjtgiSfYvM4VGb75xKZep8GUdZOy7taq7vlbOTgV+OdX3O7ZhojxDckPTQu
bsZTmmUzKcYQm6E3IPof9Y4aTi7jGh7fiTfy1/WaAZ1xODmjJm5/q73hLEltq8C3wrG08vXY9U7c
vs/MNa0O9KgU10/tpOj9Ycpm5RU8qGcSzgstf9dRdFvJ+GZt0D6raVvZarguTjPCDekX5Y9+UKHL
uxRtzd8rG5DCEXGZyXtNRA1BpmjA14um7maSgTru10Pu6I3+zUtX50sLWrRI/XYohBMkq1YurxTQ
EUAumWLypXQzCMKjPQnhi8runKMQotHOjQqS8XVQMy0/jqOwh/elJ0DWN/WYxYgZm/l4WJtEF//U
Zdd/MYrO7PwxtpI2bLJOG323UWCMC6GBCQg8GoEXRmr13SGmfFfBTDKFe3adJSp+XeOktwnzo8U+
Rlob9Z8HlHmcA5lUOv3SgTzwThBqmBCxWk7fHquqyLzD7EzKSilnXqbzaOpo7ERFon82vHVVuTVS
rr9hOuS/ogbS/WepIgX7V2REhfqucNusOLbRUEX/PP7+t6dMctuI5gk0wIVt0dez0OYuow0Ydl4n
DnavxQFDasT5sRX5TmwPGdJFnGQotrSWNkF7OzRRgqeww2VKxA+EyKt3WWsLZH9E8W5NDO2YV012
fGz0xj+B/CGOkkLhiBmhWnL9HGdesiiiNulhokh4nuxaC0sIqsG4VHuqh3d3kfCa0AlG2021ODHN
EYYAlwgdnvFdBbQN/UNV/Q8Lkm05YCvgc5AUuV7QIoqkSfPIDr0xlgIbdnEsQeqfqm4Zf3u8d/cW
JKlDsAHl0Jht+XvO+04TlWuHDhMI3zdoSV4iyxPPunWX8IV6Ki0siqvGFlnbqG0xKPWkhGNR6FAr
lOgA1E97dttA7kGxhmMj0Z03dbHEXWFxTJoT9m7t/EFLMzqkjeWdZrPZG1R9c+QwxTFAyojIjP6E
DAl+igDVseOh9GqXd2qKvutRuWQo5GkpMxaQcNh5IG6NwSljaTTqKfmBTb425oq1ZJ634oUVdJFw
tBX3b7RZ6yDpmRW5Y+vmPICMoIwnq+0U/Mh5r221dqzYXWp7IadfgEjuqCTVjbeHgr5vBugSrxFs
8q3elBBuBvjU8MKynODb2lmNZHnkPn0gWAzuF0ynJBluecqp4uGPtcgLJ7NXQQRIna5s7IeDyJt2
b5b3nSXhV6mTcryBO2xvEsykVKWwzZKSRvigjAfkqPO9Z/yuFYAONAxQf71pBCdGjiJQHUfhWJtR
fojrKv6b2uy6NxXh9szxaWQ6ReWHE7cNL4vZblDOzewwylLTz3Q4KpXZ9+dZzc0djPQdU0TrwK+o
v3DutjpxzAaYED80vbBrs+lInL0EWhrZTOgY2qdPt82mMT8HCBAE9a0paLpIQcWdF4qu93x1NL0g
1nbBeTeFO8I5WM+A2KV+DJi56zvUOO6AwkMVhW7nxtGfWVe76gdhGrEK9JWekp+uoygPwPbzfxJF
dtFWR1f2Gi+32wq8GHYyDlEiO7fydNZSK4aWzR7j3XG3Ih3MgMnXXjBku0z920NJOkyxTtIbSeu2
6hOVVWW5QnYeamWn9sdkytWS2dC1sff83lkT0mQYIveGIbrNtKLWiltHraPQGsouKFyqTaUo6Qfa
y3x4/DDeMYVvJ0+gmUqNeYtj7nDs5mCqSsjQNnTDGv3rpALoLMFkPW9Jlh5J72VzE3bL9XHJi7xl
0lcTn7uBMSOaJ5wjIsPOacqUp5NG3BJ8YW409lxGclybGqOxqQZNj8+52X3NXXC+c7coR/l/7ZRI
7hwJWdMiYcQc7JHNm5UoFbDvdInPsdl2QWutQ2B6U3x8/JFuMm9+GcELOEKCTsCRm2c4m1PSsUmL
z6KuTwpAPN9L7H/qfiRpqZ5TPyHjplkEpF5uH1xUDsb15llG1UPlGJJzEg2uD+6WKvwweztl77cz
fBVCEzvjm+hn0FQkXdt8I0VPOkupWyU0FcMsJ3/05jT/sKiIMn9cdUYA+0PWjjYF+TVr/JrZR79l
rTdUft4hnisBNFUR1onN9GO1ZzbZX0NRORrw2cSNdoLHmzvCA0FEQtgt0XBo21zviDbFKEfFcXlG
UOwPUWVkUFX5tWJc2E517+Y0sfH4VOoPMEep7Wy+c1SP8L9yUZ1nL08OTt3ZR6836p2LeHOapBUY
9bSTOLm0PK+X0y7aWtUW3A9j0ts5QNqh7v11RHzfRzBoLC4rP3JPRfR2DwmBeGkBxPM2IQh3bXSw
RUF7InXJmNAJCmxvomaJHPi8nlKzj/dEVW5oqDTM8GqqlDdH2Iwy8LU9b9a8pLJXBz5Quf6SlnN8
aSOt/FddEBg9QrRLB3R7R4+Rz3WVOGfPS+spMBQl6U5GA7lnJ2O8eSx5nEjZ8HxSiZYi2vXvKaOU
0QoATcIljf7qlzXUK+VixfHXeM7fpa39h9E470pjr8t8WwLCLj6DIB4mjmxtX9t1O6Py6jj22Aeh
ab4WV4bvppEbDJ2qncsh8V41r0tfi1qff9UGRf8zMkvr02P/dZMuyx9BewssGkAr4JjXPyKpR9Nk
1pRHpCBS9URdxG2PDCoyrHNZoJvsu0ndfcyTEi7UY8u3N4pSE4UgdNll/2arWMGAnQYW0uKFudaI
0reEs9DzXa3xv9jBWZIwI1aBLst2hXaNfGTvwW1vne9xvg6/qkZX7oSQ91ZDTEDJkLiOvujGZ9If
TbWOsxXWwnHe0YhnMHuRLofn94wiA1eHKBWvt7FCoFq4ekxutBKzGcepyrXpUGvztNd5vfUJZHqw
palOkkgw7/F602YrprkwE+STNacBGDnx6jlDc8iKZk+L/N7Oyck2KK9RsCGqujZlerkypEUe0Z1p
0z9tOJehldf66fmdg+wj5xAiBErZ9dpK1bUR8+KSKDTGfDmmRqaeByWzd16JW//Ntv1kZbNtArxP
R0IUhZOTVh+q1aovIjH1U58q+i/02Z3j41Xdu71S95m4Q1Lbt1PYGfjkzVSDiLA1e3ixV/evvBnn
ALQKXPrlktXgZB5bvPO1pOKL5C68lVE2TgsOADoUWhmFcbJ0oau22SGZvfXXx1buHD/YJhiy6S5Q
x9uciaKJkIPJRBQqUReH+D/vPJWJeuR07A0/v2uKhhDFGqmkvRXemvqJsMEYotDJrc9LNVNZdrKW
mKcqdt6Zu1tngWuWyEVIPpsjaCo5nQ20wUMGtbb+oCvGUTUH6/mDjsSDDA8h0uBfN6950dr2EmeV
EnrF0NhBZMfRO9OQDKGnP5FUtSRIxLPKKa3XF4onfqq8KonPQDDKD0pWTq+ZIrxgGbrq22NTd24V
TRLIXwTzAAq2NBGjECsb2ifnodLV1z5a3JdKUbrf3MLuv1lO2+7VCuU1vQqAGbZMDPy2PllA3xzy
lncSSdI8OTMXeRb+1BhuctDbxIQsbyvt30SzkXuqJyupPht577Q+Qghd+8/gDG11pLOtNpkvoq78
ABfEmD4OiH6gBAZzwPKrtp6qoHKcPvZXV4wmaKch+iti9lZ/5LGdqa8hnScOXabHma/mq+1+txsn
kixoTU3eR5OOg9FEN/Rh3BfK3x7SBC4PW1vVJ63rE++Y5Z0Koz+GXAPvdTRVP58mJQ+MfuYXTMbU
DUE8xdmfFeLhTCb21LQIXaUAxv34y9058mCNwdBAtJREJPnffypStkBzTbSGQAJPSf0bEqjZCZrO
f3gVZWgOSIgskaB5cxSH0alB6i3osteJdaS6UgbNSqnjP6zlJysb3w59yjZIXZNzpGV/mcMwHwR1
jMNjI3e8EYUM5IyAR1BhMOVV+GnDkJtsE4r7HPV8nCQpXdBOLbVjUq/PqodQjJQwXFq3OHPqRBtT
jDRazLIoGCjHDJJzZpFjjCLTQtm429m621XRAyfSk39QPdsmlBUolyK19fScJXF6dJB/OUazN5+M
FVzzsxtI2xbkoWxbvGlcXG9gAfnbdgt0WxGLNYK5cayjFzvWr71ppjse8PZwY4omrsSxgN+/YetH
RWc0FijbhO6hzwvd+Nrg7SHq7+2d5NjC26doQvf7ekFNn42VkcI5jaqUjmHmDYG+pH8glLTHm7+1
JGsZSMVKSS1a7ZtHF2ZqjpSgWp8bZ9KyADQICp5JpU3jQS09dS+j3prj+8j3HboNXX0CwM19osmd
V3bhRWHp/j/OzmPJcVzr1k/ECHozJSmllN5VlpkwyhJ0IAl6Pv392P/kpFRRiryDE3G6B40kBLOx
9jILziO+WZrFIUvLlJhMfRDrBTjotFTahkP/xxOXtglKsJMz3WnMVvcUaBqOELCbqqy5MUarjLs6
G66Uj9y000v9Qh1zenP9Nyib+b95hax2ssc0sDqcUvHV6hZDvGje2O0WR9nHBgHDHVXuJf+Y7SP+
9+JivP+EJBtIZPOpJydhgrnCihBcozmY4SHVdL+labyVnXqc/BJHC6PZV/l0tKviwiPrLz8mb58N
pNyIf2d2H0kLVSGt1/QgTKsMSG1Iq+cFwna3m1a3uXQU/2VaN94T1TzROxSjJzVOO9iJMnorPRgp
mXqTL6nos45wqLSY99MYLPOFA+x0q2/zCvGJdQMv5Nw13PWE0JRkwLT15zDwFUGfZXUpTvfvo/xn
RQmUyEvi/Vb3/VZWmKCnB3shHpAkMxWT7fhRtQff8h+tlc9BMQAI834Uw+Jd50iRHVwyn9Hv2VLd
EEOW3grXqdyQVBPn47OH6xb1KDLkjftx8nPpCzGprd0xYt9XD2SZDnhhGpdM1P6yBLeWB+g/im4g
+pPZK7Ng9hc86g9aWdQ7XaTO/aKZ5pU5FJdA37+cJTQoeUpyVtLdOBUoagrKbVHo3Gdt0z4LAVmj
4YDcWUIlZbgQinw1OK1zQTFwvrn55XBaoC26FcKnm9tZ1sCs9TU/LL5ej1dZP5rjjZ06RrafcA7v
rid3KH/2SUaOWGGowYvnHmXtB289grThX22YDUwe0NCT5TNlmmv0oioOvZPVL5Pwl5dh6Jvnj13j
jLLNK01nnxcg6P37RdriBOdkhp0d9LYbbtDWrhGeCOZ9lkjvQsVwvusYih4jpoCbU8dpjdqh/O9r
08sOs5x/1bXexjXw0NW/v+dvg3Aggz5tCgyuvfffozt9rikiRg/Y+chHzdOwD3Pl+v3fo5yfizQU
OYa3k3iTA59sAQCW1gZFRffTONmjXqbem+Zs8YapMIgvMdP1wpL824CApzS4ySwBXDspGWzlFrM1
LQUlg5PfmmVqXLcit69J3uj30lva478/8C/TyPGIjd/m3oDE9WRZpAt8xFTry4PTSLU3p0EczcyY
LkzjX0eh+bGJ4Wi8nbZZcn02rIp4tUPjj02U5VUuQn1SxZcLH3OGhLPK6VhCh+Ks17fezvtVMZiz
ZbcWYEoxS6nuV6cck32gZc342hDz/FsDNtNu+rbOj3OizODQ8t3rMV+RLPPa7lNrp/UITm6nzvba
p2pYzFKFlKz4SmSuq9ydKFIRXG3DNLslz6aSwnsMfo6s8zEyZTO1IeIgv70yO6XsSB9X0hzqIm3l
Fz3pTTtOMaRyXxJn4t5D5tF6cb9CbD6mljmqW2MVWFwnwyrEM+5ebvEjlUmTh+lgG1oVjpVmdjem
tXoCr68ESgy+G/5ylXe+1r+g6DGs2Gn1BmucpO31b4mZLstOmdPS7USVeSVsNJyjogLdz9MYGBkK
Y1MbMF+F18bDPE9q2xM0nObBRAncpMYSilJN2UHWXuv/ztPGGuNZGMq4xQpjdaKucUcZT5Ulurtl
cBf9qijrSn8SPqkusQxmfboRUg/Kq4Iz1otHWWNnE2hOZb0WblAHocv6tiM6QakIp55YpyHsckIv
7je7Lf3WQb6BGUtgks6Hi5H8gaF/NTwUY+Ob4TTrtRP1UjW/Z49Gz7Wxakv1pHwfDxuaiKTXaA3R
MnGQzygvKxfFSzwX8+rtej/POHPtpJN3rVZ5w17TXM088I6aqpclpW90TFTilke1Fs4UT5s5zsuM
O4J5CxGxJOqsKwrjKyZ/3oR+H3LXcs8ouNDpSBjUT42eo/sd8/KE0mNMpdxhIZTJkAjoutwtOMQL
EQYzh3UKe94YpnvfocW3a3ByIWa0DFLimBSXrYB54rj5o9Evlo4hpdtjZtMtC2LtEn5wH0+d0Xl3
+QJBHqFW2pgxcEsxPZZOnQa/EQ6nwVPbNkbzFFjjWIa6N1qFG66V1lWHwtVs72cn3L7dzb7Vq19K
c2prCZNKzLkRNZah1S+91wf8AH7TT/N13Q9Wd13m/WLcKuQ89VWpBVm6S5ohT8SxoHI139AZm+av
abZy797tUt0i5M0wh0+zCT69V1qOO48oZ2P6skCQ7I8lveuMvaYPc77b7F6aIx7+s4hWrIJyM+xT
wWYKR5HXNNNMVc9/gNEmM26pk7qXWkt8a0+vQIonbUPG91UH0XMnYBfkURpMFs+8aTHyfT3345tq
DFXv+mAQbsSaGVVIYi+nUrI2/CpjV3fFvmgHS36DaU5SdmPPnnY0tbJ/Wl2JAX5ol6ufTKHpd2Pw
sNad9J/lgPnfo95OJhrjQE56toZq9V3AT6Q1FO3ZKJ17faT9e6hdMZlvlVNOS2ySgRCEmFNu/6Ue
O5TYyHLRX88EjWT7xu4dPey9pfOvRivzgh0AYSJfGspNM+w6K/vW1ENvEYc3dL21x2xU/AA5IA50
NboiOazGOjS7sUnn6Yvm9CLf+XppO7Db1GD3USXGqdoZg9l5+CdMRbMXcKvyB9tsNUuEtBvTNsbE
2M1Dq/T76cdEtNd8NCssBCPbkwocQI6mMuIsy2pjNyXISDE1Kir1Ng6BUX73Fz2bo3EVAYaMsBW8
30alSOEK58qfsiuZ9UY0Wt3RMSd4SX67+DvL6dpHK6fKiGTvtmlcu+4YxHkh0i7Ce7Zrn3Ki22/A
AadiZ+I2NJKF6ubZbbKoNQtXzStyiGHB0D/5KzrvcKrkqKFsS9JvG5ArstBVk1ojLsak+5NrefI6
GCqbr1c5JOUAVckfZRl7WSXsCHBz9FWY0jHv8TZaZmr8cBizvipCzrJcvzOy0l6Ohl2So+MuZqZ/
UkkzswCSqhzX2JWFhhtzgMh9lKFhF7r7yMya67EO0MG/4IzhTD/mdnD7WI4+1Oqw70Q7hPjuSfdK
BZVrRXLoJ4nezF0tr0ThgxlubNVZl9/mazI3+A80aju+TekiWoOeWzxmpcpE6LWy/IEH3JgWaN9V
r+LM63GDXp2Gv60bqwYbyW5uXeOmTTQxHFe7dJnFplNSz1m2Se+HHv6R/rW+mrVxHRRV/RpA7hqv
hbF0MsyCVVxX7axrh5xZdfbNPLRuOOUMExfSMr50gV0M0UxUE81oWwxZvJLm4N4VXLrafZayIuaw
1dF93vm2cszrtu3H9Ep6ue/9yIskX++J0R47bqzWVN1hzhe/wXR9pNh9StwgUQ9orsznoC4Aj+Rq
95/90TZ+JtgyE0fNzZREhDhNt106VF+oIcRjMw52FaqGHtxBy3T3C7LC8a2Vcp4jUPrVviW1yHOu
6R6OWZjN8/gnb1fndzLNlIR2PrTFQZLazrHUiE4HIAgczIPuC8+elzdljKiUINel/t6v1pRdZInV
9ZgmNxmeS2exshu/NzIiyFvu44o0nGZ272AcjsWvElcC28Iy1lLVm4F+ooLMrxavJq5PuuYYsuPW
6qqB3Fk9C134fVj0yWpfDfjImetju/3DW1nnBQ4sWtnYg2DdUqzvA6mGMdIxz/kp3cQhEG+ERh/m
Xd5rd1pr9Y9GB0p/rXlZm27lkFOEeZuaA5WFlHpsrYPzQ5v7DFOrPMudnzaRgUVEjItonrXEacrQ
ceFL3g2JyDozdgiU+WNMufHKftKSNzmqKtsthpnlfwoeYHMkoXt/tN9KJRjQDd8IgUDZSEHfV4JU
EDoX4iIPJrdi3DiaG9FJgjRXWm58oezkP/UeI3o/1EkNbViZsQAAykPF5N3NopTfdH+6hPyfP5F5
gWPMDPWPNxw46fsPInU3b+ZlrA4ZYptj5Qw0RIzVeV582b5lbq/H+VzYTx/9NHqvm2CfR9Ymhjp5
/zSDrkYvl/KgjDkXcWcOyVby6Ze0audQA0Yt9Fw3PBES7CnU0I6Zbla1LQ5zZZffxjJVHW7Qs6/H
y6pr/x9PYQS1GFzjhwdF7+T3MpFdW+uSiIOPDYnGtrLS15qaeoka6FeX2Ndnn7bRUqEru8A0OAac
Mkfl2lD2Gk19mD2OwlTzyx/sSgubzGp9+fevdfZ4ZHWA3aErxFdlY0e/XyJFg+U0uFN/GBJuSVvT
iygLpjcs+rEKtj6s0cC3EI0wUloX/ISk3BMUym0yNU+ByXCkr0diXrvNUgX7eQc+7L+/7GwSgS5Y
FsBrYIX4R5686/Sly0lTcKAYFIu343XivgZTmV3XS9n//vBQlIew9Cxge1xNT5Z8gOLIG1aG6gNW
RDH4WTiURXZV580l2+q/fNWGGUIxx6GGtvzJV2lzPQ6i7Y2DYSfkIxhc59kmehqd7JJNln96Rll0
F8jNgZq0OX6eqp8NY/ZSSUPgMCy2oY7wiM3vUu+8JjTTNH+zhJk8iZQP3ZVrnVW7f8/p2ft/G50m
AZwA6CgYO7xfmJWR9pklGD3l9bvnCe5xJbmXaGd/GwW6MpAlY5Chs83B/7T6eIM0Dk9G86CXNAMw
7BxiHVeQC0fi6SYDDwUpwYcb1ih4ySmJmCOx2TSu/mGUhn+srXY9lvbwe0CWv7cHeWnqTtcIopSt
zcJiZDDs204+qsdBzZtllRygwdT7evWXWLeUuhKBuOQSdzp/DAVF9b/WsgUaeuowns0DfKEF6JXa
wIlKGKnHQSlxAe48n7/NwoBjfnMMporaPvh/fqUAE+RAm13/MAv3ay+M265y65Cn49PkrumFwc4+
ifjz7eTloOJU5B/eD5ZJ/JYTc7UOMAuaKe4XRQ1aZ2X+/d8L/OxXsmn7Ippl+njUn1Ubgm8JEtfI
j2pRmBTmeV1FG+fhVYzCuXDKn48FFMnZxJaC5gdx6P03Of5QuVVjl0dE+NZ1x8V1j3mFdjNBnL4w
fdu+/N/KBqh4owJz3oK1AEaeQNOFuUyFDLTy2BJjZ+zGIjPdH1mbgGisZuI9qgZZwIM5JkV+O4q6
fNb7ZhwPH51bmhyQ2VAVITiDr/L+e9eNX5YaeHRYXSNwshfDm9HDjglzR1wKGzlfL8Ru4fvEj0lv
kZf2+7F4okE0F6k8NiuZpXPnOrE3Z+7+31905urDvFLAwQEmGGIjmZ0Mk/AnuGZlVsd64qFKojIn
c7xU+phHAC3+ax8Qj3UEsiCxrZ7UvNz6aF3Xh6RcchvkIV31w7r47idjEj0ODwVxHXGPuCuLEzPJ
CUZXnd++JVo+6Uix0iIo4kB4RNhKr/HandPOS31oZr2fcUca2ukVv0ZnvA1WcpF2tqov5U38H/L6
finREti6+v/JSjC5ej+zZl/yEAn89FiaktJnz9tv0vOj7lTZBkUtrT9+duxmWF+7dp3tL3NjSiML
+TeZdQ/boXBi10FQe5+V0GPuUNOKOXKSmd+KyJ3VeKxEXhaHAZgIHCsgYW9X5ySAhxPMT/lzLCH2
RAgA9O4BubOYj7WgcbszvLzNotFsRRIDMAnttTcbn6TVZqmL3ZJY2rireWjkbhiU+vRnoHNix3Vp
Vjyzi9Z3DuNEBHJUp5YxYb8xdPndOpcyu62bFgOx2gmojfxitUTULDDiEMsWTXrvpRhk7pwhmVSY
lbq13Dgl0h98xjM69Q9e5/nVg+gqy31ko7XkKqYqqSJjWlL0AD4v/xtRyVZ7Xpwgs685U736xs7z
tApXy1q+83pv9J0YPTnfGyQ5+Ed4AJCvQkOh4T44GFCoP8U6A2MAidokREgvUVFSFEW1F2jl83jl
WWbsUrnFGInS9/6wR/nqCZvj4ajnVTvs12opg4hgpeSHKEtMMS1BIFC4+JpThtPiEiaWDebkX3WJ
aXznSpAViz2T6qCvztDE7Hcy59uu7PXnqV7cV20al/KxLxNH22VJUX9HVaj/yXozfV5yXWFIiFUv
yLS2ZV06xTx1uNL02acMLDWIPddtn3NvnR9VrQ0IOZ1Zu+2X3pn2khRVgQcQ5V1ojkvbRF4lUZaX
TuqJqDLHMrgtSs/5qVcg3DsaFKXxGZTGXm7TJkh+YC6aJ7FR21kfBUUgVoGJkLf6UTE63at0GwwN
CL9QKtJVFbSxYUwTuC6SzGy8Ig8mwFddF3rzKvRgkTeYzE7km6dLNV5NLQrXG5HY1rdJ2Wv5w02F
Xx2A5Rrt4NiLVT6PARc/sTK6qYVd6wWPyl1Ha41GQxPGJ8TR5mtVLXa+LzGSkmlYUzYk3/ym9fPf
oLHVpzwT+XCl18XkPCwprdRYtxtYG3LN+UmWFTf7Z6nyLo0qzSHAasxmY+VlpNd4oWiNRvvVLHv/
TgpZDPd1runfqhVm1cEUtZ+PEV6Y3vAYzMprfk6BzN9skrHSh3GW7cvkL4bxInFlUDT6iwWYKp9X
9+irtkHgr3tT+eYExeLESxcYBFWC4f6ZaUmP4WIOxCymuO/pYaBr+nxb213V3hbemL1if6RnED9Y
+aGVL4n7Ok9V0P/JzARe9byUugjVmMi3yc6a/j7tR8Pdu/qg61d+W7jOdd3Cx76Feivtp7xO1J1l
Nw7WpC56/bs6EV0WGx3qTMCkFuzOogOxPjbogotXmgPsxhJk2ghZXsKjUuJJduekfvNAcgCNEQdn
DRUJKzGC0MAju9qVWoHTAYF+2KYBZdfHKSWqeGcmILk7T0fVGmW2rKywt/S8jcHfQfiFl/k/dc1Z
ixtAPeHsF4pPEfVVYD7hUlY68SqqvsQoxOzJJvD9HjBqSjsVWdPGowSy8R9mu6T74XqLOxK8uDRo
IwarHqPM7Ogt2YPWjaHTV2BMTeoqK/YhxRNa5PlFfpzMtvI3CRI2kq3r9gfPT7IyyoRG7s1QZA5e
R56Zi0jRMvllTqSUhApDBVrmoHV55OTp+pJR24mdZSn9ITVoBO4sI2vvkfYzu2PRqyMJZu1Pt4Nr
u7OtzH7EP6EucN1fqzJaZn392a6CRr2Dv9LRtDBK3Ik+8IGeKAxCbSFTZuflTbPDun/9nA5pad5Y
i5lYVx549+9CUxVGO2M9OpzFVuLGmpi9zzM8/zZauJaMsKyL/o5nUPV1aExSqYSZj0C4Zvtk0Er7
RZ7A+qOXo/hi9vQGIhWI1oo6r3eZOaMoq3gyuR4AaTzA1Ux3fhYqS7/mhT8FUd8j1SfTyRynUFvR
Kce0rn1xM3Gf/+bwtJoQVtdkhLU9G3Tf0HUOcTbqzWdnWP2AOKF1RS8jxWff05IqzmY8aXb54Oew
X0fi6bEgq2hPC7t9stsq+D5Zqjaj2Wmqm45u44oKRrTXWWAORjyXBCOQPmKuXWgEyZTtglyZP7D2
IuUCkID5FIGWGmGRB8ESOgrQFMIuRJOrie5AwoPRs6adqTI/iChRVhgupjs2cYmE4iYh0eRnNa0j
MFWWjyGzirprId/5V5nplX0sXGMoot6tYevWPDEenAKBwc4qkWJGWeb5vzyzMT959qJrYcoSpgln
gnUNa9UpOG3jyAHcZhp82yBxnDhLprELexLGyXXm8P6WDJ5nATnrxe+gn8yvyUQs067s+uHzOCoa
sGPjBZ/KdPFePDmUhDOPa3mbrANkQL8dBhVhN0AJJbqarpAGi+krOXAm/3fCwD1eO6LX4jY15jsE
1X0ZD5SnB60OmBkUnty/vqf4G3GbkVk8pA4XBhBWZ3Cf1bMfskL0p9Z2m19dyt0NOyg3qyiRXD67
1teWJ3656XPfSUcLjVw1LyYJTG2oPDDcUKnUusvT2Zt3QdvlMtYhbQ1hDXecOCq0mJ9rkhfHMJ/Q
IG9HKy1dmi4tB8OYN+UOJqm4V1OPKe0qlHjW7bwXV7wbnKPJ5W4h0vZaJ+ymxBV7txrkS9koD1/2
paRzMJrk++I/13PQzDl42bOqqmoHYSYp49KXzkvr0VEMKT6tMpqnxXnOOm3CKhvzcX+/anbt4Shc
Wl+0lR3Cpw9NFvmdXr+Vi9tjvYiz6696qX0VIcofaX4kK6IcY6CDe6O6pfqu8dJx2CxGwL5N/Ezf
LV5nMcPavHy3Kt1IQuHWdbKDI13oV7QxsQuZZ5OeXpEJVYTk7XEtt41dDVjXuGsRGa1srukyLEWo
plLg1jOC4EaYNHbPmOcvNLehq99haT4UANtO64fkNOlF3K2tn0XN4Dnd1TowZ7titXMVBTYhl9Gs
9csf7OOdTwrPxS8V7eNHaQdjR69sVH2oAnetQ1mPC7ftWLS/gXWH3zr4WcCZ3VlvTQu54FrXpW5e
iXFsbq1uhb6OfpBbc1U2bSQ3cTN6wI2sXii8mk9VIbuvTmIie7OMcnwiEbeVe9As76VsJ+OzT/iA
F44TMGGIsIYyN68W7cWDbvA8EiCOBbgqsPAwZl2QLSisWduBn1q3a2Z7XVw5K5b89bjKnn7WyiQp
1dK8SBw3mbd+aHtdUB8PD5khg5RAlbJ4zvXex5F9rkzjsNblVMXjpM0t24O7L7JG1/xlLhyBcaPW
6asbqOQVe+Og5kynpgr71SQr2MaNcAyNzmjNK14okyYid3aW6pBbfp9dDZpkN8LNzoZDMzrF9HPA
7We5owC3tTi3xGi8JsuMGTJfq5JD2xbDumeWyupqrlKXH5RsSej9g62Sr9A7xPJA4ZDXn21HU9pO
+rOtoiFQ+XzbwJfrntA+u23s6iOvtNa0S7sOCTzl8A6HOu/9Xa2bWRUJ1Yn089zkLc107pOfbhKs
yRta+4mWjUw0uet1fULvMxaqRyTJNXIHrc9u49RUnv+WbKZ0e6sxe7mr/L4trofU5c07Yaux7t2k
MP1bmwZf/93p/U7b6X5hBntSBjv3J4K6gSkwtAWykmyGktxq1R+THLnEV0cSyXcfpKm2Htdlmcwj
oaLLZ8X6UZ9sbzWaNCyQOjV3FeJZ9x5WiP0KDGVqOyYpd0WYzokcIk0RS3fEJDzobtyu5aWDo7sc
jmoyZHEzaUbp45c5Sf9WOSSDRt6YO+4+K2jxcl3XlJuoP9I80vOhmQ8UEd4EQNk0MjZ4Wk0/XNPR
rDcsuxbIEzxs/VuPAvRTW6NT2bqcksuyNnh95HYtebRpJE1/Ice4TF8HbctNijSeL3VU1XVXvzmo
qI2IBkvLHZeS0jvihdsP066ZR63+vlQDklQSl5rgxua1at2TfKmVV81iipmunC21e8yrSHVkKdom
S174ehrs5qyey6PkuBzvjbmi9LO0dvJvSAyfgjX2K0jgnyby7pa4JYuvDM3EqZ0b+DSZ2udV4KwH
5EQOnqxgVPJXZWbEcRMOP6xh6oyJESF1sau9hLSex/7EE/altJtuwZdm8dz7omi8IV7nnuxGmAzr
8rtpZ5h+4SwXbPHmTtpiBwPS96/lOOftrk519aw6rbau6EY2vGT8oiv160ZARbwHejb4Q1epgr1m
LbmYQmI+gubalXVQX8CX/gJlcWJCxQdwMWi5nmKBFqI+fHCqYzbIYSfTJInYuJ8AQrvjvyGXv43k
ISwAMEMSBnr2Hn6wMl8fwCOr42TU4o7c9q+rlwF4qOXzxwfCqgjhDGg3NqAnBL7M9mtD54g+0j6d
oiTRCYwHz4gEsqoLMNJpRxAQUIcx68B+ZETQpPffNM8FVbIs62MgA+cOuUkQFWX3huXtfOREsXaQ
PP78++vO8TH46EwjfQSbfsUZ65KCquahWh0xPfHiwUoHTo7R+vCPxVuJviNFL/0CenTvP6zQNaxA
ck8eiSTICH6Z+vJagJQtsYU1wYU1eD6LG5CPum8Df7CcOFmDqYPWJJW8xjYs0481t8YJQhlDd0jX
LuXZpxyjxAAoWD4a17MlKGFryv/g/rImT8BpW/FhxTzUR4/zLA8rBTAd9q1vzrt//2pni3/rdLLH
8LTadtqZJN2w3VWHIXNckmUJ7QQah58EMtIAbi8MdYbug5uiGNsiCKD/ngHuzgKB1cOT8LjMtfln
nis3qobaJXXNaDkRm/Gj3ZjNJIQjG9AdPRwr8/1SGXEZNPRhLY6raM1Xk532Bueg+eFrQ/5CSHV2
Yc+dbwBYAvpmkUxTIUAX+n68JmmVlcCXPU6dZkVu4/kvjZTyw+0ERqGKRbNAq47q/f0orkzqFSpN
eczgjFJpLmTohlbfCCiMmMxfshU6/yha75v7MholD/uCk0mc2zmAPldmRytZCYsVwaC++XiqftQX
g5Y01klw3TfnAA7HEyTfbkB5obPk+CXi7p6KjvvMpOVYqeKSlOxsHW4NGYJf8RDcjqvTs7FJkr43
CFs7alXdxoUdDK+G0Xbx6GbWWxL4l0j8Z1tsGw+oiW+jD41A6f0v1ruL3a/pkB9dRUFRrtMkMduV
+m1fSe3rv7fz2c/F3kL6iVIHtw/K2pPVkVoK6wttWI+DnU07PZBa7NmVfeFc/NsoBnp3rjLcF4xT
Q2TBGzAzdArEEUfEn01SLF9wqhm8C539s+MXE1oUGBAJMOPBcvfkvnRmmZlT7ejHZEIrk/dBexxK
NK5hJYs1zAH103DK0vX3R+dws6/gmqGzBT3DOTl7g4J3HGEK6rj0gdpv6bdR05TZhdPpfA63a5IZ
hJUOfeZ0DvkNraGED8fphH17NwN8dVpxiRzxl1Eon5hATna4Qac3mMx4dxa+7I62rQ3xMvReBKGg
i/89Y+c/1HZ1MAycS2Dr05O2KtsCaK/tjrqavShXWJpOxU2aFjc+5NqoVPalm/lsD2+yo62lamyp
hiyT93vKzWzQ/5lSUMuH5blSbX8VpLPa115iHfuini6UHefz6NHxQwyxLXvO35N6CpFbb6y6MR7z
Lkgjj2zrECrh8OF55JDgroKowD1J1fv+q5g8C88Frz/iXpH+8TKLTibOLWkbDSPBzwdaJcGTIWv7
kkPy9h9+14Hb6pvtuKCwQnJ0arU/dslQj3OJWHGtlz+6NTa7Xsj1Rl+M6rDQEMVnt8idN4NnwNW/
1875zG5D40HJikfm9F8/9H96/n1d5fnaZdNRDygbSzksRzMH9fz3KGdn8PaBwX+pr9xldMvez6wo
hDL7apyOmTJoKeLPdmu1dMGCbr10Y/5tKLxp0DfBgSI88mRpGj4pEvTcp6PZWHaoz7PaLX7mRSrx
LzWLg7/8bFQDLEguGBbotkv+Z+4w7qip83MI10aZf0VLmDa0p1xtjvCZIu0madfkwfAG5/so5rGM
9LSvL/iXnW9EWv8woiAQMb3QRN7/Cb0iq3DCTvk4CTQBe3PEUPt7qYPHeZXTLw8TnZn2gv71b0vG
/7+jBpU2Kq/3Y1p9ZvYDSP/Rt8E99AGxIwEb3oe3PEQU/N2RE2O6flZoLUAayVAyigY7flfXip5k
2b/8e12e2b9RdMNq5CWz3QQ2Er/33+LR35P4VoxH4QmE2VLrOMUSZ5nWe1AoewgrqzcesWdZDA5W
vUzCxXXxuiu9VOv2BgC3ukpKhTxB1M3Uh/2sRLGDK23kl4w6+EtOzwjC7ClhCBzC4+9kXa9a1trQ
+scjC3l6Fobb/S7rMbsw639Z0uxSDgPYihRNpw8fovgKV5DSh6GTI90HlnTqRoU+V1mMY7abHVp7
XX5OJr4Qe+JIOj2qHT+5BAn8ZYXBBgN9wDkUorBzUnkYeTt7Pa0U3rLS3xeu3t5gW6p2//7xz6/N
LeEZMyGe6tSIp4q0lDRP4k2y+Ui9UXX8sHpmRLMqzSAULW4edyLRtPyObnSxfLiCwwnN4hspgXlz
nQr0iwTm05IU89ELVH8DuvgU5JX6+D6luqHQtjdYhVfR+7UtLTOdppzvK7sFY39hVLtW4+T99yye
n7e4yHI5cwRuL68zwsxMFzytF5R6PcVgjPDGy0MPz39n5xE9/1GnXAy64D1DA9ro4xt59/1H2WRZ
zwUxFEdDjhLHtpJ3craY9nWCOPCSz9nZvcxgCD55yLJEMBA5mcFCJsTeppZ3zFu/+ZOBJ8uroe98
7aCPHPYxkiTNe+5ro3izMM2zIoFLfhlVJCk0NKKc4qtAk8ojZ0lF9cB14DWPy1g0nzTTVn3UVoV4
JsspmMOFTneLhKofm/7G7ItCRhkYztdxnTI/BmutftHnK6tjGZTlZ0s4tJwmEhS0GFMsmP+OtUz1
UWG14tC11ovsFYDcJhGDJo/cK3cO0i8rwp/f9tqX5s//x9l5LMeNZGv4iTIC3mxRjiiSEknZ7g1C
anXDe5fA098PuhsVqqIQnJnoWbRilJWJNMf8BifAPPP7YgqHV61weO9riN49jp8iNt5mXDPrx54s
A6iIRvh66Oeg7XaGSq3UG6Q9bPnJXB1FFtogHl9MvJdq4yq+y/t+jJJYN33RKV/Q4TS4ToeTSCto
Xxm2rnbVbFx0V9uWEblJKTfyeRcW/eU+MmPTmYeutnw6h5N6bO0UIfEQ1ky80+dweHeYBcqcEBER
aZCpOsfycrjYGJtsArjhZ6aDgENFm77Lg3/uH8WrYIBBiCIxelnyXV7Ny0F4GLpowDPbF/hL7vpC
bWP6aVr3ZKRR/aLkqbVx9q/uaQY0lmUkV+MsrrWj0G9wKycayBBdbCSMgIY6mtzaxqe6OQoMb6je
S0HJWH2qMUpdyGiu4jtDOrxIMF9fpjHcYqXcGgWtAeSqgTaZlB0vF48OXlTqsEb9SNfqh0QpZo8G
/Vbx43rbQYnnwcHveQm21/qjmhuO7LfI9OHaagdBG2mXqQUNT0Pfet6uJwT35XcBlUImMOXVlrNp
uXL4NdNv5NL4kFChEoR7N16y6wlRDaY9QCJI6nlVXVnEPkOtmx3fCGScfVbcFNs1U02q9BfCOsbb
/R1+PScuf5Mza/IA8NqstsIAvneUTe34i1j6N8CK8dcsnbYkV26OQkat67rNP2vlyaKv26oKRsfv
Vaf/Wg9R/6iKWH69P5ffZ/4ioqMoAJqUKxlFX6wVV5ceFreKATPZ9Wl1QLWCh9zFxwkFgnoHVUvX
z7Y+Of92Uk3/DkQ9JKcoVLqfRYy+whE0w6wCu8wC9Xj/Z934oBABFkHMRWKYfy7PwZhnoVMHOR6A
qRpZLxLASPuQm3k6f5lAhvx7f7QbSw3yFG0prkVKJFe8mDYcqnqUjGbF5o7zYh4tdG7290e5NSdY
MFjZ0WRC7GD58z8StT7qSyUNWtcfceIF8pUovoTxDZCv77z7Q12/ZBhuUJOCfoCTN2no5VBLvEC7
nY9qGkl+cgjAvBm9lHPcKIUnQlP5V483D+GNVTQoMlFfAo+9EAQuBy2rrFTgmgV+D5RuVylZvlP6
cUu89Pp5wQJrMX0DjICAwxonHIGx6lQ9CPwIeueHMo7Tf5BnRyB7QA+xpv6z8ZzdWErCyUX/W6WV
Bs3tclbVKAPDRErB78Le9YQCNV8JreSzQs1x76qN9liOQ7Nle3hrLdFdxPwaFwu4gasPqJjtEAVj
EvhFxkvtOKNycrV5i/RzcxRYxChI2aDM15qzE5oJhjG1ga/P2T9oyoyHqHbenULjyYwvCo8NvSya
kMuP+GPb50pjp8Tmwh+ko+1nQxPHLLPSjSj5xuEigkIXnpIAFDBntWBRDTuQR0340tDiXaOZ+TG3
ZmRL5uLnu8/WxUirF00xEVAIA0ZyK8TMbNj+j6FicoT70skB07T4lWaBaA/3h705QXY8OqPUIyh4
Xi6jVuA2G6ksYzbEwU+KBWq7G/umnnfWWDc/3j0YlDNcWpa2O5yKVRhCFIy1HeV43yAEedHxQfPU
Ysr3fauYG7WjG3uQ3iaRBbUybvs1c2+O9RlkhB34sWwCJDNq+ObSeq+OP+8ohW+qLDymMAXXFYXY
xQarlYbwEa8HE6gkIGytXj68e9lcZoKiO+HVUs68/EadSEsrnOLwHOhttjjluoe8bPSnkobFy/2h
rq9BOn/csSQQMJnZ95dD9X08ABKcJ7+X0d+GDP51E/1tVkrMTbL0dH+s663HWHg6LHqwysIquhxL
q3H3Codx8mHw6QAw0IxHG95BEsYd9/eHut4NDLUoYJNWIwe0bmxOsRU7qalRScyscdeAddrHc/de
dczfXSuF6hJKVxRo17CSsCqJrKbR8HOhdvvSjv7pZtcC3yXLjYf4ej5UdSiJ2vyHatmVbtlYAspX
yU2Q6phfMN5Lz6nbyo0ay/UH4p2nA0dqQgUJEa/LD5TaQRzhh6b5QRcZx6rFP9adncLL1HnLSfbG
hPBdg87LB6Jxai9//sdtDpijsPNG6j5yYoushwNAUqb2u+N5OIALk5elI5qwVzlkZg0DnpaW5WO5
Sk+2d35EmfU8J8awcateT4fYlzQILjSsIPAPl9NB7mbWSzux/TZS/+vMMH4wUmlsBLPXIQSDLNOA
ZUgov+5TBeGI0kbV2j7KI8Xg6ZWA4JFa8zfSZAGIFZkI5BXAsL1XBnCRXsd6FfgI1CqyolXsMnZC
TZsG+I1s2vohsvs3pa+CjdldLyE4IyJ0inzUFOADXi5h4GQod1UdoUpFztBIGXiiVvqNO+jGKCSs
i0gv2F2b0trlKNxMUU55KfCNySz2g1kWu7AFIn7/+qFMwd9zmQ4tpG6ucECkVBK11VFSIDzUURUH
ftZJ292LZLDVh3ZQo5+oK3Rfw1oavwqjVMRRj7qF+41qf+0sTmbuBLzKBH27s9NBy561mMLRW5NV
Yvi8NOvFMUiCXn/W6PgWh9TOiuCVZNWxDqMSqN0xRChHwKxQ9P4ZrEBlHh16YBEMsZyimqqVAMjD
Im3HRzg543RC/qOHW+XmbnqYq9A29krXmOBv47Jvz2h1ZuqTOZmdlXlJWbXpAXpUP516pDvmB2tQ
s+CAQ6VhfDGEGL/GY5Ob0JGQ13qtENMyHgpdROPebgKQr8qk55nc93Kw5odsVjPT1yVFl53Z5g2t
rSmq27cJM2kdVkrd/tfksm2eyzKhZ6g1XfhlFKhk7wclmMOP3ajjcJBDrGv2MzfxDCQbdOTerhvz
M+e+Ch8sXWiU/ZFy2qXElMahsEFKf5S2Vry2GjN+DkdNT48WEtH1Q28b83hw40wit6JlhusPBiJQ
yR7d/GzyykIgmqMmE/ordt71X4Z4mP5Oqg4NHTH3mbkbEtXM3qROkwdDUX2EFyQtK2y9DJwZrlZI
u0pMPXUeIl4uQCN2PGPOCN1lqCHcoGOVv0LEitznCDpfTjdCFfIDpcvI/jXVQsl+tJWU0aPaoQR6
MnCuUr5r9gy3pcOuTpwnzbJrT0Fig/LfGJhJdBzHeJQPdHzrc0199JvZlm1yLmoTwTXIVCIHs2JI
Zz93o9ofkwLvkv2IwJc8qUYPFj+vaZ2cExOn2bNdAtPcm2jH1Luyl514MGJUG/YRCKLilGQEe2eh
qZIX0OCzPJF6T//2k9lrH2ypQvoRoFp+NIrZONQHTKt5mKum6A520YZI+GhJNaCdos+vcRBYzg6g
bxR/MAYKDk/m3Kr9mZi8T05WgoLQPgIJg1bQiFGqCf1KImcwVUaB8NskZIU2WJ22jzKXabCbcqND
N6LU5nzX9IEIvb7VE7mXVmJC6TBFN3hz3SJZU1n42C7aQX12bgMxSC+uUr150BvQU/sUWeX2wJuS
TeyVSql3BO0d+HiBd+zwZruSzxuCv5O7KXYc+eg21qQfe2UODVTT+rE7jNEQDqcyNOFPeIXbasOL
S0MIc6IxUMQB4e/K/h5gdto+uUPqfI+6RPmEDJvr7uKgioqncEBfwVMy9Eq9TocFtUvnhv20aMrl
O8caRODNIUSE3VBGar0TZG0BRWBLJruYasi0szJoAAQrRiw9OOQuRo0UZT4Wk0g+aWolPmlIviQv
IWZi6pdmnHP5orJfEJfGhH06W3Uqba9I6zb/C65t2+8HoGpib4wZsN3aCp2+hz1pZlOzk9g9l16c
a/hbR/rofDftYCxPsTRqHdIJHe+fXYS9J7hpKFkNdcPReMu6KPu7Nyu1Og2NPmUgpZXhK7DjJH2b
bDBwH204AeNDS9Gj+YwAEt8/bt3yay2GUN3DC3KBjasjfsQ1Lgcfkw7n3KOLpNqP1pyy4FnFPTI6
JJxj+XMa1BFjtoLj/jigGQtvFeJf+9R3Uw+EG4xquQPXnw2nxaXUOnStqY4ep4QlhIsTuX9xDQfp
CcZZ33jdYhj5MNmB0T0Eke22RzfDW35X2xiV/0dno3J23diHGtqFM4KRYnRVJOooBM5Pdoeh72tc
W1C8ymlstFdLjOF86sNBGY96qrXf5sDuxo8hZJr6ECtVVu0HPiWW6/WkNod8qGb5IU7DAGphI3Cn
RsGpaxX8RHph7PtRFKj2mU1pPPHUBtBVctqSx8gcU3nGSsGoHjPZdqOfI8AlPrp9lRpeE4229pT2
IzSWVndl6ztzoE1PBN2m/k+gmfJrJvVBfzPr2rW/pJUjim8BNU3lk5pFfepnvRK3XjRLcz7lWtF+
SGao2EcrgQj7BaO31qx3XT2ZYm8FwzTy5ssALjLbBM0/1CMdSEYozVR7BVJQDiPBacQiadWHx6JC
mfiY10E67mQrOu0DxibzfHTGqip3XRVObKwZjuLJqXoLv8tsaq3v3Fhd+XNGnVbYu1LJCthFVVAM
R7pi3WdbTMa06ysnsM+toF3A9RDOkc8BV1+t2SqVQy+bTntwG0yYf8AVyppjlFCDPNJVyFTdG1MR
Ri/xhMYugPbKzGg0GWI+SpNMG7k5kn5EyML5r8iEDt162hSIdG823JtwBYqy/ujSv23PwNn1j/BK
quKnIpsw2MM2IrGNiSP+pX1F2tSlzlw+AAir8RvrYtDEUOsK85cRhzTf0N8om33G3UzLFOa62bLO
s579y+tTD8+ucITrTU2OoYTIEzXeIcjZicc2SaDxuRP9lYNZIn3nIUnaBR79P5OiCKaUhJimmO2d
W07a58rMG7Tf2hIy1zw79odQaa3En+w5SQ5zZgjE2XOlrQ4Kb6dystyJuCYpFUy1Q77S6ENT1M0d
/ycnexHI3E5HR1LS3Ft15GJcN0cVJ0mq/clIRvG1iTHGeLGnVFW8KZ71710YdvFrIpyaYzkjzMJt
hrRY+6MW6H5FHnukGD7Ng7DdTy7iDrCF6B7qBydraFYgI4/eGpKXVnmaYXV+wwzKgD7Fjwx47iNb
x7MxFBiJT5NYPL6KTH5BBw8ADvfv/IT4l6H4U5XEYt/BEmt/xWNcYo7dDMUPOFAB6rPAsH5KCE4/
R/gp82FOFpDQaPca93EI+we6n9akxxi58F/4i8byoEGiSd7MyI2LpzzMa43gcKi00stGmBj7JfnD
W6KYyvhrIpO0+VognwktVhuQZZDo0kB/HvXxhV4jfuDFJGfxabI0WBVexDv2xQSEXr9JEv56n9Oj
TaDGNdOH1I667NCnU1s+j8MQ9s+2UAb5AG1ReYLRgHtbZHdJxjKL5q1VeoMOcQLt51S2bWDvHJAF
yg5uLmQQokt+ESTx4jVEbLF8VbBRtk6OIc1/kDBnt/VtVEQfg6iUOLYJZMieKIUN8yPR8dw8VIEW
yw+ZkzTFDt3syT4FSq/2P23U617yedGpxC7JGk/lrMbDiz50+X9O67Sq3xid+lUMrtH/4wZBrR0K
7F2mTw7/qvbGJgmnb1MuoPbjXx6faoJTX0XFwdyhSmKOxG4Jd2XVV708dvmMSEWrlRRJvLqrGrx/
KgeVzLOOqCfgihpayw60dMBjqwdlfGgVoX8OHeqLR4lTO9CBuTYwuUGU0bG9XBgwOHvDSbiyXVF2
O90Ju+gvPRod/ZMTmV31te3YDD5ycrgZmfx7sQ/bRdPBA+My5E9Wk+UVwoJJTm2SzWq+hkZvqx9K
Nlz92QkrrT/UQSGMU8FtDwzDmswjWaGOpEAK7eWxyCGl4mFjxMNjajSp8wRVaCgfFj5R9W9m1UF2
aDtHWOznDKbkYOfoGGfIanYnyHdAL3F+kJnX9ppWHMEP29pHTdQiOBRxFKAWiLyi0j9VSLwpqSeV
MEesQoax+C9zgrQ75p2caQ4JKJLHBAKEgdRuPHN6QmVRN6TFhAJWzZVW7mQigw99VRufwrqF8WY2
sWyf8b0tLD8UuP7uQkXk31DcY8NljVsqxyCAEukNcD3K01gFvfyYRaGdo41JRQ8dl8Fos1fTlvDi
vM6Si+J7AV3hyc3TZn6dTKtjuwmpDd9ypUBVMoHXGO2CMJldD6JdqnhlaWPMFfEUWotvaPijGseg
2BG3AR8OZjfajzrXkDepHWEXj5u1ZZmz1GcvE0uXgj7pK7kl+fK69x4UeWLmgetSgdTDU+wioyo7
S3+edKQ30D54LesIsQqRTy1Ss8Z7bW5olYDdp6ZCMWVhOK0KHWHXDWWlN4EPZCT3SkfEH2CXYJmH
W/qH+0n079rjaqrot9AwocOMYtRarE84yWjXwg38BiXbxJOO7H6G0DA+lRByba/TqvRHmUbz6OW8
MW9uGirubk5F/M/9H3JjyamJqdSQLHNpuK3mjKalUgIMFD5Ss6Un7bQ+8tG7I9o2zRG6dO+7UY73
Q9xGexifb/dHX/721SqATqYEg1ocDnVrMgOyxzUPaxaeOWFzfeya2YZpSUjzbUZXFCGfHFrWVv1i
PSbpDJjohcUDQuEKk6+IURrcu4EPd5yMzw7q4+x0xgdjQsyhU9Rpoyqz1HYu5sh4VNYBJeFYqIC9
4M//rAaS/nPa2VVFTGdCNSvjny7jQk2kbPfY1gXPBOjDX4nVbQkxXZU8l5Edlc7+IjFIBfxy5AQL
rpaCCXWapEx3aSSmj5DXEXJG2u2v+x/yqny3DEWPgjYqjUAacpdDtfSMx2KkAwgic/oODz8/Do1V
H3OEUk5RR/oGQAz9j/uj3lpaviCNVMruNBNWm7chVOocSZspVNNvmUt/KYnko9r3/+glySzkWC+1
kMC4P+qNZYV2Q0UcPyfEKNdltrZXMkFmJfza7tRDF1TEgZktvQAXgP9lKHpI1EUXLcV1u3hMYO1W
5ih8uwqcAyo0nTdBqqaeEG6ph14V9WzQpJSTXQXEBtfvqnhoCdvIhOjR564H1KsHtN/1WSk2DsOt
USgmUxmH1kYdaLVPRKnkBceEL0ZJZF9AAtuBRdrqKNzYjYsRJOg0fJEXf5zL3YiiUSI1BwffuBDJ
lw5thjfJSurnxsA7VoyjQ0kGBV/t4f7OuLEfF5oKTRMHHA+X2uW46lzNgPjC5Kxg/gaPtM7OSS9R
UTENBDCLLjmEUh3f0qirN87f9Z6ktrzgejCyocS87hCCW7CaiTrIGVFruWvSSH7pyb13FIy2QF7X
aBjOOB0hpPqAdy5X2+UsAzEhZCfT4qzXLraoWJim8kco2zD+kCpNR9W161TzHIFzNx9UasWfJxKe
9lg7QYdKh6WjEsFGVLqv91f/xhpoNgeTXcXJBBBz+bssfelUISp9bhTMPuhqDaHX0ookzyVsPN4f
7HqLcdGBdqBjteAero5LO+oK/fT0PI86wi/t0Lhej5bJo4SQiOiKrkT5hyrJg2ljj12fII1KJwRR
OrSg9tZ7OyJdbhpsE89FVYtFs4O8gKjl3RcPo7iULDUawnBQl+n/8WjpaYKEipNkZ6QRxJe0iIOD
Ps09jgvB1sVzfWgWHB+H3mA1F3D/5VAt5sEQkilKmmWlnJMiMU4VSjPcEHON3k+MHF8GK5sSxrvv
IgamRIghGV0ndvJq4ExrYZbn2VlLRH9ApWr0qmwK3tt3tBkFVTfgpIQd+ItfjmIPJlIdCAydkYiw
fuk5opaOPtffA6fv3gvy/D0UBNGF8EUEq10OpZC3cHAZKnAbjaCGToPjpL/ub/xlVS7DGS5WhEAd
+MK40Kwhdw4KUk3jzHyuNHNeUBHW5j3ABcrCaQokt3JKc4vyemvLkwwAjgG3wsW6/Pkfm7FtVaud
xiw753LO/xr7bH60EyRx3j8xcBxLD5IWvruOlmhoqXVZxNm5GhT7iBUJqc808T8tkbcxpMr7x2NP
gMakigW4aH2Qp8apnDyO8nMc42I4z9nXll6n16WD76rJf/cnd+OQAThT2Os8iovX9OUSmr3Vd4jm
sTWcfW7L8lQa2SctIs2pdC04DE41UVWrN26RGx8O0DbKALSfoAPoq5dicsOuSNFMOqcid75XA5ch
u1JuhYHXF/+Ss8ENgg0D0mMdYddqm6SLytlZT+HADtTyj1Ghp4+tPW8SepdHZLX9iZGJKZwFw+Ks
SRTzTFlHmYLqXCOSM3s5orWdp5jIxlPht3EpGWkzfFaarH0Bg9n8GOtqkL4ShDg2cHMn7R4KyPSp
SBEN8+IxdPWHqXf17LFJW117cMxZ4C1D1Cn2GFDk/cGOu3Tc9zNthTPvaLWIhHPEjikJtO14CjrK
84nXaLHyHvqu+xk5bpcgNssH2aVgRaYDdQVEK1O9LsNzWXShvaM9mGNRGKvRdECKgjwbJWMkAKmm
B+mDAHmi7kyYvQ4Yz5mAAqmopnyECFxu5ME3dojL7aCQcKPCi5rr5b4MnNZgjyTF2aRP8x3lP/mK
Xc2WW+nvbHr11ejv03dfEEdoVCzH448bRGXnOVnfFWdUqPTqEc0Gx/2GXQnd2XSm1O4pGqKjZxqC
tOm6qB67Jy3Ww3wP332K96U16P+iSdmMJydoqpr67CSjwxxW+U8Bk9b06wRI/1/doETdrqcAG/r3
z++NLQ7dH/bO8ooAcFud3xwN0oDaW3EWIhXfM/bgAKZNUQ+TJcx3S11A4iOtAp3CP7gjrp4szKys
SSVbPWPA2D90MgkPsa1XRzpiYmNe19+f6witYHI30kZQdJcfxm7R8tEpxHFDzJZ+QMO315Ejysfo
eH8Br58tKktUdxiMBPUK5mEnbqI6MVfRTFzc7aoswxYh1nUvDbBqovZJA+P+iNefjOudeJzA5vdT
uQpHSyQCm3SysnPJOduh0FRy7GikYReu7u4PdX27L9Bs4GcAP8DurVcRcdi8CYwpP6t13uy16bmo
ih1mOxQHl3IyVqT5IgMabFzvt9bUXXhxCiAnYtJlBf44VRluLSFOIPk5jNPEiwZnH1uZsVNr49vA
Pb/xXt7YKhrwe6TIbRJI8OWXoxULoriInfxMqBDt81aPHo0oezftg+KjZS1DEGVD0FkdtBkxLhX9
seqMeA7+UxrVVuAtKKfyOTe+2o0JLTLZCwQdXh7Z9+WE+iFEAln01XnIpXyJbTd8CFIsVu7vjRsf
CfwjfztwNDyu18AqB9lv6GV5dW6rY6cOLFqRjJ4haevoYmND3JgRr7xiLzinBWa3yhpkRKhWIrN3
DqkGHWvwFsdoyqZP92d0nXot1ClSLpaNAGrNxhh13tUgsVi3iQyX0D6llaVmcN/MEqczqYzVLsWv
aN5YyRsHGuI/7yDwQRgtaxxca9d9gW5sdW6yRjlKYMGemQt3j6nAu0HnPFXQjkCzLNklCPfLraEn
Stg7bVCeo2Sc95VZd/ukHraCmRsT4twS8JJMUoRdV1/nCLjF3GjVee7AIOVh7XzKAdCf9D6x3p0F
8fCqoPtIzOEDrb3WBwR48R6p6jOi1u2BiMbd5XVi7CYVa8X72+PGJkTlniIAIjkoh6xrZguGuk+G
sj7rSBoaINxd4R4mve63qky3BuJxXOS1cOVAA+XyI0kZDwmC5fUZB8gEqYsRmpgQW5n4rVFcUMy8
WzDggeJejpJlkzG4HdpxKMEqHyMxaw66jkDaNpbt+p6AHwjJEnziciet+T1lmyPcKrX+7AZJaD/o
ckLpOVa6cDxMwkVZL57seiusuZ4cQR8vCK4PSBmRdl1ODvtOuqtT2Z/b1s3OA7ECjZ6yjNONMON6
py/OrBj6kIEDbV8f3cbpmjaXSn9GELs+UqTvPThl7Q7y+FZ1+NaUiI8t2+W/4CKWn/LHo9hqVk8l
3OoBOUTJcdA1idaK2OK+3JyQtbz3kEV4qFYLBxvNBv4YDudMHfNnYYM0QHHW1HEiEHC775+o6wuX
HM5crJdwj0CJZ3UbDbqZtA1govNgtUW6H8PRtY96K0geTDvr4zPld809TVkevrx/ZDIDmPd0A3kk
l037x2LOhoUNTT2Lh7TWC2tXoD9bnIzSBccyTWCdnpoOH7i9ZsmhON4f+jqmWsoobDiaCyi9rFUc
VKOLHCdOGx/hicazC33+okYmQrqzEj7MNOhfGktvduD9go3lvt5BvJzIEnIwDGhwaxZLo9dtLfO0
9XtRG6ekannZtHgL93x93llTbq7lSVty9NW9IqVadSA7Wz9V4k9DkuNbm1ffnaj81zLb4OH+Yl5v
VxglCwh18amndrQaTI0N4EyKhSpQEyO9PYfTMSWvQMVD3cL5/yabXeZ6y1gLLp56Ioyt1Z4JY60I
DCNCoqcOW3tfR2BC9qhC98peVrGRLlBPMAMLpGfeY8SoPNGAGPpPi/8f9p9ACNXOMyKpB3hnyq5D
QBto3TEWIw3SIdQX78yxHsBlJXb44/46/b7w1j8e/AAFZVIUatmrcz2GWjKqdVX5bZbMEVjTJtdf
DB0BhUOWFU4Ve5Tbs2g3yjKzzwHMz2SXtfrQ7uNapsCqk4HAe66mdjjiQx2Gh7SjapJ5MsxV57FS
Gt2oXnOUp7VvRgTS4SQaJ/lp8nVmL424PXE6IQPfJ1mkqh5Ip8T8ABACG8eRanb2qmE0MexDuL1I
ioF3SzD+CLPq+/11uLVfCPJNPqRCj23totQOhQK4xEhhqgFzUabsG9GC6dlV9f4YyF7qb9h3E/VT
pFo94mjmxvoIwNkfluJNNxrDCYPhEUvMcD7cn9T1ubZRL0AuDTFO5rauqdet6/K2BYVf8hA/gw7K
95lmZ+++PQjplpY+wnbkS2viNclKW9kOvsu9VLI9WqPBg1bl6kbt/MYHgsJK157yJenLWpQtF4Cr
zKiv/dqMsu+Nqs3JHg339GRqZZltBN43Fo6O5NJlWRoSqItdvgLDrBb6pEY1UqbO9wVC6Q+88htf
5/o+hPG0vDGkFPR213V6UOSlCeqk8bFRGh8Qtp1nZLrbLvaVMDV+BZbo6w1a3/UiIkzJ40JUTGR8
RbiDIYkQdMUTE2VJ9Fk2xohApXB7jLyJLMeNT3ZjgsurgmYHUoFkhKudro91Tey4KMGBKhm81LTq
BtwgCurHcDIiA+z5RCv7/p6/NUWHFjkgD4KiK5K1Jia37rCm8auiql4gbgxvWenUTwn+HRuxwvUu
gVTHGwPvhQo318blLsmMvMLbY+58A6Ns1Wvy1IEi1zRTerw/p+uBcFGEWA2wAjWqK5iQUDF5y/Fu
hfPQqZ7UU9Cnof5uDjf8bYI7ikdEIdQ9Vi+Bk4cUmE2j87GL+RGa9UnN5Yex6uDb9Mr7C/VLXEwQ
TsWD0HV9adTY5SpmJDq4ZF32vQdbfQAbPG4k7tebgVFoUtOQR8aRGuPlF0LfCUiqUvf+WMjiET00
23NCSy6QxK1c/cY3olDKnIjDOc3rLpWtYPxDnWD0xyoVO+AZmHwvYPx37wS64FzoACeoR6zBU1IU
9D4M6vvonWGbglfoR6HO80bwdDWXpZ23XE5InSyfaLVsCVQme4gAr5d4AnzolMXLvi2djcvo6nqA
mMqhASZEm2IhmF5+HCOL3Vjrx9FPdZv6Sa8qBzzGcDARWXwaMaP37q/dzfHQXSCloAOmr+NrRUHU
S0ctxsd+zH2jwj4eylFWvwYtSk9CDWDN3B/wKqBnglinLYS1JUC0V/dfIzIcClx99M16Mg5xGD3I
Of4uR/VECvpRDbSnOTe2wovbg3KyNLbiMvjlqqI3XyvVbPHtFOW7a887GoyN11aYwkRRXHh2134c
83EjjFSXuVyEkctcKRqQPYAeIhK4HBbTtKTVmlL6TQh4f1CV/TyA7WxzLX0MOiHeMEUZPsuiiEF2
5o3xZtWG8UsG5pf7a36VOfI7yBr/v8K/SD1f/o4smWqw2Zb0w8KwENjt6/xV0F4Od12gFgvFqRCv
0HLJPu4PfGt3Ie7xm5hPkdBenRlV9pSHNFf6fT9MOHFZP2vAtw3ukl5Xhn/fH+zqXmOWLrEjNSfu
TxK3y1lSc7fGPkbaMaIM/7HHWQJcv7C+B4H5690jkYsCoIKxyr2z1o8dgw7PwxnlT4lvwxkvHahs
vZr5ctCsw/2hrm8dRkIhhbcHoWTqT5eTmpGLzaoU8rwLsP2b3dvpj7SpzY0b9MbS0UWlJMcVvSgI
r5YuUjWMPYpE8bFLTV6KKrMf81wEL9rQ5hvxwfVQGpknWFsosvTR1tVOEs9ML1pF+k5ij4ckaMa9
1GAYRXH5bsY0xdvfAjbkEzzg6yyO8rRqS/hDfjnUwyc7C4ZvhHrxRkB3fbh4TPlG1GbQJaTgfvmF
qlGJ4zoNJ1+d62mn1U7yJYwX2bdBF0e1j0FxA4HaeIxurSJYTy5SsKwUcldhCXw+Z5JGPvlxCPjR
hYn0dWDVPVGG85f37kA6gggvLh198E7r4k+YTk2rwoHzY1rgD1kHZhaBcLm/P8rNCTkEC4uWOhIY
q1VU+99iPerkI//8eUL+7wCqDdIrTiEbI12fKBCPqKQCTyPO5ma+/F6xltl2NOmTn8pmxnnLDTy9
gxV2fz7XNx+fBnQe7qjE+Feg3xkHWWm5xezT8v5UdpXf0fn0iqn+r0LL8H8ZjKO7oH6Z1prX3mRq
6QQQ03y3dybELuzZ/mwAAYbvBFf07BLsaRudhJvz4yldYpXf7vOXq7iwKa1iGGdfOlD8dpXVyF2t
QHWpXa0FylVMG3O83iCGSjMLyDgfjX2y+myI4DvTBNrDd4Ki8VV0wo+962I61rjTBoDr5lBgxABW
oWZJsf9ybmOL/6ozT6a/0PhPZC7/YSQoD9xQzcakrvcik0LtxV44D0sT43KktpyCwKmRcdRsER/j
ojfQbqLCen8v3pjPAh9Y6gS06tA2uhwlnopB7Y3SIcHF9WjIG/HDyOEdYXRpfrs/1PW2YNHI/sAb
OXTN1tpGada3Zl6gblcZJli0Poc4nul6eFBxjcKZ0hVf7g94YwURjVj8jRFEo+W8ijAafXaxaTAs
fxaJ/RzOYBi62Rg3dvutURwuDW53+/f3ulxBs4FaiImU7eudU3DLukXxt5Km2catfmMYiqXLplvW
jr7q5TBx46REo4bjT1kcHkSfYXhML/r9m265aBfRNSpGoCMuR0kKt8PBMg18Nca8Ps1r99ATwm1s
uhtz4X5dvHUooDPO6sOUhRotnngOqd8U/TLz2fmopGG6cVRvj8Lm1rj3eDZWB6hOokbtzNTBAnnq
nu2sdPchOtgbn//GAVpCCPAjJM6U2VavbSiTzoaT6fgKAmrI4dXqM4KkmJvKdEvY9fdDd5kzUF7j
GaTsoBBcrmWFrCKpRJgjDKGSCYXtE+KXXlfbQEjAa/eO+jWzIUXnnoI37pCUe9Zlh94DFh0JApzT
pwh3OzF9nZzPytTu8ui5E/A/rPxzJL4FdfJguxjX1br8uxG/7h/F67NP4LhcmlQQSF/Xr1Bvh0mP
s0LAtwBJqWdVfB4rLdzplYEWeDBseSpcf3vGY2/9rqZx/FchA2mqGKYEBlGpOxLLo6Lc05naAvUs
+/TyewCypzBIXYEKGiXjy9OCzUsHfWdGKrCtBp+IjI5DDK/dg+nsvoA9S89619RPGOIV38iyxg21
uBurysgcVkqvCztrtcOBvZb/x9l57caNbGv4iQgwh1uyg5otyWlk2XNDOA2rmHN6+v1RFwdutqCG
DmZje4ABXF3FCiv8wcYKIA7pLogT+hoYFWO9uCNekzxJyS2d32tKHFVri/0HY2Nt3GwFo9VW6g6a
cHGYumKe/tNc7Ijv4wJUbGBhtNgf0xWxcLfw0ii7Gabmb8vKV2CLMDN3/+4tBSx8rQOTPfL2byYv
+wSOdZmJEDdUdTeYox5qiQJrBKVZfBC93dvDrTtm8625Euk00n+n8byFEjQo5NG5Ec0Jzr3cd1pj
nqZp1M9endR3AEOTO9dexq9vD3r9gdEzh3pHskIDhLLw5QbDZNBJOtvrTjiQNhx7iRgxRERHOids
tVCyS8ulvdW45ia+mis5mLFyZFbE2pVRUiRWbWS6qKe47V0lkIhlD0HTtGO7fyEj3A9DuTy5mlE7
QT6qdfJt8bre3tvwBD90A3Vr1KBUvEMLgdFCyn0kojTnBgLmQvGqgnucSlSqA6h2ufUklyoq/T4m
4HnU9MFofLuHN3Sq295MPzVzVirfCoXWBb3syepX/+0SVzaMzZvdaMm+/JVNfezQDBBtTEZX9Xm5
ExGs2i+zjs83LqkK9Vgna4d8r46u6LGVRYn7YMGeelLGzm2+WVKk6R4nAsfb23Wvukd7WpU8kBNo
fjfQd+WhjiEsntNoGBJ+pgOTTB08B7pXNOm4MRraM3QQ7BJRvOk/y3Tse4wKyxbX3CHJtDQA37OU
R112qvpdMbVRudOqZWmRNFWq4atukimmfhRnnrqv2ijVnpPRc6dHUZNH/MbSOUU+II/nKf1vNKJG
3OstSjHneOmRRc20rBkDXdrIdMghi78maSK0Y5ovuQjcrAaeRCXHTtWzUEuXjumUzMnE2CkKTs5+
cjNpHJzUcapTPziT+JKqZRwLjFLdFM8CbFEbyOQETz7YO2384HmZzlHwprQOpkHCIGyo5upHL6kc
545pp31gdKqsPkZLl+qrzGjRPvd1pnhIUehLdYdfUPSnVrolf4ayH/+x0SQRe4mCe/xQVZobVYFR
RHC9xzaD2J/1JVoWLYUqpKH6sq39QfaWuo9oBmNKXXaGiSJKq6pPLUFu9w9wklj7MlNblp9BC3fD
ybDmFmElxK7xH+9LJGBEkjv9XoINrT8OWTr8uxhoSD/whg1eIFAFineJmnkLDd0RrSvscqNm12eI
cexbq0jkEaPNfjrPaBNY6D4Uc3XgU7PHDJ27785YysbeNelkizB1knQ8qKy9g9u3kjv/0sr24j/1
pPXJThstr4bekjVwQAs1Lz/UrRTlbnHHOr+rK6dN71Wh6t+xt7fTx0bHm/lUdlMNe6QVOHH3AnHk
x1rU8PaRi8m6oIwU7fNgzm5zLxOUR4Js1AfrUeez0wbsUGO4d/TEfkAfCtfpGhPP9j6m96kdkBAc
nM8zNDzxJLF/zz5ID5DLDmxQ3X2r4zl/RIEdsZKcheqOpaPFSiiGBK43qiq29rVwG/ffFLkRNJVz
JM4eFRWYxEHQGJmPaWPPaKrobqSrfpEY+bg3TF5P7dRjLGo8NX0j5D+jpczaByuqECFNYQHiwVoh
1CcVH0+kWceLFCuaw+ThmO5TlqqjcHIQjQoWiVb2Q6mM9bOkRhUZfmTkyUOVau39NJYDAuE5Hr1H
p+kMS/FdqH7faOVHUwmHJPOGzEeyjCtvh76SiD+TgMUSD2CZVt7OjBWnPbS4q7bl6liqMGslTqOD
AcpMfZwzbmc/ivI+Os3Uxp9By7sSWSrP+kqgjco/gMcR3SEx6HYAz1ihzilq19tN1Cvr3aQgpYUW
St7MHMe0n7BF8UoU2ZwZlzAN31sMoV0Ls+2uHp2Ti02vdx5VUf0xBNv8nKI+Vv6oKeG5J8XAjfWb
NafJb12YMvkG7ydqzq02Db9gxLn4JiMc5fmjWqluoLjxYO4WK57d48Cjr4RywsboUfWm2DiJmm/7
2RrwOzgqieHkfqHFtXiOJ4vKHJ6fzbRr0MSoEcoxOvOkprjdA7VzivxB5cGc8QIZrQUSSyfRRBVl
NwZjFVfLzukn1/wgFjn+AkM5PA9j16qPQ+6mLlJsSDT6hSzm4b+3n9RXYhjU79fSMpsW0NAWfFgn
bHNRLgas+UTdw8eadspiFg94A4mTgbrqEQ0pE3+hoXkYzBrpFxeJtrd/xAsS+jKagE5hganncqEW
tI3kQdE1dSlM45R2Md6R0xKn+Z54Bu7UOOAvPPM57XPdt9B/xpwM6h9Dq53qq5Yr80cuo6LeFXLp
kfgwlgZLeBzFU9y4a90pErHHLjozHJ+DWfSh67Y9MhIgYdrfespZHafC7Q9R2w7KHiTNhBE35C3z
wA7wvs610fCoOwlgLn/q264Mqh7ptkMDq0EvULaij9b4+mTi9O3b8eD8ykctWj6YtObH94Z4qx4j
HEcA3y8+gJsQT0E0Ty5DIcMCyXEjUHj+G5/zK9zj3FUon/X2lKmnt7/NVerAoCtBD0g2iTDtmcuY
KwZet6DCJMM21ob9ouDhXJbcXP+PUUDNwdGDzk2V+HKUupqLZXEMGTqZGO/dhlJmarXWjblcBa2g
McgW194AUCtShctRxgGzQdMpTQI53SICgAODVbSe3VuJ0oYErd6JvX7L9+h6BddRV0AgFgI0XTcp
8eBRl0CryzzVCMGVqAfhteJDtJhulBFemx0MR8rctCjpgKz//S/oYWpQMsKTxToBBOmHPe9pLz8P
OB8bgV6VM/gaI+uG81AbSncjG7gKzBFSQD2SKZJ3cfw2U7RqVMrYjUjBLPJXn4/3TTP89FLnPyGi
W76Hr4+1lmVgeCEBsv73v6ZZF7NV9TSfTw28NUSUoqg9ykX1cKAwUACgUv3tvXuTySGgtnIraP1u
AVeIws2WrjC5Me+qwFv9zpEerG/cgeYr22TlVGAbxV24Eswu5zU20onKQvdOpQ2zdw/hy9T9QgdY
FlgWYnXBjC5jc7ZQ28x2btkuvOnZDCUPUy3lXEupi7tWWrG5E5mwJPQ5D0fyvbXU07CLnKaYz6Zd
SySuEmdwT9bqgWYHepQjqKZkrSu/dhxN+6AjVfmE+NsI7VeN2yUgWjHaJw1Zre7Jk1McHStaxD2m
8kPcnqwylR3yhraT7nKwpUTMJH7o0OCAgzRiE7tqAOQq7/g9mTKHlbZAus2mWqnurEgmyx7tvOi5
spVs8L3em+R7a3jgvVagCGABADAgly7XNRHCxBpeRT4U0SMZ2OjDweZHcvMGHOH6+zEOtYe1XAg4
dYvmiSdN72sddXXNbpOT11nZGcW18tY24ddevJTrbAADUPYkDkI1/nI2BikABAQEh5Bone4y4crA
NPpb53l9Sa5GQWJ4reNSYNtaA9dNI8j52YsgkornGpHevSmj7lNpeOLGnXy9bGvcsXJTqeauQNLL
CU2sWYd6mwgro8iedH2op4MjUeG98Xiun/lySlBQddSL0EFRQXetv+Ova2M2x14vRyUJF7o0+CVq
kC12hI3QiNvGXGa/geuGS5aj9LafpXl3gze6fpjL8V8o+ysAkc1Bm/ByfMPC7btoKPnhCjgFKOei
d+zIO9fon9xsuPWeXn9A3I+pkKhEVVRKtuVxSKFt0RdI+ER1/UNTs/FQwBLyFws0+ntvx9UlkpCE
tvsqRrV5ue0Yi2A6uUT5maTUlud/rGJ8N2yJvxnGLcV++hMA2Tbvi2OXUm+kolDUk6Q1w0QAXQ/v
prcxyks1GZcVm0La5qboE8etnWyOw7iYsp/ACcpwsrJbGkfXG55iP8Ugx0OHmhLIZpQEnAUJuxOH
appRpy7KyDuJ1r7lpPnKDlj1ybmOaC8RUm+Gieemb9M5F6FSCPOTtRjGCbOtKXQHqe/e3gKvDYUS
F5VXqoErMOJyaydd1i9F64oQedExUGmxHxCyTR6RnKlu7LaXjXt5jNyVOW+uBxli1AuO6K9j3Bgt
Oo4arNgxKc1h13tmNfhNUXHlZlZPcRu4cpP9aAot0Wxf01Bk9KesgzhoiRk138VyRXbfgTrIzvUS
S+1gLwVc8wIPGP1kjOkgblSlX/ne/FxOI+rjXHPb3Aagcdl1lZaEvUkN8U6jLm3c9UtD2vn2Z7ge
aI1SADjowGx4iTZf3DbzpWnSOAsbty3JEfL0o+XJWwZW1/fYuvx03EhDaLxs84E0NXHdQIsh7DM1
fkQwcvVLbgeEbTWYtWiYRvWNm/u1eYEmREoDnCzNks3hNzFRTbBQhbTbL8hyIcEr9zJKzPdfMh7Y
yxVnzCYG7b5ZvybBe9aQDsx+6vMh1b8TtIL6xjNwfVboi0BfWUNKHeGqzfvdeLWjlWZfhvpEch00
7pQg+dXr/ScV/Owtn7b15F2ellVVhTuG0NWhvaVfnszUWeZednCD3XI2HyvYCAuV8l7JUQtpEFzU
QFNnP8WYFxPovolSFPc52gbv3phrwkWOgJ30Cmm6/BWOErXkDBTsndaOfWvJlHs0NpV/3j0KLxHo
APBSaxS9rvxfN8NUyjqPbCs61XGqPUA66XycBfIb32+Nwv9e0bXXiCQNxHUeJOAImxWN3ErNoxEG
OcIWfX304FXNd3GuDqmP4uwy3gkXWVS/tCK8et+e4LpMm6HXnUOhhuwAKsNm66h27GCb5kCxdRIX
mdhJo+au6WOHGr8jGl/wWGn+KHuVIJt+643ht8eQmVuQsaEIUgqAwLfJTyZ3HOY8z8uwy0sl6PRx
CnR1jm90qV9ZX24wdb1YXnB866/46yuSHMdYqSxlmM1a9R2F5KIIiq4d9pNFGoO+sxbMibS/v3dp
QT2v2EFiM66arVjFNCM0rWlFE0I1/5M0c/VZy/Npr65d4GhxkiPgoDHoWtv98vbA14uKhiQoQrYU
Gh/0ti6nO6oYOqCe0YTS8HD9gTj4WHelfmPTbu/sdVo06TA3XMsQ5MyXo1TKtDiFWbUhTm7dSbg0
5vpOGw+Jno3BbBrJ8b2zMmiXecTzIEAQ8NnMqs+QLwMZXoStSnnd6gYQ85Rjb8zq+jxAwIULtYaf
zGwLzkCj2nWF6tZh3HZR5+sWRdygtu2p3DmZFgzqnVzmpjk1vXrLSevllbs8iyv/nGYgKSXQqa2o
TlVZSY8ASBNG/aLH9/zbTyfO4oO5CsrvNHDZiIC19VrcbQq99e3Um6u7pIsnO0yWqksDEmNN94Fi
4EvBDEmAEg+C316Z3SU5ePbcZw/LWoWOffibgzjkPSo3j5qs5v+WbjZ/Ef0PJQV8N0HnN46m5NQY
meUEqqVQyEUAtmn3DbajGVRyTUbHaKp7rBviTn3qqJFTXK9ytJXAanaTj2h1OQaK6kaxP2FN7ARj
lBv2eY4yL3pYxs4uDtyosxW01jhnPpdU0t71SWdpqMAXOsrO8L6bfybUuL1HL8J8x5e9Tmeva+R/
hjE54k9pLN3y1VBMkdyBG6tqmnV4UaKYJoYvVW40RTgpiMLv8rjyzPNYTmq0M+p4ik6qOWAg4OI1
PdzTijCepshj3cqcCsUO6QWDToaSoQSrVLb1DaRr0YZTWwzfzNaofuu1Kq1dg3x1HqTtPM9nkblg
uROLNDcsgNK9V1aRFwi/JsJTHHqAeG3fIrtsvViLaqrNmTeHaYolr9122lO9dOoJr4HyY90AofAp
ed8y7tkGGNRoVstLxlwPBpjey7OeOiXXdz83IWFt4rJmzfxDr+yq5mnw5mG5RcS5vluIlBCJo3JL
Y5648HK8zqWza0d1G9ZokdnHalSs5t5YcjsNZF3bX0SR9t2NSucrc0RYADFBHsHV3nMzxxisFE52
C+R4jacI2cbGVwyytdRY3quxxnIyOxCHGlcaRKDNo6tH5cyDDjk+s3gf1n5YfVcjpfRcVl6FC4OX
9oe3L89XFhSVZQu4DsKQK3L+ckFz6K3LQq09FCpARJCiUO4CSzSFsY9is/V4ekvrlgbAKyv6olTD
eiKOAyHtctCZRqouWmcIExcbd19qarRXuw4JpRSS3Y2M6HqG9stjxHZZnYq3Ai9WIVzSuGkMiXuz
T6TBGJLDfDjChRs/9mlyK3J5ZbxVqwniJyKurO0m/ozSCRE0XV/CwdTr2Jc5Rj5+r8JZ9xeRDzSN
2jy6hVe9XlF8MeH18Q8xKayuyxWli6jg/DOo4WjZ5WM2FdmxsGPxo+GWvpH4vTYUSRnaTYBxYF1t
nne91TsTcwY9RE9e/lsq7YSgOg38sLGK/kbAcj2Ws7JnV5USuoVg3S+nJWpt6KnRGOFijP2JsEY7
iwErp9FBauy9B4FwheCHgg/REYovl0OZ9YzCiBQ2sihZRNrQz/dFo6efF70Te2TsunePB5KUm2wV
MFg1Gzd5ZjkLdMxNxQ6xNUl8RSC0kaf6odL1z+BY2ht32Iu25WUIscYO5EQU6VYS2yaT6K1RaAoQ
lTAZ0N4L0BUYsiCLqkz5HA1ZNIEJilqVenVKYXzSYnSiJ9Ms46Oi4qL3VUxqOR2o/To/3172dVk3
v0tHWQf6AsVq2lWbjUsJLtX6AtWBqcOWIMeh5qArTnyjWk675nocyvI0xahPwkTaCjyisNDyVnWC
XStAN5WrGOGdjQ2C8aWvk5bWZtPZOHcUOIB3xzkCdLVrodrNdDnsuvoxOka27NOq6p0d4gmG+qnr
XIwSReGO/5RL5upPqZtmxo69VeP+omqTdRjtzKXNS4dCCegf2dW56osISsMki/rfbmzV6iEzRBQf
uKPSchfrnfsRT+DE20erUdKTTSf6nq4wd4eOWrmKbwPi5Pf0V0qs2hDoG8+pZ9bZmQClDEugXPST
CfyVAD8q9yl3xuknyRlYmrminb9LdXc0fZqi0g7AZsSGjxkJLh7NZFi/2yyq3TuQsznYqWIZcYaI
G+injZspy05g15n9zkwMJn6n8bD0p0EYabSjMW6YYR4BBjwsveAOV/skX/6UFX5GH2AwAi0WyDXm
BwMsRf2zzUQuj72a57wzEZcz2vYR5lwdBXnJkwc5ZzhlcL1jXN71KhljH0GyrLsjqTerXaLl5gen
TPruwyg9+9lwimY+4DVOIz9FlEA5WJOH8IoAy+EiVVBF9CBtJ4p2jZGLT9jgFd4Z9A6uPHWDBjbO
RvFE/rU4X6lAZVWQEeq0e5JPJz85UdqaOBGOZb2P+lFT77tMjaw9/GagZwIFCpgdTp1jk+m0hoNW
ZC266FB4avuIjR/yg0DXFO0wwNb6hcapMgY1Ea16T8fdiqGOerh3Fe2MU47qKsuyVwR9st3qDPLT
GmutPqp6Vn+dsdvxwpw65DdPpGZN7p/o4mjkXqbtbSyomqdlgnZ049C8pDSbswl8f62y2uAkODaX
V2KsTaWuLaQ8iTRQlMl1Wf6Q2uo+biF//HtyUVjexzh//NJFMpwNyeetcWmxd3NMtycwrLR0D0Ov
ep/N1IgTGsOExYGZmdpXp1coR1cReigntxg5LEjVdNHRa7X5vZIP1IDAEhAyoopGwW1bRHTmbokt
qyxDQ+Y5YKWi+WBjQnUjQXzlhqGZaq00AWoWYMUvV0troyG1m7gKOxMUsL00Yh9VdXM0ipu0oteG
YkJrEr/WRrYZdpY7AqruXIXWPBZYUznTxyXVtN+eYrs3KiSv3M/Oi94VAeJa2tvcz3XSEG/YXh02
3mg+oEmiHdqxdO7e+wrQnkCED108yLg8tJdrxz02YAaY1aHpRMX95Jb5URKrvjtyWUfh8xDvrjW1
dVn/rvYoptXORlKH1STnD3HcKMAqMzCEaMXu3j8hg8rSWsPiXjI2y5bHnWLpQjRh1Wv53s3tdkdI
eCsUu/44dDBJ+QwIZtQ6t569noJSUKpNdbhMpcOrTa9liExxI3a4DmgZxXWJxAxEz4HNXC6bQgHS
bFpJ1YjG5T2KxfNx1iBOzo0+nAU13eP7145zSs2frgJ/bsaLLFAVQOiaMLHx3crK2NhX6tDcmNVr
a2ciVGxY6kpC3W7sbs6KHtTA+oVksq/7HJRn5dzCAF2f1NVwAI14tp1KMrD+ir+2HE8J0PU8aXib
e3unOr13V3jaEPRLGd2Y0HWBiqGomHItUDzlDrocyugMoh858pnAawX5IJ7dITkuo2b46qJOhCSF
gf2a9vntr/XaDJFgpD61UvjRkLsctsvstIhsvaEuliQBIqcqDpV4sxLW3tqIrw1FY4t0leFWYu/l
UEq/DPgI4GZqKRaOaIg40x7aOfk07t6e02s7fr1X14wKFry1uShsTyjmNOZNiPf1g4OWFWA82SOi
mefcGNGtdPiqzUiyyNOBxi+89VVVeHP95V2iyFZlvDFOk3tNdtmH2HX6O8XDI9icC2+X9YSZClnz
8wgs/3EUJX6bONR+i+IuP/TgGoLYgADn1WnvW1Gs3LigXzyLL2MB2lWIU65xOoihLZhtaic9UxK8
CaO8K5eDZ6XEpF6qejIgTSwAq6tNEh2sGjS779aNUHZNY3lPoh3nH+6S2qMvFKex/GQ0y3FP+due
fCf2uBilbiGWVTAR22+1ZZz8CUp859v4Rn6SHRnszhkTK0H1pyvFjU+97pntvLy1/A8MkOLx1quZ
8DDqVMC0YY2eU+CKsd93OaaM795QK9gKFSPkPdlTm5qAFK7ilFbZhnOkdzujEPJzjRQPpg1N+R2Z
U1Lo9w/IheMyJo4RFHYujwpg3sVqJ7cNYxwcgBdjPJlUk/lJx837j5ZE0Y1Y8epoai8GQ9COuUu5
tTd3dk1WCSRpHkLLhfjuG3rF1b002FEG9uAYX96e3Yuo58VXY5S1/oc23wsDa3NAy7KN7BqnXBS4
tUZ9rGk/j3AJ6twD32UWleaLcdbdQMInd/adXVv5T6wfSzTao9nWTjyqk3OeOzfR9rVIUvvbUCLi
5s9lnaNl3NoNrki15kTLruyiwQsXEWFMRypgSx0UBUj++jy02QRXt0M3+0FrlJF8Jh41TBN70XvH
Ks+1/kRc3IldO8celfUZmLD6cZqqqP0lFFLG3wWmkt5TYZQkQ6aKDvG9Luy0/zQ2nfPb0uLiX0ry
a/8LmDxqczJL++8J7yZ+9rWRen6G1W60T+zMeZxAqGRfDGkmP6EAuP+YKynoozcvlnXfL1023VcT
Zcf33v5wbcCu0HAFTs05Wo/XX+/bBH8F3M+ghTVYgb3ndYOfSbB86PHf4oBdbzGGQvMXwZQXnc3N
loY05WIwbGthnmTJP3WhtDtKeLAMeiPJbkS9Vw/AWkonQkTtCf4i2c/ltOJpxpy66LRQmUzrP2/s
BBTPzjW/oHEojoVWmbd29PYa4v5ZAelI363avFvxDcXsFNB1ixFKro96P81LK/fL0iYfW5Fr7xWw
57YjFIFGSFJHp35beyokW6MuWytMZazuUAt1/UYdhG+o08+3TyrYuuuZsZD417i8cKgAb64+V0ye
hyD0EhJBKuKH3k3e8MlW53HZUxSDkxHNgyGCVuvq9ksD3eZ5QeBzCHMJPygY2eDwH6hqYVTaS+++
LcyBakHhtlXzqIPU8ly/VYph+ajBZ1n8GEmQ4hPmlrIMiqm272vq9ylofLQHd4s2JravONoMYXNJ
oUqkY4dBUCyRTfArM64maClZnBwAvszprmVRigNXzKx/XuZSODtXm133U2/WFeoNaWcZ8BVyF5j+
kGEM23HC2nv+rcgOk2JP0yfu/GgJht6CG6TWTRt9F4Yr/kWZkPZVLBYrOUTeMKpHHQF1+99clZ4B
GMQrlc/4HrrWXsHsNT5Y1gJ0FSvK1AtqOvZ4By/4yd+XmWv/yIc+j4JxnLzUT5YJWoJFov2f2tHW
454oOvuIS1Ax7jxpSe2kGfHQASWYE2KIHAqAtkucPEtwTutWsKqsdCX6A8lBM31ZWpO9aws0rg65
kUiJ/fUs/sEYHTNl+G3ef/W4KMtDVlbZY4Wq6GeiGPyA82XOxD7rFeffgeof9L8IuRJ/tAayk75b
O1RSSPdXuqgztZM+WaS/zGqlH1q2Pta9kSJ+oYsV5X4N9gg361JK7XusjEO510XW28ek6Rc38Dqp
iqB0swwyNrYjsK0nW30m/Oi8D5mO6OfDOPdpeXCzpE9OLvpA2UEV6LxjGU+iOPr6oLX2B0vootub
SuHh2SxJqWB6zgm0kLePwxYhsx48Gnz8A6CMftm2RgDBvIKCaJN0VN7CQ+J2GAwbwlXBAGSFTaOH
3GfGtaLT5XEycGEIhnpubmEPX/LPyweUZjmFQJTTKI7wal9ecDDf6CpBqQw1qzfcT5iqC+8uXYgl
ArM31OqogP/Qzm41yJLgs8GCkwqKNSCwHcfJvkuKafiA87qbHzOriPJjraiYKq+SNM2OJpwl/EGv
KiS1vEL5nkfVbFD0HFLvUGH6OgSZ2+XPsh+GZx5nXM+cvs3N3VB46RSog6Lqn+qyqvVPXZ4aP+wY
deODMovCCsqsGrs7Tq0hH8yK5wcj+7mdVb8rih7UdanVyY3Y5vqj0VRVdRoQEFL4c/PwuPmASlGT
4VVcpk7qz1aROl88mo7RaYJcsWCrQ8d7J3NVSTFNbxCU8fs+t7pvb2+eq1CV5xXWN0AH8HYQOzYx
VgVPL5Zm54UTjgVBR52Ljq55S85l/VsudwbR/QvXGj09qDibp2/ycKUrW8ULh3TQ5wPwUZwiFxWL
W7e10nvDLIx8Hw9R69wIWa+XmRSSgJWwbuV5b6lhBc3/qSnU9NzUw0BXXh46zWkh13YnBl0wV2+L
XanKo1V1z2+v7EsL93LS69jUzIjQ3RU8dnkcPDG5PeDC9Kz20UDFVx/qX4qrpp/tJEbiIZZq+5SU
inwGT1ANd5MrRBUoCloTWBeV1v1M1/Q79AKvAC5cjPrOBc7b7hHanMYH0audPLz9i6/3Ak2MVQNn
hUYBut3sScDPGQbFIjujkttjsF5Px5T6/I3r6novkK94tNqRlwXktoW/UrMwl1ip8/PSKtEUevAY
nzRqTvJgSxWz6XLvTdP88e2pXcde1JxJ8QG8QL2nzXj5LeyqU6tRL9IzXgHOvpxs/ZtjFAr3YJ18
Ne2qfK8WJlY+9N0NCIErLdG4QrqlliFH6MlnDamayje5oXFoVW7x6V75ZC/6Iato+koL24TKJMKi
mN0xPVcWImtzD56vjKdbYIXrT0aVmwoCdQTUGQheL1fPy2Y3XsAorNX4+U6r4vnD0DrVx7nt209p
JoefltpNT+/9ZCwgzWDqToAFEWW/HJRGgNnrUZyf3SxtjrKKtWcX3atfnlJru3KotBvh+fVSIlKH
ILW2YoLhG6ypwl9ZR0f01PY0088gvipfLhQ/CTPz4O1ZrX/L5aVwOcq6Uf8aJdVMekOAEM+qNMUH
G4w70uj4ordgvj68PdQVJRX4Iaav/B/CcdRYtxUgMSZduthzdh7ztvnPTnqPJ1V0lUV/benTuwa7
+OhgV3So9ktiinpv261UvlBYSt0gKnQ2UiG9Cb+mLAeKnsfO8GTZVfWv7LzsD1e6gXzETDvQaM22
2RdqX8+A2JAMeKR+NgKlGTSlCeas7mO/a808C/Iiih3AbfSWdqWmtMYej+3yh1L1S/upH8Yk/hXj
oB75kZL1TxihTckjRfubLnlX34HCorVK+FFHR3f6SmtEG00gZEKEDSHJzhLoXrR9o++ryk7e+8lf
hnpxOITNQs/r8pPT+83xW4tF2NrSQWXVJP6MxI+c+Pn49he/SovWkXjMQU3RCqM6fDlSKq3E9EoI
Ey0ORz5YXvFsO7F1Zya6tpvquYcMMo5nd/aaG/fr1eF5GZkyPiIjRBH2Zo45mvXuWLGck9W5d5ww
9diB873xmr82Cg0DRKxwpljbh5fzwzIPyumSKyc3rrvHyp2Gh6hMnPc+g8yF4joCwOtryP8uR1nA
Pyqgj5UTetPysS6n6px11i1U1itzsegQcM+sryCAt8tRoFARHqc9Sj/YBjhHWdbVRx08j3339p64
ursB5sKJp0Wl0VKD43Q5DtoZI4ocSRwqtjr8i/S++x1ngw5Pg36anS9jmbfDcbHS6NY7/8oJA2XD
mDAu+WOLLyUjXUk9kQIBr1lhZlJU2MznDSWBxvPkjcvuteXUKUoSW3KYSVY300zJYydQpmHbOd5w
oFWmlzurtLly3l7P1waiuIFcGwpFKjfI5UBVlIo8iyIG8jDTRvikvaPVnDy9fxSKxy8clbWcspkO
dE8Ug/MxDntH+ePVerJP9egWE+mV64Ke5f8N4m6OE/c7DDzQuVwX9vw991oKbVbUD3fQnsWPWnZG
UGt2yhVpksm/c4K0yaBKQvNGBwBN9+072FbCyalZhYbdmoG0BnGKhFXd2PxXe5BRVik3FR0/+ljb
EjmSYdNkt4UWthFKMV1FxNfIyAtXBbsbCd3VYjIUCG5q4yBWVwWxy30RFUubD+OoIcagDnjyJQ4R
tAUOQZnywCwcYxdp6vyhseNbt+Jrk6TNQMSuk03SrLscObFHI/aahroiufSDkjNKVDfVr8Ieh/fG
SOSInC9QfysxkzThcqi8m9tumTUtbCRNx5oS7p2eFdl7z/I6ioGoD23u9fbaXFkKcXJNjV0LCcSq
o2z0n5jjGLu3N+Ar34tdh4y8DaeWGunme8k2RuRPEXoY24O+R02hOqtR3ga90dmtP6e68yUDJr4v
4nZ67zO9zg9S03rxr+i0zd4Ha4ySjRHrIbzT7GOVg+Ox01x7ops7PKtA4kG0e1FgtPatcvf6N19E
n+vIEA143JBWhWp0+f2ixurkGC1aiFvP8BDLVhyGrpPfQR1A6F3q91LFIIjBcsR2YKWlACvZXJa0
yTVtBSsBx3K0T7lS9zt1qRPodkN7S/f06mJmLJgUFPLXjPtK6LLuYkIvAwhpDFJ1l+SpOJTCutV0
e0kDtku4is1Y7JzVYXwzpRZ9PKIQUw/tqDxPRM5ZpZwModyravyUK9ZeHZw/tWF+xIjxh9bgG0el
vbcMSqGF7gTCtm7sptfmzbO+tsrhyFxFskgAQYkpEj2c6q4I7C5Kz2g03aIDvHLJrJADQKWQY0lo
N0GRUiWiXyrskGWS518wq0jDOJHWfmmWW0/Da5t0ZU6tvANumS2IQkW/uE4chlJr0fxUFwzXDPE/
zs5jOW5kWcNPhAh4s0Ubkt2iKMpS2iBG0hx4DxTM09+vuLlsNKIRnDkTMwudmOwqlMnK/M1sfwui
IHlIA7Tzbp8EK/HkwxY/N85PjpzFdswCRTVnNzVPbd7nT1lHo9aj7LzDWiI4qnbtvP8QBRlPlxGd
EZvC2+K81pJGC+Ez6Sfo+jOUX0Pfx6r57lcHiFwqLFTdEFuQ7bTLrd7Y/RwXuWOcXEdpaWdpCb5b
NMN5yG8hG1ZWIIgkg0yPv+V+vwxV6UbQ5gmA6qgt6s+DE4b3lTuUG+v8SuaJwwT6F+R5zky42svy
8iDqwcxC1TiFc+fdwakIdt1QBE9TPknhILPuGt48RoQs+iiOqeiDw6ADvnz/asFQTbLCJH58Wcqc
oWLNqAcZp2wEsefDgw/wh7bUwZ8HDzqqiSDP7Yhr00sbFLwX1AZ4HIvpHSej0Ur6Sie0fqa9lbj6
rqi6+Xg7ytU7gdnlMUxtjhg0QxerUjhNhT9ZaJ4sa/hrY6deT9bjGHfPXPdf3Hh6vh3uVRt6cY7y
bIcMKsk+ALIWqYST57oxhZV1qkt6FHdUGUT8kGvOPOw7a4yjfTYnAIwcDNYejDgN1bsBXTtkJuem
Kv5g85jbD4rbN89VKCzzSz5msbsPUC5UdojqGO4d3qDOU4f3Hf5ObjwCMSzsTD91iprpv0QGA9xH
g6iPH9spTj2Idob31UIoqtpVUUbm1EL37R6CWVfTuylqrRpBQOHm94ClBEowcxGLFwNXE0DP6G4p
nPPBjEglKkkv1ZAhjjrqaufujUYxM38WZlmdqMhY7l5vgCH4iUJr0DedSKewMjrBd75890fLszHc
p3UuNb+ChJI8iS0llKHqveCYZeOQoU6Z5l9cJ9D/TmE5DTuh40K9H0ElG0ekdZQXu7L7+slSq1B/
LKMcgfbQwZu6x93te4QkJzqMkdq7Po1aI7sHo6L+rLDR0Xy7y83InzgnxTHWlPQv1lEixbJ+1P+I
AHDNTmRO43FwDbTc8txLfyFuqYEa0vNc3cO76Z33L37g+rSVqMmxQK9QU4YGnjmnh90J+p9F5VC8
Gux5f3s1rmwxzgu687AmcBVZJoNlQVXLG1j8oaJbvjpBV1LMaasZsRaFm5rMC1IID5PFkSzqIKDu
ppmnpu2jvSFGZDoDsQVoW4vySuqU2SU32iJBGbhZPFcJGIuliq+zmg4vuUjDw+0Ze21QLfcvYgY8
BEglravzYqyzqgFYbp4gWtBTn0CgKY9IKOkGsMSQOw2ii6DbbUeksnNP62KfQHD7C2uyNfZagnbr
N6fS+7+qic3g1q+Tp8fy18k+JJBFCmJXAIFoKlPVCBTzZNOQ/FFYjfZ5ShTHQY7RMiCxJq3qQ2vR
fk/NkB7p3kxop6XF+x+5aONLhIIsJiGFe3kxdnZOLkOH86Q3ufZxCKro1xyw929/ipXUDAgYZUyN
Io+Hm9JllNk1FSWeSAA5dv5MSRDeCfY++qpiS4BoZWmhw4O2IdRobL6WVYkMNhOa34F+ikZc82Kr
cHe5lNC8PZ61KC47kX3i8A2XqEBhWWnBgauf4l6Lj0oOBXQoOa5uR1m579w3UZZoHNuR7d4Giekc
lXf0RHP7S9G7OHEO8XzW6rb6moly69G5OjQsfVGawQ+Q0sTlp+rDFPVeDKGA07q9r6C2e18XjrUx
gSsLAkAKmB6ZMVD0WCyIUIk6Uy9H45QElo5zsPeiqpOxj0tMzG5P4sojmhYDBQGsOuDnLxcE1JzE
xocSKl2LbI5SZ/Z06CY3bY8C0+Inu1a+FNHcnJMmMH/cDr0ylYRmdKx41shylRguj9kstEDr8YA+
ZBzhBzByW9Tg18bg4iCB+WhB8JC6LVSEL79YrSCqXHqZecrC5lNgaf9DzVTxs6Y/uor124vjfaL8
cGrlI4fhlxkdqR12Js9uSteeJGvfug3Ssv3wOW6n566xZwSkt/b/2kxwQWLuQJ8Rgz/98icaZmg5
+sRMgD2BkD7N7jFMINHcnu/XqstyJqRoB2UmmKiM4jIMOaNGWaI3T0Fk2uEuMsuaprWYzacYh8T0
SC8n7D/k9lBkj/qcejrCHlNmHE29mjWSodTZeritDZznE10H6dWHK/flLwor1C4BChondIYdbMUj
tMATd6v5uRpF9hyoIkIKW5L8RipRHeMzQSOO3bHUhXmMRd38h+VMawMgNJ0N3r3yuHrTF4znYYqC
jHVGhicOtWoXdzaKHhv79fpkoAFFU5r7AlgmhfnLKDyhIN+WlXkyezU8ChfEuxdr3RH99vdPmwxF
K5VSKAi9JRxwAhuVGW3JDayGVuyThw8vTpRuFQvWRoSUE5I5KFl48CAvRyQEVuiKwVmHGlIS+05C
RSZMLY/8NSg33ixrsaTuEaUsMgtqP5exStiajWmz3oBvhB/Q6m535uAqp6kpvY3ddn07kSeSv0nf
WJMy+WKz9T1QrVGxrFM5ILqBImb5VJhdcSeFDn8jHzb4tejUjTX4Wnm43OJElSorrxo9EPcvBxjn
XQE6RrVIHXmZPeH8kP+bxF5R2fsyqpCeqHk4RLzP9OpZd4U5H4KsaV8Gt2gE2p66aHwVuPRzoI3Q
j8d0wMR9ANGXPSDpbhc+j6i+OlpV2X8KvKj8J2nGWtv1ppnNuxR87uxDPwyfm7KMn63I0r5RRG0a
X2+T4GvVQ+j0deTYlbuNk01O5nLYgOf4rqg0I92zHHad1rGFEP2pm/LAB9Zt3Dec+8h7c6KYncaD
LLE/t9gD32cBGG6AiuAhxzjOP8CWKve3f871ecOvkMYzXG5Al5bpnALh0e4LRFZg+IR7SKnODnMv
d3c7ytoCI2eECIWcDtYQcq2/OW/0Hpho2uj2yYyV8Se2F+0OOGR+H7RxfJrnzsbRrvJ+3Q66MjT4
eHRvwUCjObPsVAjkRQ2rjx3ShfCnBvbzuRGF/XI7yMqVzWEt6UrAOUhSl3KOVitMd25FcCrC0Gp+
qo6i637ggTnCVcEBCzaPwqYQFsaufseVbYanJoPl7NMJzdp2V2PYGfteOAThV7Qzyk9uWevpg5ME
2eAHSCElpziei/CU9EXm+I2J8MvGklw5abgCJE2Nui6Sy4usYxyHgr9C59QWQ7mfIP35XVeXBzwO
tkw7V0IxXZJfIdtxVy2BeS7mlF3okG1n9rEOPAyFUMe6S6u+27h9Vj6/Qe4gTf9e7S0X52ctMgH+
bWJUIPYOdtzYd1HpbKVsa1GoKMn6HOMhLbhc2Z0qPD1EEP2kzJa34z1egBqdg40DeiUKlStuSx5E
9Kpei5Vv90/eZlUXxeZJNqqOnR2PUKdH5Z2yc4BTTOnQiYItnSIamZdjmRARipPYNE/ou0NmHr3+
virHLdzfdRYP+42+nvwsXKNLkt9kphR32biU2XMKqWr6zYymewSd5n0exfs4sA/RrPzv9jaVh+ri
0AWAQ58GUxqAcq/OWG8msHJsMEReap0cTna2pxI9Y1aivbjoXt5FYcRnux1w5YuRH6DAStERtasl
QkCIPGnjRCgnIDJYGCIZto9bO9/YuddRUFnzXhV9PAPclTx33wxLBGECIXN2Toab1Ef0y/OTMVI4
e+9YTA1gKWBaWTrljLiM0lit05Fce6eQ4ulzUI76MUa48P1RaNKTOKGYRyqiL6KIRoz6FFDvg9cU
fO/1pv3HTmmOvnsskIz5MtK5j5rCIkqcBE7Rwsg6AQcIn8feGY8ZJjbf/kMUtEC4dkiA+ffljA2N
NSHRkQSnru2r+9kFSx7xUH13a4cqOjRSCsc8yEjlL6OQEeAQ5kTBaUYM2B9nY+b5XWxhS6+3DhgD
sEkYdnE8AGm9jIJye+fVveOdbJhZ8UkdGuNTFYbG4yTNSeF2et6Xd88eqAb5wKfKxDt4cR8VqQl/
hkrsqUg19yFQU7G3a2NrVV9fRdCHaI1haAK3WV2Wy+AF9CLO8uAUzaVCyjglRzHhuDboyRa1cGWb
kmXxBKI+BxZ5eXwzzrp0zTQ4BXB6/tJujD9WZe1uqDesRqFJDCCOlX1FwfUCr5wHBy8bXa074I5R
fa/i7vP19sdZnTZqZbJuTYt72elL3AgqaEUU6EtIXulhdLTiOXvEHmir+70WCgABxH25lTgWLlde
hF4MljBdwCep2x3OXu6uCBz49F22BVVYmzuOBR6Or0XAZWnJ6tqhq1SaawVCJR/Re4yPsx6H+/fP
HT0vSuXsJP656EKltdZFg0KuGAVOdR+WHndPZMNOGYp+o828NiDOBgAKpFrwGuUr5O3NgAED0Psp
OKVZm+71MLaOTibeqwDMdwGhzXXNf4ui2LLCqIbw8NzYoCcZzen3tBi/FVGub6TYawcQ6Dd5+zBt
vFYWQ1HMPM7wYTjVlaHc0adLP2plhI+DUPMvjjoX97e/0trUUXjhBmN90y+Uf/5m6lCRy6oW4flT
ZyflF+FExiPHxBY0ey2Kg7Y+Fx3Wn3SbL6PYoaFh68YHopwxHmZg2ifTnL3Pt8eytoUcmKA0y4F+
Ati6jIJwA33JdghweNTifYiswSOSeMp9Ddv4eDvU6oAQAZBN49eG9WUosyk1LfMIVZNi/lOWzXSO
wTVtzdvqiN6EWRwKDdyEJO9mDoWy0x/RqXxSSi+6qxT0A24PaG3dsYFkI5C8hDV+OSD0KCenbTF8
xcXomzAQtQ2VcfCbUnQHG3cC/3a4tYGBgGQT0RSECbxYEBMSP7mVm9zm2OV9bfu0/lEGmGLs0dGa
NoYmJ+kyHZbcWXQoeU3AdljCgbsUZMXciPA8O1ZzmKho/mmtPvidJ2NhyhHyMB2FU7/XVpXzArI7
+q8c6cBRlog+PL0tZPaEfXLyvjgUHF6fIJwaf27P5MpKpIpOLNTJQVfb8sO+2cCW0uWZFhr2KYpm
yDAUJA4xGsEbc7gaRYKcTWmvSe3xMspQNwGVGcai2Rnwd6EOjyG6qRtAz7UovJMBm4HfprS5WITO
GFauxGmfgjkRcF1H9WA3Tvf+vQtmGoQiZwSEcX2x9qypqtG5su2Tqufj2Y0Q3w+iaMthYW0sdImA
WaKIyP8WMxbPSRh3Wu2c8tkUfjm4waGzuq0X+fU+ggzKO4INy4ThY3P5XbzIVmxcDOxTqc+Q8IrS
e6Q/6x6yCCnZ9y40/vvgykEHkakCEroMZeZVlilqBRfWGY097rYGzV2z3HiWrw0IbQqJAIdVA1no
Mkpb6VbmGUSBWu36EZTTnSegi5YoFGys6etzgaHIpE6aAfOgWLwolFEZdB15ytPUuz/Qaz6JqP4b
Ov1jPrGT8qndKNGtDg18L1uIwj2zeDk0pUNHZB4ZWlSo+k4qpn9xa936kBmds7/9rbZCycX55lDA
EbQv0lRuJEWdvo76gNoGqnd3iPnFG6O6vjhY3AhOIVwC4I6H5mUora7nPE8ddDFj69lymr9G2L6E
rdv6gIn+3h7W9Z6SsUB40CujBLmcwRzdDK+RtbtY8WofRFFz6Nt569xemTz6RDKLAI1D8rpYgn0/
eopnjs6pDLto3tWxYu3EgLbeniqmu7Gr1oJxJpMlkFFK26bL6VO1zE1w7nJOYYh9qwK4yc+y+Q/y
BMa7jz36yFLuhRnkfF36X+PY5TVDpLuniZL0Ts0ccWzoXW9sqpVPBEpYzhwFKDbV4pRoalwHkcpx
T6D2vd3kTNQ8m/Lfd68DGlJcRryXeFoskxUu+yHOdGoBWtMpfld2+X1W6srGUF71qS4TB1599EBl
W48q7jLhH5CrUAYYKSekAebmVAx4e6I62n4dYEbZfq1PNia+qCF8VFJ21j6dszHaVZZZCIzha1tn
0+X8X7QMNYcXc5grfdegUYPg+9DpzokVWD1rXj/P/4Scu8GfTOkmpfPV2FDKwIewF8UvUdloLXrr
M/b0t2dRLq1bw1vcg2Y+Srcelyc0uTg6i6ItDzjfiIdhsufnNA8QusGhOVDj9Klt4+z37fArKx+P
EwrJsjIKJnlxRmHcEvSm1ULT98psh5JIcoxKdTiHmf3n/ZFk401yT4FuLF+iAo9V1Ht5uKkm1EhU
l5UDVWuHymgU+rdDrSx/EjEai9LGhdRvsfwDN+lMNS6UkxLm4SFws+qOOdjSwlubOhDyOsuS+QNb
d3loBI0+K1URKyejQkzV7at0p9XhT7NTrf37x8NdRbUV6W+gIIuzUBh5nuUTLrdUW929GOLUAjGE
/OfGvK2NiA8Dx4wkQ+p7XY6IjgyOx2UUnh2nxMo5b4vvjhuW99h+bglHr6AtWHL0JHnskjBT+r+M
ZdTKTE22UU6aGB85ez83RvltqnQYtNmU+LYTqb5dFJ+VorszhfIN55ut2sj6b5DEctjDmFQuC0tk
HHWDcBBfMLPb/1lBV//sEeneu+h0HLPA9nx0W4O7NG+c/eDqzbOLJccu4QTfeP+/9jwXpwDNSslZ
odggr9XL2XA6K1FxiajPs7CkmMrsGN63lIZedJxGNTH/UVHN+l2ZkzI/dG3oiVNFhgPfUEsKJdiT
FGLpBI9cr3coA2XK1zaeFPMgMLGf9jPUEbSmgkD5Bi3G656gK9fxl8HulX5vd2bRHdJaLetd1uVO
a/nO5NQ9AOAGkxrgBvpHbIk5S9Ugbg64VXnZy2BW47ekMZpk17lwVX3kkoN6bwQxggA2z1jjqIzq
a2PKduYHtW9G5Sty5dQB/Fqpm/kDLNoo/xrnVSE+VcMcPhe4ylgnDXugaDflhfc1SrJR2wU6XjNn
Y/C86ns2TWqxA8qkDD4C0F6V+y2PzvQbttF6cSfIGco9D5eo3/NQqrpdUEYeOFRtHPojFvKF8mgM
TpbduVUL629ypKvGaKHm41uKzqvAxJfbQY6lMFDdoXfi3EOm6EIXZR1SqkTVcu9I67BDSKjRxoBf
N2pjUqCkk9MtzVREiT85Ex4Xz3pTFsV3Badp43ONLNn0JzWTMDtkmt5oTyPEJ8dPQNJX2n5KUG89
APHAdxbvbme8a60cQuLerkLLPNuGl2ePbuzFFUrXaM2c0MbMNG9j668cmWhjUNgnMaG4v8yAwgLl
lTzQgpPksp8LE+i2kYdbvgmv63ixzsGaQs+iggeN21ucMM08odjVVvh1I5J81jOz+5ZE2rCLAwnx
Bi0hHjqhaM/xNHtPc6X2X8O5TD+9+zglPt0loDtgQJZmZdVo1LVIvADJKNfaaZTFD4leD/9hRqXi
P0UHRGUAJF1uaVOrbW32uFntJHK/hHkgxX3qcqMhs3JkSwiS1KzgFcUb6jKKoReDl+CRfc6DAGKB
V+pfZHf7MdJCdQuKtLJGQG3QI6Hn7AAXW1x4RYdp+hxgIh+oHNHY0oqvdZc2Wx5516rzrEFQOrwt
YKfzmllcd4nTpZOLcPopFvNjadk7ZJUSPymiD5yOD+3o3Sequ+fF82GUJrZG+NCi4+23ffiU2Rkm
MsZ9p013o5Yfizz/hULyMUnrQ5pDggiVcjep495qp9KPDfPu9tJaec0C15SsJ0ANzNDip2sIomDv
bYZn4JovmDAYPlVkZW+0zWNu8O/Sfj8rkA0rG/VU8agdL/GbOcwuRCSa8GxYUeebuTY9kGmJjYLA
2lVJAHlRS3FmlD8v15lXx/YYjEV4VlEN84M8uYsyNMFssIKW/dEOxODzUX43bYH3l/1p6N8tdi0P
Jg47JGxtSohLDlZWhUaOMGV4hmOi/Y21tNf8ugHKdfsDrq1x2Z0DwkyJDYbe5Tipj2MaN/MBETcy
9zhTan4JF3Aj6V+NwjbiYYPuzFWrZBLKoKFlHJ6zwQypS5XQTnx9ireIa9fLkQoOf6ElIal/S6hV
ieqILVQzPqu1sLMD9ZeiPuRzKlBn0nsn+ZQNXvTZKGw125jH63MJbV6NbwUFVgoPyz9/U/sAUJpB
jC/TMwKOD6QI6Z1KEZHcNf18+4NdVz4ki1pCiIDnXtdzkjTrVBdg1znm9he7StWa3DdrJ/7kaOPU
+YWAZrSxy9digpRmo4PJJV1eLJI5UFssu8PiXPEZn6dMa+Jdb3Zl69dZbz3Jl+bz7VFeLxi+oM1y
oWvMbl/iZDATNIAXFzE3s9b/RMZVfUi1AsuV22GuvxrlAt7zxGGX2UuOHLmd1onYLs45XL/DMAub
ZzOuP6Vavb8QAtMRjjHQZl40rILLBVIkqaFNOM6day8IyocJMbjxbujSfP/uIQG5QI2LQiaypMsh
Jfg5A1rQubTCSfENq4oPpZb1YM70LdjC9UeiDQWGCcw+pUX0nhdD6l1FmxutOQs4cr+punh3LoiM
LTmEq4oBZSNQXZwcSJ5IqeLLMNVUd2BVp+GsKXPe7x2jc43HOtIHlBGtsPwJcS9KHuc6z8VdPzRB
9EQNsKkOt+f1arASv0nuROkHdXtQVZe/IrH6OZ1hJpyzJNY0uHIo+vokQuq78XsSXE0Idrgt2+WL
m8cRioc01tSe1bQa9v2YTF+QsarP0awrP26P6Wpfg0iWyju0idANAaVxOSYTp1C9zwxxNnM7/NFk
ngh9cEiJuu+tntqRbmJ9cjvkyjQCnUBKEiQsMk3LnCqwEMcqal2cGx1RqRjWpZ+q1fhewQkk2RGi
oznl0TfnI1wOLHBnMLeNKU1drLK6V7M5/xxbaIpvvGNXJhDpd6kaQN9c0g0v49Q4G2vqbAxn02jp
gSiiM++iJkMcK+ncbtpl0RblUH6SiwcFI+NjSUFOZh//8cuIQ5VXStPLiLXX/5tpbXEvhDairxkG
e2Fo0c+CdxzeZROOxLc/3dVhKUPz9EWml14cf1+Grp1SQxc7Hs5WUCv3Jubn33GqT++spt4iI66H
4uTnTOYcWz6b1Nnp7CkSw7kP7Ab+rloiJzmjc4rs/bxVqFtZkqhDAb0iNQEet8TAhDEezmndYpJU
2sY/etGZ556Ef//+2YMMgreWRHkBericPUosNmUMZTjDk04wxo30gve0OTjVh1JRRPby/nBcnhR7
pFgTigGX4TJ9rKLRDChsIk63H52uPlbB8DLM3Zbu1doe8BgQQVCtR2fvMhKM4zCPk3Q8q/M4/wYN
Vv0jwkkb7ruoRBAYc6ZC21iJqyEBMbIOpW7N0muR1roYCgtPlpAy/X1mqI3tF15i/eqqKc/8ugxJ
z//DfGKcIdueeBwsW56ZFquJ7STj2S5E/tvWpulILabyhyFst26A6wuPUiT0ZR7T1FppaVzOKFGc
mpRqPHd6n+wShTPaV5oiuu957z6PhSM+Zl3R7NzEKO/KqtpqVa+dMdLlzqOlIWV7FqenZs1YHlNu
PYdDLQ6zFO7FXzl9aKbfZk/z0m9dmr2AC9HCvz3L1/USyazlkyKMIKuky6FXKKc7aLwO57Gux+6E
E3lU70oDBYpdIcLgf6GK07pvhk3xKWxb8YzGrY/AH6LCt3/IygHE25LfQGYDxNKTU/QmnZ/qYJhb
YQ9cwkl1rDEy2xtK/EegpnV/O9LKZMv0E/cs5IM5HhZXSBzp0GCceDw3UT49KLFp/Izqtjzmzah9
xPW2h7uj6AdyvS2U+Mq5hxYetWBi01lfnnull6gGVdiRl0SFl7XRJcc+DZoNY821mUTHDR4CNSFJ
Yb2cyaYRecWlP57rqqsOhVYWT53TDwdyui3JuJXVQ6vRxkODlcP1uOzUKkkdIs4dAq9okFX/rGct
mp/g3ZLHMU+xVWsDLEsR0p7gLxpjMaY7xYAidcxCOrsbK+j6u3L6SjI9RR2A+MvfUiV4bblRyEpW
m9+F13/vXfuhHcYf2F0kPsVlPzD7b7fX0vUXvYwp//zNqk2KNveowImzItigFbhExCDqeGPFXn9R
3tZUOujrgu++Yle5bRijJS8vZyd3vld1a/wy06SO/cANxn9vj2g1FohRVG8oxKG6fDkirAXJa9CJ
OfepOexUcxgPVK6V3RB57z/hJWuGzpZBS4hbenHqGbGTFaHOsDKU+u6nOMnubTUvjiOWHhtrY+U7
0VmVBQqscii8LPYEef005hHCnVocpceWOuMpw8FqA9ck5+YyVWRAaLHQX+FgueKmu9PUGhnS0ufO
gbmQFVBDo6dKVVN/LKMSCbtNLa31cXF3sQmxLF0atNlK3elqxxR2AzdTjIDEh1LUyQYIe3VNSFVf
vhX7a3k2sxD0vEBW5tz06FUJJRzh+FcAl43i3RQTFPhY50iqk2/TnlusiTBQce+kNnDu+qZH0x1o
WE2n+HB7kV+nM1QfQO3BoWPaeElcLvKc51lVlNpwrk0BdsbCVXyo01078RzLe15I/yEc9Wa0KCVf
Z8k10YrB6G1o3ed4SNxHOnzDJ3ybnP8JVVPuKS9tacWvrQr01bjjSEP55yIVxVAVibFUjOegpr3v
V4i/4B/hohj/7nHx34dCQ9uYw3+ZOxhTA4SrUqazUSHh/cFtISzuM7ceWqINc4yalZaWD7eDrgxO
PouAQmKUAnVdLtY3Ry4NaoorqVDPFMLBGAf1S4yIw/F2kJUVT17komdGIYQbZZFi10E7Ub1s1LNZ
aclDZkf2s87z68GsXQyBb8e6Tj6hU0mWsqz28dxbnE1zPNOBDBsBshgTjNFOiIBPynwoIbbtswba
t99ZQ79LYiX+OTWW2PgBa4N9+wMWuwHDPQ3N+l6cW6zLjg72tb4hlPGTopXjf/h4b0MtPl4pcjBQ
aSfOZJ10vL3I8I00VTcGtJIJSBgw2bSHNCQ8xsslMk+uM2AOI86p6467ihXjD2HI1m6nbFdE2j94
jnh+29kbq2Ztab6Nu5hI2vtz0AyDOGtWQpvRqNNHJdmE8q/cMhIQAriB9Yko8GIODYVb34wo6JgK
BDyS3Ggf2FoAf6kM/1VUhL/7pt4yzlybUu7P1xVKsWxZTI2Q9pqES+HKy7vsZcr64mwmovuU0E0/
csm3u9huw080796NFJX4F0jIOg0vejNLlqPqijJoMoarUC1+CEPx4oqquY/ph24kCdd+fzIUTzCP
+xS3jSUrbMARsjBj6i2JmY93eoxDs681GQq7uedifTFrO1EY7XnIzBa56cI7mm7k3SUh5QVjbLuD
FnruAXCXStrdOcdgbraAwK9Z7CLHkPqRXI5U0bm9FidTNSWQa3C6Pitk976L9eFjZVJqcNN673VG
iMVFbO3Rj6qOWcmDfcDa7uTOpo72WqccZjutvt4+v9aOD6iHVAWoyQGDlkvnzYGstbmlNb0qzkll
4UvuJtE3fUYNam42pf9Xlz59EWJBenWXUmZTjmtepTF4Z6aEeYzHPC9BOYRZ47tWZzyqNq6ou2SM
tlRY13Y2VxxvN3r6koF0OUY444npTCmv08Fu6wPGiBHOOxghmhtdrdVAFFpkgRjI0rJoZSutOutu
jsK8iyBEgruD31Ap2ziGV/If3vtSeYy3NknCYhF1cGzjyTOHcxljE+qP5kxG13Zl7HNuShODRm23
aFVry4QdLD8bs3ilsWU1QGxcWfSbBs37JlQxsc3i6YNGYrRxDq8OD8lvXqS07WhdX36tpMi1os9w
GC+8Qv1oJAMiLblu5z6+YeqjPkZbLaDVrwawV7JipS2LvOLfbIFK2IqWlYksXsxxcCemOUt9gb/V
lobs2sjAqdKkhkxq8Mq/DARnDAnsoeONC3JF961UIxfvjWl8QXrSrI6l0lYb5YTVkOQlJP681a44
Xdk8jZUS83TyIi26a4a++BrXqnsWkWd8bukHbeyA1XiSSAFWlALx0kSkEU1aRiMvgLwx92qdTMcq
V8MHDNfsnekOX24fXuvRILACOJDopMVzV68sjJIj4Ki40HvPRqbP3+pWaaHx2NP93M7qRry1lUKj
RD6iAEJR7rr8gOFcaHbsenxA0dWaXw0FNYop2fItXA/DtUllD57+0uah6AvE/GM6eE3bpZ9TrR2f
UNgc/8unAqfDEQIECQj95WCmyBZzNdAa0ZQu/KVEdnKwXSf+mQ1D+TKk6VbzeHVUEp7KSxcs9hLg
qwWNOQjOkXM7TGlyVIKuHXftoLbfby+KtaNKHh7yHY/G8LLvkuqlN0RZhAN5oLsHu0irI8K0HW6j
urWRc6yuv/8PtXzvRpluzRi1caMZfbyj21P5odZ/UAPzoe42FY3X7k/mj1cTD3kWx+L4mL1Ab6qa
1Ye0nH0/FFV/8FovehCoZBywZAWThyeDdbg9nWtj5A1Fv5qY7OnF5akXPcyRhD3mhlZ2GNou3LdD
o3+YI3AVPkKSxfF2wLUXFTtMClrR+EfE5HJdVlYZKGLm+wHh0fOdUrD5/VJo2Y8uwIx1gPdzyNJJ
eZbcxMavlML99/YvWB0ypToqMgiegVC5/AWRayljldG8cNVoCHyR4xi9cwZKAAO4VMcvmyBUN6Z5
bdVKkzRKvzLu0o9HKSylh2Qynvsh1KddkKb2MwlS8rHMuCY31u3aVoTmCxrMw4GF++hygGmQe2Og
0rFQRaZ9bdgjyk5VHCxmb0/kahxaykgsSX7G8jagLUlB3m4oZmcagNYiKg99JJqNg2ztdQN5k/4u
KTXYh8UtkDSRUVeCKE44iU8unqLHvp5G0qE6mfdaZ5QPw1yQX+Z2sNE4X/lq0BPRcNEB2SESI//8
beqQqs5MEk83AiAEm8OzdpaZh/6stFsul6uh6KaRwFL1gkx6GUppwsxw6PKcmYbwh2PkU+5nSu4c
kkLv7m5/t7VYUqWKO9ylibdMVCw8nGkDxOR4Ab50OIoPmH0qmTpHJ10TzVZRaOVgAw0JG9yiey3x
bpdDCwd3AhgFOzswGw3jLTKo3yQLmu73qtn/tSLPnu9sN3PMjdLoyvpke4NY5TqCB7xsOqiqqFwt
ZKOjGZze1+jsPYZFmT3cns3VKBSHuGp1wLhLGRmaSo0ydywSsBX5Q9rp4W4q4i398pVvJjm5QH7g
z+goi19OYuHkc1E0/XguG8v+MelF+9iCQfihtAUBb49o5YDkyUgtlKYjR/WSjpCabdgotsey7x0U
yePOtHZeYKHzPcRJg1FjbWnv3+TEk5JgVH7pdy7WiOuN8WwaPDvo07eBHyO1On/QjazGFhvYyE/B
2wcj3byKcpzbom5Lu2tteiWDG1UbKcCvyY/8Zqdr0GtqpZlQEMiq/PNQog+6j+q+inZ22431xrmy
siOoob/ChCmpI2ixiEYLwp3A/J/TxhMIOkYYmu2ccprLg5bqU/1QlUn15MSVFm7cviuLVb6EOLGp
4yPZvEgycmpypu1OKhwfI993qpM8Oa1tvReWjk4re50r6LUQsLxhk2SIaM5bKnjFpjrnqtkdrUgq
DqrC3Qh1DU2WFk/4jiNsAcaJMu3lXAqzbYx07rRzbFHg8+eICik4knDX2GCRPqDSMI2HfEhwi6cA
hBR8ERSKpAl2kZ/gY7ylqrA2wxysMq/HFgb65eXvSabJjqhIqecGKUC/T1Rx0JUu29/eotdR0N6S
DGbQXLiCLZHmTWON2E/36nlAS+9jr+BKpzmo9N+Ocn0QgN0lRZPFPd4Qy+/oRTW4cyq058kDWTB6
Wv6nLqfxV2Ur3UeV1u3f2/FWRgVnVdYfkDTH+lz++ZtdWNYRUE0jN8/TVE7/Q3t3mvaTZ0Rbif11
SsG1R3WF8jMs+itIR9zqmGroRXGOy9h4FHYffrALJXrIcK59TrLAOiSRpd8ZjVW9e/8BnNSldBZf
TYI7LkcoekerC7NoznkSJAfHmunAI8LifX3vREp8JjrmJJs4zSzxOalhTTBg4/bc23VyBDI6PM6G
s/UUk0v5stwJoRNPIklwAXa0ZJ9odtN46tDXZ0uxu32eORm+0tYXgFgm1Y/i4KCw5rd18cxn+HN7
gCvgBmJLgX5SChri6uKtbjWJ2VeTWp9dZQDnHUmiSO46zR6Wae8XZdcfjax09tThvb2VaeXX/yPt
vHbkNtZ2fUUEmMMp2T2JrdFYliXZJ4ScmFnM6er3U/OfuMlGE7O2oQMDWl7VVazwhTcYaG99/GuC
SyU+pJ/Bo7xFjBoThaC1Vjoe5TXFVDtVhzyw1y47MnrbH0QZPcmQjdya6vfmYKQO6LGuVHr6arrz
HYpZv5ywtnO9YIYVOJyyWG/Wt/tLvH8SybCJn6i5U0Og7H69VevcnBWzqaGD0Sx5A2slnJ8t/u71
aS5p/R7c4/vR0AuCg0yKRLAGO+t6NLpCVcmt8N65EI9Gv+pvA1c1airVYZ3+xliyLoL4rMq2JQe8
HstqYs+M01yE7pQlT7adSd/WsnhSVl07eOn3NxrINeg56KORcSI9fD1UynU2scIiFGrTnax67r+u
Q9F9uf+p9tuDUZD2hRsgqXXeZnuoeoPtLBzOMHe09lQJW7nEljuG7poqX8q20w6wFDfGI23mYuHl
weJw6yeSJ2u0DHpah0bbmwj9p0ax+MqI+2UASCDPgtiC2fnw4UkyGPkD8CEZKG5OPOTxpjRyu+Zx
cBC87dfhpQdecY7qobvktR0d7P/9p3uXjmGOdH8lWeH60xV5MlAqpquG8dqPzOiVh3hp5vP9Se1f
IlphUmQM1LSN4Nxmf9gVuiC9ASpFzTotSFAY+FKjtfJYxcvvjpbgIF87lXum4/zt/sD7M0DkQEZL
pkcdd2cJU8WmHiG+AgyhrMb11SMx+i1rtGX8DFbW+PAp4ILm1YMTJDGc2wM3O1MqoJxTs2viPDSW
NAkaSuUHae3+g/2feBZngUNgbIWRiyYHpeUma1hNczyfoOS4WYCg+ex9eCdClgXhAKIe4A2J5fXO
SKMpxwtp0MNsnstL6SZj0DlJ85aLfjqNvJUH+dj+W4F2AE9PUxl5EqqD1+MpVpzZWBAZYWkruufr
mVHVwRy1jfdkCtP+5aM7A68FjhmQGIoRSKJcj2a1gLAzznXotJ0erEgCPMTWnLz2haocLOSNV5xQ
iFAZrCeHeqeY3U69XnhL0ofVGBVPbqZDosqT/q9eh6+OSmE6nkTvKBhqV/HnfKjTCqqJsRjn+1O+
sXNAGKNCLImUGqqj11NWvCxR+JsB5EMuTn1f5MonGx2s9uBK2X9IpK5AlxKQSamZbZaZ6lFWNVY+
hqgNmTShdNqIoOCV56SftIM3YT8n8FMUC6glQZ8hH7ueE5AKrRxQig6NNfZOulpP55zwxL+/cvtM
FuU4yQmllyGJaZvNgvFSpo/Y0IbNLJQ/psSdl8895cDHvJvi34C8ZQoiy9ZyZNchf/116AlHjXoI
1EIyBbhx17Mz7EZzWlHP4To12mNXD9Mj7GB85kWef1bQUvzwEUTYjYsL9jo4T96+6/F6J287Qjxu
sGQpkWPI+oeq68xTCo/mILTdfTiEe0DVQyDgVJDYbt65scLEHBaPwZIiIz5qk/PQjWn+0S0vRyH/
gEdG2MUjfj2hxCrtFsySEZIn/au5jevrY/3h141BJGZQoki5uralW+opDWqdqQ3RVSTNb3XptGUc
ZE5Spo/aIux/ykF482uc93n1lNdG4R4EKjfWEkk/YMCUBmQKu7k5G5G1+VjkaujRM3zoVcUNDD3R
DuqMu80oJdKlyx8VD4Oca/PFYo4GNENPDUfaQ59Sc4YLpyld98lsm/S82FM8fXQ7MhXQrESvFN7p
j24OdxqNNQ4aphbi3pD8joeP+0up5u5rKfT8j/sn/MYSkiPLT8iGsXeSc71FIlBHrhYOLfaM0dKD
/ISoc/B231hCvL1oYsGFw0hsq3GTmmVEjOBYYd7Z89ckVbVgFkI54QhYnp3JKB7uz2p3E9OIIe8n
TLAJyknGr7d/1CeLNy2dFSLKbXvn3Kg1qm5uDepfW50xe74/3H4Reb4BdFAUIlWkuHE9nKc2yApn
mhV6RAy4KLZ67fqwlZrf/4dxuA/p+YLCROHiehw1nVHVhHEVDlo2fi7TliiyFt3BM7b/WBTagBzQ
qCTX4Pq4HiVqYLrWdWGHHLznVi37k2LVYaO5yinLmh/3p3TjS/HC2ATHvMuSBnM9mBq5TeqK0ZL2
1enJ8JQCX0u9Qra/OWIa3RgKFxbKsty/PC1bNFsc9a432osTFgqAor9Kw6nwv6hVFKfTgbLUQaB1
YxlpBAL1oXJCW3AL2xvGxMkt5OFDm3r2C80vp/U1ry8e7VgFnt63ylGr4sYEWUSiOm4M/mxTmtoj
grLt2g1tMUwPvZIND1GBm9k0th9GFJHOc+nLJhNK/sA9rz9bbxdWrS4TQ6U9Hh8otBnjGU0bbDiF
KNSDe/7WxIDdSVgK5WvGvR4NaYhqXAbbC/UIBZ1BaX5NnbR46nT94CDfGIiJSUk6nky4/5s4INXa
2M7GMQpLKArhnLqjde7brv1m9rFyZKd3czCQjvwDwBLU4/Ws4JYVZYJfIWoUdm36aeQOfyhdAZoD
/PafHz5mYOhklYJHjKRwM7EpidWEcDwKM92aT7OoxVPrAJFVWvt0f6RdyEgKQ8nMkFQ66ba22RmA
+ZvaabQotFuR/aCsb13QXdfOVTMvpy7r18c69pKn+4PKpbqKF+WgUqsQ4X3KJNsm3VoVNna7DFoq
hv6QO/Rv08w90o/fn2juD+klokpsFLjYzQdLuZ3G0eIVW8s/xLR+B06NgKpoHX9Jm7/uT2m/OxjM
lfV5KtkQCTZ7PovdRhlSbuFYa6Kz1ljVMwXh+slYs+QAZrZfPTmURIeAfKSuLOf9n7q8NXr9sEyK
Bc06XdVzxP84gzImA+77c7o1EGh7dB5ZPNlyuB6ojs2kjYbCgUFuLk9FYllPXDBHJib7HUgflUKZ
rMyRtWzv+Zbm1Dy7pSMrEYWPDSYi/PWfs64+W733Bmns+/1ZvXsHXu8+eB6QgYEFAlOFTXU9rVJp
7DRtJidMtfF1yNpTVi8o2EN8Gy+eOjykZoc+EeVpsXqvTjXFQeMYR0QXuR92P4I49d1Qhct/c8Kh
iHFlQVMNbTTvcO8omiLQqU4+lW2CHKZAiPmUJ/XiR844fLm/Ajf2KhhxGS9I0y8yqOsFyHLFtPpI
OHKvtj4YGOUJWj1qbm1+ZHd2ayg+qlSNkNie3RkUbYIT7uqEGWj4F1fPbUpotACrKdIObrIbu5UT
9c5qBPG2uzOzunIwjWFFRZu3f5fwff5tnebD8o+Ec9wmvDjApVi8zdqRHPW2wMwrzOckfxPOlLy2
2aAcBCP7uTAGloYEBpw8dDOvv1AR1Wth5Ut2QdrXgG3FjNTATMR0JLt4YyACbnlPshGBHG+OOOjf
ZpxaM7sAqVGRhFCKEwKAuv/RDUdlGsIpg4CnwwblejqpshCFx1Z26eduPqOpsAbDaGqPdDTa/2Eo
mUYAsgc4uuNAGIlYULIT+SUpHC1/mW0nGgOaCqvxVDVReUQK378xXCGY0RIRSL7aVqVzKBGv5VXO
LyhbCNtfO6MOlNYyXuOuALFXEgZ9+FKWI0qRJWINLjH1ei1xKkjyvJnyC8vcYjPvLeeMBOrghd6f
2+tRNkXVKNehx2h9fgEB4aHra6cn2JK9XzdpcTCho6E217FQGtGm+IdcVKvuL+7a6p+NZujeFmcZ
Plr5pmGBQTZ+spaEdm39OyunJgkzGGqOUSyLs8nxO/C4BxfRzT3BsyKDbTb8FsSpUGTNRK/mlzFT
FR9Ly8e5dxAHsT8NbV8HHz9ayGiQzb63lrc3BRZ3VtbVRn6ZiLEDrxyXcxQN6YubTUcf6ua8bAmk
IPDYg+LELOaSKyu/pMb6WhTZCZr6y5BoVtCO0RENef8+UvSWxQcd1qmEIFxv82FcSqeifHgRq5V8
d7puNXwdJxPNz7RuMvyxkmoa3jwO82ktnEPhw1u7EiEbOVdue6DN1+PXKoQBoyzyS9soBvve7tsg
ByfXByNVnoMjcOMWlm00ohI0PCBEy7//T0TX47hRtBlnukdB9ZWAWzxSXI8e72+Vm6MAZaZrjXsz
uNfrUezEtecBt7NLOs0eBt1m+jT341GV8cbCoY5MZA/pwqEivHm6jEXVqa1oXMACZa80clZEpiMX
pTvnkIV2ayyJGJEYBiqb6maTJMIsi7hYisvYLJ5+1so6/tOJom71l9ETczDUgnezcmz4Zw3yu/9W
sJG0QCsdlS49kqCfhGKt/w5t5b2KzPUUn7ddNT8crwPlRuyMq4Bbhz7V9bqvg6oNShHll5wS109A
zc15mpThz/tf98bpBOdE/ZHKJ9jJbXE1m5UmRfUxvyyK/VtupE8ueM7TiudhnOtHH/nWVqIGRPMX
bAB4pM3CN0lSrqKtikuiu+KhGYSUjVgAexy85jfHkZuVWFUyOTfZqc1G1XK3KS6NEhWnBDllP3FS
83R/6W5tI/Sc5LKBeQDwe/2BmmSq036oi0taG6+zqSg4/bSrPy7xxzMqknowDrJ1DupsyyYTltcq
02gWF2XNp1PpOcvDUibzw/353Fo16VMudVtklLCZT1HVSU/9s7hUXleeyqUYEWc1zJ//wyg8L1yO
sjuyPei8oEaCbkhxASgpHiY3b8/mAO7n/2uUrVoaxV+11mOluMDwToNp7IhS++VIX+PWismmrvSM
UWn8y7//zwXsxEwxqRmlRyI2EGOucxOgu31/Ljf2Gekt4AL+0LraNgEnq1LMQeTLy1LGLbZvOB+M
n9TcKL8uc2wc6TvfHE1eOrI9pYJI2cwpSVPTRqX1pZvgO/tuZdpBpOXGqUtN9fePz8yWQBAKmqR6
W32SxCqijC7I8qI3bv8IajgvfJ31/F0rkvHgGZO/+zpzln1U8hHQ17IAsrl7anVaqrG21pckA+oN
pKDP+8voTmp9zu0oNc+5UjRq4OL3ehSU7LeJ9FmxPYlAoTOyvfbWYhUmKHb9xcQp/bs1oYGYWTAe
7i/mfhRYTsioslc8QMHbYm3ezi3ricmGHtvrgx4t4lnVxvqjEC9AxzIWQMhXSntsY2FFq9o1NgeM
HNG8eBNYrj8PSq09oJJ+9E7vv5jMlaWA3XsauGVuxfgpLrMjHfyK0gmM2i7/1JXG/DyYsXvSFkX7
yx6ND4P0mB82fnQaafBQX9pEOzpk62XOmR99zHT17cEbTvrC5wvGFAS9M45jcnC+b84T9ielVCZK
ffP6xLl1BGFXeoEb6aT68ewkEDIxb2gxzHygprv4mW1//fBmIbZA/xY1HcPcNXXLIbL0dsKOIp3t
6aJM/fCZh/jDNmSU8aHCAXaUZXaQNtcz8+jLOWWpMkqigN+2U/3JiNTm8f5c3q+J66ONuhqeATyQ
kl6xxS94blqpsYKAetGZ3fRrnhhFhWi3aLuvJRC69Fm28ya/TEU/+hH0xmEK1sxE9c1qVGTJiczL
KOi0Rf5nHZ3mVy8FexuqSeNMvuFVbXE2jaJvfXD9noXqYFoOAcD+/OjZ2l++zISNIFvdsKq3T/CK
EJUwHWbSNQbGbRgXmP/io4yPaZev4lCl/caVITMlQOhSUQn90s33iYbKS6wqCVdrttXzgKhZ8+Sp
ceM+2lGnaZdxQjk7HDVz8L6hnFfFz/zCkgrMmlLdRxm3qsAkW0oTGAsGvKVvRcsaI5CoTF/1wRmU
wF2MqPqUDq3ev/Z5NGVB26mz+kdql2X0bJuNmJAWQOT/29QLb/xwS0kK/pEfUbjUaLFvLn1raddG
7dQ8zOuSPLpf0ofKi4vXjjLa+f4u3AfSPJoQlSh4g6QmsLleS3xOkHTJ2iLssbyC9bUW57Z1VTAE
7J5IrB+2rgG1DzED9B/1HIh7m7Pl1l6uRvpahGPUtuVptaLCPfVYV3zR9cxSD+Kpd4HE6zMG2xPR
eADSeBIjI389vYiGIx0Khisxwegrfx0aY/jhAtJzTkNOobvy0bb2HAg3JhJgfpd1VhxMlurWb1i2
g3LItCH9abQ24rV06jv7Ic9izbgkc4N6DHYZXvXNSzN9PtWxo/+DD21UQqm2Kjj3saEkZ7unVvtb
oZOMPSjGCi9jTkjtX61q9P6h3tRkvs7v8cJ1WNTusUDBeTz4xrvzgq4CPS8JTeShhfd6vQiQTKts
EVUWjnNv+oujZKfcK46QgntAHUgv9ivSbZLNS//1epiu7tfcMKG8tfijnJdWQzjZqqyHrI1Kf4wT
3cfsBj+kykKAh+7iY7es6QEcZj9VqL34Qb9DYSgxbH5D0omK8BZoPmIM+rM2Rd2vWpJ0v94/NLv7
jrIaElMSoUh+A534eqaDh6wDYhUtsqBRfVrcpQ6yMtIfLTU56pzcmBDMTF52kIrSmXWT3QhhdFhf
2G1YF/rP3spNJFzwiLk/H/l/cnVKmA9ZJ6VomNiIYm1y9rxMajde1zbkKOTmuV45oqfITC3jpDTd
ZD2rVA7s80Sp429afPnid52hHL0i8ttsfwXaJgwPP42Zbm49BLW6xrGR2y4bIV6tdMwe56ycHrFl
tADtDk78WM1u8U8+2eoB0Gh3C5KlSl0+qAaAmmhEXH/QhRqq2WLMFkbJ8H3MzeFzNHTfrMY1XtQs
KQ5uJXneNhMFK0BPDoFMKZG22aTomUamkqZ9qIjWfopUA9p5nQk09VNRRl2wTNVIvty669F9uJ8n
NE7ZZ0dLDwzxViIK7TwLCyMEUMoWhc7nycmZbqNrycPYjHXx0kaiaQ5un/1nZUzZDiEilji47WEp
cXbrs2gOu3UkaimqSVE/VS0eV+mpUxu3+zRG/SI+13WSfxOiW5eH+7t7f1qJE8jYidsQxaJ4dv1x
pWKHNs221CHSrO954anPprpCu8Ld7uDh3p9WpNS5atFeJkqlzXs9FDejXscRckCFnk5fzSFbPi9A
hw6SmRsrKosdgEKh/EJZ20yIHpbSqgW3qL3klhIg8qX2vuLAYjlXYlzaEOsoJ/qlJUkcfZVKa3lw
y+63EYEXSGJ2MERAhG2upzkMmtkVAsYqXFJFFkJyuwtEbJfpJwhEiHS2kIaOOBj7zyiTDFIbRGXR
qtgGmR7KgeBtuzWM81Gc4mHyfE8FFgjf49tHNwy3D0VwWE9YAe2c6+N1HlBh0aCQppb9hChEdzYa
LX7U6tk8yH73VwFembTu2KCcSLLt65UE52ZW+dJooVNYETpdg95BZln0L4SG6RdDG6vXSdGSgyN5
Yyk5h0irQsEHU7FFf1loIC1rD2jUmzr3CfGPaPHntGl/SQT6ifcXc79ZQSuxnNKulatue+U4UgSt
aCw9XEsK6fhEaAlpfoIG8UMj3cWDOMmH4bOtldPv8SS0ow7ijbmSmUiO/P9BEzdH0on0HPKuGoem
tPgyFzrxeAjNzxWGkAfnEnAvn+v6Zn+vM0izSTJjYozrz6mN/VKt8VyGUJDG6rNQxmzw485KVs23
exTYXuJ2XLNTrGld98x1qTqB3iWm8ltRpVn8tRmgoIYm6IGvY4cgYR1M9qqiZTaZVdadejda07Pj
Sa3a1MvG4psd2fRdx8LvKhLUhF30jbSyDWSwG6xzbDr+YCr5A/oY5UvO4+4+5HPT/QoKQglyG6ng
coz/cM1k9PMU4QesvZ1CQ8IdRQjfHJshEIVV9H6Xt6UIysl2Tp29/N3klvhEK9PJ3zQz1QxMp8bs
teqd+cmzCvO5660oO0W1+uAo3tqdscnLYJmvfecBwUMO17fbiGqtWhta1vDjW/etLeqxDUqviafE
N0DgukGneM6LhXknlJ1+uZSGPi3BMCzKv20/EqfHkJN/Sm/yKJhTzXut3P4hnUAlIQXf+O6gFb+2
vUF+567jagQOD6ofr03yaCAzOQTks67tI2/2s4o0w+91BHkje7LOLiHj7K91pS7A0XDeWCJjBeFk
1afUiTkmLkpGfhTZczDhCjIEvbAfjKVAO9Ks1JPLM6oEkOCAmlcZPrV/DfwHP82lwaiza5fc9AdP
z6vAyJIkO+ft0A0vLjpWU4CAYl37Y756zlOh95DK7TKy+sc0Xsv2ZOTIkZxx7Yi1J6pM0Q9TnZP2
xMcZOMHVMMz81GRdSz/pUIQIOlNV+udBi6vlQV3KtTu4vXZnC4glnCBKoKgOQoTdPETrYM01Zo8w
Ezo3ofUE7uBXPesy058ctft6/yLZva28p5CswMiaqNlwl1yfLS+pNX0yBzNUqFqerWz4XlTlkRL7
LhKGGgPBjxoybRi0iTYxaGwvmco3cbmPU3QbDUozcbCaa8eU1sL9RV1cEQWuObZ861rJqzelqtXk
IEDcva/yV2C2yg8AIrbj8QtXGArNSzecTZcOd6zS8/Pa7pNVZ7iVe7hM3l/a/XckwEU1UsMNicra
zspkGnokZAe027QOhVAnntO/kiry6hOF9uaX+4PtvyMgZ1kFoN8sBWc2F7La9I2aUMEJR73KAwd6
2WmuxBGeejcKcHep8CodWsA3b8mN1JKtOObCCDuR4XhpNnGXAOaPKu/gW+3WDhEEMkG4vA4jkidc
b0tDFGMUlcIKFcy47KAw8/jbOBrtP701pwfg9xtjgWfmIZNQLJQn5N//p3GzWGJMxtQ1sOzpmjVA
EK2zn5es0LUTTp6HWizvn+LqOQMiRakDbT+iWcKFzWlQJlk3KgdKinE9DpQURy/y1bwcps9elGB5
umSl9wWISZo+6Y1Ozdta3XJ8sUpr7E8tnhX2JxETs72sWEOmByu/i534dfT7MBqQWSsLc70abhvn
LQ8/PAqKwWecmpJPbavOIPsUQcFndupPZQtb6yBZ3h1OmfezgSUeCYTNVittpncW4+Blh8ucOI9l
6xXTj3huCudxqKNRnMnl14/21KFUkLdREAR2td/MTZ5GXTbEgnt2zKOH3HQwFetWdzq4B3axGrga
OqnsLLQpIC5tVnQwq8Qdo2wJy0qLzincez+bxr+9Ove+OsaCmIGIzF/iajrqFe5Pq9RtpXTM3uYX
vJeW/rOxjSzP4enWSjj2ph12/ZS9AFz9cO2RSg20WdDECAuB0NtEZ4OVuq0WZSD18XthH1v9N2do
otfVO7Ti2e9NDByxzIYUINk3WySoVw5dXzmNRyKYF1+GwXEfk6p3Hxp36k5Or0b/2PmRLsV+Y767
W/Dh6KVJzbDr8zD0fVovdIgAMCfGK9lSgTnapDnFye0WZXlMlLb0PrpjqK7SFAfrIZN7ds71mBXN
isq0Ji+0NK3+3q+z82SkbRkAv8Gb2Y6L4qnJi/zPuuq1g+Djxp5haNpAUmceEcHNZi2biULsaHph
lEf6GW9o4+zls/G/jEJHjWofKwrx+nqCELLSTu0sLywpXPuTEpl+hy7NwTLuL3bs9Hit6DXJqri7
6aXN6tjnqDB74axHIkBwyj219dRebEGN/IPPL1+MAUhPqI7yr5td4tSzN642kN6uzLQ/qS3Wn6qq
TP69P8ruJmEUlFq5mkGlgk6WcdZ/DrSTCNGvntz/1MDXnw5OHp+Ntaumn8WSuF2gOMS/Dya6Imge
Klr58/7wt/YG9yzHQEZSXC3Xwy+1GFQxxB4PZZQGXYlZiboO88EDtAsWmSRXCtwOxoCGLH/FfyZZ
LPU6oVPihgX6GObJTpwO7Fy+JoM/FKqX+SmuWH8add+s9CphOoISyKcjlM2NXwEqxSR0o+qOEsfm
CBKDQ1YkzQq7YXStsz7M1edBXRfVT8zJuxjdkHh+kenrekIhPNG/m2WCFfGHF1xK89IspSSEt+am
z6Ipgtth6LzQW9LqbEYRymJe1R+McuOG42ojyqLoBSVtW6dWImeq9dblMLpj5eNh/ruItNTXDPG7
tjgff+jpwQF/58qUbcZtoLqkkZ4tqInCkRvVV+gc8RMg3f7VaDFTc8zoiKh54xKQpX5iVdl8htx4
vZ3qPE4ou2VROGJ8hxQB5KRsSj3fae31oID3vlLXkR2gYAJjmCF4TgJvvR4rnlVURXDrvHSzu3an
nDdTyt3gh+rHeWX8Mjt5VDzYCNv+OwrkCD7bXuKmvtKhlVok+jgGiYGu/2nUpnr8Lqq8a76pa06k
naCQW/pV7S7OSY292Ppcs7zzZ03gVP+4ms78k7DOKh/LsRqy04j4h3oZyt4Vp3yJaNHNeIoPp8HG
dOKpHBt0rI2pwxRCHznL/ti0/evUK7EZaM6aaX7uDXH2Zg6VAy7Gau30saadMQcaTIz+NIKZdE9F
GRnmeerm6q/CQcP/cY1bY+SQmqMIPEWzfoy4TFf+5PVmc1JhooC8U0TWPC2GvQq/8ex4QEleXs5a
vs7Ly1Q5yPI6NZHZwR7f35xknwCYZH4kKQqb2urYqgNQdKhVbqxeJmfUA7srDIo8GsrrGXozbxKY
84km9pGh+42Y5Z04yb1JdgH04XpPEOwCEq05XVCulzPaG1NFa1LNPw1DOpxz11jftCh344N4+sZd
DY6Bpgu0GVkz22z7fEIcc0p6JVRbL22/qTiasAknXSkPouj9ygLZ4uIgr7dkQ3izslD/pkRrx/iS
uFHzpWzGKD1ZU78UT30buXni6/Qse9+q3Mb5ZXQhCx6UQm/MlLQXGhKy4rS3tlQsXCed0Wli2IfD
kH0Ti2qeDTHaB1XIW6PA2JTS5fIy2fKd5tzGb5WjHE6LGZ/TZE4D0+w+3FRBe4PcnXoMsRddiE3E
4nkNCUsHqbEb22rydadYn9DZmeNAaaojO7n9zuQJZz6InEIhA3N3vTNxYDSnRpTxpYvn4TJi03Qa
Z/ZkURrJMwUo8QN3rSNH2f06whVDk5K2OXHSThagXWevEKMbXzTyycDr25jArPkwGlfyr5FRpLIl
NX22mN+cDkM7JnZ8SdtYezZLt/vNo7fhJ/pE2fX+I31jGYnIaCZDMKdYsRVupPAcgzQy4ouZr4Gw
+7/QRsGfRfTPNlWsk6scHLj9g8bcaNoA/pTSJVuNvtQttCSK8uTiTa4a+3GRFgFdQvOb1xBG35/b
PjTgKaNrLK2ZqFhsd32cC2VtsL+9WL1DC2Wdf6Ao9Xdkq6MPC+vIGekdTnr9flL5wloNGDV5Oa2N
6x05O8gi1W2khJPbaFkwyLQ5tK0xVnksUkX9PcpHbk40vpM8iIErIRkNqEw8jkhCqX6XFJr5qOWW
1Z97ei6/I09MY6KfdIGKk+hdJbDNRdR/31+kGx9Eijjxe+k6kf9urlobtXXH6BobUXmU5emw/50B
nnpJ9eIg/t5ftVSM4Cpwm6NRRXHmenkWj+dx9HI77IEsQIKkr/SFIGGegkRxjc9YOQzhXDb2W2Mm
3V/3J3nj3CLnC1YCyef3wtX12K5Z5vY8ITRA7ps+ZL2t+lT9vIP9dmMpEQxhw9HqAVWzBRat9DfH
BoZ0mKaO/alcVJoWMLCnH9BNou8fnxGrCHGRZEbiLa9n1MyFTlBgO1ScluocV1X3Uhvu0Y1+a90Q
ukAImSGowmy2dJPNVVPNiRvWA72aGhAC4YZ5FN7cOKeUZGnE4wsnFfw2c+kMsF8dSvc4zEx/KM36
y1xLoUVyB99oENP8+MqxD7kYuGbJ0zZPfpLVmbXGoxti3Os+DSIzzrViHSEcbu0FREJgT9H3R2dl
M0o96iXamA1NA8uZf1voErkkvP6ELMS/9+ezx1iBsEIJChTzO6di68LplVNsC0V3QxOPi9pH/Kcq
Tp479M+V5QzxyWjz6YcYyTN9Av9MAELruzRQbeSxzvd/y639ws/A3U/mv2Byr3flJNyqL4bVDRNF
0cj24iUwbeE+3R/l1try7tONofrpIZ9wPUrXJg58G5sJj9noK/bUPxZRNfjOOh3lX7e2JtBwclip
NkDn/3qoLDLmujZoTICJbH8rXbUP9dEcviNsqfuu0L1f7k/txnMs3VRJG0yiG87c9XiDvkxWUdQe
biL9OkkKRvMkVg0kRSL6X2nOlkEy1B8W4JdyDeTOUoWADskWIZd2mtDmWYqjuBnyRtGgfJpEKc6u
3cT/w70lm+C0Kkho0B6+nuAEMzNKIk7fOtIujbXeCbq1PnKgu7UP6cEAmMVHRJY+r0dp0jiZrJZ9
qM3d9KJUeXKGhn8UDd7aHFLUTp47eFPbVkiM7m1clzO348hun6p0fEsTUX2aHbV6iuOq/uf+5ri1
78mLpeiFR51uK/pW641H7stBzwiunpZYs74uKsKIdmIaD/eHev8Om2CG6hGIxvceIFO8XsHERUIp
WlUvNKwZozh+TvE2eL2h+es6mX1QOs5Qvrat0BLfVQx0EvWmWRU/Fkr2hrqf8a0f7Up7WfK8+OpZ
WfEtNq3lR40Ey48qEssbrJX498zsMzUQnfKdUqj+UEYZoIPOm+rHKWqs+cns66I813hBo7ufF6tz
5ixoP8zC7dVT52Y9jjtpSW1Ny0vzAP/3TnrbLoHE+tDzQIqR+/V6CZwY5uYQkc7oReJ6jV8Uszr4
WWsA+EUsw6LKRMtyjn+6emEbfyTYoLsnQ1gmJMoUsEOooglb8YYB1PgyFZPdBBiZxU/wMmrMj9pq
rR+irsui50rtu+TNLJTi3/ufcb9jJIsGmiLQLML7rbZNC1e56WgSXWrDTr9OqRn5br6uF/yW+oNL
+UZ4h/IEzC5Zf5fiA9erpSdOBQqaS3nWyxUwgx5rCEpO81MrFpH7dTq5z8O8jGdNF9HH6wUGhWUu
aDDNlBy37CsVfay1poodugKmi5chPECA/fE4hfiE9g3gKMJYkHbXU8xzC2LSDNN8zueVGhy1ZrAY
+tCXp6xKawLXofh4K5kYAoEsJJ7Ao+6aRo5Ttms1xzAZO4pLdlelj5loFH+usTi7v1n21xkIba4x
gA6gttUteUfFm71UcW++ZDSLAPsv3RmM5vDsitk4ibyYDw7Y/pIG8AowW2VUzAu3wKg4jkyvW+Ry
FvN4TiirnrBzOwpJbsyKXgMCdHSFqfNsP5rQFjVfRFJcrDxdcOg0H5eCAt1cRg+KOzsHweWt0YDR
SQFSrg2kia63yEScLDxdgM3Q8uHUqG32oFcaAvBa84ddWu3D/U/2Tpe9vqNQg4ZSAmVXVgu2ipb5
TLLVpFN5MYxezx4pTYCsUiDwdU+R6ZbZpeiEqF9mE96CP6/QD07TYnlmkKiZ+RMPZtc9T6roirO9
tiCLnHZpXyd4GKCP82z6U6iGaKmblqlDJbScyz8XAoX25E5D99OsqRajRjA4Xy2Nl+lUzsJLf0sA
xaxvBDFLe4ITk6tnPUfO6yyUePgytLbW+M206K1fztxOgdHM698xG33017F332xQqzhM6s34dTBN
+M4WqVv2aAt4wqeD5eNrbFaPLI2sg0hdGrluHrlZSfTVxG37QgcjCTRjHU+lKNfz/VFuXcISmCu7
y9QFtlJmGtCWerCa6hIrlvVVV2b3WzRF4kdvph9mpdMhoOnKH+p8xCTyyP2n+6R7M5dSM1QXNdYt
H32D7Gz16pHky80JERLQX6UnsZPtS53BK4BpVpcFmfwHpDrTcwWi8KEcDhOKW0NBcJUkBKRzyCqu
J6Qo9v/j7Dx25EbSdn1FBOjNlumqKpklU/IbQupW05sgGXRXfx7WvzhKZqIIzQAzakw3OjIY7jOv
SVB/asogTsL5pOApgkCsyE41JIyNZbpzHZGELv2qBZsOnOZ6qLj0CiVWjDJApFUeG9sNjyZF4I0t
d3dCf4yyaoJSb67SqhjLQEHv/JccgNC0vaOdRn1KN+7Xe0NR11sAtlR3btxS2qRsVdS/2Qxt9xHf
SPz7uijejWO/ZdB079P9GWasgvpszAYghoQZUaRnZ3AIyS73FO/p7XN0dxT2NfxLUr8bokJkxKpQ
8IgPDIyyfXJNdWcriXv6+1EYAPAbbTCEjVZxjOj71O51owry3A4PCv5Eh6Yrt9wp76wNjBamQaxC
8X/dtaRkECei1MqgoNXk0xAfHgq3+ShCJf/rBgMSMoBWwS3S4SclWm1rjfpQJ10Oazn2CQ1SLXqM
MuluLM79Cf3/YVZbIIzdzrVatQx6O/9XSx39gSRg8NHu2nKIvDcSeAiqXrA8DcRlryeE1mHVTFIp
g1Qm7hGKUt3tUiOy3gMxTN2N9/zOYBAgSfK46djha5szYF9Jmjd2Hehu3p+SBBmVqhb591o4WxJh
S2iweozo2CNqtTxG7L5l+/9xdztt5KWeiEWwSHGgNjxq77puss9iyrSdXiRWkLuNuRVA3Bl00fZe
tFF1yuyreKWqhBO5fScCbIGV/tjZUSj3cev1L2+fqltAAj5qVGoW+PRrSex6cjlZkd5MdknmMb4f
W4HYpvozqyuolOlTWhmJH03TC5bdX94e986dsVTHFjQSWgmQfa7HdVtlGtOwrQKqVsVXMcnkPb47
5WFjlOVSuF474gjwM8jILRi5NdQhsechjznRQTIlnf5RL2c72tUmFz21xbJuTq4apvLDUBuxeZEW
8EC/M/uo23m8NWOAh3EaP+szTYynrtBH71L2Ud98iHSZVJc5RIrMn8c5blHnl/0X4IDiH89L0+ip
MueoONsUaZ2TIfGQxz7UqgljIpb84AkAmMD1oECdVZDY2k4dWtKiQarhj3gwC9tX3Sn67fQjXkla
3VfiZXDq+YNuFXl/nHNT+ZhTqsJstk2T/zxRx/3eDlP9m1Z3Q7xvnMGWG3nk7YnjU4JBwsBowVKu
uygK8rx0hvMqmHJo4460u5204DZkmVltHO7bzXE91OrExfncdImZVEFsONkBo/PuIKD3/vURYxSK
2guai1d4XUkR44hgoifIwcNIOWmpYexq3GH+h1GoavNywWnG09K+3ujSlHGC0Zvgkphm56E34rFG
WWKy042PtvyL1luda295VEhIyYavBxrZaqHVsNXDTGi7xh3bvRgH3OBNpZGPuBPP2sbpurcjuIEX
5i6lZZoE1yO2bp70HUlvYMad+6/lpOKLUXWV6lu0IjY+42u/82Z6oE1x2SEUvGF9Ol6cGUrXCPQC
hIV9n5W19YfRrePpSPrUfJNaKOtP7oTSFBUpWyv3bWdO48kK3eSrSIpa9eEhq+XeLUXqQRCwZ+SL
5yb+nkO/8Hau4O3dQc7QDZqrntXvsm7Oh0+22eeO3/Wd5R7jGV6BL7ty8j5ycWfTyUSuVd9FMuog
FFMTm3zTTSzz1EV2I/2KS1TucWielV1Ua87kY/WnV/sSA7LI9V0qFPJRdcY52+tlnGZ//fRDoIR1
iNASmDfaENfrw0dYHItm1idJ6gNFSuWQeWnm89BtiSDc2Xx0/RcgDMkujfhVjF7BwbG72hRBM+Hx
kbc9qtCt0dOZmtXTnEd/D65HcQFpeZS3FsvftaSYE+kxvcNRBFZaZr9mhMWkX0d1Q+NaSZQtLPKd
+4ipLcrQCDEtHcTrD5mgHGTXCaOp6tzuII6lOycOtY0yz22cwZwcwLFgSxfsxKqK5VFoaTJC6WCk
WfORTVp9yaQY9txSmT8Y0XxpYi///fYLeecML3m2A1DjtTiyeoeNYc60JGFQKx91v1dzyRlw/zWL
Yd7/DyOxDYln2CTItVx/xNITY1hJVwRRNwHHQ8dCWO+SAoOkg5nwtGxs/ntrRoDBeqGHTrF8FUBR
r0pTFS2fYFaH8GBggvRO8+Ytg8h7a0YDanHqXvhn606Dl5ppaBV1E3hCna1/LKhpg5+3CW6hae1W
XoDVt+keFCKwLRDFbeQGwJD4id0PGYgs/Pp7ZtqM4+zgNEGv9+WPjPd5jHwFnqHiK1GlZX5cth3C
Rmmazb4ROUrjJ5kR2xvPzr0NBNGBiID21CJKcP0zGl2r4r7Nm8DSKvNYN2b1IRxM8c6ak+bx7R10
b0lpsJD6Ud9Y3ISuh+oSxOaxgWkCkXl9eIqsWLePY4gCweHtge7dZhg1LsiEhVa87mM2UkNc3LJY
VcibT1GudOBCRC+ePH2av9jALTfAN3cGRAeN9uxy+peG/vXMbGWeIce0IkidHpCPkfzy4jLz3ShL
wChvgc7uLBmXNJVkmuzMb11PtsJoAHLBu1AphvgQZ0IekrZ1P0hz3Aoa7yzZ8h7Q7FtEN0FIXk+s
TjHh0geuF5CDAJszNffHsjf/fr0QR+T5AXVBkLXuvxV5og30FXl9eMVfqHXMdICSSn+2htH+jCzb
Fr39tqdC7ev/D7juPs9gIlBsskXQVVpOLBJ/qPL8ZQbMDaL6AnbrP+FZGx3oe5+SVIZMhq4DQfjq
NZdJySd0HCY5K1qzm6bZK3ZIK2l/XwLhMlmAbiCCqISsb07NCJOyI/8JGg9aalh3ih8KrdwNk9iq
8965PhkKjCD8LPgUa3MpJZmUJhyLJpC1QS/dVYcp8MIseSzqKXuaUr07FGq4BQG5NyqZJ7UK4DNQ
w1ab0gktJ0zHuA3KyYkeZNZqx8gcuqPUTRmYfSse7KHYiljuD0oHh74fip7rcs9QZJFn5mETlHQ4
Hhsx974uQ3NRtmv2Scm7m1ebnaNb02u+K7rmAGq4NamSrB4JbTJSIGZVG/SzEM0xVLL60eVTf0Bv
HOSuXbUlAhR5uW9UIwNT7dpZACEJL7bEgm/+9rV6594BPKHB8oCfuMA0ry+DNII7wpPNjyltgBpi
3HeAjHcRlrEbsNo7HxtNP8QuYKnBdV6/jWE/582A4F0wtEP+MzHU6AdWjPUTLP30vWcoDUFIFZ3e
nt6dA0rfjA4r4sycnbUkjil6Ig2z6gLFnLPnuSydJ/jk5cYor3n2dSJEGQHJ2aVig2rvem66N2DE
afIVbVE3h2LUcsTxGxuxBpxH8WJNYa3n8z7Pku6JBuW0L7p82ut5KY9dIVELQ4S1+LuVhViOf8LS
YF5a2ZQzV+F/O9uDnXaOPKsulRUjrMvHdPbiszXMf8k+XIYCeE62vjgN88dqqKROAKg2yXhGFlLx
dU+LfP5p+/hXa/k6ysKWJwTgOyPrdr1Vc2ysDWcU41k1cnUXW2pzJPSZNiL+NZKBYRZhPFgrXEQ0
J9elRSgKWdckyXw2WqrAQe7VcXMamsnhLqRNAMpda9vqoTZLozjY2JX+TJTW7jHD6SVaFbTw/rXz
dC4/lEY8x4XfJZ39PYPPaxwMs3QCHFu16pBB0mgObaQ6f2kts/x+ZgB7jD44liXrEgr9VFerJ2s6
l6NN5R8uRsRvkKCyCiPf2Piv1jt/bPxlMM400D2eJXb+WgnXoxJqql1qnGtbgy9GhaxBPnhCh4R9
QJ/fRjeuzdOHlKKZ7uca9eEjlmCq2Gl6Wsk9LkLWvy2PUfd5KGo7eRepWZ/tTVHGyKYq0Xzypql3
/ExT5JdOH0RG2pXbje4XXe0ahzbpmuxLr82K2JuW7LSjESNXwthTWm1MdnVV0uZS0c/BgmjR+gK1
v2oO1KFNiRl7qqDvXaQkpOz8zhm/t7MuN2KnOyMtXRXk9qjg0PJY/v4f1e2ig3rvFnobUDoSvMDq
D1M0tIoiZf/2kXL4F62WDy78UnGg5gbXcPUU2TB60zrPzLPhIe4Cnyft9rOiRrtcD60PvZEU/1RW
85cuL8umQdJ6gVEbTI9M8Hp6g0QjRal140wGptm+CTryNMP6K3yz3STlrF6A18HoEEC0h8lBkXT5
BH98S8toWy9LZ/OMZJjBrRzPe4jUzUbjaJUsMMriscELwLkjE1pPCb6+LpzEMc8T0piPZh9HL0Zu
uhcr0eYH7H+HDf7ZvfEAdC5kPo44m/F6Vknujah8IJqQJKHtA1uqnjQ7SR8NGYE3KJstwb5VcP06
P5eGCw4i1Kwg9F2PF3ZeW6ETZZ35RfF3lN6GY0276rGCqOhXqPM805+fjy3K9RvP2Dpc+r+hsWd5
pR0BvVwtYFvpLiRXPASFkjQ+xzI+deH4u0Wp63FI4iJoNCvZ16Rkpyz0SlwuPfweJr7722fl5lAu
UmFLv9sj+cR9frVruxIadkMNEbp0bh8pPIy7EN7JXqmrrRbxqozwOuVF6Q3Rp0Wsa51U962nVrOI
rHNDxOYXeaXuk6Iq98VQqQ96I89SMvDUFbj/xVW0UaW5s9a0P+HsgJWBAbC21yzgveRWp+NDWc32
TiR6f+II8WGttEMIqI4P8NiRXcrktHHvrdHZy8Svhl5tM1k3ra2I2D43QgyHTpuQHMlU652p185x
BmG/C1n2p34o5a4VMjqZ0V8CrV5/Anf8orkF7/mGiGvC9s1qN7XPSVrYR6Fpche3YlPrc3ksrm9e
ml+Q1XlNEEug27c6UAT0FRqn6llo9ugc+yakyNAJbBAPfRKrle8g8Fn7epto78xW9OO+7+ic7RrP
KbrdbGN0tpHL3i47BCp6IiiIk83qa0ZrriP92eWGem7j+jzztI5PRutciJ/x7Xas5xS9jI1Y6/Zu
phDBPl++M8CL9fMDxnpCnNPkIxRWflDUWPMxMhw3bpDb08QVSYC6wC3pUazr0nOWC1p7oXGepDXs
ZC37xxYs777Mw+hYAYhG536uf6JTRUE+7rcU6u5McnlfFzyTQVi5zqfFNFO6SgrzXGmVheaRlwQO
gIaNo3N3FBrh3Duk0O4aH1hqVtHkymCeibvVJ7569imNMmfDEekV17PatjToiIB45yhRryuLNW7C
SOrVzlmtvLw/iyTTIiTQBLA2PBnrtnzWlbq1Lgg3dtFlSm1v9M24jH67s5OG79u6lio3V2pmkPOc
Fo2DeIcGV/W7nHAUe1CgEaqWXzSh8ykGAzztEAJOviWqi+adsCwBhlTJCtV5L7S8HfxkovC0Qykj
/Uc14l5/NB3ZIVigVPb4l0KyXAzc+1xQfL/X9GB1N1kx8LoxSs3zKNzyWaBvDpfayb6//crcRmS8
YHRsaKSg+MFBvL4XKKWaNbID5rmMwvGlyObuJXI76PK9MA40nvtjoxT9/u1B7xx9PB8WfCmZFdf7
alBTj5xWn/HOrbWuftDtQsHM0DAeiCtMfOS85NB4brqLO5FtSUDc2bd0RnlQ6YhRk1y/7npeJZjy
4PiHNVm/RznM2mey2BKMvT8K7xkCzhT31xeN2rFPwaI757Gf8gOdKfMJ/7WtEvUrZ211OigmEdtS
dl+YZqsMIdEaLBFiGGApEoO4wijgMQcNd6axaY/CTrPvc6Ya78dBTV48lvYnb12875u2/4mE9vT+
7VW9s5WWVJnaPMV56srrfFnkWL+1CsaVQFaf6Ipc2gwvIRcSaSzD8dlTjPT49pC3MRL1rIXVCesC
StM6cImiqLagaKODVirhpZOeeUgGs30ozVHduNVvl5TVJD1iNamIorh0fVASaUWCWFA55yAebH+S
Tq3vC8dO9Y3Q/nZOLKcNHgZqEw/kTbnODUeaY61yVppx/F6Q62e+Ixr9czh4W7qitwdx2To8FEvn
ikLS6iDSo1NLb3YZK0xLZ6fmvVn6ReZWYg8QKm591WySdodoz2QgqJ/qf2k+xSVngX0jEeRP0Pvr
IMCr5rmNtDIKsJt2/ZqK+n4cxbe/3SUMglYrSTTdMgqh10sXJ0XXmUhMBk5b235hOt0n6KDzrpSx
vdHEubd4gC9ewYlc3mtaiqaxZhXeBUFVFfpDg9XDUXSF9VTFkbZx3O4OhZsv0RNGDqSB17MyIDCS
EnXQ3WX5oUnM+oFS8ufZycVGIfV25yNXAzJ6cQ0BmLR+ImqvS+Oo9aKga1Xl0ql98VOLzXL/9iLd
3h68dcDP0Dp6FelZLZIMkzFDT7QInMJdbGZl+a3pWvGr9qz2eWyj7r1AIXBjuW6ntryyXFeLJBUK
Y6t2ezHhEpbZCXBFFywTjCH+Epad8+vtud0ZBsolx4sIn0muO2AjPAde7q7GdK6lr5GbybPkST79
/SigBXkPOEfE+csX/qPyEBPipKEAHRPmstvVQDF3eaFtkShuth3BM0EROPZFDR3Y5vUoaMguhB6l
DfSsD3e5zdsZaXmGMMffIpdfTSBARy/Fr4W7v74cwME1dQYg79z1XfdizFb9o6+NvwR2vI5CuG4S
q7MDbmjU5L79RMaPCluUDC/ljDLsnNjdRiR7swUAj4DMwkcDhSvCguWz/rE4LQEN9xBaLd2oVfu+
jqO9N28qIN0uDok0dSf+Q28LvOr1KCWCKN4koFohG2Voh2S2s5NXeMaw12vcQt7eb/cGo3NGLwch
wAXCfD2YbeKp0Bqhd06GObYfS1cfqaSWxRT6OszcjUv8pgK1OG0urwRFId6L9ftbK3NdTYAZzpYp
bN/O28yvrPigjMW3eCq3hBXvjYbhHhkUZ5Zu6+osjb2C5HY0h2eQLPqPsR4x88xq5bEjs4t8K7L+
sn3NLly49dS2qX/Q0lgnOqqUqqcA4QwMEE17kTfdQVrl1KLH3NXliXjyL+X4lhEX/y6AWrAQqKav
KgJJHlndgM82fpu99RvVD+V9Qx345e1NcrvvlzMFb5l7FjLUa7Xtj32fw7bVaEWJAEUn/ZNXh+Ir
9CLx8L+MQmjGTbHQKVZzKSEhoXkFxMCDbX/AlZoCnRi2NNNunijqwyzOUj9ZBDfXFTnswfBCsDsZ
eOXsvMvURBx6fAyejBSjp8wepkNea38JsGSZyAJpjhO9oCgB8+H6lOVmYynoRMsAsbriqFVZulcb
iWA0zIH9219xifau0onVUKurXVq0vBp6woFeuPOLYafmfooX9LdmJPskH7P33hTnj5mSDYe3R77N
ZDhkS0+HlJDcjBrk9SyR+rPQ7tZlMPZt/JjFoOtMO6/20s1w9wnR/u7b2a/a0DmJVukRPIcP1ML3
BTPp525bbPyg27uNgJFuFt0mDTrDWiaTj1DPzSiHQHNxUwG7qbxzErc8jEhYb8T7d3YVOD8gyEs/
d+mMX08dEVVhdGY8Bn2b5ie4krafd/3ga2OT43NVTYdexMbGgbk7KO7tC1MdA/c1tYDewpAriO4E
mGOWTxEwsWNWm31AoV+8d5Au/5W66VYf5qYwpgN7QA6ZN4O63w0QiEQmKpoq6wM7Vov0XSpKy0e0
7He4mHzNaJ7vcvS8fQlgSDv1lrMp8npnVQkuF+cGZLaWuvr1p7aqpG/rLhrQnQvlcXSmZC/6iCxH
RuPjxo5ezuXqMFHUXNSonIWSvCYR9R61hXEyBoynorb0y6hxLD+SSf5ByxZ1GyMdw58ls5x9qemx
ss87Ezn/uRdUmMImjayN031v8ktHgTWAa0S773rytaTJjeQILnwF9n+O1Xu7blBOnlo0p425L2Hz
eu5sZQQ9iar5c3Wa7cXIxJbJGISiHi06JPWHNP+u564F2bZOx28OHxy+RILZsN9jXOJb2HlttKy0
exM20EEkPMF+BFHs6wmrcGyroudg6X0Lhi7zPHmo7di7WHphBUmk/agNHaWppBqTb2kmHmPV/WRH
Zpz5mdsePb0wd3WEysEpEegabkRPdw4DjBeWAXEvzsI6KZUTfHwrU0ceRqlbTxZlYmsnqIc7fm5N
s+4nVvNJF6Ee701kihKf+nw0bbRe7v0I3kwCnEWAgLrN9SdKMOLzeqUbA16hZtzbLnKOhS3CRy2l
FeN6mdyJSP2vcZr8x+B2aKa+vVNuwyyiYZNGJjc+N9E6ZUFguRFqzjWUyJouZj4+6xhx7gqi1QdR
i43Z3nnf2AfsBZI9GmtrM/qixuzBSdMpaIq4fVRFWJO7CKgZvjlFz65a1D7C8G1QE/ttpU1rAbLl
HUflAc4iJogUPddwwTBJ47CJyymgLlocW/QK6Kq42LikSv1eCRHANDoLCw0hTOEikNBUL57a4gSS
erLV9xUOhoExD+0pyuVw0Bv7Z1nN1c4o662IYzkXq9P7f1geIp1Xpvz1pnCVodVx/ACFx9ocJZIa
fpea5sYlcWfrLZLDrD7nk8b8Kq4x6l6rqziZAozu4mdF1wFqlJGGtcBsHuSQTeisWeJjL7PmV+4k
8uvbO+/V1vxmlkjrWTjqQGlah7+Fgzx6zZsDeESOp3lwo4OuxgrCEWjyNlUoX4zIyz5FXKk71wKa
50ZK7cd5Yh6TUXH2zuQY/hRZ2i7N2vHgUlTdOBx33mjI4gAJdNQaUVNcXdhtglw+tj9TgP/nfC6H
aX4ZPTR6/NhoGlqReth+y3NtI1FdY8teNyp30qKrBMSGMuT18jeiK7u+n6ZgULx6Z8km8/t4GN/x
Oz+ydzF/rKvy4FShtzedxe+6VvtPorbGp546I4hzZ0v74s65hSeInTt4OhVE3youbYdMmcIkngOa
FbSE1aEnA/QUiXRDl47ZSTROezRyGiSDq2Sf394o91aBggp9HZtNckN5o0QqGx1dlqBVtf73ZCBK
7RjE+y1AXL/OvfiS55n3vywCtTBUMRCshlKwOh3orOUGPmBT4DpSDSZX46jLVqjqKSt1FQVli9fD
1+NExQkuH+PPChzO8jFDQc9C9D9rWp+ky/1SYR7/7e0PcufOJnJCRIMfBypOX60Gmnmhg0DFFIBl
RbQjTaGs+1rs0OeYm+gyGmPXbryV924kOguEbGAiDJrY11sSZ1e1VCwMheYWLw1lzO2Ps5yLjTrn
LfKDKxq4/3I5L+2pddDfJcytDMUUVDoV+H3out5BmyJicWWo2vTRc4T+oRS1+Z8NZuA/BaGz6NhA
NQL/IXVtyxHl7kkELGvzUkHMRdXmetqjZaKPrDRz0BipPR6SWrVNvx7QVN21qC4d1YwVdnGA/Mcz
i7RD4kFXfwzOWFxs2URIAmJt8mtInGba+lJ3QivieIhQ5Ef877rO1HmDoYRxNwfhYJhfKvQlVGBV
1nzoS5M4wtKmIvCkh04J+k+/MrM+zahwPSZeRMlLwl38OiMl4KMC5vgtggIbKdVr3+L6codAhaYM
Ji+otBPfXH+5Rh1zTysLNdCps8on6YXKS0/9L3owhUkthx599lxyj2p+onjJizWW5b9VrlgXYWMk
23TT8AkfZm88LBRl/vm2gzjfaObZUVAYBSIjQ7kRndxu8uvfvPz9PyolqPzbdlPF/OYJxZc294wd
Ioje49un93blGMUh3KLveqf/ObXRgiMN1cAAZ5EGGc/jcHDL2sjfqXNtpLu3h7tN7HncEQJYkLrA
GdGAup4VDD0vjRz2sDI7YCmNrjFqns0Ez5nZzY5d11z6rh3eK85UEQxRUVxw6MrwkqMrU+EgNqIh
/vZvWoa82hzE0OQk1Nig8XGrrDbHaOZzGurGHAAGGSq/L8v8MICEwdaMosJZcare2TVGmal7YCKJ
/KSZcf3z7d9wm5wsP4L2Mw/KAjVbF0+b0ebGRpMhqGr0SP0hxbPLj4zimMXWSGnTVPpAsfScHM0d
dxliVo8IW7kHJ6YEmnYK9RFlyj+PU1Lv4xGF9Ld/381m5OfhmQPRFp1Dly7datlS9D3DvlODnHNb
+Eac5paP2Isx7t8e6OZtXwZ6FSWDfkjFerU/XFXJ5gRB3aAa8pxAo/gnGsevSqP8Fla1B9h8tNXy
+PaYt7AvmlgMS10N+CDx+OoJs8McO2m40MGkAVPfdVKRn62qCUGK9KHAoHOUzTtiXqUA9JYaqT8X
hl34E9xLdWP+t48Ov8XkO3OV0vEF63H9pScjLmnSTGrQmJ0n3ikxAdSTxiv6LNIy8o4FeV+6l7Y5
hgcwZLWF6j/4HkJBCe4QXWDz69tf587SExGTq9DwW/o8q/gvqqRewxTRgtboxDn0VPkhtSZvKztf
TtnqFFJ4Iv5md7HV1iqQmmzlWBGHBtMw2P/aXQm8Pi6Vvt6XWWQVOyWeRPKk4m2g7QVZebibccb4
EXfe5PmjnGhw+Gmp15h2tFCVttgMr1ycq99H2ZX6DeRKsiA2yWpdqIEpRAF9dkkLLbcO9aBNynsd
ra3QxNZxwIdc0/txel/y/yEq6KUYsh1Dh1D0XIEtzg6qo0zikAPth4SfZWrzIGI8H79KEU3jvqiL
fPiSGKk5HHVrUJSXPHR78dudqrm9eGHiWJ2f6omo/hFGSqvIR5bGstp9hBdRMUOjG4xyH5UtTvf2
NGfjLxt8RfQs8LqQQdllhbJxbd5e5bz4lI4IhXlWkUFZbYyktkddjFFycbNJB0KI5M+/ZmYb38c5
HcBn9rrQQFRbHohnU0mNb1M6wXBvjCgt9nqnxcUL1BhhbFxVy0JcL9RSYgM9uTS92E6rqwpGZZg2
SY6XmBMP71qr637QZeAsa7YyeO9iZ1QN7GuwI3x4+6DcXF3UtxBnIWECWglSY7VD1InaUlTq8UXG
8JgfxFBH7ilHhg1LMVPkIBm97gKFKhI4yKOlurEeN+eUQipgbP5LTwIS5+oZy4eKwMm244vIvUH4
GI32n3Sn2uIG3H5edj/hMI/4op++Rpo7Fc/MaKnlpUSk3N0Z0huaD2qGdOs/kxuX/4VkKj9xm8KO
4e3PexOp8ETTCoDdw+0AinCZ/x/x0CLso1cJEiv1mLiPjeIppwq74ZNpVcpGUHT7KZdogEo/xFFw
YWvVIq8fCpcmS3WZhD096DignmL0wfdvT+h2FGvRul+GoeBFJ/h6Qkqc65WQbXVRm9yCTzQ6+8po
6o3Y9yY9g9W4zAGZDI7FTZ2p6+fQy/SuukjTq06oKMrT4JbmJ6fvvYOuKYTdb0/rJpxaaJQUcjTQ
2yB61xgi3XMrmRtSXIj1dTxFyVIxMDPAVB4nK7HDdwSiSfUxgnY4HtAwcoYfrdfEzRaR6na/AFOB
EkueBBUd7O315+1nzxBI7NUXKrvVgyr0KTzCqK41XzraJk3gzmdeOieLrAb0QozArkez9HKgTBuL
i8KWOpRN0TyU7uQ99JGhp74G0lTb2D535rdwm6mYUbwEhrPaPmlWmRNQV3GJxtTGMycFGO+lTvvN
cpTxv7fX9M5WJR5Z4F+gYgBKrsaS7qgmk6qKi5YYotuZRoTpp6pLKvVvD3TvM9IZBpa+dNlvqiup
hkEi2COBU2qi7gxsyAJKU+JZlx2dgWwYp40B735FpFT/Tw+CAuT1uqlt77rJNIhLNZCwgy1Wn9Cu
nJ9sl1Dz7bndHQrkmblcjATRq/fBwbdezpYQlyH07GI3T6pR7xvLi7zHuHOGb2+PRtGcn371EIJP
JIx0F0jfwqReHQCIhPlQYot0QRAZ12NvJwyteocObhFgbF/tDYSev7q2Eijq8DOFRH8oZq88ToKy
/kSUuXPnrH8eJUAHH3fS/pc5C/v3MJW7acycXRzl2mMMZcsvDTG0OwwxSAz0JMMkrdJ8Q+bxSRQ5
mqBd6SVfY20KRGc4z560NZJ8RfGrcvHpzbz8Qkl7PI+t6b5rkrg5EO32uCT1QV93dHWVMJ8uUybF
QY1tF30rB8W/eYq/JpMmKjpnrTxEUYxNjpR7/lX9UZfK96JNn+2wHB9qFYm2IQll7ifCKWLfidrm
ApBci/ap4RYfS8NqzoieZOdsDNVTaTUTN4Ua+khmvitDNz/wq8aLiyn1sZbZVMv4keblGH1NqeK/
IAM4/tJEEWb7evKyoF2UfHZ1PLT2swMtP/nohCBvnmp75mN5qGZ7ny08Y9I9eECWZ+nOfRrKXuv9
vMr1+sGbnOpXMw5x7DdqjX9WhclldpwKmxK1Hxd6zorMJZEd39ssxQWatzZ7T0mkOCW2RML5xzWH
NHlwx35RV+iKfmjiS8fTPH2yVajuD5itmOFXSH5Ja+9kirKEtVOl1g0PlpPV//WjBVTXjcfYPKJi
NlanTlsUzdQki5PjDLqf2A0uEhkxR6s5hArOAXtjaofkiNaYmA8wZcezAkXopy6bGrPOinCvnxs7
OsbaoI+7zunQSB66adT3aqq61c5qgOn6HprNeKqoQ6uim9zn4qHL27g8jx7eTg9Wl+jjngyhKD8N
sAW7E/3jHu3CMKcSjlqFTYCA64UagOCytFNepgVeYHVa69AsXCVqv3Z52iifjDAb/uvMxrA+l1xH
bbEz6bhlO61SW+8Ye5nTn4DcE1n3eg6xdDLcVlBs44094lzQlwdtyCqEyAbpftfNAg0GkEoy85va
rnEbogKWHXpLeB/rUqjZLmmmsMB+LUwq3/SiIT/VQ1bLzyZE7Pl7ErdT8lHksvrRYyY0PQiRTOm+
rNvW9p3KqosPYesU0HKS1IGgYscNxTRzSkkALLRcosZPM5nqO6zC9ZiMsM3zH0Ydl8KnN9Ab0u8H
OgpImqfyBQEl13ySWZR/GcY8As4Lwat9X4PaM3KAFJreMcyinGW0xQQlFtW58ClqMRW7WG3t2MsJ
Ct3uqbNwSb3MZkVFtO0cPImSxB6GI5rDU/4cpmEsPytupf5HmN7E+9gia+MA4U93cDUxZZhdqH3z
YTSmpntpva7uFnXNXB0uWPAIw8d7yOz9gmxmfnKqVK13c2VR+LaFuyhpYZfutaGPok+fPbrzyEZy
UbqxayqKs0H5uSts5Zyh/uV+qIbRiCcIDFHu7AnI+upfE9iK9zlOuzrei9mu7Z3SqZNKKV1KNPlG
Z4DBjAX1acosd/g31Ioqf1ZSBsUhRI/EcRiwp9fN0OWBhyeb0iJO4zT9EgGMLo5mava9j+097kIh
kgpf4ykSjW85SSzfYT88lb46ZYM8IxBXZieFWFvZkyFYE5xpaTof7AnhtB3qjqbjq05nisPEunW+
NzdN+mRmTiH3uV7U1fJqZQTeVl5Fh9w2+/k0iS4vghAFMs8PU0MXj/+PsvNqrhvJ8vxX6ah39MKb
iel+gLuGvHQyRekFQVEUfCY8kPj0+7s1vTst1kRptyKqIlQiCV4gkXnO+bt5cMz1okoTB4fZaUlz
MnCvQuoiqiFDQXmdZJR7p5sPjsuiiMqszUl9tklcO+i66toTE3eSyOad0UPooqP+jCcgEwdXK5B1
a41uzw+EH1k6+vTVDKJgDMb2FsMDS3uSulkOj/wio/a8LqjXL56RbUUiWODu0esaa4+ZpUxmzKP2
rXAf6v13J8d4T/J4C7tgt2D0HXmjrZzIw/Z85R3IMtOJiDIenbhtDfyrWfTrnHhrpfxDp7apiTW9
78qHzDU0wSZazSr0YbOvh95GbhYONKFTKKZx7x+UYaOOMjZs/0LRj+x1Iz9MHtXVdPAkjMppb3h2
W3Pch5YJ8Bp07ed8o5TlpepZrHU3DJ/nqgraWOqid0KY9OPXHrOg59z3Mj3xJtyQcEZEeH/TAciQ
UJib7PnlBtEPe7muaA+FQoYR0gONSM6lQKOkNYurTtjHFQsvt5SENEhZ6uEEC/OL3g/2GPUOcsmj
Pm6bHa9sk/qTzDrwinqTqgjL5pqV7AvsMMOtLZs92ZQ7OI+1P6nqNNbzhFJpXjRrA1tVGs51dlHN
ReROS1B/q+zZHi+dFpDJxaaV9SHuev6UOpa0buWANGIPKyVUF/qbmDFd3bJdS8eutfdvRuXXXepu
mfdlkY4cYzLEGPaaej9vYT/ZmcCaihzZAz4RhRkavS6QqiiybcPR3OynXeyiTR1+ww876v7xS7cb
mBkgrkLEErF1NDLV0e/8Xup7K9mB9l085BMpH0zpEPHEoJRjfoAdVkPcWEvVJRV34foG1bkKta0b
gojQJGB+tUzblwGmzJZKD5OTaJHGTkSmWAPzA0KFuX1ccPXqBjimbVlHQpazFueoo/1bBOrW8746
Nq71vafuWqw+IWg2lrV8JttkG8/TvtTz8+Sqwg73fNbGE5QoT4SlscHuGHynGBNYvHVzwBapKuO9
69F4AD/O+ylrxr18VkL3hnQEWi0jXKjm/bLay7ymuj8OfrzaeaDuHKsLPnl2JYZj1hnm+GFjgulG
Zudkw3HwrqHOncywcYHK6i+PhK5UTVpr/q7dcJj0z7hBE0MfyLokN5QhyStjpKqIR242cLaDl+Kx
zvde3pmVJ7wvtH+UCNbkWWviLp02Xwi8M8Uh98mji/aR3INkc2RTsyVZMr/AYmjJk+Dt9I7oIPUm
kltumymObJSCoB3LnuxUKld0GUwr8tvOKcJxs+z9YHdm3tyb1oRz5SLyZTwF46CMc7AXHjFNwoB5
rlj6oAqqr8e00B3hxrpRd8uhmXbKl74y88+bz7I4s/qh1OkFk7WENLVG3ZCqtwzpZiAFDedaFvVT
ZlnlZWo9o4vcbKnYNjJLNSR6GrPk5qx9hgz6irtx6llFbLYy49P6nnhYSzxe09LezfZgGxRhaT4H
cj53PdVt0uRFr30g18zyY3scC60OMaNYKPSIZgmyPVrNolEveTBWQRlOjUYmk7bUso+qpsdHAw24
7FNt6IBUB5/01Mib+nyNNyPTtM/2nuXf8moyzQ9a0Q+/G5mBl3+sO2objy6yDVK+i1Kqc7mWxvOg
2fC+splpXRiMbralFOGdug9am4CYQYjhaTJlEJxywu9ESIE3dgn0fFekmKMWOMdZThNwcHXzZ4e5
39moMrc6Ic2f0OtxR+rD1rDyMRBchzVuhNO+GqsunHirps0+ynnXPukUYF7I0nW2eN4NX0SbW1na
Rdv0tkytXk5naVVNlja6ZimCIApHoLXXxETCy8A20Ow2MUu5o29tUrAdB2fsUTp2+6ydxcll3U/h
bgwbljdW3T5opnJ9CjDK38tqGb0VN3R7KnTrNXf4r9xcmKUTEIsai8A750zq7VDTGvMDWQBWdbS7
Wnihpth9brpduUFodzg08ppQCB94UnMWM9ZZjBvZZra6mfaRaKjNt3CXyJx+Y515e8mSwfuQnWjc
+vbsml4nTxQck4wqopdJvsim9a3eTW89GLtd5GkGqL6H7ja5Q1r3bWklK/6/xSPvQrUc+rkAAKpJ
OPJpxtpd3goj35pDe3WxCYmoxGkqwo90ebRKo66+ZThNzbExalWxRW3X9w8yr/uvqqhsPALdMut6
NgJr8m8ktNg8ZIiqEfVLL1llKXq6a3Mox10vOMfVUt7VejADP69go2dl0nQdmIUE2X1AQWWlwaYH
eVyLYh+3EOpYNly20pLUXvBIqkRXCK+PkyRNEBYHpoRW7JjlXlwWOfZ9XLWTt0duBWsy4n+34901
Ms06UMIhAKZm9MszIgPiWF1zArmtvN3+YNf9Ki5utfZbYlaUKM+I3XtbgQ1obvBWgaRNF6ssHMTA
69yUEKr0NkcDDs9S24YQBkU3gz62weiHGFss9SvMwL1//KNH/1+v23/kb/Lhv5rx8Z//yZ9fZacG
kqymd3/856V8HeQof0z/ef22//tlP3/TP++7N/FhGt7epstL9/4rf/pGfv6/rh+/TC8//SERHI/q
cX4b1NPbODfTHxfhN71+5f/rX/7t7Y+f8lF1b//47VXOYrr+tLyU4rd//dXp+z9+Q6P9b+OK68//
11/evbR83/mle/nz17+9jBPf6lh/hw6MKdpvf1vf/vg/pvl3uNcm8yAUH0BEv/1NyGEq/vGb7fyd
CI2rNQcDfziLV9bYKOfrX5n6321QJKh1aGGZjjEv/j8f96cH898P6m9ibh8kPnbjP35DGPjTNOUK
KEAVhEPAbP9Kg/qDz/dv42ekF5RHSy0eoIuYN74m6TxqUlDdUqdo2Iw98jbYkvO0fvKD9a4qw0wd
hi84VseN457KVd7O+ovb9BTz81sHlzwMiiYc3XPNTod99363WeLrOPGN5WNgZsdVeeh0KAuifQN5
7MZ2i3PdQWRVegXMRNKdPad6IfQZltqulcmaD1jY2LoRdm3rENXWlHA2CzbJKMvL5pmRyR6LyvyO
fXtLNzy4uEneI6XDa0K+Tvugp61iMrpbXp7k3QcqtTGaC3uJoD5YcbCav/tSvdoQYY80yLD0mgJm
glya38dKtBdrNOZjNUyH+qF6gOh5nBAJQsvJbTxhav0U7DdLnT9pze4fOEO7UAxGQ1r3piV7nj/3
urGHU7f5YfsaSJrM9Uxn4ZknZdNOWGlV9BFJTr6yX+dadClngR3q47oxL2Io5QDBZRmDoNMqNKoc
r3LClW4bKUhMMRK55mtFvbdELsRTgUU7OC4aQ8LBR2kchcHMOvQm60enDcN9vs9+nGmW/Qz0/NJa
wI2tV9uJPepGRGdUHQKr/V6N9J9jnpkJNAYZKvzdD6a+GZGdLUMkqIpSrGxfGaD4MYkbQdKX1Xge
Vd/Em9v34WA7a9wRZ0OzoJeXFme6BBhHxIExMK5Yxv7j1AzV/eyPOBRt9hbX2lLclgtFnzHRWDB3
iz2t+bY0ehvWFQUxxugF0Fs1p3u2NM9gKgZvvtHeyZFlO3f912ZBkCWUqGKjh0JlrZuXtJn8dp0l
RrPyvghmAtzG60SmD8yksgQUt2kuUrNxPvDwSmb6eX6eCHSMvN7djvBKHpUzCqh/TZb0ttSxTVDy
Q1Z7+WGrmXZZep3aLccbdvQGrHdhx/66juedsdyDPmV+OhYKzwF7zb9Yq+Mlk8CJm8wNY4qYkAIg
tnP5gumMl6jlushnPKO8XlDHNY0fWkKvkjlX8lyNwjuNbdZwD5hsaT3d5Ni3eTSvyr7NqtYPs40B
CshEF5bdzONjDBNKjRGPlnsLJhJXFcIw9MuPLCiXS+tacK2n3TOTmhygxBj1NSRIpzTSdFnXhTC7
nRPf3Ip7jQeZlDWTDl/Tco5dv4jqXVaxGWheihCe99WwIeJ5rojGrC1SJifWscnwNcGWvA6Noe6f
m8Low4BxXjTr03ggl3u4McZtSNwK2imOE7MZszeukZRDnXIf9FAwWEwAH4nWcBquXjbzqTBNxnVa
uYGNZ3ky5dI60RsKysnOiBSUn0jllh3WS5XHXr58EmRnRuVifQYlLcLJCNTZ9tnFYKb8Xk8moTfS
8KLSK394dj7GKFIYqjp8HG1W92LoNAgoeZkEQ2vfFR5vsi0oTHOaxqjfgyoBMIVcVbr+QUnNx3RA
9hfGndZpCCoVO/PG22hQxJlLZiRQtqG1Zk15FpIZ1uCtbTjk+Z6odq3Duef9FXW/QBxSeei25cuq
OUFY154853zcsNYY4foUCkcza5ZTO+9fIF2Qh8voLdaXvYg55Wue6JADTTkyGboRH36iAVM6hV8h
lz8Dw/91dFxZmyjRYEj6zjtOC5kSlCPWIB4wErhpgzl2eBN0cjQDrf2UuSRLSCP7BYT5Dp3nog7T
F64JUHoFMd9ftF67WifOwHiwJXyVniHU1LBFfJ9W7oyxhu34QbdoOx+ReMHncX+BTv2MGF0vf3W7
vGJGIBBXR7KfcZW60zs6xkx/qAQhkWHFQvy3guFfJ/S/n8h/Oo8x0kFxDHQK5RBV5jvATYHgs+o8
62Goq69aWT33lk3JNv2KTvAzisIHcREr8l6iowXvhu398wdB5Fd5et84D2I4UOzG6wnxJ0Yhx7/+
OH+6XyDAmEqCpwOuc8l3ayQzyNnsvT54WK64Q/CqF7+gEP8P9+vfL+C9Q4NUG0izx+//YbQu1XhX
2Y9V+/LXn+FnasAftwpSHwsdIpWJNca7W7WC6WmMy/yHGfpHsdzY187HftTtH13x+teX+h9uF2Yx
Vw24dzXHfq8653Y1uiyN4KG3zqtAm/ML1PzPP9/AvfRahl5ZYUh+f37qJrp58KNeeyDwSewxhcZf
//5/vlWwcyCKEHWDESEeqT///O6qldL2Wj7CZmqnNChSvThYXbT+Srzx58eOZQiS3muuNUjge3yz
4v3Z53ypHv1gShdt/BCU6suw+t/++vP8+S25Jq9CZOAox23gPfnEC+aybK2ifDSnJ2v/nOdTaMyv
Rf8rE6T3982+UnogGPNIAFFhCv5833KLeuqKLjwUHTz7+2VOiR9UWTRqv3CCeH/fuNCVxIARhIeR
DtSany+kHG00lE9GBT5okdm8aOWH+lfOXO94h57PRa606esaRvuFYf/PF1nsIc9Yg/mDqBZEh3Oo
2C+Dx5IAUX05t6hcfaeKquzzXz+s94v7SsxgY2YD5dVBbfbuskw1u6127eqhj+bsTWi/Ou+sn7l8
189FXQlsyYe76jv/OJv+rVcq/QoncqCQB6yGtxD1iLwMVm1QS3hdZOrZnLRK2CGJIHqy4icSLZiK
fTVnNvBJk8+mvlqhXBwZmX3lPLaiXU5Kd9+23CkfSonFuRdM3kFAJU2MxekiX6OEGHGBpCXr1zz0
Swrk3UWp0tVXk9bAye79hVn/Yo976raZc5SQ7H5BYfzzkrl+aoykcDSFf+W9I2DVmdL8DhfOB0wS
A3IB5J1RP/x/PzkuwTvrw3HDH/3dDtvIYLBQtlcP4taho1miv/7x799inhsEWJhPGA6wMN6Ts7se
bwgCCfgE1aWwfmjzj2nzIjX9Kj3tzwvQo2XHyxZrVdhC7x3xxhandThq88Mq99D/CKfsF9vrry7w
bvu2fVNrjOsFsH0aVNhN8V/fKDa36wbw3+yK6xrnVIDHxj8GtPH3hO3KtSo913rv3qtNfNqFIPfN
q8sjya7bUW7dGDfU9M9mNYJeccYc1rEyAMcY87J8V4+U2by+0FbnS78kW7VkaH2DMu3K4tUZLfch
yIL5XDRVlqXuan7RQQaieaPYYg5X2icyPbNbAjwGRgureaeXmFOOc6tIeVr7OB8d/wZbOg8TGyhm
5snRmzUR3JS7RU7tRzzVugMjc5C+wsp/bP3WHnakuOvZAzZOBmehxa/8LR3WWY+21arjXBs+7Ru8
BWjxYy7ChVrejXBsWs/1bjcpYDH+hUsxIRvtvnRb4ByWzgR04AyMNnML7hAntTG20yWjf7cA52KT
DWs8J35nOko4ClYlB0JiisvY9AxWrEXe+5vWP2HBiYmDGP2vbj2PKvK6rCAFdu8/2f3WX0Dp3TPm
xEMyY+LGoHFt0tIs7G8lT/XsO2KO3XWpD07je99HJqvRNnp6nHernmyMTCLkVHliQXU9+T4NiZZb
azr46hWkpwpHsXyBhmTHNkBUEjSmGzXwvA5DiUGVmRdPutk9I5hHyzBublp1oopWv9pu8hG75Klf
aifG/mRJZd9wpzK7uyDjFDDflj7a/KvrZi5dOBoIkWVj73d9uYh0cvoqnNuBX3NQcEnzrjvMpTfR
n9pdyKBnPsqlLhKjs1Zgqimfw16TjJQm3bv0uBueesCYOPAb/xGjcS5QbWZ13MX02Zj0Ieq1qk5H
q+xD4ur6MCfN6GS0AARGM9u3BoLt28FdnbBunP1MSReQmQXzw10aQPhN9+nNA61KtbHz7bdqdi60
lojVW70KG72WTyTD2CyZ2X7zaFjtpPCH+Q2vzWfhN9lp84f1rCCx3u7ZSPzoEuxP0gr6m7kV6498
9r8tLXEWej24KbHHbWQV3ZZyo7VryuL+WK9Ojf7SLY6GCOrEJ/P6Hj9cg2fqWfeMV9wTRDgrLaRL
6+H19Ig5o37h8G1Bm38mB35JFabpkZy2IsVtqP2BxYcZdg706Xb21qTINveG9sk/gR405xoUOspb
1Z2ELHjAFYJsd7KddATmPwmW79M2A69GhT1aj8OyuNBp/D0yNKjrQEhZxBCiS5rdodjzfA2+NhDv
qJw5grHxMtiGSIQ1lQwCuvE464oc51wz6RCr9sCk7xr71+A+LK0idHx8AbwaoGEv+xdfTX4iHP1R
urtA6pdPpyKf5Z22Lf2pBjZO/Fw5xxpB/IkuFLHzbtDldoZ1MlyR88WweAyMMGPIOWXoqnmtQntX
TSwsjzARmEQ3wdX3UhlzlRr5oIcSI4pVdswvOtlGldteYShVnoG43HjO1DnTGDO+tO4nJiZ3tAR5
lMF7uXUpqG5ri6SB2hYyzXmCoV+NUSU+4qoRB62bwGW89vdrmSxW/Z3y6MNkuZPGjintr2a+DbE3
Lp9WV8lQiMw42YVs0mL0q3tAlexY4hMWGqMaz07taYm7VsVpYG57BI7qDg20iMusuj1qVkvGa+P7
eqiZGD5oU7M8Dt38qlqjjNeMZGsmQAyp7MGOO0DOGJ6UdVHahsX1Nc3OtubqODdakKxNLkMdCWSE
7fUSNxA2i3Arty5xWuU8bbLWoLDMF5Xr7mmY2MmMSdNfNNcZb3YC+ZKObfYwFFMfUd16UVUo3lPs
Ik7S7dukadouNdscqJsJG+h7LR8MUOkEDKg5Cle4l2Vx9rTo++971QW3QaVpZ6vE7EtHCQiuKIPz
LLPn2Qm+qkb/suJoFbllB67RlGXqLIQliE28mos+R7tpg0FOPpslirhvm2rHIwC5fDT6dXkD8KkL
GN+2GenuvHxcur66YVvsT9OY1XdeZ3T3OeGhEFiq8qCC8snAFTHp9gbfZKV9wItyOYo891I5O+WJ
eZEejdfRLYT54FDsM/I6kPV0tlR1tyOkDFeN+zr3WvClVGJIZJW3JxWo7mi7W/7F2CYvcWUN+8uc
q4fV1XxEkVkfkQpghLjDzXdqXdpo667C1B5TDRL3qj4UWud9XDtSPxuZjUfIBhyDGftdBNGH8brW
Ts8GrB88FxC/s91zPoRq2l4tlzvW6IN71Ger/hDIyseSpVEl48BMP+/9pt9NzYNkFFUxzfXW17H1
9I/1zsxnqHr7wND3qcdbO7VMtaS45u0oZdc3IUkIQ0ISnIeqlUCghn6xZyC6nJIs8l2PCXxVvHVB
xRJ3dx8bGIFZbSFwnMSNNeIgLR82z/omyzH/bi6rFltjNt77XiW/4ZvsVGFB+nKsmVt351WWyfbt
AA9aIOkIZ4wI567qZvN1bt1MHTHL6nXe7NZKhtGwoNe4Y/1Y+K7i3q1VfqgXiEQhJzkkYFh8h9as
8gcFU2kJibHeU0mNcScpFRJPWE0EnkqKfDB4BwLuq1Rvi1dmecQibr15rjT793WQxkXK/JvOh4gh
lTHNVkyzBQnIQzuHgYAGN2WW/GDbjLf7suEMFx2wuEMowqPwZpiSk6PfGeUESq/nRQJXW/nhuLdB
CDMJ0je21fZZK7w8HjdPe5AZAi7W/Pi4NfMQ5jiT3I2Cc9336zEubD3HTF4n8N7KWsTtS/mMlrw6
kQDN6h0KfrRjftUxGb7R3atLA5BDUmbSSA16nxAS34qVzDwk4LM/wHSHl8Ix3tbrv6szxCyc6VyM
UzBHg+YHFye/MnCBhNBNz/gXmc1xG/rmDXALJu3o87Ja+qtdFS8wrLSXhS45neGHJFqtmx+Vm/nR
1R2MvU/bh7uq1sB5sgXQHTz1uCAGBtnw1whfHR0mbEecmK80JOumTIgdh54/CMqNcVEPc6O/5FJW
K+yk4Zth7W+2I7QTw7xhCm1tU5GOm9YNvkdl4ragHKu7fLMaWEvA/GweU6HRL08zR6a2rHcurmKh
pTh8FeoocTWr9w8oW+/XXN1Z4EiTTmS3/XnIn/08SErDXxBXe3m4LvZ2byvmkhARf2jt/jZo2sR0
dyTkAwZ5xOu83lB5yLQNgPT1Gb2kkut8JayQMelCWIIluER2MPUJOaTapaLliXvViyN1cX2R7Dx3
wGki3BTz2GV3EBxKPZORptz+C5iCTmnlGMMB8fR6WNBgxTQEedxWmUrnwMxPhCcbEaYtX4VRN0dC
20HZS7c/W7U1H7SuDc79hL5CGdA4gCnN0CqVnyKfgdKyZ3W4NcWSlo37alVQlPFeLTkPZ/dGZqtz
MJweGX/A+LSzKOBruCun+uq+qgOEhe4eBLeF5t0NQbNHUuza57xROGUA43wujQacUYBn9hy1zM4r
URXnGX9A4Arl8qtt2zlvjT7CXcR/Uj5jfNPSNkYqWx5Je3oVy5jdrjMsCfhjL65B+VW2xgZ97krP
KodcHku/mZFSrBK+kt3F00wsLxww55i37vRNbSK720yiHQvVrRE8ReNpsClqiWlxOHSLU7XJR1ac
HUO49e8rf6kfmpE61t3kp60YWDYjMStrpQ0nMVi/d/5kJ1lBlNCQie+KYilxg5JlyujpgAzEGMJh
LOZYtra6bzA7jjyICqHelUtSrJk6GZJ4LwI4evMzEvM9xZyOXgaMZ2B6JLObAsnSxns2Y31lLUO8
4on/4DbLellyjEbZ6NRx6RvtSA7BkNr9QgjzAOIGj3Jm/SKzY9fPUHj1JI6i43FPNVT6IDR0SJCh
jZjzaRwt57UVdZW0nV3QqXTzx1bpNqdmvxxar/M/StYK7NiFE8l24CDgouic5KjbkUbLdJ6YJx7G
kdewN+zpjCTluzBzN+kFgK+E+8sRg6Xztlh5SpXgJGJziGpD9hzZdhnEGAkdCZ5uYOpKOwGH6C54
x/PGunOyqPGuMadIZXAN0SmU6darbzWTHEwdOnXMZf7m4AR3CUbW/iQLdAulU9wpyOIhTUsbegO1
pGUvWlq0Yg+32swjs4NcAcRV5DBRTSxLyrK/z7IFlGtXwRovs60f5z7IX619m1LLmrpDvxfguV1W
HRtlLN9KYe0XV4fdatb6fOwboR4g1KjPBPyYZ7gsCkukK4spV+hvMs05Dcrubzq1BM+N21efNM1Y
SrbAbY0LTasPJs3XAdgdz/jAenIKJXMA2W0N98ypnyyjOw6U6B0TK/iCOnbwujxQuhVndB3t50rv
KfFGkT0vQGEp+6c4EPOyxmLMLAx4SmZcq6agGc59OBXIjjp9/0A7Rh7XoK4WZ4WCxkeJd1QZSOVe
GuuLGIWbzFY+3u9CTqFlQM4skUjCYstf8z74ALoLTc5vxzBba/eIHYhzWby+enJZSyc363GAGTm/
KFSrO9ux0Qvvjp0a1valHAEOBdVlUsymOgTu0CU7OcbJgll41K4gvTTWJEU5jXtey3mMS5fCVFee
dRkm44dbQf9deY0PhFJCNywxLBrYM2Oa9cfSyNdTgZkphKx1uHF1jCiWEU9T9jbz1oMOENEJF3cE
2Q2PwmyssyGEkyh3FpEpXSNuxkYch47nR77GZIdFuexAmvMOauWhJtll8KUryjcNknooOwczYM3P
gPiCr1PbL1fdye8utIVjr4QR6nUw3phQe2g+g8+0W+D7C5XUMhXI3cbF5rH0RpwtQkZ7ZtmJuVO1
Q5p2TpWpdZFtzmwSvsVOUHJfhF0asUQ8BFPC0IF9XKgJ+0ethOHs454W5sO+XqpgYQiJ0vVMoLv7
iehaxAO55RzKYIdP28v1mM1ud3UGCg5bAF8clixkullzPm1kyMcC1mAEn/w7lIM66rC+uYVk/E0R
3n1aarVE1p5t91D9toNer2+zNwd3CqPAuAJkYI+U2ylvBYz5gc0eLpi4kZYXHFtzWJOc9zkaldcd
fCj5H6bC9s/L7NnPq7K8eCtN54sZzP5J1Vn7xI3LueVb/dpv2nVZtF/tBf5n21l3vCfuLQIVmF6a
PiXm5DjQ9WH0zrDESNKiPy06aUezMNt4liPhiT6NXA8pgL60nJJlqrMoX9DhaDNbjLnSRG+TBnLs
EaG8ZfMSusv0lsmBMVE3u/Gosx5sP/eTcQ7mm2yd8yM+HlM85251lvlap35ZXdO6Qk0aVwsvYR55
MSJM309wBJx7q67bj3Bc3aibus91MGSJLSBSdtkO2awoq7Q3BZ/AaBjAO3JNcDK2T11lPMO6Y2JA
CZcGeu2Ee1cvKbw3N9pqBAodk01OKvO5HgYt0SuScNDOrwem/GbK/JqZuifN7cA4DIYgjlbcVLrl
06rX1w1WEwfLqAm8muCOLAQCRkZzrVQLG2/3loLF2uGHw5Z07spxYgOXps54UFD5m7l2QtX7wxqd
EQeCuY6HxhuT0dh1bOpaN64Xu36SFTWU14/iUBDRedJWNR5GuYpji0fN0e0XP13sgKjAYJkufASR
9PhgXOxiNW43DOdfqsr4AlNgivxtqhLHFirO11ZPIYRTNRSefaj6htY9y9WRKRbde1mA4EN+vQ0I
cPko80regw3/kMis4HbjHOcu8J2mFT4LgYTiyO8ZRC2u5aFghJosqxzuzG4WSCSC8aEcxvpmtedv
V5k329vVWxpt2T19jIJZ4+d3JboQCiJN2Sfk9DIVqLuPdTfKm5xMtnCdYFIVGbe7Gfvq7Jmt9xzk
uvky7ZZKsGWfcXFRUM17yzt2FS9mVXS40Uxer6GcyFBwbQ5TNTbm0O6WT76BvIaY+CUeh8k85qNq
T5jHGfeAFbwHfjUc9Ko3HiEkwpTZR50CMyuv3HaZaAQWpHk2B+ky+WNo49IQMeLsDtU+z0c3J1WD
ULovvW1OB8Fc7KFX5ZZcNTDpZrJ2N9g395VTLgeZbcYhN65HFb1d6pWDkUCnCOh2kWVQ9jwvwyCP
JvybsKV3iVqhYInahjxZ8FMuMGzGOLPW/rRvpgtVZGlSn5Dog1lAe8i6soZxjrivgrsfzwolYJ6X
7jG3wXFkO3eonpgsiKk1UjL+9lT43fB9zfrig+YNIkawAZFfMMrO4AA7tIPrGmmDle4FI471UGhd
zGFWRuPI8TG3VriOM1RgqzFva7RekfAMhgBdnlHN5ULc/G/SzmzJTWWLtl9EBCT9K6CmpOpUvf1C
2FU2PSR98/V3sM+9sXfJDisc9+XEafYpJJQkK9eac8wCcyMKau0ti2vVj9LQ8Wji9B6I6cqjtRJ6
cdzTwxZu6VnoPa7xW08HO9aLXchRaCPtSl4Lp2s9NzfKHYrSzINCUd0s2IyCzrYyH629dh8jd9qP
KJ29RSl/LFFWXLHR9tuKBM3tUvQz+RUZPV3CXTA/dfmOHzLE3LueFc3WDeRiKm96PjhBYSsUpbo1
HRA4VQcEp+IJ0AOmFiVCBOXE6nYs2u80z7Ea5YviRTYy7LmQS+QtIjW3Dr0xv1cybdcbWQrvxUaE
I3JJY7h5UTG0BTPnqQ1a29BTGGJfRST5PYxz47WaMXqzghsuo4LyNEPOPojx2ecY2dHj4/iOLtd5
LRYxXUtdebJs2oMt5hS4lqPK+wFtUaTaBXVGS2Nqqd+NnN4BY2N7M6rQHMp0ae7XHj/2HofXtLDn
H2PcFbSfVEaYejWnfoKzbJ8VfR5ALlRegVNY16KhN5kgXg8or1VPn1Rji0W6f0ize7U8ZqBVvpMS
mnmK0bq4LTPurSatWxqZqzSeH9fQlfkm1rJsqwxOumvd3r6aCrt/MuMQaWKi9scpUY1dq0cdauly
ILK+bvjmRHVOgDs83YGM4+qiRt9tszrgkR7HylaCodAjD9xO85ZkaNCaXGse+7p0Cg7E6MCJJ+xv
KlMogcgywBFKJV4Yw+DbsSkEvbKqI8YLqNoRXicbeJGHyK28rMvz+0lpX5thnQKMS+1ncTXwC4/N
te3SOCmdsfnIpDvchVpa3wnIbEe7EOPOWZKXdAm7I0o+/CZ5iaGNbnRFlx7zX2DTxN2UglLH6KPq
2TBK8dMIVadjpbiRN4UKuiyHtltnVuptObnfiKKzMECMGo0piJq12mAanGbnqI3LAojDrnepSIft
yMHep+2qeq0yZ1vdKbPrKRXvsYUpj36HPuOTiTFxJEuOKdVyI3lHLEP0Bc+EctubVFndtGAyDBvQ
zKUZ3uscGTkp59qpTS0Z+41Nv4wmQhRE8VD5jjGZR1LFxltkU+0WmfTySkTMctepsAM4JDoO8kT5
WuP5CBytkU8GwzwDYQEGF4t5BS8b3Uzybw4ewCstBPdhUXB5eDuHfRgvSmC2ifbVcQv1J8fEL2YW
jrfM39SvLqaHl9SqeoVX1uAeLFwrniBa8KGmF7dTRvXJ0JLIq3XOCBLLp+a2+i0L70VvK2cMtLEv
ntReSsKlZL5r+2UpqE2XYpfXzFiDas6ls1mkxGbUs1aKtKKtDfH3jlPmBxtifxcixffLqXtghhjv
CWztae5SNgyCyfhQrZ4EvYMoaaZW4HaN4jUk6HAmLsDfLCQy5634UMckP3K8ZLpTh8NdoyacSWsQ
OHFLGzGMjdADe/4d+Ym1ic0i3vW6NkgohZoC7Go2Awe5bdCyUu7TkTbC0JoDZ2l6AJqB5UNJG/26
gGvyTVt4L2dGZH63rVBl+lAM013SWMpG6gSlkotLgyNXkMYq9KxbGqONX8Ts+9rsqj8XDC9+7Ir8
QWR5+pjUcf1sGSYK/KxYdlQVA14Et/vSMasXdrLJvyratOyVtBtg8NZ64Y3T1K6e1Ji3U9J/77Tc
uKLHPN7ncDVw54y6e2BHyv3MbuJXN8nkQV/67jjyfvTrdKmCNHaUm2pmItxiIxbWkgQO864Nh7GG
5pSSpp5ZQZyuJLmgcpDtjhA+UjN04BWVndm7omxSPBQCVo+bj/NzrzkphK6aBi2gGXmFdBz1stNp
OyTmDm5DnSjTqnF+KJjLthZ4TN7RnLnE+i9lUkFaTiq+r87cTGbya6h32p5Q2g/8z8uBCeEbfqYX
J60+QMzRqu5jR+/9qc4rlJGNWT07vftYVZPa4TNKcGAqKJPHqWsnX6Vd8FIrmvGR1gKmdRcJ5xqg
v075QP+qSqyCl34WXbd5pZ/mfCmYb9X2AVvUPPY3iSPkTpWLcsNnWrx6SpFhi6LOfMV2UCllyKXb
JRw5E7Fe0FykkY7JJpvmHYEjdCDCaPgSg8m6nmH23mYtI5pSQ8aZFFYe6MwIb+lyLHKTWUOEFZgp
ZJC5VcHMzlVeK0uxfRrOhk8/rvZFVDXbhBHydtBK5oixugRG2JEBCRnrGCICPKhxFO3jkA5K3zs1
Jxo786tRY+xSZqxI5iEnY4mHvaxnDjJGkT1wIEP0WhvDdnItLO8aVbQRCncD1tbeFt2ay1cMC6N5
9oA+X2QAaIbZHCymfTHoIeJlQdUfGbk/RE7mYwLTcY6FVjCMdJYmvOK+/REWp1T5MtRy5k0e03vT
65Tjttv8hDG4SC/F/kaHW6jM7Nd6TS+j3OPX+EbYrvpBk1vt+Htz8zg0pbPpQWT7WZV32zjrRk4O
4E0n0gqx9ecMoOZRBAoYqq3d2ubRnuzJN6xOUP/RJZ/a5IOztgjGJUX1uhZprVsQMR/RutCZ0fiq
ZOqkdvM3R4s5ZhfLRNXBDp84XoZyFSTa/H3EVIgyWrVo9kSPvPeMl3A1EtB/zV6569q7Wxcd3ZIa
xUKmJ5zX0oyBJg0otvb33LKze50pE/nkueVnrpY/zL1rvmVdMb0oeIzqYJjowbpRLoJ2aKWHdb/F
KUoL2c6sN7OtAJzB1/JcK8KzDWDquJRY6PIE9xNqMYaRHIgGGj02VXq6EkRUBjrflBmr1Dat8JoG
HQSxAHLe1zHkAfeWtOowE1pDQama6Thkp+y21yGYZhQOUmh0EDU8V8IZu70SLoQGYnPdF6RHHZDW
G75V2uJtzgkq8VKMyl7l2uNdD/420PF7Hq1IV78quUHFZLZhtTXLSfisOT2YdNFf2ZxfnmyOT9A0
CmcNiERx4GjVq9uwksGszcFsGWjgQzXEts40u8cydShUKRg8Ir1fGNf6naLb284g4AUuabfj00y7
WemdLawH9bUp4Uer0M8P6WzIR9K5jaeowHIYpiRIW2SmcVzuvodT2+NGKQt/1e4GyJSHYyzbcptq
XYG6PokPmOb4PVJB0WQzuQZG0DdmF9hyzp+gQqUfTAad73FI3LyKYe2nlAmGZ9mPOxLps8d0Dt29
ptbJ9ynL6OI3nGdouI0cIotus4Qye7KZlD4wZGSkOigYCTy30gT49UG96wX8hFEdUOPrSzKf6Icz
qlXbXnhkRSWc6EeOBUOD+aW3C6pETOCmKeut2+vqxqH30W80PIRHWoNLMMQ2Q7vemLemnt/qiJTv
JkWaGF30j8IuVSpF+tejXnZHfSnSKwiRuPWoDRDfKOa72gOGmKSt0hY0v8+Zgr07HpcG4436A/BH
5Y2zEvm6qOytjTd5UUsvHkZ/SEzLGwoRc1qdMPF0Cs2fKgrTx5iF85DlY/pBZ67vt6ZcknuGisj0
eVx2Qw8NExlyhF+xwZ0NGHf2oEXFtzlDPdrwi3qFIVJ/1arc3XO3W8C0gyg8pxf3iaozoJTW3UDZ
czI5uNUocPJhF8IV2S4CoQhFsArvWq+vqixvNlqzF4p5JACJ1/4486DEhZwDS1fbzZJ3Bc1RW6ux
rTCzuE5KwY5dx8VB70O4CjZt9GlW9KNVCetLPEwpVoO8pexYqzeKlC2DAAZ2dqRuGBC7h07rjGBg
1BRbhEtS1861Lxu2EwnupE6jmGS28Ad0k4xWii7umE2ILwXHLjNoFor3dqKBwpwD6UBuJkbjW844
v0hMsnsBqzPnZJiEuyLWadk3mnKbJT1CLBvQjNK1JhMsfDYVcPFwi8u325lNl/8cNCN8C0mlPKVp
Yr24WUjXCnMgfUfJ5CG3H0ZYfdiUU7bLC+KyVYp9Ji1bbWYmT6zB4OJcSFirRqQSwV7fJ7a4sZkK
91OyMXsABPV8Z+jlcxeFX1VUCJUcNn++9q/CuVXyrOGvWLlZiPPOFKkg3peEze0+9pdm545/qXJH
Uo3NA7MeWlemdMaZaD9ONGb55hDeaWw/PU3gv2LmrqI8+NMMPSAxC7Snv+gjp1LFzilgjE35TUag
Z6cM2z/fIbF+xv/+Oqto9h8jgAZSbR0sfb5FpE7PwLYbmFRapNFXUqy1ndiNRzKa8N1YRYvrx1g2
kWGPnmDqfxuqKmigkvOykrb5j35wFo6sQ6wehqg3N+40JfvJ6JhHq1F/XyFV+UpBwBTArqhgLqyu
z3g2QGjrx3dtJFtr0PIvnP1cqI2c7KK+ZYyImf6uHXeJXVG5vqg8qBVpVsAvLsgl/3dTPt+0VepM
IwJDimrr5rru/qMIVpUowkOsdLeR1Tb4m2wapplGPYXEYhm/qxqdl9wwpF+mTL5EGq93CPGZR9FB
222hgl+kOz3ReTL3Ca359f05voQk+ZGojNWpF2sfGbPGI4jhcqtoUb5XTdNkqpF2xRVqEmurJQLI
Lwc+3+yo35iP9sFSaMyX3PYq55QclLD+fCbPL4PoywAXqAz4rgrqi2ZlJs10LckaxilGq79syudw
sk1qNByXVRQLsmo19EcUgmyAeAN3YbmgmZNluMn7uDviRa+2iV1ktx0PyOPc982tPbJKy6V+Aj3V
3SWa2h5LHbGVc6XJEGnTBC0yRNOzl3JSgmmU71QTrteLun2xRwXtWTR1QYN0I0jVzLkSTnOgSKZu
x+k/HhQj/8FadU7x4DC/t4blxnaK+srW3PEtYR5BD3qw7O08a5LVyGlwNqjXvSHFXEZyxs85N3Mf
5T9sGqHn27akk1SbbfsIhGTaTt2Q3uYoPU5SRpm5nQgMvpobzpgl1q6NPlnFwXXnSDIQ1ZInDJLm
xuiVyacCfBdWbV0tq8hpxsl7KELN6ryptHF5hhO2df6ZG2gI7K+cYigCVlxNn+X5laLM6UNbyT4Y
bW3Y6JVEqVi04Q/HyuPN2NxptbFxEmxNUXycE8HgJSmwXKpjdT/TYfwhrJJ+9MRoTXqZRRM4XBCc
wlqyr5DqzNeREPU2L/PSg3xCE0lxDZ8XNi0YhyL96Fr9B24H/eSmtrxq7YXSXlPSW6D8+dVCphuW
DrfYcWqnGpmzFgtiqCqwHdr8lLYEOKltzUjcqWe0MUQPGdvZofXqkaHdHzv6loHWhfj68FZaudc7
M3MEa3kfFP67kvWXefGYMRmxiUXZ9ktFRRzLRDIbiPs39OG8Pe0l23XZXB3NsvvK8CR5jqqBPg+p
ZExbBFzYTp2CFFDqTW2bdP+VQQ0gN+CmiSuQQmYKyMfBY3OSype5fe38BGbRDjkpRsAmjp8dXd4r
DWFxHH+GIixukqVHGhjnAUq+6qWMW/0rZvrsMarbere4UXwltWI89Fof37qjdK6pHWju8QkWBiK5
CRqgskm9nzvAVszDXys0ic+lTv2ztPtGG4kwqNKSEEM8BQyL7OkExskgGSX80szTe9jq8rvSOKGf
auswkValc6sgKkFGaupM/cgSqZkV+9gG8it6xeNBteOZwVXPsb8t+wXOkensGggOmifaIBXAegMr
HcSrM6AtLQzqAo8yBV9C4ybMt13FZEjphvqWsY64iYc5OkSW8iFBCO9wov6IEBhBJULYwkcIfyKk
kdtJiQZ0bU3vixl/9mzXP+eBo6cV2zS4o1WTmqv2PpfSDQaYTQfBG4afOrEQx2niyREcxEdr+mZR
vcGgj8SBnPUEy3Bp3Cix2xwVay43i24Q/FmNw0a2o3tNAjOHe7duvdHEQTkLJaP5j6GzMCT94m5J
owuZAGeVBBF1Ov68NfWeSSPOr7NKAuKl2ZdAKk+sptre8Lv8+T186e+fS/yBDLY0eqpTnp9cml1y
9+e/v1op/vPGImcZu6a92gt5S1CJnb3mEzdsw5RC5t4k9bGLo51p9IccEjyji9JrmGmWbPN/f00Y
2+RaCHxU1F+f35JLM4ZNZHXavYhje9qgR1vu1LBMHiND2t87x2qfG0KYkBEwWL1w7c/uFexhlDKr
+4NoQc1wgZV8vraqhNnKUHNva+BF44akny67UFyuH//fW7peQlcJzKZKE9AkxT+2of8UAeAXQm0G
K3WLi3/6aJYgbDf9pfrs0kXOKo2lyCsj1LmIQXxcHTC+1xPfTIM//1KXrnK2uukf5WlWjC75VP4y
3obCFwgi+79yIXLDXAcXpcEdI8ZSF+rZGkSwtszGECe8bJN+G01jfZvOQ3RhpZ9/F9fRBD5K3cCC
Snl2/su3mdYSDlwv9wyZIyg8c7bLkqbcqsgjDgqwyQsr7XMF6pAipNtY91Z38mpSPre6amME4hkc
5KmKX1GhL+Ob29J7vBftW5iUyD8v+dE+f8G15MUCCT9vvZhj4hb9vLSzbgE+OpeCQXe8QYLWqYGa
IEhU/m5L+uU6Z+6sEZcQvYdK3BjL4NwlizNvYJWFX/9m6f36bc6cwr2TVwin+TYS4AXctPadsBUF
tN2fL3O+v8KMRc20pvahcUJPut7U/zysEHrqXDZx+5iYcPSm2tca58LyPvtdOGPa/HkNRxkOdcgu
4vMlsOKEMOPz8JE5O51hmqOzTQv5wq7zeWPDUq+xnQp86Ow9pmmfp0aXRqyEal1V0KyCVYliB/Ml
k+26gP7d2NZL6ICUsIlayHD5lc92A3zVhs6Irn4IqcoSqL5hfGimfcq/G8Fb/d0Pw8UAua9ecbyG
q7f/813T6z43HNlXD+Irw/Xm+a//OpsAhlROAHBnzbMtRxn1zl1CtXgo1CuOSOrfNQC4U/hdiQzg
h8eESs7F5w9vmpMBk8JUHobR9ZITHo4Ld+fXX5ssaDALBuYzuK3m2bNeJ2M+GKFmPmzn7EWNdRQ3
5d856ZkRE4QCIIgUFHOtEs4e85j5iQ7rpznZw4yoZTPgb+MY8pe/g2BJ4RUhWIGdiyt9vlE1IRLk
HybtydlZ6Yau/f/fnz97uls3M8AW8+f1YWvvYrH9858/f7IBTtCH4bemANTZcs9uEVCzMFHFKE+q
OW7AwdWDitvgpUBz/+cL/WMl/vTordF0OGENViztqvNQz1KWos2WTD+RAK5zSNEOjYnp0ezQpFZ9
cbfKDBkjHNsW798yUXqML7ii/q7vxJKwUY0QfkbbyabmPXtqMmmYRVtPw0O0D5VdqfztU7P+eXYv
HscVS3DeENSUOkY3ZQ4PQl2+mdJ8g4T05/t4vtuvXwBKPvs8lR/Ag7MvkGttHQ3C6R8ye9p/UZgs
/Pnvrz/4p5/pn+edNyRr2Vhrzc/LeRon5MtsW485aDmly44MzwLsRD7gHSCk1SZSGLX9+Zpn9vpf
Co1z5AWK4TQeRVlA02pABBjpdeNaXj3HH9nYIj2UTKsQrB2Uqj0Wsj9duPx6z/79zv/v8vjgHR4C
UKBnj/CsJx0CyIgpYN0ceDu89Qsif3Q2Q5IkwTCEFr0XjGyztA5Wnz4pDJYufITflVps41T27LiQ
YM5qhSRrdK1jiHUSin47Kd3NkKdoRMTy06mWN6oV33Ljb9PU3FTk8ppNksLztVHDpN9Sxdo36SpS
1cAuOr4mmiOC4Av70G8/ILxlNgzKXPWcqtYPEb5RnASnvOARXiYkF2QhdwaKqhITk1XNQWN17/g1
LtQev10cDOi0dSsnsM45+3Va2YKFTfPiBCB6285MBkpOJTTaC/OZJ0wfvjrttTJd2CjO9qv/LYr/
XvZs452Z7cSNZFGExkRPaV8P36fx6xydzNgNkuktDHHQtncodfChxhee8n+yms6X5H+vfvZ2BJlS
YXEripOSMUvFHnvMbVDFcYGTyiq+Dxam3Y4QIW+M8U6gTXhnuPsDBPEjWfA+x7ttvdjXEhMXu9CV
oTIknjSJX6J+H+NGQaSg3pt057ZaXxKRxDWapbh3VgkH3cwdMDqfN6qznYf+Z1VglDLLCL4AXkxa
sVqJNUixNmmJA331MZFjtjGW5Q3Ty5Hcd9wno8TT2QZFFW9n0sB1nQUTsYsAlN/3oaRTrOfPeRg9
WaV6H2bSx6k+eRiPkC/NgSbLg1NrG2OuH0fL3boVqpKpdBZvLKxsIwHP8gbB1oqN2A/NguadBvWy
ErvGEj+G2viG1wvr69jBN4VATHstQZeK8AXRdRQ91Unb+2krXrU2OtoOAE9JU9t9sYxVzAsdWS48
7iPCSz8aNfRWA2G3xtOkjNdlWm8q5Jb+gMdbttHDhY3g8wv5/y475jnUXxSq4vw5Yx+gN0k38USi
0z0jZJBm7iTRMSmHKRJwp/FIFfibrGWnp8sRDvZznIy+hiyBYdu3sldOOFwu7ZDrrv95OSJ1Zdr0
T7UGLeRse9IrBtKJUclTVn+YHAD5nQz0K4r2XKdbFzmFMn/rhicdrP58MZT88ytpvSXInhiuAU1f
E03Ob4mKmm6w5owaZVDK44IYbKsrotkkHcThGADtzwYp1PfF7TB/2I286/LlO+KK+LBoqrpRct06
9ADb75qajAteX93BYPYABjXrP/788+mfJ4L/97MalMuAaCjKz2ETDn4MFJpmdWrcq2T4SKpXsjlu
XDdFb3AP8D1I+5tI/Yp21avqW91WvzfQD82lvG6muxAiCoabQHe+lRkKv/LnNLEwlYZnFxt1zmwR
tESkXxPyQlM8u3fTvyKj/O/jM5Feg5Uxq/7SC0zSSDJSI/V9MbpjOGf3WQKGfmSge2GD+82uTp20
Bh0xZgTOcV6IwXvUGoFm8AQ7XazDmvgD5U6+7xT7Yyqn4i5xjekmtdABIEnHZpBMxoXa9zfrioSq
lbVFJUWb66yUsuykIIqilaekfplH86EsFlQ4BDHYezd/N9T8wkv+11coX5n3J40bk8Gac/YQKWpU
qSahJKeodK13Y1zIiDQAAkZ2F+/NahLPRdaUaG41HA/E6gV/Xpu//bqk1jNTVJnFnROZFLVHNViX
kpOEipOb2aYXVeVD0hWFN8zqlRGVQe9auz9f9XO9+s+KcoRBsJO9PhG6OPvSrUo2hLKsNzkGbtrS
obCnv68QuLH/XuOfh/I/HZDEDqWyDJ08GWLnIqXoZjDy5gsyZgx1U0B8VqklV3N/KY5yrTzOdkW6
pCRJkexE4+q8bpS6hus6dLijmvs0OBpqs+GZQIsLt1D79TqU4xZteoak9JvP+36w6ftKlHZzajXz
rg3LZ6Ua0Ern+4iuDz6fAMDTE7yNK2JSttW4UEGv0Tw4dN1CPozZpUCrtfj4/L0/f551pf3nfuej
JOrDcRoqsjuzZXdi5SC3JjSl2Y7Z058X0K8vxPViNiNMGgX41M7Kvwkq0YIvDktaklypFfr2vrta
nGKP3v7COeQ3l9IA/NB4XNuQhN5+/l4JASTRjJLt1Cfpo2VW7inTpLuNUvEzCmf7wvP4m1+VqxGv
C8JJX2G/n68GM7jXUiJ0uRrFlmy3ql1uCnFh0/n1qecoSt+ODrWK0uIXIYeLTbCLp/YkzWbTFv03
uP5HU3fYBbJN2rXXWFQu7Ku/PvLrJQEtrQ89veqzR16ZGzufNC6ZLaOApKEpR7VWxtc/r4vfXgV8
IYcmlWCH84dPd0EtYxmmMSLLUzkYj7oeX7h35xGvVB4mHXcaPIiTic38pUelJwY2sIXeTvGzEZVf
jzNC4o/J4Qgo0TlMgVGeiAyFiBRfWB2/+3r/vfTZM0bIM4x4Z/3dWrmvtQ614YB76M/38DdLcO2E
8PYD4SM48n9egqXER4XE3by3h6EGwKRbN7jVi+NC+siFyuLXZ4vKDY4dNEUair/8XEo6uO1spcmp
N+2FhYesmxRvNZgZYweyzpYLm+bZHoUCjhBKR0ccpQpaJefbRhbRz+6rYT4Na1aBQnbIbulV2MA5
6SIu8h0OFa1+YZT6y0VRFzM2w4gNI2BF632+n2EucjxPvX1ywrbfhprLgSees+NgjvZ24v4eslHJ
Lq3S9a/+ZzsGqqrSfVx7qaCBGMaf7ZB6Teskn1TlJNB6X6mNtqZzg4LoKw2wUBtpd4qdjK8cKOEm
USofnKjNCr8ZsuxtsTNsmSJeUt/tx/yUSEAZBZaF+yVKqFSmKj5USAn+vO7OFrdAMUeHiTJ5zSjk
05/dpylN3CYyC/4+iCEr3g3i8c8XOFttZxegyv/8QxiYj53BotaJLHJsCuSICZNno4HUdQkQevYM
/e9SyMto+tE64zf4fCletSh2aq06VQsGhncSh4rp0sj3t1/n32ucN/2GNgPPgtr4hGnHMF5BMaCb
IfrkwnZAR+WXFbz+Mv9e6bxGtdXJIv5Mr04qKVrorV3nNk/Jr5pqxgAtpqKrkeV2m2GMP7aG+EZn
WiErBsGPWTdpIGFu0ZTi/wA+j+zXWkNiXLSrIjini7039C7CpGkopBB1BqyeqHR+Jlpp7avR/gL9
gTmwXH5kimKTXR1ZQTrXtRn0sU1TmBiTDtyIcPdlkYMkbKJsE+M92jZr1CFbyCrKjzWyoTTbi8yx
8xrsYVgOn3NEHDNYvwDHrdwhVH53uibGN6pVflQnXxHmfIx4CzbpVHcbovZAYLUwcpJltH4ggeOw
RhhUMNHc3hUZYDuCVQXknjQ+LdN8KJdiP7ad6jsAChQsCLADrFY4fhWXhj/WvXzqVbTyN+AIEhhW
DfIg7ClgGBKDBDcBDURkBJS4Wl0GtgmVgf2aRFIDSk0mpnBvmakksyt/14vI2GABsL/YGFLh0GbV
rqzJKYsUYqopwGuI9sSTDWo3Bq1TiE2bsOuoWQYhhVCQjWJ15kOrD+1RlRg4y54KAFKOvMqA4Huk
Vht7TQurL3YXtTtzJMnRFrgm3QrZvBPr9qHUejdY8lzZNBhRA1vHmh42w9fWiCy/NHvtZ2gAnRCN
OT7PtSUwQs9TD0ALhNRsNLw1iW+MCN8LMdE4erZJhp4gpTrSIBAT7+khOjN3UQ3YyHXL7rnqLCPI
ijIEpges6zofY3EtouJnrRGNRrPEuRr6ofJQW1vbZknBKJZ42fGuCICSPP1j4kxfk8EFHYQReqM6
obWZy0TfSwMvIMLz5ibJHOdQjE23N92ZUS2jTn5KSzvGUf2ddWFvczHrXyKy5zaZgHA09JF9VaNu
9aJuzjdpM3+I8TjCMx/K+am2QyhSMU0zGcfDbRjKcGemYUrEw2LuSUD/QEKu4KB1+D2csg4sOA2Q
qnMoaxI5446A4HTjEI5+1VqIrEaJDDe5HrJDUntQ4TGR9IVNBo4miG9Joj1Z4sY+rHp4XkAtUNjn
Ov6r0ch8Pet/NqPytZ5NjnyNHe4IOhe3rVHQ9WslAYTJbL/Bkpktj7AYfMEJs+psapZdmzfE2emt
tsYBgmVIYuW+HCvniJ6n23ZmOnmlwL/Q98l0HAHcoJ8EktfFdXTT2sYPxVWRuzud6Ws1/qwhx3xN
Ft7XibQxn0Zz6Zeov7c5M18v7LTpSkuKidcleU7E9AxXbaiFD2G0JFetrAD/T3V1585Yad0FOia2
RYCMJUB5RWCvN8iERPA9RZsiTwgtJbbpNulikgNw1eyc2Hy3IGfi0UMEl9XOd9iJK0DeMHwnE3hY
ipDzRSWbI3ZzXnpqdDOCuLgiUpR+K05QWiDxvaMOUxBXTvkSFZbt6fzHrW70xCQBrdsOKVHvSM4W
2pMKXr00xEeljGIrV6+tKUsZ1D0Zn4mLJTsRq11xwh5U5CvHrqAxhco2urb4j37SwkSK+yoBtdbI
90jBiQv4C7yiYSs0J/p69jvTRoVvlV7UruEDjkNIXxflvt45JUrabEL+b4GZdBzyEoaoCuJOtfDe
dO3RChPisxrgS2NU948RDbJttzpve7lUh9hBTz6UYB+saqlx3S909rM69PgnwnttgeSjxvJL2ie6
n80RAIk2MfjIDec/HZgWrIoOiBy68TgGJZO6RH0QIeBuqgQN3wJhbFsoWU2btTS+F+Gk+jX+KZ/A
168NJlDfSLKPsWx/SAw+zBbSj8FUXnXZw1+c9PcyLEKwc3zRgfGhx+/zbhIYhOwulL7W9yBb9TQN
FijXaDtl/MipMvNCG6pM2SlPDVF7nlJbOdrDGJlhoS7IVUF3RV3Bc1M0+DidUt9ZUCS8saZwGAwj
YuYC86gcyIz1wBi0z/yDPIl5MuHtTRrOBewYz4nd4h0y6/zFLopnC7Xma98rxXHEsneYlyo6RpDl
a2yxoKX6Vedqr5wFbGnKuxE5blCUWBixGiL8dCP0na6CnYnjfkDimHUoI/uH4aDFWnDxXre2C3ls
bBWPIlilB05ik6JyxIuagemqJdOdGA1jM6QFvAyeky2kBOsh7bVxh8CovQF+1t1KaaSHpmDvXQva
ayrljDDCeMTWav5kE5LBQJIH2x2pNoNFsDPSs3QrB3fegXaZtjGDIpb22NM8wimGcQw7p6HPPu/a
5SCGfgyWthWPMo2tAaly30POBlu5SxBm4xFy0xcjbHmrC1Kf3hUJ1MQD9IWpy2i4meoYndJpxfKK
Aceey5DLrZxvbkqoGFxMGCDugmg/rzKwRoR1eAIvJWhQIyOL2n6zW/OL2fcvswkVptHz5AG2ZYaX
gRrQHCgZLGJ6PRg7zTHvlejeTGAOuBh8/a7VOZJPGd6XMZxWJE9TYEVKNEPfh6TSLsEcmc2hlAaz
F+Q5GMCi6E7wqzFrABFvZyVZN5S42y7HelSu9B44+LnHOSv0cqZKvm33EFDiMvdyIlQOk21MW9Ho
BD3izbsdMoNRY2RApA2NH0XNtKvFlHhQu67bkGbqvIWQp+DrFdU+N5mG4BPQtw7EhYDhu3hrgalB
PkJLhudmMZ+W2cH33Bsp/plIGx4K+ESsebW80QyMC6OS/5QLG2ScIldsVauBt6okd0uF5Lowh2zP
ZGS5k8zp+Z/1Nro2rBGxNhbQ47y2TeFPRQFvvPCx7XJjF5mtsetUEGA5BnXcSL18KWsaVn1ROz4f
VduSQ4yEqMRB6VdK1wBnHtw7vOis47l2/w9H57HcOBIFwS9CBFw3gCth6CnKi7ogNDLw3uPrN7nX
jZlZUSC6n6nK+rZbrA52q2genDbnCkfX9k11QjA9kz0b5RRPQJtjjK71m14q/ZfEfYg3K1sKmItr
IbBcrhz2ejZAMDAn9VFrmvAlHCJYI0Mzb7NSC73IKRdfRizVnHLlVA5twlyEUgzbtV+iF8JQs6d2
Rjk4GbXNW8kOKS5Ca19HY+jTTtYv5t2iCbrc9nuFEwgwE1vB2UgD5Mj2NrHV1EubEb+vw3w7Hexn
WXZQp0JqyHiyp4o8qObXwEUEhTOf0Mfiu881+auarMCakpK2a9nyqdzB0SYnYPAflFZBmiZSMpSg
ZpCkK4lTy9o+qP2I/jh1+MCou6vimCZa/9I4y5fs1I4SaPhZZvhoy2y057HVVS9TtZ9Z3J/czHxN
1jr2uckm4wbEBUCPJd7NM5seFlI4KWzO9rqJtUvMQmajlJyodp+sQd0KNgT4ZANz0ebncF5qV4l5
I+M8f53QwIPcSHuvbDTpkzqZFMF3rcYvKnJZUMf05vhRlu3UEAI0waHYqPM0bFFi47RJl4wVjtQC
QG2zDwouxyQQ5j7SMaxjXQSRxqb4PS5Co29I8/6QJHnzJJoi3TWzNFxAVNMZdnX/xS972RI/jJ1t
Annvp9b/XXLT8bHn/Eh8UorLOQtfsJbjdMeiuC1pYWEo2oBpqT00HAVxe9RTbXjvKxusK5pmz6lL
+4yWPQrESs1k1LK/QsiiCVDB238S+WdmQdYu02MNvIK4umVsbgQFneZZfBrpNBk/qWlM2oto+oQ4
PcKp8l0Coi0MhNpWn7hs719GkrOxTRgG3nYx+o3s74E6pXDcfJiBlZrEh89vHViks5y4lkdJEnGB
tX8vekyjheXE16w0pe/YdbXL1kRuhKbc8q7PNkWTOMHaFMZX1mj0LXZBPDu3wQQNLCnv/sBUpYpy
1GSDPacnvhtmv5v3RrZnVrD4Y5HGV60mnAhzQGs9x4kD3LI1n8cJH0sUs/nirLevMsGAExKFvGna
BucV5HCrvyE1RA/JrsM+1FR+e2NUkqCBLLFPc9buCiW1lxtd7SXj9AOMRLhL3KHn7zKAXibwUYZa
hEoW1DyqzBwcrrWxT2vr3UH9E6h2y6efWvy1nGabMg5vediXrpmZOrBYPfWy6X4O4ifd1ETb0jHZ
AKTmJT6TZQiBU7fC4lLAqEo9B+AcVb2t8JNqOTUMwBKOS5EuZxAwYNu0VKxnW6uvWZPfBhhuu0ni
xdwMBi5LJXda+AnQd8hrbb0YDoGPerAIwFhyNUDaxRDJtxMbbfxGGcDgCDDpj4yj+dtSw/G6sKvf
8Q/M0HL6+AKbEUlbtAoN8LM1hhwIWvXRFzhV9dI24B3N1k5fY2OjhNC+KDnGvZ4M1kMWtrzk5R24
OBK7ANqrKby2WwDw2KHzwNwKdprobpFl/So5A0edDuQwE9T27ui2sm0XpfpylhDIA1ssD29B7cY9
+AuliHsskKHC2tPAOMqB4AqlUXYY5Jh9sezbqMDovSaM2pOcsEaoBpFfNkqVTU1Tr2/SihoPfKGy
NaeJWC4J0u2qdrO9gdmj+1oIV0hE6bopMoiHBK0x5jJInITUQxpuXP46ESCRugIdrpWRuSmp3LzE
xK+SxsnixVh9MEQpplc5w3rVxaLv1wTgI7i+5RwZmaTHcGpGZ227NUUdndpOYLovhA34LxkeskIM
hMnpwyegdPso51S5TPgYeVLJGBRg/j9ijpkjeILMS+cMSCxfJ/1KUQt9o4rh3pEv+wzp7Xec2nYf
9yOZ312+nvT4ecgDYv5Sl9aHR6Fn2o3ideR8oeapFdG7pGezI+5ryyeMM/H0SCcEu69p+TDKZl4S
x5mnLrbzYVYSa7qArfBvDa0vXFXTa6SX1b4XCmEAarFUyZ6VBpwi0WjQ6u24l39xJuZ91s6GF85p
7ucqG+a6DtFLaDhc/WLpqkvX6z/SMJQDmL15Q2KsjsUCRx/vVQKrYOS9XwlwgC8hP0tp9TsjrxiQ
WKZG6ddiMK8MNoxlynIOZ/Kboy7vFmYk6qoF2F9XU90pubK1BjL8smIGl1dSraLDAomUVXh5SCrg
vQOugvG3A5GwPjK6GFGoIRVh1SwfjBHHXWKx6EsbMgOSgrzSxAyjnd0QkhvrtvXMhyIK3eJrmdio
hrrpEyQZfj0Tm7ZKAbVhhgsopB8Hf8oK831I6sRf+tz47GNdvzhppiebpovsv7XPSVfjND2OJpqb
vO9AB6nhO+Yx1BGxQsoex6jXmzDXyrzVd50zRh5223+kpo8+6Bvc3LbBuYnUMUgdK8QRV/+b4YK9
MloCZUNmWsCAHlqbySNelsV8Kq34dU0n8iUVFUaTYVe40pfCY+Zo4Bocfidy6NyaQOVdPLQE4uY8
PTUe9H21iO5JjCUh0qKyjnCU44tl5mtQZHbmr9CPmdfWfAzt3vErN6cyqgdEhlSpfdky1DMZW0Qh
r6X45lb5JaoF+hUiCNdcMM33yozhbBKOJ+9SoShJLC5PqPKNnKoHK1GwMpZQGUr4Ifx8MiY/Q2/8
SHW+WBw3gTKUM42h6L7WkekjalHKqm4KdLMqLlSE4/tcQs4y2jDe0DBWsAxFuyU7OLvjSWgI1lpm
N+LToqAsR83TF1H4tDKEFqgLlva6z1Oya2GsR5b+B+oDdV29rm7dCEB2pv1X12oDdznPDpy14ox2
qPTMfkIQFUVG+9QUw0zvTtB7XLcmzFuMJYGNLdhVAHgHNa7GjZEW/1C/xry27U88Q5sBcaAZB1ny
7Sc0+ftu69/Eas1sDpA0pTT5D79ZiE+t6oT2UGDr90FoM4gzR8Mb+jtMNLVPFvHeBwMR5sGxORSY
aA2kHWU2fArAFmy/AXopsfKWL536OBpa/Nh2Rnl2Mtv6wCbJZIqOdMMvF+r7CugAZIzYmVa33D2z
hg8TvvBNCdlR1anUlGjQ4WJVXXHrexkeoRG2u5iww12odfEVWGPnlcQebmceizukk340Rh5NJCMO
cbURfjUB1irCdN1WKYFfOvgDOH4a3lIDBDxpdNX2/yyRNuoCsuO/lHiwGLjWs9z3kxkHWE6gT1Gx
BVoHoaGrlWnHFg6ulh3zOPKJ5JLElPuJcGq7Tl4a8uDRyHWDn5s9zZgap3vW4s3FAYd+0BnNHlfA
p1wprWb+jblV36Tdf4R1Hh81aGDbrIOINCfpT9TNEz8+A19zvWcXhv2AVzbpQhgycvZYejKiampg
1VamPgCe5/0W0A6WyFH9ojL6HS+nERB2YmIC1OuD0s7lsx6m1se82v+scub7onLe4CLtSbAHAzUr
pb03RVNxljTlS6fYnaebFBRqSd6SlinJbdSt/kQgae6KRAGSTNHnKiu5m2md40cslPp1TXoiF5hI
AI+XfRg+8zA0Or68dggBhc5gaTVAZon0T+ukuC2rGA+CAwNm4azDg27V6ZWrzrxPdPU9Ygv1Ia4Z
SlACjbtltO4YR65I2NJsO00IMEVN3S+Ytf+kKFv0DfM4ius4Ar9SDnnxx8gVQZjdciIvwyzPNmlO
T1TgrWeITL7NJirpFIwJKY8hKSXE1AY42wA/mHyzH9pZyb3ImivmFn3r2uEyE9nRj+I8SKZwqw7S
kKDUD1ypqALm5hez5bQj5wfKyjz1yCNULE0BiwnwP1NdBoZmxGe9rSZ4sRZkZAfUeosd5F0u5gfL
M5VCrf4UWdyBJGjo+WHY9HuzQeipEFyrh+HwYxSOFjHFxQXLBrPuD7YDmKrE44BTqW8/9EKHjNMW
nTfixdbLjzvSb+qe9crkauhL8Wdz6J+sYrqh2KwPZPmA4WfGxOjylhSIjueIeB9GBr1Lfg+dJFEx
Pkxkzl/q3ltqQcoiwp4heW+lz6NWtawGGsYKbWkFYVrGu6nWdNYOaEEIaCkOnWTByisnYsSPg6xA
pw3OsXa0+ibWug0hr3d6sJjJ6+DEtCfGdIvrOwXc5PfncgOYzzZTAhjKZG97yPFX6NdFYYJ/Loxw
o6bhUx1P0zkmuzT1mUM33WuCknoI0r7tXw3dHFy1SxyISh3pB01sqAcYpvZ+BgX7HrZq5/HasoGU
XbiPFobFuhO/sUFQ3dKOCEMhW24bQgzY0diEezwCmifSiOTminQg8vJ6V4m6fJsOE5M7Z6zu2Fvh
NXb9r1DLf1lVaC4IUgz5wmKydhxpJFs/D4drbkOjHGy41+S4pHRLse43YJ8Y62b/Bo1jcayL/J7S
zBJFHazwvVGXiiJ6dpod8Ra+k34yN6vCU1kOlnGGYT2hHR37JNm2rIAvK+5eBE9mskVSR7wz2B2i
UFsGXIVGcoBU5M+aAQEuMfLg/q++wzy6TyPf2vciPcom0J7vHwDFs1dVgZRHE3wa7H8oW+YMJ4Fb
ZJOu4rlpQFhUITEwmtFoW6nBxu1ZIoGgAtpdlDVMA5NjYqmH/mAhZV+jUdksafaKAeA+aGu1IM1t
8URs1b9F145Llr2svPBbFTEjKSfM4nPw8qS5nc1p0Ygm6kgDUZNfQM1YNqyjNV4LvIcCwCVDTr2Q
lOxFHn6sVGNnvWC/41qLEv/V5jS8pNLuPjWAdJ6zAFfA/a2t3O92avoEyI+PlmqsB1tPPm2je4tq
FU58DnKi10amX5YC/X2uWh5wmbgOtNcX4umReZnw6h6GWp2OZgW1jZHwtKkSBROZwiC6TBhHDGUV
MfXtW+KpaUpBMbEeMWB5GiM8fKAQ0yYvyRPKNSb6zIlyNhucwgu/LdecYEyNtT4SizAkAYAuNMpd
QR7LUsbgW5nQkDzCrWZaw0s3s0dpktg65uly4zzXtxarDpdjT30Ay556IeIYt0SDLHnxMYfTX7Nj
iunJv0zMfCwI9fvch7tnkxdj91tgNNkYmV35VUetBn6BLKop+p2tOfZJ5FpLn/XGR8P547JYgWgV
zl8ENEAhZDLEEkalJAEMHeiKSUuY1LP6oyldd6x7gBgpCTybiNnNph1J/mXwBOudQcGjsVT9U5rE
qL1HVTOeLL0oKY3XunGXcvo0OKa8HOK4Cxvpi5x19q26bBZmtIMJeDs1v/TI1s7sa6qz4CjhBxH/
KlrhYxrJBdKsMFmYOEiyOy3GpK2xkS3CjM48v6lR1ADxT50DI+d/fTww7LXt+4YyxCGSal24eHk/
9s8N0GcQNVkL5wyaZZITIS2sKH4Z62h4KIv2CxC+7puNg/Qw5aqmjiNeF6rtCLfXaheWL8O7WRCW
AIyzOCtDW9THQs+Ks8oGyUJZ3s9gfsc0yEYSvRRoBVztcXkawzl8rJnhA/MrqRXVoX+dcNN7RqrM
8Orre4qE/laZjPQWHX//IER6WC0nO0j1Xm63PAsWqfTOetQETZTFXuv0fdCOVrtjUUOaVlPGATUH
JI3K0Tn5SnXjMFb3wlR8kKz6RjifzUvdxf6ahPqOlC+xc2ad+i3sZztgRbk8jQYKr96ajD0Ajdmf
uq44VXML/rOzVw8RzQKlFJpbZkQOYWkSAawp57OyOvbRivgb5CR/Vh3cxTnT2AOoOpnzXUs8DMnt
Ln0vZyYE3cdYa+PWU0PZOptWzaJzC2KdnYylb1ijw+TuwiuHiUlKVqgdpJZnu7E3k92dAUxzQyak
ljo0CCSR+NkMwRotPDmrCxMsYFLIOAUCA5T6LRtAgrFE3NxMTSs3yT1jamaKG/QRM/ExhRXvUKds
xqwuDjqFEduNKHNnremOMw6XoyoS/SsjDYs/glx9aqGaAWatdjZOvkeN+mwbpcNjRhrrNpUN6Rdm
rp379C7aNo3Rg7O6HpFPmwcpRb03FZwOlR0SaNYm7WecJLXPdC53TSpRd3UKneuFe4AojIxwHHV8
NkYWMgBluiMpBy04377zRblylsQasm5NEANXrz2fdCE7ysnWdec4kfTH0Yy3Uz6xYl7f12Zsd+SU
VL41msMTh/XCugh/Y4rxdGdoYXKq9bY+AoyBJ2mMzWMtUput1jJQ5K1sY5sofeja6dmk8Nwps8FQ
rFdM4gXv22lT/RJO250XE2tFafVy3y368lyPA9MmCgzXoqgpoaIZcVo8tLHktXCmnwRwyUc0lTLe
LHe8hcw4F+op+inGRQaZnYR0z1PGUlvlL4x3GGI5mY80FNFXL4xyS8AdqUt9xlI3Igw7S63xgnYY
uL/aqNxnYYOGK3IORFo5B65kfR9laY3et4DTU2eEIXAtr122bImhaz1q/Ibk6Xo6l1qR7ThEhnuZ
qLgkBVEqD8qy05S6RNIgqY+XCqL2tMQbmYrXvB6cLSue9lDL7p4s16h0vyMmDNnDDQ0diDJV6CrJ
NF/qOaoAf9/J44ZTEVXk/BFs+d3Sk7Cf/hYGAU7SVvL3yTCzx3FZJldto8E3uIQfCJU1/WxktauL
qDykTiYOAOeSbVpkr6lp5TSimnrshD7zC+hh0ZQZUBk2Nqyb0LTJCUkd26tlr4swes+i5afsmxuW
mtjVqADcouqYmI2UAuwEaf2UVpDFK1oULZb6EIVIlh0r64JKrPqGOBzdSziJzmXexZtsWViQy/l1
rPJuqzgx2TvsTi+TDAto3JryRpbVHiXmZam0JGATcCFd0w7WUXyOeh97YuGmtTW+4iDv4pPDU93S
p2kXB5LhI9rVzDVnKFJEEztBOOT2DwWbBtfUqtgXZSCUFLvdLx20HWMRnzCS6h36UuQkTghkepiN
TUlvHMQkovIqGJ82lly2gG0DyvbemzXqx2pOyckpw+FAU4OjgWV4ssFOMqFAYzqQoLl3NbPk61Kn
xiNxcdlZqwGJrjEGoTWOG19LajIjq1Z70O+rA6ekOzRRx22EJGkRK3PxKCNpw2KY3htKdg8sZYso
4B7GpHVit4YO63epmH8h/tj7i4DQxErfILKO7mopP0KqFljN+ubMEG7iaRjOGSf3LlX4NJHBAKju
zDd0BPHdk7TuVsJ6XbkWj/a09u+Sn8xjOMUDV/XwqBAC6WV9fEPBAwzaFC/6mFieFsXTi11ZFh8C
grHImC0Bo+r3dW+tQQe6yO7Htypkl5hOxENp7ZAA0nEcj7VH6NrtWPhOrPV7fcj766CG/bbLkvIF
RJrhka6ju1okSF0EG1i6YTPJT6Gr3W60F+MjgijyqtR2BOqzIlKRrYmNHSwX1LZIpTpaK9+OmRUu
zb0iaiVs+loOj61Rrk/jOOIvYhZF8MKdqqtlZ0M23RfpaOWJsZTJit8KX2BG8eo2E9jMqHQnWgZ2
m2zBaD5b9TvrbDoenFP/1j5sPnLNXndznFqBERtMF9k8VorpVg7iLNAq1Ou/fTW9x0r0QgQZGR13
fc6cMw6EXWSjQZPTmx3xfwDQWPlNxwKR9mjwTKy7DyKd2n9q34xvmkrnk9LtbvJqBhKpApjSem7Z
zlbUC81iREzAYLlDNgHHBVXiOdag+ZGD+GAOywhgmdRftMH4VYWTIu8nUHnWjdTVtCZ8dHA9bTpR
aYTEY4vsJQsMciQI8tGpetCegndmXbHTjJplvjKmD0Y48YVLqU66ok2HzQjx/QMZlB4ko/Vqd1J/
Msxa39F5oc6RWcMBX3Oz2CI8hWmzBstUpGTGhM8J1NIjq8LitRfIKsrFzk+aPKCKIlcpU9J38kEs
t64s4k0ruh/TRkzGgkJ9MrJPlLKMcx5BqVEOuC0vq8rwOYHOlLH0n97SItCQE7E/PDfl96ill3Bd
gCFfydzG0a/qR8Y0ZE9Tt0Q/wOi5Khn95pDy7jt9+zwsrwgZAyHbnSlfSLghrYyXUjzX2lGIk1U+
RPHBTnZApBNWSCqQXcfeiYYq70SERkioiVOUtD/mpkg+TIKgDIVf727Nd7L4caxH2q5NotI5dCcG
kdpKK6Qee0af5eAnLZcKjCee1ldpPVbqq0FPVT7EybazKGLFfqmIB8p/i2mXM4TqFFfvWFBVp4Wp
UrLX5mvPkGlgw5iPPUsR5nFcbW3/B0SMGuG3Uzxw4e1wmoufAQ+kHl7W6FsrWmKxCNRxUKvEbRBV
L5H5oTQnrU73gkW1NB+txgm49U5VeFfXVH7Nbx5CtEco6VEdgrn7WZhfiAwZI32VOr0tTKa6yJ9G
5AU0RiDvSibb+bTT0oO5HO2YXauZe8LcqfljWb+UvDotjfbZ7hn0Awgd+9yrDYLSbdfuba8af+5P
TcZ/NJmkj+JsXkng8IX9ULXvKudlVGeHTN9O2pFUoH2Rg0qlieZkGNTvNCZrEhGqBrd5gQA4PYcR
1qUBQPD8wwm0KSA9DszizPrQTtw74PczDOtq+VbJvWQSQXLmJgmnTWMcYpRGfGO4Rzx+6iwOGu2q
kKdr3qLqmmv7Pv65s+UxF7mT4Bd4VnSCpc5Ocd9+3ZixTNajA6amE0TAf5vayzK/YYHasObozHNo
b2vWWMjbFcQ4/TZFP1MIv9d+clSKBbcqoPNkVUg2O1fhJTHJ0EKrlZ1t7nFJhpXZqU1Q0e7C30f7
VVRKywZ3NF/jUZR7prtfeqZnFxibvrXSXWXnibxom3A+iq++nZFCmVeb+PHCIL05J8KXQweaujyF
enOMoVxq+S63ys1EMBtcOpIcyPUBJoQ4l+VSkXnWfDaImzI58pzXseHkddir5QxSw405vkIq9yAS
uQ3VYJptE/bKE64yVKy7JUqwMT7P5H8VZ0m0zkyDL7qPFG44yBX2u7ZxziAkORlMt/5BzK+q89SE
2xQB5lr/MZ/cKu2buj7pzmvUbtf8byKBggVW1Wh32/lOHVPUaNt7tokuoNYvt6R5TUh5HNVdGM17
OaluhnSjqXDMOkD6GdpTLLBB2C+obkzkbw7ZBW353GlvnUF5qeyobfeVfg/UIDwk+TUHh419QUgA
rjyyQuux3BTy3wz9sEhPK09rSNCCMNJZQleUOfMk5YqoyAN4OYvCc5wfwvq4fq+W/EH850Yx9H0L
fiAD91XfDpCvUo7bhZ38/q6CZDdZxGdn0ahIOBD5DtA0eUpe+kmnvI3Iz8D4buzwMRPXOc52mfGp
I2pfSjDEDF+j+rMaI/RZL6AV71fhfB8BmIaXKygB6o1DEE2aU5EWGtKUF7JpVTpFUizK5WySK2lg
jZjDd+GgzIjDQwhc2Qo3ffJjKQSqGL6SHhviw+w7q3O8ahAKx5ZNOAsjSlbO/cYjJv7YkqS1EI0Y
Cy8y3sqKQHR+IzMND4KASsINClh68sBeZNThdrwAKTax7kb2Z6/fZajzJVt6r1DCf91Ye1nMkqE8
y2WvFO/D9C3U3VJstRTuJGhP56sSV4zAbgJTODPAo8pDS59Yim1JUtREWlem4f595F5NIC0KN58U
d7a+V87cqflusxdLnGgvNqK+RcMNKZkvUA2gYEByeVlTNOy7STnb8w5neW/zPlwHsrmKD6W6MbXy
apMe1/pSuueIN6VPgqLY6ulbN35bZb1dkNgiNkDf9mxC0GnQF5bKQOZxypENnK74MqOr1UFTrfbs
Z3DzP3f1+2IfC6Id/ncrk+5D+8c/jIpx/FeL6z1F0VF2Qj7l8x/Lj6r7QV+7g1lO/1xsVP2nWIiM
dLZLc0obLk9O8R4ktoVM0Ui3a/EyMEdJ1gcprtxuAfW0C9sg/GsYmfwBNCZz+LeHjRK9peOjunwU
qES0/qhQZEWW0+/uwmLkGQknkoTEnCJc8km86g85yU1bnn4PXbUiB96Q8bEx8uuEO4oHHwfUL66c
HscJ5eDAjLC4aA4TyBQv2lsyEQgqvq35t0OAksIVFzMo6DW6Z0b5fBncJf1V2DvYBDv1aKun2PRQ
kC5C2TJcJKfkHUmZL8P1QvbQdp3lQ0hKN3ttX8vwqKNyyuVwWzQj6KJ9YX+wL6CVzoNCvMfhr7z0
sAnVYtd92fumf5A1/+FIr7wZi23PRm4do/0U7yUxCjVA53g93fU84/JqcKpmBWfG/YAwfwruKRLJ
AUtdrQJvGHFz1ZNNbEed8ZBvHGIOiYPA7sos9yTxzZwttob7Zr1F4rkbTqnzS8xCPh6i+UR04Ub2
5/ubxkaal2jvUHHrl6R+CnUW8sLyiWDjX/utcn+hymNWMnX/HCZiLFG4elq3jSBhJ19pdq7RHoA9
WKU/2O+KuOj6w6Lt245WVt2ZsxWMXBuGfdAU9hFdYKYXyY5kWh8Rp6JLvyzt0zJ9WRrfmFuefCox
ofM2gnoCg2rlPDQe238fkqirjrfJOq7VFcJmxWKwjk9TQvDmF7MfpZx3sFeL5kU1UF1+qdZRmk/h
9EqEURXtVxG08bEAarVuwQK4ZnFxGMxW00OeXk2Utkn/mSc9X4KjsF9HsZ25xZIIo8qr0F+i9DqM
JzUisR6VVP+RygNIiGG1qVf8BIMq31Awsk+OTuApuMtAjoL38WPVHpzBp5HzRP/NfcSuGxYhsXHh
7yzJ1ylPNgnJIidoQc39FmAsfb7ZP8YZkFMd/nFqbjQ1kA0WGXRRIZezeg8kOxeEcUXVfrCeUnU6
jfpnNITbXHcYVZNa1l7oaFxptfQ95WZkgzGrW0yFJDXWPmU6BTOzazoARapkMdOWxBeyTTYWF7Bd
PuF4Rnz6SgQ3p116mIHl5913gmq6KAG5l/tC+41Ha9Po7ykHgK6m+D9Tl5l0QQE/s02Mpt9hiT0l
WbDwLg9pV0ABYYrLUK3g42vdG4y3rp72g3PFUEFJEAUrOW0LFcds+RYk3Fo+6zIPkql7GiJCA1aT
Uyby2vA2C0T702tYn/NQuEpDChijqlX8jV3hrfHzVH+FMYQSJJ0p50HFCLNVvER96BxxXZ3s1Nck
o5rcWFGxAYGFfUN3J4KIHR1douTEG/TXJufbXOXw7KNv02Bjlf42Y8kuAsk+chpuRHLoh8OIqY3V
NmcuqH8GziX/ZIm2JSQH2GJ4lLbP4/hBzJvsHwDjI77gxA6DtvwxWLDDkGXl+VfZvhzMrRaG0KRT
OvFmH1tDMGo/TdOCfiad8M7pGYp2XzMCVfHlQBVHz6t8KOm8r8phj9SE6eoc/bXh1rZ3Guo2hTyj
ZeYii18WHZ5w1foM/k499uOttQrk9H+1TZRn+9ZL403Pmq9VlZucwGvT+GmKv1hYR0FSRgR6o8g/
pjahQ0fvxhaQXfM6EiF4rRUu3vgtcV5jXfOHFk3v+m9GFxK+lMuf0xBDhttGuw2gcgd+4nhnrvt7
kvdCl5jLz4hQ19ZLV3U3WuNpkC9TE8iEWgX8TKpsNFbCdDxq+0Oc5dB8CeOxIRGcdVs8H5sqyLWH
wQKMvBeWRrSFhwvDRz3h9tSIsky2A5mcE6o+XX3s2+NgHlvW4jL+KQzhzoyQe2WvsymtGeSm2qtl
nUdF2yL83Kj0UhAmgEbz5HGroAxwk3tHxuBmeJsNQjMGElrzx9n+IXLs30q+hlmYoHQvlfGCUHWT
VDNzn1/OeDO8tMpRs/ZFuh0yMkP52Vibi/XJEX8Doc9sAfI2KOL3yQohiXIaYUM6KHyL2BgQe3Ji
/2yI3zKqUYq+sC5J0LlhXAHUkuZ/6nxWmxeBVrU8aSlfTnyCkXqRNbKvXXsPT7GPdUfvI05j8WdI
6UWEnLTMq5IXObBtIl+ibq6hfM0m4Y7LpW9C1v2UZe8ayq8FLojFoJ2mjy9AF54tKNNV+VyMb0rz
bLdP07Id20dyKV2mv8zQDyLnD9TXtrvpdDCmc+wSdV8xzcgWKiB8hkX+RkDvw5xcauWII5CI9qfc
OhbyIwU/vy69a0niX4nyigE0k6e3auzlsd8ZDFcLWuqYuk5N/0biNephF9XnlODMpKLN5fYuyx+H
mA0C1LeJtiVW0dCJi4fMHS1ekxLuGNW7IXkbCdPA2cby+juZvpyeT4jqQDE+Sv1f047b2Fg8Q92T
GIGmi+/xag+Pg0LyMBRWWSHYADPetyU2wTFYiRKSDf4Lk8CsbPpnIuxb1AzC0nDC1XVg3BBusPK9
ETnirpzUaKmzQ+gw21fsC4ZBd83KU14t7MtxOTLvIQwmWXx97A4d6C5+HxbiBju7B3C1VwPYy6Ap
2OEavwhx9jemm0Xqn90iSdJnH0b4zYkwDzGLLYmXH4tyi7DiYPXLriefRr3rmggYQxvfQ6jPdBWR
9PqthfpDiw4dLjotmLM1up4w9nuSyOg1pblrFl52a5n2dhV9DHP1YZrKzllH35bqqarIYa1Xl3HY
Ri75lXmmb4zzgRn/TVAgSmc8TEb6SIKiN01LkNQEmOtWBdhJAoZW972tnIosOsaGEpRs/zdsM35b
RQbDfySd2ZKkuLZEvwgzBiHgNQhizHmufsGyqrIYxQwSfP1dce5bW1tZV3ZGILZ8uy9X5iVbbRb5
LKy0G2/+eB55aooI37zyfuF8YZag6Ya38bArKiuG1vMqAhxguTw3Xv+fqUIM4i3EgKiOLjR+U61a
x/bs7XrLSzbQ7jFAbOJ9/1b1PI2vUiyMyFuzc6Pbba7+Yj30pIvq4BiiAsF62bbshBvuqY6suPCi
YzM4bCqpznHG+0ax3mtY0s/DyaTpk1ssMFcgrs3b+DBv6tpYC63fzT616WJCXKY2+RpyQO+yLX3C
UXhvAPk0mf/pdtNu4aU5VS5JP3w5bnYlnrSf1/LdAYtl3O193MYk4s/YuCPnNYsjUyaCg6Onz3Fb
Nww69PRkEf6K7Wj5zt3YqpM38pxiqdQU2Q5hkLC6/NVb4alq9f3gmLglXznSj8dWkwpn+rk/cPOf
5GBekCM/9TJfRJXu6VajXpKiYPgoXHtu91rdMtuNyPLUAoVri4VXPNrz3zn1YadYp4L3SW77ic/K
mTI8tCL7gKP92fJ5BUue3mndrnnN9F6RgZuk8+TZSyL/1+MEsk+Me9xlcZ4Pp36c6K2ajrNt6C2i
zI4NHx2358Bt95L4n1fdnh9+dl7M+Jl/IkrwtBNcRmfbQ2p6kC0T2+Lq1wURaQq6Q2ahydkoP8Y3
+xoRHmnqx16jlwJiUewv1Kkzw/0MLZ93qJLO5xWFxbZ3MZ15jJA0OdPpLdI1AW6KuQbvh57Kc6Xr
fTTUZ9tuSHeWx940v9gq13Sh5xn/N9ZhGFjF3DyHbkPlAJ09+0AbSIDpgbWxSGZS93mZgfxvaU1L
eRtI7qWuLK5VqCkkyo7pYmg+jyxMRX1Sm+7aZpzl4fYucL4uEwNxT30BPXesv5Zb33GEGmjbwxV/
0blawbsS5UujnAsJdfftdsY5NHOto4dXeq806e2pq3qkKqoG078d1ZB99nx56YqAfDM/N14Apk+o
jraN8tWbPqqFW95IJN6RJAP5dXJk9N2rP1W/ylXiBaS13m9ORmV0ZjBZzR1jHYFQDJANpjO1NyyV
Uqe+G9iGdRNHMtMPX4+S90c/d48rrskx56FwmjjEBYGBldA2FvCNUz4tKDvjSeh6BgwuOP6QX5p0
2pVpt29adtukG2imwxLZxUPLiwi0GbZrxPkuyYfw5CKwgmtMysUk1RTs3Mo7UpWxd/3mgTHzQsqX
mxZD8WTFGdys0CW6PkiyQiQtA0KQRYMeJigZZUGA2aBsY78mkDX1l4hq1PZ2Z8upQlbOeBJMvcOs
/tGjQUudt305mnXbst4v3Aw3ZNkuwPUcQpfFaRxOQLkbTkxJdqiZK5Q9l5QfiPh7Nwrx2faoK+11
5EI4tnXsWPrAyXC+Oc/Xcdi7ePMiXX90c3mZTWnH+GUftzyl002ol9bHpoiLgpshybVSNF+jI3CF
EKBJPTyxpWPf9wtiecgPSncMf2RiPctIdivZzo/EshJdsvnd+BQRRokm7dPUxKDHDl4a7GYZ4iag
l7GWRMgo/9VYwwMk+arz0EzIo/J5rlicCl3qHUYvPpxblfuWJh14rnrTKpaWj65Rqr0kmdwNNq9d
QkN5uMexFWfmdl/vY69p7uyQlLHDydKODWYll4Jv+dcjWhKvlYhzgQHADnFO8yq1aQasJWH9cfxp
GcQ7fl5r03yg3dXIIUk3O/GQ9zrHu3eQ/ntK1HfZAjU0G9xrI7Y3r/ROuLuPlM+8wvN8ZitMKziJ
ZCOPs5WYqEUTLfUpp586m+SRoNSeHFmSRuWzPTGqsocMSQYC4XgOlPWr03hEQzZ/jr1x4SCGIXM2
x9GeKt5YMMPls/USeVzfdHOemNjpw6SL0je0EtBgPw5End3gGJnfgrfXQtvqSDhyxKNLe/ii9pMk
7MC/daj0KiZGYZFteN/FnxVIF4b7b757HLBkhwXu4ymYvmqcjl5dPmoEusnQ3ro2ZLuyazH0R3L8
rHimWJrqUYj27MzE4drl6Mryhew3eijbWRb3Z1u6Z0dE/3pZ0PtbEb7Jm9cWtuhtxe7ZEZoMD4WJ
pvPMulyl4ql1pj3xeX7KUVFYitvQ40Dyg6/VQoifxuCB2eOXxkpIxeiCyIMpq7r9BxuXxVL0WXXp
3TaTTNMTrso8e4sacz/VM8lBzP9+R3vDvPIr8pb2iMTMWqMgJkiBbVGyYuDlIAgmYry+LVSspFhI
OBrd0ie7/nJLqrHDBVOPH4DPI7ntxkU9M0JP9oXKE1YBaQeJwcfPPbBhTfLJ0CmGcS3lkupG2+lm
3VyD8Z7C6iPwomswr/OJFdvf0HgHvyjvDCqjEm7SZfLTzpbDnA7iQesW+TAEYtFG3GnCfcBOOZV0
Hy0QMYM+3Ge3q6NaucuTSbW5TshhfOjrlBu4c+d1xb/WC3+icLsfIHx2tOIJMTIXNhc9QLsIvdi4
+cWnM+nmhmHm3a8hhrSbCISmJBFiHHdAMzHbzvMzSksR4FuLN3aIkItAmd1ehhZpm4LrqhhWzEdU
bvdVzihHLV8pIWWoPkswNRyMS/93R/Eka/vDUrN4HQmTN2ZozyIXsQtNoTc+Q7dAXgGXsHlo4tNy
DOoGj+WM5bxshEpmCDAv1ko2vyRN99B2EpoofSNck+zniAe0q9VAB254WxMt7rMTtl14oOt0Oqoi
J8651OGfcgx/24MdPdh+zw7CAUH2sXmssVz/bhzLYHhv8X18wsqpj3rlbaD9GWu0xC3kQTU9pQF9
PLu+rb5LSlIfW4kNDH4BtNljmmfNnZhBAZJksLjt+F/zIvor7Tl/tmqcj0QMCwLjjSQNN1R0G+bp
I/Rkop3ZlhueoNzFkIeQ50KqsMOPrhvcL2fNwidXrKqKZzO4R4GmHVshratOg+JQLWl5WVz/0kXQ
MMRAmHpztfO/hswTORd138MBOY6bIONG7PLEJnZK+irAszRi2jOSSPFEJBLzEBkmwmnjvXJ/YMXj
si3pyfHCwP2mdhTX1oInPusmdn1lll7Ggku9qmZDDDVyWT0Ron7BmZafy4GMARpJ0aPG9uXbXM3D
sxp9zPzYa81jEaEfg9cH4eIS13kuwXCE4Esy/aS7IvgjlQ+lZJ2RPUPqaquFFmXHFymVTKOFF1uv
r6z+D1lG52awBiAeRjqbJupHUKUWrf6EzrYd5pJPz67Bd5BO+p6NpTO8USPizgJsgBjlvqSDiLWi
WUeOzzV/Drap/VdtE3fcom24hQpXRhixA0Aj5IXd9a3CLJHo2X5VRv/t7KG8NL5zr/waMEceMA+W
TQXo/va+nUJCxj5wlaeo6IKj70zEIwftfLF+jt5wKJsPKC9wy+mL4KFYl+swDssho+Hpakdyfp9G
l1VwpLYz90hyPdiynvmuiKcGCkHS2m7/18Yweew3s5waVqdgEWXBs1KmrHeGzGNE1571N5BNfXYq
Qrhzwb2CWMH/vvYNPAqOtarsCS33Nn9fp/9UNiyUyEAp9lbvtQh7F3YLDhJml66yLphVbMTpEcHa
zxSHlIMojB5Yf5ChvZk/t8Y/YJkr7rDFuHt6jOZL1wBPYS06mfPiKmwfcp7fF7OQzIhCNEA7at9p
NmQ8XSzO6Ipoi72rS0F2riT0jpNxFFhC/OnY3tY8nY6C31Ex1MktAAYLYOlJJFawT+XIWFZ3vkHI
yJioizyMAe5rBFuOnwZq1St/BceTywa8tdX84ALT4QA1t120zEjZISwcx6X4AT5dYG/WyEJNFRFW
6Nl/5b3in7aOMsm65adxvDGE/0pzaq1WXrkjpIc1x3UbIoeW5bw+WpS9FQjol7nQFL0NN3oUvO0y
YLIIou7UtdUfL93eVGXIsdwvhXwKcyBwRDLBcURmxemHteaUDS1Hudu9lsxRVDflHKUqFPrRT/3m
uTJeyAsJLj43UpGeqU29MSUc/90yM6omZaYHP+U3XaUR2ZBRrk9ToGgxa5cQ0y4Sw964tBZHXGFn
5t+vanVagpbuctbv0APy5cCPPpyLcet5/NFfmQjndq+oQqOits7+elH2H/PJdu+Ypv2qEYbE+p7V
HYJ3usuBaqTwDEiWZzGRUw44lab/BqpNX+w5TH+mVToZS/G0OAdp+JjyDnzVWgxXYWErVBaNagDe
Is6T23lRb05i/CIe0+PqMdKKkARqPYzL2cfEuZszKsv3TD2lH9u5jhx4y7Ock3Go4RgQdu1OHoGi
GBYuEuuarWxIyt4eSOAitZbGxeuIcEX/YJYf+Fizs0V5OcVZvJi90uELuFmOf9XgHLA9cVO4q4cv
NXwdyI/sddrk973AS+wyn21hyoJ2AbwMXN/eVZPF0Cz77cvaWHcLbXl8J/z/VsO3ZXKLZAGhhDOW
Swuw5hQp30JD04ZBDxo36+J2jPtBpMfRGgTCT9kf5nUEHNKHKeOGdhRjN56rqXBIrqiasY78BAM6
2T7I4ja8qjyV5HBx+/DU29UBfyzPz6xIErHn3g1uwYuIZl1c0RRHz5nNHUYxIWdW8L2RetjX9kyX
eEXPAhMcY2oVCdTCKR3jrljhE9nEK9KI8C0+uz4e8yHDuCCfM1IjWZx3+CXmYSIqUjVlS91Umg77
ZevuOz392GB5lxfJRIYFIS2fBu3V53EQLIlIKglU9PwBg5vgPmG5+p/iNQ7py3N/U+n4FwkrSjqt
uFox6VdxlLL1i7LlsgS/aSzDW6B6twNz4Fo4a0EQ8zZXn03vu8/kG+YvEkd2rCEl4Dpw/5umtvSS
otYOQ98EcCyDZXZmYTCdww23jQDO+tTfTI+li0AVcK9JgqlShzrjDUwwi4CyGKOnvnYxMI7Ota7M
+EhKoMNaWfQINtIiY9PVX+FWw+QJu29urTOepKzqeOyZSgK4ISKO6pHTOCzz6h5OAfOHXWNx8MX6
2G3yXzoXt7nWN3/w9v7tVsxPpg8eI2mZ+zRPCfQ6EbekwO6XKYFjJzJwDHLku3Hrd4pKRH1j5G1b
Hln2yWtL5xsfOpWQMgMcvUbqiQylf6dmeA07Hemc/adr/A+FBzbxnZsARgmyde/m+B5DTfM2JCHW
w6Ql4tIGV3DXSllGz0UWsasWNECumUTgt9iRSHgsmYl+9RN2TdgUmLD94jFD1e5nJ87cr3TiGoHI
krY5qwETuT80g76AAnvpxYw42C1PnrbumqHqP9LUL7E89AgC8+K9eTiu2YCMy1/ljjY7Y/GuJ7qv
m0B90C6Q34s8m9997h/c4Q1CrUc4nZ7q57WjMKjx3+qQ/JQgM8nrm1N0t/X951Qa+aBKJj8hLTBG
BUSdSrT6V+/hSv1DHOdtIyKoHu2u/uizW0xsDVhnNdpyAnzvFB2BSFJxP28sBkLeFCHKxE4t07+6
UUA6ygYxCnuQ9FlB9wCoeFbKbF7izrNgMNh8TdOjU9CgS1GtwNBP+9BOT8SnF+bRuO+t5iiL+T8f
WskRfkZ0XafsVqUQYV4QJcC2IUc4XLkdxVC6QKaNnnuavRb7frFErbM3pfIcdqzCAZlfjv9oGFdJ
XS0wGjYM1/UW/ClQ4g5NW/zquoZEycrFp6utbVfCZonnNegRDzZ2HSHEi6RZc/WnU7b6ho92M3FX
qJKJGNiYBVmADV+KjvPaXdk+enPQvThu6XCrt/N+A65WviFncOPk7YUdYaRxt2jzpT9ZOvLXwzxU
gvrT0DhnGiI1T3/q4DIc1hSQToZB/IO7hzwPXQdYYnLwDJrWNIkjl/yIn9aG4Uhh75OT6flPzaNd
JVZofepV/lYVm16gcc0BmjaoqGDxfxavntu4cfWjXsblw3ciXM9yxB9V5DeKAIRVrofjG+vbN5uM
JKVTVkAgyZ0Ofc0an5E7J+Rgf3g5VSQnjCOCAtTwZwl5OXDRCZJFcXM+9MCYzp6/kQCuw1U9jiva
Wx9EI3/I5+bksRenm7C8z6vxeRuI9zHDuQxkVS+eFYhA1q2rzZ6UmWlXNTMAAAIZrJ/4TKiqVPti
nAL0k/59lTp8tqgfOSz5oq6pnN2EgaZH5wQdH/pA8neByKNDn0bDT3WDsmE7YVBcAutphif1FzCW
uZuEWK6eOw5nMweowWnY/JZiE3tL2RNXEHu+4+lq41rwNQOHpU8SP9L9Esn+XIRFeK4HSmdDURJc
1VOLWuYI9humeRw0p4pa0NVQKL2bVkzcaIBEgopn4eu8nRngnZYv+DUyroLZf2gbt/9V2eN46Yeo
eh5Nmd673lJ+2gHdva625lhXxXpY1op1EyirS8Aag3lwFjnpk2G9CN/+s2FOs6C+7ewWcLoqI+u8
EDU/icydEx9RLC4DrzuhjOBTcG1O8pAfLc0996KbQn7Pdu/Eq1/ovQvmYG9b5Xv1/44unIGEFsjt
UXYxJ6awkNYiJz04i/OzzdOXXAnc26W9/hei2Fw9Q3KbBXx7AW5fvW42Vjq7NuYOB7ecYpIorJtH
9bb5xcRpgjQpLNxjlix/d2JgMGLW2o3RJP4Fk8/jyPQc04e+vhDgcmPDfmpHyMzZscNHWlWXIlpv
xCCri01Fc3KJt5Jzf9N5Ms4cuTRzDDTVkhsas845hCZy9rbNRnUe1w42AtKVj51F+VPCgw/kI+2C
6xA47j/tEm4ezcx1aCqs7VAwdv+tYDA9rZGNUS3vmfqh9tzNxnmqbfEDpGzcDfnEYorRNmJeqCSI
tRvLxgSZYPvQW69dUPn7ShrSManX0DKlXRl+y7nLP5gxoi/Chf8V8PDxV2tPfw5KlMeWAA0pP2LE
6D99+5n308iCrqriEQ7pYV4c+a+QL6KtTqn09XNfA4o8qIylYBdlvCXcdbj0nlUCBbAtApfM2JDU
6i+heyARLVkJZMW1+KSdZ+XaQRCSduuZRvsN9eZGS71Kq0FDyXE1MWVzxUYnuTRW8wuwXrWnLvit
Hq1PJ6JLBRP1cgefanjH8zw+sID2iB5mKFZOlV4jonwEBvvsD5INhfY2kZSwS4c//QpDxKWQejdz
WfzVtpuNYKXRVbbBv+Pr1YG08H7qfvBjZjV1ypXY3KvvZu301wSWLJK2DMe7Ocgc1HW3uA4Yti5Q
QPRRLVLjYSqbNzURIg1qanmHckVfsld3YcYltpTGEVdr79TAzSXgrSrcG6gqS30YFOdr4gsTPmRj
qRGiHe/aCyKPq0rX04YD/lWwIcVoP9YH+o0oaSFmcOdUG0vMUrZ7N7Ic+g0iKKd1kSf11ln7LQh0
gJ5kY3If1s7bBaGEylTZPvbaNfycCpT3yvWyat9424e3eSyMYEZ5yKNphs9zxX7UpV11mhznu8p5
Ma3dyqZh7NeNRWfZDV9bVczY590Wq4AyOc2f3QyyKXC8p9AZFkR2Vzzk9Cc/pzbwJbNgiTEzuzcA
Xlui8nE4ljq7/Q3RezDV02/XQV8bR2IALh6zPQsCFU+ziBK1VfVf+oWHu6orU3hxaa1lPHrs/YZA
Oo+b6ELC3IN/6KYyTGquaxfV5RObPhZQo2yYDHLHf6AhJ3rubX/eR3KCcm+hz2nMeWsB9NRs9fYO
Zbc9ba12nhzPknEUltMT2ezm0LmbitfRocyQy2fcSZH+rhemDXRJZoXNs49kXzFrjBzxRVlA22rw
x6WQC4912DqwzVHSyYzjz6I2jZIen4Ft1N+6HLvHslH+H8ABwNp8pHsF1HHjR2azt5neOuZjkMeS
cWFPbn/ZS+Oo+61bMSp4FV8n+IXUdy8gZSow9YdmdQrC61m6nwKZvXsl2zdeGpb3YQ+WIrg+WXfU
rTLW82o4ItG1RzPa6lCYxnniKbhtm1AxVY4CCuiM/oFFRZCC5v/mPg13FkmzI/JtnTh2kX+aYLUv
yp6HNzXzDcFhobBTSmrFLYudaC1sC7dm3gE8hW4cgjWBKssCrGqG/5y86P/qVZlXtPeZOnv60PpM
dQ/NYv7YUmYPTBGK7xUO5mjoe0JRW3OKZKeftq6RV5LAAPJYOe7l5IOW8bKGtCCBuCXkWO8G9hvt
0tN5nbGLiwo0rmKi/bpuR9I4PcBfLHybxn8MGxnuMO3PzbpbQTkcspGHzUGi3zuDzUhZZbcvMAfZ
uqJdTIRqtq8qm8X7mDOoUfkUxM0ySeiOYXSofaFONkLVrizWT8ZO9G8uwrA4pI1OQSfKPhBu925M
xZuJMYXlD+QXAvTmKIAk/suxjRFn0enJViRHfYXnboHrgejPfcYpwOQLWWnE7qg4sAnzjrPOGTD5
KB9v59YuIGO5a3jdJg31CASPW9BU8/DfauPELfz0IZXE2NO1KfcDYCmcKvm/glF1Jx3ztS6YiYch
9U65rt+ZkqY4tK3X2mNg2ykt+s9Z1lh8HO3czdXwI2jWgJFAvP4+cAnIhqulHlyP0OdEw+VjAJn+
q+9qVGnhYYrrHFZbefGjtpCFMNVwHx1vkL1L7cXZXoV1zlLB1ZltazLYAlBeEKgLfD5MI/mWubf3
Gi8s34T2b66uqEeehTPFTJ6bWHw/4lwysPXCkcew5QKsPWf5yMomfQjHebhri2ZJuBDh4tOqeGWR
QXJ8wA1cACnOdxspqN02FL8jVbTXpR3qKzYMfnTQSVz5M2zR7Tw5d3XVIauEE+QoLwNXyEgg6leI
Y95p3hrnmc0Pfu6xwX22EEzAoXP7HDKnZPrYJn9EXu29/3xtNw9850At5PkP7AyMaoUHzif1sEIU
LfV0RTF5+9FDKkXkAK43EaTxO8vdhaJhMocdnYbKSwwB7OPS0xmV9QN71aBFTHebns3QrR5sHj04
jK573WwcNV6O1xi/JtavqSVigR1pZ4BnHd1teqmRT1BD1KuZxVM9Z11it5k+AvW0v4ObgRy8V3R7
epgbhT9gyPXte7lYv51aD4diFKYH6toNSVk6ywXsiIZ8X34TsE5jpWycu25Iajfr7UMU9es13wSy
wgKrCLbccuhn1+a2BQo3mPNvqDbqkGGnAG5Wmbu2ablYTBEGJovRf5+LjjnexjkRSVcdi20Mkmyt
h+mADY1l9BaZ2JMWl0YXv1Y4GFaXZrpGJGLXu3BtAHmlIspvR3/1lKPx/8787R2BirjXyOR07drW
pRivnsCWsy7FzA8RcDy5QMx+nHHKnwsZhk9pjnN4oEDpkRa0G5KKDD3vo6pEFS/XtsWmjkeXtBEp
mvxmJJ/wdvxlS+w/pI3JH52QBGCDfgzEBASX29U/ds5GFbGaCB97bFbiGaFKtYmPnjK3Uw6x5EgQ
llS/zGx4IxSv6g70qcw27lBM5kfLJf0zOki1eGXlXnjZt+aOfhJLp59z8Ej7ciAHYc19EWtO5bgy
kbwuDS1QgWk+M0pED1lErLdaW00yKA+TyVm9t6Gls3zSDFeONdUHd9U36yUfqxLtrzILMQGHFt/n
hUfKc8a/3GZZom4uGZpyI04KoeTVXaaIZ9u+hRDw3fN8wCnS40Jmg7HHF4jFdQrcVE3eBMrDH6Oz
j4aOS1QFsJwy9iBvHpn4JRm3Yv0ixzHG0UisGY7iskvljVLurMx6Q4iHwusYcnRdMTtOurxEnllj
0cyvTY/gNNdMrIG22PzCiTq5wRLeaUEGYCfant1b3458acrMNSy0B1uuV1W4IGIXU76lnfrLAQy9
vJG3NVBbvsxral59NbecSiVxzTDAES5z92sFuHYnzFox2OPtiZjWYUzmxXvTl/D3N7wbaWDyQ24j
3guZ2ng6Nq894j1gsg+jnyxQ3xO3S34pTnHcKES4dqanpFAHzHndAEg2h3rHq6/ADIDGaL9ngCiw
qmHptQFlI5Vu2d4z0gl3JTuFfdZvBRqy5U0IqL1yYtvjVzZtgftKkNN58VSJ0cPjv1MW/6EVRNyi
1bKvdcpEAF4I92qbnjYiBHh8ccyZDsXOStlvlAsrXDvlwK4L66TmIf+vtiRbAtSxk2uZ4RLVQbvH
X4FvugHieKmVM/FatSbDR8NIC7CwuqOmE0fKMvoHfkn0HPrRD92pGL/7LLrW3sAdm2cGYni3ceUu
LETbqB547aewwLOUYCrK9bJe66UHnV+02dHh4nVY1wW50mQ3Boih3CmVZQ+LOxsT4Y3tsQxL/1V7
sn5diwyYQtCVN0aFt/NHgpWZZrMzM6EELjf7fHB/LTThPa7gY8FmOySMU8F7yxMHLc6p+6NRqff2
MktoezJzXjOTjx9OWOHAJMCDVj5OSEYj/1ejheXBnubhMgirfBMhM7I7eRKFZJ6TocFOZnll/ZNa
ZfXcThmoTt7f32FBQLVauBpCBzcxyjixLDG64HNXWNYhtr5mkd4R7Z/BeIAaCdTHsOsrzTOoaOdi
SX/6TnvfvyHFzPC0OLBArLAaY6fu/iIteD/L7HCcs21LpFtyZw4BNWxWhV2DrADJFyF3ac/l2Jlz
9S3ryktmbaavZuZSAYCEGVuHfxzIjtRipt6BEQJHS+gPyPKjmZ/zPiiu7YxK6mBNM95yi7B4OufU
capfIQt8Lux4E6a1t576PFSPdSj7ZxcBCwX1pgA7gkSP3HBdmlVihq8KyhYg5RP70EFzCD0uf6za
ZooqdLDPbXd7iHxGCdKB6DsZeJNWcFrNPWwGAFezi7pXmh/c5M0ptKbgQHh4PQIeHE5LT3eAjRvr
u3a13jBai/HUcmLsxTZyngpT3a0az8dqO1TtlnDo055WrbpGu/Rwc9xzW4ZSr0ncQKTi9GudH0Yf
hjS/vr2Gh+EyWgwUG+VxCZhI+jEdKBQvZZNxtwu6/MkhVg6DH0zbefbK8DgHWhFXl/0x7bcJ3Eaw
fg+0QBzIxHNewAHk+Ce6ynZg+qjzFXSWUBL1/5YlYTw4OayV3syEVdzW9nZv+on6T/pOj0BeQQDb
vH6141oPbiiWA1cv96SHKf/dpdt48p1ZxVtrfi8+tXpTq4p/DZw9/I1mPDil7g6aetmDj8IFvyrz
Ds6GOVcJBlwF+P8g6N7AhYoHLW+dURzrFXmxLNyjgcC9Wz3S2Evmg1go0ynZvDHAT0o5Rjst8mvo
NNLc7bBdyfCdF89KL6FB894VZvivskT4n1gHNoet7NozrN9hL12fzwNSQJb9UvMNntzLJmHtkJ6C
koxNSh1K0tCXDA0isE5VnpVJkc0Wh2vWJN6KDbl3w3+TsABA3dBfqDvgevIKaolT8mbfejRC6Br8
I9ICm83ResnsVlxv7b4vbq/yBOJ6tSNogi9h9p1zWrGv09INn9nk0KATyl9MFu4d3H/rKkEJMqTA
lIo9QMp7gsE/bONudikZBHFhB7CWxpaWjqqaYT5WUXmufdzaNcw0GV0xWhJsq8v6K2gs0Itt2lHm
RdImB/Jytaqu+/RnMDOSgFky83V69BiBLiWZ/3iQOFDqsszuAzZQd5qvPi+pSeNzwP3fVNteLS2o
wNz/zT7IeyJk/gdzH3oc9cXHRctp32eePEZc/y60TTjX0F3HA+/f7lhvHH7l0ETkO5XGpCyKQ1GN
0S+2b2bHPdLe9QqbbyQpqGjWcoyLAcmEL2AMrQy9ROGd7OCD7Fi5lL8RW2EgYfq/Z0SsYm7jpMxo
s45N2+KxtBaE/LARt0kueAMEQBICThCoOYiHhFjyWwh9zY+51HQ1lk0bl9L6w0u+EODEOJh0uYlD
mQbZHa5WfH8b2iinMUZapxUH11afCF5Z0iMkxuviWgycVnFFucuT1QoYmFRn/9vy6H0g4vIua4tH
KgUw/RzMxr4nSzwcorpgpiLaRnDeo3UXSPFuC/DvUS4W7ocNE02ujH/KXKwkGeCEAZJHwL71wQOX
8OlkcKK5lSxX1+bbsbVbt8/LDYpXTjqwsbMXuCOnjVY8Elo9+zk6QJnB1hrxi7yiazX1sVIkqRkN
yASMlp2MNfTfPLB13NqNfUbgBUJRF93VDjiH4ujWq+PpNXi0bBxAE4oQ4C8CO1UbHLUZnQfAluEu
U/mP6mq4P+zt7uBtb3HhoBNEsmhPESuME/5agAYOc81BuRACTNF8jA37cU7e/OzBTwxw9q9Mzx1E
y50Jp2Cv6aRJvKYvPkWz0vyBaohREw3/Elq+94mvyT+Mt/FiWZbuOLmoz0hi4rqRHz+VgLgOymCe
LYoFzobGMWyEaj+qImheLJ+gLXfnFaMW6ndVd2/RatwDxwUMODYvp6myg+c6t9oD9o3gAycnAI86
ZBOFI4FVZ+uQV2VBY+oZijzY5YNdQfDYGfak+/C2FZJb5G1AXCs8y43TY+0YI0TncOIlgYP01ldo
W++iUkAq6nx4t5QBjcWO8AFANL/rqVPP4NuBcQjwkePWjfvU1x0AcBv9vRrqu7TutreWSeyOvukn
DaRiXzbzD6cLd+UomxkMwcKnNJkAEmHc9bH37CQTIw0ZyMyw1xAnaMqY6uXcQQi8SxXyzdAjTvLL
xGlsPAf78GQfQWp/5SHvh10z54CO/4+082qOG8n2/FfZuM+LCLgEEg/3pVjFIinKgDKk9IJQy8B7
j0+/P/TsnalCYQtL9fSMOqI5jcP0mef8DcAvL+kKdW+L+DeCn/ljWMiW+1BcHesa1C5yHJo7+P13
2CTfamQt7vspGL80JMv31GO729FHuC7MGoerQWC9paKWH2uv440CPRolBfxxfFyP/kZiQYtGkM0h
eXGDloyzi2OKimlh5TdGbZVoDHMWVdi2/8A2O30sZUjtsONiq6pT8JbHXckzBbDbUyHj9Cg7x9x7
I3miXkPjo+iM6CPwvv6mZ3/j1gzKp8vlgCwn+cw6C4GA5579OOgFBNn4cSrdWkXmBMV+9asoWvFX
qM/aWTZcIAudlZsIqdO3mtfbN1Ybj7fZ5Fm3UnWq56ivySnYPJExYkYPXgTDIwhz7Qe7ACTTWh2o
EWbDV0TTzbcIN3Kg6n4NNYfyc5I56SN40ZTbVc4NpCyUH2zF3LqQHoGVoTpHPLntNxT44oM+GKgl
VT56UR4ZlSj2wlutDDtsF2ehy7gDAQ3YDTVrg5RWV7RfQuBczyoXN3C3kEvtjqzVzvEwH4qKNvhM
Ldjjap7ETz0uIq6DBD3I+rF5Adat3yK3xsPEMoHZ8Ef0pbcN806AiLgvW5KWNzEZG6DvSQL+NUyq
8rGMs5K8SZnes2VNn3WjUB506vbHpGzZZ7ixaC3XJ4AwPBEjG6Kdp35Hm+YZTIDbot2OhD9JpsT5
XPSfc5vknkYm53052PKND8D8pm0Az1F1DZgqef4j0obkEPtxjhWyPTPGMfZ7cqZcvdfTFu8EErZH
Q4/DT/pMAVNtLXgkaRb/Sg2K0CqgsXdqDri00trh4DRD8oYHR/5hGlLzVsHd7BZBFvwIrPhLqBhl
flPfRTlGLujEOeRqJSl2XFD2wkc5+S6VBwOAo3kfpG/hqyJE0nqURopGh9MRkYyQKPzMkijNl7Cb
ZTUk0qZVn4ImAdtJKQDo3mCEE6r6VX5gJwkPTQZ8Ep6GuGUu4AWJq+ZtVhkV2Prcm354eWIyBWZA
RxaWD37tR0BbFZTZVf4ZysimK6bJoCg75HvHbJyjNBguq0KBQPWQ8kLX5ws5ZvU7LkbizoryJ2+Y
qlvF1Iy/8XKQs7ET32mDg6lRPHyVvSzewmsKfnDEDW+BggDUQQw0JVcJharFGWCPi036gcTw+Nzl
7AVUX/O7PrE/l+VQ7Sqbj3Sa98OYNL3E4YY3HnrTgAfM8XnkLb4TxhC6CnWZ42ToyBYkDbOFhfYm
aukG5OBxWIF40rI8TEQMZ0sVUlHFGx/8/C60uGc5TXBoUSTO4MpyaQ/mf4DCjhP0N439oYuD8nNu
Ir+DFm/gv3GG2HwAvFfsrXGk7Kka49sySiUHeCPfaRm5Mvz6kqPfOkyYznZAAVF3pxaIz8boVI8l
mecPFDVC5GCzv+Cp+Ae0ov0PVlBqd0OHXlxE9RAokZ4+SN+Hb5vq+bEzUJPz2sp/P5TWDxTpswct
7yDzGr1EWN+bdiNPt3fYSbEtgx9nv+DFrg2592RZQCJ9uyCzkiHmGFPGJBdSUT3i3fNhsOEThBr5
B6NHdKiJCvmu6mqOT8ec72nwPKJBjckcMmqjCmEpjrFOYLIrBxwhw7tQgqbi+abPEs/ZXctyRN6W
zapvHDxJQ5gnaGXUT2KUOE1xWL5VfLyWwC4qUG9QyeThGnKSyuIvf75BZ2XZ/ZJ61/5Irda/TbD3
QkwO9ZVA8bojCczso9qNPu4vZkOBC63ZKAKaYxvqSMoaqUEPcMmbxoZjjWEoPhI6YgLmSCP1qnlT
23ADhGOOX2q71EkweuYDMBy44Jb2VaIfEUWknBA4bARybfiIo6LpHAVQiXdIdoWQsMBw4GXX7zHt
akFdFKTTErDDCuxpzYNQJpMCI4XMG9B5QrWncRIVG0TNfChA4N9aRufcl+lUHBUN8Ew7KdUdC49b
dU2yvYnscO/rqXyTAIDdc71jN2ralwIU4V0NYOaplFPN3MIbEdWE6JZ8dH+PxifL1a65t4+q/Oxp
6pOdiH4f5aP5ONniRe8ECvIJp2qTUaQAYCmfWgh0j3GTgt1umB+lAI2dKG1wR3UlQqQBZ4zRwf66
Kgv03dKSRULWlDuXYiBZS93pLe5Wwb6PDdg2aGzztoGBXY/1yH5f5280B2aA0cIPRUizRe4hy+7Q
0FJBercRZVFRfufiyi0H8Cn6L3HSsgWaanOPphYTFz0gBagSb9j0L9OsqKl2aXdbOFXxjnll3GPI
NiEcNdkQB4MaL748+8kVCEas3RRf7biDKdwprb3TeKGCUNShllRAP8jr8Uq3DY29EojREFfwj2KI
Mgp48yeDxcUWqJl7a4Kl0pkVtKrQq5+rqqpdtcbD0S9lfPTHAXPywBR7ALnfqfxTFkRn8zHn3DlY
jY/QelGjtgAj+wY8j32XRAgHGK3DZj/q39rBLh9rSveQiigB1RpI5QQE967DnGjfa/13/NHUI+x6
eStTs/2FMZH1oDkR1SNH/WF3RnpbIbX65PTO98CWgNkqMggU0H6C59UOVG94qIYJFtgKmm6y6MGC
mC2WWZ1F7k/Nj8JEOUqD940wjfBu7REGoIlT1970FXjyDu5b+aDnrPjCSO9axfA/6KJJn0zejYDE
m4HEPSnqBybVj7KhTlGkOQ8IGXAQeZ166HUVBGmtqTvbVrL9AGl3Z44ZeoRc326GCRImSMD80Pqc
fI1HxQk3vgA6XDgcByXQIf2QkCGbMzZYYyF66Ai7eYiwudgzFDzFA3U8yCT7rWOXuEfTKfmrGUl0
C7tVvpcYepFsMBoYh+ZTycXyHQU2NKdUb/jGbe8r6DKLpCsUGJxNh33VkjjqO7AKUZT/pHEs6XyA
1jF7jOQR1ShZBPXDkJjmrq7Kyg3Ydu6CAlFMcH5UKKir6hmUdSA4uKhQyNChv8Uieicwft5rKYRZ
M+QFZQ84pex0b/TudQxNuGDZIyhizjR1QmqmxekDkBRIptqupgfH6dA3DmT83HhkrqVO0aGOORqE
2uPCimDiTRJGIJtJA6OgW9XgcvqveEuSWo4TGzERFel+WCPDkN9RplFu4hi6Y6cZ4wHotIQ+AnFC
7fEXmjKYkg4OT/uma4yjHtew0asRQwRqjW/gmryP4lh+BgYU3ZRZaR/BtiDlhIrHDen+AJpAy9EP
rh6CjAq+2FbqR9FYJUUHADaUCUzeF+1Y+AfZ2b99p+18KqTDMD/3FWSrYEfBmBH7vB9Nkr8eyGRk
cNGYi6yxfbDApftcAEXbVPhZ+exyN5bkPkl5VHsGbvRcPmITSV7KwLSnRg4c2IIjOkqtAs1FZc74
hU4df+3bBklQS0HfHMFCsGq+eKgLn4wKgI2fVj+0v30LlUITbV8lKX5JErNHsDdYXY9ynH+79Het
pea+MyjmBzqrG1EIlANnnVKVDfgmlIh2pwEaP+qnEqHMXV5RoZSJ2e9LS42PFTDce5NLFW6I3Np2
NcctHDc7vquwdkLCFEGzUMJRaR0dQeDYqh4pYk1fLLwQPvL/xaygCZRD2obKwWyDEdoeACQQiOpP
pQV5SUKu/BlbRsgrIcZDYCjpGmPWOjA7WPuWITnnTaqBcOfj5xpf2ohj3Z/RwjXklXteph3cgqi+
j1vyPUjJy4NO/Q6xEMNGGSQSD7oWh3iBDrdGCQe5oFSKXn3XKfoX6tlwIk2dDKVlWw+mx82S4wJC
E9fDQ5GO1VvUw8WhmtISZQjsAewqhM/GnpcOBpJAgo94VV1i8TkLf5CtBoMWhjdm1aJZYwlwnL5Q
jlLrwiNQGioKcNyp/Bjd19o02086+lyoqZJmcksDhFmO2dDNVHhILhvMxSocgQuE1RdJVfzW9t47
kBi4482WJOoExLVUgNOgg0ztDsOXgw8tDNTnXDbNWvObz13hpcyojk1doj72QSY+BCmZWQWs/ZNa
FLDTBseBWg+kFTBkRXJeUOClCA7nCsC3LTTtjdVDlUSk/OvUznBJHR1aNYRGzkOyPTRN+NXkWNwl
HckKcuzmkclPZs7sTRRoAKyF6IAfEbIDLaGixTbrsSoKd5BIdai7avCNuMs5bwUWJGBjhuoLr2Dt
2MEJhwUtPe+h1DTWTYTbnKdFw53OAQYSVhne2aS51buhBIOMxVhsF24+QN/1wFSxH5Es03WyOzJJ
UH0oJMOWYtwTOgIBfJGlz+DJv9iNxZbTpdgYh1gIWw5gAUR6QT7x+q1Rj7Xi/ZSOSIlhQLxzShix
Y8BurgzokzX8ojdRqYinCYAUoLywesYaRj/KIuk/xoGwOFWYdrVOQZVK2kRNGQkZGermG10Hzc7Z
rYFaMVpKq6S0zFkMIayz/Dg1hvyRRw3Wmmj27nwP5NR1e/RV/3VDShOiqWnzn//6X8WP708h19z/
/i/tf4N9wy45RKcYVTT0Ca3n135eGLrh6MKgCiR0VTv/fMuC5cU95i7050/+VNzk2vjteohLR3RC
CIe7uqFbwlQXruvk2ew2Krvc1abHUX6BG2fFcJOhPL4yDl2kSsc0pU6+GqzWeVMKNdGpR+UKSl7f
43GPRTglqHh888+i6OdRzFJM8UzfcntHfmRl5h+tgCQvODrlkau8cXs93NrwM/AIFevSMUzTOA8X
q7z1jdAuXQ4ejvDR2/CR3/r+/POT6YVSQKqVqlO65TcqNRj6/LNfX5x/viBNCQ+bX98cD3ZyzL39
9e9rc/tzxDXz7P7nf/+X1FXBcJ/0zzz5Tn5/2MQ2DDOvRF33g/ziaK7foWAGhhDK6g0iZshi1OB2
nyfl6XrkrY5brMsGlCUniVm6ikADdl+0Gy3b+r48b1hRpH1gqYKBAWsJsTz4hwO/WJUjYiaKOjEy
2QT3+wkazD/qH6Ge//62w4Uob/i+T7VZM+HqHq8HmKfO5cjbmHQhnKGR2jwPUFN6LlpLKV0pP5bA
DpH7qn9cDzGP4ZUQ2qINZNoxoMp9xJjM4QAGY9e2XKnkswLgMeMFcz3aRoO0xf4lgSYBwmcpQo4B
Dt/X95W5Mam2QujnfZYbiWOM82oHUJFBCwd0N22EWJ+3/x6WvxfsyYJEMMvXAAqWLqjJvNtRlLje
S1vfn39+8n0P1fIMaFPp9lxsYax/vP75rR6af37yeU3hyRRPDDmCRmFLVRKY3D9swWLLwqowscJE
lm7FrZLdaWMA5n/9YtJKU9gOFzwpzMXnCw57yp115Q4pHgDczKPopuPt4o3u9a5aHYmTQIsdUNZK
CoavqlyHsh3u9mg4XQ+wOhYSX3Jw+yaPjcXZl9oUa7U6QkF81jeGH2yV71P77T8LsphP0oN3ZmEa
7lohcryTgMFsUwPMHq6HWd1KHFNKIOu6YYnF4m7TqcN70WC3OgJZBHH+wRiR0PxwPcrq2DuSCBoa
IKq2GBLR1YrEv4jjFvU+742B8eXeerkeY23YDV03bNPhxS2cRQx805rGM7rKVVD3k7cFVMd/FmBx
8lmUWqvJIoBT37Tlt7CsNgKs9ZKpaqaqG7pGE5YtoGZFD06Fm36vsRAcjmSKi/zxeivWJq+pSSF1
DY6NXHaTlzQeOrRN4Vrto5K8DNW7Rtu4is4dsVzppi5MaNeG1CxjsVdJJ5F+l8agMAZMI5zyUVHl
O4GYdez7D9A3Jry2hmyj89aG/zToYnshM92VJPIK8mE/drrz1/VeWx2akyYthmakrtanXVK4JNUt
/94Lyc7tm/b9H0QxuTaYKh5Cpr3YWDJfRtxM/dIlWxW+l8EPM36Z9I2TZLWjLApDDubjhiUXK15X
ya4XANRdK36Ap29tDP7q/Dr5vH5+UE2y7mBIqQw+BfhIdzmsEGm63k+rE8yyrHkWkxswF1esKS3y
SDeHwvUpL1KNIz2C0uJctI5J5N0J44+67N/xlndGoKdWMsbES7iWpNPHEajF9Rb9fWW7WDMOo25b
5rxHLtaM3aSIXrde7lY2MJNjABxY3qLgRtkaMmf6FzpJ1yOujtNJwMV6CYM8tdKKgAhiYukRILCU
310PsbpoHGqjjuB8MZYPXyEqnLkzQuCMqQ3IwJY/S2Hv7PvrYVZnw0mYxYxj2YvJTgmDBgM+cEek
/ksdiYho31Ep8wl8Pd681pdDJVRNNYVgnGx9MftK9BigdQaFW2cfYg+QwSG2H0sU8ruN/ltbqSeB
jMU1n7IdnBxJIPk7zB8N8931dqzNAKGSltAE2VfVmfv15Eqpgi/TcBzk8wYGcWCYsQh6ZQs0DVU6
wzCFQ38xsxdd1XvoLZKK1l2S0sFzF2/M4eUE+9fnLXIrCHlbF9cKvQLrCycSLYfR977YZFQPFaRI
il9wbG4c0Ys/aY+pGmjdCGlCGzvvsn4isQ6CWncn89HG/DzamFrLIfm7QSZ7wJyT0m0xz4iTIQHH
UmRNqupugkteGcC6+KVF1kaQ1V5jUZoWV1iGZnHKVNRq8Euz6LW/cYwWepPqrRm/N+qNq8ZaIEfT
TTnPLhUC93lr6s5yUBZj9KHXogoo4s+oZszEG5gjRqw1G3vocl3OnXcabjE4UJ2tKG3ncOJrID8n
KTje26z7bDgvr1s4/wrkGILM5HwoLE5Qza+M2ICQ6nbti91/8yaUSjbW5nrX/SfEYk8rdSpvyK1q
ro36DhoH071Z30OKuN6Qefmd7mTLhixmgpbV6B7l9FjoQMK8RZMXwqR9xF/P+O1tpcRWgzGpHZPl
I/TlG6AoFKD+CouVwvqIxkciPkZqbe+Fl2r3iHIAhizLHpJNbEcYmXiD/Qe7haNbPA4MFbrecvGW
UsYoxKW6q/nt27KK/xpqKmJDA7qh87Ym49pKPg02D/DJSvZL0xYgttn58C3/mUV3qJlfH7x59VwM
HnRyrM1sie7EYrqjPDblGJ7pbieewhCp2/vr319vwX++v2hBEuMSjWK/7qoC6Kb+s8KRx/n0z2Is
rtXpGE210xEDNM+ADMr0zMxHWDDvnv9ZoMVZ17V+G2kW6wn+ytHCkhVw+z5UNmbY1pAsjrsyGKKh
MInC/h7uKoD8Xib/ZFPFLs82Nf64fCR2o1F0vOaZWHv/LUoS1dthK8e7OvQnMRa9ZXtVoSiOYIOz
vgXDbQOVu/v9BwMiVJ1n6PzX8m6YOJkfazldpSco937F2xSjsK0iwmo7ToIsdlFghQmsJo92iPdq
NYt8HUxY69dbsjroJ0EWm2gEuxCXAYLoygc7etCVV38fUQKTLdMw4fhcXNO8Wu2ioReGi+Dvrvre
I2rw2gYYKo8oYc5pAc1w5gaebFWTqteg9TXDHd5MhbXLmugPWmBIyxIwNSQph8Wy8LRxoFQqQFpG
6kEO8U0wvfLhrJEusWxpk1eEiUXS/bwJ5cAjsBlU0zWK0X/0e+0zFZrg0Cf5k1OFG5fAy3uGQUN0
roA2BygZmfNgsO5iqP+p6ZbNfoq/VhMbyY3qf4M68PqBYSUTg/q1CVT2PFBdjQGQwcZ0vbeD9YAl
zJ98nleMo3JH5xFw/vmhQSlLQPpw1fhNh/hr/fEPvi9RYNUdlDcunrRV1nlCCS3TrUfMTSEobOR5
L1c3/YL4J9mS+cVsLq5hgZ0MElso4ZaAvJO7ECf015+xhDAsMgxyfiMt3y8ib5yi1B3T1aBSfCpC
p/+mDIG5MaEuioVMX27HumCF8KcUiwXiZJqUTTNqrjIAVGgr0OXG92EAHOd9KYWJl156rMKHeng/
ApuYip/JVubpchMzSNSRcxK8OlS8AM/nArC4AsS9orq3nqkec7hp1+fC5X327PvLDApUHb9V9UBz
R22chScOA2911MoPnreRf1prCTpoVKZJzZMeWsxqUUzIOiPN6pr1eHjXlsPhektWvq9r9BK5TQHg
RCzOFBx+oxxau+Eq8mvntuXrF42useiZ0pLk7DK50NpqioK2Ybhk44v+i/n6Gxe55f98f5lTqP0k
s61KGm4f/B7zxwj8szNsDPZaF3Gg6BxWguTCMo1ZgbQPhNYj38uaDL/VcGevj8Hlyic3qvHWA7zB
wl+CQ9QGX56miDpXwXsN6iNpMn9/PcRlGwhhsfY1AVJWLl8rfjDze8ygd5Pos4cdcd1sXIAuVwQB
6CHbNhzBHrnY3JEtC0xElzrXSPJbDqmb2SNVuU3kxnrYijP//OR0Bw7YaDGKOq7PNR78uWHgFyTu
UlQZr/fY6qBILhGGMdfElmmFBtB5MuTwY0y8S6tG/dEBRTas4Mc/CzMP3El79HiIR4Hshps15q1R
xfdgvP+SRvL9epi1bjMd1cGTWEiVRMl5GC3j7T8VbetGkWsjF5RTVo9A49XIu16PNF+mz99xPAW5
HHGdZ7u6KMiIZmqsxjYaV1hH4HWdc2f5yLrFn3r/+xi9XA+2NkgC1T8OfUGS3lrMuhp7DiFtpQG9
cRdA8IvvjHrjLrYaAp6kg4y3yqGy2IAty9aTtozhvEdYqKtPCMvtZHH4g3bYFhAbiliqqi524boN
85jUZgPj8sYEx433ptwYl7V2WHPykmQfR/wSx6EGShcoJvMZcmQDYDhT35vRRl+tzTJE1NmSLWE4
F/nRqIJvaSBjxm4cP9iF+c7J0ffq8JAXcuO2d3lr5QZpC/6a8wUXudIQdCOpmWRw0Tjd2dgfhwfh
6Huj/xSBcXz96JzGmqf8yRr1KqfpLZi8rtl/lvJLlfu7Mvx0PcZ6182TjMQvIN7FTIbyjnp3Sdf5
wzdYtUP0MJtSqRst2Yoy//ykJULzM/SMiIKK7VFDHjdAeMnW36n1RoV83raWu4Bkns3la+4ty9pv
77dOUBn14DpQ+2eX5WTcOJXX5vNphMWgiAGbAGTSBrcyfgz5gxfdl6Le6K6Vm6xps/kLwbphWVqL
/kLNuJLJmBFkeIbvmuoPU4wZEJyk0Y92bfqC6y0YOiyuHir9ERbCRiP/BiMt+9ER82NJ1bm3L6ub
knoJvBO9d2ureOls4yHKtI9xUb6fpIEbGLzE0ngj5gwjMmC3yGl8vT4t/x+/AMwEFbUr1MgWB0ch
VEzpdGaMrJ4y/bfWdfsqvS2Ve7V9ltGhLdACfDSNV2eF6Heqof8TdbEfZmMz1qlF1BEFgZKLEaYe
IUpPG5vI2nI4DbPY28soaUWEgqxbyhcr+4r9KT7rvX17vQ/X1sJplPnnJ4sOPrGA60IUx4ZFiENo
sIH8XdsLHYs913IouF6koqt0yv0IZQu3rmY6yFDjwpEcFUceQhUSlu0/X2/Q2hHv8LibzxGb+8Ri
r8LeFzC5N/Wuh2yBXt5rKcRXLHx6hIRiSCX54Xq81Q505n0ReC6ll8VscFIkUwzYnm7xEnmfTWvj
CjY/Bi/W2MnnF7Mggd0mIa4OrlogHAnyHYEiDJgoKe0aJFgc1ICUDTTU5cQTwuZlamks7ctXF8yG
kPStn7tm/tmZeZezZIkBY/TLa3tuTodQ1yVPZVLoW0w9ZJGztkMH2wXKP7vs8b/rAS6nHh+nFqaD
VIL0styfpkDHxXAaMze4dbSD9RvbKfxUk41t8HKvn6OQ2iHNxX+Xz3nFSIIpxErCjaGE7AzES5ON
AbmcYmcRlg/6PO4SmAVE0PDZ8bkab/TT6vdBcpEOoUwplwMR1EbdFs5EP0VPkJx89w+GgXPW1Miv
Ucpf7NJTKpA3Nno+Dx0thY0Wd18VBSL9PueNdD3W2mAYYN90yBK2TY71fDsbYHYbIogzV+k/2rwm
soO0N87dyw1GcHm0eKzSJGjR84o92TGrTthx0PW5q4bxXmsf6ulF2EjJxO0hxOtMzTd26LVZfBJv
mUWILKx/hqTO3VLvdhoqLrkIP5qpo+1UFFj8DFff1/ch9G2ScfMuoC9TCg12AiIz1cyNVDSWh4hr
Ev7UibPRrrVZN2fADMorkrL1YuNEi1/CM7NZ/vjR3I8QNf+gGbwnuIVTCVWXbwoFJXaZ9krmSl3u
0O36hZFTths8dEmuB1q5iJFNhJehaRYnD712PiMMrB6CKYhyjrhk1xT3SnmfwRBSreFgKHeWdT/r
hyPH4vRYUg7vk2zjCFqbIafxl7dNM2yxgia+FRffK1NDvSNqdkAfbv0q+2BmzgaOdW2RUVnGboqq
vKbJ+QA5WQGIKSNdPfq1GyDoZ1dcssa7MvqD6XEaZNGpSJkhWDUQBH14BW+bp+uDtjL7mBOazXbE
fkFe+7wN9Yjghof4qSsQ9zqYW/vQ6uf5uD4ntdSLcgLOjNXkoSTkqmzYdfecb1x9V78vgbDNeCLB
U+P8168UIMsRQtyuV3xJj2r0+XrvrIwwaVGOf8OYJ9YydeF5mu23aVS4DiJgllphbfweNYjrQdba
wIFg8YCZD2l1ebXpi7okWYYxmf+9gTDYDK8/N+cT598BFmOsIvXYcXsqXN16Ls3fjvbxegPmeX5+
N5urUv/5/tyLJ+sgQoesRyABoGrq7TqBxBxI1Tdq8XI9zMrytjUblBIwePKvy2RfDhg2byYB+0/F
Cn6o4LrrWeBSXnz2Ovmi+M3G2lgdfQmcGMsGtrTlCWdJM08aqeWumP28USTJdiWCP1jevhbmrc0Z
a56umCNZugY87rwHx7zA/G7Qyxm5On7Cb/J6z63NMNNgaqnSIuGyzPs68NRTabFKfDC4DwPC4E95
G8SHfxZlsR1mwYhKLwqRbq4qD3Fvvi3aLXzISkMkM02wnUjboiR63k8IuGpB5+uNq34bUArIXp0Q
oXZw8vnFMEwlG0yADq2Lsm/wYVKPr+4g9Lo0zgqQcJdFb8s0SOuUfN7/ZrZfDWWLxrYyXznDuYpB
SABpt9wM4a0rJTKUraviHapSs4e6bW/ht9aGQGcazUA0QFXWouxth6rSlX3auqgF38QHL6w3buEr
uwn1W3L5ZBbm3PRiEPI8TINWeI07IkRfPITDG4TdmteyvxhlxmHO5moa27u1uL06TV36kUJfjTiT
+NmvWv8Fufn16+40iFzs7B2Altzq6KtavJQ3bbZx+K2MN3Avntwwfed1vdjXByMPqhZjcVfxjigj
VNPGg2Xr+/PPT/Z1rVBlmgu+XzQPivOpNyD5b2yxK3s6j3pLIx9N4u5iGHT0LbRBxo1bM8KVhtu4
/lJnT0P25LfPr159QDV5D5FiFtxEFnuHWs9iYllRuS+a4yavJYBx/FFL51nnSHABFym4FiEMXPVU
061ujfrOazaumperjnQzbDUgIDzcKDMvhmLSRRFkg8EO7u+qCvrX4bW9QwCOBhQjBK+sZQWlVRV7
oNYEwMT/9dAFP1//dQeDz795eIzBYrWhFN1oWtQJd3yLuYxXbFxAVnpnxikJQB98XC6vaSg/2H0J
xNh1Eh0XyOmLZpuvrprAkeC1a3ATJMm7rM1iTlKHZqaBGsS8UdxU+ANUd6LduKldrjjefySQqcET
gyfU+TDjl9KgLNRrLp7sh8Q6RLZ6C4ft1TssUThA6SqVPdBcrOvSLAfpKaUOiAW9D/teGQ/F6Krm
RsbzciMnDG9OfZZq4Ga72P1y30KIzZ90N9eyO1XwEpz85B05VnybZPj6+Us6gmwE9xw0TbTFqSGl
HySKVysuTmgIWnhfrk/glYGB3YfeP69aY8aVnw8MTvSy1MpCugibfp7tjpD72zma8vl6mJWJfBZG
X4TB4WRM7VK6aNHttGnXDRtjshJgZnqRA6RUcUmOaC3E4hKNhWhWP/RPerzx+8+9fP4SYIUA6oPo
pXOwLi+anoGeYoa3tZtiNdncFi9qjornrYqFwPD71V3FeINCRvaAcuZyzWuyrsO4NEBiHXBxifq7
138evjB7rvl3xn5xzZmEEUydip1ohjoS9ZOtbOnaQJx+fzGhJD5RI2qQtqt9rJAlkxDXrjdgZfVx
rSF5BYYMVMySEIk5jJPB19fcDHuNHu+eGE/tskhvlOT1XQV4izutakG7ANZ5PmmjWEmRZitVt36I
ug/euFFmWumps88veqrTyyhU4lp1450N467a2Ay3Pr9YcoURVmqKT5Mbij0St2G9gYVZ2TkQKwE0
YLMPUjJebOll1Iop8qPJTdun1vpgxt+G6PWbE0c3WWVu/nOSf/4VTu5po1J0iHJXQI4juUNv8cbG
XHDYGIbVdvCm4LaJdBHP4fMgganGk5VEGtw9ZJcGd6gxP+s+XZ+0q0Eg73H+ARahKHIepMBaGjFm
T3WL9P0kfnkdtuFbsMP1GA6IQyBtM2TvPEYb1aQIBbBAS3/wYxzRp/cIHr1+9c15Cq5UlEJYGIuG
DGnp4Yseqa6a/c71Ry+49xQQV5+vd9fK3D2LMu8BJwOvjrZZ5WWguob4lasQA2+vf39lO3fA1Eju
y8QhyX/+fbQBAYcnmQqI+smMvij1vZPeGyM+ZPgXZFv8o7XWmFx8gDryrLwoo2NZ59gxxjEuktQH
u3eex3ZrEq9Uyq1/cYHQj6JSvixSeR3l3TKtVFdXx7+qXkfNDsH8ySvuEorYgSjv5GAerNw66LDT
Kk6zjYmxMvsgMYDvAzbOfXJZiyt7JPgV05ncSvksxrdGcI8Q+PVRW+tHqgmk+yGKzWN3PmpN6BVK
5uuTa0X2o9E17zyne74eYuVwAfBAxmquV1zCrPEcsPwqmUOUf+lIeBdOtutHQYn09dduGkIxkeQI
N+/lrtMwCqIoezZ/FQHIIrMxDhgx8w2N8KYohtdvpMBfqWADwaNCvySIyDDjlYGAILSH8EYgspGE
H70w2F/vvLn/F5eksyiLE0diWS0qXahuqoi3ad7ukL0j2nclbI6WurFFXM63v6/eoD4hKpKmnSfL
yRbRVJWPg1YwubMxaFNpN5qZHnTl5XqTVqPoAErny75+gVn3AosiFtKqLtK8KFQH04epzyyUPf2N
U+iCs87lXuXK9z+RLmrA+KwVsPWIpOmYyX707Gcn/S3CT3WNQHoLny/4/0hTXM53aB4GIGi2dM28
oBW0WI+b+LOMbp/s0FLDtBdf12mr/rzWizN3Yd5qeWMsH/mebg1w3wZWVViBxUJ1svrgRD+uD9Xl
7kBTToIsdgfRlkgLpOPkKq36MFX9ozDqjQm+2o75cCWhA1h9ucmGfdROVi1G13aO6fReGd+33fHV
raAWoMK+EQCmqdefT+sphmVVR3X+9F5WWM/rYmObXuklm4cFWSnw3myki15yagW8sRPkTwLxeqlh
J/TqaydFZQ0kKefrjJFcXKf0SkQpr+DsqU32Y3YbfH59/5x8fpmlRRaT3dTm84H+2Z9ureDTH3wf
crNDqohTYAlVxgco1CKppU9T02Pcpe3yjWvz2gAAUP6bv0U6zV72j58mFQoo6VO8q72XPH/1OxiA
h8m5Qu6RhN2yKD7hNGXLQS2f9Fn6q96p2Raf8fLuRASbfDwpI97ay1M4MwecV3KtfBLtTYBArfMG
CVM1fcwiYLAbp+RlZxEL3N9c2tEu1R6NLuyRKW8qcM+PxfimnLZUgtYCAOmiPAUWCm7Y4iKoI8ZW
B5MonwKc9tDwQPJiowmXhyK8BJilcFxAj5H8Ol/QbYNTtZpO5dO+dt5h29ji74eAx6uXNVFY0Uhw
GqQOlgiFVLXD2u+d4slMVVSrnRsOjdcujPMI87Q4OW8HNIiNaCACQus3faju+y246eVZRATKhRoo
Qu6Q+jxWJxGw4sZHxFGLpzJ+SHMgaXd1+4B71KvbQVmBFOEsCmTAdTuP4o9gWSeW+VPdFLdYG2bI
l78+Aqwg9ligKQz8You1gyjAMEeWTwZujfmH+tW3YKkbgk1ag8VKmWTxecXLJy0Jw/QJy9Mhusle
v0HxfWqQNhOKlOPlU7VpbCfxkif88LB2MXBZvLveQSsDrQsKzyqQunkkFotOE+FkjY2VPLXmLQbe
WLc78T4pNw6ilSgzdkXMmrr8zZkP85Pp5Flaksi+w59ph4zwr9j5sbV5rEZAx4r0BJIB7IbnEfDw
yEu1GBgJ46GQ34PwExx/KIcb3bWy4c75jxmDiLwuWc7zMDFZ6EE0HHmKiB+jXuyV3tyXjXM7qJCw
d2X9cn14VvbEs3iLjkuC0uuqiHhdMB4sTDLULSLA/IXzhwIIPhY6mTWykLBOz1vUqdE0xAPWWV55
KxH/N+WuNI+vb8VMxLU1wHzz5nsew8+1IMs8LX9qx2+6/mvaInqvtQFkjsN2hf06OZfz72uJbbeJ
1LMn+6OBp2X1Jkzc6y1YjcBWSKaTKw16x+cRkqifhtosuerA/ZHImDsYi0zRVi13bRbPO+7/DWMs
OqqMYVNVgjB5imXUByX6CAFoS5JrbU79H9K+rDdSnuv2FyEZGwzcAjUllaFTlfEGJek0MxgwNvDr
z6If6VOHlFLKey76Kmpcnrf3XgNq96iuo46PxPOiEYu4wi1lXt013kd56M8xsU5+HuUxvNGw53EP
fh6qtlAOMA4EC8pDRKJnF8LizP134oEGBAL49li687N9mfkitIFLSWZWd3DH8M1+a7tRGIuPLMtW
pQE3SlR/tIAV9SDOHGSn1sHMkcUZcEonyS0SeDNMNizHpg/m3ZvNAx3/fL/UTgQpOO8RzAE2AJTj
kr1uJWkPV0VEvRxOw2bNXpwYfkh29dttqO/BwPD75k71aN6XEOYzgedYHpyWxAOng8L8nQKblQkY
1Tbminn/Syugg83pIqSQl0mPOktUMTZopVF7F66gQ0jP8aNP7R0H0bYNaXUwAJfB3RAXRuY0uGP6
8hLIjlXaQOteX3f6HDjlxAQhT4Q3uon154Gl+3mBa2pVQDuOyZ0shydVmSFCQThZGD6XajVo5/H7
CTrVHKhHMzlgfrUvNZG9RrKxy6vizit/Eay37F5Q5o/4R6Lj902d2LrAINvIjOLZOB8On3uWDyUC
ZGUjGHAeua/ozy8zUEWgAQY2D6KA5SKIxilqJablrjimsIQ4J4B9Iu+KTCEWF3B77kxin5f6P1FG
XE+YmRZhccbf4I9XDtnGlWWQq7Ukmxh+NV22qqvriJ6L+E8svU8Nz3//p+GWOx28KSNxNxj6SsJP
yhnYvi6jHSRazmykv3fl4r5GWxDhngncCG3Z57YIfGwgwYTInEFnDJ5vLr2y1FUm4Ijrrbj7yr0j
S2EmyWXQn9tiJ6IfpGIJ1gbOdYLT6XPbYHTGZsvhXCWs37K99NgeNIyVAyvKZhvr6VxXTyxHxAvz
iYGnuQ324Ofm2sYbRDxoPHOmWxQhAgEhTDKKIM7LoLA/eLy1mhXsLHwKeS/R3HpsVXvP32+Jv5iL
xXgjW4sDf06mz+Kin39EKhont6hu79Rk3JgRVi0qVGGUpGsasyODT2LfsSeUxsA/hcUVIytldGso
5N+WoyyRdq1CM4VyX8vq1+9/2peDAU/kmfE8zwZYyXQxG3EJyx44KDYHPdxw5vmjuYZ5kJVsSPzj
TBUawJ0EOWXsX+SrFgcDG4Tu27YXB1aWwUbE+ZmpPtUVvHHmMhbyujiCPg8yH42RJq7E902/prBy
qtqwe++a16R++37QvqypeagI3mt8vsbRqc8tFXkm2QDj8QMPJlhZn7Nf+LJD8FyzkK+aQWCQb1zm
MOyKjubUcnWw2Z+8OsABi7QbbdxFsFaprDM3w4m+QCDSBh0TchGzwurnvtDe0C3jdXuo2q1BLszb
Hw8V4FSwKZm9PQBiXKyvrswjZcHA9tCyPzH8es/EOad+PUpHwFShTgWnjcWhOefu3ZzT9gCy9rs8
F3Cc+/pibEQPw0EnZe2hKV8Dzs5k9r4ETcgn/PvbFzGulclYwSajPbxk453xovuHnw898kc4cCwo
vnyp7BqdLmBLxZtDUT3D5i/oTWv9fQtfF+pMY8YrAIlVJImXZ2sNORnYMWFyE+9qGBA28722fjPn
cpy2Brynvm9tnstPhyiiJFzKwIPhlYk0yeLSMmBYpl14OR1gseGbpQzKam0799E5NuXXWUc7gM4B
CGEhbbKMnYF18WoV9+3BTFd1utI/zRfP3fjn83Pz/9zzAyFFVxX4fN/BF/m++LEA1/x9eMLN6pse
9sVy0VpelsQwBj0QOPoNdXzTNPA8M8uAwGgvZ+7x+1n5uooB2kEEgfQ0GkXW5HN3Cq+TTjwN+gBc
o2/qj9h54PqM3ueJGZlFMRH6Q5IZaniLLukpzhFWZsNBOzq06zakj9934mQDCMYxZPj+F/5EDFfY
hKe9xkL2u+QqMX7+fZSFIUY5P1sglrHoAIauGV2S2we57jwBvNyPMVQUlB8garDbOYHe5WIWpjIv
Ruok9sHLX+zskJZrRtbnOA0nphp7Dxsdb3IwpJaRG6DuI+Kb1Dp0d4wNoexKGMiducRPzMSnNhZ5
BSUdidWGNtKUhql+aODF9v1cnzi0ZkoGqgNzNevLE8+CGzsorWgBlt0lu8bFsi6qDzLuDGuVk3MQ
hxNjhtcWCE1gls06dfPf/9ntBC71gKUwenAnss1JCIUyQ8ab77uEYO3EuM3Ys5lOAcG6L4qRTdtP
kY44O3SDtA5VTIrtkFpZDCQavQO5sL6JMphE0shhm5aO0EPVIHL53lQOZeANZKRB5vFmM9hlsW+k
fOtc543kwLEJu/Dkyixj53WCK/M9/JxB2nASlL0Ci0XRDuaI79wCxQVYIraDf7eT+p43ZGHWGmKl
+8rYeC0f7pKhH+6M0eOvFh6Pjd8XjrGWpjDBAIn/iCZZ904GsaoUcIamgX8bsv1toGIHSTJvMHdp
lL1lRp7Axo63vmflxZqZSfORD2a/HyAHeFm5EonHlqYvSQXCgZ+MI8UalTgLi9haTzBTnIImsV/a
UtooDTnpU9tI2OyCO38wXf1Q6K4OJ2fKH0vPqcM+NdUa3WdrUVZDANvpaZsWsGd3YQe4EpGBa07m
9xAOiffdaJAV6423abTc1ldyoonvxG75B26Zid9zla6sXPBrMZr38NDL71uI/m5N0dLAtXsHjszF
xM0wAaGHrWAOYDaPPSxznjSqWN3KLTOyMUX/mjfq0fSqAT62I710PQy6X3kEloBSDM+ZqB1MTm1P
IGCW5f0oZrd6anjRbmSsC0qaWbdOqq3ad9uqLMKqYu4vq6caVYGkhMNgCWRCbrbxrcPq8T0l6kPA
C27diO6lmpAL8xNmxKZvwXiewZXQfdCieBg695FO05j4oGyRX9LJhQ8EHmStjTEOyVS5wi9VDP0+
7g2ws+8No/rNXeBwihh20KqLqrsUeZmt5bVHYMtfbHP4FVdZQkPdDTDtIx/S1K0f1Xy48bpJy7Bz
e7u+6oy63+i2+lNoy4nWAO+D0t8p+8hT1fRBBEvdJDQlg3hqrNzODdxhTA/ARzxVXFa4Swy4HI9U
3+Vt+mI2zi/4IorON7LqSZvifUgaw2/yxAoibwCTr+p1EMG51U/huL7uBG93Hmw22SpNRbUqRJaU
IQG37FJOSdr4gjXQl4iZ8EkaqRXnWbqpsyn2FQywQxPk3z8Cxgm7PC/vi3GIfVLn1qqq48e+M9gD
r2i9G8fud8Nlp3wu4upCFKMBC3v7pY/Z5ISGwzp3W6aT+VvZUKYG+nQIcL7JFYWOb/uLyBzaaQ0E
mkoNy8xJwGK3TtM0LGI8QFGzeShNAN+30D+NE1C68966iQhQBFPXTn5jyxpWvQxWisrjoVOkf3jW
VKHTZb1c1a4NH0vZ18XaHdSEpWRTn2qyz0ZGKt8arabZdWNp+ZBzMwOe6Sao4gYqYUUNgXgT8loE
JJEAaSQZkjH/RRMIgEhreINkbLPhBbzJdWTZgUcbRtc6QW0r6Eb3N5uMrtzrvL3KoWd/Vekqg8Nt
3d7TstyPmfEL9l8wLpuUqMqgs4iCUmR6jIbi2XQzHDw6ta0ptFP9JKDEpC9aN832tmpxrPVVruDf
KdhDN1AMHfIx1o1gBIyi3Mv1fUXKWO+kbcRbbYv4MEIhwQAdCO7vA3wP/NyI2cadonjXyLJKV5nh
9NEGK/Umb8lGRmnq9zR/cgg47bhq25DjB8AjWNRBkhs9TAZiml5Rd0hu2yHKQ62UalajrS/1X2/s
KhVEhNUwuO8UF+V6SCLyHsE2vFgroLNXJNJY/2Bh3wyZRSPgcngMzVo4zLQpLdMwr+320W3ZeEQx
8A2qz+SylOq2KjAZBrx3ngBMcjXctju43ucODEmFBa5vAkdtf9LFEBTA/uxj2y3WhU2G11620YYp
t7wnxnA/VdkzyDNi59LG3tOCs73bYHlgNxuBslXkA5El/cwgaYjsaAQidzWu4R0+7o08MqpLxpWC
43E5vUEpKDM2DEls+rvpHBfCedKiYa4HHfY47P0isXiIQqEV9rxpAEGS9kSCgtfwnteW5zO3eFcN
00FhKJytFRgeu0EkZnkFi1iX7PsScJwRNeoubAvDqiFBbifeqi5n/2mYVfsp5XB8lgPE4FIBxfVu
y/rxuR4LeNyUID8LOpWX8dTuO51IX6oCIDyzePNgSQFZnuRGOhMNO9WylQ3P5nuicbDaWsEx2hLG
M+6NP6OVpiSQdd2HLh1bjLBCkOdXPYEPKouj1Nw4uP5gkVoUQ74Zx6rEMk3i2rcmyZJA9mnhJ5UH
/qFd35MR9qm+4yKZxiTM5oEZ2WaOEUwFOK4mTLrTGD+RMLhy6UKzTW0wukoT6sIxzc2u2JCXftEX
G2FHcILFvEiFH4abuj8AiExuaRtXAci52KOWaqCfkUGX2W8KWT1AULRYi5HQlZ3mERZt1B34MEDo
MBLNL43S95ZB/XsPjGS8KWD27btS/xkxlAEuXBhFowh2y0Hw38yZw7D0mF7FKouwHw353MxmVSmN
9HNTQMuMmNkt0CrRqjIy+YzzUD8X+TiGOKrri9pNujsX3uM4JByrCSJH59eSRuYKMm59F0AQsZL1
Nk2Kml0ZvalfIFVM/altWQBMJXahNKPnti3fzY7ba46Twid5SgM1UHgmG32+4x0GyXP63xaTd0Sb
D1RYDbAghntwRQazkD7hbZAOqH8zFCuQseHR1mRtF0YiqQMITcK/OPLofkw4DFh41e1wNld+lbn1
Kk9b54gLrrnWLO8v7BxKGznFnulp7WRBiXfYRudWv4lori+92VjYTQaXInKVk1+5VXMF5rH1zFT2
KGHT/KBlVvv24DaXBU4Wn2YZeFodoinhNNhPA0K8W3dqPLEy1MBmV+fqdyeJE+K34pbv4DQK+1Ly
Oy5Q7AuVIEdLDt2wNbjK5Y2yzOS9o4hvFGsvWo/+klaZ7ptpLMqd1cMj3Dfh1NAGU93uSerc5Vzn
WOCwY+d2+xy78lZkTb01vDINaJ7A/ffShfM85KrXWRJt2q5Xu5wbVmgaA99BO03C2BjiEi1RVK3T
GrJlrTnNQCXc42wsu4BWII73dnkdT/CYjqykXQ2GqfA/utCLX9vOKeFPZrQrrBfov8DhPBUi8wfP
nTa4g/+w0XzTQq+hp1ABRI4KQO5trMwNm8j+HbOK+FMeAYsPJp8Pt2pQPbISibo08b1MoxMc1vXI
smGUIV0aWGaOI1QnH2BCFutB5B0qIt0jy5s0KCh/nkY7vcilfaMZhVSUK/6UdeVeZzHpf4OqQvap
G/XHCT7NG7OowO83dHZfwS93VUZk3MaCa281WgXJrqDh3/hG6cWXpPEmSKWClew6uvZC2va29Flt
ICrLwQRYefAt94mLm86u+voFVc7U9m2rLJ/EiGvQJw1LDhaEZMfASBv22munfYYH/AsUWV91zKOg
nJIOEV0GKxF9jMZ6uGtaiYAwwdGzJ51UIixyXpAgy/TQBi4uq9+DO7kbiFKrV0QTbYhsju2XVopC
SibbZpXERrOyo2JceTnNLsFvb29oqcltJ3m6briwMRU8z4Ms7uA1L9Ixus+lAKIvol3h7GXv1NSP
LTVNYewYdG1Q8idKpLopaHXfcl6ucCTjLUHSZmtWPIIUSg28kDLK+BW20BLBa8tbjE7nJZsaR1Wg
AQp4sYy2vsR7Ahpek5EMel9ZZUOPheBVtYWaZyrWHEEvRLyjbJ0XTR7maXJEwe13nSP8q+0sYHYP
p/Kox0PDm/54npI43m2cOA5+fY7pX5W5mz8CkOXuJ0Gz1ZABBz1iTx8knxDa1418Saktj4Zl3DSt
AsrJcyTeRmMfELvHVsgiPH1ElZhHzKYrN+aYpVnk15WKjUs6llUCeXxleD2iVlQTZN80iCWnah1r
AnpMb/BnhQl6jgrPjq9siVQz7Ov1lqRDbe2EMq9RyVTQJVSsDkqrJ9sis1m/StwWeZ94RAEFAG7r
uuGpC3ZS8U4zG3EupPeuTS/VULjUyYWKAbDxTSSoHoy+jncpi2IdCgrNCqPi0EkCGaC+8JoShw4O
/eRx4LHrG06BcQAwB1JaogYLwWT1CvSfVw5TZwI8OmJja3BvheyE37VJA5jklAZ5nB2JOcIJva0O
JZH3NbL6F5YnEPrFk8Td73ZBlJTlTU3KKhhQV3yseHU7iQRBGumdgPcEuzqpk51JITiZmsLdQNKB
YjMzNwQ4ubqAnCFp78Btob5rRU11FeukKa+hWXEH6/MXAnRxv49iabm/IkIgNjSRvvCjpngv7f5I
WHFPm9bGerXUY0Jsce8WnSl8g47To7D64Vo17d4tYx7iEs2x6j33RaXTo+W+VUnV4x1ikG3MbeMl
qzLiQ3cGcO/UaWiyTh1d3kVQhXnkMX69VdfOm5p6XIMW+wXRZns1juKhzvo0qDLsi9LtPjrlxthl
9aOlhyowJzwTk6GpfQcu7JuGF1XQMVBe+sEjR8TE94lrpY9QLndeoeGVXEy22eAa7ZzCL4aovo5q
OvRBXeBxW4CIsSpQv9/30F4ia3OKo7varbwqhDlBJbaT1d91Fc/1Ps1nVcqC472XeKBw9Tr6MNX4
kcv+UjUZhKB5+To606HmFPrWyhaqvOoT951FleWXDeCUqybpcSlpYsLGmLuA2LhOBZ03F8pPKN/K
GhMO1XW682TtgDxjNTu7Jm9ksN8sr8+CusIBaZfkjXbgJFIcRf6UYjBQfSpRBx4SjFkTyYcJEJVg
nP31gB1SfxprMvzCduJgbJ2pQCoiifeyUv2FYEbP/FyLfTTFBrh7NlAmGVW2CdtH/jgIwOjNdLwd
Cu6EePXjFajTDAeLd2xJ9GiI1PAdu7A2U1qIYJxYsZ20m6zrLOrx09LmF9eVwvNezGSDKGtfQEKX
YToh+q5ygQM7GevrwWXogwb3Lp8KdTT0VLzmMNV6AvevUlukidqbDGhjn+LqUYF2rMME5aj7BkoF
W0e3aRbQhOR7SIvZ9yKPU+xw3kog1mBY5COWZM8CcLfdRAfdh1ENC/E1HJf5RvXN2hYVecRbWYcl
MFDXCmqZq66sOyDvmfla1LIftyoGYRnvKiD8YpwUuAU935OkCTrXmzZicJ8w9JGPqAT0CRdB7DiR
Y11YepunSAw4aotH4tpLpXdBWkfD+CBK+2sp89bae3U/rXo7pRdp57YBSs1taGn5gKwp23KDPntJ
M/hD7d0nCh1jue3zxN5HGTnoSCI4z+N3pxPPCMyc1ZQwb6dbvA09VOoHJ9cHESdSrtqWFEFLdFsE
BiFV2DC4YbYu3jpyjN4cSFgFtlFAs88qtmVBt7Th29oYyzZA+Nz4Dp9WDcIrjxdb1j65bCt555uj
/UGHuF13jTAvWZIAlYhs7IeNpMhr4kg8zSsS9yEvZinZorrBM/SBdnG+ghd2ibizy9baczofCl3F
3tLIro4NeR6NVFyWpeOUoY7Eq1dJdmEWqlu1ycSvI8vSv3QbR3huQmWGONmxlNN7Ftf2RkG2evQ7
luDdTJDmUYmAZXTR2cPRLbz7yiBFAkgVRzauSFWYY18EuTS9XVMYZZhBpaj2I1ws7xFukXtAMZS5
nbLsXSBEuIwHRq7SmDfhoAflExwyl5Mr6I00Swt5nBKGicqKoFHrGk8e1bfWNJmbtrLgCpvJdK8p
xHQj0LD8tK/+uInx0dq15XtudnByiHsJBMwhaM1vUVRBXjQCjiiaUmcX2yXnFwPEux6sCbkwsze8
p6FveR6quHXdwI5NeWO12QR5AFsgDvCMBBnV0vF7UwlohWfiPq1iNJU4j8qjKlSFa95pzcRH2jdw
EYlwcoIrP01PAtfBRjI8d9cDnoe/Wk7xpuRciPeO5ZAL7Zq71pQUIrwQ7A1klmgZmLQ6VjkfLnDL
oqA3esWwV0XqrAcl3oY4x2HEle5/9R1tnqAaM0HjEG7bcWt410nVEJw1IHFkIBY6fhuVA9KH3guS
A1kQy7J7nIDsuuEDjePAdaMJ3UKocsFpkxKYh0TOWkejDkifQVqeug9j16YfHjKht5BTegTyiG8n
OrIAmeEJh0cyWqsp4o8mUnnFhEOVQ8kdknpJ/t63VOLXZ12B9ILK0jDuevZi1hF/GEckkdJI4wD0
YvYi8Qi9NCa3+R3184wT6xa/uwuHNhpl0CBxFlKvVyvAgppj5OGBayrvjqokCpRVOz5lNTZiVWq/
sFIrGHDgrKVVx68ZMA93EDCQd2bXTWs6ySvFNbsFki3rfU3T+Xlh5BZWEhsGHLF4HTeqNTdVOiEX
AtQuUAYCiaqLifFhY5FyvAVdzr2yNIyzxtKuNvNBcSdb7U1hRirXLzxD+QmBQ45vysnACyO3eNCY
LD9Tlj1Vc4DCiDlXN8DoWIK9hLBMxFUjOzjqcXJWim1r/fOCFtRLAE2AjgWII9aiTJM7LiKLMmeo
yIVmto3PsZJPlTMAFPkLwzK/YtZt5LIYck7sUBqrzg7Mc0KzJ74/l5AB4gCeH26SC0BOmZPIyzvP
PUj7DUcoFuL3FZkTU/Dv95eASN45Ggk4fL8QCrmjrVXtYmTivm/kTCfYAluBJP3oIv3jolC9xzVi
nKkqnfo8EBWQkAfcDgSw+e//lK4osj6wEuEO4MMXH/E5xf2vX4fcHdDcALrAnRTaUJ+/7o4eM1ja
swMwYMbOLbffj81XsMDnzy/GBs83i3YJPk/E3nN2atrpceMgH/F9M+d6sdgHyFSi/GFIdqim92k4
pm//f59flHWp6ESMYjE7CLlFopudmeGTg4TyJAiQKIWCwfZ5DiD4VfFU2Pj1ZO3m/ih866M+pz16
aogAEIcTjYcn4hcNn0iYSS4y1L7LATfjWPuwsvz5KM2KFbP85ayWNnfzn4WaZl1VppDAPVjITabW
qqzPUL5OduGfBpzPDfCsnjIB3axDz5Sv3TAi5wDUp1oAkh7WEwycXXTmcwtGoxhyTdQ6PAh4I/Lo
HLnh1Peh6zFbWM1Y9yWuWXtunjLR84PGfYiI3dHGmUmYx+AzOgewAKBOgMsFlP6LanyfWyinWtI5
KH09xSHkF/SmvfOqn++IT80sQFNGmeWx56IZgRJCGBdn4AcndgQFPtEGiQWg+S+2Jk2NdEeS1A4C
ZPsqH0K73FioHLdIwny/Zr9eENDMAkwR+GiwdkFE+DzhkptMlcLD28Ka0v1oVwfUKuwb0SvrTEsn
ugT2F+hGIJ3MOkSLluIEtWuau+Rgmh+oaQV6iFDOS8Fx6H/eEvBmM7B4Bk5/UR7TKRQpsPjGgxwp
ngONbtUlAAf0JdcpspCJG/0YXIiEBoQjAOzFsoMg/edBRJ1tBPoNeIekW3VqJc/pav+lyiwWNYCk
FMBXcIdnYM3nBlrm4JVSIwwxPSTpYsMugjItXECG2+5qKqd4ALNfwI0aRZ84NAZTAw1hOb6czOZy
Mt18hxJkemcCZeDHeD9vkGRyrhG6jntWjsTYjJz3NyaqtNdseIHjGES7+DY3bbkuSKxXVQuWUEqE
U/mRnXU3ZHLi1WAT460rcvMuyxB6fr8uT6wWEE5BvIFjOADTSzl2D1YMhE8tO7g4S73iOFLqD9MG
abzv2/kKQZ+ZrWgKFT/EAFg3n4d2yMHF6lOLHVC39pm+7SHHgKzW2CFBhUp4POz7fkPLHZ6ByDOf
Oay+cn+AWcMi5biYQMAwrcWJzubEU+WS6GDedI4Ndd4YA/wurHsvrQND4O2HVNsZRYivZzCWKtA5
ILCgYbokmEU9r11nENEhieNNZBjrX98P6Ynvg1YN7sJsyQV5ucWIOiPRBY9EemxqfV2Z5QUzz4j+
nWthcdHWpfQ6yDumxx7lVrky+I+hkVCHArZsxphBmtJdzEpuwxapZ3l6zDJECcFZit/J3w+9d44V
B7zckrTm9aInBTTxDiYFSKbcQOD2f5iCfxpYHEhdNFhibNCAIOvuSOiZA/br78eDBcUj4G3/WsYv
Pk+UjFiN7NgBzL5cQFj4x3EOvo8ZgGTu/HRckgFyMzZkrSPjUDqXlbnR7plt9/XSAyD177abtWC/
xAjUkPCAMO386E67yjtmfF2NFz+dgc9NLOKDamhsAnhMfrSNEOym8pysy4kp+EtBBc0NMe2XTRZD
uDi3K/jPWWRXXtTxj3eAZ3JARYFzBYnqy4WjdFLocjKyY/WeAOCsfr6AQDMH8BEHBM4+ZzE6eVPS
shm9/MiQHKd+/fjzwf/384tXNVUtl47C58vq0u2vWufMz5/3/+freGbJ/9/PXxoZW6gi5srC980+
EA7gCtRHeh418yB1z2kFnliryJwA/w1MJRjNS1zzkHGeFF5ZHR1+X/fKH+Bwdo6c9PWyBeHmnzbm
xfbPw6UpO+iqIDw7GiuhU1+tzDlzufrxpHxqZHEtuLwC9z9CIzWDd1p2OVU/vtfQC8hQgasLyhxC
zUUvGjsauqyqjjjQV5M1XkRFv/kf+vBPE4uDT3cRr6KoqI4P3Xg1ZD++1mA8BQUgCNzYuHyW8PK8
UO0Qo8B7KPM3WQeMnol1TpwZYKABnu1hoEBhX0xzUQMbNCC5eRhImO6Akvnx4Hz6/GKCcwNkViD+
+UGlwxo6YHU+ntl3JzsAtVQokSBuQXz/eYYLmvJJTRoD1AL66MDPRp9pYf6Ni50NJBHuNRhLIZ24
fJ9mUWciIes6B92uAXjj+TpS6++H6cRmg68H3thI+/3d1Z87UQPKQ2sUOA/QtQ2s7Lo2LkXcBsWP
LQygCImMJYw8Idw4kys/tyPwQEihDuke4kxcRhfl2SjpxCn4qYHFIZ7QJGlHFOsP+R+AihJvbaeB
U4AuembTLYNkUC4ABoF0FfJD8+NnSZBXphV1YnCMo3QQj9FVXdALo39wwF7o+93kjSFwXyhKJNvv
Z+ovkeCf1TBzSfCGxOMAclh4tS45uJVMmRlHAzuOA6AlYGbmlh8D/3DvTSPbpPCYRvmifkilrT+i
kvYfuubeZSV09Kf0eHlRReRBwBNjXdLI8w02UVRzFZBpzMDTQjYdJCrGInHvEtnAxqynyQ1EejVc
3qG2H5QXigUgmugmBgxhuDfcCvAE0a1gN+9tAIIQG7NnwKYBkLjrgFWBu0c+ALleenmxB/I0udOe
fQSzk4TfD8xiCf83LgwJU9Acoeey1KmOqafKxFHsmNqXT5u62udP3zew2Oj/NWBBaxSGFSfCj6Lr
pEdIz45ExSFw962iZ7pwroXFZdHBb5laCboAXwljE/0PHaCQsLXBtQXNHUWQz5svqZBGqzsTn7eM
TZol2zPxGTsxBaDtgZtpgStJvlA/mU6RR3MbdoSNF7Q/ozy/jh1T3Juyjm+JDaUjw57gXFNHWRhB
OSiwc2FfoSAd277STrd2WG9fCJrzu7Kr5QYpA/qHa30VATK3JVS7SM4YWdhkhth5U2duMtsATcDp
EQ6aHZB0bifWSgJUpcBC2JhWMgRjCmZcgGJ/54u8J78bCBH7fQR6xTQO7BLIpHPypCemEccDBsFE
OhFLZXnnZKCSJnywjoz+8V5j9vD9OlxcB/M6xARCWBCkKajYL68DISPXK92IHZFT9C3ADobhAgDx
7xv5q7S+OGZmUg4YPpCnQqVs0YlycuSQe7F1dEYnrItN1D15G4XsjfUCMB7Q4KwO848Z+M7DcvzN
zV/ceVFIlBvqTAi1VB34r8NQUIIWhIOIcPnyol4XQUaxto60r6/aplhpK7k14dmrYvgTJdM1i4B0
guABq80Vreszu/LEqp4F2f6v+cWuBLKo77MUzasOUMocRIdbQ1zG1nTmAfiln0g9z4xKCtmjWS5o
SYSfut6zI+zea+QKbwyIhXCBw1yLfM2KJlvpLL9p3PRpMFZml98SKz3TUTqXNP6dc8iz/qe3gZQh
MpXLAyLXDG905NZuaI+Sb917ZkANAsRgLY5lQ4or+B7VuyTLrTmdR3dYOxJITezAHBltm2x7t4iD
WHl/JplBh7uMBQCDA1QTWqW3gLyfi70WW8EC7xGBF97FEO44kbn/W7bpgFq7dUFnV54MKik3UHNa
f78ZFkHFf81Y8+sK/tcIkBYHp8pE5Fp52txGHCDR/sZNflneRTsiVHKO3ze1WGx/mwJvfqbF4c0A
uuXnM9rhIJRE9v8j7cqWG7eV6BehivvySlKSLW+yObbHeWHNCu4buH/9PXRuMhTEIspOnpJyha0G
Go1GL+ek1WkEDSsq9Ml1HhIn7uzrMKWCMz7HQovt/luWiisFwE7gqr+YbtcMMORWOdTSHbn0ejRD
ZI5a7bvpwfogtuH/ZaECBYgypKP5RPuI0ZhOo0l1sppnqcrRIvyJPdIB3vKPgNkpL56LICxUCPqx
qtPAiGd1N3L8pkl7vfpVigqDa9awlMR5xioICimQsGy6n6BBs3NpsQ8Q8g0CU1iVA1IEFRYOEBw+
vw5csjGjY1idqIreyKaXMF4XeAZFF6am3NiTCAx01fQAYYrbZUZe4t0swZNeKjroFao/cumHjB6h
pv0u0x/bFn5hdSCE0vDaxZgmkhUXF0vV4MrRMbZwQgng1sxlR5qu4ODRR9YeQP5xE6siohSgO/OW
Dpnz8wxPWAMtDXy+IrXacSqh30mJB3kPhBXZLZiqXRUGEp1VR40dSXPqhm2QXwcjOjKLsS5erSzo
bvq4jz3STvYRXW3RXsvo5HVaZLh5ojFXRVcN+mPQboOme/zV7lxjyE1PY+lrQvtmZ4cGQVO21Tmg
P1A9CdQafleiUMEm1jhWUPe7TuurY2rEkzs06MVvh1FG6aMznKkJ89txImSnRHOnXpyZb6mUkh2A
7x/GplHcEIaO64HhpcGsxqlTvxhu5T55qsEH8xqiE8+4tsAkkD6Ra5L2j+jku446Jd2poTntygld
V/BEGIzpgTrSKno211PQhws34iUhfu8w0BiTxlHgWikgrgfWmuDRGCW0faYympkQVJnEUg/xmI0u
XsHPKiENCC5VBAU2YjGGptq5ZKG4UVPrbmVo2kGJ6Zcknwy0EE2WWzTM8so2QO+UTH+ZTTp41Zin
O1KgrbDMVOJmbYgGwQiDXKTDiJgy4A86CAY8hrZNZ1RrAJeXVe0MRpZeFZL9q4iA915lIzqxUFFw
mKWF131slHv062memqiKUwUYJwOFyngo+7TeSxqmM0P0NbnoN4tcqevCA6nQ92/lU3pVYnzYUXVo
GBuF4qJ1H6Oh+MlfdVMPj+0871S3aB6PVJU8IIMSol5iTa+ShBjbIRi+ODC7qXfSYHQ3NgtLHC1D
deJ40q7isWY7CdcAdYo0jk6sUn+MqGG9WY3eXFcYEHDDPi+dAamTq+1z+F7GOXP/QL6cc3eShDcN
RMyHZukxg7QMOrnLTyGrb/UBD7XQfiy7N6Ybt7quO3FBHtGxemPG96V5SKcMI3rN01gdJIQECmDn
sgg5ZIzpmCS4y0ClFLPerYDDn4fzMGXkTECZ7TFlnRgYCh7e2uxnLwM2ThvcCe4F45od3SFicIh8
R/FS6HU4uNTRgi+0QtNa9aCEgKJnh0iZO+H0J3lggiW48LDzCqDUAaJrZLgsnuw8H9OonmLEc6z8
qTZzSjnfBdN3Gt6T4oOMARpknMni7iezoRVMo89PtL1VWglztW40ikp380cutnShEHc1hUQL4rSA
EKa/mqnPzDeBzQi+P18hC5ORGhkzzxG+n4UYUY++2aI7T6TAvGMLAShxsUBBe/0Jc4ImmAJEcM4X
dxy3C5zN6+h8omYHBYYaQcJToXtG/YXpAru6CEs5KVwQl+aDUbcjTlZrYi6uKZ1ckjxGvm9vhkDK
RSdjPvVGRqBLghbw6qmrXoIP0qXxRvv+Yllsh4ockmECR+hU/cYwUFLcktZTLEHkJtgTHrvUMjF3
i+Gy/JRi5lXdy9EDwBMM6T+uFpcln7KchTZGCU/o7MDUEeYViChPK4t2hNv3ys5aPUQ76ymuJeBl
aAQjIfCyuDEximcZGMUBfCO6IkwJmHkD0T2pweVbYMB4lzP2rUowWRlaX+0BKcVtW5klXzgGG8VX
cC6AE4PnVctltENrBsNGZuYzrU+q2e8G7Q3xRYfOX8wcuWovKDauLgaAs+BXkS27CF/HdirnLvv8
ZAS7VtlH3SH9ta3Ue0qP00pBxI8Ui42I1eKRY7qqshplMJKTOVbXVnOj0H1PbyOwfuTRlVTke1Z/
1evnPr7N2htjaD9Wung/HWAtAOe2gmohqjvnzqqw+nzomJKdAvPUqihRhapg29bc4VIC567aBCPs
KC5kp1T16sltPtgceKEBZ7CI8wItB3XqSYo7b8J8jlwctvdo7XAvNHhPOSw8yGAVTdqoUnaiyhED
S+D1CJ1IUr1CbbxtSWv2tpQkn+8GKNAxo4s5/lNIpl2hGDtNL5CcEFUw1hVCymEG3wXUNrfpsWRV
emeo2akF7kf3SPUrTBKmIqSfVSkamuzQqI5OIP4tJrVZgzEVMz3FBiLe4lsNqmfpZzs+ba/Zqn2h
pxLQURh5uqhOjmbeN0lm4y32lcQY4/6M+c4wbujdRFKYZ7bVAorxAbPEWlE/zgGkKTofa3u+DGG5
zZC0Xq5tzB+dQhsNGbsRsXQtMOBVEQbWB3l/1Lr5hAwKlkqAydH81IeuhfanwSlElYtVEej1QgAq
owGEz8NkWmmVpo1wgQb3U/ZYqm+1IkjNr2006Ej/FcE5kqGRRoJxJywUYC4iBxg124a0rgJg1fDE
RlMgn97JiilsNZvmpxKAQZiXcjS7gTP5YFP/3/EIWhrn/rR5soI7402ltYkJ/JlTZIW7crhWjVxQ
a33HGefuFBU4ev+KUDg30lLcnm2Un5B7MzxWG+O1xTTNqZWm9cIeD0N1zJ974Cu4zVT2d5g4yq70
sWeeEgNexxoxQAgoqL/MBPNTE8Yv3YqFklumaMedMCXrjtUQ7ZCPMECO1touOFxHz+w1cBFZeCsF
GHwR7M3q3i804iKfQQu1CNLzUwHC+549tEzQIrC6+WC8R3sdKrvovjpfMrNLgMBhWtkp1r81Y+Ig
RywpoubjdS3+FcJHu10lTSyYIGSSE9kxiOxKGGcX7P66EMCdz2Q4OIicP8nrFvFEEebIiHbOgwRS
nO1jMv//l8b15/vcMYyDoIlLQE2f8DqmOeb99wAEaY/y27YYkRrchkhq0BcthRpt9j3AFKL9e/v7
fH/q/8/hv3rwvUbgIu2rkZEMXIXFTZQF8xDjblLjp6ySPX1IUftTjkkgma4CDNjQQB5MK3bbP2Ld
6v78Bs4XoFTYtEEZIDaqHgyQogLxoAdu2baQ1ZVEfzNKM3OHB982GlAy1SOwDE56gOweEhGqLuLV
WNVjIWIOBRYRkpYmYKzv6vwkIbk1DK0TmEf4OIEiIimcZZuAh2/KDorYAJoCuJnbRfaBDvv/tlyc
fSt01ANARWO5JpD7Ob2IbmstLELrw7/bwRm2jWl4dDsV+SkfXhM7Rer0aBdfklBwfgRi+NEfkODB
s5tQI0EqaAB8wYTWM035PqifeEEs9NE5G0aVgVSAm8tPtRpgN2ZwGPJje0sEG68r5+YVBWh1ZCV0
qeVy1yUIV+vIy2JLUKRdF/PngcldMhnEZEqPB6Zc3E0AcUuVL3L0uK3K+rb8kTEf1sVJAfxBowZT
lZ86xQAsyh0hJnABx50GWK9tSevH/o+kWduFpKgxaDlixPIUTG+A1HkFYt2nQpnFi3xWdiGCmnY9
khYiinEClFZdPgFt4WpbjfVN+fME5/aeSlPERqBbnQBGOvwM630zCC7MtS1BMwmmS8D+tELEmg+0
SBQYcCIfgiJ1lOjeznc0FcGjr8uZS/CA8ETpiHNfpd1TG+SU0ARVE2CUuo3ROcV4W0Yfm5p5v9kU
EKv/I4jzYJVGmlYHes1Jl25rk7n5KBpuWrOtpQTOhw0jEhFoyYIn1o8DoNqMT5zExff5F3cAfAUl
B+PtqTF/SMqrWt3UncCu5kXgw5ilCM5tKZGclShG4XgU+y5DVquybxn8fUve8Mp0q/bnth2vLhmo
7lGcVFTQaHFnZULtogNUIA5+96q3hqPlArTxtbhsnpGax12smb/u/DACc4hEGZqjTrlco4Hz0IXf
wi7xWvs7EDoEvmV18VDTnRG0kToyOE/Z95h8inU8KBXzJmZAWnTIN3pQvynKZ0x5IWhe1YWHUaO4
7GMFgoC4ivhomHbbu7KqiIGuZtSQVsbQUZ2pJrswshMgh7xApW5anvL8+whoEdJfkfBlW9yqEWB4
Ev3m6PVAy8e5OqhZJ3KR28jvoN5Hn81UYGSrNrD4PmdkSWaoUZDP8SQqV8RFiDTY+6R6KBPBuq15
ZZAP/asIZ2xa26tppEORIhqdgj5JJHeKUDCtIhIyb95i85XIsgnwkLNTPdbPXcfu0xFIAbLowTQ7
qwtPYAIJQweuOtgruE0JlEKSgUKN3P0IfC+UWYuf0pTtK7RHhjbwRfV8NybBZy6dhVBup4AMWNdK
N2eW7VM4Zh5QdEsVeLUfZcD9+zJA7/485oDRHL6ltAbCR9DNFt7I9zpDUfAQtYJDOv/WiwW0kTAB
rvr7dOj5Pg1aUzSlJGenHIWBwL6dhyGj7MGyvnzi9CzkcPZgGzEipWLMTiVxX5PS+8zXgYMA6H4c
TX4wUgIZS2vRFl+v5NtBG78QaxSEyqsGbf8RwW16H5kYGw0bvP+/KqGvN7exIdgKkQTuXErdWOlT
CQkJfcz0U9feWiJ6n3UR0AJNVzNdH+f7ZwhvrSBddurs71L80neHqHn9zFb8ETG70cXBx4RUERC5
z069fEyyb2UnSPasnXhQ1YAyw0YTAMpJ598noZQaFkXcOjbStcF6Z5xs4K+9jPrvon8Oq3sdaDbb
Kq2dkaVIbtWQQiZNrOCFHNHqtmsSz5iAKGzJx3qIn7dFrW0Qolm0CuE8YgSWC87Ao9h0pjkhOIvQ
WlJ9U5nqoOa5LWTeAv7Mz3Oo6ElC393FHL2lstEAJRwu5qB4lErjmlq5KMpYlYGqGNrh0DKr8RGN
Qds2SQGld0ocZToIu+3WPg+0BOCegG1EBnDCuRU0WafgkRRmJ93+orcPHxwKene8c8YFLagYP0ZA
dv75DsRLHUDXshOwZ7LBSUR1g7Wfv/w+50zIUIIykcIb6oDnzh20C31sh2fYH8SpCiA95lEEhTsk
iCJlFhp9A7KM1DGt70UX7rYl8GeCl8CdCZAT95ZcDs1dAhjK8t6wn+vbRD9sC3kfvlpaKqTgsQVW
XGyCYiJaPd+HgdhAoumj5q7q5QelpPsxoF9kNT+kybeM+lYYn1LApyOqPhLyoqtvaPcCnH8mYq+6
SDjOP0RD/I8fgzISqDzOf0gasUIeTIxNBpX9mEn2tyYHtl8SBZrTJvEBZI/XgFe4ymJ6MCvpuxom
oaNPRivIQPDO7/1noJQN1B/8Hrjw859hMbtCCw9+hky7vW2iIZ5podeM/TPQs9G6lKDsb+lZ6KiT
Rb3tzXhPBp1vBuaygQg0s3fPMATcZlA1SDGT1NZ3k6bhtd212dFk+V09WaNrRsGBGOSlpIV1V47s
GMQgclC7Xxqtf8pD+9xRdDRFduCDowRQa0om3QdyU+9r1GcBENY/pQBH9FIZNBhRM3l1RK5DfQLA
5bAvzOmo2tM9rjPXZIGXtkAADIb80BrN/C8N0OxtsJUDti4qzV/ArQIQtxx7bWTHrkWj/VTqhwiN
ll2C0hOr6F6KpWvg1t/rUutnYGZxgWL6ncptIlgy/pjDfQAtZo56gNSEihHnze02mFRrSus79pLR
o0oFHQ5zQLDYEND0oUCL+izqHpgJwg11bg3gdpr0MbPzxzJ+KMkPDSgXOloo2wio3KIsMWd5F7K4
+A1492okSUH+OA5vOf1tqwCgAEyyHORumt0xdiPrgoCL8zDvEi04LywinndgKTvXDpW2DkDMQ/4o
a7sm2jXFvYqWVJEn5h6RsxQMC82TxBiuB6kbd6JaUHwA5Znkj5p6RPYepTH2dbSvAP5Y9T+3DxDf
LnIhi9OINsAINU3IQvVil4IapJ0eNY05sflrAh9GS0ov1G7y/qdt+0OyB5Tex66Fv38ABggwwY6h
YBTLzpeUBkVmt0VWPOLkSrs+v9pWcGXHcHP++Txnj7ZaslodkzmmuAXBhhQfCD2WHwyTL5TgLBGY
M7Jl9ZBSZUcaepN23WrfPqwIPD2MD45Mvay5p0PVhpXe54/f0+IvwEsC0Ll2RP6Uv1NmRfAIn50D
2sIvc5cx1UeNARb3MflmOr8w2hSZJys9shh5rKPW3gPgO7RftjVbcRlLmXxlITAmFU2mVv4I6OHd
aOElZu+oorlp4Qe2oOY/34mcezqTxd0XMWD0JzWEe7Kq1OkTE266cuXx6yc0MgGShlYv4LfonDnk
YBIARjcOlWK/sMybeo90ttvqIO6Zvm+Ler/lLzTC6QHKKHIXyKGcnx/M0Zu91ECjxrwyb9JHDEbt
jd+A8k3dL5X2RVeDXdc+h/o1mDNAn0GdQdtF6YNd3KXUiwKg/D+k40M8XFeiCSHuplEwlYahUJjR
3FJ9+bADn0FDCPqbngC4/bVWntXc+L2tvEgC57yafyWoxWNun/7j17mV7WpAqoQxfj9gVXd94hHb
3m3//gvnxK3Q/PfFu7QODLkd8Jh4MuXbtMDEMrCgb0QXvrwqBSlcBZheGJlXOWvs5IoaQE5VnwZM
SToAGr1SZm4hoHyCnegHUew9o+xRGdK/5LgFuGzl22F/onF6MKwm9LoMoOZBEB+2db/cO5DYwUAw
zAMcBYXvU0yKYAC0Qhn6rf1qGM+xIA4RfZ5TWpuSJukVfL42dka2F9HnrXweYTfWE3CpwKXie9Gq
JCpBUKIHT8Z01Q6HeBBYxvr30b35Pixr8E/VKK9ph5RF8ATwBLzFRLg6a58H6h7eMRYmizSLe4sp
eSWXpsTMJ6CS1TdFKPCya5/X8CgBbR6SIRfjTImmxlQeh+CppcdxXw8f31s0l8LnYWwOyDd8QkIu
wSMak5T6BtDJFRycDx98tP9ZwNiTMWUGjH8uRFZDjQ0pMclTRDC5WXypPkoYCgSXpQCeyx3o2PKY
1xZ5oqOD11leCMLU2TOd3Qn4PrKC79A3M3ASF/RgtAhQAJgv9+32MIK1HYws+icMFAzZxtzXBg9v
zSawcF2lVMYzxCV5YvSnfafg0bPtHi6dFkA9gA2J4VvkCjDZff59nTQNGUs98uGBRoqaA56PV/YH
WwDhfs6lcOcAmOR1U6tq5Ef5rhldzGBua7FyEM604CL5dKQpEETw/aa+bqJrIuqdEn2f2wX8coS2
kRb5I1Dp91Yl8NErm4Drwkb1DzCMCKM5JxrpVtBMg4oJutxDe0F6gxcWidztNboI/0zcSQCGVgBx
B6ZzfsKbVXU6qiqEAIYLM2LPQX4bkZua7kGysy1p5VhgXFnDyTBR1bzIoGVRW5pm3DI/s+7xTkyI
o9mCEtPFk9TEo3ohYl7RxbGoijDGTVwxPzEKuh9ylu0tOlZ3UgRCLDtpfcb06IuhdUhBBhlaKLc1
XBOP9wFavjG8BlyceQUW4hvTCOskV2o/Vanp1lNduAah+n2pmM1DXOrtAe0P8ZUdS/o1Q9QtKLOv
mCM6mv+I57TPQ2mSNCLX/r4avibk67Zys7VxXm3ul8YEuDxjIvKJJr0a9FFp1Nof5Jd68isgwgN1
kXXXttXuCL3elrZmLKjaYBjXRuISmZLzpbTCmjZKZ4F1GQwAgCL1Kv2XWopS0ivGD9RyHdMacxh0
AW8ALrTCskCx5wf1bdBF3pD96vvKsdudmVxtK7S2OTpmMvBOQEHqso8zqjAaAm4lvw/LJ7D8HYFI
L6iDrK0ZCnbAOVFMHDN+zeo8GiYLhUi/sGn3FNihgh6YhjgsJpLgilszBnMeYEbCHclYPgtLpbiU
YrVo/E4loJtRv5JAueoxzeM0GfVSU34Ygny3vYJ86ne+LtBog35bCJwdIh8Y0BwQPhjC9TMZVDpl
b+xDAwQYv8HcuqeQ37Xdax+3p37CaI+9k8voKrO1fdWYT9u/ZG2hFz+Eb/xtgJQbphN+SBO1jtE9
jgU6f6rXbSFrzmQphLuCqxZduWVcN37beBN5SMajbh6IrDqB5MfhkYnO95qB4tGM8wbYM+C5zEov
nFeUJIC+GaHUzAVSN4/oDBZcNSIJnH8yc8z2alne+HUlUzSi6wAuCQTH7H3teTcF60dKFyMec3H2
XA1kwKVe00fmM3KaghuQBrmRfLKrN9QIrrTgioEcUmbFJzz/Uup8XhaLF5gsyzG1xPwUPEx9d51r
L0F/lKbrpAd3DCikKsq8bfvgsVn+Pg7oCEdggLIghjQ4meBisVkUNn6eMk+SwUr4FganMjhUdJeF
10CXA3PnL4Yc+Lbg1W1cyJ3/vtCVRuMolzSC3FB7AMvca5CLUsurBwzVMFCqAmpb4qF3Q0zg96QE
K6WK94txl4UHMKtsa3GZep29ybx4QOdC/YRP8wZWTpIIHsVH5dAtBht82o8GOyntLUporsx+g39L
pg+kew7L+ywUiF9bREtCpxKgTlDV5cuJIMWxp0rFWRgHT2o/PEb3bhzL73NnzYrHPqIavq+qLmjA
tFbwCFy7AJbf545Z0hUJEK1jeKcRmesgTgqv0ihYnkwZQ+vDkDhhOoY+maQPDgheaMYdNS3sqzi1
oFkxgdgHQxFZIYg95rXhXQg2Bu8eZMUtg79n5NHCcc5KWIYBYqcXiyHEeYzkn9sGeGkBmEvBCw6V
cETfYCs4P0ZxA7sYY4358p6onYexQG9bwOUhmgUA3FD6+5LmHDqgxzU6VB0EDK9NcFAksJyLBnlW
ZcxJLQWM04AzmZVc+AINFMOJElLm9/mhSnapcuhlwa1xuRtQA48UBJ14V1/0c9l0CDqNQEQBIl8Q
T1PchrskEcROq7uxkMKdl0wZ1LoFdaSfaV9j9cHOdtubcXmbQwvUSRFqvq8UtxntoCJ8LnVcENVX
VOkQvRwGpXCG9DZjV2N1b8micGlta+bIDMBNWDyL96Eoh2QTgNSYP/alR9Q9AFUQrQs2RyDEls73
X+7UgY2pyfywfJh0gC16TBYEW5eeBs9FGACwefAGRubpXEQQx9XQxTjvEfL4zU4HkB7abWOvD8EE
K/Bq6+r8kcWdSWmwwhRkwohQmoOpoJC0B5HstiHMP/fcuZyrwwWx4PMdJgMszD6oNl2Q1zutiUKS
rjhKY4OSU/QkXYkSzuQZ3A4NwNYBYTyWL6RP8whZRI5SSR0me411ZcISSXpTDcdBhD2/dmwX28a3
BsRBNeAfhJOqfNslDwr1NPuAecXt1RRJUc6No9PbejJ1SEG0N8RvNL4N6yfcRdtSBGbB90eXjRK1
NoWUkBxt2wMaFJCNtkWs+Z/lcs1/XzjSwah0qxphFpa2x4A4+yCOJ27NczOYVVx8v26HZgpYBRWG
VxCKSJKgU3H198+NB2jCR26A3+6i0AoJjX6N31eTGxb3E/v5iQUC/hzefShMAFb/XAESh6rUVyqy
R/FruI/Ll098Hmg4wJ3D0PkFv0s9SHHb9TLzNfBSg5FW4MRWl2fxeW57NZQ9rWnA5yWF7JCJbLP9
9u9fPQgzMKYMbIvLtqgoUNSxk4PaN+PimE8vNXJPyDbs2loUm686sDmBjrc4nuL8O7G1JLBxT7iP
5T7eSQbdywambGplyIDNluP1OF1tq7bypIPtAscWLBPo/Lh4DSRNjHS3odV+l+rXowaa0LHzqH1Q
zWNi3vWgnIs60K0SgdzVJZ2RY9HjhKcI3+BltlFA2wDZvD6pHdRZHa27zzOMkwjCzTXvMpcGkYTV
UcviLZv2cYR5zgxJywQvfS3YRYlynQyaQMyaCQLLBb0tc2PBRc2MWAAoy0218QGfY7v61B/SaLIF
bmzNOJZCOH9cagRzK6nW+BWSgoBYGTF7z6q3otuXtSD0WHnAIZhaKMS9f2sTiGl1bEIWMASCLz0a
M/VoP0pAf5Z8ycQg1lWD/07BPjoFXpR9ImJEtywareaM3kWNUOlQWwXBZOPrUugCKPVOC7q3bctf
2zIgeoBXAvw+CB05p62iwzBRWdb6SOs5GAAXzRSuWfjy+/PfF5dCCBA9jWn4vqmGbmpMDqnuzXYn
5K1bs3D0os1jC4DduEjmphXaJJWsaH1NAedoDMrqCa/Stt9vL9eqOkDd0eaip40H3Lk6EriI9Jjk
UMcAsbyxt0dXURyGHN22nJWIFH4IdRkTd518Ad3Y9YNKaSgNfqGVYEntd5N83VfXZnSv1F4liklX
jAB9gngfIlENjh2bCxgJ2mrjMmtG36A/gemYf9tWZmXRANQHfM0ZFAlpJP4UxcbY6aE5wHF7Xb+f
sutmOsCdbkt5T7txYS/EIOUyz5jNgznne5NJrZmSbsKazTjN9DkuBy/Xn0jyqJn3AEnSi9BF151T
xiaQLgsvryVXo57B7g3gI9aiCvyq1hooYUCCgdiILwEXmlQYVRONfpsdimmX9GixOMZ/bSu9unML
Ibw9Jlon91I8wkFlznMxfeLxjT73P0pwaxp1SLvoNB/9GCjQ1EV1RE0P2yqI1omzjrFEh2IH6jO/
in/MrbO3RHejTlRtFi3U/PeFH4oHAjpgA7sRsqsB+Vr2+N+04Pyo1gwybYwUC9UeQwwGdneTDZbR
3X+TMq/lQgtjTFQM0ySjD7R/IySuDijTzD5qotrL+mrhtM7zLjayO+dyCqULRiksRh8opTLgLD7e
OIb2BMDy/PN9Tg8wxsgRcMRGX572g3oVp4KnwsptcPZ9LpIPUitD00E9+nTaBTIQq4CVut/eilUR
gCUH3TGSvBeDmapFsxTIuYNvjI5a7sDVY8iC3V7dhYUIbpUqtR4yBjBkcKzcG707VU/bKoi+z61S
WIPQPuyhgt26Zufh3G1/f22J0McKvH40tOJK5r4vDagVdo0y+brxFEs/xhJwwLGgEWn+Bu/0dRgT
mhhwS2Li4dxSwQ0+5ENUSj6aWh2i+CDtgZAr0zxG4FHf1mdtvcBOjNsFITs04jyVzEpA//aNhGfJ
DZOIy7pRdIfNqRJeHXRtzWjhBi5kvne/lqahoHij+FQrDiNOeZ7IkqM3qhub0YMZTweisO9tpB+n
WNRQtxZzQC+gomPCCXhW83YunEuj60BrRXeDb7O5S9uKjwo9ptreDnZKIFB0bSnBWYfIUEdAcNHT
mkX9OCHjqvitJnkgazfq2NverHnj+ZVcSuAMA0TVXQDEacXve4/ex/vhN80+Yd+o6QOGH5YHO+fs
oR/zbDIKTfalzAPkaZ5cxVTwQFxbJwsPUpTgZsadiwdiEGjDpIeTXyjEyRLUvkUEaqsSYMsod4Pi
1uQtjoBUJJyAZOY3VuSETez83N6HNSeA6pOOxAHCIGhxblWjnKqNJiG21Jt4J2d3QUx2RATNsKbE
Usj894XpRsGcpW7K0QdkdaA6ykf5tJAXQPXujxL80UjHKa5sKKHSQyMBLtvbXqQ1Y11+nzPWdFTA
5ZrjvrLxPMKAm6Mrj42e7UpV4C7XF2pmyMWjwkKe63yhVCUIqj7pRj+Jp12sMJzsj6uC5Bz6BmUZ
Za2LTApirMHs1b5HGirZy4V0pwJPLB30HVpTBM/jtec5JnTmiTQZ79eL9EmWhWqqq1XvDwHLPcke
ZKcoeg1IGZa0y5UsctVOYa5J6mZfaaX92LKh+gKUEHI1IB/ujp00dALPtrKVZ7+J28pRl9AL0+A3
VXnkNtnPjjxVyr0lCd5UaxmrMznc5RoNBNwkct37wCFwhuRRip/pDKVVnirrsSO7vnnWDFEz0+X0
yAwAOrOBoB8UoSF/R+gycq91Qjs/UTXHtFFSrAHY75kVcAkPJgWIfmy7Uv5FmwDuVAqWduWun5mc
kIG08KACRcS58RI77W1imS2ol7/FMsjpq7vc2uXFTaALijSrm4jJDpRmEVcgvDiXxIYkwMBD3vmT
8ju1GLDagb4xziQAH+6nAzwlpsrRQ4rLCk/+c0FxyqZWl9tuJrkjmROK0EpWvC8abHE9gbEN6VRe
EVOtiFUMQ++3desiZD5Mcu3WqqicvSZGhzUgekD65SJ0kNQxKyqtGvwo87LoimlPsupvu0iRCO5c
1XWUYHoIIgYbULoukQEXJ7AvkQjuSIGkYmTDBBEq2Y/RDQbhZJEJr/hfpEHgFeeELzgIuP0Os6kY
bUjxtUMseRZxtxdJ8Pl3p7G4B0PFzEtJxef7F0u7b5KPP6uWv54HRteMJhsC+FDc5buY3OSmm/eC
gGft5C0W6N0BLTSQCtph4BN7QF/qxpkKwF45uWhgRrRM3PGepiYHI0U9+K0JqoYYTuvXf9uH+Qcs
tIjkkHXmfB604S/yPc1/f+Lzc9M8Unbo7+FPddiUmsUKnGpg6KQtRjmDT6RLUAb/I4FTQNEqKrEc
EqLSVa5VERjQ6gaAchgjHmi3QNLxfH2yUdHyKWS9X06VK0WZK6pVrV0V6IT9R4DJnbPKSjtLA82M
b5n3aeoO6H6hUwb+LqewBA3h76vNvTQU8Osgy4cu33lY/1yZYogne2rG1k9rX9Z3tLtW42e7PHTK
bWOqu0Y50KjCjPSux/BtbL5s28LKq20OgOB8wYl3id1RUjUvaiWqfCUdHburnD5t3dlNAnK8pMga
iPZuZWmR0YQHs9D3A74kzksaY9zgD3bpy1nhsOBKC+9IPTh1FYLyRDQoPe8Tt7ZnwmbtFwepstSA
ZqpV+hre9UV+7No9YY80/ZmEzyYAMoxBFbjQtfVcqsdZTooQpw2joPSDPP3KGjigUNk3bDxi2t6p
yAhgkV5wta2cBuSP5m5+oD3gIckZUAR8BXuQ5NLPFWf8WQi+vuJRz77OnTW1I0rego/S7x7S4WU0
r+XkYOfP21a41gNyJoVzqay3c61WIWUcr/oEuKHRK6MRsOR+1+ihtkG5OoBM8ci0VHBpixaP81R6
PViZMUBwiVl2pPo+caWeKTYHDQsLJIxV2YRhOh9NB03mUFGlZyXoAMEx4lpEBXCH/EBHEGZdg6p6
4evWW1TdKtaxTr5vb87aEmEKEJEzSDRN9O6fq5AC3CdSw7T001syeboIDVP0ec58JTPGkNKYlb40
Ol33tWtFRYhVAe8YWwiYMHM4W/hiC9oerKCEqIU/avc2OwW1IbChNZdmzYQDgD7SwdLGaZCPTO10
PGX8qChuhijeNzFzEr10KLN2StkLHuFrJ3LuNQBMDkDWLvrHkZsGYWOIOY3OeiJF4GbgHWsl3xS8
LVYsS0crIIjA0dswQ/OcL1sakZKWLK/86DfABNgPjHZt29WKq8TUNy4CgOmCDIQPQ5Bhm0gzpZWf
xkni1EQ7Fn2yi9t239uyV5cNBrA+DCaBDo2lTO64J5Zu24GVVX6V/QoI8cByLtBqxdrOJHDLlslm
kIPnq/LLMXCsbJ8AKml73VbM7UwCZ89ZbxVtXEGHpGZOGO3bzgGBAwYGTON1W9KaCSC7Ok8E4bpW
LibvLGIOfUArXx98C3hGgdMK0ZJWUtYze+s/Mnhwh4F0VR9ruDBrdt2w0NXJ8zs6knHSgoesO4Gc
UldEt/TqJuHhjHSAAa4+vvMUjI1GMpkK4gLLC6yDkFZF8H2+6TRqFDi0Gt9PrTtN9djwa3tjVlwA
UHT+/f0253HCLqplg2qlHzZzgUqxvCS5xWL9NynKuQegYVf0FOTUfghQyvBaU7ygcQNDkCwRrRV3
9QPIvUpbC7p0XfO1UovboIyvthURiZj/vrgBUL2t/l6uMtwxlIcbd/v7ou3gznxEDKYVKhZqYqgb
7Uh1pMSZRKdRpAV37gPwIEiVBCkmPWSpq3wQj3JuwDwzKi4yb4tWkXI6h0J4emLCEJx7A26yl+21
WvVeC9PlQvL/kfZdO5LjTLNPJEDe3Erl2neXmZ6ZG2LHSRTlvfT0f7AX55sqSqeI6l3sxQKNVRbJ
ZGYyTURVF5PdpVgFCNg69VHHEL26iePXWMY4KxKLzdYjhOI5+kkMI8Ul9FAdomG87ScwJbpas9IN
CqYxlxTrielborI7V2l9UGa/J1TdlUr+2Hdg3+wiGRXgdUVBl6igiLkGnIwMW5yn6ygLmvqRfcP4
4/UdXsqynh2kJmbppzKlasJwo0iraSsEP4lPirBdsZr2flQkk49wb89w2GsaTZXvgjrbB4126YeY
Rd5e/zXLWouypwnEL8xGCFqlRbZX9iXee6AiZflGigu59H7Gav8KEBTKKwoNDCd2cYiNau+wZk1N
ZesCFqOstbWpxzvF9DbdYN33WCXYOjfIYW6rUn27vs7lo/37MwRtm1Q2oZoMP5a3j04X+Wlh+Oho
xgPakZzv8g36nySxXz6LjN62KkiazC9T9JCrr1m0y8MHKdHZovv/u7Piw9JzSNW2HXa201fAV6hB
v6JLLOdSHeL89GzBxzDC+oxkeKGX+YgWiJOdP5fpM1WfzOKxUrd9+GOMxvX1o5KtS3AHoe42BRI8
8P7eo1E/py4e559ynX/PSPAITlPaesVFKIa21qr2zbLDuzGvN1XvbK6v5v9z3f/K4pp55t2mcESr
RGnBTUfPjf4rNU+O86Unla82wLsrfnb6yRu/J9YWUDISVZQovS1cbqcOu6QzoCG1tq2bjeqdMrJm
rWSFi+dloV8SAHDIyolNGkpiFFMG3qiDCW4B+oYXQrC6vocLeSJU4f9KENbhEkuP0xCuwqruvHZn
5oFVHJmyKaN1qD2MMu6nRZt4Jk4wWUZXea3t9PCBtj8WPrJu15cj+75gi4qEhQUF3u+hZNv3RmbR
JZsl5gPQfMHUUcNmRdoKSa0KCMO/CfWd/DEMPtPpcX4yhhDpJg7tACyKpVh6hFm00I8kdluiXIZg
gMpEM2u7HXFTkw0Y9yz1Zeju/tNxiD0MLOmGKG6xYXk1+vsuHiTHvbwEExlEQIfYsznhQk/jYfTg
741qRzqQobvbcJL1Fi3r1F8h/O9nVsYacs8AKSW8TrUb41fwTn9mk/5+X7CYnZbWbZbj+6O1sehd
+okhTSjS3+8LVrLGtCF8NDZJq9+Ycu9E33TA3qbTfzwLwZI4HmoFLuPbFK5ja5vZiKkkIhb9v+XA
EKJpCL21gsYS1NEAAYKUvTuslf4Py7ZWjHkg53uOsP36oSza9zNRwtusQ2WW9hYSAGG8G833pvva
Yli/diRPwGUF/rsiQbcyR4t6J0VEU4dfbdBF2g+MSXyIbNME9dLbLGaZjTC0bx5Ld43Wft+M7knt
Brb3KYvydzWCpo1lBsitj6yJ5yclyjZg9vjMudimDbBv/DMbyEn7QhnwvIGBL9kqNB7d7Ckvn+xW
gqGydOcx8GChqMBpXsTS1OCkedHGA4xvtAaInSo798Xo71yAoMqON3lJTOAIWwBxpz/afJs4rU+7
feO8WfVPp0tWeSdZ1JJOn8sUdLoEycxA3a442NYmy3zCNrqzTqv36zdnSd/OpQgqjSpPxLQWK9OV
93Lcxil6ujdUW00ylAjZcgTFThsQe9RJjVc7cKrTpr8vy2qTaJHps2yURLU8LhHKadb5ogTNdpzW
SvMGi7LAVMICwu5BVKgPq159dfXT9Q2UrYtv8Jm/0YYQzRQd1gWE7ZGigXk3DU9s+ESS+3xFQiSW
tWptjAk0HKNZTrEyRiRRJU+c5YUApJkPbQPGSQjGtFIdPObCI7Q2ML6LYq+5/ZYisgS21Ce6x3BA
/5Ml5h3zloSDxqOl6i7cqehoBsOjpPqwbBP+ihACMgUYMnraIoXhpluteXbNT8QB50sQTEIb0mQa
Y54iAciPWv5TVzdyiX3khc4lCAZgGpqhjSNIcA7G5GvfruutbH+Ei9+iSwqdD4gn03xr1+vsMy75
/NcL971NQxbaIVcndae0X2z2WhU/6I1MSLM9Em66FdltrNtqcQjz15R9Uele6db/baOEC05Hx0HL
Kq7eMG5CI5BVxRfTf+cbJVxtSyWs8wiOuWVsVcZ0FbIvEVocs+IBHKzmkG7Qseu7zg9zuO/0p8j7
bRib1JI9kWX6IFz/vAb8hRPiSrboqGgA418dru/jdfuCprBLQxkWRWuE/AGja2+DuaPpZohetPjL
dSnXl4F+9UspBOHZlKeQYuClZ+yMURICyr4vXHvNpn1SFXgj6SUGI+4SWackvxYz12Wgsxh9jOBV
F3NZmCSy3aSo8MxLOzS7Gr47VD9IoUsCs8VlnIkRlpFTTR9tA16rrl4r+k5u5db992KeCRCMFx31
uAQCCOLYAr6q+W3nXz9x0GcC+ArP/O7kNn3TDVhBOqy0Cajun3GHgD5TwdylYTxasF/guEAzFABf
0P8TxBWYHLeask56SQy+eCnOpAj2S1dc5Lpr7ggxljBo6976liPkTxxZJVEmSLBiIKCnXUSwXWE4
+HV4NLNjB9TOsf/M/UP4YII+A/+KM7Zj3zBnimH2JwV9xCb0F+1T109+8Yr8TwQmYC9PPmdqQskE
m696SO34E3mvZGAoi9fjTIRgRVKnI0BexC23fk4AY/h9fQGyrwuXjziKOwwjnvhNuEerHJMYWtnn
hatXKZVZ6hmOQHG2mQGMdMn+L6rS2eYIN480hl6BsA19XPbW3eTf3gxZZUh2wsLdC4suLW1elraS
YIyfUc3NZd5oeZOAuOkAmBkkV4ISqWODFiIwwvHKNOsDJi0YLK4BF8D1TLSlw5ZfammJADRNWIk8
URr7oFrx7f6B2s99pG006vkG7VZavneaH5MFMvXHAnN9sfeI3kfJacl+h+DXjb4pk7or8DsIWN02
NhhYZAqxtJcugEQ5Av4H0erlUrOYNJnV9SkafbSdl2Qrs/59/cYsLeJcgnBjcjKlg9d26WEy/oT5
s1neGQCnuFGGi6QbQDBARMWxvsSxRyshet+NdX5ihUJ3UR7aD8j2OHfFaHsS36Lxw7/w8h+yLA95
MXTvzlohBwaIsySf8lNa60EcY6hnACdpvWrTXVs/tonh5woL6rEI8obtQWtBk2Kn0ezRZAUo5PWg
pgzd6apkC2bJAPwsG1EHuosMDjAhWo6knUal6MpTWDu+YTdrJT7maOzV4t+NjFN8ZkUEWYIVSbrK
LZ10KE+u+x55zE+MPIhi3acTlaxqpjyCJP73s0hhVG1WlqjtnuyQrEeQ5UJV1710aGhx81wMz+E9
jA5EceYBJj212rwsT2r2Wx2KINVeaBiCQVFZZbmM32Z25bAmjGNDTW3816wZu3RITIFTVJwAz/3F
auhDxyKJkspECHcOkMW2qaD4cyJN/oMp7q4lRJKnWRAB0BcL6PiWgRnZj6fR2cmYY1daSpoVp4ap
QfHuZrVkDQtKdiGA//1MAAoOuqbEeXHSY+Kz/h5WYzP03tqS+dx5cRNgKedLEeKrEEUHTO4wHMj0
YmkRkE8bH3gjflLVqym/A43EJm6alZFE29aLfVZJhgQXttJ1wVEDnnaOUChOWJVW7nR51OcnY8ru
Iiy2VSUvnwX95g3vLsAD0T8KbOzLvXTSQrPGKipOw0C2XcwZbfvJ78CM46e1Rfy8ZhKJC2viw+4f
hHjo9HCEPXUVN4xiAomZosND/xhk0feSABA/GECt5cPH4pif06EQE1tWfmqb72NUrjtPhki1oIAe
IK8AiwJGUDS+C5vWsK7JMdycnyw8d9U3f6XRL9fdFvffgiuBBA9YEiBam8OVJRYg+IdczU8U7HRm
2fs2/ZlZ9UOTDIHW24HmrgcZLdTyqv7KFEwDGxojweAXXOWA4U9z36hHqmWBNWyvr21RDkeegMaB
6k+khk+7ogWyQgulRutTP0zVOozRGtcXThekALO83VF4mK7l3cqY+5zxUEZ1myRADmSnqS9RbknW
PTqSSvVmgEKAhiHm5FTnGIZEIfTyIiktyxSPeDHnshpXuWxIcUmpzz8vHI4eRlMLkP74VCRV9lJZ
ZnHv2NL03typfjRdg1qGN/PPEKKqMdUVdPtHp6aPNkqUrcGAsq6kFOTzQAnjojbmcE3g/AO5TvDd
lTHkIP8ZmhPmv1axsRvZdye6t6wH1dtkyY/r6jbfORgDC822HPoCsBSCvanttJ3sEBHgOIZBi57r
mxlCXFBFAeQfaQsX3eRiq3rn5G3bT0qBPhdzY/Vf8uQxNoE1NH13+lvTu4IofrXOPN/Q06KpCqc4
pbbvpX4pm+dY2CsNfYmg1kPPNaC7BMMWGgnw1NANe4pT0vuuYid+XWU3u29oDSBVYJpdBAgiLjvU
KgYRddOewJ2jFhu7wjx74Mrg7xaWgjEFHvVishdRjfBCqtFaqNF+ik6E9PpzNWTp2nJpIZmfm0tx
kEpCMzSCHQAGiN1wFh5hU0VKcgyrxlqBU6GqzdWt+nspQjAsrhopvQawnqMV7dPhUO/+2+cFw0IU
NpYNcByPxYfWJuzmGSe8HzEu4vEKLq8YC5fdzKy0G5rSPZKuXI/PYW2ub17BhQDhUtgGkEmrsHKP
kwt1dUEheGvNVliBYEEq8F2aeG24xyGvV+jW8X96YLhGRlpy0nPry8MJvDXAIKOBjFrIXlDWq2NW
uOkpGx/GLGK+MSLfrd+us5diBIUahz4fgXeUnvRtGQ0rU5UBgswvBbrkMLaDBCsenMiUXFopY9TV
qeo9dsLwr+/uOlXWgLCwURDAM5G44Qj0xBO3CGFGq7CTlbxgaCvWvtP2cF2p5kEK/AUgtYFcyYc0
RHee1VqeMrdjOIsG469BbgZNtC48GU32wl5dyBGuX6yRZAQbDTsRy/OLf2gsQxyVCRAOw2VOXdQj
BBQD3smDGWj01posoCRN5Dw4c5WBcFg4DRaWxqh1dn8Ekhieyit3kmGJzc4bEiyVz4pzhzGjIUpd
Lx/cpB+OZrtqwlXorPtKEpTOtulShHj38NKKMzuGCA2FuRdPBj4wUyfh88KdixvihG6PzxPtvv1D
YkwCFPf5zTMUXAosLCJRYBzPiPUSi6U2iC2GI71XVBDIYrr+xlsBAfwZisomLNVsKm9Qp7qmxtQd
x7fOvuvIiYzvrYyecT6OC08BE4W5Uj7yOZuPyiCe2G6vA4AAHqO3HtKuDEBZ+zq1zdoGvrGikI05
mn9yENmriszhzmu3H/It5MuAO8JxpS7tV1ZOYeyWqQ60jsQvLG1lGLtkHAOU8ILevC+ip258pE0I
Zt4tASbnQHd2s29ldnquM3wbsNvWBzOCWKtKyggPwLjTD04eBg0gnesoWTmYt8uGW2MAvmAND07w
hmO7xRbREjMJalSO+sF6V7udat2axRA+z+/eWdQ69Rp4MAp83uiHNdrqo0bGBLisMtAXIOmpSPeK
GNFWqdSuW1pYQY8HXp/7Oca4CV2bHmYT1mgVLuxN1jt+IZ2HmNsm7N2ZZP7WOVscmXpmJJOpH2r1
vpqe+vDBpW/Xb93cNkEE3slYng4UHHFxGLYs2zzS9QOt/c4J2LS6/v0FRdNVXGl4O4AQ4h17uQSA
lpCwQMiOosa6KXfJQ12C+UAS9S/sE3CakdvEEjhonnCpTKIYETUy86BU/R1VukdqDE9lOW2ur2WW
OOEI+5izdvG2ADeSGPazKlIbTa1MNIl9a807y/jTYByGeC+1vklKNCSpskHihdNBz5OGOWVcU0wZ
CQsrmynLvMywDjmNgkp/G0pJPnXheJDL0mEK8M5EBUPQsKlyqqEkkX2oo7e+m/z8e4WWzsI6Xt+5
hXXA3nKkYxMoipoprMMyJsfJE8U6dN5GVwJDsgrZ54VVMN0rkbTF52v1zUL2hU2SZrolAaAYR4Ea
aCJAZxVcbFV6tFIJsQ52lfu/HJZKfN+CAvOMnwrGdF5MEc+ZeaSrsjaxD2w4VZQAr0Fbec7NsRSI
AzSoMHiPMdEvkgd46YQ6VT7YBxWd9F4eJOGvm0/ZQXQAhVLBfQyszsu7PuoZ1Ya+dA6mtmmjlSkD
RF44BeRAsPuqx6kBxHpJpqu9ESGVd0gxi4Oy4jpe37oAIH1jVghGBEJwGpcLsFuvTAYggB4Msqqz
oExudlYX358FggSOKkE64aBqD83vJJfYp/llBmcWmk/4PQafrCHsf+b1tdPYGjn0KfVLb3r2hvrZ
6b47MmKbubpeCuJ/P/NLZuVGHdDZySEO1/m9MqxldLVLK+Hg7jrAXo054uqgO1EXlgmaTrws0OJv
tnkKO1+rVYnjmGsUUlGQgScGwC1mkD0Nhqe12CzC42QGGXmITMlLb/n7qLjpYGUBrqSwUUkx6GXd
NuERiUHW7WIZKNjS9xFVIYmDPAgutqCwbo9Nyg0aHpU+21vNcM8ALCmxTRIZotJmwMgJaxDaHUfM
0/bqxnNkejuXgM50vOddx8KtRlh8qU5eGntK5mnuoVmh97qRaSu3/hf1DmQJzj/Ple1MWw2dZhGS
Iu5hZOteHwIjVQOjfW4MJyCGFoS3P/cgD9EIONQR787AN5uQFmWnUw+Qy+7GbryNxI7Pb9/l94X1
2N6U1FlBsJ4JdDkr0j6pt/u7SxGivx6T1NAYROj2Rmn8Qr+7bmj5/y8eCYel5kBkhj3zp2Qa6nBy
mHLQpwGUA4g7850b7nry7JHw5ggXeaIzWUIWZKAsqYYRstx6j6ywl8m6BRbUFzMkOsr4eDyCh08I
DojTOV6hWOTgfokBz69GN2MjIub8eK2hlXMB3lMNTfCdOA051Pe56a0no19fP46FG3IhgK/w7IZU
aKqoK1KTgxazbdg69+CMsdJVpa9svdkRw91cl7egwRfyhAtvK0OS2AwLSiz1V8TaHY3S3Zgkv6+L
WToYEz0HGifmBv6ccFHaocwqmmJZcfIG9A1bkrpd/Dx4SPCugSbPAKLj1KToFSgImBO+ZRi+z24u
++Hc0VwE5CWQlSKqEhSrp1pd2m5GDlWHRqlNqd8c1YJRHESbqGMAdmeW+qJmO7Z27VkHo1p1WpAk
q+v7v3TMeCnxhDOw7md5zi5H30FY2OYhCbNnZiaPutFuw9K7tejPn2RnYsQLHlV53+J5CJydlfpT
lQ0lci0RbNXF54UkpwWQcSAceuYhAyRjSVkwOXEQWnBUMgDBxf0CKgGslYsCqVjsa4AWFedxbGEm
cfqhMu+pxmBQE8fb68eypLeo9eHRjZcsujIE494VTesA69o+aF0T1PmmT5zPHLyHDBcvzPD2sEt7
AtwKWgBeCYo1TSDlKYEluh5lRmRxGWdChGWYapqYfQchwGNGaeYtpbfW37henQkQXpVFnLksDCGg
HVNMU8T+JwKFCwFC9KbWOYY3+DYBSWzlPTne7e8Zjj8GXGpenUbWVrCzap7EZkQc42Dk011PlfVU
SF7eCyp7IUE4ad3sWsIJlA5EeR/rdZXsblclGFcDVgowfRraiARVypNCVxtqH0Iy3CkgE8iH0te7
zc1XAmwLJoYo0McIrCBBl/SackxvYh+K6NF8Adfc7Z9HBhSUDkDkQrVBKL6ldk2GTs/sQx9/cV8U
4/0Tn0cLIfI4vHlY9BNRruVZ30KPkC42vtPxx/XPLxhAR0NrJxi78bSc9XiGhpcmU6EoB/u7bXWB
lthBYY1B7snK6vOhWTSJ6RrcNYfgR/+WsE+55iTTZLXKQaXTWu3XWfagls902FKNBY6xUpEQd3OJ
+1hQ4Q/UdCSpPRCIOILQSa9UpWSTd+jD99K21mZR7JLw5ocgGsYQu/0/IYIrDw0V1GtcSGa95Jvk
5tZYYAVj49ARyTHZZ/o7GqoSTUDbPTgMXHht9cQidV136RMAXSVPZn4VBHeI3ge08qDFxsGYtnBV
WF+xibbEO0yYl3e8H7a9J8md8SXWZA3xCwfD1RnISpqF6pxYKlFt2lRwLgjcu3Fb4R2lVRhjq/Xt
dfWe+xGk3jSwW6MzBZ2DYlZpUCxryru0OWbGr3RrFT9v/zznBoX5BY02UKkvDVgL1pphyNz66A2v
bhRo+X/8vmAgSTHlRlXj+6EbOKebqVk9G0Qu4D/kvx9vG8G+9940TAPxwtOo3lXWpr7ZxQITH1uP
5zlvFBX33ksJOo4cWh27nWOna6+SASLND/cjfEYUbWrIeoqldkUfCdLRaXlEB7wXrVVyc0bv8vtC
7NmooU1MKykBqcOeUp9mpUTA/BJg5wF4gHQass+6WD5zmRZObtYUx9wr/mnaMfA63stvfr+upXMb
D4PLDQhqsChxiF2nEbr81axL6mPdf2OmEYzo0SUo6KelrCA0P5EP0247QG/z0KHF/3721vSqKuqt
ommOUbctPb+UIRbKvs839Oz7tO4UajT4vhGuBsenv65vlOzzwoUYLBdkin3dHBXUaK3vYNnybxaA
hkITrzELqfQZl5bd10VJXLU5pgD2ru40MMffLgDOFYM3HzdCrGXkWWfSaayTY5x+bdbZzbypiBBw
21AqxYwBp9W93P/Jdkc7LYr42LqrGmwIEmu9cB8uPi/sPw0VyM/x+VVifS/vsvbbzbtz8X3BvSVp
bRClx/d1ALX8U7jR5vr3l36/5SEQsDlpFZLPl9szjpo+TQqLj0m0NsetRtaDLskPzrM56CnT0JvI
u1/xzhM8QuulbjipcYyWsqNL86CpoqCJgUPsOmjSyfxeNvi6cCfQ14k2aFgpMLaI71azy5NqcqP4
qPaqn0V3VXe8vmlzAR7AYFDZxVMCxUOxq7OvCaZHFQsDqOyN+GZz8yPm8vNc/JnJGCmLkYjB56d4
2FjD6OdaAyoVW3L0slUINwM3vs7x8M+OpZ/HK5ADXd8krvmXgdnlKoSbMQFvEA8NfD4xR98yvyjr
sf2KXtybzQeynKiA4y2DaBm1ysvNQm8eICZoMhyrvPCdhPqVxBUtbBOvwWHEEhm7eR9QnoAFsNWH
9mgHZvuW6DdH4pxhBiVKMM8i4hffxLUCNvguVfujRh/z1AuiMLv9nHmwj44KlRMWinErqg3VONbe
eKT0PtxG3s1ZOx7s//28EFBG8RBGYYfP6/Z7mx7t9XU1mhsoxGEAwMAMBUjvEBFfnm9VjKVi2bl6
BLi8cp+rWuojFeWiS6ippDic4lmjyApOYrz4bAvGcMb6YyZ4F6WlMR1L7e410XbXlyLeiI+vI7wD
gTeyaohuLpdia2M/xUU5Hd10dF8ALF/sNSWpt3apgmQ5YaQMrgucLwdLcYGDwuvfaKsR9q51nQlz
FLTfR19zdx2WkpfqfD2Xnxd8R4TO9jiu8HljBNVT81U3MRC8iWTFGdkqhG1jalRpoQUxnRkUrj95
Eg2TfZ///czc4sERejXF9zMPZerxoU4krwpRhRFZorUWdw9dwphuE6uiGsHrtxv6bq+VR81buSou
+dvNJ30uQsxUhEaksArpx72m+1UZRJIoZ2GLdHQ4YBzG49dQnJWIPaMtmZF2+1bdutmjJyuJLn0f
fQYoKvBCProuL4+gVSotb2jU7ZGBBJJb7N++PeigQHnPxJgmB1i7/L4OqCPXAIj/ng/9Uczqpj+v
7z8Pw86dHY4YZRc81uH4TTRICTra0K6mFtob9lZxpxBMafrEvYOvY8rxuqCFncKUH8eJQzTL+YQu
V4LG3QQ3mjR7avskXGmS0EP2ef73s7vAHBesZwU+3yfvSv/dvBW04GOfzn4+vyrn3x9pl/U9vq+q
37RqH++v786CRUL7AXKmyFDz6WIhWlZsq3ZHlrV7AKt8L4t64/SKr7TOBhwBkrhj4VJfiBLcXmqk
BpL9abun5UbrfiXJOm9DiQzZcgS1za0ut+0By9GiFYlXSrL2Sl+hksstxucfZ/J300TbARYNWmGQ
vd0PVe/TXPGBquNPVh3E9I9W3jVUtqyly4JAjx8Upg5mk3ejXYBMMazifRE65LvmDiBsjApm3kUJ
GR+GuBzvE61PZPAIs15nLJTDWaBp7l+EOGE7lSJGf0ThxPuqYuYLWMdtAm+SOQC26MG74nh/+iZq
NySxy8cCWx/5mdKMtT+4dr9RqhY8dySeMhCN1OmmspxQ4ifmxw2dRXOyw0cSMVLC/35+OTqD0qbE
vnjlrh7WTfdkW/GqymUsOvMDhxxkZTFSwq2I+Hypmsm1WB3He7t5jIfoLlOKVQ9oSwqchHSP3lyJ
Gi/KwwAsRkVRF8Us8eW66g4TnINB432ZRj562e8d9q4Pr4q9JsWd3kcScXMbhkPW8f6DPUYOSVxe
PLLUGqYIxxxviK/KKIbnFx/WBWSgyH6h/IPMyOVqQk3t0qFL4j2IR1aZ+1Bnb5PsUbCkCR7crIpy
OF4H4qOmrguzilAt2xdOExTA5SPdEcYtYExZ3WQxOboL6iguqk3oOOMp+8vVoJoLe99H0Wvu9m9W
0u+Tib6gmrzyvBuBwWaiBN+idaHNlCaOXktgQ9nhP5GxcciNM0YfQlDUQBYU7yn0QQgOxhknNQQc
FXmpMz2wkl2e3ThkNJMgnL9CBnAPWJDQta/duI7dL9dPRFDf2feF29JULI4SG99Xf6fxyrqRgXv2
ecFvjaqdNlmFz2fkiJQhZquv/3xBdWffF4ysXceqmroaeeltRNLjtjFJwOK3BO0W1wUJXuRfQcjn
8ZgUxUxVUKeMxEWqu4S8WORJ8e56LV65reaX7IWYbfAJWdAolGTQFYjJ+stbgvZ9ZKMrU8Gioicv
6vy6eCsa0Djm2lp3JCn2xR3E9CgIzvBuQIf/pbCiTFSvSCzlJY+HdRGDXNwk71Gu/EJ35fb6uhZF
wQGgjRkzF0gAXoqiXdlm1FRB/1SDgjt81OtxrYePCZW5AJkg/vcz19ZblIbGBEF6ck91kKE2d7nV
BIOsp1wwzh9KgXEtNJZjRM9Ak8+lnMJsetPrevIyKdFdkcZP4Wjt6jGUHJE4gzOTIyhE3yI/R7yW
vDiDd4wY/aenbuW3urc20ulJoXqQO/Umr41No6rbxki/Xj+4JeXnPYTIjeD0ZkR4oaUkGUbWCKb3
MCNV9L5SMCRST0m3S7LDdVkurzifPW7+XeyZMGGxuT00OcAWyUuY2e0mMc1wVSTOL4RT7b1BOrot
i8YOjJKzPRtaUfhZFQ47r+LmCxqF9giwc/bIrq2dUc9/0ch5V7T0wSX2Ri2n+pHYeup7Y6I/WlqT
rCpigNgP0xl+pzopNlL1AiW0G9+aGm+VIpjwWZGFe5sxclfUlfeQjpkdeGmGMQKEVkHGwHaK+YjW
71KTPGMG3wvIqHkPXpj+U7ChesBwXYOM5wSmosF0Azaw/q7MzPx5tLt6TbJGD0B0Q54qlvwZWhC/
0bZNfatPq0CN7e5ZaeoiqBji1lr3iD9mdXOnt56vWhGG9QY/TR5Q/e6CyBuNICeRtQlt3ptuhumO
dfTrqKDzE1PF+MH29MNR6spP6ai8IBRXN9Nken5X99HWnABZExhD/8eibi/x/DM/g+rvBygBEpvI
S4h9BoUeWaGXpuw16XzDesvM256SCJKASICnKlJ2KL9gUOXyKqb5FGUTw3SpuS3bl4lJelhmFoV/
3uApTc8G4ImYVCnqCFysoZ68VtY/YBHpN56+scnxuurP7zmX8tGHAwA8DW2Jl4tIWE90DAsmr6NZ
+tVhiFd2/JCEK7VeKYrm983kj0rQGLKp76XDQS6bI0oBABoIIpdybf5jGFi0Xkdcj2Nf3V1f19Ln
0aGPEjeiP+RWhbMhSYZnZdUnr3H4OsQbSn/c/H0+NMsnAFCFcUTdGkMLbwy8Zl5Juze/laXkobTw
8y8+L+wOY2PWxx4+j9bm2KSraJDBZ878CNJQZwsQA/A8zRq8QJXoFeX0+7pSDwOnH7eqXBJYLMpB
LwnK3JjgQ53s8px1IwHxp5nSV7WuVrX7u8GsYCE5bJkMIaBM487JpiSnr81Q+WaXAV+pwPSHpMq3
eCZ40GMhOrpWXMFJFBVwhTUtpq+Yc4QnOqr57rpOzS48dBWdqJjbResXJoWFZZStmsWx4iLu7nxz
etsEnS6p9CxslIruYx3o8cj+o3Hp8jAMAjfSNjDDrvLad9+L4ncqg1pY2KULEfzvZ3GQ4jK9qrVJ
eQHXeT5hRFeySbLv8yWefd9ErbulFr6vHIaH/HaLjjDb0D4wi+cmt4lNZTQ8oryoNGr9KXGeFLeS
BBsfSY6LYANlF7x5P57WQDYVRw8nUutJU8AuATe890snyjZwM+Tebc14M4V99A9cISAFmgbQkmk8
bjJVr7YMlYjA0gr6Uy0aDLHTFBB5EwyFr5SeurquibPgS/iJwhPK6DI9AxNE+Np55c8yRldB2Y5v
jqI9TWUV0KyVvHQWD/VsS4QHga0OZNIYDV8diiI9mrZo//MTK+LQPqjOo7tNdHN6ESt2ESnKi22/
j54K/uwHSwtXU7H3BknkurgY3gDMe3tQGBEWE/YmTScMir2SeDwlqXkolX5zfTWL9/ivCBEZN1Y9
w2ptLXy1okcv+6LYQUI/s2FnIgQPRAnSdH2uQgVcFBPqX23UrpzuNaFfqen4n1gO73jjsFvzliuM
ULZEberwNdfiQMvu9fFPQ/5cl7Go0mcy+Kmd2Q20+GSWgQQ2fISySkfMNvY/8qrw6+5hMKzPLIgX
STBGzsethM3TUaVHzIArrozWKtS/96m+KVUZpu+SFvApKHQMouaNYORySeBTclOX4c3uaso2HO4s
trUNZ3t932RCBJcxhTQyuV18qVLgeqnmj5oO/6jIqf43McLxKLSbChVIoy+FexrZaz49p5+IEvht
BOwCBmQQUAv3skN2Ti8GR3npii5Gv12704Yuxui97PSXDACSshiAAWzqHKPQNMIBDbAVbM12sL5k
msSJz8IEGGfM97iYeET7sS2GCUWv2A1tYcq60XvGQMgOvMr3dAT8Wm8GnzgVzKvAo2PUblaL44BK
Q0ds+EPtmx39Is4uGiSJhkX9ctEcgnIJB18Tgp5Iyccm0it4Q7YldGXq67BYf2IVGElFRREz6phO
u7wnZamZQ1QZyktdxNHdGFbD1u4AkJrVpSw5yx2j4NvRo435G9QdIE3s6kzcodcbAHK9aO14YF5q
+WhH/jpl9ACL/buakFgbXDR4XF/golTUAgFYichx1tSRAYFgslijvRQtSCbVbQwoSav8EpN1OT1M
gB67Lm7BlKKHBDBaLprRoR3CkVkuCRWMmqkvJP8TorgE/AS/B3iP4TyUg8zI8Vs521FMNWF6ioO0
i7eWqOMI/phMe2FZTx4cA2k8lFiTTaWhiG4qGHPKHIwQpDb1zdiRYTgvaCfa7nlCFPuK1gb+9zOv
MSRR1bMw1l46rQlU/WtV7UmkSPZTnMLgiQT0/VgICVGjwBywoKAcMNWjtaa9uPpbNOl+29/rmCoP
u03srACIjSDaYz+uH+KH1gsbC2hIpC4QgwK9VawjNARJNWCpWi9mzsr14KAIpxhKtKbl/5H2ZT1u
41q3v0iA5uFVg+2aXaqkK+kXIZVBIkUN1Cz9+ruYc/HFpgULTqMPAhykW9vk3iT3uFanHgq1NYB0
rgEquWgG32mWdj90XRksS9f+dBt3Cm1Sac9enTXghQXRWq7a3V5vsubrYLTdW9k0YlZ6zp9GABL6
eKX0WOcoLWopPGt1LmCofCKvKFF+nWZeHCZn0gNV7Ycd0mFF4NSzIGxjpIpswBntlCWfopYLCD3m
DWkA0AjjJVkUG3RvmA7kWq19ur5BK9fs2f6Ivz9RfdoZataanfVCNSNstV1WBXYB92QLaH7FxBBM
AgtN5JIQWUqnifUm8NAazX2x3EOlPVSIBrZaYFeWciZCcudruMQFqyACCR1jCOzpPpvvlB837xe6
Q1BBQEYMXdSyh02XOs9HMrgvbg44kgNoJCtBGbxV+1y5D87ESI5CxwGdq4Jx+YVhXhrZUs34mY3h
xF9qkNgU/KtbbaRiZNhwcTrPJEp3ANMVpWqrzn1JmBcsHYY+qBZZgKPqvMpPigd93hnIUevax1RE
vX27Y4RZavyDBnL0eMul5Yk7QHNSmPvCifUwcfshIe2n0SXhde2t3UGCABJYToaHJ1KuK6CD0swd
pXZfcl4F3hQlvPWVDO+IUvl29k3P70vT8ou/uGDPxOrnp6zIF9pgwsl9capPQ7OnGYZGbvcwzkRI
HizIChTSL9x9KdLquzHnH8NEoqnYCmLWDtnpBkqG2Rdt5WgpNtCY3it24CJZDtJxI7quqLXrAoV/
BJZozkaRXvJiHaLXLUBtnBdAufi1Hg/kE3O3utXW1oIZJFwayHddRssqrnEnmzIHg5lGVM5eYCx6
UBffWrKxmt+9BNIrhKcHyV4BUC067871b1UG2FTV1HkZ26LbTdR1gnpZhs9GgeGh2SbNF8ckyi7R
1NnvJjLugBaaHmjJvf3cFlnqYwHZLlEU437ELNBdCQ6zoDccGtVWlt/ThpX3NhgSkbAz9WDRjfkr
em2nwOa1io5OXB391No7yl0LpBPqWKZ+ZdEG7VWL/ZOyij9MFnN3CBHzHXoWkKFwqBW2feI+ZkSZ
Q6AQNztaOdOztlByN3sUb1Pbk+du1lNkbrTKr1tbeaINpjOuW8KKknDdAjgJShKoyLLX4GRmyhKD
HDFOBy/hV97xnak8NCjc3C5INHaiydYBroAMWaY3DpS0QJChfZTsviLfmyF0ui0iCHFAJFP47eVh
fhq9J4ibz01B7Zu0MBeNHEd9DhMv86tNWqq1LQO2m5i8EqBocpV70VgDppE5OxKU13xwEh5cWn42
HOWg1DeyN4tnA8v5I0tajj4DuaApIIsNuud7PE2CelaSULeSZeMUrfj/Z4dIet/NpVEWcDw4L3z8
bDZ7s31s0OLUt/f18joWu5utAUDvmDMCTpQYQBEX1IlfVOXTaMPDs18GWvmkOBTVN5i6P2rxdTkr
5gB+G3QHwBZQ55ZzKJgcbihtTftlscA6o/2LSt6G370mAehHcLmBY4iWdfntsXpK5z51X4D012e+
txkord3VQCWyAQUAmKUL/Lci6dEbUmV4u5lv5iHND+oWJsOKRSOn+UeE+PsTbRgeEOZMIaLVXvPU
d9QgoY/pl9tVIUAYLYCiYOZdbqKwGJ3NhaoOmApiJTneCJrw28HCvLHodMH/LjzgUSd47IYW5mvA
18ifU2Xe0PRKxGoi6YOULAaoMZUqvTJD0zkUHTbJC2hyg3oYfuBCvata1zcyBBRN3W2ckS150oHs
MO7StyaaNBTWPxuNuS/T/pDqKMYn3n3VdRuVqTU7c+C44fmEVwCLPjcCqtLWmqYOjULey6j8HPrH
afgLJ+pUhDhLJ3aWKe3gFCpEdN6TocWsiyt3o69q7TiKZg+RNxeIBJKSTEpc2+MkeSET/5cqqEai
D/xw3ZLXii8mBvWA7Y8pGICGSY8mBn/bBdztqLEB2NoHsUOmHVAqRCcsLelBaar7lsE0CN0nQECo
Z+/OVrqod5J3xsz99R+zumDUJH7nby/RgMbSUAcDIJ0vSaahE5ey9xYYiNdlrJkGOG3QKAocRwEc
cq43pWt4apY6LNFSGr+q+Y735uQvivY3gsTMDzqTMHMvcydk3VS7JJtgIE7x1GvGTsvZs71shbLA
CsQvltwETMf/ESRrEMMP6e/+Rw/dxA+8pvZOdwnbszF5R3532anoKKFKYzxNhsJ3y2wkd10/1NGS
WIANztomci0Oxidt4H5f5wiJTeu7gaaZPZt5el8uDnDJEzTsKHpSRDb4h6KxmKo9ML/d0e8bBbJq
2/tqjZVzZKVXhFlboeMGDjUo51US1XPf+E3HmpDrpA0Y10r0y6CLp/SG4YGRidx5nTdVfuOi58JJ
KjtEV2cTDGQGjXxdlfcdIEB2Ymh4N/GJ+UZvlT4gvLRdi+mVfV7hgkxpOx7UjDo+KsrLZ3d24LkO
Y76fGmIdqKYlga2ifQeT02psOsh4Lygl2m3uO7U6PwMkWL8zrAXcI/h/7eCV0eIsy74tzK+OzT6W
3HR2+qTYDymjj4D+2TMEuZHCjeKFlC7fA/6cBQYfS3+qMQzSLSkK+zNVHtKFzQFzU9N3+3SOVQ7n
u2ZpEzQ1TULbWfAXSGtHZYaKUq9n4F3C/F7YA0cx7O2K7Zse8PxKZUyBo5rdM4bL7b2p9HbUu2p6
sKZqCkkDfH17qD+BDX0EvSgMP0ISpdCDsevtAMUrdFC1NTL8KUmfQPlFQtA7Lv6EWVew2C0/+ews
ePQ1NRornb94OjrfyxzxA3ox++ehrNTInGYWzkbGIr0whwcAMmpBYfcDfmTyb9/Y+ueEDtq91zij
FwDtbvjWlalmhaVisBBMhZ+9Li99TA17u8LrfxXDMAG9Qyt+pb3yTR+b8mlhiF86wOPF/Qx29bYf
xwDtng7oCTo1wMh3/sX1dpl2PyZvALTwjplS2PvF6hL81tl5qEurD1MAUgaph36vsOoX6zEvSfFU
ZOoSDH3t+XNbd6FeFvXnTHf4EaQaMEaYUnk34dT46jhhkKcgiFI0iulSpdHRsDU42k4lYJJQm/yr
ybpfTtMUz27fGwGKEvovk6fuzizSdI8O9fHRo4Yb9o1Z7yYTKPisK2efmU77wnhHcYrSelfydrgn
JcsrH/1wYCJqeyV08BI/tNZo36NghoVOBQmZyn6OTdLvhzEjrwolJCjbNv2s2yNGhD06oHabAuP6
zqnyeY+hF+4bqZbda1TxDsAtsgJnybK7ItHcfdVqU1hp4xDxujHRo9smwVKO2R3B/Md+WH4NvY5B
teGxRYktNMz6RrIU4di4GOvEO4PiHFLzou3w5NF0Fidp9KWlx8aM0DKyRZWycreffV66CdVeGTI1
aSgCpmTnmfSZuuodQME33uWVC/dMjPSEJNnQdmPa0WO7+G7yb012Wb1Lkg0fc0uK5MOQGdryEk6P
i3IvRszMT1Ub2Vvws1tbJrkxmpk5dedBIyRP/Jqj0cB8bL0N728tY4gdE41hgqkMQ7Hneq9a9JMC
XJAe51pjOAGl+0MnyKAxa5mf+gopWByYPN15hQni6r5QQ3PyaFik+Vb31YqLcfZLJBPxmkpJqwy/
xElCY44UdWOpW9+XbKPLMjQsOSo96nNkh3MTXvdeVvxogLGgEUdA7SJJLqlrHHNFpyPUNbWvRf6k
93GSHw1y16Vb7svqQk4kCcM5OapmuWjtwgd6NJWfaA5Yym/XV7L1fWH+J99vCsVewCpFj15TNn5i
mnmQ48K8LmQlN47tQrkKRBsAi5JD5nlQ+qQFK/qxYHi+piBTPpY+icTQQAs057740dINkSsaEh2Q
FmDcgIdsu1I6Uh0HZ7SrKnmp7ApeTt1zvy2zHf7lX1XSPdrN8OP6GsVGye6fGIYAq5KBoyUnDKe0
N0AP1SYvfPIOBneYX03toWoSOD56tRE3rmgN3jkwEQRYNbZUupSq2XArYBwlL1ka4uGptwaGVr+P
Cip6iIFnicD03Cr6huolJRglKcw+0hvttZ3LrSzHypUH5AgRFqK4hCK7ZNlOmbsNpr/tl5ztVbIv
aaSMd9d1siVCMu6B97lizRDRVzu31H09Vfzy5rEeJDtB+4zRB1gZMsZiL09OEIOfrIF0AifIr+37
hm7E0CuqgILFPAoSW5h0ltegI9abcwtnxw3sEACX17do7fPojsHULpC30JEsXZSKqi114S54eIrW
Hx0UTedPfyEBqIGmLsBfL7DoC03J7GxG+rRNA+DPuP3GSV9dwcn3JTuatLprcfGQo/NOzd2kbNjQ
ykWC/mCBzyPwyC+yv3XaIOoj6OGtLe+eeP/k0wcFVHXnoPrcff+LrTqRJZZ6Ykrw563SW1pynHaz
+aaq8fXPry4FxRM8/kj9XaTLJpDiuvZc0ePAnFeMgOBPk1Q7ZLfCcuvK35IlmS0pDbseEaIdjaLI
gimlX5YBpChFZ7NAz0vLr6n5fn15K6cdGHKij0bkEy6aghR1To1upvSYlWSvJo8zqe5J8vW6kDVr
E/k6wZqLSVddcqEAoToDUcLDe+w9W4XPtsaoxL5Iz4jgzUNiGXMhwGOWHCPdIwZFHooek8bxJ8SQ
nfpdS8Yo8W7v1joTJB18dyAumKZw8A3th+t+KRXTT5pPVrXRQbtiB2dipJeqKButJCUcMbL8W2GI
pwY7PIoPvpW+tvqGL7NiAGeypOOjuHWW55pOj319NMAzXR/JuL+u/lUR6AT9PY0oht3OT6iZZZ2p
11B/Tr50oB2Bd6lumPGqBaBLyxMVNDRpShZgzYVdIhrAKc3ZbPhZQbNPmUGzmLdEDblRqxsp1LWw
AIRPLjB14bwAyFO6QRVG087KhuwItwKo+NmOVMtPt1Xu9bIKrSz7pbdqNKEU4ieOFw2J+jM3t+AT
Vzb27DdI90XZoVI0u6hKDSD5C5rSjVpSviKC/4vY90yQMNiTO3ZpF+omlYr5Etd+ZB28p6V1lei6
mazcEgJgAa8GOp6BSiJZfdmyols6Mzs2fdAGaM34b5+XDN2x5wlw1DbKhW6o4Un9+IvPw5NBZQJ2
eAGypnl9o+ppkx2LqR0xWUcex9TbgopbMXMPjPP/J0RaQ182XBvHPjuq/GgY3zLb2Ot6EWj62/XF
rBoWogBRIxJJLUlOlc2F1Qo5nnM3d3ukVpCt2eqxWNM3uiqhafTjIQUsCXGI65UdzzHoY/xC6T5V
N0bu1haBBAnQUVFT0wH6dW60Y+/VLaMuFF5GFQu9KmJbtdrVJZyIkEw2K4uFdQwiPB6laeiEt6sB
fSFg6MU9gZ4A6dghE6fX6QwvubapX1iaP3dRUW3kakRYIj2e3qkQ6XauVNbT0YYHgLDcao8qCCqV
R6U+5Oxbzz+6YaMDa10rf9Ykfs7JVdLlvE1pCnHASEsy4jva3jI2klzravk/GbK/UVZTkasoOB+Z
fZc7+y0Qio0dk3s1CmUp3WqAWiYQUM7KdJjJdOBqH7msf2rNIm5Gc4d0+cYFJhRxRVFy9afm6HVu
pxxilX9To/dpcvT0Iy3H/dRyHx28/8n4ZIwobwS7hVpgE9NZ2VfKAiyUWk8wwNhvBGsbFqFL9wCg
1ye8nxBkVz+S7NV2kRHfotFcuzhPjFwuejuprjWNliF5m0aEHHj9BGgivlW/X7U7QdUoYLsuG4xp
SojtTIgVlILsk5yG3V/MtAkiw/+TIL34mmIg+48mqyNAXP3xK8Y4/Ota31qCdOXYc5O7LgBWj13+
Uh6GLSD3VV0D6wDlWtHpJMMXN06J3LOtoC3INH0yvfL5vUxu956xR39kiN9wcsOkrCi6yU3IUQNL
Xzn8XKxPbb9TFwxC/7q+WWIzLk7kiSRJG4bTpqNVpfDTx6hbGh80RugcHQKKMg1Y7nfXpa2r5s+6
JNV4tLONtMXeKc7B1kBtu3G/iF97bTXSQ4DuXotpiotAWnukyYdL/6ly1x/y79eXsSoGqHPIaQI1
CrSW5+rhfe9yZ5mQZS6845hVDxXRfa4sAc3NjdhmVT/AxhTj52iClfM0gKWfWdd75NiMxYL6v949
Dh2K5Wbe1w8gpkfJDKNdG9u4qiZMkesC0/cyDZhXnUlVlM8BV790CNtACGqWWxHvqhDE0mgWxHCx
K7dXTAzz8EhwkaPJP2hSIkG34c6uHtQTAZIxYOy4smmjkyNJnUPlopPYs9+sLI2uG8P6OjDGpSEH
geBNMgbCWAO4E1w3dNypKHCWd//t+0L+yV3QkMWs5gRvS/4PRzVxCydm9eeDOQSwvWDQRR77/PNt
5nSkaQvUhvJ3s9vDPfuLn3/yfcmFnVB0zDsAwR3zJUiHV6zjv31f2n59amvbzTg9umPoFdFWyLV6
1AVpNTCP0PEuj4Mt1uBUQOxBlnf5oYPzZAJ5XGO/l4u6sU+/PeGTu0tHSz10oP7G0UEmSM4AeYwX
jGZFHvOu5nsHozDEtzvNvq9LNG3PerH4nWs24Bme+gPag4uAaVq605zkK2h31Z8DW/K9p9TKUwn0
eJ8yLwehb8F/Xt9v6/yKvfiZkj612i0SXuFntnP23JvlT/Qxh/rg3Gb1QgxGuQAginK16IuSxFDa
Td4MjyfWXx0t4ltRqGT1vz/vYnxKFPNAey1b/UI6y0Z9Bn3VOyX55NXx9U1a/Tz4PkGaAECRCx6v
TNcKbra8idkASLTQGm+7oH//fHHjIEbHn7ipzw9tgSqXyoe8jU3yQA998Rebf/p56eZM0L5XGS0+
P1ufrOKdb3jLK7uD0gPav1Q8n6AhEMHJyY02F0TpiKK2cWOELo3SLTivje/LWCi8VUqSJfj+mIcm
RgFfryt35QSc/nxHujHLjtTVOMzY/La9Y70VpV4XzItzuC5GunmEjjFdCDxCVO09IGRIGWfKm7mr
VKuJS+uwEMtfmphYTeDRj+tyfgdd0sUDXnvbBKwPmsdw5M7VURqJzVOtK2P8GiNwO9fAzLudB17F
9F2mEC+onaWOGG6uh8wrm9Bm04C7yWP0BwjRmzeMZnwFlEfxa0Gg/2KiQv6p4hnZA38QrcbUmXYt
Bbipmk6F7k+N4WzhjK5oBJ0tgFH4jYl+MeU6KoWppm7J4qEf70w26wfOyCJgrb5c36s1QciVgsQL
7RKXM2VmURUOJiNZ3NblcAQ1u/rg5Or8umj1lqu8on5oHZS4KPiiY0EeEjbciZGiVso4nw59fpfW
jwN5nbewA1eOCqSg29wGRSPSNJLuQSxTp2PhlHFNHjV3l7cbRry2Yaffl24SPigw7wrfp/xV9544
fXbzjeO4tQTpNjF4P2EKEyJUbT+/2De2fOAYwi0CgrWAUkW0JzMZegVaAhG1TDExfd38ChIq4Jum
2cfy47ppXS4DcjDXh9cIRSDUS89PYbeQwrHoNMYVPZAobzYUsfJ5hA8YywEPKmZZ5AJGq3Pitma7
xFP/Kzs0txK/Y5eEy4KHFHTasCXJjqbBGnI19YYYIC2+8V7eTLH7PwFISqAyIsIh2R8YBgSxAi11
bH/ozg9284OKArXAxgAiC1p75M838wKKKGUGbj/GYvI9OnA3BFweBAjA7qOPHFC2mIo/V+/o5ClY
gvkUW7nlp03sqm9JcWNRX9gqBuBFFRQVfbyr0pPBBjWhDuYy4869b3D/dbfVDn9/H9EagkKBV3HR
17/0LANIYGHH1mOr/uPWLMqRkra09+tHQZ79/J8cBx4CelBQcjWkF3ZJzKTLOHHiJou1726xV8xd
82uYf+T6xyHdGqhdORoI5TEYZaF2fEn/NpYZ+DRmSOuz2Xfi6lb8WrEcLEY0if9+ZGUs/CX13Eqd
yi5mmu0ja3djFeL/fx9lDgEuLdqtzm1rsPSsQYGyi4GZEeiRB47M6woRt/S5hyBqHDAqYHwgSHGk
wzdVqkPQbd7FdjaCAPelIy9t9eB+Vv6p8xvrEf9bzIks6R4sCyUDyidkYc634SRQuOtfX83ly6pj
dhA8nABxwHSHnPs2J8W053bpYkt97lvj4GJYenLQktbc2KLyey1A3kBNH2TXoBcUv+TE0Z0aVoik
LUgWvnX2Pt2CwlkxXBEe4eICTJuNEvj551NgpyspzXuA1fu9gx7mm/10MV/55/uSKiotAxVnQvu4
XB4UGjBno7q1ZlZwb20wOKA35aKbra4NxdCGfIip+bOav7bZj7r5YOq/xfTL0viG1n/TLMpGDNBN
YPzCIdHwFJ7vljUo44KibQ+ALc8vzUilh/Z1Vkt0WryjOcVjd5glrT84R5YtGJOQFm/N8oT4jWQb
x0nGuPxtF6c/RbKLqvK8XleMPp6dGnnD50H5dyYYMXrO2a4sfauLl+xFJ5+u2/3KE4QDLCq7DgYZ
TUfyxVKjNpoiz3ANfWn/BTEesKivC1jTJ+BCQLUDo4ErLi1rqlVDMam4hxwAtJFD4zV3A+ZIdPNQ
eGRXuV+vy1tdEEbMcIzhogGu61yjqssJQ5N2GyeW9dJglHWq58+Dt4Whs3bMEF4gG4HRc3EznYsZ
J0x36zXCL0DKKPUeEC/XlyH+e9kwPTypmvAwkeyQXANzURVTSZMmVpvHNrPDcT727qNdv3R8aw5w
bcfQxYTyPoBWLvEWS+Ba96muI7DPuBEhsaj72TzyaMmdLRiRlVtWDM+pcKfAqHvRTGAlVmWTaezj
0WD5lzKf2kjL3qtkNEKdp1sV4JU9FPykOjpKMaILp+FcRzb4+pwCSIyxwsF8S/xeuXf1Q7ZE4+0R
E/YO5oBgCWH5BZsrBpwyc1gEd0casa4LBvdGuC5xO6AnB3ER6A4QeciFvlZLSJHNThcnVYKHKcwa
snEXCouSLA7PkQ07gEGbl6lGyuhUKeUYd2mxmxlGsOj0rA70AASvl9ypnmyDc19Nt7rzV8wPoSwK
WwhCQEquSidJV9N5mbpliKfE8J3+y5iSIJ21jdWtnFcRgyB1iD5mdM6KX3Hy6jYYPB2MGrk98o/2
sXy7flgvPy5Ggg0L16gF0DQ5LHfRceLWoK2KhyF/gFP0gETWxrN4uUvnIqRnvccccNLiwow7dQyW
yj24ivPkLVsscr9bCM6tAHIQLYgOZkSdcsNZzydzNlhLYpa01WE2J4wZJImJgaX+2fGqO1P7kmIu
sdXTyG3s9JEn+fwtJbT8cOum3nm5PYpORXPf2GYK2Dpga1dVaYZ96WKUhJlbo5aXzwtGG6FOAIrB
bcNE9LlegTw9mjPw/2JCi31qNoGr7ctlvhvc6c6G2wvC2uu6XqGvgURR5wV6kEjESRL7gTNv6gwa
50xFyU3L/Up/9MOu9kLUx8bIYeno64pnhBQNtn6VGt8bbk54wzGaOAIUb+OBXXEc8IPgggPfG5Ar
mLI/34Kl5SgiLODTofTzzMDho0Y8f6iA1To+ZZ3hMwwQds2HZ29xL13er2iCxmUh2raQCpFRXgAC
Ni7cyfMYIPz+Uk/vOYh6/GwEBH/eGa+l0YYbe7+ibaS+xLSDYIG4cNd0vQaZQKnR2M0NTA0+AM4J
4O6HIbMwnPTeY95PeUrbKTT0e2YXfql98Twe2FYIViMyB/oW/v/KwQcBObrZEV8B/k3OkuaFY6pL
MuSxA+CV9JBuxe4rp/7s+5J3xks6e2re53HHX/O2xPQl93M+bZj01iokA6pzy8vTdszjlFhRzb9p
nbohYWMdpuSUTcVsp9bc5vHsBk2Fqc69s8VzuroIdBAKlw+PvnwHpwaitQK143j4Qd2dp22EPasr
OPm8dP+2cDY9tmCPEBMCu3vEfMcWYqHceos3HhDkgDISaIXIO8iMI6Nls9RWzDwm8/3o1X5n7Yrh
EX865qEs8jAvA6d/NZcv0yZfz8pRFuQjKH7h0kd8J11qpaVPVuPWeax7jwARIgvA7eAqAT3RS3fX
D/GqKPEEi3AAuWxJlKkPKAaYHIqqAQgU9rmfJAcx6LiFBrFmEfaJICny6HULXBI1BJnaq1s/tXfX
17H+eUD3A9ASEDpyQWkam4HrHft99vt8N24Y3Oo2oXEA/iS+f1GAacYOqKlWk8eKETBrrzwb3zB+
DYKN66tYs2vEfkhyAgYaHFfS2beJyWuMQdN4nkLHQ80W8/l/o/A/Ii5qVpVW6INt0zgtI2i70l9d
EgxJxDZd2MvwAlg8J5KkFCFN5mTMbI/GHkYl6I4NuzmL+n7DFVtV/IkU6Spo6pa75eDSuCP+OPqY
KLyuktVVIExCQOHhZXEkleSqOyqqneVxsgQGMlCTXxZ3VhVfl7KqeLAzIs2CwZIL/jSQ2VSoL1rQ
Cp18O/3Hme6arZG7tZ1CBzSq6XiqXYg690zgG/XGbNVlDKYxjeyGLcrYtZ06/b74+xOnvmzQqISR
2DJevM/W3IUESbsURN25t4l+KmJFyS/2kLG1TOSlwA0o083VRZEQx02rmLKs9Z3R/Moy9zO43AK1
BnV3Xx1sUDbmRrYv687vuOm3Bo1aZ2s0YmVLPaQN4e2J9LEjp1MIM3PXpihs6UnUODuX3n4fePBo
4NDAs0VYJm1pnk8951ZRxDqrn+sk+Z573V0xkdvPEB4b3Dogs4UfLYfmetGCTpi2EJN9/2ZtVa/X
Nun06+LvT+yCLMB1nZKmiDP9mDvxFhf21uclszYmtCo0SJvF3vLuRTb7fPPJPOOflH79SJwlnbuW
xhaYk8pPivWp/ue6hLUFnDJcSgtYajfTWy4kmFEB4Jj3658X//n5WUHVzESVBn4YhmFlNpXBbDy4
lLha9LzZ6+XnXtfCbKtH9XIN50LE+3mi49luunKa8aqAmjVgxiez2koZbC1Dcr6TKVFac4IENoz+
PL54XmBXW7CFW0Kky94GmJJdpnh/jeaQ1XdL9aDW4V+oA+VR8AuB/glppPOd0uZ0aSsOdTgKSK3A
lmQR39O/XBeyqo4TIdKjOKVejYwfhIz0nWQ/mq3m59V9whQWMl+Y5rzAxV+oaXF1wj4peh40Bffd
CqWgbuvtXQmmYVZ/5MgsvPAZe+CUw4XovtBe4OGVfD91O3c3OkH7TgjGxjee+5XC5rlIST+WPizE
1iGSlK1PMQ7J+N1QPCqgS0N1qNJ2bKwQUL9dV9jl23kuVVIY2MyWbsTsajzwMOnDej4ApcC8vdiF
JgmMEgpkQRX8D/IpBaZd2lUKtnNM/Sl51rLv15exZnfABsekIkoMwA4T7/bJNaCYTdUD45TBTc58
LTkm2cbpWRUA6AMAE4gpX0vSzpKMnmtSXsRKfZ94SuiW/f76EsQeyNcl6vIWeMaQCEVv8vkSJmfW
FyuzWQx0JPBzBi59rLt7ALUG3haA8spiRH4SfeOIv5CVlOLwogCdsxjFjlOtiozswVnsjcVsSZAW
46ULWtMVSKieGyOqnd31vVr5PDL5NsraJl6YizS4Qjmd60HN4rK9q4I6vzmmA+6eLXJoQF9F3U/c
QifWVJoL0dSM1TEfv7Gd0n1c//Url9jZ5yXnKumMOmtrfD4nQMD0AmqPob2FUHt5sAVCAVi64NgL
ZFfpyCFJOiRuO1RvqhlWZR3OZRZa9NDpN7tw53Kk59Gc8rpQeshxmrexxgP54/pmXaoayQiUiMA5
gfsecBTnuvDsgqHNKidv3XfbfkBl/vrnV7YJRwG9FzgMKrZJMtSeOqM6EMtDa5X71VbnHaabsgbc
NPzrdUGXSkcKD7GPi14f0egj3VApz92ZFH0St8qx7HfpsrO3nPaVrQIyNfx2tEDhvpXXoleGN4E3
Kn1LwVT7UfHbxg6RlwKA7snnpafCLE0OgBl8XuHv7kfdbQzkXd5/KJCgyQZ1ToEQLbddg8Or1Bu9
ZW8e/WwYb1nxxWNvNgmT2y8PFzhTFgrReIzQYCCtw0IHszNaXfFWK2ARtRXfcaLrul5RBNC0gMKD
BwM5eUs64INpELs33fLtBYiZ/jRvFdO3vi+didobTIXVSflmLpE5HspxQxVb35fONDq8R6Tf8fv1
6ZBPO3dje1aOAqrZeHYAiuQBi0lydrnGVbykFXuj7jcOpE+LoqGYmOHNSjiVIifm2hIzRIVWszfF
86vv9vt/+7p0b+Rm61YAZWBvgEpfwPZh3vwEuQIbC+dNdGVg3uH82hv4CP16hL0txOc0nJeN3VnV
wcn3JRUbWtLlzMrYm2NGzYCAICi2eiO2REhqnhYFZS6Psjfd3HlZSNy9duNMn7iSTndJ7vKgA5sq
B42Hb7nrDD9mahqxyec5sNo6ieBiLYfrWhe7cu6jQR6AWNDmiNLoBYbDZFqKsmB45g0Qxr5BaJhO
+8r62Vq5XxpfmqX2r8u7PIgoaCI9jh4oPB0XXVA5QF1pAlfhrVG+EeAumN3xvwkQP+DE0+n7jBk6
OM7flubV5nd8i/xvawHCRk6+b1lTWs0TjnqyHJbybrPN7dLGzjdIumkxnMoXACGwt7QIayMcvGe2
RT67sgTc4cJHALc3IIOlk1gm1gh8H9eKkYRFA1ZVBDerAOOiyPIibEGAJKPSOVlaFWmR2rHePNcH
m23c5eLnnZssxpD/fF729ZcacKIlIM9iEAg+u0AM9Bx6D1SxECmNvTvQ8PpqLv0pxGAg9wKMKOJ8
3O/nCmec9ZPWJ3PMwuyjznZDGczehowVjWAaRcx0oM4n8BbPZRQkZ15rDWqc18dpioyt9qSt70uu
Gm+IozMF38+MuO6OurGhcbEHkkoQCCNti/4BpGNMIf/0UFARkjF7iMvq1VDT5m4izXPrWT8xMfaL
T819b3bZvZe93agaTKaAnxt9UDA1DAxLqsm0QZmXDLiUKpBuKxP8yZmvOv+kN6Ie6ijIA1AUTSMw
O8HXLS2vMfpJcdWyjwlACNohLHhYm7X/en01FycfUoCGpQtnF9AHcoyWTL3DC1r1cV4C1SnMnNDY
wiu7sAOI8ISSAHYgWiukNxKTen2mTbyNc8VdAtKHMxjkN2xhVQZS+Z4JT9S2ZShyOrjMdkcTjZfJ
vugO/1zfpJWvC5BAgRyGs4LUxbmluW0NLtm5mOP5HlWwlEf/6fMyZrAyDEPLFnx+dB+1fU83rq6N
Xy+3+tMyMewGQ+5xp+zSyDJ3f/PrRcu6hTlJ6Pp8cxir0Utu63M8PGoVsCDurn9+xUCx938+L3mI
TLeTIXHw+TmPXPfJpE/k5klVOCFo24WDICB0cCOerwBAExiqq7gakzbxi/vZ2+pGXlkDBKDPCacZ
B0HmSeuqSa/HOVMxZ5j4qWL4U8GDYdzKVawoWocU+LoimYMq9/k6LA8JBJxnNS7+H2lftiM3zjT7
RAK4aL2Vau211O62Pb4RvEqiVmqXnv6EPN8PV7F0SmgPxhcDNKAskkkymRkZYW7KYWOvNUEsDeP8
+7P9swN36AjYHwZ8vybPUHfPi920JtbgzJfOxaGOtUDVeV4HlLKuesEKISApEPDpJQnb6aiRstwx
iGdvQHIbgtquqv2otve63X7G3dL/kGwSCCZ6IhM3SRh9gfBX7oFql+rbIrTA7NbYkKSra3EUUZh6
wCzmT1EdxT/wanUGiBSSXtux3pk2LVht7+zJ6nZdxPI9cnuDx8ci/YIm5hQE+H05AMk7NU/W4NQu
1azQAxO98ZJwVjd3mVFuHEtuGj6CQsAkvZ1trHysd0FNRpDZhZqPtzLftSmN9oYBpqmS9FHkgqkl
2UWgrP/Ghqj3g8H4At0NaLAB+OYK0rXTtqwtgGxZ6BE6pIfJqSbhciboA/oKNbepJoiGV5pufYoK
MNfrURzdV4lowAia1n5ZjNOPUOfdfRGhVzfJptaz45nZTKvJrgqq0gMGUn7IbKhYVWlRu3ZGIUKZ
6bXboLXiO+kta5cVpv4y8HLqXRoagTeOhflsOhP9Dh6YQXglZBR8nP0E7FaO0RmuFgSg7RCD2EHM
7hskcUA8/95zAZc+7khk5eDweExcOmM1pXpTdrH+wnUIaQSQTtgG5vfbNq431KUN1eH7VlYVQB0v
NN44T5F898mJz89JJiQ5bLBDKEOw0S1QFIPFX8xBu6u9AjjDv/j9wEDNTccMPLTKwQaVoCpvQixd
iMDBZi/tGhX0VZg6y52fGZj/fnYidGj0Celg6C+T8TO1uVuJ0JWQQGjWUkGLhpC7RLsunotXiKpO
p7VMA6m/JPaHftjz4G0cP9tM/IVTQZYOEI75GL0qpJtdyvoe7190qNVuVN0JAD5F9XZ7Va6eEpg0
9JBh1SGqhcNOWRWZRElbVQN/mQa+mawMbNZPUj/S9k0kP2+bWnJgQPgA7gSeEjgH5W6uC9I3pIVO
F5evg3bq9rc//7uYcnlag2QK30XeFyf2VUEqZUMM1ZGOvrTpAHrjX4ns96gheZDhc0CAX98J+dCT
0NNqa1uW90PzhlYFV5rVdspfaP7UN0+5/M6nvYxWgp55Ev//vwzSP5eeOdWtzUMHIweviJzcEQi8
biV0XprcuaERTZq4bq9YtlNzEJnoK4au6AMZ76eVnMLvN546BIQL2GDgFEb4oAyBkJYwXGnweU48
q7DdnKXeIF+pOKRp7TFolUjt0bJ3EQs3Xb9LS3tH458B2ATC4kuRH1h10NbCsetBo/8V7xKo/SDU
vuoCsczJNms8xnwiKs8Fz7h326WuN/rl95Ujt6RgzKsFvj/KXz23tjprtmN6tJtuxdDaQJRdmMqA
62UPQxxXU8e8JF5TA1wcCuYJcDDAN65o66O5vh+il9jX9eIk5PihKcsjpJG/VMMa7mHJ1NxuhtPR
QuOECkpo8fgK4rYwwUbTP5lNuK8rFHBrB4TQLHy7vULXOwssmWe2lLRBVYSNk6aw1WqfOHZzH97L
tXL60uIgYwvYHJ+RNeqrNHH6Xg/iwPAluMCdpnHfDaGGtriDSBy9U1RH5U25ekEkmKVoVTT8CMpY
BKd8CSJobJ7bU7U4DCAPoU+Fnil0N1weQpo2jBBVMgzfATs7cbVVivmltUBeCn04oC2bIY6XBkyh
14HRTBhGm27rjmwgePPaasPKXrnGcczTdWZHeYRZrLMBDySGH9uBl81w5oxuufzQogMx3XZd642k
cOvsM7c/vnsK5/5VuDZyB9eEuQ4VEbpeTOLLEC8n16G7299fmMGL7yvnTRQ2gykHfF9rPe5soNER
f7ptYWFvXliYf8FZjGTFiROHDSz01Y7a/8QAVX4Xa4D6BU8DsQLSHwxJKexPZYG6wCyI3fbEt6zn
NHp+d1cZ8rUgW4YTYFeC2UJJ4WihKaOWd8R3uPRktxWB7Yq1etZVVUAxomRZgr7UGhJgDPEEvarg
WzoWnmWeqNyJ+FDLlWVZWvizIalbp6qsjpJiwLLE8tnKza92L+/sKtreXv1rM7+JxubWcVi7ugTQ
YxNKkgQT4M3buD+G3JXZCsn4ognUU3DTECjmqKX9CFpqOpXTBMTTHq/ELjnE7UpcfO3DqJygiQ0q
LODLverSCtF/X/LEmABxND1a7RLtyWB+PjQrdq7d+NLO/DvO9koFN56SxJxeKCiQfkz1+z8PfjkO
Djjwnc1k0pefjwvB41irQEAhvSndoKfp9mIv/PyL77PL78vBbpAhqa2XJNtCk9QdUn3tJF5YCYSD
KIsbaEObEYiXJoYmYlFiiuBloFP4tU6CwM9s6ysU6/mnrIsgMcQLBo4NgEXdrNWm3dxJC1pudh9E
+bFjxOuk9rMytA9stF9vD38OSC8D1otTwlGmd6xMgO1HbOCpu4dIQFy/kPiRQdXZLtZSXYumgIRD
MzIQWBCQvZyGiWkUihQJ8c3k15h9mli26YduH4cveZkebg/resoxLBNYSTQPoJdXvcXRDleDiC8n
PvryNzn5GswhOKIr+vVv7CCyBqYCXYCOcshaGZiiiNkQPw331Iq9Qmwj/QMXP26buT4u5uH8MaMc
s6M+spY1NfHbMPIyLa7d3NCg5RyuDGfJjg64sokAC49PtX6BW0qYoYypb9nQwd1AbNtZ8bc1C8pe
gCy8TpHLo35jAYObH+oAwMuVUVxvaXQGnI1COZFyiMaAvh02Et21xk22RgCyOAaksVAgQbbz6oUe
jsio0iCl/qR/1dMHROzOO1WUkAjGEEBkOJ95yDOp9Zcs7Auni3Lql2nndgcbmb3bHrU4R2cGFI9i
OUmMrIEadW98andNvUKJdN1FfTkAlahdT81KslZinev8XqJ+3LS457jVf7ZkdzBt9KRO+T4Ymk9Z
a22EFm0Q+m8JSEVKM9kmOjqLktzxIjFsIo4UbQ3NyeSdul7/zjLSATNZBuZYrT+P/QSF0tKhfhdt
7XCTrXVKL07yn++r8UqYT3IMEpP6Md2L+CjXTtTF7wMjw/G6BwWYWuNCVSINu4Dh95tvdvP6dttF
ls5Q3Z5l1QAau86VmJOTjlUesjmAPE4D1FPNfdtH277vNrctLUWRaGn+zdaDHm415cXa2gD/NcFp
PYqjBbpamhvHUbe9nmqtOw5oyLX1lQ2wOLozm8ptZGR2HY8JbKJA5mrOccrvGYfMb/Xz9tgWD4sz
O0p8IQITVNVyIv6YfwQngmF8CcO/yFqAiOrP/Ckv447WDRwNNpB9emx7iFdSFMVK1FyCNfz074KU
GjCc25p98izcyxKIbI/dSHwyxJvceC6SB0tuY9PZ2CPEm0FeH4JsMK8+F8PHkuAN8OH2fC6tG+Tl
ED8gDYPspXLjNiSfOFhaMJ8GgqVnJ3EJqMzF/raVJY80IG+MMuZv3h7Fil7UBqpSGGUfPSbiuWoe
te61jl5BELIl9cqz5prjGIfluTXlMBaSB8PQwxq6CO+MydnGIBwZdOkhhtlSUh6l0R2KuNzYVeUR
e/oyDOmmkeGBcLpps+mfsLK9RsoVuv3rvozL36Ue4mMZNhGf19qCILDj/IREd2Ihy9e6JD1EieMS
KrbBWt/v4gr/mXs1ToxsFkMZGjuT6eOmjPSPZq9tyrjehuKdNNa/L4CziVeFNxoAYs00wcZpxl3e
n8p+U8gDX2udXLwMz80o+7PPx0lyG0/xQEseBR12gZm6ZVY80CpwxxAdrqGBZOb4YuTprknzUz2Y
d6MEo4LIdiKsDhVaIUSUbHiYukIMlSez8HDb45fyRZaBYAZH/iwMpDJ69nEJwV1ndvn0rigOlqnt
qH5sq4exQtd1FjxE0OHNcukOKIHetr10j52bnl8OZ2eKnbSxCfcnflVvkzuxJj+1uJkZ3sBzVh6o
GeWoN1Gv1fAcwJGV/nIQpGdZ68YCFf3mCx++RtEaNmTBHjC+uJIQg4L5Xp3JJOmcWnMEkiLBNil2
5Fc57Ee+M+hruAYynE8G5TTGY2rm7IMYJgannFNRmhDHjDLMnDn+quzJFeA4ye34xQ4IOrW6bAOo
JlQgx93tFVu41WAXw8MJMavzqVNa9lEVQL7c78K9KaCK5vFke9vEglNcmFAuTiROO6PVMTStzz0q
PwFZ9363u7CgbMuYdJWVZFgnCyw1YBkBT0/3H00ot2Waa33PRpgIkg91fRe/GyVLIYEB8CS8GhvI
UnFCLAwhiiJSvKkF23TTFpiYze1lWFppMHsBADo3K1/Vo5vOiNrE4ZOfS/1L0qcboAN/5qsIvUUz
FM91VClQn1ST+6KKRJMl1uRrzp1j7qUWuxOa/m6PZeFmAavXHyPKamg5TmEURSfftkpXKxo3iF1I
oiTxiuuuDWb++9l5luZ9LpxEx2D0bVR7ToYexhUTC8kUFFoIat5ASM9170sTAwowkCNxJj+kx3G4
Q8jVfeyNd2cpwV4MuCbqFDNg4ypLWTVmZHVk8ke6r6p9le8B7bm9JEvxJOiRQbQNWRULrKDKXAnC
a1xH4+gLxg4BCd04aZ9boHU6YW27AnhzyvZZ3f5qeH1vCd3rqsxr+NqSLZw2+BnAKSAvBTZiFZpC
nE6zdclH3/REmnj6tCbxvuB7FwYU34uo3gFybI2+Dgxyui31b3VK3Kx6b6cS3BsU+WgtQcMmoBfK
dAZ1WHaoxIF7HRx8rpOsnAZLUQLYmvHmBA0EGFbV7mAUkhuQzGkjQpkO1KfiIHnmFdZ9wrUdWl3d
kT6ZQepWxolY32+7ytIMoscVqBgAMK4VZdqAJUhaEO7X5q6xv1tlhLz8jq+U8Bc2FqpmqC9aM/E4
iIguN1YH5OIkE8p9kT5kTbWpxhgEJL/ywvFQNf2LEc20WSYwsMjyKHE/Aw8uH1uu+3b/PAVfzfYZ
Mk3gbVmDyCzNHFCewP0AVbKQJ6iYHqXpADui3urGXV24UJlDM4d3ezxLm+jMjgqKrUeWWh0aqPze
frJi6bbvJrWHd58bUMIOFJuAj+IwQJI7dNimaxD+awKq2QBI7WbUMLQr1dWP+wiEbgXR/YKlZF8b
LaS/aDtrGdrZAw+RJwqmWu6lWXxldU9dvCBLrwaWwHWibq2CM+9VJbjDNqbYxhz3IlKyl66YGQEv
Iq03/KJ5kBBvyB9os/LEWzaBO3cu2qO1WzmV2qYJgTooDd+sy6+pHj7YTgGCWmP7F44BLO3/mVFO
pT4JoZhFYCbWwXcKSaLhL/KZmKs/FuYtcHblZrHdxKZZGH4qXoftwD7cHsBCSA/KvZkbDIXt68dR
TKcozkuq+2azMYJ7PUaQshPJvU28VTjN4pqc2VJOoLEecFXgkvJziLOmzLNL4FzXUkaLW/XMiOJb
bVuNov5tpPF+kvejs7GNHPRtgd0MwakaOJgCxe0ujnDgYK15oT0wazzeXpHFM+3MhDIAq2ck12SM
nRoV9j16a2vP1EBFXOda6ZZ6Puzeb89Cyt8ExBm3H1ECLuC1arMlOew1+sauM5frrZfk7aZ+P/Yf
E0Y5BXs5DIFa8tKVrbEcNKcsdV+Th1IcDrfHsbTwuNpwE+DtA4ZoZSsm3ISKIg1xhKau9jVbow9Z
ct7zzyv7MC9ac4znZen0rZF4TfVg6yswwYU3L4LFPyNQ9ocdZgEEvDCCMN8DL1/kqBAccm2LxuzC
HcyVN8PagBQ/g65DFpYVrPHSRgb8qacUwL797UWZP6Ke9NAf4dZcrkQnjBIIgIZKb3IudD9OPnRa
4mZoDQ6Nb4x/LO1TgmPgtrmlvTNDT9BFhsgDdctLD0O/f+WAtEsH8oQBgv/R7LRN3At3WIOHzB+6
HtcfQ8rkBeD3TiWDoRG9eHe1GJ7bCMxkSZR+zJDN2NiSr8U6i/4NCoBZSnv+T9mnhVP3ZTIkuj8M
0Gncxmuatsvfn4VakfxAk5eyO4tkQGBsTLpvRPsydZ1+e3ttlvwN1Hc4Adjs4+r+RPFc2mlZMp/3
uzbfoSSRpCvPuqXlPzeh7NE06vsULUDMj0DjP20GdldE6ItYcbKliQLjA/Q5gW8Bbnoe6NmN3E4h
6JEZY37SyMqNKZ88p5FroMAlD5uJ2sAbg7gN77dLKyQuOR/qGIyKlG/jyTw6qbPho4Y3YlTtuCW9
28ujjAqPYWgRYXnQ54Kdg415aU9DbwY6vwQ/jeyOVT/DfA0WumZA8a+0z4CRKGGA9JvgzlxL3C1+
HppWYB0FK+FV/0Jn6mUWgi7jhJLRL8DDnlu0tdyeImVJ/p0ijhIN7pcFIOgkMzqAC4udLCc4jDaa
ZqAzmr+Nla+RteVXSxT/M4atCODnAmd70Y2iJ2nGTyVAx84kXnk0gF7E2eMVe6Bt9yz0cKubWejR
wXy9PdDfznV2vP1rHEQaJghQFxCpQ1MnZlxwfuIyqby60u+byN4z6I6IHrWwOjFcmpRghrG1f0Av
a7qREwLvArrJLOz+biqQPcOGAy7hKuhiEVraJ0vyk5ncVWh8CgzpluE3hzebIJg2jCabqHyMybfb
s6AcWL8nAYEEXrDQ7gDiUNnnWgH5eklHdsrsezYdw+au7t6X1LgyoRxYZQcdOaMf2IkUb81jGq88
+Zf2xPkIlOtwavNScqdnp6j9zK3PK4/8ta8rd6AhgY+3OH48+2gMzcYM+cp+WzOgBA+IQ9NxbGAg
Gw4mka4WspVDT7kw/p3/OaJHeg7q3qqMGS0SB6wrJjuZojXdPs70fTNCDdsgmuZKu0lXro5Fl5pV
C9FHjee+KlUgM2uq8omxU14bm2gasV2AgVsrMCyNCvlTJITBcIC0iLIwiCB5XKLH9BTT3K3oCzpV
s/xLkrze3h9rZpTlCUY5DXyEmY6C74W9cOtpAAkwRWvkbUNL5y5ETw0EkHOyQCWjLxqWW1FcspMo
tc0okXRu6aG0W3SWTDgJAmN/296S3yHAml8pEIxiavYqAXkDdUr43cC8PhagCnyn5MdvvzuzoNaf
s0qz2nEk7GR0H9CHZLwzVvzf98FoC81bUEmrvXbom42lkXPsnLzZDEb8VAuxEmupYgn/2sAUIZmI
jOwVX1vQDHXTypqextg0XoPBCbdWUZC3dKhQbQbY6eMcpW8IeAJewVIQHvOSjZ5gbbDJsphuqyiu
3nJJnMdQsvjt9hIuuQwyGlDJQg7SAinUZTRTTR0PezHRU8STfexk9oaw9pEF1eCKMrtvKnuN63HJ
aXBZ4oICew0mR9kNWsaSUZoSTmPcyV3THm4PaPHzeEKBP2jmx1DT33YGbjutinAH5pZbW9+iZO0s
XJoyUAfi95szfEDl6oLQaaPHVsBO2nASxRca2l5ZN+6k37X9O/WMf/vOuS12uTxjZtWlSUKMJvKC
vD6kWbIyX8vx09lwlPi56kEhm1saO6F4nLnaWBSPmmQB5s6AdgiwHzujyfNDAdJBtzYzuaV8le57
adHgDpAvQRISdDJKTG22oDTUotE4JejKi6Z42+evt91i6ULBDkSdGsUDEO/Oi3r2FmEU+7zgkwG5
8tDVixfNPCV0tbt5nis1HETXLk5emGKgS7q0Ug+WTDN70k+0z83nJrcgBBMNxIAWytSWrtG338Ou
zA9TQCZ3FoTw8Oi+S4zHnutQ/ulTPfBMmRlPoaOxGtV7qM5o6VRJtxipwCGY8ecaULntgCyLV8Yj
0BIdr1DGRD7nhMPC/D4SKzpOUYc7cxyTeDcOpvm5JKnwwgwEHoY+FtuOS/ZSdgJNLaysetcqgifQ
FbtlW3phuNeafWqR9mc0lsJnU/yDGVX4EVjUfGt0Q+4V6IB27XRM73HcJW4/Ff2ODROKTdgWB0ht
pisB5pJ7gIwCpJRokwMrmOKiPG2tpigT8ySaO9u5a9caGJacA4lpJNlxl10zcYuO9kOuD8YpwGOl
qrUtgOVHwd8J1vy9mc/NzMM888GUFryJDfggkV6rb7q1SuraMJSzfGJVEubgUT0Z7KHr5l6PVl85
LWYHvnRwZDzQSDpfYwCJqyyLVBsaZA4y/ZTy0Do6LVgxorHdjVMWuGljD/ezstmmKvu1+sH12GCY
4TmJvAsKZbbiAqmBeneSxcZpInjWRFvLBLP8mh9c+9mlEWWBpjSDOkkKI6LaZ5kX2rvbh9Da95UF
suMy48H8ffKrqz4k9Yfbn1dLs3Cw+fcDFImeIuS/1KsV2ikSEyiME427PWpYXi81N6gshOh185D1
fM8GnbhghHA82uXftImtjPA61IVlZGHQ1jQrMV29EwjXWoH+3BOpyiPHk8EF7+euyrMPgWy2t4d7
PZtANiFuRwoGkDWi3sOMjA2bSks/mfqulB8Cc+XNeT2Wy+8rd69V9EgiWoF+isYH/NPCQ85276Uj
/n0onI9CcexIn3TezKPITC9/ad/J/vK/z6MDBtkAGzBxZRADIcNEDAxiapAZf23yt2hNQPR6a2Ke
IHuMpxqA6FchZCZap5dwrBM0yAyUq4YU2LpxQ6ADcXvBFxcEhVngcWdat6s8Q4lnjBHCkBOUYBBJ
Dchp9IH4OgED9SqrKd/ctrfoYJAHMUBWAh9To5KiNocmGwFkMIJX45H3//y3zyt5Pm40BApt+Dyl
Lr1na7pZi78eccjMrIXMjNr9qU+jUxh6YZx6ctSrg1iTalr+PhqrkHad6egUx2VmXoLJG5fmeFdo
oVuFP/9ieubGrf99f7Z/dlvWbMyJ1uD7hmulj07xvrr3vxvj7PPKWdyQhvXVfOd3n+zRNcg+HVbc
dWlfWAQHE7gTAQFVuRMRnNXBBMnuU2kfS7rnZbJvy3LFyNIqnBtRIk7I/RihwWHERJONlwwrqavF
MQAVgEYwHOuAqFwuQplbQWSbpXHi9jMrHmrmjfr2/euMIhREPcEKhNhc2QakLvN66G0D748jYtri
b0aAtyBIoXE0gRP8cgQBRRJ2NEvzRPLNGL/FxdO01mi/uAbAWuGURTPYFbrYsjJjpDrCUyq6bqc3
doUOmapYCb2WTj8EPhDZw513XdbCGz7DxesYJy2cKlfTo8ehi/YkbB8ie43wf9EWQCdIjnG0Wqgl
Lj6MugAoBbY6gBvAXpHdxTSo9lPaNRB25BH33+sEACcBKYAk7MyIoBK293HCUzE1/NTUx9g+rPWs
XLsxPo9kInMwJByFihPQSI/0LCr008B7z87tjQjpzpnWKjfzZ9To+MyM2u0VZySp7alExKCljbWX
RpCdeE/zj0OUs1MYsyR0IQ0QQ+KkHH9Z+RC9/cU0AgKDMhiivyswcA2N+EpkGj8FyOOACS2vx81/
s6DEE53WRcgYWfwUvY7xIWXH//Z55VIJmv8bgABdGghX0nwN9jI/9K/W6GyKlGulKKmwyGRy5Cwj
L5U7WuMxfdC/WmCT+YuxICiyQSAAv1YLheVYJFHe4a1kON/sY0RXGiwX8opwaiRhkJW3kPFVici6
TCCN5qR4tbLXtvkokdvQ9x3SG2aYeRmIoEd0A8SD5YqhdDu6a83IfRLvz9DiV4CBESzBOLzxKrw8
X7PRGGUVdXiYfc91BJcv759EKH1BsgctyUDfKJmh0JFxFrS5cRrISROf6Dvh87+fTEj+zuQbkH6H
rtnlz0/62hI1Lo9Tj7yrWxcr/rzwXuZgXkIMac8xkq3MDiSHeGpZU3CKkdlJ+bfpoH2BaIWb6pMr
u7X8/8IxB14v0M7i5YU8idrmolW5kbJEOqdQoqk62Od2ueuDd0K75inDVM394bhPZ9GCyykjY6mD
EtawT9ztoIZd9msIouv7FPhicKLguEYyDQ/JSwMyorxsCy3zM/nx+yhfb3vUwiTpM27DBCYBHYRq
0aeJw4An+Zj7PECCbZPzL063YmJpAOcmlOumyDIRGj1MGDsNN0C1An9aOMLw3sLbdy5b4HWiLIDd
5FmJqk4GDcnuGAUWBJhPceojve+RaXd7ttZsKed9OsRBXJAu8zUgaRiG42lfreix4R9u21nKXVwM
Sjn5KbijNNo0md8W37Gl3Bo6U1w+xmN4Z9rZIUxBjdWNpTeIGrzKzlpjyMKSzQwOgEQgyTh3O1z6
XDaMQIyEdeZbxnPpWu3Kki0P7+z7SiA96CIryqbKfCJ3RvDG7AdDPhrFIXNSt4mOJbBy8SPQt7dn
dXFU4Pj7XUNFVKA4Ih4n9mACv+ZH/V25tdbaQxedY0YqAlY+PzLnrXb2RHNozFsm8swX2mNnTqhQ
vAqQSxGz3AzhSjZmaSgmHuHg5EG7yzVzaEFlGaYhDoXBA8eei6aklft64WDALYp8EsJPMNGrvfRV
BeWaeLCxkaLBpc1jhZSJpv9ze0WWjOBZPJcHoDsKoNjllKWk6vou5umMvBIULZ+bVd2ENRPzTJ6t
ShkbQPZmRuq3XboR/Ztd31coQdwex/ULgYKQ5884lKVPJMkzmWEcQboxbLdFB2C9Q3B928qSg51b
mX/F2VCknQ1JMOqp34+tVyQ/6sFByeJ7LPamvbIwizv03JZyApDRkaUWw5Y9yUPIyVajdCNDNLR0
5c+oHdFx0n5lodyEznjSUvTs/rexKieEVWaRA/KV1B/r2EuQrqmah7Lah/Kgv5MAdr7BQVGJiM12
5gNPfQ6lsUwjBk5PfwCriM2fKsvr6c4wV+6OpS17ZkaN3TIUPCgqBHDEiIHMSLoNW6mtL7o6+qpn
5XGA8lSYSMy0KIskw5wNXxqeAGb1jZGVM3TR089sKD7IM6dJmoCmPjTEYssTKKm1Hl27IBZGAn6r
udkOgcM8mEtP57Uswi5LU78DntCyhJdPr0707lwIQugzI8rJgLYGQpohSf2ieEriHzPss1tBUi2U
ky9tKAdDjowmgAwIR8pmb1oPxHERZ9V0F8We5dzb1j+raPmlnYthAYJHMH3IDyvxUJXyvEog4e23
qIQa7eciuGvC+xxFytb8Zlr/NOSgkQ1ZI4mbL0/lJXlhVgmNRKoJKwhhtgb8aYKHoxQ6eKDx6ttt
w3YBGK5vnxALnoinBCLX+fmKG0TxEejJJhR59sQHszrOiKDfi8kz1/pKF54sF1YUJ2lsEC0Eo5n4
yN+z8Wjpx7r/WjnlJhaaW0/fbo9p0e9R1gXQGYXXKzBFZ4ElqBBa4ufsFyVvtHjqi5XIYc2Esk55
X9DUKGCiqHZt/F1kWzJ8vz2KRVc4G4WyMsDq1FlqYWPhyXGg+RddfHTmJpTuh5F/SsVd/k4p2PkE
xyL9mTZlkYYRnaRlIVKfFDNH89e6PuakX/G3xYmD/AFQNHNpR00waLTrxsAecLoa93mw71A6zK2V
03XNhjKQLK3rpGknnK6pl5duU4Crzbu9OEsm8FTF64JBd+YqrstpEtsAYST+EL2kuVsmH/pu5aZb
2plgAyMOKp6I7NRup6YfmaQZmh0dzWvjI5OHonsOhvdDp5D3RZMe9IvnF74ab2tJCE5Vu0t8owOf
5yEjL38xU2ffV666xCkNI2nn7w+fuugfrfhpr2luLS7GmQklyopZ1hu9GBO8VjeifcriDeOH/zYK
JZAy66ZJi6xP/AmEMQ51eXJs4rWzeGEcSPWDLABNO7N6lZKX4uZIM6BJpJ/b9Y6OZFPa95KtARKW
rKDsgl4/NKQaVzdbZrZmGBi19GlzJ+lBl8cxWtmAC66LOPA3soKbyFEpR1enBSWlZV3BdbsN1w9J
k26r+Ec07m+vyqIdZ5Z9AD4KI1EWHl2scihytADoTuU2o+Pa0BTKw9Gttc+3LS1Nmo17EpUY0DFa
KqUP6qrQjWtJ5cs82ZTiawzYfZOvdVAtBTogxPhjRpk4OeTMjpoeA6JQYBLCQ/OpO6AnPuTbZGwP
WWS7veTu+E4O3PnsvzCsHJljpfXTqE2Vn06J15tPmc5AMn/8i0kErQzYY3Eroz53GY9a0gjB6orl
qrrhrov7/TS8BdX741G8s1GbQ87FAvebYkRvmhIKG03lFx8JQdbFDyBqfnsc82QoQRqEsZHXndMG
CC8UtwNuBLqwFty7T8ajY6Sbkb9TGvb3epybUM4bREu8jR2YoBn7rofDDwbs3e1RLLg0qn4OSuG4
wgA6VXxtilmb2WUk/VGkh6rOntgod7q9li76nY5WZuvCjuJaKQhpIWkFO2majHcAmv+oOgviYkXG
HxIrpkeAVZgHFJu1HY0+cJPAsh8b3foJlmkDZN/EOJRR371NIejChJaHri11se1N66dWQkueO6Ox
qUjZ3etTlh4rPfwpWiT1Jl17NaXUvZqL3KsH+2PcgRcdsJgPExF8r0nLOZSOFrxOBQju7BDtgzrN
Y8+sHeb2xogGl5HFHm9l7lkyCFxaERBm0dbxwAVaHCIzr3YyynuvDm39MGZy2uWdMXgIDMIDMyGf
iCJD4XZOHL0WIqmPUwbW3ain+kdHT5utlknrFTjEGo8a0n7qZN56gWm22zCqHPzVIc+RVsp7m5aB
V9s0/OSQ0Nzo+tgnro42K4Cr5/8NhZ5ui3gbFXe23SR36Kcx3Cpy2ueq0PO7JAW1WtakpTtYAkmu
gWn7lhj1llegOh9zFrthKp0NbfW1Ts2FAxo70LHRFIbSAXonL3c8lc1QlDIqfKv4p0ue62lwJV5N
a6Hymhl2aWYoY7NMsrCYb+csc6PkMQLYvdjd3jC/82iqJyNCRqwEpOJMeXFpZozCUIOXFH6mT9Yh
0JPekyhbe7nMhWvwQdtP4PfbMJkDnNvJGEI7Q+YOsUnvGrNqfHARxQfetPFDJsnktRGZ7gezSbZT
J/kLNKGEN5Rc98AQCLwjb6sNC5vUK+x6eBsaw9nncT+5TEqspCy/lk38s2tzse8Hp91qBDpTobSh
3eQYckOMiXjliGowqkS2C04Q0F0h9ncp6309aEZIb1Y2iPq7Nb2VeRbUWTo/V+Zz5yy/Zoa5mJwc
+12Kn3m4FSx1CZVe2R8jZy1imo/BK1vW/HZFf9qc57i0FVo1JVIEpQ9lMM8cfQkhChR5U86Pwnmg
YuVuWTj4UZyCCAVHnzMiNcUBSgc69ij4Fb6oEGnS+Ek0ayxvyyYAyXCQN0SIpsxeNqWmGVpJ6fdy
6naxLrRdkwt7s+LKC/OGxwvqk9ADAeJWGYio4iIGELzwq6MIHzBV/+3zyu011lFYDrGGzxtfH5z8
2+2vL+12lFVQigSVyvxouVz0KAZ9K2nr0g/r5v+RdmW7lera9ossYcCAX2lWl44klapKvaBq6THY
gIGvv4M699ydkKUsZd+Xko6O9pqxsadnM+YYDOUzUftd30hfJOQaNcgLW3XuOINvAtPz1EOLcpsf
2XhicqIzWBMFKjKHUqY+mLmhIxyQ/lLH6LwxzOWjr+s6b6oxdt5YqpJVC1q0Y1U9MQT/KccABUad
lXeJo/5ctInn/x9r61l8cVOJN6UecWBNd3mQJQtkNcLee/a6+9R57Orn1ABfVv39/a937spi+m7N
P9aPt0XY0kyroddc3NtNPBTjUQ61n9gk6KdDPu1r55KM0Lkw58UTtI0H58R0Fzonzb1a0ojM11MC
lMal4eQLRrawDNDd9NBagZFMGVd2Whw1oTddAqnx9zdvOxtsISZc8VoQecHh8N4SismxnJzcyu5U
T1iUT7R7yOU0h2PB5W5E7HA7t7QJlcSgUpE5Xphg4L/NZIT46FfeDJeYuzZ3EQxCyFWB0wVxwcot
snVXVmHguNZVfq9Tszm2uuxvXJqzoBqS1F9yh1+ou5215wE0CLwAQJBbEBk31FBL3MT7LAtb6kvn
3ipDbV1IVDZO+D+remFlE08UZjsvYoAVSn9xdOy487Hy0RsDm9hbQmZdNRChuJcIK3P3iY4Pcowu
nJXVD754HP8aAZLir1zHKj21eUqEoggjmym9z/V8VQKkaBNr7xJJMJMz3E2WuaMsCSGuFEOwFww3
3tP7f8DmUvyvfdT6HOTna0f3tXvpey/XeOXS+yobwjS39sq9a+ev7xs5dyCguvZ/RjY+zEWZ16Jg
nrkHtBf9/QKjI6Wfk3sQK79v6OxqoEbKAUzGzduW4wamebWAofJedhgAzMUvxymDiY/375vZuMf/
bNo6l8Q88O0hh329abSZtMArkN0XeV77QzYe1GAfl5w+tpW+KSfrTwcJyo/bBJ/8CpdF1eaNkhs+
j0CyXmT33PnB2aHIP9X5yZbc70CYqN1LE9LndhKoXxDLg1oU6ef6/794dpSwlJfqLgML9pHKT4X8
PFkfC9T+7qKNAhScEyA5CNdemyip7poJsfB9IncefWyKCx2pMw4CQgqoBeHHkQkY66l8sYSGYnwc
Q39J3BWpT+1P5nD7/ic5ZwC8lQCqr3QgAOO9NlA1zYBhPZvHtY6MnXvJN5z7eVBVAF4HCiskM5sA
jXqtO0O+lcfVeHs9sn/xx6/REs4vehMAvrz+4yfDaiCo5PKYZL5gX3R94Y6cufOQDgBeY30AINa8
uSOFQwprznR6r5ifFD8tJ8Cgg/wgOGQ9Q6+srHv44hunfILSbzrCfVXNHmxj311ZXmg1n/kMMAGi
GaTHAKAYm3dmNJKxznp4SGee956VXMnuErb2/F79Y2KzV4Af9e2CesR9ap4sEnosyJp9fyngP3Ol
UeZda9fA7EC4aX2KXuwVt8a2G0FvE1eS+bP1kHTHSwz9Z/YK4GN4X/qfMcHNlaNe0i/IbHnc9wFG
TxJ39/6NO7NRGBZe51pWIlCs4vUSaiP3yrk3cOMEmOu0b/BTC/iuvkSo8nar8MlRcaOuCywiktbX
dqbKY6kpUw5sa1/eVZ+H8cO3DwYwM7Dmdvgm1ub2pQwCfSz1vLhJr6EO4nz4zKK8idgTd2+da91e
PkoUQyfe9GKX7OYbVlwIvd5sD7rQaH6AdHGdSEDba7M9jHiYZuzMeBBX9m9TX9FLNak3BwkW6F9y
AgAdUSLe3GuJOF2SWWGERmYhVBNBVnUBmHfOgmmCaQuQU4y1bgMf4oweIPMU43cV8qdjfWnk820W
gC+Ma2ahs7I2PrbPGxvTUTVJu8RZNYQ1iF2LbA8Mhk/yU9PN0GK9zedHbTynLJLJIekuHIEtOAJ8
3bAPCSHMNiNQQefw9Uca2dJJu86XmLIHW5phlrBgma6WLvNBkXQnZcj/LB/Um12NgkIVaEoGVnKE
tRujEG1B0T8xJ0wlRQ25KvvH9x3AmZOHX0VJH4caHsDeOOOhKohdD+0cG9CYH25sdSLZR8MGLAGP
IhpvFAHkm0nWpNEcY1XGFFfmL2rlISW/31/Dlmn27yZRtrLMrjf/DfeImZbOlHZ6wuEGO1qvgzoP
kMDo/o4ssfXTeWaFEzFUJWd1Serh7P6tUEf0RgB73aKNUDkRBtREptga+Odxbr5iROrRkkb4/hLP
XC5UYFHtg9IgQrw3oNqZZiWQVXOsOmPEh8rlsSqr8sJrsCnE/N1HHG0MhOIoALy7LvbFgwbSEqLG
gsyxB8SP0cMXGb+NAlQHRh1088O/WNILY5unzUlFZTdtiuus2oNVh3V5SbVzW+r5z3og17k+Pe7b
KhaVSDk4YTjc/BHT6EHjVPuhe26p9iVmVuo59Wu1My5pmp3dRgQfKycoyMO2xZ5RoyIAPsIZHFiq
8J3R+TQJfVs6IkjYsAdV+SXPhBoAvszrrHcN3BCUQwQTj/mWUXUEz43FymWJydLnO5WU85/Zrt0U
xNRUKvBSyiBBpbzOp+p2KZsuJEVVhYLxPoCmlukvzjCiDK8mv3eSJQLv+ex7qbD9pRkaf6CI2Pyq
Vd1hhAtBpbkZHtPBmu6roZKHvDa9KNXKvkWPht5b02CFfTV6N2LyxkNF089Wq/SX2ramX1BK4weW
5uRzOdu/iKuryBxl8eBk0IxUU2eHLrx8QJnGt/GaH+1Aa+1bxtLW4SCGBlJmU50cFt7WO5L24tjl
k3NIbTn6/eAsYe/o+orn8xx1BhNPrirzwO4KO8oza7y36on5lllboR5n6yCytr0ZFsH3C4YCdwpd
qVMyqulARdOGCqPTgQ3tEZ/Whgbm2+tKf+yJuTMTQgOTpvODmxf5gzZkfsftufZtO/0jPPCGuUxW
d9XEeqgYZk6QGNBgQCfPjATk4W9qq7Sjti55OFlMh105jhEQd98xKVgENqtpKL2ZhvCpwhcZ5GLc
1DFu0cwwHlRtX6co/bRLNMzNdLJ5Ukc5L8GH18j06KT9fLAQsgMDQXepA8KCtvB+MVYvQJ1JkG97
bhpWRW5EhcGwpRoKMXxQ5dcmc8X1xBoDRYs6r3zbmVx63ef5A2jMrABq78l9UfAflij1YS7HdsTW
Kz76BuoDB2IPmd+z7JnPEm520u1Xiq6BDnphp0Mg5fIM6Rumggbk33fEI6AyRkP7B8hOlB1qz+Tf
ci81ns2+VxHRkqDOPLvukzmbzY8EasufuKfEtVHjNHYm/y2Npv+yWEvmY2secTDmKKn73zWZyGMC
udnrOp3Lb14tbO9o5QxE0+4woYnIcs/HWTTFAXWoP+B2cR600n2Qp1yHtTeDmaBxxsDJR2ePMk72
0BiF1/q8Kwbg0JT6kbf5GBhg2AHNmam/J4rX96N2SZggt0+Dws1IME6Ve2N1+tElU3Yl83Fp7lp7
AF1hSxZsjsp9SEGkx6mu5W3e9nZEe3jZbD0kM3NFCP2quLXFiH3Of5bWXHxrUm+4yywg3BtsxlMB
iJlzTERV77TVOo9zgr33HTNLoTY5ZLeENumnqmu/mQBDf1Gt+VwmDnIUjQ7xaC/OYdFE7Up8pYVM
bIePNN1hb/kXC0wQQeOVNMyhiRFa9Sx2ZQcuK1Eaz2whjIVzr0xf5CC4QUyMf6Su0UntOdrIPPfp
UDchaJZU5E6Ggj6bLduAu3V6Y3f9gIV6mNJYScvnH27xY4QXTpPGH63facUWn7VlGVINTaHOBCFs
z4bKdzBXtqd1oQJP8zFcnESErOfFrgecHT1pcwyQxtCdNcruaAluh2BId5+UXRiAWyRpUKVzivlN
tBhnnDmQ7EBToU0nI1g61fl17sqTHDSBVoUDrPjiqCqQuc73dml1X9Rokx9O74xgpSrysHbbMTDz
ilw52QrlqDwMCMrG9nGHjSBnRR2YamggEg129ke3AvONmeTevq6kCOTgTn9AMmRcSSQxPwaRV0fL
zBgU3gXmWc2y7oNZpvMBjscIBMt0WBkj/VxYjRIBr/RwXedd9oMRvD1+jnQqsAq57Ll0xpNVdGzf
auJGuqLjF3Mohz6YvJZCZGbs9+msvUPLMjsESHR8ZPkABetSlp/Mus/3EqrA/uiM2dWIkbj7KRla
uHEyHUAa7q3Nf+N2KAu2qwhRD2AbhsJIpYZw6D20aprFCQevFPFIeudEqMcP6AssUQpCtq8q1fWh
mGcaTIo1fl8Z7tWcC3FyVAL+mbInsz90i/itrArOboYMATH6e0bBjlQk/D4lNAnNQv2qkjr3c90o
366qL6jx1r5ICdg/E9DIYzY03xkEYG/Cm+W21JC8JJ6gftl1eBjUkt+oDqzmyItG36wwySkgnutL
O2kiVQlwXWeKFSfZmfib8Eddj0U/7PK+HG4WU/G9ITCJbrVuHXVVPwf2TESYsdk+pKlBd0mT8miy
OIKklA7f8PpW0ZwVebRMyIVc0toB+oJF1JY406OwHcA1mBdMjq1DTarShwQqv+nGoQocCaFOxe0/
FXeWR1DGyYcW7HF7ZcGsO0i2gxhV4/O0nD43feWGne4X38Ooz22S9UCID4VxLHnS71ui2iiD1zvx
PtdRVY/OTqqihQ6awY6yNKaAyNI52uVUPA71oAOiqOOjct2Fbouzo0rXjNxsdMKlHuiezOAuCXRL
CjxaKg3THhMkZdLb1xUoWQ9miX9Y4jbBnEEliwuwugM5aDzPpJQnh080KoAie4AsWrq3VNc+SFG1
x1ouw1MnJyuks2ffS0XxRzeyijAe3X8vhzkDkfbc+ZyOyPdYr/cg8k9lWGCzfJOn4NGqVOOXLW+O
lZlYoWuJ7qptkJNZM88PEocYVzrvH+3JBmLZwXgNlKrGg5lz7Scmqf1iGX4JZim/d5FTmhTHbCoF
vcKVTQIUDM1d65bZ3pUZfHfvLYdqTHDJEoicFk1vBRMQML61VPaxbwi4ojAnYp/QA5q1nxVJsbOU
81gWaXuaxqGLRG/gzDpLFlaJEFE7GM6pTa1xB64y1/dGs75ZLLCZQUPCDYlg9RU4DD18yMQIrKlF
CJk2z2UD0rMEfDdHVKeSXQekwE57NqQEjcrz58ZRQcUGcOW2jEft5HC/6Zyf3jL+lO7kPo9jQhGK
5nB5g2ns5Yger3Qk5nPyNjn0mDq4KgD7uFEky/dWOYjP5UKSwGRDvy+rxgpqxSUGevIiNOrM3TFD
yH2TzNU1ogKcwXkEfA84j50UI49MrlapZQ7+XhfAoqqTbJ8nokxC4dhdOK+PTdGP+KbAbfhI6O2H
yQYvnl0SQwaULySwx7wKOnMEi7NTTlGiVH5oVDbES1ElB6EGdVsvlgiJ7J1b3KM5moo0vROqNG5l
I6CHO5pkV1Ci96AimkHoWRDXryujCFHOaCE+0Sd9OAzu8Dib6W9g3DFhzO46xJcRHTL9xcF86ByI
hchvljurmHZD+ctu+/IrX5w0YgVfQm1kP0taUj8hugoQg6wQGW4FakQoi/lZ8yDYyHe9TIwIQmQQ
3BmVG7LFmyKAY6YgqaWMxtZOdwVxQILYafvA6dBHFaE4dEjZfDqK51kAiJtNvL7z7KUIrSar/RYU
NZAKbT1/Qv0kSm1BoozOeeSwNDMwkdSabG9DOXHcSe21D804Jb6dpV/SBaMVad/LZ4QRGYtstBnj
zC5GzFR2RXUqeAHKZZfZZI8m5xAWtrROTHJ1y1P3l5al9luBQ28nbbabhglBqU69Q8I1nh3oGwZ5
JZxoLsb+6IIN8xEDBNnOTUXzbEHe5hqtjP6T25PqpJRYYoekueOXalHiSqYLYDuo93RBodRCg6zq
ijs1wSFkJnhHBpRF8KR0RVTNZR+JipUxNDjcB0Rmwl+SttplaDFcN9PoPQ20StoAPNLDaZrSsvD7
xNCd39Ak/12NzRDbxK0fKyBQrvoOZNJ4IdPc1145gfncaYEQ1+4+ET3Z8VXCCOymTtAtlhcuJtWH
SnTZQXCtQrt0v/U4CzdJ2/Y3hU7qz1PnFNdjJoRf1mu9aB7zpwxIvd1kOSIcFs/yra4zPnlmm8dm
SjCwxvIM6VA37K258SIzHcXTWHXIwpe6CXhbrkHP4AYpSs+nrF+aSKTtF6Kg99gUTn3dFEN7ZeZO
f4OMJ8Wbb3V3rJLTo+t06dGQBY6KApK7Y8Uf/FdFmGkIGDUm7ibL5nHPG/hSpFtd3LUdIntJPeFr
WydRBtR8XM2C+ES7RWSZmNapbaQYdZbqJyth5s6RzLjjuNifesMRUZYlddgUGvNeRj36YurGK6Nc
mt3sjPNDbtf9g10CL2AtNvUbPaidLJPAK7wjmGw+l0BIhEPBaZCaugyKuhlvzQm5koI7DAy7UTvT
rOwd5T0LLGXofcZGGiZ98zsp5QBnMXYnIXN6K0yvCCpDhZNjzL5cNPiWoXJzbdGs/141CmCtvLNu
hGkBNOY2NCx15+CpnspTZogygHZrG0LbdJ9BU8rjGK8A4dty0mj4RX1SdCeopaQ7iyWQmljS/gGt
ARMEkbYZTphUvrK8hO+qtkgDb9HeNW2LFU7N+W50cjzrUqhPwGD+KvLeuzMsuDmHtwhbVs65HFN/
xznNve+mpDUa2skQmr3s75y6sa9ow/uTOxi/HRBPBuYg6amYrAkiW4XtoyBX7RaWjLsMnZaAN73t
MynmyBkGzDyBjSgi00T3KTOg4Vl5xR/bHFD7t1Jy1zllccrFUO/KVBsB+oFZpMBu68OFk0iBSHef
M9XstdEjCOWVCTZJT8aCMvAyQG0aaMQWxCl5SYKSZ9VxZDm7mrys9RMNrTGWp+1zD6rSyNBJclzM
sQ4Wo1pO3JzL70a2ODtP0ul6kfrPXJTVk20R7CUrP2vIge7EkPwclKofpVW0cV8lk29OphkL0x19
hKNpNIJUa49APA0MjIGAINLUYZEJy6f4PkdgmzrfdDpyGtJ8BJsoPu0ttAqSACCdPqxoc5tRTY8J
+HUw+DCTOxvS64FT2ALjO624Ge1C39c5mZ5YTx+XvnYLvzVq/phw+w4IXvJEeE4xIFOJ3O8KnsVZ
qZ95lk03wuIiKOzkD2/K4QoMhNMJqMnmaOPJCvJs0r5w5GgFi6cxymPWKhDYHALzg+EenSTVYVkU
AH81RRs0OQSbtZJpkOSsvbI6auzHxvCCrvXGXZ0lJbCa7DPGxbzDklfNn3KE1PMy92vKlVVRydIR
qZjs7pyelpgq5QvzQeyyPDgsYUdnoEWAiNfYg5npj6xKfhjNrsRIOghQplxZV525uLua0Ous1XXg
pa0Rd9a4biFEinpOeJhb5fe6LvN9heRrV8hqQFHBKoOKogDVNAQRNzIwdgKmYXoSkwNB38VARjkV
9deSEPklAZT05OBu7NHT63zR8fGOIJ6CuGGSQvWkQ3lrrOlB6GS5xZPa+WNeO/ddXiLXqb3kqvQ8
M6ohBHSwe7fqfG2qDNGFm+2MVAqEAVXvg0+SRw2Kn346dL8xUNH5Fa74AeJBddRLwn13kiRa2ra9
R8C8+ASIJKB6caJSzkDkJCd64w1TdZ3VMv/8wUoppGwwf4HGDacUcxibbqactAMha2+JB3p0zOvl
IsT3TPEQEi/rBA5FfGBtuk+NSpUDyMwS98PtVBwz80KP4Vxx8sXv25smo05c4tEcv8/vqiSYLo22
vynBr0o/6DuBHQZ6y28GEybXwxs3JUusRYVK4ckydnPxQXYb9MVfG9k0MBWrmXYgZxiXkHch/gfZ
09/8/OYTcIDG1NTj512UHAXw/88fP0J8bfBgRB1z6ltwwux2mENF9Smu1bdYWd8//OugxABWFOhN
IBzZegBe9A0SqXsiMVAXE2l+AyjZRwXso91FTLWsZfxVMQ4nddt8E4iiy1aBPi8x6ju0gFBXn60/
7y/jzEGCDWAS0F9BLrLFVaODwC2gBVlM+R1VsWxQqfj0vom1qbGp03Ng6S1Quq7wsK2c9WALEBMY
oJLE1IGvTPeRVSNq9NU3twFi/H1bb0FV2DKAUWDQwVTatjU1o9DYLS0In/pqOpT1eFqSATNj9JOp
0p/GPKAcOX0MAr0eY5h0QDX5l/rF2XgqoyWTV9gdi0UKPPopS3+9v6T1Gmy3b+VIWWEEOArb+XRQ
MiGeaRI3NptfS7+v89lHLdWfcPENiirQJaT92w4SFoSG9l/cLqQtthAP1nJeNZnhxM3o0ghk7gwN
EnliCcrDIovKfETJtvk0WQRE65hXeX+5ZxwnoETI3rGpwH9sm/ao6vYEcj1ODIhGMOtT4ZjR/8/C
puM34k3PdGE6cQrUUo0j6f6LA+9A/RPPC/iAgJ547RoEgmUP1SSciJpF6LFoGx2cdn1mP0imtTb7
QJiM7QL0E/QL7qafOFPE/dodrFihhJbNPkEd9/3NOodAAFsAWthAI7ug1No04wvwght9J814Qcss
HfZ1Ezcr6Xt7WlqQEdXqC+nrr0Zi7xVv9hnqefb0+/2/4c2RQDMdbhzoO0BcLbaNBUqjY0hjwZvi
okBaZvX1YqkL7cSzJjDcDf4zd+Uv2Gxki1wMtQRrjrVq/xgyObm1t39/FW/c4LqKFyY2QD8gjYq0
kuYcl/132lC/bu6mpvIztnvfzqWlbF5t5B+eJxLYaSBaxVvMsdkXnOw5CwifAfcDphDj6puVZAA+
FFOWw8JaCkxtTD6hTHvByFs3BOARJDgszEe7mI7fYmuMubO7rjZ1LJWbNsCadVXUTdJDxs+V8pss
6w5VIaqreYKuiXByDwxClyZQzrS1bYwbgy+NA7QHkonXV7kmmHFyhwpQB9RAwBqPQS8EvnbhW1RB
UeiD9JLrfbYtWAFFHrQK3oQsUFQ13cGxdMwaM7LE12lQfoUavhq+2JeILd68K6stgMc89pd0YHux
XWmB8k1MOp4m47PJ0p10HAgMoVGFMGPGmJtuwtypftLFu+BTzlrmiDWsNXp9AwvWttXKhFIdDzlI
TwYX+hY0cJpjYl3T8V7pJkjIpWmrN4EBVoshihVQBFbrN+MEoJh00FbydGybYgmbub516jbIRBcK
r3f8Gc4sqk3zEivYObMM8lDw0pCywzF6fX5spQbCJZ9iSAWhBL6HDCwmW03ktTTE/xTthamJM1dz
5bQHiwTwEsibNn6s4hMyaaiFxVaKXgSqgpcwdW/iRewjUP5otiEkhQjg5kKgYcWaYRS4+0iqPYz5
NT0Kx/2Ho4DVDPpseP+B/wXvxut9wxUA3MJUU7zYbjgt7I6W8vhhPwkT8F8AjSNF2E7GZTNBj0OO
U1y2YrifPVSSkY+kj+9bOXcAXGQHYFoF8B5oqdcLqXkiGSNiinEk0QI9MLn2007tMAQDO0zj8/vm
zjwymPP7x9zG+ffDPM550k0xzQDhmH575qcZStNL8fN9O+v+vwpK8X3WwXsYW2GP2zh7MFqepayZ
YpS2HljSwgnPz0Vrf3YV9c08D/jo3kKkML3gOs6+CrhPFmJuEBJi5Pj1fopqrKrMK+Y4F5lPE4JK
UBcxjDgr/avjTwKxaWr9sC/NCZ079i4moFbOTyhTbFMxQjjrVU4BSVyeKLIWJv+05Nf7e3ou1AJf
KX4cSMszVDOOkaN/qZcpTo07Bg9sgqaJVHdD4gS5q3y63DvNwTJuMvMP0cePz0LBFcMr418bL4/p
rb7lRUZrawEurNww466BYh6KvmmeHd5f4hn39MrEJvT2+m6tWy9m7NXKn+o9Me/fN3DmvX5lYOP/
pA21H5ZhDbRA68jaZcNRt4CoFM+D+eN9U2fXYoEKz8MzhvRscxKNxTatAp3B2HV+Osn3S7jECz+/
1a6bSr54c1Ph5/3WxDxqdan8cuZIQ/MWucPq/5BGbAL7fLTRxoIwfcwloMPdPNCnDiihU6kpu/Aq
0fW3Nu4CZI9rDA+ZPwMUFK+P1ixUs1BhLID0c5/mz7Z1vZB8l4nPdvYLjInomXUHD8C2S1rfZ9zv
K8Pma8MFK610YsMSyyJ9BKw4yqwviY57U4VLfhguKSOfc0+wh/EFHAwgwreTeC1pLMSpaoGcbPrD
KY0frdlG6GSh9ZClEDZp9kbu/lyS7toCIdYF53jmyGCQHG7ZwCQRyIU2J3IAAZNXD8BgmpiWaf3y
+cMH/uXPbwkZx6bM5wy6OTEG5lGSjnrvz78wgJAf+SYQuUg2X3+sVOWq8PQwx3VKPg+TgYg79S5R
j64/sj2KGJj4rxFrU5jtR6MwoDgDoGoCAwAyPzQle0LV/hdo9gNclGcCGWAfTIT791d37r5RB2Mg
uAUYYtxmsVKieUCTAlB69dVBjN3v0Ux938SZ1x9D/v+YWA/ISw+uHGcaVb3EuRva3yWNanlQ7OOp
MoxAsNNmKM0jynxtRIGnxlILjFhLyOagubRP5xfxz+9vrmwyE6NlKUYedLsb+R5SC7o/mJeqdue/
xj9WrM0qem8emhFWrC4yLD//al1ax1kLfwNYpLH0TWVVODOYP7O/+T7g65WXfatMdUvlB7XN1pzR
RRKHQPmvnS2XmJdlyl66eY4Z8rjJ7G9T9LFBcKwujDScXw9yNkCtXdSBNpEs9COB7xsAx2fipgFw
WoE1/N84MO8fE5volafSTbsKJlIgnRRIgFhx4RKePVwIGzFQb4KoeTtaQgB8EKpwUIRB+NhoE5gd
J0zakzYvsRGcc8ZwxCilmpAkgUN7fcBKzETPM7HRPEH5FNC7C1t17mu8/PnN16iQtPIasFbg7d3Q
/D0CkGv/C2+CeBfOCqOXb/kCZ0WsfC6EEWddmEPa8QgIinMpLz+7TWgNoJC50gpv43l3JEshFPpk
3gKMktG3fuGxp4+7RVTeMHmJcizKDZu98qokyVOaGrHn6ogXULNKhJ9zGnmXqJHPrQYvP6J41K04
0qPXHx3oWRQgyIyWlvTGPa1MEPWg3vjRjgNuvG1AJxQFKRzlbeRmuIQ5JEc0pdWORAAgfXy78C0o
w0Q1eq9bpgdo3TMjWdgSzxaAo2kXQIMiGsTB6S+EhefOMIoyEABDGvmW08dUDbMznUwxWvr+WH5v
gPBp6gspxwUjW/cI/LGyhnY1ItKg7b6MNooil8oVZ40gbVqnsaDeuj1hiNWbEaHKhC8ig5r8gS0w
1Ty+/13OHS5sFAbx1tLrm7ErE/W6ApN6U+wBJHxSS2vuk3T4876R9S5sw6OXRjYnOOncZJAOEt26
ROmxe24AOmitZ3wZLv6NKfRPQUmH/tmbBETbY80XF7D/YpqFbxryihN6P4rlpi2cJwkM9PtLO7t/
oCxH3QqYZ8gavL6cbSVtED3bmIxire9RJIbWBad87nXBFP9/LWzJYUpUARWG8eeYu/uChEt1swID
LwVg9OxpQ22Pwgms5FSbZzIByXfb29i4JpsVIosb7cx+Vakvqaz6q2TogKRBwwSV49r7SgZnxrCA
afn1NHn7gQ8YrxnDwq2HC2/ruVyLoWkHPAJqM2BkeL2/o6hoSQa0Bdpa/qhpfsPaIQuI2+dBj3aY
z2tj3HdN/fE8HAzu/5jdnNg5bTVQNtkcS6YDwBKji1N79NzJYeuYJc4NWnp/s74XcbXL84FnmLPB
yhKNiieAas3s1TsE286VMVN1Rcac3wL5jlGLHPiYqSF1VNQlhuOhC7BPTdEFZLCLCxnZuYOwTsmi
q77m8dtGDFsSkTU2drzQV9nXAVxwl1jKz1oAswNISsBWjkrf62+aZxhpy8EqE1OAUEtPAuj7JNQl
NMu5ewPqYfCUgZfYwKzzayudByT5yOGjq4mGzdKfUOxVYNGrLumZXjK0OSup1zT9WMBQMgO4YYgQ
2Ki7qZ5AKMPtL++7m3PXARQDCJVR8QCQbpNo6jxd4K/RUmwIuTH1HAlO9nYOoAtF36jSxRfDyL+9
b/Pc+tbvhDHWVX12WzZPIQqVeBIjkVVyJ+x7rzJ8jfmQi1XYNQfbvhIv7GwfVYPPhSlnRG3l1IQC
g0gKiDQ+Ed8oP7vVlSVQYcGFL05jZRzb/hJT27mtfWl+k4LWMzg6AaJbYqBW1RzI5YtQJ8rC2vQN
9/D+lp67+3h0sZl42zHbujmbeTl1uTOYSBQluEdau/eROebB+0bOLghJHGQIAPR5I6nhFeC24ym+
G3KvcW8RslxbXZoEidWjfFRWblTYunxUdXaJNeSsZQQuCPU4/tmOP1sVpuxshq2U6iDNPpDoGyzm
p5zaOw5JykuE7WfCC0T6Lvqb/0Paee26jWzr+okIMIdbKsxkT3E6tMMNYXdgzplPfz56n71bKhEi
5EbDvRbgBoeqatSoEf+fctgSVlze9HoBiup8er4M6Y3gPpuOZb2Q15p3g29ATiTjVyzzyAuwjnD7
9NYcG/ASZI+ph91c/8UYRBv+cfvUVlSDMWvUYkEHBqJmuY1nz0IjK1My0YnsFfMnfz4aw9NvfJ/5
98XVJ5K0F+N89v2yCDKlHyvFa5zdOLmV7f637wu/X67nIO+0VPFUJ94lCoitd3cQLqdgAlJARtQE
l2xRh7MVyOQ/snTSZE8OE1fdz86dmPZL8sMGHw5kDAiRlqLJpYDSboYs0yzFs99PseZKTD7d3qPl
A4KlQ1WXT/P2020pnEEr92nj673q6Wli7Tsne/Jjg2nd7kUbjcfaaJNdPTjQ8SXJ19uSV2w5uEcL
JzYVNkrWwtK6PJFzaWmPnBlFGHbmH5Jz6PMPvyOEvjLLAX/qCqdCS3wILcdQ9lK5i9x0mp46X/Z3
oTN/NrVsw0FcXZFK4pBKGlzzojbog6NKMp1lXteYH7ou/rhMErpSFp8mewtpYcWuUQT/V9by92ea
JzVMtqpjQszff0/T70r9ZkIWEH0GsSID6+z2Lq54STalUNoOacKCdVB4IzQrt63aotO0r2i5UVW3
heyiD8ONV2LN3lCao5sVwDiAaQWbpjIbYvkzxYVca3eOw2D5/aldkgoO5XAWgT0TlL0OdGbhS5P8
MbMCxks8dhsbtb6CfwUIFkczZ9oKWm329OpoDs/t3/efA4EdloYtssALuzz0sR6sdoKz2Yu/TfKz
DZFt8ztHACqggg5TghaT3441hHPsUE+ys7/K3DXSLYN2/UAC5qKhR2TY+V/R5iuqn8ZAClknI2JU
IHgOnK+QGO60cNyPd2Pb0WSEMG3JHJNREu8jfAqloUSTeSqU5+gl8u/WpsvPC1cwGkDZmHM+n7+z
GeXe8plWyuX0SGH1l0ZLim3iz3fKyWTquzVOjPeENfgR86kLAiarnxTjqVTlvdn+pSyz09KLwmCp
Mn66V9su5Qvrc6apYHxuME6S87litrmOnrtsi9ft2rQgZAHIIg1L/5LYaNE7Q17NCYtUog9Vx3hm
5ibW2+2F/Gr1unzklq5KZrPox8LTEFvBiplmixgX+ERuvjrWfWYO9PVpxsewi+Iv7DLjr0X2wZma
9o+uVDUc0TIKXSlV/N2clgzit07zMqpW/UpjLdXH2Y+jL53U2Q+tPnYvehQGXpt32dMcB9mDEdTJ
Q6nR4iZPdBwwKK62j7gi0E0b+TQ+j/iOjwERv9vQD/E09W36A5D14I3K00gt31a+JPMofQkmA8TE
KSy9PgQys6vn1PXNlGGFYE7cPFaSnZVN1n5IOiV/4OHpGW+by9eYWUdamXXt8xg7H9ui/ScaJNWV
QjllYm6O2vlIHix8qqcp+FbAg/xST3b3ZJtVRK9TX5n/jPSS/Z2qk7S/fRJrp728xL+wFMH/Fd58
K2faSs4MTrs6pUyNMsx9NyAkl/5MhBi6aY1f5yFMPSfn2CWMSx1vr2DNfpGPsAGkgobuyqEoCnZy
7ALzJMvDMZIe5+rvMmtd3X8OmEK8Lev6NVmW8q8s4QKOVaunQY2sqbcfAmCbzDtJuLG/jBEwHYSV
5NllLvryQVGKINcqXv6T0h/Lg7EFpHXtEOEVY+UXEbgPIiqkFZSkCwPFPinjx44QqDKWLp9HfSuL
s7JRYGgtWU8gKBdkxctlNHEUVPBx2adI/t6/5PbX2+ewtgzWwfQxnjI9loKXT3pfKsPAMU8KeK9v
oz0D32FU0qc51YZXo5fTDczXXxw8l/ZKBxV6QaWjf5R2TuGa+F0X9HNa53RJVdXbUE5Pis2E9KGO
khn0IlsGvSn/ZstlchjmpHm1WjCU4jwPXb8FpkyOSBc0duN8LDBR9sE2YXKfaj1n821rp5Vq8sOg
oe9tgT7YFVLR3f1yLBYdmCy6EJYqi/D7g1RpeymbsxOgAbLRu5Qo3Pru4opukhumuXeBF74q14b4
2joDnfHJkqvdTKNcY46gSWwYrGvNWqSQi8EfWnFX8jos1Liz4pPUvyhOuBvm+00iEvAYKdwxgnA1
0QMTxzTqcp6ctAxGE4vBf7lzh/Gf2yq8tg7NAGqR3tYlphQ9x2IyKN4V6WmKdsXbtIW7vByooLBc
kH8/v4g/i0ZipR3CweDzvvFtjg5S+w4wjbeqfYjbB+VO0iLuhQ6LDB4dVovElViop5piTfKIdql5
+t5iuBsgtnt3Cwxbi3wzZVuA6sVuSKA2rdhui+ZUqvtGeiiKx9vfX+zR5XbxfUIQh1ZEWnTF+xHp
chg5WtycFLWJ3/eyHX6SpT58Tgyzfqf7/fCkSbLljuGwNT92rQeL5KVcD1fSNeZgqJdqk7ZVc2r/
6lM3/nx7XVtfF+ywPCWgc8R1c6piyIfap/438iGUQpgzoUAIFRP/vlQ0BwagKsbknUbwCiY31rb8
0bUlYLI4FbKF7JRwUbRA0XNF5+in+lXy38na5gksUaxw+OpCJcdAk62gxsISlE4Fc8EO1FOLrEOQ
D8bOr0Fj2slpBo9TMHfRJ+K8Ysf8rr4rJaKMndP2FVG3P0XwOY2G9KPwnXrXyn6942Z/RmMUNwVL
FQrK0OyOEnXUt6RX7X1YhPaxclIJMIgJvusUOCXw8j8GQ2u82r4hPcZhTuceWO3z59ExJ9NVCjV4
bJgLKUGSs4BSLOL5ZVCr4XPW8oYPZjTQWtJIlrRranna53Vp3R1ZLUbXxKrzClpXAKkqd8HMs1A9
wYFSaWDH3+1YXX5fvdSiqC6HpjGXI5g+ZvoX3fhx+x5cO4mX3xeUqO0VaN91STkNaSR7Q9027xU6
JgBdlHuNYfVQjV4BFq/uNlsolMHFINUNJLpotuQqVLupnSqvm5+s+JN9J5Ubhvfy+8K2VXbd+WXH
93vGdRXMx7hhF1faS5HAtcaHWbJNYnYAtp1xGEHgpr35Q0p3hjECnAeMQwrim/S+CtP9UH2b8mx/
+7yuHTzCQ5A7KA/I5J3E+lweT1XQt8A8GFo/7Vtc4leVsuMDhjl/F44UnO9WQARS3yaVwzpJdl0q
4OxE0lyR2z/B3wI8MiAz0uH2klbsGGME9C8S7epMsQlWJiHEDIKZfuMy1N6Uqf0wS/nutoiVrmd+
4lLUUagRrIC+z2brV62hnYi3qPjJ+vhnkeXGwxBD/7ZkLl6MZIgeGWQDq1BPwr3hD/6ePpJq45eo
y35d2lSqLagNM94ke67qS35iT1rq1LTs9ZJbqLlrUvKs/PgQjl9q/2UOHhT/a29+95lShdFuADlG
iT/aUPG1TFlY2S5tIHnX/xnT8Skbares3uu9d3u7ro2CQbPZQkoBe9z1JHqY6FZaBoZymgpMd+jW
TrcvgkPj7HX5/sNHFA8k+7FMpAuH3zAm0Mw0bZ4AlEzNN6Bxby9FWXFgGEOAPoRkJJ0QooA4a4FZ
zWvlVMtJ9iwzHn40ur5/A7dPOfRmqgEA2GQR43ZjIT8y528+x5NNGbUIVPJVk/EO8Iv2CLS4RlfB
VB8ARgw+BaYVHcuqnbbGDpf13lAPsbO7sYu+Nbu28crmUEr7wnqEqu72lmyJECLpMNWycmlO9rr0
SxHRdRu7jfz5v8kQ7K9FCBfWGssw8je1+J5prdvnx9syrk92uUkgX+NaM/Iv8mlITEb2XRU3Hihw
w+uUydIJ2jDeYAcAtHgutP3YS58ngPQ2bP/1BuJv/yqmYZpolhRiRr+ZGq32Ne2kG8e5fJ7m4xRt
rG3NJgL4wKwtNVNiLSGOh3oGssrG1E6kxwCQo+Pj9t6tYJbTRkLXImwqxCZXcXuVDlNdKlZ/Cn0f
2CvNrz5raRumrlOUyQctCdVPc2n+OU1+cewzYJrCsm9fAfjKsFqO3z9t/J5F6S71nnoNrY4E86Cp
4BtcPjNya0mMj0nDKdaTbl92cnrI7Z4ulxoUZ9J/eG+qA3eADcPmR8aDmTZrYSIJfBIKG3uzcrwX
P2V5gs8iRCMJMrWSk/E010+Scwy0d9rW6ObK8WJbobbTSAigxIIGxZD1TcDXjacpf13GmaX+5+39
XHETzgWINfeE5K5CpD6ejI+OTw3s0Zp3zrBxDzZWYQmGRDU6aRgThIBPFNfguf7GQZztkqVeHoQ5
ccRqko8nW/6eRZ4ZPuTFh9v7dJ0NWPBcmL22YLQmTyp4NyH8Jo4CitipTqdBBxoiA+6bwZ38r8p0
gj/NJgrcunTm3WgV6uziaW1FcdfatmCm484x175gxQuqoM1DGEatBjfYwMizA26kUluvPv1kd+/m
hSCxc26a59lIfLU7ScoeouspPY5bDGvXfgMeIPwnS/ZxaSATrJahZ6MObGF7It7tExqIdwyOtPpb
t0WnvuLPXUpa3oazO8poZlvMWtSeHPUPZT4Y4Qt0rWp+NMIHO2n2lfkQtc9ptsXeeK3xl2KFw5Im
s8saA7GxZsxPWWgaz1PWdU+3lXJFCl0GJMBoymF4XKz9ykoY6T0YnyefBuk5/pIF+9sCrq0DZJBn
AgQLlwX1ONcgKJ+mRKp2ADP1u6jPs89SlgzHxAcO9ra861uGe0+lnF4jlZkrsVRr25KSJAB4nvzP
/mcFoLbpIdnp+U7LH+rhdwLyhWnGYTRepiJxqRnRCJj0bCXqqWjfxdVD6Ny/dwT8MH0QTPCEivEQ
3ApZYemlehqadzFIw9ZOaY7Tz9sbtmIUSBqqSystxB5XoxhSAU5gzjt5muTHKn7J1L21VXHeECG+
EE0gF41h+sopAbwI6D8VSrX7Lc75KsT3YWqyNncyRGjjS/K9j4F93jiMlUX84nTBRQImiRz75WHb
aS4VWpXPp0QGxz9Pk6dcrcFsN+rPdx8IgT5RGw0NAN+IdZVETSUnTqb5ZNcleJHqSx8A1BxP5pbz
sWJCEbRgpamkXLkxlyvqDNJZft2womg82PPnhhYgNcrf62BXjs7h9qquPWiCLsDcKXhRnLhyZEM/
bIYFENIzgZ4OtH8M/21sv5rdUwScJ4QTd+vDhTix3tl30VxkFeK6+buZPhVFDy7Cf5Qh+CQzpBSp
oUoFrb7v0/xRHz4yZnx7167N8+Uy1MsjGkeDPGToF55kPA32BNrpz/8mQNCB2FSqVlWopU99/NC0
RyDXN16Y6wcAC7YkH3RszHWZEMBTwEQzgj9rHGRIH0KQ5LXBDUrr6Ovp/a/mpTThsdZbf2xgR4i8
yITHxI5fQ2Mz276iyrA8kaRaIrIlHX55KH3XR1EQWaE3ZcDIeH3zBpdJRx23eZuCu40B6BNLOUcz
F5AqkQmsy4GSqUIr8qB5BonouS4D19oybStaxlwkVRdeaqoIYnuu3oddo9d95LXa00fDf7ytYteG
kyWcfV3QYVlpkiZW+DoVyzda/l6VQnql3XCrALZ2LEx3LkheBu2/4iuTR1MDrpESAYLyMMYvQfoU
57GbSLRx7OutjuYtYcLdD6te66xGJlLQv9ELJM8SZAsgWgfyTjf+9putJsD1Tfx3ccImloBuF5LJ
4hJYCny4l5nkgcrl7hHD5ajwqulApdFN1LYM/pGAHH7kpWadfC7jqn62JBAibivEmrpB7uwwMifD
IirG31FJrUc3/IjR5Y/duHOsr//t+4LLOWt+m+VRFHuZKr+p2bc2Vf+4LWHtNM5XIAQfcqGNdB+z
giB7kuPHUn6Iig3f8vpxBk1igerC6cDWiO6G1UfVmPUceN1+avMXP0kAIFddMypd4KXc2+tZP5F/
hS1/fxbi2IZEBB+hzbI57KfC3k1/3hawdl3OV7Ns6JkAWiutIYjUyPOlj6OxD+LRdZzczcp4TwQC
9PdGr8jaghj8pTkFR4rhLUGe6k9KTvwZev7z9A0g5Nur2fq6oGAqfHFRkvahp0m6+1pWW87s2tmf
/3pBvdo5g1zM4ddH3QIfeSCrmcg/+uB0f9aDAs/ZNi3HdnYss55ndrkIOg3Sn/ZRSn/8t40SXspY
ymENgy+L1mU4IHbm4fbn164hKTzK3kzPXDuwVpEbk2anoTdDL6ExJJM3ljtrW+gBa8dBEEuewWRG
lqmZy10apoDCNH3dXmw/OM6zIn/QlAEQI1AQ479ur2jlnlA3oMqH5jJRLroWRTwOoa9NgZeXhhv6
wxGSqmd5bD4rZf5Ia/hTltT3IwKB9oqtYXqM+fWrdKji53JVOU7gScFe+mk3NGo+3l7Vyn2hMZAF
0fW2OBnCY5lkditFZAE8xQg+Z9qTwuDR3RKWcUgeLtpSaCIQbqSmSYMEjVfg+dFz8OyMG8b4WtEW
0DvQIxZdo7VGuJDqGNmSqUudVyqmKwVjtbPt/lOgZhtma/mZl5lp5NACzowU8ORX4Jd6Rgsu7bS9
VyS29sqAYr8nj125/lhYD7XaDxvy1irLCCQ7zyQ+aCW24FYYs9zL9QjXRUTHkA8VZgg8QvtnZL1r
y1MdjPQszbtWOd57WgSAQCMuwGMUtcXG47TjAdWNofdya36si/wUhtmGaVjJ2i0yIN0k8mA0Q0QV
stXJiqZohMUj790Adgl4xZTysYCeJM3bXQdIYhTAIhNZrp5tAfT+yj6KB0mwa0Bu9QusQdB4erXa
SifX6gHY8X6Mwn1S23vFzI9RHz+bYVe4Dnj8laYdphyWpKAmbWlm0kFPQD8qy7/LSOc/l/dV1W9Y
mDVVprWcVPRSqiQWvzRmUjNlxWxULWhzmrTLjNh4CUObnmu/dna3j3lNm5fSMxky4v6rpqHY1tKG
Jv7Gi7V9wSRYNx9ToKunr7fFXFsXRuUwYaAJUHGnf+ByRaHdpVCOqY2XmeMT0+gfFCnd8IvXNo12
RBo9yGFgnIURHCgMa9kMs5Yw/KBAgNE3Cf11Gyq7to5zIcI67NCqyWGlrefALqW+38IkvU6MLmVE
zoEmQS781cHLrUJxWu0837DpHfp7TEN3jn4UuvVQyW9K6kHBdrefdClScC8yxn6mUlY6TysVxp6V
T5nW/YYpOV+V4GG0UA3BLciq5Pk9AHb5/Xg+F0sQWeNLv9N9M+b7Qf53pv1Zqr/z+8m6chtp1Cb2
ulRe4HzURpeT3uthEI3TZJ/f3/nPCjhv0rv4w1C7X0pIU9moTOZVvbh+c3Z+scFWcO2xgKtBMwVT
d7zx8Alcfl5paksPK60jrxc9ZgzAtXVHBN6/y1L/c6jFPxJF29++8KuvFq4K/YLLAOjVdEwU6GbY
ZA4ykwdn/JqGr6CnuEmgA8MQHKL2W1LVj3r9cFvs2v1khBFnk1wL/wgbOZhWqIAi13lGegp/jNPb
f/v8Iv7MFw8nQ4k7Z+Z+0pAIIWCz0Qa3ZsPwjYCnJCaCREQwL+3Cb6nNXEa1/iNamI6N0S2njfbz
1aM5lyI4FLatdcqksEm+PaU/UknXnzI/MD5VVS29FrMC1h70um40h98ipwlPqjZlG79h7ZwY3qXC
SuBMJ5ZgEvTcLOcWlmcv0SGcOBrSVp/P+k7+nwCxb8burcIKUr3zCnMfq3vVfvgtXTtbg0jGIFlB
JI8jt0pvo4PaSPvy7/u17VyAcE4k+6IQVJzOa62fxk9f+53PqyooywQlBoHTpTLXcBhJszFiNh8V
lZff3srzrvkWi/eiKcvwGnhllwIsI4kUyZm4jOE3SG8PmZ08mOqTVm9Aa6wqE0M09LsvPWqiG2kO
AGZVHdZT9l+jZ7n8DevJsNH/fl6c7dXglPof6ynb2XM3pA+N6pzMhBG5cnoNDFp9uy2vbH1FtKfR
Eov3JQu+DCQfdKhBq+c5jxHMpd289eovWy/4vjRwMxMEIgmQzWJ6T54Lv06hdfMSC0LG/i2un7qq
epI7H4r13+lhk3+VyoiXWI6gB00JvXPvN5XnFPphKPsHGczIvNzKyKzZtYsGMMGoqKUD+lobNZ6V
wROmP+rlKyxzhzBV3Vj3rPaYlN4c3u/ZKkt3Ay1TeJ1XWSx4IOtcMRCqM8NUM876120jsHKJoJgB
SQrUWCICkcxo6Hly4MErPSiOd1H1vdFMd5SOffQf5SwG9expo6PfHgJFKz1dP8omgPjvIudBiTaC
2RWzDAQOwBB0di5Aj8IDV8JJmFXVUHp1t2vLp3Q++FuwhSvODhkGmk6WSW0QTQSrKTGrWzc+qp0C
vWUoH+zilMAqV/8RFk/RVs/hykW9ECb4G34sp/JsI0yf3FLZJVtTjmv39Hwxi/yzU9GnKAlAuCo9
pXxzsm9T9Rg0fzXQlOvGRvi0pmd0L4ClQyC4uImXkpyaHgbfkRtPC39YEQAG1MuYSdPqP2/r89qO
8eYz+rZ0d1/ps1oCdTaMTeP5reS6XbIFgLTyfQojKBi4ThT/fgGGne1Yksn6XDig0PdfVeUlKp7u
/vlk4WjYXmIBUxeTMQmKN+QmJAtQ65nfLf3Lb3z+V0qcNmvmhQRTCeOmbEHFCc589KWKYsgvfkcA
zySDQnRlkY+7POaRTIytzOro9bDVS0BUNptmeDGzwtuiQb9GBMt4ICR+ghm2ldQcs8YkQdY5yjHS
64+V33zRwup17K2dFfVu09XvABOGQDh6kXP7r4nElj0SGRTzY5w4OzU1n6Os/qvUTY+B8Pud+PPf
J/L/hSCbMKWj9Z5OLk2GUHirJWhNBak6Lw8rNo6c3eUeQ+tojmM59Z4FrfOCzNYmG6e4qIG4xaRQ
/4eD0blKp8RVkQ1dLfVwHsBFPBnVR7vLHquqdS2YTvdTM+5v6+WKdaCczqi1AvoF7U6CQ9KoDCw6
fTR4fg0qb9PNPwe7snZRnTyNzfDPbWFr+/crtwqT8wKaLShQoJZh0plkci23nt45xYalW3mDWAcf
prhJOCW+qBADl7He2NB1lxAWHQdpr29lPNa2S4UdkOQirZxctEsN0LSytTMl7b1pUk5WmL11MbAN
c/phLLaSqKuiyA7TGg5S5BUbZ9xIdmPOWe/Fevy1mqN9G6ef7NF+bDvt8TfOhXebHjSITEgaXq4q
IC0JON/ce02ZuoeSf93+/poDp9F9Qjp4afoma3ApwIHnAlLAYQACGgJmuRvej3L1XtGCR+bD5icm
Mo69krwasfYwpdlvmAVG/RluMugY4e24FJ4U6UC1t4MORn0zjQ/x7vbi1rSOOgCVPDxgEE4Fy870
olxnwzR4jVQD8/lD1k9+vFECWbs4TD4wkY0VX4bLL5fQ100+EcP3XtCa+58S6ezba1jTtfPvC65V
OZO7chj3JT0RP0EzDMtY8mNI+k8OteLbolaXQjc8k3TMJNBBfLmUouxSQPfiATS6H33yqIYPt7+/
ehwkopeKESho4iMV+cooAzPADe3eqfWLFp265jcUasl1/38R4jsjhXXtTAkicieG3j5zt8i61o6D
rlPw55b+anRK2KNJUqSxBTHd8I929jqpr0P3KG9c+rWNAjt5ARldPKqrS5+Y3ThCXuR16ptavTXR
A5Qkt89i7ayx8mDzLjRg1B4v16HUU1VA3z15UvRZ2nXjx9ufXyszET5hj5fawDV126g1MpgUlezN
VpV9HWhB3ae6FTwEkKy78kJZT957em7nxNwPIPjus7yu3urRUTbuz8pCdahPCRUXdqsrauAcFkOg
pQCsVCZybE7rZvXh9lpXfK8LCYIRg5RusM0RCVV9BO86kD76yrsEF6dzs+TdIG8saGWajk7bsxUJ
KhgC9WmBuge8WtDs2umLnGlHi/HsxIfm4AizCkPeH4J2Oi7c55V2iMJmF5g+0BoPQT8+5KlXyFsd
ByvXgigG/9mmWMrIlGBpLTsv9EgueRHV4l1mFY+t+bXywZEd0z9u7/baeeKl017I26sC7XCpuOiV
bGS6T4Ku7ndGdtCjLVS2ldvHUuDWJPMLSIWYzw4djcFLC18lkGBRV9+n0qtcFxunuLIMoIqXm0FE
s3CuXS5j0BqcpYb6xhj/SN2i/3r3Ll18XtDJeMyt2Eqjnr6iYNc8FCA53S8AZwtQgsXlvur9qMd+
NKLCaT0AZ+OjMv3Hzy/6dhZRWvGkRVXJ5wNoXOVTb2zx3qzt//nvF/Y/Lc3IKlO/9aLZdqdvc7xV
IFvRIgrdZEZpHeUxFQ9Y1klRDUByMDK1G23gdl7acSOhvyoCCkyy+aAfELlebtI0asUwJQR9dRk9
5NjVeTgUv5GxplqPf7hQEyzEuoKQKLIiIwpGrzJ2ADlsTYWvncP55wX3KQCzapodafCUYF/ku9+5
ZtSOQZRamjiuoIXS3urkQU1wMNtyr/Bnw99YO4KFtVPBx8RUiBkcKyxmGsVgOoACpg3cJtvN9w//
U7Ehq2YB37lkcIRT7sPRT6xfNHiG4h5Ac7jf6zMJnC2qBUtyRUSJ7O1A73qzHT113HXQ2ocbWrqY
GiFuZuiNehOckiALWIsGnF1lQkIzHlNO2A/ez1rrllq906L3dvESM1SVjBvlvJWX6EKcsF3ki+ex
8SE1i+bdT/lH07ul+Ts7BoY5jzAZ9qtRqrSvexmw+QFW9eOcPYSfb5vWFX+CCTduG8NaDnGR8L63
fc7gaw5pZTAq0guJQ+sxCe3mb3Uu9R3gDdB0S1MWvARzYR7mpArvjmhIsxHPIH0BlBNj9cSRNH9c
cjVD9DeAtKNxf5vopQDhiLKubQ0Ay0kGvU3qSzg+3d6/a5PC520KLWTveZzEGmGuKHifCWGMNVBZ
0b+oW/x9y++71OhLAUKc1PWZMfhAd3t6DefBoY5Po/rwO2sw8dCX/sCrnOQQhZXdQprjJdVrIJ22
cMrWVkCanjgJ3Db66gSjLulGO2R90XuZHr0be0bbcddhZbfv5xUjp7CoMjzOC62iYN7rmgZVo246
L5OLg5VFDzJ/xmkrIbNy5JDNwPNLYImpEYnfQeKMcuDdWq89mUxoqfJWcmlLgOAutLEq53qqIWAA
QNP23VDbMJO/gjpBq/ATSHAbzAPR4iiI6IM2rDsHEXERHibjrTQ+pc0/xvA1mx5lvXODtnLhUNuV
Tep2U72f/PqQ3t92g8dCt4pCtnbphtAujTUJqFxauH9PUjW4tl3tTGOjsruiekS0QKCbv+yb6LRA
6N2MXddaJ7XUXK2rD3mhfjDSfH/3BSKtRe8zfgtzieJC5KFz9DKtrBPwoTslg7VpbO9+BhZ0R1DZ
6OvgERD763TfbkLfie1TZpZukWm7VN6o3K1oHa41WSXEMBtoCLdHi5xBlpTIWWa5l7GQ/n5Lf/F9
wZBZUuEbTh87J33atem++XL/GZz/fEGZItnqh6nl80O5G7N8F9lbVe7VDQLVkf5m+jax9pfqWgXt
UKZgw5zqLNtlGf17W7OgWxKEt6qup2KoVCSE+dv8B2H27S26do54Y0EgBQ+J8hlhgrAAtWxy2w/5
fB2/n3QpcavI6V1TMv+M7O6xdqQnEOZ+Q3HPhQq7Ro8xc8d14pzGCoBfSd7lW5MBa5f8XIKwa22i
1pNjIGFOj0G8i5qn6H63lRrMMmaoEpSQ4hXuxhjGSdNQwj/Bp+AaMo3DdycaOBeMMbCkCgx2Ine8
oxV4R51vnaBRGj+1W0zo137q5ecFc18aw2yoPZ/PwR4BGi00wDJ6SrbmfVf0l+E4Rv4XdA0Hv/JS
waJA09JBz/yTXDDD/GrkP24r8Nb3BQUu5pw+VrJ7p1nbOdVRuz8+JKKhw5hUD4mdq+48PZ95ieba
P1njh9jN4rfbP39FUS8+L2xPHJDFyHs+D0JL17n2vN+iSl/boPMFCBuU9kaqzx0SmI3oDun9IwPs
D24DuQaUlXmxy/PtyZTFudX6vHOy+6QnW8QxK2pKORUvcRm5A6pIuGZ2JMl+PtYS9i+v3TyAVajI
vabVXKpDG0XCVVn0ECyvKbVIsUFRMaMUJLIBd9f52XTfDO1jr36Tttph1g6ER/t/pYgJDRUGnKHJ
kDLb2d7sHcrR9wcgTMQslw7bTiSy/IKziHdkbiLSusE/7c2s29ntFtnp+gr+/b5gXacyNOTQ7n0Q
UEI3eNHm33ggoEEngKJvaFEvIQJlnEhKeqYkTrn0ww5/RPv7L93Z520h+tAbvfGHBNOtjC+p8TMw
fqrShje9tkVUNchL0g9NS4SwRYDWlo3Wlz6w8cVRmeX3QaF8ur2KxUAL/vqC8kzOh6ebXsXlJ5yd
sppalZqHjnOqEqaCZivYZaZyMArnwVKDI+iC2e62wLXrwTNETpGYnz/CqcDbbgS9wpoUSd81Q+La
WgJ8i1eFG27n6sr+FSTWhuZsTLt+RJAUfVCHt7Bo9lpbgqDrnCR/y8Cvr8oxfiF6MEEmrEo1pWLS
FZRZaw/moX9M55fJ+uv2zq1pAz40BWY4sAD2EBSughcUwDicuDmNydi4JQiPtyWsbBmD9bgjS5r0
elyh87VYltLCPGn257h6rEBoC8OvsRS5RrEhamUxiILTZYGkW5g+LvWu6BI7qPPePHXvbfWj0X27
vZKV86B6ylbRlmYChiXenMqWgvgX44qm7KPszywvnu3Bc/otMqxfaiRcIDCtl+dXAUAQiZcLUWG+
Se1yME9jX0xuPscvSZg/d6a5D5Px5zgMMuxL2mfVGPaDmR/uXyZDneTw7IXOTgS/DfJ0UqM2tE79
mD+H+mP46hTHIHPut0NQ5ZF+Xtyv6/wwPdJ63RWI6ZSH4NBtcYyu7uH59wVlMIaRDIsPP06t5odk
fDCapwF6sem5qEo3yEq37x79LeSSRQXEgzsXulyGM8s3N2YR+zWLkk6m8wdtZMMftw9n5TZd7Jrg
1JAPG6VeQ8DYTTs5oW2V5FRYRi7tjfz/T7elrVwocNVpm9OxrQziCi5ObNZ+qJhcKCk6mdL3KtrK
d64tB+yIhU4GLPgrBuk8H+2CeUoJoDTTLf3PRjC4hjEelTQ/Jkl1vL2ctdM5lyaoRBL7dktQKZ0C
VYH0NmC8PEhegI/d2LY1OXiECw8BVu8qtZfloS+nQIKfynp+6srmXcSgeZJuVdfXNg8sDMbzFvIR
TUQvqRxtmIOa5agRdDbMjZ5IgwxQqLTR/WEx3d6kuHAYiMdFeySZQ5I2ugR8jV6RbdslzoZpXdkx
ENGArGEgm15pffn7s3vTOakVFXrmnIJ0bzhw5h6U6eH24a/o8oUI4fCtvFKNqMzJ6LyFJsjKG7q1
8nkAa5YJfOpE1zgo8lxJelfY9gnkv6e6KA9ZFm7kB5f3XjAulOsodOFa0awunsKM6zn2IQGNo0s7
R/9cmm+FedQcxr+++81rszmWsbamc4HL35+dSlTMI/TYCGy/NkG64w3Y0KuVY3cY9Vkg1sF5uirT
BgT6pdzmwCQAUSI9OokraR/vPnY678Eso7xm0+cmOFH9EA/5oGmM+T/PFn0fj7c/v3IHQcDDz8Xj
YDpd7Igg6svmoFUCb6xzbde1tluF42PZ/yVpsL51xvzptry1I1my+MtwEVP4YtWgUsZmpGUo9Ab7
BYYr9ek3Pg8YwjLpsyBlCgafonA06l0depb199jGrrPx89cOnO/+3/eFpMLkZ1nQ+2XoJWU/7cyp
3Ed+f5BbfYt+b0uQ4EEVOfgRVcZCKAy26S5Ld02/EXSsgBQzPkSWDdZS0HauqpHqbNqR1QDyUYzB
sbHKd9B4P3ajts9s9V2aW6lLOWzPKFLlwsPohYpDJnZiiP/2mf3KhIp24ex3iEFJHASdNvd+4OmW
1JwaLTGKQ6mpb47jg1WcGsmBokP5oo844XZrfE0Ds32ZQa91y3pS/5KrLfzgNUN1/oMELaoWVjWr
YGN4vI6QKbht+gns5CDw1AXsilb/Yd4IzH51YV9twtJFrUBMR9PQclHPbFWBN5lbJhfD4eRBv/hO
e5FrKdXHkWF/Vy/75sEa/h9pV7YcN45svwgR3JdXFmvRXpQt2+oXRttWcwFJgBu4fP09VM+Mq1CM
Qkh3OqZf1MEsbIlE5slzGN/oXp1Az8zngcEyCP72vQjqphxDreV1mCV9FuJBa4V5nhV3KCw1O99S
NWldrhgYnMHSBw6VBZ0CONX5j21iPzFJM8VPcccb4CJ0PYpT981ipNq3U+PvsqaAgrqesFBzm38E
qV7RsJYcZneCiCEkHl+ubyHptCyFcgT8IPYB+YWFhmzp97QlrfJyrKtossDg3x2a4pCkqkf6mpGl
xwOOC+hNINHPB12UftH0Gasi2ryV/K94eIz59+vjWD5xsgnex3FqQhqHR/UC9mGCZ387ZnZT+Hsv
hiSyvy2ReOhTVXfPqj28k0yERCuybGk5e5VBsioSpAi6GRgEtEeSUoSNgFzEL5LfXB+f5P3fx4cS
IV64Nrw/YvLzKZysiZiOSHk02UHB29CdPsgo8a8FFCCRD0D1G3XIcwsk9gYHvTEsAog3IW+D+7FX
38X3pQsg5xbtqpGxCCJagTG+0Tn8+BQhSEUwiXO1dCieD6BHPZr1Gskj19w0mKUP8l+9DwBSHUAd
4bQsrcTn388o2nWqds4jNAaBZx49S7WqsWHtoJyakNagSUCv5CdjHg1DvfX6IdL7+imrXUVAvGYG
OXAgzlfF+DLg/DQXOZOoS7Z+sRu6fWkprkiVCenIoxPZGP10oFEhZr73WNvuqZHHW9qaKuyvypR0
NGqo4dpjPdEI6wZ4S/oIZpdZPF/fXMsbQfYviF40gKWXtZd13Gvh+TMQTjRqq21uHmYn0JpN/PO6
kbVDfmpEusn4CHa6xDdoNDn+7xnsO7gIBsXar9kA6GRpiUMXFd5d57vYGEGrgE7eIoIEq4f0rFB8
f2U1cKPgogTIc6U21RBtRvSR8Yi0P9AUELrsuQMD5Ycn6syI5EvGJvWgI5CjFbXb1iwwVJRMK5N0
9n1pklIyN4OHN2PkmHloi2faqOByq9METAvgzkum/KK/siwFAmKPReUMpC1vA6rYS+sGUOtFQxYS
lnJ/pWvyYirFzCLgGO/tid9CjO8e6PMv11di5R4EC+gfM8tMngRfVIAiFkoLLNJMyJmL/Qx91RGa
4FPyaOmvWfp63dzqwqBt24DUI3oXHGnhK1yNTNMxqiHrNtBCCYz2MwM6sSAtfcxsrW5bjUV65R38
2d/ozlObAKvhHi0vD7Lyx/URra7TghVHYAjGOzkN3yZ2nmgOZ9Fs5AfgNP+ZhvpdjFMRQCy+Q3Jg
6Br7Y0e6WrKxZhzkFCxyDSSWCxAtb/V2qjfV2JuBcDvyXM6DiqJufXCgK7IBdr3sNbMFrUXiYHcM
QxnU+x4Kv70irFCZkC6arGY6Jx1MQA8scG6Tr7kS2rpqYslUL3KDl9l/e3SE2TWERbn9XIk3v37M
+Pb6LlhdnRMTUoqKQ+iV9BzhHWPzhtpR1mmB4/xO6W89Dz9uapGbgqzHUsyQaxlVjKRM0cRV1Kdo
cGbFQ1yyEMo3bVAAF6qXtqoPe236ENRAjhepGHQVSTvPrIhWWJO76C3p6LvJtsDyBS1VNaGpzEiu
AcIRg566GBcxfudsCMz6l2389Ym5OxmK5BzKmaGt0fJgA/zwrcFDu4gyUQedlmyd+fm6sZWQA4mr
P/MmuVaSzCVLCgzIx9pYzTd7EqEw2DbmiiO05lSRh/PgLwGuvZBS1YzSBhYrYZFR2XfETO7NVIV3
X1scNPagpRX/ALonTZybOFMOFnS8AH0WmNPTTL71/sfysEt8jgTTHxvSfDX6QKAQAl0vPOl5EyQq
cJVqDMvfT646e3LArKLj+3j2Be3chr4Ag4Cl8NNrq462FfAGIiEOLQ9ppgR6NmqwXpWRDvw0sZ4a
9GeY5S9mbK/vrrVFR/rqnSweaE3ZDbRxlqGLhpZRTJ4z+yZWoRBXx4F0CTjpUNyB3zyfLbMcWj9r
nTLS5n1XcJAIsqAp9r+vj2It/FiknyELCAQAGprPrVjpmIwux6OSzNUm5QcIOJj1rUhF6JpJaLWq
wFPm6nzfZNhiKO4ASYEsqbQ8zHSLpnEKFo1oNrxziT1vctKYoYa2hH3ugezHEeIl1mok4gx72iam
k2/FAML/hrE+0MGut5lMswmMjDCIm/jsNgbkJLw+LWtbFfQIqEAtbzx05Z5PiyucASBTHy63+kYN
HszOD6NX5N1UNiR/6/QcMFyNVJFmRKR+amwWEK440qvLezIOabZnf6pQeoBnan1+6xrDs2vOL8ww
b2so66J5vw6snCoAV6pxSW6k1A1RDB7mrvlRuo9NGYr6MxbQ+YM3EgrtF9UcFP9nV4fcSATVkU0t
blLxs5pE8IktcGJEGsZYekgZQiQvQh/xxgLmoraboM2/fsIKojtUIRctbrnz2yW6cErhYIHYXTrM
+9mA7BCeNNetrEVHCL4AvlhSfCghnG/nnIMycphcxHiChXP2NWb70m+Cqf6aFr+vm1qmRQ6TT00t
bu3EyefAvepOj1hvHL8N4tFUfH5tc8G1A3MKTo6FUvf8825lFy50rBgyL8V94hk7fUhuSOodPzEK
D+h4RKvo2JX7Cdy4Ro5HzDibFtRamUaOxPN+XrexMpSlAQ/EbcAlLs7wfCgNgx4QMV0a0e5XkW9r
fUdVEKUlcyMtBkCuiEvQKoPnkdxA7bOcQJaR0Mjh/wwx2qf9jY/W3aG6yXga6kCZTYqjuXJrnVmU
XhOU4o1GsTZY/jGg5kOdpEE5OxtHmxR7em36AIUESTz6GC+dQJqJUsuojxwcKYMx3zVAWJSeIrJb
HQ5qDf4SeoOGVDo4JirRs9ukSPYkP+yS76lzyNsu1Nmw/fhmwJPCAOEHQJ7oLjnfDH1TV4L12AwW
+e46c6B7P7paEXyvztiCJwNtiQ2WGekySAyHJ3OKtamMYCag8H/Shrfrw1ibr+UdDibQRetATpo4
rM48r7EKZDPsDfQCA01HeQi0Bf2kOD3vSEh5b0MgFjS7BpC9F7wfJO/E3PRNEfkWOPtqp/+rLuOK
bWwzL/MgLskxruKnrMh2JMoTC3IL9o4hLtnEKSeHbtbLH0BA063fzW1Q89zBs3GufoAYJzsMs0H/
KZDM3/mz4T9QpzFvhUimvTeTZmtzG/UDYnQHCKGPUdyiXN0Mw7inxMpDbCQRNUU+PAiw5IcNOoV/
s6Ijdw7XCVT/WtP/pfHeGjdG5fWh2fdGOM/18E9noV3c5NPw1sxa9pKALfxXwph/YHGm39qsJCHq
cWLvWUADCvCss2RODhlx5r3GUmvXOVq3ESSd8SgVLNBjix4KmlVvvVllW+LkwJ84Dt2B/oDsP7Hs
OIdgFAKixpGXvYW0a5GlHc5ivddI8DiSgKu6P1YuFmARUDtA6hVxt8xByubCNesCNkoIKD9qlQoS
dLl1F4pBZHVRVnSX7Xt+Ah2nJpXV4gTGE3ubbX3bNcX3IdXvS1RDr0/X5VAAdAEXJKpfS5O0JzlJ
m40iE5zC1D7uUQdRvIDk6jpibHwfvEforEfW8OIUMqbPdaGjPFGiaBi0aYvgpUYrRcPEDsXr24SN
d2Oj/TXF3n1B571hsh9aThU/Y21Cl1Y2gLhQ0b7QHdBo1Wili2Q8QMfRmOUHTeAdbrP24NkquvXL
OHcZ8R9bxvnigU8qNu3MpFE/Nzumd6Ez39C52/Hm2Wu8h1zlrldXEAkZtC4s0oHyxQrKNtdC/I4Z
FvGOJzoo5B3FmVo1geQFdiUghBdwFZ02fuchARhRDa4ieWtLvvnENgTXKZ5hoFEz5EeOSEmVdYOZ
R/POh9aZip16bf3Bfw3iJxtIKBQVz9ckIY3BbIFaXJn2T0Xhb/UcZDKZm39tPFcRr63aWmBQy9WJ
qoxkawBdLfXrOI9yME3dlI017hoX3HnCHasw9WseXZ+6y6sUehfIx+IBAqXwC5QxFVPs+0OOvW3s
qbclAtmr3XUTa+u/kN8gg4F3wYUWndPXTs5cBhNj4u4S1+Db3ohVmiQrLwOET9A99UG1eamuVxhl
1fp0qZhNX/N3tomK5gp3d2kDk4U400Z+Fgy7MosiRCIgtNFXKGVWoFouv9n1T2/e6SgJAU3zGVsu
SCFQBlwkEKWguu0ap7O7lCLVXIqvoPesNzYewShxmXG8z3PN/TnHqa1wdavb4cSq5H7QqVbpcYnt
0AHBtkQQGwfM7BvNAy/l9V2xagnM/4D9gjXyIvmcFBOFvl9CI5u9VmMb5MOz4SgaeFdsYEsDtAyG
uBXI6jB65tSkfhZleF7NIvQrI7RUCfuV7X1mZPn7yTsxWcASeQ4j5d+WVwMzxMMPzxR8DkprSyM1
WrOWUZ4Y0CamFbyv84gPddh12nc+FQ9G0isePGvjAIeiDg0ppJoBnDg3Aw34voUkBsbxzWhfSPbl
+ihWPw+uTqDlgF4B18z55z1DdAiq8fmY0I1zMKgKR7oWLOD1uRSygY0EnFyKe0Cb0M6GNmYRMJPT
fWGQL+isKHcN4s9NDdBk6I7sZ0Ns+8ERg0BjfVfdeqxw7rnIdRVEZHW4wE+iBx69YoiRzocLmoAa
nMJWFo0GCcUoHtIhfrk+oyuhAjpcUClcsnuX5ZtpaPR6Ith4hfnNcdKw0Kx92t7XuQ9xPCPkKhTt
2mnCAxwQMQgZo1wtDSnlTiEq8JhH6G54Lu3m0a+zQzckP64Pa+UGBO0eRJjwVMWzWL7MQa4y9R03
s6iJm0MitL9SFt/48xhlvfV63dTqiNBiA4YPBLAXSkMeaDFslnlZ5NahqwGg8DioMKir++DExPL3
k8NbL7G+xrFIYtBZuEC3Nk5eqPa+yorkIpqxSbSkduHowEtpPtrD4fpEqb6/rNnJKMpONKz18P3Z
LUNTG482NNM+bgKrvvQWaGinleGQrW2KGO9euJ9qWzahqpN55eoGWxCSLJBbB7pRbp5NzBb+1fKQ
/uoOhnNneF/87Ls23rnmx6MdODnkJtDcalzmQZG7zLuxo2kkZlDi+/4WHeaKHoC11XinvMLrETkQ
+UKwa9r5yzM1Sr8yP8h+fnwhTr8urXXhT5mTQOYDiJoNq+5bfXv9+zL35fKowwwhYfifn78s1clm
ang7FXa7/Hy9Dlnpb2irb0g+bVkxPjkpmYKyH98m0T0k1vjCuSpduXZRAJEEtq2lk8X2ZAQlfH7R
TX2dRAk10C5z5N3PivTfjAJNo11WbHLT3ledvjX1fOck+heqf+K8nv4CGa092pAxtir8gtaxjhqL
X0TmfzySA0INZZ+FZg/sP9IyJo5VD0NjJJHm34/koWyiyf/422FhDLWQgEMyA6Dr84VMPad2C9NJ
oszeteXtbN6SWLVZloDzPDkGVtKFIglpgIX8R4JaOplNezT7JhEp/erVcEUdjpMuDgQI73tQRyZ7
y0aOiLkx2Qw+0lJpbfmBOyXkhpqNKrWycmEgEYESuGssLwD5bho4MxoN4upRpx+L8oddvyVMkaiV
exaX4wE2AaS4wT4LWhsZD8ZKTSAyrrII/vY3aom/0sTa0O6tq/ud7pR3fdW8mNToA3QBpYqgfMWz
IDmMmAVdUgauRelodh5oQ0zqpZEnss34fc4+qEf97+BODEhRIPDuszXFbhrx+V6n9xnUIlWcMatj
QOcdEBMLM6DsHUFoGOvA8SPQnOvt0OlBWX+97sHWLTgLBwPK2YC8ne97j/ZV1xKRRUk+xBtqjlrA
ilIFllFZWf5+4ia73DIrPsBKLozAArSkrw3Fcq9EkODfBD0MkpGoZMvvWZ97zHebMkOSu27HIJsQ
9eezaO7mOaWHievTk68lRmi6oypzuLifi3MN4v7l6Ye8gFyur6059wcLwTqp+1tn7G4Lb/5qDOIl
mSwFidDqoT0xJe25eAQMtWphCti2GB2/KX802DxsPC1Xbe/VNUOZDSIB7y2MktOdbWaSvELU7/b7
6gvtFGHY2qRB/RRMnS5CGKBFz7dEDOUVyC7PWTSZ+4KNj555rxf9pm6d3fUdrjK0eOWTvWdqs9Uw
D4aa4gVShnekfQZiH60UKhTF2oTpYCpGshq9+kgHnBuKx7zLK0bSKC72jXGYFMiE1c8jeYIYCRoi
SAScf35KClrOHJ9v/cfhJa4/cQECtAtoBVLfqBhIOwtlI67n4BuJehv8rO6c8JcxsYd7p0EbyPUV
WQ1aFl44SL0s2CkZN8Un3uZ8NNJoakm3iUGtsRkpbR7duBt5YOZ6kGbpfnSyECkqEdo5Tzacas6b
Ca43RapgSQXIhxfqUu9FSySoZFadMXX40HclgIMFEIMoc3Sb1Jz5TvcqL3RdUW6qpAYNX+W/gEd/
VHittfMMqwhpAAFYUC3ni4o2JQhQxV4SOaN3pxdZUIg4TIv99QlfPQIu1nS5B5GAk9IhacmrdBZV
Gmms++XlbA+CjDdao+DWtYrpXB0QRCyAwQIBBxpWzgfEcCPbg5enkQ5q/u1QT/ypt+vqdqgHFXn3
msdf8tiILuD2kfY/NzWRXtRThl2UgkP/qS2AnbHro906Uwg6VeOhSWorNJt6UjxZVrcv6O7BnIiy
8FKbOjfsk8yptXxMgZaqjjz1wwKNOV0xBRPnYYcyZOGKYuO2PjpqjC4Ep9UunqArdn1R12YaeC13
ad3QkE2TFjVPmcdnDp0Ot+Yo6oMe6LVWvfjXNs6JDbk5iMeNGxsebIz9ng0isEF/6Ew35vBBjvH3
WAq4ETAMIKEFGjZpMAa6gnRaGShR04Nrbdzyy/XJWh0IhByAQsL9DBWN8yVDinlqJicvoyIV+7b+
gbJooHffjO4T9/PSaeaiBgUPZ0teNDEomUQ8lZGZzkGM0i8w1QSgno+PBo8UeFAdD3Nw956PxjaT
KvGpKKNm2s0GyBZv0PtqfVBf8n1NTq1IQVs+MrSAm0MZDc0UNHYTFuPfeQpicPL7E8NBrgRYXfQd
XwjfCM2qqjLRiggi2W6z6fwgZn9P3Wd8LTImyzty4ZeQ0yYxEBCNU7dF1Ovgf/Ob8pGZ3V+9TRWv
nrWDCRvgakcCF882yS/l2Wj6o9sD0TG3eM2ZSR2YPtvPZftyfd5WHdGpJWm3AS4hGl8fi0g36101
0iDXvPuB+AEt7Jssc0In0Xbz7H2ZHTvgRfZiMV1xsNaikiW9iaOFkih46c63YtLmLbTG5yJyve4v
yJMfWapCQL/nl+UrGg2p4FsCJAtwOemS1Lk9gjmxKiO/tr9a9RxS6DANNYZH2QaXDfDqVhu4w3hv
AgZER/+2ZDmEs4zw+nyvLizeFij7onPgMteSz0bpZ00ZMaPuwpbU4dx7adgCA/wJQwhF3vF0i2DS
+aTSkmZZ38NbDSPNv1bg5N+hSzMpg7gHH/F1W6sLCDAqwHtLaCDfonRuks7pMLl6u/cfu+ITUSvK
jP/7vLRFy9iN7X7EDSJ0JxgS0LZ+v/77l9N0sTkcEFUgCQW4gYz4bvLeEZWRlFHC598uv/WdDSmr
W3O2t0Pbba8bW90BHvpMkNeAqrLMH6T7STfqPhCILhjtrCLQ2qfCVelV6OtWEKwhsoHimFy9avvM
L+qyraLO0orAZ/OTHXt7L8t3ViJ2Vka3PJiCnocWlJdn8sBS/Slm6aHtBxX/4NrsoowGtmpkF9HM
tfzUk8dTCXb9pNLRSO+hi96f9NeaOZBNxGNhO9buP31akE9MMQoyEBcHyBOAIuluy7VB0BjFjGgi
9wuoyM9+WMbf15dxLRqwcYYBe3SAS5AdCndAcSJAUxyZ3t4Am0S6M/y9KW6uW1lbxiUjC+U4ZM9x
FZzPnZv4BPK1VhmhgLivu3I/aPrjXKgoFtfCYJCIg3QBYsOgvjPOzUBqC6G275dRqb/6UCCJkzcN
Ugip+6N3oG2sT59wGKf2pAWyTJGnIPWBwyg2hf2PYaju6TWPtGTUwbAHiaELUR4mcP5qmy739E2W
3NnH68uy+nlgRECqiRgAd9f5fIE6WuA54VHEzQPYl5uA1/Pm/2VCTokj1z7TxAPCt0q78mYa6+LR
SJNBYWU1u4poCR1vKADAGUmBBk771GgNYCJ2VrqvUzxmB5KRcmNbYjiMNKZ7Uab6Td0VMWA+mbWr
+qlQ4ZXWdjnS5ijdIpUMXyX9iETUfdE5AtEOmTcA9vyg83ioilEx2LVVQ0RlgOUTZwp5g/NVc+c0
0+dyaUyL482EfMCgykqoLCx/P3F1PapQxMpggZsbrwhGevj4pnCBkcc6ASBradL37bj1UpeRIpq9
hyLsVWIoy7aV70EUtJf2YdToL6inCpOJvIVgQCSsey/vApA8bQSQLrgbUnLv58bGVhESr7nRU5OS
g0sQakMXCmDfDqEJeO82ZXNjoIpnCsXUrUaAp5akTTZD0ifRyw7Pw8w9VA09VJaz7ct812f27QCC
lKBwk1sP1AI+6b5XlROCFe9rH+eKp//qHkEIikAWV+KFGqibuCJhA0J7a2xf/GK4BRJdMdY1E+hw
QHkIgR/+J210uyYO4yVgoujISr96cRnfea4Yv13fjGuXBhr0l7AJrfRoqjrf7IIBMzN5M41GZwzT
5MXKkX19YPZ9Z4vAJc/XrS1fk/cmAqZFYw14FlN+rybanLRjCdSc6VSgZBX+oSz8m5QWDwk173yo
7CjuqLW6LNIJfyxKh80nLernOdBtU94+CF6mm0prbicBRtix7O9GcCYR4QRTI5LAc0EC6HZDeH3Q
qwt58hOk0Mkop3nO5hLcGk0ADq20VDwz17+PSFRH3cMGSuh8CW1hggpIr3GPJc9G8WsmKtbWNc++
EFv/14AUWNgd7UjeYNWycoLeIKtueq34ZVoqsgXJDsgFER+Bzg63yIJM1SQ34rdmwvFf5EcEoUE5
soBTfWMPqvWQvNW7GagR4woBVRXCJOne5/04xLQcsmMLgoVO+1UakFSyw75VVaLk+P1fS3APEAyG
p7jIzJk550Yy+tmxQbIpjauvpG0zNAHkeMDp4xwwaDFQNHNW6X4o5rD3p6Au3Qcaj3vQfu1dFT2X
tFPefw/6JRG9o4nlktg9STiCeE/kx2k4vHYfxNNcfF3aJmZVN0Kg+HHsfphTaBLFUV7bHac/XvKH
YIjiTUKn/Gimu6oNpwrs0a/XT+razlhI1iDzCuw49uL5SZq9qQQzEVRXfGoF/Kt715ebETmv61Yk
l/vvPIExGn0MyB5cBEqUaWPXuVkOcTQKIsXHzj2gMDmwZ+77wVyosneri35ibvk5J+FM4zTjRPM0
P+rZC55sevd8fThSvPHvcCDGAQIMwK0v4g0/RddKhsrFcdbMp6WRMUzjaQpac7jlnRX6PT8mcf/a
IxS9bli6TP41DP5LgCgWHLb84B8IyLB8PQcxnubvymEMTWbsRsM9GEb3pRn87f/PnOSdkPIZPV7B
XGokAR/GHXVIiFclBEmnJy9Lw+vm1vYiRJmA4FvouFAYOl82KjgIJIFVOA5G/lqbFJJddFfjVNm9
Sjdp7WQhBsBrCq10lyTzGWkGuxMtuCudUNT7Od/3RDEahQn5IQSwoOV0aNU78upVZ9/a5Nfo/74+
YcuEnMQW79sBiWOop6HrH6ga6fB21C5t9FJnx6m+o+2PVKUNszYEBC7oa100e6Dveb4gY5aC0MjO
6LGq7cCwxjtLf+aeihp/bRSgTwQiH7aQoZacKHYZd3KPUmhN/6ySH+OHyYJxGE6/L3nRihNA76eS
Ljp27RzQRoFOX9u2p99fxnfibQpk5mLTxvdb/0seh1r6j6b9clRN7KpZWtbqxIrPRg/SaRU9Du3T
dG93ikGseejTQUhHPelpXqK5FIPokEVHe1b+VoBVKOnv8uqFExVeQDVn0s4iExeu0cHc2G+A1mPx
sz3ta293/XyorEj3AHL2kx53y85CjjxvX1PLC2a2d+m363ZUayOdQ8ft0yYD8ebR4/80kCkZVJTa
l6p553tYdiaVVvPGYgU9Utc/dOKO+nckviHxC8t+52jHEtVz1/wy/Zte35k6uRWqQ6SYyvdHx8n2
091s7oocPyDmm2kMk/SQoGMmufnERC5dP2iUWNp1peR/WrgGGQxGj0BuWk+lioll7fpcOjb/+3np
2VC2flMb6GA6luzv3N7Rt4ZuY33/UU4z+GWAn9H5hXwN0jUog52f1XTyCxC16fmRMjC4B76mooK4
XA0gDMAkCzoZACd8TXJp8Dejm3pdccxABTJkP5Dsb7TbsVA1L11eAMD0AGYAQ4t+txwdsimfyeTO
xZHzVzE9o+nYsBWOZ83E0lUGGB6cP9i3z+fKcnk3aI3IjhXpAsYhMfixvMX7YpwakBznYE2VySoY
YCUyQ8Wm4yoyi8vjj2Yb0EajRIdti1rS+RBy3RPdnJbl8W7iL83w9fqZWJkgA6l6ZGxRpALBl7Rp
QbI0+DUhWOuiDTpSBQLKmH5VfDhEx4ZCEhNpNBQeUGw8H4ST1M5M7bQ4osGzjLdlxqICXS8I1Mv2
1uo+loheFuXMmuSZSeWgqO7BGj3Yj9kH4a/vX0fuHMUNnA4QC0pjGQ0fBMhJxo8k94Lx2esGxWSt
rDgYBf4YkH4+E4M7OB0MoADbNuHYb6+v+cr5Pvu+5EAqMrrazPH9iv8YkeUrN1BVz+0vH7eCXluU
A1CiRD1IOhlZPnbgrMnrI+IWfhDmTZMcKD9cN7I2VQCEwBniXwjwpLXgjR7rPkToj/av2v9mGS/X
P79yOvDz/3xeWol+yDQ26g4/8kJsWLsp+9CLVTWNVSMOomwgkXUksaVryXXJnHEr50e3v0UfYtD3
KUC2H0OPvW9apD7dBbi9dJste+LkhmVulpGUGezoNtN4oFkhXq0s71+sofbD65O2tibIbhkgYQEK
9QK4UPLatvOM8iOjd0eDKMrea7N1+nVpIKUzF45N8fXOvm0yYBo1DjYKRQZw7YQgPYceR2RxL9tz
QA6espJjSVgyQvr8ZpqOLHvuVVp9KzO10ANBvhnIwaWd7XxRbAKQu1u27GhpEa+O9OMLcfZ5ybcT
XLykLfD5GOeDH1VuamUlLKT7oKG1JHigsX3+650GufZ6NNlRkPKhrBOkFvWmCf1Z7xSB26olcAqi
Covm+ktUlpaXaJia2RF7LqCZGehoPBjQxnF94y5+7/zBqy8+/X9mluU6OSMxolARmzBD+be6GTdj
4geG/RRrd4QcTeBph+nXdYurAwPOUgNGBAlES3qc1m1VdclsYelHpM/NcGJPRAXQW91kJzak+AGq
TxorFxtZ8zsx57Dz3q4PYuWwLNkw1EnRJbBwB59Pm0ecihbQFzoa/H6en0nV77OeHbShVazP2khO
DUlHH02lHkETENQrNhm4dqpRFfiuLAf66IEMAZUIoEimdGCEW3B00U7kyTNeNXfXmTeWqq1sZbLQ
I40SIVLGcC8yqmtyxIinqYASk//FyqfAcH52bh3MH2TsWPz9mR1prooaEiJ9CzuWM6Dv5LVWNbRf
vnZgYJGUQhMSIjsZ3V0l2dQOPYQ6fKPGSfE2PDGCFj16BtgHzEZVDF+dtxNzUszCOiumFY/JE6Xf
G/vBj7dtuq8shceUC///ThtUYNFMtkTdcjjcsdbSaiAKjh16vYcGPF7lTregnQbMvvvDLZKQVl9j
/kFgxn/MIpjEpYNgXO4Dp3mSI73Lk2PvbMrXUcVIsXJw8Pr58/nl7yeObTb60q99miD6bsEhmQKx
qPDQSyAkuc4zC5IPaG0NSJmmSY7t1ilCh+0J+mZTIKm28ea6t1k9ozbgWwvJiov/n48FUQzNi8wi
T0WpPevET2+8cWhv9GpSKfStztqJJck5m4AUjEUDS16zg0howRWRzOr34WhA7gT9iQt8oDl6em8P
eXJsfmnjPvsgIcT7nsKTEQnopWv9oksPjf9gyaJ5dhwT8dp1bEtN/w47XxFYro3i1IwUInflYHWz
gJmaGK8is75M/WdOxyJah1sSwSs69s6XPHbttkEzXXZM2N3UHMb99R215skgjo1KL6IwJFQk19L2
Zs6YaafHys2hLWaEDbgRcnbL0uxG/yA9wr+r8seYjPuHaDz3K+amR22m2zSxvxeWFYjBers+prVV
QUoderA6gmXQ7Z9PWTK0OitcmBHd7VuuKU77+tcX7Cm6Ixbd7POvewk3W320IPLnhK14IH14/dev
nXEQef3v+9LlZYxdhXeXlh6t7hmth/vMczbZmCnCCZUV6e0IQTbQ72oYhc2+7kj63XEVBtY2FqgU
AbZD3QmtJNLGyrRMiJbhaIDMaC+a8s6Oy+dOG29yn2xTkquSLGvLAgYYsKtaSKshUjpflqHyuYlG
r+yIcC14BF37J8Zjg7AArTkLd7Z8ULQSvOxZ3cKjdLeOePD00LSC2A+z3x9ffjjFJRBfLhUZ+Gb3
c2H1Rg07HqgNnT49GIQ/eDZVXCWr8wUNbUDslxyFjBsjZmo2Y4354vdUeEHWqxqJ1g0sYCMQ7bkX
bNPMFyXaY8fsaDfp1oMwc66C1q2FRUhQoMlzwXpc9PvNmZe7kzfCdzUkRJ9x0FtRP6ThjG6S64uy
bgmxHmSxFpI26d5NWt1rvW5CvKdvTLcMREAhxTg6ijVRmTHO9/BsFcB3ojH/mAyoO2g+aIj1YFED
8lRAreX0ySEL8IKo0QLiC+yUdPw5RNcgbtMtAWzQmQd72Fn6fZEfnR4v/k3cKG57GTj17vlP7Uku
mcVs6ooa9iYEyhWAKmazc55oFWQ7NEG2YQaUJ/tEhgGljj+DlFyQ5tRpnrptcjSLDS/CjyKZ/jMo
EN6BChM6R/JNACkN6EOzAZPoP2RiCqv6LvVU0r9rjhoMRv8zIl0HQkN/WQEKoeNcfxVoYwLTD+TM
FPt77awijQiEJ7B76JeTZgp65ONAQQJ/ZM5rJ54n63D9/KwOwgf4fsF0gLpR2ti9bwLASbr02JvZ
Uz9ON301HAXnb9fNyJ1L7yuCmjByoYCPgEpRmiwyGbXXcQADek5aKPBCQqWOdyahx9keN9O0VPOs
DRN9YOt808dD6ICN+fqPWJvL098gHS3HyOyc2XV6JP7O0+4mQAGvG1i7WU8NSGcptezMb0wMUgx3
OXslVrVzZyekGgI4TWFrdTBooVvAxWD0kB1fP3KXD7GLML07zPTGvbk+lLV94enQ2UGmEdtPvlSX
29ZDbis5VvrSleQ8EGOI2qJXFMJWR4GXAGj0wPcCZq5zv1rPCMv1vsqO3Ti1O5oT9x+jsTPVS3PN
qYIQF28zpDYu8/FocB/ReoVYurEQsjF9X/Ebv0AHrZMGKTTobfalt1Vx1tqdcWpU2g2kM8rO6PT0
6Ll9CI1gwP9e6zTepJpqL6wtFjJdywDhJi4aHVsQHyYsBbBn8NhDSlAy81m2yfz+1/VNsbZaJ3bk
plpQ2s+9CQ4K3ILW0nIdplzxbFu9jhYFbSTq0XF3gVO2dTLGRjunx1Fz7tDu/CUuvaeqJ4EmkuPg
Nl8hIwqsqHOktA9JXitcxOpMIvON4AWHCqC98/2oeaAU1Wi8rFn6iNrjEaq0eyhbfBBq++4OIfcB
nlQN0svQqzm3A3ruERjYAQKz/P9I+7LmtnGm61/EKq4geUtqtbxItpM4uWFlcbgTBAlw+/XfYd56
ZiSIn1DOzEzNjavUxNZodJ8+Z0SZ6/fA312op91eroXBzMTGgNjOR/iqfZFmcWebTZEeDVN76h1t
P7X9FhLcClexsM/nvkV08iLcQ1e+5FZjT4jSMjFnKYhWaD2EKQ5ZrJ1i8esvxgN6oVmwBCyJMsKg
q5M+pbxMj2aT7ePO2nLDCc2WKKosC7scQTcwAKBpgJaQrCVbGnbNWytJITYAEdmtqjS/uCr//jyR
qitmAtoQc8Tzq9ZycD1xwNF/duYHVX7mDXY+CBksXgHfGqfoKj22TovIxA80JMDGShUDLWUmCZw3
GlCgAIDXihR/a00n6gFZ12MmvvhasWFdFBZ2vYKsTNCh18rIXwwT+ibp6fZeWLhqL+xKcUtM/d4B
wyzeMC0LEpqsBPkU0X01TcGQqK6PpR2BTifsuJkp/OqFOXbDpDHwyD+h3POtKKuwTftPHx/PzBI2
y8jjcS6H/YKTHn2Lk/Zk8LdGNGs0mo7+D+DKV1qhoCxYOK8uWBHmFzPycK58XpkLdpwuY/ExixHl
ewfwkawnke7Y9Bcl5NmJgqAZWkMzs+mll7NjG7l4ilRGObbrfDJ2AmAa9HSvb8+d3C00b/YLO9JN
WxEuahpbQJ2O2kOkgTG1KTeD3m5T9jzV5dZC56IdibBLpg3KTrvWgxAiVbUBLAQZF18h3R08gyyl
EPiKmFuBzWlY5qiYD4d8+uJHfZDrBuS2nm8PfR6Z9Fo8tyljx9CLXwJyhcDGJS0yBY+xl4WD4A+i
MbcO7Y+Ev9w2uHAUQB8HNnmAsOCCZR/cVxnjVe0luFOsVQ4F51b1AFZYkIcErmALOoU+gpn0ASDm
gPD320NYnDPAGgBT88BFJTccj7lV98jyxEejeirYakzWsbHy81fWb/u/AHqhGPCvrXmwZyWOuvf1
LLP0+BjNGloHt3ixB0XItOAJYQLpVAItnuvaECh6kzzxHTxD+wM4H4v8Qa939pOrKkItrsuZHety
KJowYjuay5yWf5rqsC5/3F4W1TikqSpSi0I1HL/fpGvX3DUkbKsQMpUqXYZFO7PDmKFlKGpJNxbT
Gk3QuMTLhrjxzhujzxAs/pR2Ng/6kdv7TItVj/glk3jiQJweVyQWSzLZ65VXuwMCWN+p4kdv9ONV
Ap91KCBnGmbd5G/8Pqe/b8/nQpwBJQYPTeKoHoCaRHJHTWubLUvwgvO1p6ZufqC0+COKFXfJohE0
7yOVj5j9ioyhNVqUQAfkxfT2B/e1IBtAIvYX1y80X1GARK8rXqRyN6FTDZy0I543UdYGg1MHqvfT
4vrgQQvIIbg+roKYynPBiNgWyZEG7nBI/YMNKnT65eNxJbIsABtCMQ1gEflt4VK0ZdCswttC/5o1
dwn7eMPRzJbyjwFZgxfOxu4nvUT6gfxK3XVchlYO2vjALMLBWd3eXUveALWvuYUPBk1XOq1onm59
wWO8qLU7be15ijfF0r4CnTL8O+pf18UvTksqKuZpT4xYBWi20A+TuPW96CNV29RSNHRmSa580Smx
eExRwZ9b9qb21JUcOnOQFv4gDcGfIIXMTFfQSwNcQz6PfNQj0o24CryY5kGsjd4hgYi5Ii5eutzO
rMi3JxrmfbRJ49S7XvHVtLpHKpwdxFNe4tzbIfYM/fzX7Z2wtFQQbEJ6Em2peDJJ9wIzOWtGYsMi
35YJD2IzhID9bRtLi4QuOmQOIWQC0rD5G86uUTLRHEAv4B9MAVEu/bE0EE+5beCp+J2XDKGKgLoI
6mNgQZEG02lFDxosGIqc+i6icRQktrYduL6KIX2keJ8vnCFc23OqA5vCAk/e5ahin3RxAYKhIzXM
MMaAjPD2tKkMzKM9mzYf7QtOp3vpsXf0MB5WtPsLN4AhQNsBgi/gqZRdzlTHkUZjG52vWRVoehUo
NtfCegAmADSfg46va+a92Jk497oZx56MRcBxRCmkGd24e2/a77cna+kpC1Dl/DLCdr7m1yunLBcR
QR0x6qJ7r6HvDhNh4thrNDvu4ng6dk1259f2mtNO9VxfeDuc25a9ECmG1I4pbE8ot1jDfQmcX68f
uNavK+cra9LQ6hWeYmlz4M5DcQStbnMG9nJzFEgf+HGB1CtL44CO20FXcfwteAbQXmBvAL2IOZUP
U1v1/uBHDTr1QE2BoCewe2dV+Kp66aIZNGsAsTLLOMo5ZNQEh1QHQ9gRVIN3BgRfPC/aJbaKN3Rp
vlC9QMYdREJAe0rzBYAGoRox0qPl7tp4BRXc2/tvwXPjrgMG+k/i6epZUrKubrErURDJwejCtlG3
M8uwI15AaR2UjqtwDgtBD2g7QWoJP4cMoYzvtkrW6m1l5Xiu0nDMclS0aViZOzeJd427vj24xcOF
XpG5Ix0VM5C7Xe42yqMG2h4sB2F8DIHdOkygI5F0BtxSDxFhGvjiifvvpaN6Hv2hNZeeyDNuck52
gBUJ/7u0jKSkm7QmegiBNXMPAD0VQdI09oEX0MZEuqdcEav2UI6iNIyQX9xCryYPOqcf7zxSeiuD
VPdR2mRNwBM3e65HE5LZgvhrRr33xB3rOwEu6HWN+FURMC5t7BnqPfNWwcvKEUMFkkzHa+sct17+
Su0RWCYb1wRVAZmW8idoEPvHkBw0gFWvHnmOxWHEH6Czmu5blt67eEnSp7budsiI3jd9tRooWRkx
3WhOsW/NeHN7jywdsFkpfo4pFwSqCCQFulpzSrAW8G2faLvkLwqA4Pb414J5uRXcoRaTcGGhgB6f
fhD29vYIlhZs5vYFJTn+wavo8vdBPWsVOG7lUZTTXVO8eqCDiM2ft40sThOeD+CaBOEuMSU/VBtm
XoIJpDw6nRkwbVWocC5Ljggs9/8YkKKGlNlWUucwABTKRhRi3Y99H+K0/Ebd5q6HnGAwllqyuj2s
pQoxsgvoUkSuEMxztpQXH4BBZl7mF8eooaGV+WFM7CDN3x3I1HP3LovWfvdESLFx2a8UUJ/b5peW
7ty69ESHomflOJGLhrP6Pmr8dWnFG69VgS1mLyf7InDuE/T7oxR+decC9+gZRRaXyKGAv1VUOzeu
91HCwBNSmPseeYF8rnzb3t1kdl+q0Tx4Q/ZARfx+e7RLYRUov/EImRtD4RovNyq3tESUeYWNytAk
bPsNSGtjXq9TdPUGSWxRxdFemF1/ZntFKIdC71VYrVWlxVufVijzViGwe2HqPhvd64cHNRc9oP4A
kDwct3S6fb0qh3HABdpmABwBpxdwYqwdgciUaB+vW1/Ykq6zKR8cUCV6+dEoN5DsyM3w9lgWziCG
AZaNOcdKrmEfAo12zoBWwcx6Tg1nHdX3vPjNigdRfnNdVaBmLISf5+bkWCASDUDSEcx55snQDg3b
G9zDFf3g6CLIh4d03Pj299oTwTi+8Ph5HIZVZfwY+u9d9LsiG83/fXv8C07u4oOkDWoJa+rQ6lsc
B2ilngwVU6Niev/4orOHkW1NXtFoeQFKES30pxP3nnV26uhzHH0u9G+3x7JAD4SI8d/FlGH0bmW0
HfFTWEvRRz69NfGhHr/p2nvtHdqIB1p0KGgbRNwMafZU8D3KM0FlK+L9pTN4/hXzlJ+NmRkIX3C1
F0etfRF1UMTBpKLOWHArGOicEiJzydmdp/3MxOiSepparFruiLUDCSlHL3a5bz4Bvbe7PanLo/nX
lBTVCT9Hfr+EKb04lFkbjumeq2iCFiJkJBsAk0T9CgVnuYMIELIaGmvw1rVXImH7ze+9FbT5wjb+
enswS7sdcTh+0EbDHVrJLuctH1xcaB6uviLb1BAdX9/++aVlOf95yTEmNueNaWEcLNulxUr3Hlob
oIOPBz+QasI7b6YQR35TCn6wKXxucTMHQf5KL/Z9s2NCcX8uLfq5CWl/FX471ZTCBE3tVRE/0DmW
L1UZwcXVQIMCEOToiIJ+6eVq6IyMdm+4eDBAJvc+Lv7i6pgxVbh58RhC6ufy5zUvE2hDHRFs1yIY
HkFnE9xe7sVZwpsB2Ee8Iq8aIG3RZg7Tezwb4nKVx3pYdPc2UXiTpXANMSLaEvHsRiVQTsnphtmN
VYxZqmvvXhjpnurAXjtTWDcuKv9FaDJta7exEWSsemlIFZp+pGA5WNrYoAcAoSHo3QnOz+VUMrun
dd+XxTGphL7pm8gBe7BV7sCnPW45aKJfbs/soj1E3QBigk4DVB2X9jrbr+wGCgzHFDM6IjOz7ZI3
FKpuWzGWbicADf4xM3/GmRud2zRAKA9qhax37/uSBF5cPhZ5sq5s95CAzkVP8lWF9FDiTndWbe67
yl93dvfd4dlXbhaPAiIEtUUeCPNeFd82uyIpgkXnDrq10YgGwVU52zunyEx9jIojsr4/CeMckSs6
X6Fwnt7FOTg/utzOA6aP6bYysnvSsm0dj51i9y0uxNlXSHeZoUeTWWf4imKMA/fzpNNgAqy0tT/9
1XCxvedGWKy6dFgTXM+1xZziaI3Zg6ZVW70wtlaCSzur6m3RJ49ksJ8bd3zKy+oTGVWByvJA/7Ev
I+6KZAR3Swz7/vBiDc+xFehNaP5FBm0urOGWc+ezJLvulJaMcTuvMEoWWvyxQj+znm5uz+WSWzo3
Ijnv1oaqjl6k1bFzflR8p3U/J1PhWpcubFAugNIJb+/rOitrR9+NY1IeTZTbdXYPgdlQJ8NOK+5Y
o5KZWoIqAkr6rzXpngCT2mAzaMoe3eQbSjtol0pCJMmDzkK3OdS54gZU0+WdbT+guVbhI5ZcxLlt
yfPVzK710oTtTDhBab90fhLmThoQHL42+4TanOJSWUrgXYxWOnIucgB60njlMTLyzQCdi1p/MYZq
LcTJm1vE2dqwp6AXyV9sG5DvQpTUBVYS3VeXzhDarbFbTBw5GzR1eNbdWHw3hAqqu7RxgHHGnkHm
ZmbsuDTS125bjzE8Lpual8nxD2Vl3HEduujx4O7TSIWlWNw75walm6QtDI321vwAbzYpC/IpnKxV
623THGSoQWeeCrLjKjzoPArZd89X9VzuRD+8XIC2yCR68AgAbK2F+Zaa69sHfPHngTWYrydQ1MqI
dL+w49YkaCuiYAMr6wfW7m4bWPIgM6jxT2oKyX5plQrCfT6lwDR2znNH99B1+yjf81yknXnVoUsD
NiAkSGZ/fHb1csqHzLNyQEyrQ9l9cVNFBLt0bhGozHcJml+JjAQBY7tJkw5DqEAmRj1nVQvthAQN
uh2mo9V063Iqn2/P2p8WDnnZz21KfiorwDrHUsBmq5hviioPwcKzjam+Em2+zkHBGyPLLcpihQ6n
DWXJJpp12FBzgHR72HrVkRUTJIfcjcfpfckTqDRk+8qpVxhNmPDkV2bn69QUBw6aNK1kK0/wPW39
gxW5ewbebr2cVrfHtLgTZs5zgpc1+mKkZQJKewLf7txS2O0FXbt0W/5FmzWo23EpzjUyOAbp5kcE
mzleWqO7V6yQ4dGI4rQsuoAzA3Lp1ETnVdwBonskjhc41h56VYHDiw3RToW7btsT1342IDfTPdXs
LW7Cf4cmZ/8sc2RoIgACWWhrPrGgcV/j4Vi3x4jysFCxji65hfNxStuvjHpixiZQ6BDifuHJuIJC
rOrJs5hiOTci3YdkADDRL1HMjAi44lsSdFBoy0kTpKm9J+DUY9X0BvjDJ9tkm6z0ToWDTiPHCpMB
3IE9+Xx7f6rGLHmqLke9yJtrq24K1kooHqaT4j5ePAFnazj//cxR0SHq0I2BQ220fTBGu4k/Wypw
t2qfSKeMcC01IWsFbDftwsh+HUFUFxf7Me82Of1p+IqYRjVp0k3f5typ3QgHQhMHq4zxblQk4pZK
gTjTf/QD0dKEqvflpMUZaH0nH8sSm+gUbd6i7BXJBD16HIxT1T16zrM2tQHLP3X1l7JgQUHXdhuF
tsUh07ilxZtBf/BhUzEFhNOYZ/LKRZ99mORs0tEtYzbiw3Ly2NFs5QEyHzdHfdyb7biqLYDa6VGY
P6b6l15979gmiX5n7b7qvt7et/+fc/S/GQKh4+UMofO/MtICXq+YjBDKBI8D4H1BalQbB3HJxPWg
BVdPbDcrbeDbibehjc8F7/TOiPQ78Dr9uv1BixPjWVC9Q3EGRSlpT3RjO2X1iEbidhSBxfdoNdj1
WrRqHUUqYfE8nRmStsbUC3syBjTk2OZ4V6Eu3VbNQYwqPamlIwWsJDrIQUIGDgTp2A6ZFiVJgft/
dJwQnXUt6cPaiQOSZaC0jLeFUhV7cW+dm5RO8TQmcTM18PZF24Wp2PjetwF5aO6f8lQPBx19Gnmy
Gtq3Id2gWyg0tWFN+seWItz2LYXbWnxGuACEgFoZOKsrFIXha1ZRzz1J1fRlrLeDnwVlvxM1pOzT
oKu/2/xtyBXosSXHcm5TmgFiJoXRzY7F8dNdHSRTsru9SxdX9WxQ0i6taBsZE+Rkjk5fr9HuFVY1
lJm0YII6nWG/iHh72978e7K7QAhpzxp56EaRYxPeimxwR+yipk63HRtWfeSgQNM/kLltJDcVw1ue
v3/MyZGKZXaZsE3sIHCN1cCWd4rhLJ09dxbThj4wmpDlwl2Vg/Hf1eF0TOB7nW7roAs4rTa352z5
HJxZkUIE7GVbCOAajnWH6sf4bJNDVeZbMNAMzUvVPdvZU2TeZ5YRuPVrDQ7bqH0e+KYs97c/ZHGz
nH3HPNtnNze4MEwt4viObrovP/tZ2LWBbq0b7564qjGrZlZyN63QzT7LYCtJvkOIqHN+wX+m6Vs+
1oGffWbOkY9bkn3z2LZz62BuvLVVzIiLgS40nLDCSHYDdC9N/MSrSaMgRzpa1Unnn/SxDTO+yzIn
AJVw6EdpAKWQgJBTpjqXS8AWPOrnRicASqwr+R5vqqcURHZoQCp6tua24T3zbvyWOXUJiU7znRBW
rPXEiDYO4RmA0tnvdDSbF5FWP/qsVSVRFpceuxxVBbTqAutwufRuP4BWcW5aa+xmzWL9mKTeSsMr
LG3yTdHkK9GpXn8LJNpQFTyzKYXf8MKNX7to0AN88xFAp3WXm+uiataePm403q3sMntqy/b7kEU7
naYruMpVzdP7zlLJaaqGL20E4nVm1c8vAXt0A5BrhynZ524TkLRY995Or7/cPmmLu/9s6NJJM7Su
0joTblJv4ffRX0685PfoFt9vm1ENSzpkXpf0eibmuLXZVRbEocXnmsODRSyMdRTasNduG5yjwSv3
fzYu6T5zKsbB7A9/nMbVS8SqX+Uw7JOIBtUI0l+7tkNRdWsUTnZ/YRdJcN1Cty/CF2n7eprVFxA0
Qf4oEQ9G0d5Xev0VAgfrssgPulbt03xaQQlb0WMyD+dquB4xLeSWIAMio6qoC9ylUaG/2PTzXTrR
PQNmjwMrUzsqJc7FHXNmal7qM98MXU0a2QkOi1WM687Qno1JrLpMpeS0PCJ/pltEp+dVHakceGoz
HWbyigdtejABpSjXjQrls3hvo2nmf2akfVKNwqw1H2bMiH/PNft3Rl0FbGpxK56ZmCOV8wmz4qjs
IdUHNjfvIbGSe7MWRaCNEBVrdTQIFs2XKR/XdExUNFlLg5sFWX0dwuwYonTqYrB7dn0LmSCnyUOI
dgQRU4QlSxZ86K2DhA2YpSvQUl+LzOhsAH7das8f6+w//rzknfxGy5CcwM9r5bcx/R6pQD2Lnz+T
bQKHgceGXBzlvYbPnwApRyP4Yxo3JxyhzW2HsHRcUOv/x4Q0BPS1FZYwAPC2vVXqhGUXJqpZWtpg
5yaulpnyVDgCURuPDj5Yvdy6CyLU28pRhIadv+MafdLiRpGLWDqhkFufi7CgWgTFn7Sv4yluqmRC
PilFVm7ia8sSn+0ifgS4WTGJ16aQKwcmDt0TgJTh30tTFbQ6QBxdZkdsQeAe028MkUgbuSdKPbK6
vWALsdicmEeYbVngkTXlqr2WlpOfzVpK4NsOJ+gn63YwjVmg0W3bf9GNGscIuR6SrjPt41RdsI2e
MYJA0J/Vey4H6go+mXZUQ1iJ9OgfBY451Pva2iJCa4yAgM9GZfF6f8IiivU+Eu3AXMq1o6EHXro2
8ahnvfYJpNABMtVI9ChSB4sLOHOkz1UDYMylsCbqp4hBMgJkZ6NPQ+E068Kw7wrh35ujiljt+jhg
RGe2pBNHiDb5ToO7MHczcONrh7w0V93ob+omWqVludY5OzVl9+ErGGZx9847BppF8raZclITMD2g
QVLYq6Ya0K8a94Gf8rucQb/v9iZdWjXopREHMGBk3+WczxQNNbQHwZtj1r/8EShOnHRXU8Qy194R
lElIP/whQdSvelPMJjJY0iKx5IzTgKQWQ+GNqfigloxACHqmowSBLsoI0o43xdjbHAET9V7QaRE4
pYpzYGmuzi1IAUvfO3nkzlwlE2hxKorqPaK/NLLWH18SSJQBvEvAP3wlwRabEdohBCqHU3THtH1F
gkEpbjwf/8swDxf5mY35mJ2FEiDnivWGI6odaRYMPiQmPpfNuCLZNhJ90JuniD+OQxsY9uvtwc1z
dMuwtEqgdTSKycKzJLOadV3aQaJ/TdBwWk85ypgdCAhU+2J51f6dTmnVNG7ETefAYp06r6Jstqwr
Vhko0hQnaSHncTmn0jWWuC1w3iMMleWWxa96VoU+3Rnm7yT50RT5ihWH3v6MDsXAtu5KUHLbogst
sXeTl9tzvOQjzxZXxrFQSMJBBg3lCldvkkDvnWezEnd5U2wEM/e3bSnW05fumZTFno/aOrL8/qMx
3iO97+t5ECHnSaavrqr9dfFKPR+a9MBO2y62qYPn3+Q/5em7bjZoKMKGrX8KKIhFFThAqhnb/9NQ
dfApTUs3Twp5E9Ps51llK51+AVY6rd97/9h5uNGjr9b0AOWNgPTFf3MHMlzCQKtQnmgYss/XZXeq
jf0gTrcXcT50Nw6l3G3H0v8dSkRFn3Pb3MdNsssSIxgEtLRdTXFSzLmwcWYPhLpIk+BZ66ENE2oO
cjdknYMRwijc6hQZSbzyyjTZ1mMKdZWUjFowRGP/aOTUWzOB5v0OHXp2RE56khWr3gJJq1FV2p61
RrIqK+9Ft+18ZYk4W2nlxA9dLD65BVX1jMoQzKtvljymYZYtzpRTnWq73oIj7YvPk0PEDBAxpZvG
6sIKJWXfHnZe6dxnEWKTSXXWpBvu6hMk3zn6Ud6mGaZNn75q2p0VxYpAXGVAcpVOl6CRYx6j+AyC
PvZB5Nv/fT+edjpULrABZGg+5G9KXtvowqesWjnTQ10+q4kAF8dwZmT++9nNNpeCearDSFaGIwlR
Ar99VqTr5GoQ89/Pfj+lNW2LeRC2F2bTaixDU/WYlI7jlQlpq1Exel6G996p7L9lYm8bbC3YvZ3Q
jamp3l5y1vbKmLSpPL+EPluDbLE9fmu1A1rxw1z7XA0iKPkn6j/pDt209m8UwDcpfctUfYjSXXVl
Xtpyg0ntQo9gvncC19oV2R1uyumDWj7/ZwUqXWj3RXs0uoovF60vaMSK3qtOUxFmZmjU2xyIBFXf
7eLWsKAVbhog07iKQEmkxeYgcHzacm0aG59tqKqpbXF3n5mQpmuaqGcLj1SnxP2Ud1/RY3t7dy8t
B5r/CXQ90CBx1b+bgGSKJeCZOTnpkz1srXAatk2meOAs7e8Zt4bXjeXZ4Ge5XA0/KWI8EjCI2nvq
pkNkxmFGPxfx69CVCo8mhSd/Fh6k2GAA9AAwgYrXpSlbmFZl5z49uYMfxDReDfpr3N+140/Kd6Wj
wDz8+XL5YgOJOK409JGhAiKZYxOSsrGN3VxEHLFsX5tdmFVOs8O3oQ42138TR+ThVFXJZrC8dmV4
Xr+FzjIJIijw7XzNM4Ikw5Xi9WVyRyxRbHLHK0IkGopQS2obgho6q1/b2ulfDDLF6yzz3cfWYdWz
3rJXJ2M5cBT8hzMW4rUsUve1IiRbob952A9Gim5ApwUzIfqp6UrEfv+zSTMeQv4z2o4kAuUP72jQ
1FP1Wpp9qwrGr/cvKptosAa/BM7h1fPdKsAePjZCP1bD56j8WsYfTCpjwS8NSO6fpoaHMhQMeOO2
Jx0YtUOdq0S1rg/6bAQXmYtDggqTFIUCzlVOwEfqx9GuVmzi4aQ9263iork+ing0o24F7D8qz1eV
PAdhMDc1wU5YFaAIH8YKSONPkU0VR+R6SUwgJKBEBCVD1BnkPgvd5Am4I9PsRL2wJOHYKX7/erIu
f1+6zaba5clQ4fdNJ5i8jT+s/UoB6VkcgovcK9JC86NWWvTByVDWRm3zlHB31XJwHVCFX1waBDgn
QIYKaQW04EgHuyS1ngB/np6Yd0izbVWt8lKBp1eZkFx7F2s5MuNleupEaFIAzNdgjLzt3Zfm6XwU
0gt1dCudWwlGQdoNL9elSm5G8fueBGiiKdQUKIGop138BsA78FXqvYo5ku9x4DBI48cYwJh+IfXv
rmlCXdUNrLIhHW6P1ZCqBZzwJFioj9vCurNVMaScKoCXQogAnTS4fXT+A+p/eS2N2ZjUGtOSk0u7
AIngcMh3jDxk1V5En8DvG0J2zPS/ieRdkF+a/16lu0Rs8qbd3N4Qy2P99zuks+lbXRtVRpScJnMl
zI2XrEj3FyZchJDIZ6K0g0T45VC1qOvHGpmmk9evLLLtopdGVbZYGsW5Cen4u03XuXgjp3hXhHq8
F+h3UVFIzxNxebEjdjgbhbRgUWK3jdbAROq+GeVaA5kAC4mzvb0cS+fn3Iq0HLgNjFgrY8wVpM36
HdP/Zi3mGijwN2Smwbpci9RB9SHOreRE9T3L1nW1bVWcXotDODMhrYWVeWjVKUzsbB6wKvSq3V9M
EdAtaKuw0T4lF9paDfkQnpLkFBNQYIWt6o26uNBnvy99v2/VgnYJfl/4j3GJxrNHLw3GD7Zn/Tn/
gMr8MwppO1WiclI0UCYnp9iY2SGHx/cUOR3VQKS9BHZN0jSli4V48xywNIV+dlepkmJSheRqHNK1
2AN2DcQRZqtPqg0DYDWvtcBzvgt7LdwT0cH98vzf1l+6JUHTYCRQPUpOw7iJ3HWmcs2L+/dsZaQr
srMiANqH+fctNEAdSa645RW/L7P/aGnle6mL32/AivNeqJDqqp+XnlYWz9ymybAgE+hq3siP/zT5
jnQ1mjm3wA+HPcX5ncM2nSr/tLhnobuCGjfoB6/Isnnfeu5ojckJLVog5SpRShdBZX35i1GcWZG2
EHDHbm828IK5FzrlDmXu27+/eB2d/b60hVqgA9BGpyendtp3x6zcDyphT8U8yXGWoGZktz1G0Ot3
HhSD0MTWv9fR24fHYbpoO3aRqgVyRq6VM54DnjTE8YnTgA0Ao4KaUVHNXdiu0FaGVBmAS/DlnrQU
YwdsTp0I7ZhEUeC7v5g+bG4PYmGqZq46yFADvwsr0pWn21CYwPskOg49+ibzg5+9uP2uFKrqz/yl
UoBwYWce6Vla0LA0r6tKOzoW2jdIZ4WafzJ9ugITSTCwb6ZK12B2rLfMSReI6cWQoAdF9FG33oBm
iJLtWH7NbSBqxw8/3yBw78+tmshrAI4meZSIsXIa80g/OmRH4tCtHrlQHJjrXTCbQNoMOYGFpBOJ
8WpADck4VibYJkH5qAS2KCzIjI8goMna8o+FFFjxsFel5a6PvIftBX0qMCOgAC2Tlxi8SbWqGozj
GJONyJ3nuhx3GlVht69XHWag4TrrtcwUctJa1JmjT1PODehTVbuo5FutqX8ZEQNpGHlirVCcncVR
gVsNes5Qjb8S9prqYYSWAEZVat2dk0aBV6FVXf95+4RenxwkU8CmPgu0OOgClbayYzEXTQOIFZpk
OGSsf25dNEZM1fQTQPsDNCZevOTjaU7YNMmftcLDRCZWSJLOb7K+0I96CRwMOCC/o5n9l8X6XYN+
1OD2AJc233m2SHJBuWU1kMJKjKPf7vn0hAjpL34f0oKAJoDNDwzOl67HIZ1jgBHCOOb2S5r+LFCY
uG1gaR+AkQfElejXhYihNABodDKrBQMQENQp+DGihGzBVcLAcGup+vwX5+oP5QZSLUCfSgEl6/va
6DTMlU3aFY/G0FE1xagsSFcOOp/MeGIetptevyQZfXEMsDPdnjAZB47LBvsLkDYDnIFA1siPXkvv
+1zjLmaMZGBiRXOdmej3jLWftMQKXGOyQVjQvtOJoUMmSXcdobuohmRFpgVEKdN9fQeCAQdqQUhJ
owkKpEeXG8RMRaeLoTOPaMFknzXj2BrovVc4i6V5RZc7ggUPly2yopdG9HF0OxE5BoAdSbnzQNm2
Yuj0V8zsohXQHtnQC0IGRe6OyQGF6vRWN44pOFTjV1y5/9GANFdeHXUd3JVxdLN7yImoWONV329e
zlJjO3HejJMBbE8AiU764dAWK302PdIisKlzOqrj5zV319VgCVL8/uJOsmeYH/KgDpCNl58voD6U
l8I2jgA+cbZt/SffuDc/ngbBKM6sSJMUsRI45MqCw2TZyhDp6rfieM4/cBk9eTYGAOJpwDKRNJYi
9ERzMsQcqX5Myy+O8VKRfJs4x8R8BDfufTNxtIZHq64YoMX51PUffgHCOFgVQOhEgLGXwQ+UT1Bm
ZN509LxqhaaC1e726JaCBBdOxwafIRiv5BxpnIPBuDCm6ZgPFO0+ju41oaPl4vOAAGXTmXq1d6zx
g7jMPx4P7hrIT3QdIVqUprTKDNEKA3UXKBDHgaDF9OC0qH5R7og7FPuEooa4tBNRyNVRP4TiyxX/
RTrmEO6NWx2+jGxL7u3aal+QDdpqbs/m0oE9tyPtxXHUS4eihR/jit6mvNk1dPx828TSgnmowGCx
XAcke1IAxPKITL4xTpCtoVsnycADCeEFuxseCtM56Hrx8RwXpuzM4Dy3Z2+VIgEmGQ1J07Fq35zu
jhK2qsfXzu6D2wNbmjuoiKCxDIp4wEHL3gitd6yHpPvRBKhAgB1ooqu/sDCzds6VfbTKzF9wNhJr
GmsU/EbkmVI01NXbxPh49QqBjYPyG67OWfxJ2tfgpEjBiz/va8CoI+tYE3Cs5T9uD2MhwDo3It9q
Y8EbN0tghPbGECBGBjIS3LBq+PuyIUS8cA2zEqK01TIyRHk5l199vmu1XxE/NP3r7bEsLPoMXEW+
f/4PRLSXSwJwfZq6Wm4dS/st9t+Lj+eI0DKEx8/82AL5s3wFUYNPjaaZE3gSHpr2rWPbPEE3xPh8
exgLM4VwCbKYLvoScN1Je7djzKCjpk3HtA1y/kTeapVEyaIFH+GmA77xOXC6nKi2iZ0RuaLpaA3g
Ai77Bz5Ea9bkbx8fCFrIcMkhmUNwKVyaqY3G9kYPd92kPehTG7pTFja1ojy6sOhQfgawCyUK8BHJ
7186VJPFJ9xpEX3Ux8fi/S/GAHQ6ahYeehlkMXii+XmceBmOeZ1soIJ4LOv/x9m1NcepM9tfRJW4
SfAKzIzvxo4TO3mh4iSbiwBxB/Hrz8LfPnvPaKihvJ9SlVTokdTdanWvXu1+nSOy4evXTgSNqIQu
TWnnQ5zkyDRn6keo1mAcpAbijap7SxO+Ua1egRKCI5+AzXFBdy/jDU6PhDUOB0VjDP/rupEXGZr0
gYi+Bmpjz1vQX3TozS1j/RoEr3dlI341Bgis+yz+cnlXV+4d/AxoIHYUL0f1yp5oIgHRyeYwH6b9
mCcPoIP/1mf01YwSpO/lhiKqANolRADWB7aL2g1odtQGkWGySJQP3YzG/czYz5We/e4bd7hKEe4F
ST0NO+kCnzVRLX9rekYDtAeOjSdA1+FfXvlK8IAXBPpiMERrZQRV3DgN0ZZfEieT10gJThcwoBfc
Z1l4WZJKwfC/RS+zJgmYWtHHuejc0Q0l7SKp29yeQ4OK/j6J+SvXJsw8m3mfHHIqxEOuYZIGaazW
7yIKbiiN/YcnLwz/o+HJXsZHKb6MRnnFil6fw6lNdqZTPXXmVmvi6o4eiVAu4nLMyrI1TYxtMalH
p3vL1YIm5n622Sy25mqW58dCRwWSEjXbAUqZKerRQxC6JsZZeDnZ0I217yM4wmnBMNA8pRgnH2ck
qmYpw9Ef4gdGNjLey/WnPD0WEnj0nwFgB05a5SzcDG9ktEnLUM8roMJ+pDnZ1fqXIo79KX7WP8nd
+aF+8GbLPn14NuWSMWaWuGXUyPDWYK97X4tfL+v32rmjYw+j9paamf5BcXOk3mC0R/2PdzLsruIu
oMnDbDykW52PK0cCz2HghoEHWZJ2pzaER9zE6kHa4Aiuopes+Xp5Deufh20uVz3iMHWPrLinGu/s
sCx+lPZ1ipT9ZQErZ47f/6+A5d+PNqk0W63JSwiAKzg0BogqoyFwnRfDHnZTXPuDEQeXJa4uCX1Q
bIktUE4zTiUm3Bkl2Mdt5FR3ILopNq77lYsSOTrM78PQcIT2RNmxbhyasm06FmK8TAo7eSqz/7CA
YwnKlvGhGmhrtwzMNb85ijWpyTYOZWsNSmDfp7HRYhEs7KOdru9IE7QbtrEuAehTBjYMQB6XQzo6
djMybYGsOguT9gapWcHvjGjDWa2YHw7iXxHLTzgSoZU1CD6QeQOc0vUKbfGGFv9Rfv28Nh1LWX7F
kRQ7d4y5mbGQlFyx/GBsoSEWdVF84jIEHk2qmMgEdIryfYx6wtDJIWehnfyk4saZDlX60/rezJ/H
p6GagWoCEhVLuUFNy+pl7xZOKVg4599b7Y9bfT4pcfJ95cSrutcp/C0LI2fARLFdCzBlZP2u5AYR
wPqG/bsO5di7djLSYcA6Rv0wWFdRElh8H727/e7ywa+qF+4OzPJywJavppIM19YkEj401Oz3XAM9
5SO3/Oy/aNeREMVX1VFvlJYT0ZB0zmtSYCZW1P+8vI5lP84V7N91KJcumv1Iao4aBakF+14PfB+X
g0Sf0XR1Wc6a28VtiCZUjJ5ESVORM4k4d3DmTqgJT9ZBHG14xZV1gGoeOS/wUCGiVNns69lN9UkO
NNTdg11c978xU/fTK0A5DHVyFDERBanRj2G1QzdiZFDY5zftrzTdUKi1BWCeNeiBAG0GokC5OGhN
3LIdbNyEFYDxWe0nzZ05vHx2DRhMh/aCJUfgIupRwgU64olnTZkRtpMvTc/dogk/X8QHDQauV8y/
AcWv8v2Z2rGgKdLTLWbDAFqww5CEQ5zQTxs5xFDQSTDwKSEzqCiTA5y+aHTNCCWavmttT9lTod91
/GCQr5c37NzMTyUpbivpKOGigSRt+uLWNwWA2jrAlOBkvCxnubRPzfBUzrKxR/dIRTOtELlrhDqI
+Czzsa9zr+rCySyDprnrPo+SQX8J6uUIs8HAjKD7VJzjNlacc2aEjMXQgsSz4/uB6Z6xNRf+3OxP
BKkpFiGr3CGLoMgxdlP/owEQ7vLOnTt8wGMwwmohxwUiR1XpMaElaC1qO6zA+DtjspVnZON71fF9
OvB3Yx7fLstbWRFwP0jdLq+UBZpxunVaHUdDr09TyEb2O6dwNSz7dBlk8THgAEeJFAl89WGsYwB5
m+XWFGb2c7K3kufLK1gxUvBYEtCMI3ULxJWia13VVkYS4/Pslfd3TXKf840zWd2jIwlK1GKzvpiK
yJzCiHOv777IreBuTcAydQ5+Hn/An50eAkkclppGKcMslX7VgWY3Nq8/v0vHIhQTKWKHTmjGlKBg
In43ByPyg/m4EaSuJH7AtcIwEhL5QQwuVo86FhKshj20aWivzcgvTa+sDzQ+xJoPc7TlrqcB3Spy
rOwe6msYkgzYFx6NhnLVxENT8KbrkOo2Rt9pe7QOf37zIAGJdJS9gf5RjSSyZKv3pkAvU/zuJCVw
XmBbPlw+oJX8ERgnkbwFr8qS/3SMUyXIczPKezBwY/LLvbTlnqNFi4ASAkN/4v4+Fjf5UFxX4tOB
LKSi3oH0PXpezvBMSPQ6yWQgyd5y10/m4ddYWztSWj8w1WIjQ7ZiqNi+ZaAx+qmABFQMFUwUhU56
gaSre1UOf0b9QUu+Xd7ENVU4FqFYasYr9Nb0NfKtnRbwUd63Ld/QhVURqHEhS8GAkVN1odYKveZa
itxmNsTeILoHg4wbMlauTwSW4MhC3QbxjVqKSkrME5haLEMb3X3h5o9F7fi0GH7kdRREej54aVtv
uNHVdaF4gLQI2lXOTJdrGZ75JU4Hc9s9GxnK35ePZuX0oUxIHC0ToPCUUHycAE1hSqtIYsjUPQEt
zAQ6kiH9/FVjIrGD4UzoQQHeVBEyRpPD2xgpvXzWgqyZ/WLrobSyTScSFD8K4mQtG3RIwIk43/ut
LtblvyuBE8B+4Ex1kNIxkAM7dQIVGlOMxta6MLHrG1GklpfpICDs5EOdGQ9OXFOP65jf6W4letbW
he5D5ELRqUTPZtXUU9KIpC97hFCj3yaRD8rdywqw/PSzpeFBsVAD0cUJnC7NjDD/q5dJD7rb0bNb
TJE5YEax6W6IWbuDTJAawoUi2EDjphJNC6IBFIFBnKFZjZhisCctvSfaVdPdUGe+wri+gJflIXZm
NChudAWvLhFxGy5a7ONZRhn1qlmLTd6HZfpVm7mf9zeyB7It/zw4CpiSI0HKXSHNbkmY5304UzPz
ufCyvN4qnaxpBBjClzl9BC8TFTqD8lDKsiofQfL6qnFA2TZsdW2zEHKay3Bx1JHVlENu9FNccZT4
6sLZd/Clek+vzdgJ5nzDta3E1ACEowiEND8Gq6nlrzgm9lgU5RCO7fMcjzte/Yw1FC+iGMQu3y9r
+ZqbwyME+Fa8fhccwamWW1ZBrRJEnqGRsCs6YQZ4kYnfGiEb4cLKFYHSxb9yFA2Y20EHt3rWh+lf
NG7vm1/mj24U9/WvjZBuTQuQqGO4tsFXhILp6Xo6kRW5WU1dyIeg86x6w1rXtgvtvCCIwW1ngjX3
9PMjT4uhbNs+7CWGkqIfLqqbZ+ZsQdvXVgFUB9SMwPcgb3MqhgKoAEIfCnsBJ/ufWN9qE19z20hq
Grg6QW14hsSyBHh1xjTqQ1KGIvvLGl4RwOv9XYV+rOwH2yLdXjMdqDLq5EhvgoVZWQ4YY5syz+Fn
ohYTTZPvTfWrmFE43koXfHxI9dnHgpZ9PXrHuyNq20a7CCoezDYLrHK6m+foyqTV19rsPRJ3jxYX
+wJcNb6V/85iGuCQN3RwpYyO4XjgAVyyYUubvHJ1tKRyMCMBl1Np1PcY/HE/piWquMRvbIqm/y7o
iuKVEH7XYmSfB9joVeqYL5cNe3XP4atQDEEIc/Ywr0bdbUQPgzN6yyvyK2d4YuxNRE5wWc6Hhzjb
c3fBJQC6hXys4kEGmtsTxhn0oT2yYIrLWyGnl2oc0AHZjB6RNCgyK0jLV6eL36e+84RdMKQ6Sr8h
zi+DsMAQ00PvoKSp80Nl5o+s0Hct2WITWDNd4H7QLmAtI7fUILUvY5TcU2wIZmqJ+o6jC9zhnweW
YYIeeGKX4hMCBxU6gyyuawO0KUOL3Jf6Qf95ebNX/ALSRijbAFTmokSreDeRGHFvVcYUphgUXL3a
8vMgYzwY4d5wiS5T0NiyiUcGNI8JOP5K/H7BU79GPgyQyctLWHE9Ftg/EfB8pFhUTGFBeFyRepxC
LTd95mCIfP3UyV+m/ZKQ90jeOvWXywJX9+xI4GIoR0uKK4EhwRHe+LV2p7WG5xRv/0UAkrrwcDh3
1buhxgnK0ZhMoW3tGjeY/oPi4hUKVDMiXSCYmLKAvLataXbpEFZT5D04xtc62qiargQckADNZeCf
dfDYUbbI6BzBajJg9Fj2BmrRfTd3qecCGMlFm3iDvcXIv+KcjgV+5BaOzsSyUt6ljT6ELCcgn9kP
depX6RfSff4JfyJH8U2T4KxtMPUj5I57T6Rz0yT9S+I2+8sasLUcJbhp9NEoy3EewnhEws14oM0L
ZvJMWyxOa5oMmmUgohjwi3C4p8dkUBAg9S0iUMxIme27qH25vIwVD4keGoyZR50FtRwVzCbmMavq
pJ9AzA/ebgMQFkA/2o2Ac20RgLHh0Qv+WIQ3yl5RS/5tjuWcei1/FmKjOrEmACk95KMR36A5SLl8
3aRqSD42Y9gnCC/bZCOQ3fq84oIbx+wzMbdjiHkrM/P5VoS5ZovHP1+xRZICZzeP+L5j7UdMHykP
un5TVbtxq+S8IUjl4hwbQfUMzbqh2QZN7uXOkyv93EYGdOOVuS4IvTcuHrfnJYLS6WzNScQYUtDB
u1bqx1R6nD2TOfemfkO91nQYQ37wcgLRFUYkK9s3Cg1/n044/fl7xb845K6yNpzK8gkl4MH74h8R
6saha6GdXGcYQ7CqH0B1NnVoDPQbcZtXd5SmHkaMXLbLNfdyLFDxYk1p6S2fIZAOPwtQtaZ3ov6e
6xuXwPrOAXAJLh+CbqzlGI98siaZBawsGUPNxaWM9iUr0bwWLSeXF7NqP7hs/l+MYj+ocUc5sMBQ
OxHMNkKktL++LGH1fNDngXwUesPRxH26kALA+6mJ4QDqhoy3gCPU98jB5n5kNOUtm5iOLBsZrhjG
BF8lXNpXl8Wv7SOCf6Qmgc4+pxC1JUd+f0Jbsoi+6OTGnIJhq69yS8SiMEdH1Qp04AKgS0JdfJc8
DnT3i4tWicvrWDuoDzQjAI3GOc6cTnVJi9ZAEYF9b4OebISya/UDIHvR6rrs0jnzoRONMqrmHr3V
QOjZtdd238r+Tua/pJ15gv60nNJj6efBVctYaBR70M2ig7pM0XJhJpLmxkzCDgxzPm6j/GGi1vA4
V5q2sYHGcpWpjgJpcRvXKRCbYPZXjkkD5JhMKMNgUOm+bR9T8oR0/x6pZd9ugk6f/RyO1xxbr0Fy
WSN7Rm6odjWPu7KIPEt/r8a7rvxFenQP8eu6HnaXT1hfsxQ0wWA/wHa7lDlOf6BTubJsTLQqzdYh
6pgvIv3R7KmPZzNIY++s9IBeV0SmYAD8aVvXvH6C8frWhLDAfBqGawQkQZVvpayNRezZvlG4ICQN
QYupPqJaVkbcydGdg1e8Vdy5qeN15Ipo41Mh3rUye6L9rraFV7C7qb5PxfucFID2DqDqbg6R6d70
feVpTbxzssexz56cVvfjdtzwl+vHi+1bYBBoXVVTZy0vo6HUcbx19s11Ek/OD6R7nut6r+NxWzlI
pUW7xrqO2l9WeVeYN1UZJlOCx3gZGHqza3Lq22wCw2SEsfVYVfZ0+XxX3MTS8rDk5aGDePeeHm/U
OOMUFeh9GNpWPkthxHdxadY7WsotRMPitZUjQ74DbT9LaAosvWJWWTxodtPiyCqtre54W8j9lA3y
xpZD62P+Vvvi8L56bjRX2/D2q5I/KDSRvER0sej4kS+0DW7rGWos4eiAKYySQJcPrXwom3g/guxi
bjas+swtIk+O7B/ATsDpY56ZYtSlzjOryoouTJ1bQ97+dfnIzq56fJ1hLAf0HhUhmNbpauSsWSPh
Ouopwnb9sueJB3xu79tzlF6BLzTe6Pg4UxFFnnqTjLXWju7YhSPoKKc8MbySAJGA7NzGtp0FgYug
pVKEbBRQA+qlvAA1eTdOfajXA/VbGju3AHeYnqOlX40hkQfs9xZOaXUzFx47tLSggnPm6928L0xq
daE+3bWW7mnZ7Sy+tp9+cCxLOxKjRDSIKLrBmCDGLO2AWNxLpu+XtWLllFDEg3UtaRkoh6LjLcWw
TF2fm5DNybd+rvPnssJgVtON9LfLkla2DC1ZBpDBeAIifa7YsVNQYB3TEpIi+hN8U49a4V5HYI4f
8n6L83FlVRZamoC2Q7gCELqyqjKddRbXdo1+vCfRP+X5NWEvl5ezIULNM6CflGWFgAhdu2nj2Kv1
h3Gr33dVhoGCDYXhLvmfU5MtUN9M0jqqwjZlI3IlxbCr9Dx/KKKZbRjRyunAJTBMsYFKA6eo7JgR
19LtRNWgmLubnWt7vmqHqyl/v7xpK6YKsAC6lxdoOAJZRQeKqEKCjmZN6A6FXXii06erXqsNT0cq
5VZ0SX5F+zndAHacJ80/7qiFUhaVZORJlWAkkkWfmjEWlw83aNuootuKPTId9vpood7SvfH0Maqv
C2fDuFYcOhqcEaNhP6HzatZj7vNRaoZoQtpxfp1pbPYd5myF7OfhLnguYMKoJy+diGd8zzXDdL6R
zgKD5LuXXDdeB0P3BzMOItCKA+7Cg6SvAr22pe8mZOPJeq6jGNyDRysSiGiKgHmf6qgegYZyImMR
xtkQcBKD44N4n2dLQjfykRTV2iyzEBjDNRehW5KvI/Jg0ezsLuvm8kNP4gxFhGJsiU3B5TfqRUiL
v6R47lGpBt/Lwerv+/gHZkqxTyN0FIFKuiqpTEPDg6EIE9N3deZp+hb29Fz/sGswN6gFWm6J6j9m
t6pbp4ME8VdzuzU0cevjys/POqd0uMTHuXEr9WCIni+fx7lHOv3xitGCIH/C5Aech+bc1C+SXhXZ
lVVdXRayqr0UCSQHzdtA6ikXbExdLbZbswgzdhM3dzK5pfZGcX9ln5a8KnovyIJodpZ1HkWRbemW
nGZJERIwN3pDtqG2659HPRdQH2B9VMR0kwmLmhovwkkPGoN5c7KVVjl32vArC3Hn3xKWX3C0gMIY
BiD+iiLMDbqfcriWIrmqMnbQaXQn5dY82bUFAfSLYhTg3wiIlTsiSXsqWpSfwk443mhyn+v+5UM/
r+XCSSKNu7xLQV12FjGSSDhjNk1YEY9uJzd9i+fiLrJ78FuTW63T/I7mB0vvbxJd2+nz5E+1uE9p
t/GIWpRL8TgnP0PZWJOVrSs4KcLZHrifptMjUKO7VnQHBiY9QO7/pM28cSWdszB/rB2tnogpQCVy
RiUAUl9Ha4citAcWTm5+lbTpHQYF7Btwssq52GEgyv2USE93q8BsZ59PGWrI2WMC5lnS8F2NfmXv
8oGsWCHGBaKfEln1pXdPuUP63m3pbJA81GUDYEUIIv4g/+xQW0TqOHU0R+BhpS+86YpidUxoo2Qs
ByTpTjqYwPCYZM9JSf2q4V43Pjf82+VlrdwoHy8SMDctfcgqrAftN9pcYLZr2JSPDDO4E7mvmeul
yX1jMa+tCDIJ/PMODcT2JhKtFqgJzrplNE3MQ9bBHZj1VZ/vpB6jz3sjPbF6XP/KUKH/scDjp6NY
V4J0mpNAQvojnT85WnE5roWCEchP9AAsCZtTt+PMyMLSgpVhXL5O9SsvvnLj6+UDWnE1JyIUA0xn
i3F9tMuwJ1d/DPdw+esr23Ty9eXfj/xmB2OKSIMFJMYdBdDXsn9qWb/hy1ZuyRMhyu0iBiPTzRpC
Ov21I8XBLDg4tqQfb3H4bglSrKdummbCHVeGdu8lZhADRsivC3NLfZdTVXziyXqUC9lKqTnzEmLo
3Puc/2Z54VU2Zu8me6S/dyx/ZzVyh6XlO2N9KGnu0eJQjpE/i0e31/wc0S+5I8XsUe2unjH0TnzH
48YfB+a5mO4s+bhzMAZvAg9xeW0UeyPtXmZd7md3h3EiHka2gzjEK/lr3koMECmR0gpqpgexJEGG
mV2O/ZsM33gZezx7luR9QmKjEwYQDV/d5J7oW7fvio7C1OBHlhI6kA2KFqXDZER5UVYLxoAaYtfa
2caer0tY2DUNvJnPcHrClmVFbV6Fhj75o4MewS0g6oolYA3/SlBCxRj93lKwtAqF/jJEh3R6tbXd
ZWPbWoTiLfpuYK7T5FWoO++GcdeUweXvr6j/yRIW+UfGPHQNqQjH90dyn4/AzF7LeR93G9a8aLei
/SdSlMMm1O4ny8BRMJPeIrHlxdEBsRBG1+41bdy5/fvlVa3KAzuig3e/gzyDYtQ6J7mGwdQCCP7C
r+LcYyIkdF+NUWBot/GnO/RtQKpxO6G1B5Q2QI+dbqKNjInVjZEIp9m8tdrvefHpEvoiAbV/kHaa
mEWkEmVIw8QzNK4qPOrvMuZ1W5C0VTU7+r6ygk6SDl2wAtZov1n5u+Cff/SAyhCUlQtHC97Tijs3
836e6saAAmDAjuifU+NbXqPYsAWuX1XnIznKwVsjAuA00iEHHi5l/aHubyPnYd6aerWqYBQkFjhu
hHZqGUjLWg4CHFqFnHqo/rTzVal7VfaqCX/eauNd9TJHshQTxexP040F9i6Szr4q5qAf+PXQOp8P
Vhe2yX+WpNhoOVeFkxpYkhYdnMr2pjLosk9S2gPChjT9v6NqXUUPwPdiRhZmRIaD/teEKp4c3i5b
vhKbnglQFMBZ6CCB4sRseJN6iaY1sBU84tMuxGSD21ZzHnqknceebrx51Fzc34KBM1yewkgZKY56
Qj1SK3LMsjad5MB1EBHrxaEdQB1QQieqPTdu8jgFjHWfmbfOuFGUWJZ15GD/Jx25KiSrPjoTFPud
db21JwwIC13yMEUBjbgv5Beqvch4a3jmuijgHfEmX4j6lEdNGWfVMFSYKz/S2wrDbUQg4kNCA3uL
6Uixsb/X9I8gFTRisZRMGTj7wsi8Zfq3CtN1ZoISZnxnWH+xrVkUarbxTJyyhbVdZNwuoTnS/ZKX
ckcK4VnlV1rdEPN3y+6RphnrDeCV4q7OZKoBhIArE6TFsRnsUDt3Rm2jqH9vuxuZYsW9n8lRlFOa
CUnMsk5D3d6Nzrd6+n3Z6raOSnFRVoYMfG1gHc3U7PrK8BC679jgBhLFy8YQQdJUW1N8FLd4tibF
X8XSdcqSdenCZZ+Me5L7hRlcXtamTijuqqytnqQF9s2e58fSSYO4tJ9aM71hVRsU4Oqv0PUBOPkV
mBw2ZK86Mhuz4xdKHlSjFUdW1kIQzmFmWok+3vIuZnunDHnyJcqGvRO9C7nhQlb3c8FMoTAHQl21
3IjeCSNJwfcYOrG+F4X7cyxA2CuiP5f3dFGFM0+FrNuCt0GopIIZp6yzBqeEp8qzyh/dn9UWHfyW
AEXXK10MM40xYrnTilfUD7yCxp8LL/+nekdrWH7CUdDsaNnYFiVE2IhhzfTZmZ1DPNSo+zzp2Tdr
2sp3r7qJI3mKqmeczXErsGe18VRGL8moeega7YHM/g9n46IFA+3daIVWZ3kmEUZ4VNOAee69D9aT
yDlc/v6qih19X3F3Guky6RJ8v3f8eHwO7WoLKr92+KAjWQbEL+UpNTXVJpi35kqGFaR0J6KgIltV
+bU1HEtQ1tBLrQcCzsGtVPe+i4VYJkZID8+Xd2rtkl2aUEEpBcCXrbIozX3Fsq7UcMmS0jOafifH
71rcerNl+ry9vixsfdP+Faa4GoF2/8xoIYyiTa9JHzVnC5+0KgFvF2S8TPT3qMfS1ZXb5A5F2JeB
2qr3NNr8B9VFOuEfCcqxVGneFfVkp+GLO3/N2LfLO7RmgJjbiamaDsA6Z+yaERuqJO7mNGw9oV3J
0We2P21R0axdopiTZKDgCWzZGbPjbA20mWSZgMj8T1XAOaZA+IOUjcPikZYxs40K56qOAbBA0ce6
0MwrAY9bxyPK75AnoVhR/aPSwQflvAndwvDY75c3cFUB0IIDwlcEyHjGnnpM0Y+mDcryJKz1t+62
l78vf371fFCKXjr/0J6n9pPUkamhWQ6fp6O90zrAzC3m9xH6ccYNSWuHtFAjLjyMqK2pYX4tjcbo
CSICY7D9dsz8TLsvxW3VjH5MrIck+SQzycdds7SyLNQhyJSd9ehKB/TFUZmGogyGbYZMY3VBaLzS
GUBoaNUlpyfjijyKCpHxMJM9CWSdG7s8nnUPLnbYmdM4B1UaZ95IslfdnMWPoSQF5h5jTk0+o3Wj
iIfZH+1OP4xtNu404bheqbcAE1ZyfAQdwOjNMWZyRK7+2xJSBOhlqgKNT63Xau60R/qGBLnWO9+H
Kpo3NFzx1QvgA6mlpRkUhT7wZC9qc3RP16PZRVrRjw89mmVK8tCA82KuN3JbSqD2IQTt0+D0AELB
dVVmQCezqz7PhHzIGg35GYeAqKohQKnC1MebpBPaK7es+NmkRX1radVmILxmWyD5AnzbhQM8m+xT
ZV1v0zjloZYkV5gIIDxYwRbtpbKV/1PDIyHKVoop15B1hprA/9WgLHJkgiLmf7iIjleiXESSNSmP
8AwLNa909tN0uOwlVjcK70kwXeLxCkDiqTqYpdtPVdLwsC9oewMGpsqbgCLdqCKt+SK0dSKSBooU
YCBFiiXBVDWVMQ9rkt0gD+mh/XlnRNKbK2vj0ls9FIzfBk0A2MXOimLMaePRRrEqJFYlryaaiwNg
VcwjrEqvLu+du7Z5DI29BN38y1wsJaw2c0Z5rll5mHSTGdgz7LyYmPloL8jnIXFGx3PMcvKKMep3
7QxmG31qnTds9Xciu9IngyWCtqiHa6YNFnRnmD1iV6aXELd5wJ3bBCbR2sDtmvEtTwW/TZtG3mBm
d4Paf8r3VoknnuuI5BBJMgDsPTbWY51338kAeIOLcfMBUjzWzskBfiZW79w7xpj4M5iXwgLxjU+l
eEP+eXpuSDkfbLN/QyrqpySSP+sxT3YZxnzcSofyXRdZQWEzPPMkfyeyjg/dnA1XujVUXikxjZEa
05chabKrweyNu4nZEeDWKUZi59bDWMf0ahTMRu1VwAvkReqBEPM7ceWPxDITH2NC5n3CvxXTizM/
IUfteh07DEMKQqCmx5iSEoPlo2wMRsujmMLZDl4ySF/Eth8JywPrmXOo3AIjedq2PpjCtILcKhNP
mLnwW6NzbpwO/q6ujHGfVaL+L64A3G8gLUS+8LxhdxkH0vMBj985W2LTwp+tVzFsuO614ORYyHJt
Hblu0edGm8dJFsYG8cFd+83I3d1coHQ1xnuc+IYl6WumBOpVB/XlZeqOCpjJO6y1y7sszIxu8Mo0
GkM30cS1oG50K6Devp7Iacc0w73FZJTkS1vbtuVXZBrvozyle7PO8psJyYJDF2PM9GXrW/11Ovo+
wBuHYpbKfkfNeHIlBugA2IAOCCKClLBDzL9elqLcZB8+fumRBLAGRSWmluTyMqoyq8HTJrVoXnpF
Nb4gSPyVO7Pwms6ij3HRD0DHxCmatkp74x5V1rjco8t8BgQhy4iWc6Sm5bZocIm7hx7z8MBY/6Vx
Gcp2mJ5yeZWrjmwZsPbR6XiGDAa9H7c6AGEAynjVfB5tbOJaPMX+/bw6/iPXE8ueE3xepjf1dBPZ
e2bvh2pnpr/K9D+oBVg10DCDLBHQp8uBHhlJi0aZHpRhOfrzozBm8T2VIPtHQ+LlHVu70YAtMWEf
H1avXMto3oz13u3y0LRjj5bvZWcFANvvtX7jkvnoeVCTQ8eSFKunJCsie+whicaPWT8Sr9cMgKkx
9EimvmVkAW9zz8U4bZPNu9HtHhLDfKXJ5JuyuuryItBGIxjHrTtd0c0Py0Chx8HFh1jyrMcgMUgb
jcB0hw37ZVk/3P6PXf25vMlrDu9YhBJgYUKWrKsMFCmF/Nm1X2L30aj2EX+Oc3fjOLcWo2xyHltp
YtRYjG1Jzy2uu+lr634Sv/H3jmHDlhjoHJrczqmY87LNUXatbqJp8BlyPSm7FqzZ8BtrXgsEJv9I
Wuz9yAg0Spo0EpAEshziu+3c+Fk6mzdGlKX7yMT9lAoj8eIKtyOR/dZMoZVz0/EeROkXbL4LR+2p
+CKKKnRSFDxsbb3yjIHezVF2HZX2VY3pG6W1BQhQO9CwsyDyQ14YEwCBjISnPBWIZq10dod4egDp
OfAc0y1NXjWm77P2wRW+FhW7Nnmr3cZj9V+jNfopuamaX475BW8HD9voVUCF6860oVXnfg8xIRoT
F8Ap3sVqaxdaSbQkjiO0EemvA692tH6TqelF7M/cWjeV+/xZc8F2Ly+7BaGN0rTi+qaack2zMJ6m
Sp/H4r0uvucurizQ/pAtBpFzBTsRZSsvZLT9o+9bzvKBo8XQTfduBnopMKGwr30c1jKY6v3ltZ3f
UEDVLSy36LhcIM6Kv9VzzUgyO5kfCnMP8HmycWusfh6BrgOmNnAcqrXrKsdUbmnn80MT54HQ/zKj
L5d/v8rPtqgocBeo838gCqCrpyqao30E2VlNPvTTo9WBWMy41uRr4zzwbt9aaF75k49P0v4kpEgV
q4Lpq9kSdsWz+UFMPnWfE20Lund+EQJUi7ZF0M2DtsdWu6OG1M4TNLJlj7xrfKu+TdMI6V8M7v22
sYEfN/fpRXgqSfHRlMoeb54se4zKBiUGndd7eyTvZtw4Xws4CI/Pgr41Dsuui7xCn6lFq6A3teRH
Gc3NO2N17TWY8uuTibV7gBqzsMOx7wvSfsOb0QajJXpp55TTHc9S9jWOYoxmYHbvp7Md/ZpdIv3E
ntq9k9f9m5mylwyDyv2qpeDVs63hpdCnbNrFmZs+NsIw/koxy7O9ongOYMqvVn/Vhqb2q566e2eM
nLu0qKbnuiga5IW07ilxtG8J4+7TZGjFzs0FOeRyQpooLnnyMMa0OaD2a3OvaS1zx4qqcvwhdQbA
HjjzGUWbPUglMO03N9CiNACnejAHTq95r1nXWWyZ+6qN+tsimarrTLcbL66H+caiY3xtCdwD2dwl
Bw0K4+WIq8CcZGGYYl4bQfx/pH3ZcuM40+wTMYL7cktSkiVradttu7tvEO6N+wKSAAE8/Un2xPlH
ohRi9HyzXDmCJQAFoFCVlTmY5JOBqB4Flqramja0mJOh7yPTypIgZIAcfRnrSgPEtpM0dEaHfwfm
pNzpau137DcJug/0NoXoDXxQuRV7WVM9p7nbPfY6f0q1wd7UgrJt7jZilTaVHQ5ppuMlR2XEW3uI
vI44J8Lb7shQFvzqmJn2s/FGsc7QHPoCJR7tUQVUgQt98L6h5QiFmmyoTk4nu03hyhwrbCgZGdJJ
v3XM8J8a3I/Hwsl+Ksch616BGxgUy9m6Qg/FygxSb60yp4kCj4w71H9G1PEr8jCmQYtHbOatTHMc
w6AxRWSgj3NrlrmLr4CrqhPmd9b49aNFpAIvgZ/GCMyGSKtj5kWvemZEUEcqnvXBq15V0/nPhdnk
h1Qil92g9vRYe4lx4qT0NxnpKiBCWIc2sKR9pxVjG+mXXlSi+2fjlcQ5GFaSRRlY90JDR5ZBmj1U
CPWJgBE14NBwSm9XOrX1oUtL+20MiKOCHFAZtEzbW5ALsBVv9HqTMR2TPUJcIwdQaIVknbbyZTOs
Pc3gsen0bOuSxthpFus2XlI2YUbwGtekQSPaEx6ZeW5uXJsiqKh8Z+HcXzpeZsemTbTW67oiP0Fc
fW0GXwAIDRIRk+DH/ePFu3GjId0/yZWhFRs36BQhnoVMSLMloqhFdhJW6n7QCb8WZsLpd8RyGfYA
ElbMJv7K0wcFIjjfDdVoBnHr0m4HxrEgFFWhxT3/hmxj5AyBdhAdoFwm+9raOthQvGHFskyFo4Is
V1rp43e/h8eYbrbuh9GMevQJR1Qf7VONl9LGH/CyzkfwyOes6mPalc1hIIP1jIoR3UAekKw5sWks
wI3+KWNgHWj78l0GffeQOciMaHbuxZzxMXYD5m7yqmXf2VDW68oNfgAE2mP7I+vqqSyImoBYB0mR
nuoCf206rH+GeCaws4FPaWQVLn+hVlE+TDzUq64Yfle9FTzaHdSWLamzDXerDlGA1qVRVcIhBFD5
QDzoeIkQi4denw2/hwz8rXrOxw3p9RaEGWW+omWfnSqDtVHdp/RprOUShd7Me/55PwMkODXjOBNd
0OWiahi/F0g2HCn4fCDa2jwiFlyDTk+GQGsvNP/MPOiPMbANoNdiake9ArEHeRFUCrX8o1c5sXC0
QzcC0C6MKiK+X4RIja712v9pNtpCtH8jeMGeBVH3n/bXqysY2uil5nAjPeGUa0IdrQdaLZeqyNcx
PbLpaGxEcxlg+lflJJOAtbSRKj2ZY2yBCctZqTxGqT9n8f2deHM0Z4amv59tRJLlmsLpCUP8RGzA
s6uP+wZuhWLI0QFogQIPmITmOZ06NWST9lp6opY6pjJ9LdnIH9J8/K2y8YmkDnK35gE9iPs+HX+1
VLze/wH2FB3PIpk/nd5YLxw5V6TTnuC5zYDJPHqqkVmYulUA6G/gvzpmZYW0SZPYHfrygeeOjHvm
0X1XlT24m8b+Exc0/0rS1DhAQJSsSlPmkXLb5LUxvCoOODygMxKxJkQPHjoCvl9cEL8Nw6UHGpT9
NhnQHAvMjlGuC4fy57pU7lPaDiQy+lLuwdzXvYBtRY/BgytiJLeRqlVBIb5KrMoTkdx7av0q+Q1a
iOZzoiOSuj85c3zRP9sI7xcbzbR4Os67kwuDOIOEIOTRDl4mAmOUbTJAvIlWxLKOU+29GxMcOQu5
1dlT7R+roEREJhHseNe0vwUtvcTX+2NltDGCDo7HcVdGtYb0TukEG4g0phtB0oVnwa1dNaVWTWuq
VVzRqveVj/YsmmWn0vIODQHJvkbMN+nRXVCX0FwhTwuzO72EZ643sVADc4BsInjTZi/lQtCqrnUP
Z0XrNXs3G8SeIsO1Gh1mrlTt5DvMgs5xVprByRrc4JGpVNuhwEzyhdfxdc4F1dWzn2JebvSCOWow
uJueRNZGTdXvAqt9Vpb469rTZAYFIYA5QEw4f6AYzMk9XjgpmsANsMl3Ye++UokS7Ljw/L51cJ0b
mr1PaEE1WaGL/8SC91xREBIuySPdsjARkiGB5KI0PS+jSRq0buMzpCqgoqw5epguVc9m22B6LoLk
BRsPTbJI0cwJWAIVNH2uwx+VhgjSV2Fl1yHkiENUwWLXLSNTLEDsbln0ddyZOI/xNJ5f0ZVEVjrr
WyxP6XuPePh7e+XoamXUNDimrYubUy/79EUNphP//WYAjROaz9A/Z06ZqksPLCUvdJ8o62gaVG7y
0TJfK8vRnz1TVduAAuvlot7ymOJ8XSc5rtSUZsHaVEby+/4vubGwKL5OEiJYAXQrzrMbvrTGhEnr
2JblLqua3VIW+ZaBAIQIug4RClAnT38/u1RNWhdFIhPvWO8N51T/ZX/45DbB+edncVY1agKEg5p7
HPiuLB9Q/bw/PzeOiovvT3He2c9vuF0awPt5R+R/a/5TC373S+x45o1LGUgFeD02GE68YDYGgPBs
Q1aZe2w9tAqHbqZ5fUgzVtMoc0ePrrzEap6m/KPc0AwQb1Rm251GgHGE1PWzj+5LdABb64J7zVOu
GfqKoxD2UUB95ivNEFiFCDuRsDdAUnZ/dmaL+8/dhd0DARV0OcOfL2engMTxqFHcXRwttWnhvgCU
8f2vTPyzwGeTM1sA4vK8LFThHj3vudh23d9hsTECSKzCN4HngeA54AiXI/BrwAOIzYwjK0Tc5P0e
D/j3+yOYudBkApQVk2odcm9gsp7tdWk1hgxk5R391GRhMECERU/JiAcYZwumrtcDmWjsNQCIULe7
YvLVrUAbEVZxpBgSkCCWqc2+ZxoSK389IpxeYF2D6gdIwudoaG6i4I23IQeSB5ijJosYf0+Nv39C
AW4NoTnERDg5IJNyuTQZRdLBAdPXkQhrVVqvNktXrr4fWLMwnMmFziKTaYGmip2NBzjCkiuRTKMb
yKirYTwaBqu3bSu1Vdq5xUPvp18NbL3472fv3NzsyKWNNyjThTlK8xAZgVioZGU7P+9buX4TYlB4
nE2NcKiVze9Tk9UeA03meOQjDdHwuvHl0bbHMM8/emA+A7sDUq5Y3zd6w9UR2uEFCtezIAs3C0Sg
3yNF3QkYFV0ozE9uN+nLLgTMt5zcA7YUrZ6TcNuf3p+zIxnbbLB6QNmONsgV1RtZBF7fGsW5gdmG
dSVlNnx8POpvqchDe20bS1wE0xrPXe7cxDTGszEQr5RlqWAiedBzyMv+jBRBIm7h7Lzl2AApgnwH
1SQwYs1SWDWosEjDYEXxUAs2IhzctbsEU785W1PuClhiwEnnlO6J57F+TAt+TPtgjVpGKPGWsN1f
9z3rxuMMeBBwFIJr0wLhpj3bNe7gd7QwKn6se2zMNURHQ47EaApIz2PhbETwJpPNfZu3HO3c5Myb
Mw24Xytp+FEerGY11g//2+dnqzPiIU5NHxPXJ0+DOoEp7++/D7Q6xAaBVAFdtXnpY+BvNI2UVezY
+kOYTgWJJVWcW0uPdzJSJmjqxnac/n7mxR0kphKgvNkxzV9NKFGU/FtVfvkPo5jKbxMUEX4824yq
8CSkCgp27MHw7EV2u5TDujkI6KHoqMBNzbCzQaBTuK9AaciPlYmU+7YAeXz9HxwpODMxi2FYB02H
nBn8OPQ7Lh+W+rmvRwA4MiKL6d8JPT6bopbrhZ93LjuCW23XDv3B7Z+BqfvbdQDbLDJWMARAzdWd
L9D+YNSDEMd22KGUj+zO/e9P+/fyRMT3QdmGZCQw/VCAvfQlY5QFY0AvHm1OYu7+ZqiRpGpHbL4q
7XKh6HrTmIfrEeomYFmfU6b5qa1lelKJY2DU20oeAoAZoeoeou861Pv/MHN45gHJNileQPn3cmQt
YK4Bjnp5TD5a68H3FybuxskIlDHgzpNwFLbJXMfQVFZdFp0GCRKQiFomG8Leb6FMYT7zxE7CvAte
7aJ40XiyG6zx9f6y3fA9vC1AzTqRRU8MdJeDE7xLbGYxdmQGmshb/TNaZX5ZPVkY5PVRjLzvv2bm
OC7b7RQ6fUB9OFbeb1127wqZovsjmTbhzAHxFp/0dSZOGCTkLkdSgNdzyB3Kjon6Nlj+GjmPmMs+
HjU7/g+WkO5ArI6cypUEbNL7vWb4LTsWlnz0KE8i7kx6zQgFS9EvZDnmKK4/bzTcAC5q/GDFvHrh
kIC01PJEf2ybsVnD0hjpFe2eRiPxHoPRFNAInbTtoXnI87Dz62SXu06LamtXvMiqQ2XUzIKwbV21
aphrh4TzYXt/Rm7sxwlP+X+/cVqbs4vEVo1R1pz3x67UV0VqqbAc650CH55t1O+y+mtpPKAb0VOH
BI81NSPM2ziQ/vM5irT9MaFmE5qgmTFBTo32xMNQugurfc0DNkEpdfS/IeGOKGyO1e6YU+u0afuj
Yf5S469MA+75lctPRvfIauSTd3qhbZ0O2XP6U1gL79tbM3tufNpYZzPbmZoWpIz2x77uUTQzxw/q
ja+i0INI1e6DxZc6Suet93/8DSIsQELiAXJNiy4K5Zed1ffHUq/7qfxoPFArc2LUCzqA1Fn+2JZW
fmKmBgha5yRR0AE65XQGi3D3OKv7nnXrfEL2ALG2Dq63q2fQQMuq5Kkajt2IHom+1U4FL39BfDG6
b+fW6XFuZxYrimxCKuooPNb0YLA81kotyss0GuoljphbRyGGg+MeymeARk8jPltRPylbn5AOyNxU
S75L5CzCosjTn/fHc3PeUBkAxtLFU38OIHN5r4QrjeE4BPSTrOWD14pV1qen+2bmSO8/3gLBHgDY
0TCGLq6Zf/bdYKWlaaHmorhaBWOtVsQAFokMGrSMEfXHCcAQUWK15Wdel9VK2p6KgWcx0EsAXgxq
GkXY1ghKoInwl7DJ6ce5oEgBYAXslmDmnl0JAA+LQWZFf6w9M0SNJLSSnWbuuPN+fxZuLCmQTHjZ
GBBh0pGHulxScO9QArVxpNH0d1H9MrolpuJbMcKFhVkMItEinY9lBVCiWLfoAvMaBjHYCuDdlw58
THx8w9s9dE21sC1uHD8XdmdRXVWhQl9BheHYt2/UTqAWDTaMB6jm5OTt/hzesgQCjIn9BXHd9ZFO
6jrop4POKT4aPU7Fkde/erzh/1qSfiJJ/tfQvEWPmcS2SslwV5l7ku2z9f1x3PKF88/PfCHQ+zS3
CcYhAAOxAw4sxFK+66Y3nNuYeQOKHlVladOl0B4l7navgfysU6yr4U2ZdQxPAR1mvpbe8/2x3ThU
0FDwh6cQ1TAwQV36uekQjQGZ1B+ttoI0eWMPq4mnYp9YpF1wvFumQPviTJAIqOXNSaDQOF8GjYHM
NOjY9l5qP6Rk3zkLl+uSkdk81hVks9C32x/JoMKkeu+9jwwNUvcn7ZZjn49ktoVcr0eTvo/YKPW3
yYSycB9s89WxPttB/L9Zmp3FVDp8gP5sf1RpnHkRXtq9A92JQz4snPq3fPx8SDM/4JYCplZXKHlD
L09PnGevsL7fH8uN+xgagP+u//T3s1tSlE6FNmTMmou3UFJ/zywjMgHKW+LpuDkUCBBP1XvkWuY1
XnOgXkpLbKUil84ugWxYLDTVrO6P5pYPIH03CWGAwBTloMvRVND/q9xsilfLKnjmHao5XaE3QGNZ
fjxkNd0NXHXv943emsJzozPvTsc8FaTGFjLKPRAqqQXQxV6rX+9buTE09BmBhBdPcVSX59DxLi38
xEcr0zGTjXoyFRUPetn4Wx/MUTH35fCUB2ypu+lWkOohrgHbPZpPMaezTcV17CRpwD2U9uT2H53n
PnbZuGIV6swD31CXx056IGl+IETEnVp479w4OMC9hnKDjxXFjTVNypl3NiwAMDgfumNv1eGY2GEi
3syl/t0bMwsj+A+XlY32qtkYe2LotKJVd0yNYJclgMi13Z4JPeTlruWLIcbkg7P3MygF/oDM0QeA
euPlmOxsHKoiybtjV+VPTkn00My7DU+LD6efoO1FkYUJt18r3oWdm0aiovnf351TDgI9CKh9QW9j
lozgZUo6WQUUxez8W0C/ZiNbarec4virUf5rYt5+gAdK0ri9R4+F8YC86iGXbpjTF1PlYesOz7b9
HzzFRl8JlhAsPVB+vZxVq0RHaWLb9JjV7YfLxCtn/YsmEL7d34Y3Njv2Hr6PMHwCYsxWjwnH7NTg
0iMk9fBKO1TsMxue3OzrfTM3jksf2RWEuUA9IGM8O5Z5gO4gL+nokTwNzsEvF4CQt0aBN94U/gFC
cuXysmYjVoJitrTVSB85/+g9wMIXTuMbuxdABoDn8AxDh+S8ZozO9VaXgMUdq9LZ9VofKTZsVCEW
zNxwtYndZIJoARADGa7LpQeUuqhpmegopolfbWp/JUPwc2D+vqo0EkrkdUIDf4rur9C11alMjaIR
gHDeNUwr84ZAilbqR0fJPFZM+TE1tdBN7Dw0iySSBK3QBvQ175u9dozJLBLwyMkYk77ubLBCQcmn
LvVja8T2Kzc2C5+/XrPL789uUDwscX+3+H6FwhtYe1UbyZQMMRPlMWmQdKrsDRuHH2bWfMGL5qPr
1LrVkKSZpLC0siexMpy1kGCvZFoYpCaIx+xPObEecl88tTzAXjH7Q6koj3WLvepj+1kkSWQm7abx
+cow6UtRg4w75WiLS8SKIA83AMdvMfeta7wd3toZaunDW925D8XoRK5mRcZgPBacb3BzLmTA56AT
vG0nmVRgNpB2w0k5r6sEtevnbjFiwtu0OKnCZ7ux6c1DLQz+kKSm8ZwBA8tDNBaA89jWf2ja0L3I
pAjc0GUb4h7UtxGKH2WsZX5xCAgYjN3W/9G1HXKmA5MLu+HaQf78TEQKYK9DoWC2gJrNGg+QUPcg
fXTafFkijTX+7NrLkx18sQB9IkTDNYYix6UHerSQqWx651D7bhXRzF85ufzSMxVZxrhSWpOFBk1i
SlBDra01ugx3TmeBQ5LWWzBafqDVIezFAGhyR540z98KO3+o626Lz8WNLtd60USgQ0DoJgcwNYIZ
CdIWLJYCD/DOT07QVS92aCd0Qqe0f5kgjwfPKCrcZveJtcm+KoMn2nTJo2i6A0sbZI0zSKE16BvJ
s01uSfY7sSgQ7SSHHirLmrD1ajesybgRrf9e50MOOJE4pqIew8LoV5pRPppT8JFZ1ArHFMJPLFD9
lmaSgTjCNkPul+MKygVWnBXQePG0336bRwLtOZBYQttOE6WDRkOPg4QGnEZZWMhsWBPkiymotMuv
wnf3vB7eMyeIx9rf2i09OUZ/cPI8tqz0eRjSLYQmt/YQPJLMibK834Gu9B091tvUdiHaY8e0ZLHq
VVyM5Rrc0odK9A95Qz97pNsqJ9mrtFw3yE2p4WvTGPHYOyvuaYc083Euj6DbHttPdSIfGul9hpTE
c5ly1I2DTo8L5e6TTkcWko4f4LN4b6wRhMTa0a3MFR0DNLiUx7oY022lcSDPfbEyU3iCb67SzPlO
DLXTE0ib1UGeRLUKklDIMl03RgLpaS07KitHxnHMnzPRx9ZgQ/nP8dZ2IdsYWH0Qtoz1Nyvxuh3N
8o3LSNwjn+W26P6xZFyw0t44SbW1vQrNHaDajNCmBTCyTz5AEN7tyi4wYo/qQJB4YzwJe4doO0sj
lrTfxADqMJc4C3jWG1sQBGgAKoMHDcm6eSNhVTfG2BfcOdha8M1omvd0SdDxT7lotgnPTfzJXJwF
xnjJlEMvmHPQg14/EttMQH44mu9Sa2oZoUcNZ5NjxYa+Jkhgy/jEO3OrZ7m+6qrf0PvY1GXMtCIk
4hel8QCnOjQMgmmtRd1jpXfo33Hj2pJ81VRUxV3F1VuRG/2+kFWxcOdcByNIbDoAqEAhAUmPORgm
I6kOaIQhDq7bRr049hnKK+2Ln6QLR+P13XZpaBb2Ai/teIOlELSph0b7hcpY+veZjnMTgEldHo7M
GbmGJ7Q4ZDJS+eeWrunw18mUSxOzA76t0XPYTtNVVCvFN432TV8KD/0Z0hKXnmvoSJnreLBPTSuz
mUK7SksACXYOLhQTgJOG3Kbps5camE5j0kdCS5IVsCJWuhrXgZGZa7NVQ9zp2g+zl6vWYjEp0mqV
MLDLcA4+mcCdLsct14pnza2/MNHFaFIbt0qUJU7YJN1DJwMNgmKgq7ZHd2Oh6KtoQNbkannUEe2r
TtunUdPRBD4+V8p60mQNDjh7n41jcRAmr0Kvlc9uUK84szcmLgDW2l9IUX4LqvS9TConRI+VERld
h6AhEB91zr85xrA39fYgbSPOeHvwynabjJBZSQNIFoLbRg7ZNxRvEMo4zj5DcW8tk6RBB6e5H1ID
NDf2Z106uMtoZHMLkizd2k45El3AjqXceMTWfMhy9WKUlhOOebBHYvblfsx2/X7FYgEIAJFboECv
su9p6aONKePuwRl4gsuMtmHL5DMzs+dG10Liugsx6HXoO0HPUaOD0hmumD96qWeHTyGLpuKFMg6B
qsG4kqY+2claDC9jEdAwQX8xdlYqh0Pdy2Z9f7DulE25PPlwRrvookeC5wam0jdRvvAYGQ8pSNv2
1Oroq1cN1ZYN1Io4sksb9NSlr6hpap/oqLnfSwCvdgD4gIQ00a1dBnKFnaP1/hv6d519lw3F2kc6
zw4dL0WTj6BZG6IjL3uRdSlWReJ8bzozeWGyaYvIbPvkk8h1/owXvrNyygQkDSjB6G9ma+k/egIG
RJsPuIaxD8BbrIDIBP/fV6I7wzpovODVJyYOIKnVSLPRce+pnuztvuWP1E+zg6ZlNEaKeXiQBsiI
OSMDOAmM7JH1ArxfZuF96jmRnwlxx1detzixEQf/Mswe/dLwzChDvywJaepqVRQ0bhLlhHfgFBXW
BjzRSznX6RyYLQYOCOSFcHaD4GcOnoRC6ohXss8PVj986cx0RR0e+dSKa5wSlUPXaiTP2SLD8Q0H
BNnr9HCFiBfSYdNBf+aAfu9pIH3PxkMDEA/LfjfZazpsyxRlRDRBNM7Hgs9djxJPZPgbMop40M4r
iXiv+NxnUuLeWDF24tUWZOj20rl+HTWgFDx1wKDBFSfvHCRGPU7bxK/lIadPsj79PfwQkBfoHwIP
qk+ETLPExcizYqA6ro0qGKuQFrYWGix51126xKlx4z4H0G1qY9CBCryi+gAra+WJxBIHQ7z45hpO
J7zHcQmOtmRlOifOfABeYUAYA3vJs7JQ64tNaX0dprS/83p/9W9EDRfDmU2cRkGc2+gwpDe/8YAA
baauv/9vJibXOBuLMH3hFCZMFEGUiENvR9q4kPG5viSw/NMTdgK9T9DQSxNDYRNjqKbp6nG8FTFL
P+gQ9UAaZJv7g7mxMGhOcmAHqWooKM9ih9YQTA2NwQ+F4/GfWaWrTUHc7JTllrkCDQvw9v/FIDL+
eO5ON+FsaGXTdDZrXX4AYyfau4sHG8OqgVwgIlhI+tyYRYDHgNueVFocY64eqDvKlhVuugPvXXOr
WKY2ddvSn1UaiBdr0PPIEyP6Re8P8MbJgN6RKVsHhAwO2dkALUgvMqqV/ODYHV11UtfX3JPawrrd
8HMH2EvDBzwSrKDzxIFjdQxcnS0/GGMnP1EhC+RzEmMlmbUEzfiDG5rdG6g4olAzVRaAJpv5SKEb
CZp0Cn5IoY925JXdhAaocU7Mpf2ntFXWj0IO6uB5TnLslNI+8rTIHkA1PAJuVtVfB+VnO4Jbe9WS
VEW9iUa+qveT54AHeI43BkEiSS9Cq1aQnqock0XJUJWrEkoYIdSvwZEhBnCR04auBS/9eOxUsseF
z6I2GPQQF+f4kIr+x9DaHGhHDXuGNXQlRbMRusBrk7egOrZq0D/ing6lK1ZdCq6/0S8yRCEiCYH3
i9rcSda2cFC7KL1gm1kDTl6VmrFJNWfL6i4N3dwu39FT/MsQg/MrEAqyLO0wrIZJ8NA0RrLK0oFu
8poWJ71m4JVjqJX8AgpeO5RQEy1Dy8jBM+J2/fg05GSsF1z+llvAJUDt7AIDepVPaqvEVDq6Sw72
oJPD2DT9twL0LntjaORCru1GNIG0OlJsAK57yOPO/Fx1pLVSXoyHXmP1GoqL/qkgnJyoVsgVmJqs
FRmacu+ZJfmFZ2j6H0Y6kdGCexfYCFSbLo/Ioi80IG+78eAb8kcHRXEsTvdWJeUS4PzGKXLx4J2N
kxllaoFrSBxSEqJn109inz/J/MTrpWAZv3i2zSAgjWrI1Ps3QYYvRwS2FhpopcUPo3pC2Q6EnY+1
/W5oP++fT7fCMQRHoBr3QT2A9PSlGZlrpS88wg9u40UksauwktUXTxQ/dJAWTpw0bwrMHAun4o17
BnQHsOlCkQGo19ng0nJEF1fO1WFIgcpITsr5lhhFpCC5d394V4YA2sUjx4NjoL6AB9bl8AAWD1w6
0vxkB3tIq5DhSw0IiPf176246DEH3NKAbsocXm9AFtsrXCc7cf5FFCPYLwxIGXgAbmULfn5rPICX
oM8F+BzAlWbjyYvWRpWEZKfcsXbwxY3Nm5CVza50/Yf7g7q6uTB1qGPhrEciDH0PszVi3FGjC76f
k6wevXWrFoKaq7MJnw/AGYJQE80VV4k2abYmqYDbPHVavaZe8VkiI+n2agGG8aeod7GPJjsBRP8m
+gEg1KffcR6fBTpSEgIaA4FVxVYLUl+kkF+y4kCgCQbqluGlBbsPyjJhLp5BOrTggNMsXZsH5n8C
Ql8DY/2hKapBH7ITHb0pd/3SCu0bg0ZETtqdQqPa/UW7Oat4tf1/c7NoFAQpbZk6IH4pTAdERUVk
OF/Sv26T+DOl/xqZTalui7FyJM9O9diHnrUL+oX9dGMU8DrLA0l8YOEUnHl5kgK3YI8YBTp7o6Ay
osp+q5rt/am64d8wAupigB+9a9SsVngp6Mt8tPuXX4n7toQVuLHwwGXZqOKgaQyI9Nn2EYGuU4Qt
+anVkQzQUIt8rBObf4BkwI3z0sufA/CUxffHdHPiIBMAgXcE01fv0LHyEzUaOB7Qbx2ZPo1ksE3T
8u8PIU8HXHQC2uNimuPOXIdqrUgU1t9KQ2Y/1eIt7yfOuIUVurqbcPnBygRMxf8gf77cunaVmmXm
eMVp+IPU84W+HloSxKBxevVxrocjOigjO2+dzf1pnHPYAJ0Ky+j29k1k6qefcGlZoxSYTjRlnyya
rgzN3qCGvYbSwDdh9lvetL86xzkUroptWu9N9vu++etVRCoBkh8AEYL3D8i+S+sgFCt9qEA1J/2p
F1E5hMlfg0gAyzmzMK9E16Ze2a0LCyjqOs8DpfWHKEy+5Cg3B/In4YcjHini2UC6PCFWaiTNSYh1
/VOwX67/dH+qrjcxmrWm2wlPOughzCEdnAUlVV3dnuw86KN8tLtYb8elVoob/gAzDhgmQWEJCff5
+8oSZl50Rtee9LI8Et0EMVi6aoI3K3+tc3vvKyNODRcMOqgBDtXCpr4aI2AkQJPgHzzubgA+RtdX
NDfUqe95sO1zrV+jst3/bQA/szL9irN7Upsolyt/Eh2DrKwE/gEEVJX0V7TaNpBwV0OIy/P+4l0F
MzCJLBNwLMhIo01t5h4UElNOZdY6JL0F2dd48J0qQfLYBD4zDqwuX3CWm/ZMpLYQz4AJYZ5GC4K6
V3lH1El0VRaNrbPy6moftPkPBk6x+2O7cv1pbGe2ZtMZNLVlkSDVT+B8PPlWv+GdeHaVsfovZnBF
6kD5mVeoeq1NUJ7HQXQqoRMTqm6ISuHXIe3GhcDixtyBbAHEayBSAV5n3isBhTHQnxGpnSxzr9r3
ojtaw0efpwvTdg1aRI+tjnsFhPDICgFIfemGFh0KCoyKdtIb89mzRKgKtEyox9qBNmIFomVu1DEE
tJ19qpH+gaN0vvI5RDfvz+vV1TP9DNw8ANdCcvKKOUoTsgEQA6ybihmhnqySZsUzAvqol7rgIUqD
983d8BaYQ6iAJiqw4M93QuG4GjgAMOqs3OU+iKRf2RJV7YKJeXdhQDPNsQnTEI8cteKL6W76JRzf
5NMXse6fSfu/UVjG5dpBy54hyzVqp7Jcj/W6KBbijqUhmJff97MGe7bDLPGiCYGYBc9IGZrj2/21
uLX0CGoArkQ+A5mm2Shsvam0SvPJabB+pH4ZGcGncdga2mMgFd77S1T3tyYNeTsLV0sA2qn5U7jO
UygtByY5jeprBr5s2i3xhRu39u65iWnEZ0e71HjLzBwmWqRF925lvRXoPBxB+HzSyrZ66KUIwmJo
ui50LPXJDJIiFEx+WMKJQRAaEWI9N5kLLTiftQsb/taaIhfrm6bv6YjxZvu9s/LWTgghp1I9NiCn
EigFB0tJm1sTgPN+umOAy7wSUyu60pa91P2TRKph+5k8WksUO6hh3nD+MxvBDD3A0yaze6AzTqbw
jZMskYKtOTiN2xGgmd5Hsq8S7Y8294I1963xS+NSSNALy9tyYCdAG+t/Rf882JDz5GePsDA2erDN
6EDiRg4N8phXDt81MLEzUQp/oLrJtknNNWQsOXKRg+nxjab3zcaosMMTcG+x0NeZG9og2dqCmDmP
UXDNQjlhkwvXMCBe0NLItDM9JE72zeOusRKM18iKOm7cA3VTugAL9ez/kXZeO3JbTde+IgLM4ZTN
DhM5rTAKJ4Qic868+u+h8P+ve9hEE7IPbNgQxOqdateuWrWWKThqqNJBuislOsTEdz1VaXPs8p1f
DYFdTNYuFRMofyNfsEc/Ryy8QhIKNlL5WQlV3Y5lqbYLSSkQ4huqxz6S0ke5N/qTSEvhMbL0/DFs
rBSVbnhdhSz8XGYGmNbcHNLPdTeQ0x3CJHdIaI/0fY+VcCynotl3SqTtmzgoXiJfUk70XxqfUj9Q
jpS9FWdsw+a+r7zwPsv1hH5FobkX0NG0xTQcH2pDrN0gMIAUdAWAT2jsjlBSvQYhSipeb3j7UTay
e3Wqo1NsadWxTcVibwU0QQRkdxwUWXVQO3Xi0lvk7UJPS3ZE0cxnqjdOJnARe3Gn7CtdyQ49zbGH
xhAQiTNhCB4Gv3/Mm0C9DxVQM34rxadB9oo9pQIKEwEKPPD/WNBsDzJytmqwG4thcAaabO1gMMbH
YqxaFqjtHz0zTu1B7fWjOIntB1OYk92R4bmVEXmHnryUWxtGaGthH9oJ1Q5YckBLqKJgHlTNe1a8
JtnXXgxaHZwegjOi+PG2N716BgM1mCsfFEFAXhM/vPU9iW6VdWhWOjSE2i7wTCf2xqNgeI+dRykz
iTdbiVYcCgY543DFcpEuMZ+S1PhDMzW6GyHKlAjTB1UQnwZL+317XKtm5gQWGVoqL8sXgViMEe8S
T3dltRRsQZI/t7LSHHNZK063La06L+ICBZKoGfO9uI8SyL27xtNNFwnVnREAT+6l1AEV/Rq18qfb
ttbuPoiwefOSMbvu9AlNrSDS8z3XGjLTxpU+qEn8JMgD4D8zp7ModqTE2ujeX/WclLfJNQLMvwot
iyRE3ClpPFf+aqJ2tb89pK2vL4KGSrGmXMj5up7T9wIoU2s3MpkrW5z5glyRhgxGsNziYAkTa9IG
z5XS5N5XgmNSRk5maS9w3ea2EOobG2JtRLxFSb9Q6aCxZ5GcMI0+mjrKSa41pb+gpN9XUfgvhkQV
mGb+uTBAi/DbUzuSrmo7pfdcZKl2jSo+GjmaCtLPUmv2gbClFb5yltChgZ8VVAhvwWWNlAYsL0pz
yYKFnLZn+thjLTok0xa6esvMIgyKor6Dk3Ky3MlwQ7m0hf6OuGzj4bC2GS7HsnjTNqnSAzfBiJS6
eX+XFrYyPBZgbusNoOraUb0w9AcGeBHUFW00DZ2JIaU99sa5z9/pKexagYLq3+9a20ijb8zd0t1N
eiNUYT1irbM+KkJ0bPTxweMyu31YV80gPApLkQVqZ5nOoYeKOCYZLHecdnn0AvhIEO5um1hzpzMz
HQyCUNJe1UThVylUc5rpd31v14meDQ7LzKMdzQC3Dc0rvXwNUaWBgQNgHzI181gvFsiD/jkrDFSV
BOCG/e+QOAsZ98rbWyGxIN0YAP7+m8V56BcWZa+MWi/AolWXhyKHH6c4D9pXhLTsPj8FckFTy1Z9
Y3UbXoxyPg8XNvWeWLYasVmq6S7OUsKrV90CZV+khzopd/2gbrwCVxeQZBhgLnJyQOXfWhypuot+
EHhIvR4m1Hd8DZi59yUKf9yezVU7oIrnOgSbZQltHrvGjylQoYpV69AXQsNQfPWt+uA1Gyd5zZ/P
twe7kdo52Ju3A5KELgaE6FluUdFPaO7Ddksw9jp/ycucPivgftxG1AcWe5GCfaJU3aC78O+4Wake
U1P/UPYDy6S9q6NxD7QnsWedADhZg6MVKT9vT+bKwabgQRxo6lTjrrSahLj3NSlMdVca4X1NOz/f
jROCk2YpTPvbplY8MKboJgQHDQR6WXiJ41psc3Jiri58moaT3/OSiPVTiHbIJvXD6rBwVMAnacdE
Fert0vViGdf5KOtuHTW24SkHlOAPfbmVjVozAwXdDNREUph6+VszwKbqIjcDYNht7dai3NkKDZOH
Tg226ABhROZbC7fFRlGMmboA4tPlVpmh4eiK9ppbwat4HgWjhZXak+zQr+jgeda6boewjkCtICir
famH1LaQdLaFqviVil3+iTaaobTlppJOsFVAuK+lFShwST2Xsd8/EFQOB6HMQ0ePUiSsk76YbGLD
ZqchpuTwq36NsQSORKq6936XDw49S9ldX7bFXRgkul1blY4gim89BqVHUlDr6h1wJZhLQiErn33B
Ul5kL6BnxU/HnR4aMWm7STt6chO4Xt7EKNs3/l5Gl5dYMO/2fjp1SGlr2juENvS7ElCuXYlq5xRI
Bdi6lmfojbbTkx/137OUX2CGhn/fg+ne1VyJgLVF5GvUIb6nTRlKAWnWIfEr61iUovLUdDViRGX3
we/F4Tjk3Gm+FpkPJgiiY+B7+Y4mjeHBT+KG4NenDyTyT5N6iIAR5FL5oJGdCXELbbYPafbncWoa
9wUFsROIje4Yge95kIpJdEdDHc9p1VsfqLjID7WviXtBEDM7kmPRVgdFvE/1wfiVeQworpTpPgCY
5CQom9wjUPOn88T6EFeoZ9HjUx9ncc6DCWJrhxa9dMd/TbYSt/6uLcLWSZQmA0Gv+DaPOaTizZoe
KV+hUbiZhYXURnYStGwdw5vaHYcn20l51DgSvYO/28EQjpkX6jtRCc37FI6bp67U1Ht0WPpnfQAd
5EPn9VhWaAR4aiSc4q6XXuNAbNhYyjDYYWdKH7Ok8jZc8cptRsWR1g+AbaDMlxXHXjMLNa119JCC
aZ8lH4X2VzcU9EPAv9N/L+qtIvE1SwnP40uDiytbCRAtE0xNo8fHrdIvg/I9857D4KQpZ9Kddi1O
u24LqrXmTS5tLq5sojbfbAVs0krjd05FL55+uO2DV640CHk5dXNlB4jgwkQYtTATaJ5B7NM4HQ9k
rzjetrA2CLokYaVAj3lerbcuMfZlmoHYzm6n/JQ8FLumFCTfVsf4H+b2pTdEvZua39wveUWcOcgt
lyqYMzfONOGASlZ+qgpItoQ2/z60rfqAuI/yKVH1aDfCe75DMq1ykioCAhcbhcMI6nOUNubfh+MQ
H9PvZrJN8dKLC0HrYxn9A+ZXM+1c7HYlXrrxd38/xbBCAQSH6kAxlxlNoU2EyK87zfXL352PSJNj
lb9um1jbJ5cmFu/MokgaZbAwoT3WZoIi1Bb+a94Gy/WjMgZfKGmo626DPvJapJITjcJt/kXvvQlB
62G0vVB81aqaiDzaarJd3ZiwpMnkm6kXL2veRawl2RDPO6Y0foOB8x9lRY/2SgyF+MbkrXmrWbOR
wIr0wzVMhlxyHEyT6fpmVDpBTz9X25WfUOiVd2Jo/KSDJ3U8EP17s+wVejui+Nhk0cyKBSPgZKn+
s95qqU2VA5WbMA8PlTQJjyGBIjUvSBO7EabYNI3FO8GMFOQ9K5L0CMmRwrSGXR6m0l1e0DNPtlJ/
8PVaP1rh4O/pscleQ6jL9rogtAcV/ue00WAPIsvrtFnO//PiIi0aD8BeQeSSTB1ISg7qnlsFgLQI
/ZlKKyjXQMddXEO0bVawiNyev43pW9Jc6IOsjIknma7Ra/BBeZ/6rnRCXfZtAEPHaux2UoZ2ym2j
q9sDqjlFRwXnGtaZK7ne0I+M0W58HIv8FYjdB0QNjQ07aydrJkz9/3bmwV+8yyxfLIcMiTy3Jysw
hqGtTluqvisPJMhe/zGxSHXIVkKHNElQF94zOXmoNXa5+j4gHPtPU/any/9iKAa9UZlaMRS/fG11
iejk46b4+58QeukoLgazrG+XqFMkxJ6mW+SkCMPsQ6ILtqzWz20d/owz/T2jLWFBUU+xEj5FkWhr
eeOMWrERgazvD+4F8AMK4LT5zy8GK9QZQoN6bbqdkOwEWh5TOt0hGdnfntPVwGNuisK7o91Dqvet
HW0IsjgRetMVY8/xIFdCQtXuJPWkjsqXSlN/NhH95FN/h4bdRgZmbYhEBUQHMyzzik63ETOlQ4ll
Xs+dACsre/Pd7dGtWwDvC48UqIhl+CFX+ZTmVmG6evYs9ilz+C6rv962sXbAiD3gaiAIoSVrEYCI
XiN2BLeGizhf0B0af2OWrlkjCQ0vDSxOsCZYRYVOIbnK8jkSvqRmC/XCSTMexfjZ9PYtmb7eOvUt
alLaU1s8DXFjt/3P26Nc3SeXv2JxyMuUrsZhYphi+oxAqh0FJuqH+ziHqMfcZcEvyYP/6Pdtqxtz
+0fh7eIQxIMM2IpbwDXS3O0T/bVOzA2nsj4wANuEb7x3r5BjZRqgfxBEhhsNsVuW44NZAFhQ8wJl
U++zFibfeHa/byrvRySbG7P6B8+x9DZz5QhO6TmDvzzlgSF6tSblxMetUoq7Bk2cnTF59Z3Zqu1J
L4twp5t+9jEJR8+tA96s9GVlKIPAb4FWIDpmhfCj7nxWIO46J/S94CR1sgFl+dA7yWik+8KSv41j
pVNHtqx9a+kR+kqi+NrpGnAWYP+HeESS28vQK7d7GfD17TVUVg8hhRGAhgB5ID9762EyswazFBiG
K8c4yva3XgvZY9fr8smQC+mQR2m8a3PYHMopJ3ZvKvNQpHLOW3u02M9CekZYTDimQdudexhJKGBO
Bq3kcajto7qFkmj0UsumUOGdfMIjHIku3g+DVx0lsg07gJXCDjxDec8jXX20EB9Cg1WzXjyvzfeF
UCqPpUYhNdHH8tWqNtzDnwtjucRwyANL1Om+uYL0+E0DoX9Sk4zNyEeU1vdqlD5PGkDmJn9nNDH1
Se8smo1L6uMsCRWgNAWq9sm35WQiDaJ8TsX4rlGizi7V8jEwfwddCFBd2ToJq4eNdCpx+ExpJi/W
CZqOeqoIQNwQSj9Fa/e6crq9FdZ3wj8W5l9wcZzDRs1GTeK1Irahk8a1I6SwCmR/X0a0dIsOO7pk
50TjwlNpQQDhuCkbrlmUH2RUviZD3jCx7jT+sbF8EhW9JFdZqxlu3gr3SauTM9WnXyZ6BPYQd64q
RfthEO4z5GynYItXbC3euhigtXgsqY1qpRGH3B1gvPeVz4Z+zsmswWV+e7m27CySmlMJzk9KGGSJ
BDbaI81zXjryFqX/2svsTwMIsuYsy1XVtA6gjy4z021f8wn8C7Xt0lY0mFk3goHV/T13mvw/Q/Nw
L3Yf6HA0qEDGu5O6U1gnc8PRbX1/EQgElV5DjcT3P0MzMONfNp4pa9+fGV555fOivBK+RWOU7qY4
N12p8uAssqCrFuJ/EXXStgQuBgQWNdjF1pLUIVD8mBOa1Y6YvvM/N9m/WAVexTPT21xQ1mcfcbEK
QhH4gd4pBply2dZzGD+ETv7rZltCppm6Bx5yvPtV9zqQmJrLXsJIl50mBdaGLaL71cWAxnqmsKaW
sSQpleMglNPY4png5wel/ub55sZyr52LOZ6cYTPz037hxsRShCAoDyzXF0+W/J04eh/F92o1nWJ/
w52t+eULU3+83cWaBLB5xVS5qLb6T5KR2XVrN8r7285kdcKo0oHyho35qnRRWiKC7XlsuYY4vlBy
fRkb4/wvTBhwSVDYUsg2LjavVeujL2md6QYiibnKnsKtwurqIC4syG83bxxNRlL5PJaKdFeH9r9A
/1pzJpPqH+XGq677YGr7OPXI45BoGbpfVYhSw/H2HK3uKuSFaPugN+gKo+IVUi/pqYeJkkb3OLG4
N/pEdKQ0F3dV1cpHQ4bt87bR1f1lGvjeufwNtvXttHVa42dKMncCQ6XYaQ959zCY/+KpgAWoMeBx
FM3lU0/XmzbSNBADAuRz6su41WCymgEG+T7LJlLLv0LbiIVUNDKyX26WUsTa9YkN/ykljlh9j5ZJ
+UXMD4ViN+FOROH3r0mkcWiXxueNeXFCef6NVaE0lhvlU/ndKpvkUEamvPHUnF+Sy1D10srCN6eq
mQOlZIgairftZEAu8mJNJ3RMpUiHB3LDJaxGUaam4Kel+Q20fP30PKxKOhR4nntySbwP3nd25k4A
xZdT0Whjm0ldP2QQ9R0luTTviISrD7f35tqBuPwNi6iApHBthl1rulrTAQubAqJsa1Ymh15FPida
6dy2t3YW0ODleCNqQcVieRZypEWFgqSHWtb7LEIy0POcyh83bo/1uaV4y8axQC8tb/JGJDPdedgZ
/OzZ10aPZuT8obGUxO6U4AWCyW95PnxtPG2n1unGpM7b8WojXRhf+EmxgVckt0KgipP5FFXRnRWl
G8HpWoMIAAK4HuBBoey+dCpxqQpZDJe1ixCUleXO5N33A5zabpxTdk33ctvvPdnaSbp/bKStmsha
bMyDXZ47ifGiy+m1zKYmsYp1UNQHZUp/G1Z1mDQYLJLy5faOWV3KS1uL2Yx1mjjzDvK1aqK4StXy
2PjqBzmbPjQNrIv+kKPj2R6MQTxOqEVu7KS1tcT30PzyZ6xLCCAAG6+RI0F3g+Gh/qg0G7HH1ucX
gxO9pJqigM+ryKseNP51e/auzxtcuLgXnoQs01VthEoFGf2h56VW/MyaHibukyb8um3jegzY4Mls
0H4443NnH3PhnatRIz0Hbt6N7UhDS2rj+rzea28/P7vti8/ro5zDRMvnlUD4kskNQk75owCQsNSL
jRtgdSQ80FlvlMJJyr41FSmTLJf+qLsTWDEkfez45+2puna3jMVCXA9kCexzS4inUPcwmKktoJz0
CHgLJpWvA9dmVzwo5parXR3Mha3FvJX5FEadDwJczmZmzdrRrP3t0VxfmG9Hs4jRAxR9hkBnNFF9
Dgwna2BjImdFXVhvf23m6tfGQ5Ie4nmCEDqSFoszJUYTGEOku10kPZaedZz6D7fHg5TileeGAg4l
K64H4tCrcoAvkAts1NF/0XPa1Q+xqWSnVC5ap+G2rneD1mp3vmJO+1Tuqw+90QVOBFD8rqhp0ess
f3oZhFK7E5GiesmyIjj4Zqx+isJoeJ9nzXjEg/Wf6CTR3hERxqdO8pJToeidPU20T5RiHTlVSCsH
jIeytodjqNzHFH7eo+jFGnqBevQG1E3KpoQ100i6U5LJiWPqECsodWDus9qIDgr8M/YkxsF9jFhg
sDOGNr6PjO5LVem/Daw/1FIivjR6BQeIHFt7sOxfplJsjlUSdU5QxcWj0KrTYfBi9QHOIK2zvbIj
uuvy0U0G3Xe1tIamBATnrrRU5aAF0fdhrMFG54G08wu4M9XSE56tMesfYyuM96TwO/A5cXGwelF1
prDPHR0tuPcK5EF2mcB5mw+tZ8thEOwtL1JQpJGLd14bpDv4dIxXT9Dzgxc1KRRKmnDMwcg+FGWk
Q008yHeloX4uKOYAnjJVG3UJ/0xuudsJPoAqqQZpalZS+oB++Xe/lwInqwUqdO30yyo2HO7aCYer
ZgaMQyuI233rQoxGD1UVvb0Xr9MOVhI/0OJJ5w+d+mN9zKRu4/5Y8+8AILihQCeQ81vEU41RS1ov
af6LEQSHFAoRr/YfEmML3rpqBrJsOkCBZ171gfqNqCPiovsv6iC1dp4Fjyy+27d/D5jh/BkA7mgs
m5XmF8OJPJAWo8b5M2jx8Wz6QDaWZ+0yIRlNWpSSFdfh4q5qOxq3ggoCzMhrgIwAuTP9XWHkNrrC
G85k9kdvo0DGAnCWVAwt6+Ba3+4EC8LKcVAa/0WOpJMVAXoLvIfCLBzecLYQiU6d9udKV7/FTfrk
JeJfY2Peml9EFq3ftuEADOFFH80vkya/akFz7LstTsY1rwwmhhLmTJNIGfztKLsoSBU0pTw3N/Mf
qgY7WCN5G8Humo2ZNgbwMc+GK7afqpFTsbVqwZVHitEK1MrJRuJvJcgE2vyPiT9/fhFkSG2qEsfQ
FtzphW77hdXZeRqf/Mb6KJftWa8Mp63HO33AvQlbZNtrmxIc0xwPkFC7qsGRVzG10Cg8dzCSQ5R8
Kyh0JeO3aNqYx1U7pE+RBp3JoJaPr7AZlFZMJ9jIshHQ4kekcO3WeKdmn29v/dX1oo2bd5eMw5AX
W68YAVPqdey5XgLg5yneapZd+T5X99wihUOiTX72VheLxbkOO55Entum70w7S9/d/vkrMHHwxbCY
0vSOZgJJyLffD4XJMsFlCi7OXGZHQIqcCegBwrDhP7VKjOxDnZrwAzf1iS5Xycn6wTwBvgqd279k
daAy4DbyebDnLOPRfprqNpMhFexqx3jSht3tz8srARz07qQjZ2FkYOmLgeZ0qSsDBA3u2IBSkkOd
dhPN6nZahsZNlEjJ57FH1BLlM/NIcqvYVZ0XHYtQ1LhjveBnQ5BxGGKfFou6jID8tslRKaYvZuXT
4Qge8aDF8YjUheDvk6L9HVraQ9hpv9q4VZ+mWm6dLgpTSpRjv+HnVy4sRjYDOiTIQqGgeLuEaglm
KRLpXheMBJibsvcT4yxm+en2DK4uEJcJHhAWIKq8b80QpcqT0bBTFNOzc+Bj5YaBa+0O3tjiPxaW
6KzeR6UtEQLB9RBjyeKSNleKw7livKSTtjObDFplwa6Q8oPN+qga7UunmQ8jkAhfz+50rd0JQXU0
h/5JMmukT8KTBOnH7VlYnWz4bUjZEjxfJW4lrSxpPTbZpsWTbjqoItjllvjaSlwl0QyFXM2sSADL
/tuZTiqtHwtREtyxfeeJgJ4TRxZL0HvaIR03HMDasaD5CtgJxE68bBdBgh6rtCqHif8SFqxq+UMw
dSeIj214HAV5p28pIq9tIolmU044Kb8rJaOozcoaylbBHcbnKDqVP2+vzuoW4nHO9iRbY0rLQIQE
X153MnwU/aBJD4KHBHSgKdAEFRGo+AnEcNpY8nmiivroGWYDy42RgHP1PvOK9dEFUrx9qijJe91L
vB9DQrd4kaqd3RtCc1DKzniA09V/f/tXr+0pCBHmqAJZhSvyp5LYUu4TJqUxP/pwgCswB0Chv79t
ZeVGlC6sLAmgtFGI4yLUoFmBq6DdRV/b/iGKNjJYq0YgtYB9+0+/6sLLNqZW6kOW4SQoyzk8MVN0
/OA886pUApIKy//tQa0dFR7mOHVyPnPQ/vaoTInf8wrKBVcA7FKQ0u2t30n83JSwlIkbR2XdFhnI
WYyV+GVxVFB2Sa06Z2zC/FBrfVtKWyeHAbaQBBuxGPv20NZOJg2L/zM3//nFzZ+ouVxoCUObIs32
paMFE4JhvTbyOaxkmvc3HNuqOZSXNQk0xXV3u9JLVlQXc+CZHcsAD2rHln0EzmOLuXN7ZCsTiaen
ajtn6+Z03duRaRD+V3ALEdME/Unww6+dpxx7IdxXdXgskmnj3bjicy7NLTd+1YdpHpg0a0PmQqdx
m36+PZyt7y/2YGLUqTHqfH/KiZPsNNrYCNI8H4vXFS18cKnNPGQUiGf/cbETjEZUamnu/h5r9ads
OOANpqPWEZzscdNBbCMICAW5vhdT670clV/FtLM1KSHYMF6Hvn8si+LkieHGWV/ZMXNnIYyNxB2Q
GM3zcvGz9HGQYawjopq8Qyc0dlLeC11rx0FwGvx0BwPExkSs7psLg4t5kMaoi+m38lxTgFw7tu6z
jHFbRFbj6EyCtHEiVgDCjI+kP1VGTeTDi31KB5OXxUgiuGOnjaCX2idlyg5i/VVP3ud2uVPG/qh4
3amY1GMss+5+oW847dU5hheL7miK3VdJ1FFoAlMV5mcMVFSq8NwOx6446I1rWZ+SbOMeWt1ntElT
lwKGfPU2qwqoGmhh4VyKmaMm2t6UHv3hZw5c18MPpObO0zeeaerqms6a7/Aa0Hiy5DyWOlMc27zy
3EB/l9MLUugouzR0tKsSMKSzMXw2IQ9RA5u/i76GZXd0ZBUIxdZSvhOyehf/aYHnjTc9xYboWH5v
AwV8jkz9mA+npqp2qM/sak22B+8k9PIuUh+M8iEUR+4KwAONmye0MHtHU3uOeHP7/XMYftO8kxbf
6fI3wfo0andTeReAsrztN6S1xWV74XKptzABi/1cBz2PDTjGXH/4Wnf7dHQzSNCNYLKl6Yc+ZnYr
nWS9exG056yPaGkNyKOMe9kaaE0TbV2MoIje4gCW11Zk/kky5CKzctzCnXlqMupSCjWD7qPT0zhD
+8ki4oe2BbobZT9OMP5IkAM/5MVXReZOQlZNLb8I9K1p2rRXo+9+jboObRTTcO5QulczSNJnaZ7f
XvRo5arjlVuZmRXkKb9XI4Zl187kLIuj2ni0Q0WRZoE7aO0sKvYBW6b0f2f95MjSvdC/ZmrDg+9T
UzzldMfEyr4jfyMHR0U8pGpE+lKx6/Srpme25z1IQnKE3mgyPhTdsVPdOj/X1muvnqbha9ckd3r2
My3h9gnNUxHcbWwL+drdz8lHa27CkuG5XIzFNKesCWpPpU4t2V3wLNT3afwwVmfgwwSyr035Sw3v
KHTEm1ogK1eZiktH1mvGpVwJSdXV2FdAjFXK9C/gy4vz7aHNG3pxkdFnTGgO+RepmeWGV1FZQ1qx
1NxIV5+sIThqOnk6eCZvm1kdhTIPYE5IXqkgG6CQraKsNNeUI8TSHhup/I8WFlff4LdTV9ctPWbq
2ddqO1I+/f0Q0HYARMw4gKEsXYOqZwMKA5orA5uzjTr5FwOYVZRZCN4EV+kxBdlQqyY77aa13ZzS
H//i1198fTE9VVVbStvwdWC5mfxs1ls1+RXPSWabhBv5HDBmSySp1Y5K52elDpmt+qQOLYh+82M0
FB+gvHNGwz8NWp1uhANrm5fUB0oDOo2uVwkko5d7qYvYvF1UcynWRvU+72h9yzp1i1HmyhQHnybh
OV3FzU+u+W1kFekkQcKyTc4IYFXZq94dpi0Goy0TsxO6CN5kPRe6riiTc5CN3R1EVtSt2iBxc9nc
ghVcXSiMhvTlnF+AFOUK3jj5eRb5qMmfxR6d0b45ilFk2FDAQWEH60TrZ8fb2+/qETobnHs/SdFQ
w1nGy1JfahCxFvE5Dj8FOmJi3yoOULiVr1obFx3/s5ICbbn0BL2dQh+pjbRtrfgMaqM6NEF6KMya
npL+B8+2k9YYv28Pa23JoISgv5Tg7BpDVU5K73uWHp/rUW9sMYg/1L7qFrL6t9UUpg8wKukTLiCw
Q4vdl9A9KlnTFJ8TSF0qaGyLH2Xz6fZYrg7wwsZi+0V+GKiRJ8ZnXog/VdX/NCn6PcgHauuIFfv5
M0RYW7Sb6zYh+IQEiPLKMkaYqHuM+aDG3KOhXQfv9b5wGuUrhRC1ezDrrero6nIp/zO3bBwQIJ6C
5UCJzz2d1ClvQ7Erd/6/2RSzyAVLMtN7L+NnBBp9ek6q5JzIsE8OxlkbrfPUb6U9144UkBoJQOQs
Xbh8CvXm6EnwdhbnuDaCd6o/aZ+iMkC770Po4XJvb45VYyDcQVvNQg7L2s2oZX5CegAqkqpycpXS
VB7ezTJoyPBt3INrpminpyCAQh3VB+XtGU7UQgnbtC7ObY036l/HHAaG6QdPhdtDWtt7IJNoqcen
z8jft3ZSLW9jRRHyM8rn0kGIRX8nTNrBjKSfuhy9J2p9FBu12ZjI+Z59E29xymYhIMj0Z8btP/2G
F04+EKJaNCKsNvKjJDxaGwmArc/Pk3vx+SIO2yws/eIMLX/kAOS8PWdrB+jy1y/mTI/yWpAh8jub
X/OSd1s37PQNV7c1gnnZLkYQaRUdPfMIJjht6oPyHydoEcn3kVqlVcrnW/EkPEvy8fYEzX99ubyW
QXqChlca7pa5exF0RwdZRnFuhOmYp/dDTzvd5yh/l9E0Kh+hB98wuHJauPBgJUIJjOjdmqfzYrra
alCyNqqycyaWgHUbX3g04mq0rVwWHH+M5I0dsGoPLQ2ImbF25XWGasq9sh2wZx2i95Q/f2VbrTx/
NOAWk8hdR2yiz7ojVwUQbZRCXeiC7JzqaQR2ZoiEXc+Z2gFSMo3ipQqEfZT3iKtZH5tU2Fdo/iTx
qEHRWsd9+SJrVA2LUIps3HT7IZ9g9mlNODttufOL95xQabJHM1HusDPYegGJddGl4mOhaKFTlLq4
L7KwsnX+yp2Xqb2t12344AeRtxuqPn6pS51vFUKU7Qqhgu1V9MuotuESYrXzne6rTkLeVJ+gryGD
0tlJMiQ8w33rFIji9MiDTrgDeec5LFPk+kmaSQelh8ZHAoICEQwQJFsu06+wGEquWEpfzdz7UoTC
WB/gMQGDGMbivhcMWBIMs+7QIDTUDBoN87ekdN6rIoiybQ0+XMI8/D/oRR2/S6CIOItSYCVOpMNE
4E1BdRdJymijDSHdIwvofbOQUKSRGSKEnRCH8i5RM+0+TVD91msoYiXaQZ/TYVScPo/75ypNDaan
rza22IoHAJ5I6WVOZVJ0W3oAdAgShfcV92b7+CutpY3k88oWVqmukeDi2cseWwRTWmNmaayp6dlH
NC+cvkrxU9jfd0zgbV+w4ixJVOIDKJ4TCCxfRFE/tZXXhNkZuWnbih9pJAfFsVFtWZksYgBeJFyV
PLqURdQWSIrXi0WVntPgzntvbLEUrX1eYxXm6t2s0LO4jPNRm2oJ5cSz4X/sY89WCmV/e5ZWLfAm
mNUuV/IbVlGIoRBk2Tksd1r7qm9VUze+v6xgF/BMp17H91Vrb+1JQf6nn68tNpNvxZ4mjnzeeAD8
3UTO7c/PF+rCFdLgBr0Q3ekkgJb3ST0mfhXERXKe9HZXF+2dosAVccbj3YnCFiBjbaoujS0Ontkn
Gl11eXIeJYjRbEV+f3swawdvRtWRJoDWi1zH27tKjdOBfnoGA/FbHtd2G+V2KjlbAtcr5w7eH5qF
iMFFNLgWS9IFjUL1J+VITD406pkLbcnJG+Svt0ezbgaMDs3acIMtl4Y4EQlKNUzPgdKeqTXYfS+f
Cm083DazElGQVZkf6myCa4ilT/tNqoh+BQlgb8sWjeF9tFcldD9dHbpDr+ttb0u9fmUjzEtEqE/a
dpaGebtQkZqx56S8OgcvQprtqzz/+0OPwi28WTNmD4GsxU5IjagyjTwvzwpiPuiGb5VNVo4NPGF0
u8GbxaFRFlsgzC0ljhu5OGuyk757N7xWgxNtJJ9WdvPcUSmC1SLpdcVMWqqoUEaJV5ytZHzfFfsx
jICkCiZaKf9mtqj/muxq/r18ERmZpJbRwGgGtNFb/jnf3mJryz3Tq3EnQj5w1Xcw1ixRJkZsMUTK
RmcYt6Zq1cCs+gCYgt7/5XKLAh4eeHR1ph5Uwkj4170GfzKyCFeQOIUe7g+i7iIITqTcMvq0YoIM
+dQ2wWFTBG1tsYkY/mdhcc02RilVpt/xKvET2zdkhKb8vdB9z7caj9emCmZWa9aWJNmzhCAH4TRW
46CWZ/9bGZysLbGn1c8TvlOSmeHU4nxw/o+06+qRG2e2v0iAMqlXqeNEtccz6/WL4KicJSr8+ns4
uPB2s4kmxt/Deh8GUDXJYlWxwjlnO0U0FuuL67anvn5bwJMAWM6P6xJAo/8IEG52NuUNMHEgwC73
hr6Pnj78eZRdkS7CpA8f1BXiEXtsS9sF8d2pT7vfVo/g3qxU9c9rl4sHAFiWeDUE9kOwHbRoVnQr
Tc3JApUxQcObYockqnTxfUGVwCcyJgPwVk9T0h9zbXpFDmfnRukBWT6F75Cc9oUoYbesuUeOKIGo
pfP1yTdebx+GxANefJ6LP1OmelzNugOtzYl0B9i9CNWp6eOmD4lj2wIfE1rhriZitLQrE8zG1yfb
rVFtR2eP5i0qNDjpiXBeB0wwg39XzEKWZNRqN6pxIna7Xfv+a2/bu3Eot1FTKiD9pSfC28ihWagm
ikknYyYJmnppc8ryh/Uw5oqnjfREzj4v3D5XbxNzBJHNKevzI9G3vbGduvx4+9hVaxCiA0ywsxm5
8OZUlTsKjqnD//R5EVIfr4GpLTLSnFwA5IK5QdW/ITttpEwsTMERJDDE9KwJ0vM8qaFSbcXSp7k3
f2lplIZDHutH2wLP8+3l8C0XInjEH0AOgR6jSVm0WHW/sBkw0fVpKirjcR1IEpg580DwPJLAgLMC
rm1KvxZWaqra1a5XCn2GT4S5RDoKb93L+1nMmY2hxSw/xbpm+M46fjIAMGzlxTc7/TDTnsVlAXwb
XROgORcnW2iVkFHHTPAJ+epHstifU7vcEKv6eXs3rwO7SzGCguczXUq3r1EwcAH4FptAjC6DNta2
eV4BlUVhP6+v06U0UdP1SpsdG4viLTDJAJalBCPj7ocfEudSAHt8eUxjQeKywLjHSUPNI97p3XNN
FGbn9kIQIV2KwEj8/4uApTanff8Tz5XbB3Ot5peLELwaMhDdAJw4VKis8WFODCDltZuudE6WET2T
eHrpTdUDTK7evOEbqq0DWuhyUW5SNDTzZryGPRzMPq93CXDJP/7Ax8JQITA5IQYfrLuUgtzOpNEW
b25P+5KHtP7n9r5JF4FJAeTXOPiIeDIAoBu9OkFhlDVmjvQfO8a6c5jHZU+7SmG4VbKEM5qrgZYu
UqQnYgFN/oC85uRsW1Vvp/SKnq1I2LA2oZjAKbEiEnmZ3ybzZujsB7bSI+BV7tmyqtAWpMtyECQA
mB8PGPEhXtKhWfQuRt2c3RX5qWyWoCPappg/HBhCEzjzJkgcJPzysVUPLpKyxYnORwPhWnBbE6R3
FFOH6IThDkPs3QR1/doWCeXq/E3XPlnND5a93RYh3SmkVjGRgp6iq27CqGl6ADFjBUMZrM4RuXVW
HlZV2/J1fIB9QuYeqXu0giBou7wxdWwVLObnMZTxLyDbbGvN+fEXC0GBFU9vIFBcjXhpUYqpXpIV
p3xBB1kQrz4QaRPV2KnEpqGSA+gCpCYxnCf2RmG4OdK1McpOxtgesVoT+IhD57cT2Dpm+kgq7W3J
ABV4e23cqVwGDJgxP5PKD/E8qq6LwiVxnJ/AqfBUgzkPxiOwnRFT2Otvc9a+aYCbqJNJkUiWqB/6
NYENgJQGALHFU6saB8RMNM9PlN53Te5jkNedVK9DqRDXQSsDwdQSSjaXa4tnBB4lNfNTa+3X9Qkc
Vmm6v719Eu2z8VLA6w3ahyBPMD/NMBZV06EloyiCPmCL4paqPs//fnY6FGP1uRnh8ytIHOO7lnzc
yIB/C/uPjhK8eMQH+sCSpajsMjsNVtAtQaUIBGQ///zzQvw0Ypqgn1FVO8XltsheZ6JqsZCYGMxO
4+fz+UvEhMLlj6kJ2JfMTk/IP/i0BummmRyWFPyI7aq4KFJRqKsgQQmbhoj+8ihSMHm2JoCRT4Q3
llbxpjd/63Psz2AVu61TMkPAR5dAQo+efzSbXUqK8qzTq2RMT6NTn6zCPejDGuSL1/t2o23NLN1n
U/92W6bsquBmY2mYv0MNQNjItQDHF/Ga9GRmRTh75v3Ud6/TonKeMoVA1RimGoJQCxM20TDrhtpp
lp5WpJzWJ+vj1wWD7g6S5FwXrijb2ZqaTTWagAbqdvTfdNje3qTrWVkw9p5/XzAoJZ1aAvKi+aQ5
x9xxdo39NJtB31FMAt0x73PcfVkxcGjZm9uCJUEO+rCAdYdHnQdnLWxbWXnNlOXWdCpZ4TvTj8K6
L7XjVB0aFQK1RPeIicktnBAmAq+wD0jJ0BkaxxMG5E7aeL9kaMhfv5pd2C7/6LWKo0qidZAGuFxY
aERTIgW2VQLrmGkWO5Ve8qhlbthXzms6MMW5SbQOOg2oS7xNka4VR7Tn1lkdjQ0MRpr5S/LmjYpE
iEqAcD6eN5hLy4BZ3NXgRdjZH6bIQyvt+QK4/DM30LfF4Nj8+7T8HmubWd+S+OdtFZMc/IUIwQBk
ES1jsk58CZ/1CX0JxQBT8+TqxZZW902lb27Lk6j0hTwh7hiiIZkcd2Z46BB/MSsAPS9Ida+7fAhR
ub4tjO+PEORQnqhHgQZzFojcL/cv9capqI2GnbLuxdkb7PPtz8v27vzzwnt3HHU7Kgk+v4DkL9+D
8sgbn3on6JN9q5o1k1wZLAWYTfB5+J9oqGMPaDS0rdnJmp6Mody061uspDiT+Dqk9dDig1F5FLbE
oUqzRFej3ZnjKXI3DJyC8MH+iBGQhU4fj58QvOvoCoZrxeS/4Os0mmem3sTjKUkqP7V/rAq/Jjv5
s++LJ99UGrPnuBhPQ9gbm1w1yCg7jfPPCyc/WU2ZxwN+vuUc0+x+ne/6VhGiSc4CeUO08JmgCjSw
SZe62/ezPhBwZJ5S4w6+pbDA0PBUqvg23vOQwhWBGIxiAo0GXTBiJWjJi9IwSsCSUww7Z2AJjNov
VfQ9Mt+m4hVc0W/Jgbk+CZNfGg0Sd9cbgRMfbt+j66XiHYe+Mj7phrGEd077MzPX9F6CvuNkONn4
DYV9zBKgawK68MNRKUrbOmIdlB8BQy32aOA31IUGVkdcV+K3NXJsH54/QSXtXIKgFiie1l7LJQDc
ClXzJv+wPcP3eR8AAHBRJhRLCFpF2lrPzP6UvtXar7n+dvscrrUan8fevOvCdRBgtkXHGj0bEAwe
7DQAh3LJPnrv8ejEMDrq2Ry24qqdgWXDEjljq4WgD2IpyCETRRB9dfG5AA4Ih3kDcLyIdrKJYl0v
7DwKi4c6DuBfPrhFwue5Kp+pattWJWZC8fm42Bgj5n+0n7GjSKCpliDe/DF18iHKojAaLd/pcjA2
fDRexirQ0I1Lj6Qj2qwFCZ7Vx4B6Gb2wXr5FdFsmqimjK00SBHDPebZNLirlpekN4F/oan0HKKra
x8CW/dAATkyxWzJRsJLAZcRbEK0Lwp2rLG3OWrP2QnSrGEBYazH+PC2KtIXsSPhYGRQK4wNAaLpc
zxIXiR23jRamZEy2o8Hq+6LSVOMrsqVwfDMd2SbcENEWszLPxwlIeyc6zmgki+/JZO2NvlBYEZkY
dDDg3U95p48oJgXXTDmlZhQiGRh6bHrKULX1KkehZFdWHToAAQ5wBeDgr56WjdkQrbS0KLTmDrHk
FDhD+oQpl2DNKoUDkR0P0FPfh36QR3MFdcMUhB2x3ItPVVXpL4Ue269O5H2YPAMLOpcixCzWaizl
xJLktLH7H1b/47Zlka7h3foC+QUzEMLX7aldXLR/xKdsAW2Bh/7uzRpX0fa2FNmheMj8AVzS5Y2v
4ovFSJcc83nxyTN/98u3pfna6F/n6vuHpSBpCh5FXEm0v4rP/QIgY9lAi+SE9itUG4JhMMHdWm+G
TJWd4Sd7Eb7wbOKZJL6rZ4ZmTNd81vUsOfVAjCRoUGXmkvkOG75XTrrLTPJSNubPv1idiY4v5Gl4
C4dgPac0c80lgrYtZhykSG8DVk9fHlOimr25xj/mqzuTJOh1Q1ejNzsSn4Y5NzfoNi6CzHKbbW9r
zkuqmZPfL00WpEa1BpkOfrKaI6EUBaa1kYHvVFZdojxYLpD3ARfGqYxE5cnA+Z3ofXyqPSdoq0/a
ivZN+1/L+317gyUGCtTHAIkD5RaQEkX3ZAyLacwAlD8ZbgRQHFAP7tGSGAdVkw6726L4rbrSnzNR
wg4PBXU91izxaV0wbr8sVVCvBbrih8gHaHGwgnRoXcGyxDpFi5FUcSkCe7y30LotXpEyaxZzAh9s
mDvAMVjT5jey5jydCTpa5w3QCF9p1KmagqQbi/FSFOsBY4wS0OVtmdusKie7iU+p1e7LqQFuSLuJ
QCB1e1OleoL5lPfuE7wihQvS1FZpt24Sn4p5QQlo6Y2nfAHK69guwNIvU7q/LU92iLywiZoCev8w
OX25rJpPI7grjBr4CTAyj2fnzo2X+omNj9q8zdptZTSoEbYzO9wWLNtPzJm+T8XwznVhPyu2VmZS
GPHJqqJ9sqS537oAQrBjxYbK5fBJFTCagGOK//3MykU0nxA2w+KYzg7lmm78PqiWIjszBOZ/RPC/
n4lAXIZKWx4npxYUYW38oyePngNY28+3d0zi5bBf/4kRVGNA1kGbGw1HlWjg5ynyb8DxDW7LkO4W
nwHmJ4LmWSEiLKg+WYxSWE06bFfy2K3OthwThRTpSs6kCDnhti3GcTFwJlbdLWG+dsWxooD5/d/W
Iqh2Hxlrw5YIa8EMgL+AIIbVeCQPqA7cFiRfDlAYYd1R3BYTMjZjMdKl/Pxn7wQc6L2R9AqTJzsX
NCiBXBlziYC5ENbSopS69kBqDyliQ9/oq3KbTMszmU39L84GxWHU0PlakGEWlJk0NElJhUdgnLyg
lTNcYtVEnHQxGADXMZaNditxMckIe6MNdRSW3eJtenv5OVlLfO+h+eGjiSCevMS+oSsE77WrxoM8
au0KBPZR2PcFoIfMztkDfDBALNoEbkFVXF2yhSGSsDA4garDFS5oNxfMGjsY727eDSW4CNwDQzXg
traphHBtPLM2q60N1tJyD+H5ufuUd485U3h2mQg0mWNAA8CYmGUXLI011yBVMFLYzGjrfovynfPr
42s4FyCEDmAD8EwbJfTTmFdmUEZ9u7Vnd/adUTmrqFqL4GcIEPycqMZadBhLUuxt55deH/9iObiX
mL4CoN7VHFk5VY5ZtwhIEnjr4t7sT/1fJDZ4vPNHhOBjGmY55dq4Whh5epCNyDCpWK5kXuxcgnDo
btwZZjxjEWu+mycjSNdmCyyvwJoV5lIWcpwLEg5/pes7i0KMClZQ53cNe/KKu97ybeoDhx2Q8bcP
R2adgaOBEBA9+5jTEnausijKzRrWVfp1C9q8WZUTkAkAaR7eztymAT7j8kKakdaBC7CHgPqn0fxQ
1X9lCgyr76GCgYzTVUQ4jQ4Dq5mDXECjbaLVfCqG1zr9MM4DLKWDplvYfUDDXHENjTjxIU0rxNRV
AyA8wI27+5gABHRZMOM9T8myL1I2dQDRouVHB8rfZXObiTjUuOL8cXK9GAy30EI7x7PBqH0nU6ic
dA/xcgcCCLCBroLNPIOnQ5u1FjbELU9zrUd3RVZbh7KPCoXtlF0jzgzC51YRVYtAVGBaaCrWrFro
zM5m0r/YLnhn839xfxV+QKp2gEeAo0GjOmiiL9WuH+oVTPVQOyvZErAyqPqFVd8X7k3PMH5cxoMW
evED6X3Svn78XqK6/Of3C/bGahzEAIRfm2njsQxIef/eFnANFcf16kyCYGi6qPeGnktIaWCUPgBM
sjfth3XSfhjv/zFto9k+plQaML/7kXWIXm7/AqnaYaoKjLF4pSKZc3lEWkoXK40YjPa4xeDWDLal
SqFuEhFId4LXDeaBAx8LIszVmC3XSmi4jOZGW5cgWq3nWkVvzc9CeOpfSBEC9qlCRW2xNRLWifVW
euWuBm9AikHUIC4nAKup0Lml8hB3oMsSyD3Q78uNa3USDZ1b0zByop03AhiI5T4G4BJM91tHc0Bt
9fZJSZSdTzmiXKhboK8Tpz4collVknQ0JNn0bfHKjb60/9wWITsptIigcw+BNXr4xBAednyga01C
Ej2ayYu1PLP2220Rsm2DJ+JBNVpRrvqt+mhal6zKvNDV6syvCuNJS/rZH+3yH4dEDAmnTBH5vNcX
Rc04F8k39iwa7U2rjdo09cJpnPZa0e9jp94mJX2a0HZpJPFOy+g+yYa3kfXP+jpvp6b45C7JQ2YW
RwcAB0ujel1eczUA3QyFGQNI4ECngAIJv2lOVsuL8b4A9tNLo6Wnqcy3GSvvhmjdzKz5ZcT4cW01
bazE+nn7CLhNudoPTlfuUiALXU0qzRAVoafCC62xAFC2Gw3BYBbNPuniZjuWYKZqwIWTFeCPuC34
utGKrxpfBm8spAPU8XLVWZEDHiDSvBCot/bDiiTmYe5L/THFEPQDa50M0J558gA8kuZTOXf6dkBv
29Eoh1+KHyLVQkyQQw/ROgQfePlDZpekQ9qhzuemlhN0eW/78dqA5ydbjENKcva1bIvcd6dofO76
pHuoQKu9qdrO/hz1Zg2kXqB2RM3c7jF9Gc9+0mntY9XG+ZfbP1R6VGe/U7iQo9FY1pRGXoh+jiRI
mmbxwbDsvg7LFAXN4Cb7qdedjZfUqrOSmQLMPv/ZIeHSGC3QrdoxjcIBSB00uQO1+kZTFbwlgQjG
tv8Twn/E2c2ckylyixlCOIm4uU3ormbBSj7axsW1DorFWwPgbsXcR07AiTIlsRd2lr3zQPY3p6qU
qHy3/ogQ+1EmtLpUiH1pOK35W4mWbtA8n6ZJGQLL5LhorUONB9MqV/CR1UQ10KQmXsjiT3GPpOds
7+Lx122lkzka2H+g36Ef9houODNHu1gN2MsK2PpW7iEo+HRbguzczyUIyuWuvW5iYA0F6vXQ0EPr
fi9/WCqwRdndccGQxId8CfCyhLCDeFUFGCiPhnpNgq5Gy4b31Rh/rma5xX0JSLq9vSjp2SBV5KDP
RcLtlnl2FGWT7oUFyHu3bsEaBDudd0wwYqB4L76XD0QTjg74P7IE+wXajLjpjMkLZ5v+chLvoe3d
R9tbgIHboL/GOU19+g2UrP5U6weO2L8wM8RcuyKyk54jh3Oj4M3AMAj/+9n9ZUkPMKFlgaaMVtX5
dmE5P4AbBbj0Ji9/rEamIjdUCeR2/UxglnU22DJWKM7rChrU2v6W6r4K//E9zLnaXUJB0IEyFfRH
6Cus4nTIszT3wn4k0xFzG29rYxrBEs3FI8uLeqv3+bLpWtd5BZ2EdSzKFWOKa9EEmGlNwzRhFYcQ
ZodkLce9DcjaXW+NnJLGmwIPPZ+7KU+iTc1a8wHOpfbRspccbmujzMPxNj8X2XigUIvRYjZoy9Ct
JApzK9tb7sFxDo7ebgE85Rdsc1uW7FTOZfGbeHYqxgRMU3R5oWumJs0nahTRYVzi5CdN6iFoWBsp
4giZgQKWMZJ/eL+ir10II7SaGRm426MQwGjG1yb/eDfIe88iXvpoOQB++eVyHHD7VnWPBh2a37uh
kYe3d0tW9jXRpMbHwOCTrqCjaD8bDOQjUail8fLi1kP+sBCaYY6O2IHVJd/YGrmP2uKQkJKKfl80
XY/9UjfYiZRAWL39c6SbaaPBBp3ogMN3BWUf4qhaW562t5KN7gS5plAOmRlGsI+ZNJuiUVvMpK+0
zganTZB41OqvbQTA7qbaDvXs96Ap97uy+Z1GqsZ6qUzUljkUCY8vhBMkzKyGZoBCTtpD0m1G+5+m
LQON4V34rdUTRQZfZvgJH+xANA8aB/F926DKEZMIV81aw9X8kSFRgOkkxTZKj+lMiGDx9drV0t6h
UagPuV8npa/K2csEULQmuaALA5EbFULNKpsGa0wRiy1bwzrSWrFJqs/zv5/ZiNEYG8REuFTJbP2m
KXlGRW1zW5Nl53C+Av73MxHtNGVRGUPEYjx7zl087e1RcXdVqxAcHvHyZG0MbFL/pLOXLlF8XrUC
wb3Fo5VmhMQwbLp+F/fR17XSn4hOFclMlRjBXidR1YOfEmLSah9Zm2gMZhW3iVQELAoqNCCEucoI
e31lVTEjXrjQDdUOjKKGdrx93NKzOBMhrAJMvd3Q9xCR4BVkoUtGYRhlXg2lJTgYgI2BDUWIH8vc
zeaZMRgRINDEyP7vuvVrq0LJkkrhPKsAZXqPpC6V1spKryJ6C2cwBslzafv9SzmowkX+U8WABt2T
f4QI9nCELWToC4zCrqqeErvx29x6ZPP8gth58FuKGH9cy1/jOm/isQ+Kxvh0+6xk0cjZDxCdzMwT
qUOHH1BWSPrE7f1cOQ9TZb0U8bzBdO5f1NUBJAEqMpSIAU4uVoizvJ9zziQeDqmPKXhtDSxNoR5S
9bM8JDNAtq2jc+Py4HIPAxs1cLsBJEp2BeiFF1cFsC5zY5gW5PCl8JzINF6KWM0UzRR4oYVd6hbI
SGTWK+q65k4ng3EXj/lwQLYw27AWA7e3z4srxJXCAEcAgAgEkZ3YdWsVJCsTCjtXsewLqm4nO7M2
zYx5sbzeektpBhpZ/arPFJZJehuAvgXYW0cH76wQjPSDtVpkXFHZzxcQQ2tgpO4RV+9nV9MDJMu7
3e11SuVh9A7Yt2iIRy35coeNAbFYliINl1qf4/R34j0V8eeueb0tRab9nsXL7YgQMAkuXD+CcLUo
JpOG6HrbGgh9pvp5ql+zFgl/QxG8KmSJmQiG9HumZRbS0uP3AnCbpt8gUwT6qqn99/aqZBfgbFWi
dpqxPrlsgiRmbgwadAqjpfq8EPDkU+dqA571YUa/Te2XD8+UIinkvY8RwEMhQhS8h5YXyFJGLjI2
uR/nPvsw5pTwfeHM2aBZq6nh+0b1JapKP81UxS+Zi/1vBUgHXepubNB4mhpKwfP+ZLl7J9rq0fH2
EUsTtucyBAvUzcTCO5LnUPT4WOfGxkyHOzybXvta+0S96d6wy09GztxNPZhf9EoFnsB3SbRD5/IF
Jeh6C2VXeM6QDY1f0Ndy3Xsd8Rl7asAEmEynafl5e8nvbv1KJDLymMJD8hMZsMttjWAN0qEqaKjp
bQoutg7DcnG9pp+Aw2v/9PDsfDYyhuRwk0bJ40CWdd93UYZ6ST6CKCz5wpYpP2AEoH12kcfesiZb
n8skmjdJkfxTx6WzB1BYh0zNNCsmoCTWDDVWMDRi7J8PxQo6XdLRdpfIxrNxQsKrfNrW+Ieo+u8k
FxOFYz6TwUeWr/Jq+pJZBksMEk6BHn+hxdfbByBRa2TlUYv0sBT0fgsx8Nq5C6BYUC1sgLLtgLJr
cfTe7/XycFuOZBkmCBH/nDP/+9lroetrzOCtGQ2d8W5q/DFSuBapIcawOh+3RMO/2OXMWg+EoiTm
3293qE3upwjsZ/XeLusNYK3+IhoB4uMfacLR4wmNFg+W0zAv77L8CByrv9gt4GEYfMwf58JP7Wy3
ktpqDVZUNGw96xh1/Suz6I/bIiTaixLxfyL4389E9CZYIVqS0tCOgIVe/EBiK7Cj+2H+fFuORMEA
UgoFRiMJ0ArE0lsMwODEabEUFIuzoHAdbd9l1bxtPK1Q2E+pDmCQwMNtxOid2HaTWXADKBzR0Gz6
x2YE0l2d3bEi+bQuxZHNH0aZ4j4HXLOI2VyMe4pP+FjTrCIBGi8yvccuOyifEdz0XZlGpAcAjIJq
PmzM5Qk5Wqc76dAhHh2X/NeCcm1Qk9Ir/FmftL0xeObdijLIigZjKGCL+dZDlaPPxG8zAwjxfQMW
PqvQFRGP9DzRDYzBUgc/zREucqHVvctcVJRX095Fw7xzm02nfbqtNFJrAThVTNXBxIKw83LpGomz
PusLLyR09J+GZvz4/YIH500ySFtJ0CPtgbV6h2BK/5qh50eFNCBz5AC2oijuo2iAtLDg1Zq6Mntj
9eAajPnZyZKfFpD13CLb0FT7nBRobCZlvzUJ+9RW1kO9qqAUZAVvtG4BrxllJUAmEmEDTZbPbVO7
aM9wqU+sRwtE4/3wkpe87ZntWmcIkooEOlG8ZCRW5UKueXlwqznHjVZQyCXLd69evjQGPcwguvEH
K1NNp0qFoW4AHiJOiSU+czH7MNcLQQ8KKF/cY5IBMXVN1mhjk+nNmzNXYV5MbtWFC4luPh3ojOhF
xX0UfGXcmiMZSQlThvnqz46TxM+FORqfSGkZv9PVA2IBwBb/GVrL2Ky1aQLAFdHNI4ri2HYGNoZj
M6b0kabWtMlSEh/bRAderdZPftPZYxC3+uwPXU6CpO+mh8RZjdNsdzEQv4Y+IF7kfWkrPH2Rmy7g
olNje/vWSa42EFV1pI4JEtRXqAietcalO8CrpQykBy1+/TYnH3cHkIGZcbSuozlJvBk1YoSopXAH
FFCasTfvyvbZ6anifks8AceGxWQEb7y4gpPv9GicwDBPkSPu/CmxD1FsP2GEc5fkqeYbRFNEN9IL
zyf00O+P9MfVDPBKU7s345FXP7WvLLVe3LS5n/PytKxm7xdlAn8U+XqnbdPM/lR4H8aIQuR8Ll8I
SPIqyvXUmeCLhvGO5fH94KhQrmS3DeOHCHXRS0QwNn95tad4WDsDWh5GfWXeaZ7Zvcz1SPetm9Oj
lcy2Yk8lPoDHP6iJ80nRq5bz1GTMNhIklQz9yUEbaBarStYqCcKmFWA91Fr4+NCadyZonxWeUvp5
TqWKBjLw7oieMpnn2auAWhsytM9qIFT9ffu6ysrSOAmOAA8gRTBiCSeyaFpXT3RGp1W1d+O78Tep
8ELcptTvlu30PVq2TR0UZKP9e1uw5JmIDA6mWzDZghsmaoJJV3OoWzwTC/2pjN5M57PNQOQMzq+l
/jKt30eV6vGDEA0vWvFAHY1+XdQIBXeaaF6tzyVijiordyg5PJhaeVeXdPatbsH8Dvg8thr6qm4v
U3Z+51L5388iZK+rkrIHxEU4l8ZnQP9+GRsUj2/LkG6lAyBM1CY5FK/gp6vIztISkyqhvY5BHk1+
Cv5rbf23HE6j/Wnss80y/7gtUmblOZ4/AK05M6GYHptIykibOLDA1b2d793uWBTb/0mEmBVrh37C
oLBOwzjLvnuj8dLp3uonEVEUcGRmHtENaPs4jSkAVy5PyClTu8nR3R1OafPDcppjxfIkANL9LyND
O13U2Pr+9sqkmgg6BIRVME1Im15KbJDEgPoz5PtINGOufFg2XkTTrZVkZaAPg76NEXhtFjtqFXsq
Wyuqq/ziIQPuiHN4UdFGiznbySlaj50ZzMlmcPbACSfFX5gtjJojdYr1XU9IrWzQI9Z0ycmkwWTd
287H+8MQYHBwNAxfgG1RuMwVdfquWNLkZNf3WrHxVPT2Ej8FYDzwKgFyiaeUhCsF+AUrZsgFhIzN
+5jp/mw422rG1LeixioVBMOOjAO4r65oAflj02jZ5IZRE/u1kR31eT2i0bJQVVolhghDCgiXMK6G
/lVxx1KntfVaH5xwzFy/GXxvUQ3+S2wCyoYEDxaOdw7cv0u17tCiO62Z6YS2M4WtlX+etO7zUHwY
MwhYDLCoKOEAkvE6rQHS0HFYAXIRZtM979pWcQvLNgqBCeAxQFvCR3svl5G2Rom+9NQJmbXJl309
vHz49vPA58/3BdXN4rwxnRXf16dt/bXs823fZVtKweUGOjqw1t4WJ10OIh/e7wUvK/ZyDKabr0DL
tkMbFVG87RW27J23UnCrmB/FiBKSGOQ6FtdWtK818WSHxlrqT3O0ev/SqgAjlt2yu7iGiSGT2z3Q
Ck8Cq6x0FH0Nb18jO7unI4XH76xq33ru/OBNSmg7mUoik4PhHIwBcaCQy7NEU1+rr2Sww3iiLwjT
Dk5c1xuiRSpkFYlhRbmZz9DCJHGu40tBZaFnTeRWdmiB9A9CfAeDoR2eQEa6J2A+v32mMqMBLF1c
ZRTc0MYnWKe18JamXEo7NLXQ7KqNBbhVar+u5l+oqoOKHtq1OE2b+FaltOptsEU7oem9JKT0Tf1x
1V9z+6HW7kdVQCg7KySDALUOANnrGfEmyWu39QondOKJBRrHQXDS0d24LfmLYWTkw/4TJVxxGgHk
Dbj7MCHzi918Av21IiKTqgNg9N6rwNcxBZJ9jE4dLt1UUMyg0iXdFI2+HDNiZFvGHPLAp0IUV1Eq
1OMvVYDVwmkJOuiWxUhnpJJCpBw3URFvc4TxNn0Yqk9J9uO2BkpCGOQrEbgDsQJOxeYaehbWOkiO
VnlPnbAyq9920gQVqY6sM95sOnxbpupz1AKJ5bZMmYLgXQzARWBwQjpf/5lMzUQHvVdCG4GBHbRl
aJgHi1SKqyUzlxjusKHueBahl+RSSBWVVTy1jg3806cGcGhuo3D40lXYQFpFZwcCMNEejxgTsuaY
2GFjbvR615p+qmKvkLwHUM/7T4Rg9TIj7ciKen04gqF0KTVfS8mG9b8ZeWIVOhXjvTd/uX02Jq9c
im6A3yhegkMQIGIlNenYj6UHN4DOnOF5nVlylya5u7eN1t44DQrorouhizVb9WBlbn/f0bF/6urF
DJI8+9WQZg5zIDm7ya5G4zce6hHZN1MP/I7SpMCrpxQI7Ld/tOzC4Coiv+nBN1yVe2yHWR2Z+G+e
QenlD9bBQ9YMpUpVb6NUqZAZeq8rGVeVGJtlFbqHYa/BFutnJSpJtuuqmgGlq+GEFSj34LEnBnim
DuJf0o52uOr/LCasDvF81n43O3TRG38BGkgwioSAFRTunGPm8pqYBXKY+rTaob4+U3KcVUVk2Y6h
UQCvFMybAahMuOt9kZSxZiJI0pr0tQPnbKGrpmVkTvRchBCuJgnQPLU+ssO8M1ffYxpYRGAsEcJu
Y1ZubquaLJeOiQag6wO0XEK1B77xIoqRDQ7jPnaDeik2ljbcJ1m1nUbrq1ZYj2nZbs0qfRvX6uMd
OsAQ0eETgOSJvj5hpc1aasbU6ZBdD92m6+Z+izYN2FHbmHZOsbQK5yAzcUiXgjUF4y4w1sLhNY49
DCBTIyjHGyAVtvbTYmKSY97f3lOZjuBSee+Ze2BJ87+f+YO0riyjd3sSum0YaY/F6S8+jxFYnqgH
3aM4KDG3FkkKIBCG9rJvN5UK3ls2sYAWsf++L+ySsfYktzN8vyidwvHtLivDdl3cZxCM2hlvVbD2
raaPdeDo9pc+0jM8c8vIn0iiBa1eFnvwxiU7kqNbIMe47sbWJ/bF7brstIwzSjN1lN/VS+0d4ha5
Q8tr6L91kaj6TfjPFA0/SmCg7caj73oGPgb3TwyhNBy9MshXy++KUwP0ypnGdzYG8G4fiuzSAkSG
P2bQ/IVg4PLMLTPTAV25oNOgPtje23KfFifTOtwWItFfFITwHEdyC/5MzAgBjNEwGhPlhbJ4KSqQ
rzIcj6ptTiVEWIke5yMrMjyKzKTc2+sebGG70lOsRHJF0F0N5UVUiKFRMU1XuhU1+wYlRE9nr6At
2DhFoqItUcgQ83RRjFnxbkW1bq6il3hYHmi+vt4+EMmpYxloAOC97kg2Cnvlpk482h32qkhezept
IC9D9ZYqHjvSdQBBmhNYIDITs3Ka240ZgD6wDuab4ElSQC3JPo93KJIXaJRBf6bgMWPU5VbKOjcE
J3i1bGpXEVdKgj5AEf33feFN0xr11CBz4Yb/R923LUeKa9v+Ske/01vcBOzYvR6AvPmatuti1wvh
crkAgUAgCRBffwZevbrtdIbzdO84D+ehO6IinSkkpKl5GXOMQbTrJuDngxxvp4ang4vGlHB+RH/D
A1pSTwy7LP3h8cfWQuyLYBpsJctjvTLCTi6dqCy6cC/HFW9SsuP3VhePMsmyE+7/kU0AT+PPkQ73
GRCSYWHXMtxHnXVTZPQu88U2By0Bc04Byk4NdfCuAjeziooLtO3zFtyNfjqHAoLxSKyb7x/v7CO7
4s2kDt6a3UDXp2WwnsZPSxFbp6pTR2eCaBr+IOLqd9VY0wwdOulhyjTzzzpQf5JgpZV/OeXWP9kI
r0ZanuTVRpjQlU2mxWhK9dg0djxET6E3pWAwi135g52qDhxduFfDHdyeYVa0ZeMB8ldTJ66DJWA4
YTuPGOgA1ZQ/l+7A6Pgk4yYyMDpttTV07Yxf61M+wKlJHByenBnWI8TBRTPeBuq7553wkE5M4RCa
jRthCIoCiySiz5P/jZReHNSnYGzHeuNeL9QhTIR3fdhLA1YNV04I3sRnz5vvWdhfDK19R0J154Xd
s8isjeuXKw8shq1zSlbk+ESXmgY4Ed8zpNVjDok7ZwoAQIyuWBds8ih/EOMpXc1Twyzv89Uez6vC
9dA+C6wIdEuqyHny7AhFX+fEUTo6jIe82wI8cN/xDtvRJJzQ0sG+zL+25TeR/6zLE1nho3YBOJIF
amBHKKC8nQkrgoYWA5COhXXpg3ef+miAY5+c+tPH9u0YpgFZ578GOjhFEIVWI7SSgn1m+rSTUxKG
WSKH684qY8d8zfmN0kEs22Zn/rY+B+5a+AsE2SnUvFBueztHWtiVFiXAiU12OfNd6SXsFHvr0QP8
aoiDDeFUNi1bhSFkH/vDpuj+vtOAKSCdvGAesbEPLiK3BjF3nsMnKbPgQbDhq+Oeop8+/obgkyyj
LNIpB8vky0LYbu3QfU4e8hxaepboVCIbkKbRUoLOA3qrgbnmrbUbZrWewJbw8R45uhfhcGN+ixtx
KAJROyXCC58Fe93FnZ/S+xqAg/aE93DEPUJw8tcgByuZCdIElodBRoicoGt2EN+V5TVfWxWMt1ZE
9GMz5+OKGamA+8/mEyH40TIJ7NNCNAAFhHdAlBqALIdxEeztiZ4VbbVBh0mq0MZnO/2nKAg2pjBP
Imc/oN29A9XJDauHs5APYM8ezrgOf3685seiNjSvoUsOuJil3/bt2RjHfNZDm9H9bOk8ZoUaLvK2
5HvCpLmVReRtckecSuocHRRYnEXtA5bxEMtigY2XTKQCoLE+K91z6MSi0O5527k+cXUfe9mwaQtn
IsBh7/qXQYrd1HgIunfgXkG3V6DZy9Mxa4bbeZjJyjjtOrf1tpj+QdMcEhJoLVu06iETc7DN8igs
ST/nuCGab8p7AoSYAkpOo6055XgfMz2vRzrwHNmcdbQzFgV6fONmYGBJP94hxyiYMBUAW3FBoG3/
0LMnWT3PtbbpPqgFFzEH7Vhqmx58BKUUj3PRfcGdX8VOR+RqLEh9JiBacTH6UtzocRh2ihVm25Wu
SIxl6Kqr6c3HT3jsmnz1gIcBAS2YRR2Nt2xcdqZa5EkaGQv6D0zw61EO3mhR2ZUFqhIU6Dlqwal7
Km17dBa45GHh0fYI0Z23J7GWHskKF5c9dL++SS87y2h7n0FO6uPFOnb2YOGBa48g8/JOR6oGUpJa
FB5SBNJ/LgWIicxVT7Mnuxnv3V6c6oM8uj1fjXewPQMV+cqa0HGSzyTNeHuVdf8ARhNgMkgOQ9Pi
PUEmomzloB5BgUFKWJbKbj3SFYTjnf7cPRVHHX1Lr8Za7rBXnt8Awj3jN7CXogpj2j5Su0ucU+76
sYsQGhA4asioI71+sNW8KkQvfImEpiV2bVbEU9NvO2bF7nCqyeHodIAqxNohm/aOdZ7PajTcH4Gw
dqcnYVBBnoM7eKObjzfdiWEOb3aoGrGp6zGM7Zl955Vb5PpXLj3lZB7dayAEe4ESguhz+fzVyymb
aupL8Ivv7Wx6zuv2wqm9E21aR4/PqyGWmb4aolMN2kS7ZQgkh/wkrFaWddFPiThVcj+yB/DyUXEH
mAL3V3TQIQgV2GlEaYzuKYPOLN69XKNk3HmfP34zR+aDYRZUP8X1+A6FXtrgsJYCMo98JDuEwF4M
jrdL2+i1W6itO4sTILtjt8myqaGdCQ4kyJwcLmBREW2F7WJGnVvP+SqKp/yC1nPaBbS4zUhenKm6
QLdVpEFEzO0959U6owysf15NHnVF+A5dTqeSl0d2KGq82DNIJmPBDzvCnV53AoLZ8BTouZU9TBbE
LVAB/AeLje6eBb67kHUcmPiCuVA9UeA8t9Ebt7TTbGZSf56b4AvewpmPuuPH4x1xfyCx/J/x3nEh
iS5sZyZgGPMKLmQa6kX3LGFBYsBYUw5JP+8+HvDIAUR8BWZ3tPQAeXWI/OJIopcqmOCLBKkr4+b2
f/fzB+s3qSpoCMHP+/p+OiPBP/l5kPdC1gTgExT/357tsGmHnlj4eR6cR+3VP+nzQ97yr99fzuIr
2zHCXTIyw+/XO8ded+X649U59rbRfQ/Ax1L8BUXb2583nW8xOLX+XtZcxZKGaTnLB7QdrppxWDVQ
pbPDygeTzinP6Jipej3wgdmNRoiWTY4BBgSCN2Olk8GHPqXzNIZZ+vEUj+0vAFeAJAVsznl3XVXN
6FGAW3zc9F8YuYlOXFMnfv7wmho73oxOh59npAJoi8bk76NVEWstiV4YPpj2g1dEpaMGo0d37wV9
mEggSzc+RJ9OjHLsfcC+Lt2xC8ncYb5DFTkiD2G5e4dv6nk9dltHbg07EUgfHQWwfaC/F+now7nY
oR7temidvUBiYHKDXcgdSG9bMkUx65R5XrJDB9UFJK7RloKb0F3u97d7mwEQPaGZ3dlL4+ZoDBgh
JRN87XT7AKV6N65plMc9AuePt9uxE4XKLJiPQRS8qNS+HZVXXg6U6eQCeS7OO8A0Q4GOAZc9QiF5
THTZ3rsRMvW6jk5R8BzbiQDbLc1oASAgh7ckGs8qUJLk7p5o/ang0Xk18xM38bEbDwk5CH8v8uJA
T7+dXFNOXV2Ehbtv5BbqSnFmpbp4+HgBj722BWqK0nkEnNZh6AjeGsACohYYpxxZhdge+ROPQCnn
NLT56UA5a1uD3DPNWoinfDzy0dnhKsd+wb33rnQLDjjfFQRnwJbT8E2E/fQlFLROhTPOJw7C0aFe
cFaoR4N5+eBWqmdqnMDqvH1WtZdlyLeVXZxlLTuRqT26Jf4a5jCHjwL+1IuixzB80zVJJU44J8en
gX2AXpwIcLSDI2azQLYTxe/P/WVnznT2GNqf/8FLgZYr4jQ0HQAs/HbLhVZTyha11f3Q9l98b9xG
Zfaj0+H/bpgXCM6re3ZGnSsbe+riHne7tHWKaG1w4yNpUdAT4cDRRftrRi851VdDFZTouWhCdy+A
s/ALpJjKOKAnNtiy8ofGD2i5/yzbS93l1SAS6euSmBzI6pJ2TowI1NryoPVWRuoqIRwwntE9ibw6
NjXk6BAWojUbUi0H9mGGdMECT/f2hK8sb1vkl6w6kVI5OgSgSBgBFzowUW/3g9Cm9CZOAF+e6/sx
667cmq98iIL9/W0H4Pufwyw32av1o3bOC791vb2xePepKr0y9Tm3HsbZ1qeGWkLzw3eFfl5kcGBS
0Z9wELpPNuGuW+T+HlKiXjyU3rCWrJRJF/i1jsuctRd8NmbdNl2bhjKjiRDWlEhoZOJgG+CdK1Vt
FeQ5V1Nu+zoeoZm7kXpqE6cl8iyEWFvMqBrjOdDlGW27G4bW7GvC+gqaQH62zdFttCZgDk1Nq6F9
jnYSQ22Y954+0TIccxSvFbmFL1LH0TjqZCyc/NniDgCoLfnmW8S6R7DorKzCyAtpJvjBqB+iPd9D
jzBy5zZEFYl752e5HbOyKFOvGdSu99tyTYbsVL7qiNkDbh8riroEgEWHMb1VOXmVBwAACntlUpCc
f7w3jngx+Hl0LYCKy4PpOzBJPejigb2b/H0nL0hx07bnst+W/FQL8dFZwHGBrC/SOe/C7Ep0YOXK
XX9fuwl0iAQ5EektJ+Vg2y1yakASw/cH8PZgiw+dZFU3Sn/PxVWgPs/okC9POMdHh0DqB0Ew4APv
mpJNLrgzZdzfq+J7N/oJuKxTez4xyJHXAUuHLgOAFDGXQ7+n7cpJegp4+YhEqeuCY8vq0e0K7okq
+gf33euhDpasyAuvi8bC3+cRiEQueyQYTlEsHzPcyLUCOQjeBHQdH2yumkUzqwNcqe2gLpbUsWiz
HCpx/nUzhN668U+RQx7ZZou0Ggp4BNw+7zhLtKdyqS3P3QPT9hgEZg2U183HB+bINngzxMGyRWWe
DUPtwm207dTY/m002du+mXYfD3PMc1yo0kOQ/EDD8d3t01aT1ejABU0w/6JscTb384ZyD0D8QqQK
BHpxXZ2C5B9dPtg2JEO9aKEYfHtRzFbuVEMJf5/yWyi2+PrE2h35/QhVthcSeIQUh8U2aO/6labC
3RuKbsiwjPusPLGrjxwgRA1L/RZaThFuvbdTaKdMW+0EhwQK9U+5o8iddrlYcWF5K2+06YlQ8+iM
UMkESAHB2TupvVHJYdID+qoCl60yx0+74USYcnRCr0ZYnuDV5T1a9RyNNUbQRXbb+NFWW8V5r+ck
0M0pF/jobKCqAa4YxLRoD387VmS1el5c430wxF1grTLfXn+8rY+cHtz7f45w6MRD9g45EgdhiWHZ
Y04B951G8TWcYOX+wUBoywbwGt72u75YqHCNfZ1l7n5U4tnK7CIOZ7eIudOfGmlZlMOrB6b6z5EO
XpBAr+nsGOw4616xlfdlUTYIEs1SUEXP5u8jYsBhtOgaoFyNyupicV/tBmhWo29mhivsSfXFY9Uq
5A1Q5eGJ6zQ4thMWoRugLSAs/47yw3PmXpV0dPZqInVsCAfA2OM+ujOl3pfK99Om1SSO5OzeuqXU
n3wymdiFQ65i2rMpzmjQIYmtrPDCYlW5ZeUiSQKxprXjq+m+DicK4l4ZXriilzsaWu0nEF1WiZ1n
4g4vrzrnMwysB97oxLhdsVVDBp6WzHC+djKvOc8qFPHiQIB3Jyg8uuW96q/B8lSfR3lWpKbazkrv
ejRghnka1inoADY5tOkmKO9ZyZRnaUPDc5Z33iW8NmShuehTAu6b2wISlElrkf7cDgf/Bnwq+U84
quHKj5hc92yc170Jy3UztBJ9lGRMxAj3VNOuTOAABT9NG5Rx1DIndoS2Us+T08rNwnoNaHN5G1RW
vq1tVa/UQOYTL+6YtfCDBVeABCGh3nKtvNofXjezDu1FaGkA8Py2y9OGrdKPT9bRIdBrENpItYK5
avn81RAy6wsPqlv+nmarACKcJW4Kzp4G8fjxOMfOFeg+/hznYKsHos8L9E74+4J9LsSqkCsIJlZs
TMoJCq1CIZ1/Kst2zDq9HvJg9QCScNsWNAX7aFwDIkjndX5K+vP46oUEXaugIETe6e3qdT7yTlM0
wIskCEzKDsnpwt3OI3uwvD/omf/rafrv/LnFKzR528h//Q/+/dQK05d5oQ7++a/L8qlvZftT/c/y
tT//7O2X/vXtuenL5vBP3nwDP/zHwOmjenzzj1WjSmVu9HNvbp8ldJdefh2PuPzl/+2Hvzy//Mon
I55///Wp1Y1afi1H88qvf3y0+/H7r0sp+L9e//wfn109cnxt/di3z7/sZP3Y/JCHX3t+lOr3Xy36
mwMGOHhWzsJYhoL5r7+Mzy+fBL8BeIXSDXwfFIMRSPz6S9P2qvj9V+r8hqt9gWQhYQjfYmkckq1+
+cjGR4vyISIDsKsh2ffrfx7vzQv664X90mi+ByZXyd9/td9uemjioFiFJC9M7tKoDSX0t9uDtU1h
e7rxkjIo5Y1kkb0DZdWnLFQl2mVNtosAOlk5ep7B4Wn5Gydk5RVDpuKsBNhnbfdjijRfcZeTCnCi
srgKx0BdEEtVNwsG4dXi/vH0r5/WPfa0SzoatDlA5UFD8+3TjqHIWGs1bjJltvySQRAtSETbh5+E
29IRCieCAlMV7RxHjG08erq7LYaeg5YrYPYOephSrnDV8TUr3HDr+jUy2UWt2jiKNPjN/HLWUcyM
9VxNTF2RjqsF05rFwnhVETsem28K6iBv287+nQizvE88JKTnGFz6fpdYTvZD5ghIY9D6PKssm27R
w61Z7FCrQtdshh58IKadpOmz+ltUcaRoP16hA4nE5X3iPwftGiCDQAvYIQxKjfXs+bxzEqiLxJGO
5AW6u4eLwQa8YVuMZNHFKgM3bsPR3ZW5w0ks+2K8FSJoeZI3ZZ/M+INVTUxhrxoqnJuyayIeW77P
QYzidiee+EXG7C935uWJUV/Cw0KtFMHuIYgZDCAylGh3THo3t9BektU70vrOk6pDqOT0pV+cEUdk
n9GK4qs4dMGlUOv8p5e1yk26wth9wur+MmA67xKaw42MR5eYL6Rz1ZcMFAllorNqBC9CJovbQcjp
Zhq0nlCMNXY8mcGIBPFJ5uNrE/s2s4r2cZ3V1krBHwpjX412D6CeW/zQM62GhA2e38RkbMJEG4V+
QjlN4mYelVplltBdElimmlJ0i30KmjG7167NkoEW/FaVgXjUBNNgPvg60jkSettMgH4mEw+th8LR
/dbYofwha9A/qqku8PAtVLXTYabRJRiarf0YBeK65abGla/s8kTE9AJ1OXwdS+5zQUUtB+3gSrI6
3vcZsWyQx3Tlpg+ysokDhiVx6zAr4cf0tFqNDkAyFvyZVWPn0TrQYDtio1uj2GnRmEqSDF4/7MuA
Bd4KTT/2p27IpxmkxCD6zeGty4S6qvBjZMfYZWRQJIi7GRf9arSFudRZuxVF049xL0q8JOKBPHOS
Ok9Ge7gwmQR6Edk9D1+yVJl0pqhXRVHBSjeW/oIaGdCyVdWGcSvz4rLp67mIc+hp3CkKre94AiI6
cQnLqlgOeVthUsbIxBstcxF0Fe56TwCUnZkWxEAolLhQMEoq6fBzK+fyMtCtj66E2hFXszWRVA1j
cdaOI2QhyknVVTrXXndRcPwBfLTS3ZcOvbZkOKWNbnSx7aobR6ONMAYN4ZoIk68bkQVfKXBBck1b
v7jrwwl6H0FpnZM21zyxfXHNpoA90K6eLjzu1rfOHIXTibT38moPX320AFPQ6b/0rh1Y19qZK2C6
lZPoGpurND25qOCaXnVQQdnMo0tTaA/I7+1ckBNZ/Rfq+HdD4460XTQyRc4hKp7nMxBYI3MS6Yh2
BVGh6YGhFHre+865DIHC8pRG6dYfOA5ekdSRJcCurYtLK+q8FfoGR3Q+keZEBegleD94LKRBfaRD
EJjYqIW+vW/syUNoXxs7icbSBR4mGDZMAHGelYFGRz0cc1e4NLEFgrzGjsDVaeX1ZyhVqqQtpBtT
dyAbUGG7qZO75AxsABRN91l+MZJ64nHduE9wD7qkk/5JyK/z/m0CZwbHAr4CygqH0BADkdC+KiI7
yYC+vqANM9Mqsx3TbLPKvmsyuHYJJMKie1JzSyWs6q8rIX4WnEEJrfKLQcTBqAMW1wjZ8H/OybVX
2R1b00nkK9Y65ZUhXXfGOSo+KYDNpYyzZgRM1Uaa3wALceU2tEszz4iVj3X8WvuBSexotFdja2c4
LoKI87Y35odDhj6Ki2kekQ62rlk2Xs+0R80XnRrlJ0fRHC++ivprjnP9MNr2zJKSielSzzUueq6n
c5d52a1f19MVb0rsXGJiD8YqbvvcPreoAbOuNUbhOSqkHkvgIZRrGbJ521ewVJ4rzb2jwuKuzph9
z0vbmeLSKQbUByhCTq+SEMHr/WlXo1H4gqjyc0e5egxMvZS5JE2zl3tjMEVxqtx57E5HGAdzDAD3
4v2Qt7tQM6+pQOhrJ4u65SdQlnrbuml02jf1sJIqkIk/S5ZMuEbPOzZ3a5sUJK7yuduUWrfrmpNH
o2y2LroC8sjI6aV9jdoZBDLViVjtBfp7cGLQbb+wE4AqivjBsitfB2s5AJu6ILg+Bl597To3PLcs
Hru5Z68bRukau8ndENraK13QPOm77qEbqvEsCke2ceYywn7z3ERZ0AZuQISyU3rozmc7hIBGztZ2
WHifOzP7KcRsrFTOdn8LAVZrFaEP5KEaWnalOJQ+eaD5Fjqj1gkb+d5SLe3WzgvCHD4zimhvJ2hB
9Cnk3YgJ2pWzbwXEHECpNH51JhVd9LwKoFnRTbiyUkjuDdFUrigd8PDaJ3Gu6Q+Ca+3UWT/oJIHr
hIeK0AsOG4U8NPiC3j6UCHnWEMptyFF7DFiXZlhZpkeLQzDsKkjMbcu+iWIV3lOCm9L2ziY9nuI+
eRvLvjwDgA0ALBIUE1yXHjgOZcnU1AFhgfra+OSXyJAM0WCvgVGZT5jlF7GMN5sM2U9gUhAFIMm/
BC5vpztJw6ya1DYAPVMNfs4g+oKJwf8OAuwhnVnfyhked6IaX+yl08hvbeDmkBmleZ9mEyhdB9+3
zpFtKFUcRLX9vWr1NppVXsZd7Q00ng1R8czreQNVedrE7eBWbMNhMy8dCo+odyWEgXoTiSau2v4R
XQ+qjm1SdmcBaHHDleeebFt/G8m/LDBIOSIHUEbqLnyTb2eNIG4gZdORZITXkzaT4cB80eZiLML5
szaetxpztNT0bR3uZpYzQNJG77odvICnMu/w5z7rLznSb0imhY2562po6sXU2Nb3HFi5O9sS50T3
7SfeNxK0twKFE7DYhP1j583hF/gN/nqw8lbFdl3B2fYHVEvtLLRXbKReHHWlTj1bRAkryvHa5bP4
MfaW9YNEvHzIQWV9X49VeO5aTvB9VB68agGU+UXVOaCBQiqYngd6aYmTRbWzZ1V3MW8C7cVO+MCd
ob4Xk93Uqwhqlho7ayMKCYEAm2Ekkq38Qjp/APz+H+QzrsVzc6f652d1+Sj+P0hrwE68CiyXtMmb
vMa56XMzL/3Cr5MaL1/6d1YjJL8BnOuDqAE5pQWlDM/o31kNGv0GJCeKcDBHKCYhq/9nVsNz8RFy
ybAP4Jf590d/ZDXc6DeglQAzQ3s+qpBgQ/47WQ2QRb/1flD1hVWAHtdyTqA0CJP49rAYC1z6gnrF
VvaolcVBOc+rEkHdJtMO2KuERAhHa8+6mtSst5Xbj7sARW+4NZ21HVE0OB/7of5RC8e6rnNZAuFe
3aGxce4TAdrhlWIdEgq1M7rxQLW6ZPCffnbTjJRx1dtZ6je194y6neRoT+TWWmvufaoag37pSaL/
M+HA52/45H7pQiNI3Iqs3AcT2qdi6cOUxlHWePe5F6FPpIusMzaEoBMqpVd1+EEru264bQNz6iO0
GQgYDNt8SxBJr+G7XwVtYZANUT7Q3iCsfrbLMt/IsWjWxOHtzpmiaddNQV8ntCBsBT4UesMLZAWi
0plXPQ/k16Ic5M4vSXgf0vHnAA8bYIqhFlv0K3kqrdycNKnWBETqQVOfEQDK2liN3ZPknKZ9UGex
OxXXppiDJPKMU6b53Gw9pb6XPbzJHCw1KTZgkfYuK9dB68aepGwNf/OCuADHhXBtihLsKSynX5X1
JDt+HaJsgz7FWoO1B3c/An4aAyCoEj3m36RV+VflfAnnCF7fM6JxkkBJ4dZk4psI2L1QWYAEDS9i
yiVqmmAeyjVk8JwGuhZTSFczFMnjxgesZw7672OERh1N4y4Kuliwtn5A8iiI5z60NmFRXvrC7Vf+
3CZVw897yJLeBVVnviBM2VURCEsd4PvyeUu5i1UcVx4x25pWdkLC8gx+j3fWNPmPcVTpwKIyqTR4
EXn3zWZsVZhqI+vQuuiYyhPLQG6laOcmqcPn1kAaye1vtCPbrQr9Rw1jC5ovNMbIyI8J55BEdbMo
1txsq7G4B1TvS+FTNJRCMx6xU8HDbUbcFS0yG84/H3celRVwgrajtwQCxauRmiCewGJmQCnDnCcB
sCZC/SwyMacEW+DGUtRKqtHdMEfqXRSVKaAFMva0KtO27nXKkZJZMafGhvC4KTaZz8NPktTlah6c
IKZedTuDemVtywEL1o3sqS4Ijf0RkC6CrpvzqHf02vKzII8ztJecj76+LSlgqMQsXSzAxqyZpQSi
FF4AZ+36l2Pv3aF4ZO4BeZo20zjtyqiJfdPKdebTbudDpegqdHDEZgnKazAj8a/Kv/ULk22CXrFN
DkDr3VDPOkZONjApD8t+L/DJSlRjt3O9yvVii4cV3sjQf54BKWGD5mD+aZrE5na9VlTos57Z9k8o
feQ7RrJEk0Bv21Dm1/DHJ4g+ga3PVshBgvKa3QjSiTPHa+ckBJ77EfIqTYq493xy7AtH+822kvx2
zO0aUKbI7DLZ0cuIZPnazwT8f5iQYOrRQl4DicsU+dz02gLFWScf/RxcZ8jF1JXqYjjqqePqBHfm
VU8MVPCGYGtlWdpF+VVl0HbRsaZdhZWI4qm+rhv+U1pFC4+9gzQJdpU/hCpG0ekzAkg4d+CGnAuz
w5NOl2PUfi0VSlxlyK5r1j3kLqbD++FMjuWdrbGQOfTOmBiSupnOChPukAJZ1fUFtJZvppFd1WY6
g270ys2LL6aGu9HxMbsy9oTorvhWToCKwL1pY16LLyUbUrQwnSnaPFvIq7K4KGl1GU3zvAWV1qas
YZyjAbx1EXmgtMvPmS4ZqoWJN4w2jnugrMTuWaqIdZlxZl8MUeOcg4VdpsoLV3XVbrJZuyknM2Qd
QRPHKY+nIeeXCpWg1ipT41gCJTfwBgGVlY4hui7IXIOnKGy2vPabBEWWmMxTsSXkk6VkubU1mWEN
yjO3n+8FscBnpSq9QZatiaXx70mpv1Jwwxr0eqYorwGAA4mYsCZFanlVeY4k2xxzLR+qTj4YS3Xo
D3dMWvv5FQuRNXNR4ktcyBdsEYDfutyYLQh7uus5yM/bqkJarG8g1BAiRV7Kr5xV4iLw+5uJ3Fvt
YhAzvZFKDDEJzdlEgk3WDis7DC8tEGK7iMQbHtFrNghoHVdOE6MPKDUYZC2oZlfeoNUZ73CEouqb
U49wjH2E/2IwqH4K9c04vI690P7p1sb9Nlk2AP6tv6OdDxSlHO4jO0MDYeV/C3mxCq2MxEo35F7Q
8x5sD9cT5QYbuBC3vr0Zo+aMqp8ymuQXnA4YwpKaK6i0tykqpM2mYnIXSD/f+BJ1VxJluNu6KyDQ
9rNhacORQW4j9zNEadlOCn9KHb8Ccn4Aqj0j4/kMkfLYBu1DMVrndGpWmeeO8WC6Ic06PZxVWoxr
KZBYl23pf+b9BMZZ5XGAd+1NCDYx4P0yufKUWYNzDc0MlbrvSFY5Me48bwPy9N1A6dJSpZaXdwmS
xSppo9EkDuhtvCSf+zJuK7lFhc7ellWhNmDcSaqyidKiRKbSJwzxXA4pEtkGm1CIr9DkGy8aVt8i
LcAQi7jn1JFqA0KQ74C/fdPRCHCIgfwI9OXjqajmNfoUrpqgjl3HvTYWAIt5VZu1yooNsMhe0vr2
T+iH7NzWQC4OsmKrgA4exgpTRnWNBDq3UySPbroOtYLGBnNjx7rPwmZbO1caAXoHihEROHe0d5x1
O+VlUvS1Ttt+IBc2rG1CmZ1YU+Pc5qRrLrJxQleWUixFubvZzhMRXzq3mzdFoVdUmFjlo4qzItg6
vI9boB5WYtBRIiRbu6O3yltwt1Ndeqmgc3Rd0TyFUBzSqdFwRj2+iohEaceq5m1r842D3PSqHv31
XNDY6jUIhkZIPdLOHuNqANeczLPN1DfrKm/HeKpmmXqKfBUo4KS2020cJJQr49rrieJmckJx5Xnl
p0zPXgwXDpnIAUuYI/8PmFiYEERKoBlV0LSjEUz41CdyztS2ma1EoUSUUKJuyqK2YyWaFrd4nXpV
j8pRU68LL6tXrX2dhXm10gz+A+oTu7oqs8SVsMZ1F8Umm6vEk+Sut6YL6ldBbNn2lZP/H5Kuazly
3dp+EauYwPDK0LnVasUZvaDOSDMgSBAEAwCCX39X+7rKLtexzxx1iwT2XhGBxIEc84tiANhY538O
wSoKuaZrMQW+ONjIyZphHrmyBFOTTp84h1aF54eMruyYWgwLVrusUKl5oxJXVm/7L4Np/zh7iGPr
TfMimrBONx2fGUECVeGlCxKKG+YfVUPBiCFQrEIQdfCJ6K2pXCE9xztzQP5FZQCKV+AM278tWJAd
tKzpgcSwECdO45HjIconhuEFFvf7jHSWMu5sWs+YsICtolihx+GbpkXmvWIgRWsf1XOxRbyIEXcq
WfNv8HRwh7AWN5mRVyyQx01K0IAQfVE1/2/sESWyJ90OIX7TLlgzs7NQ0nlN/zfZ9AJIKj+Em/7q
lzA7U0KnGvKucBfla/OfhVVgp00CHEsMEywVKjEHpBmjbV752xe2z7ggzUr3nEXLmS++u3gbBrbF
4rHaMhm852PyHdFw3qO/yS+2ADQb2SQv28lf8Yh4bHn1gRU3SAyU7jaa6TcZ+9VWqhPBV0xA6BFO
H3nTnXrmQbYe2gQNjzk/LsH4CvHhhUOoXiPzdHxFtYKpUwjifsBrDug3JPLidflWGha0VbeyoZ4V
Q+qHmLcDccEmi2UM/y5tjzo5l0/ziSTDyZng35xF38E26GpU7DyD3aB0/CKPFthBCeC6w5zu+zwa
DoL8iyxuDYg1nrPMfS7Mz8pt7OMDGYaP/rGbJIi+KbpZAlrRi9mJOPzTzP0hBzV0xZC4TzFTpy38
bMxxXUBwc5YIsqxnkvdIMUCCK7BRUxr+lFiJ46aP/jYTCF8w3yip4tPRz7wY1dCkaIAK5RHYAeQn
1Esq2nvbLXEZNnj+iXtBhdObxtd9RUkE/q2+Mv+/HFBQnOqfgKrgWQCHQO2z+9ja+c+UtS9wBj0F
I5N41oMV7RGjLMBP4/JSE6+SVGLoiK0sqWOSFbYL1zOUmvaEhvLmecv0dmPSbHWwsOZMWB4d2hSz
PSjXsZoyhLfD2bUb7fiP5qwUgbz2GyLJMohQWDdhUsN9zvRmq3hq9OOfEdVMNMPVaooEAZp5pWg8
84a9Mcb9yvMSi6z+B4qCvtGBBS/ESPsTcSVKYIj2KVR+qHEYJOIPm2h4aWikFaheTWsHCAeTl1G/
Gge+BUxA9M2Jmc4igvYJMOtYGeXdlVjC48Y7ZE6JfIeOwEJH6l8CynKG9gjkAX4FXSg+Gt/j+87k
0OsY9TsOtlJ7dKsIDXDXTauEjEfRyuSaeIVot2PEMqSxgE4PsJpUvXK8hHpvt7hOHDIdmkvXqqM2
bVvirdNPxmdqF1s02LFxBQCP01NSHRygZPhe4g3d2YGuIEXfCp3owhvb940HtlyiSI2Fni0y1U3w
JAZ+dOCH98rrkxNhTBUhZeWDo2y73NQsHZeKTM18Vbm+hvD3ZTYs88i6emTbb7nNEOARLxlvOe3y
U5zYWtko/gSe/QqzFMzTuouw99ngaHv3p2/wHhZslj8dnV7JuO6gW8Nl3aagKG2ds5AXntfFT7y9
YzE4tvrgha4cumPiiSuX6ugQcP2fBYoHzCv4RJr5IWrME1bUrdzE9Hfq892KmAlkNDwWSwABcgPP
vaYVywMUCwUpu3QpTc7DwELQNstYaTlFJVLF62bQEAiMGznHPUhpMGrrjOz5bEfAQgoH3nmRO4Fv
81UlAFD6MDnoLJblgJQnmfRnn2CKsRtZT7TxSDl5Pv2EwMUrDARr6EAb+6AeIoI6tWWB0thlURkg
C+sULdDAY3DOr63GptmhQHO/UHef08j+zOANYFZHesaq8uA1lwkGA/vYERIGQ8vOhsNUMxWsD7sb
fc2ByfolFamogV6ZyzqG6q1fNFQpbmpA/ALr3HV92ryECHKpu62xO2yTw97mnTxmAi6pbkANnTZB
RhHNZfX33Gy1muJw76vuP+GNBJkXLMa7G6QWPTWLeVXI4TyzAG08xF8wpERiFzbNUDNNxNm57jMi
5nlRoyuFdsG1D8z0OqbqYiIwNQve4SKfAiwcCOnJai+1+ZmY8WQ0g9bPJ9uxWwe199yADkm9tDt/
zcaC2YB/gMrGMz4M3l4nvvmJW8w0tRJgItfoi4GKwRGP7xtDADbXoAk/E5RrxyVav1SlRI56FS6/
VopgchoXMkPy0NBplBajto5Y2E82g1SAZPaGnQ40LcfYY6cegrKKxSJEVXyffbjRfTYrBjUhkuFg
MYlVJMLLnWvvC0zhAC10+Da45byEnQQbCmDGTRC7OTpcww1vph8k8JYD0ZFr22Ll9/A+mdTbOZXw
9xmHWjaNIa5VKa6a/ZgkwmXEjKxRXyaPfgvRoUqBkoCPefe1iis816JgGShVQJju6Af51c64CJpo
RRW7CgX+v2isKJY23wcQE2B8i+VlCIZfcwP9nWtaH1uH9os0GKP95tQlxHUTPjqJZNyHOE3ypyHx
+3Lm/Z9V+P1OQqNW+wyDVJt2J2/OowLMmyw2wq/Ket+Myjv15r9adHAKsbdUtc3HlJOuCkZILUjS
24JuPLz7K0MtF8k/MpPgurfCPlCwHnkUAO1R6eH9DIHX7rOMvKfpGhQDHHf1gGY81gJY75MdNC05
0q0aB60OJK0C0cA5bzHrMPYamBBhYuuVi6ap9Ry8YE4FCxgQ/6yS7GOcgVOuHGtxxC605VXPwBTy
RxhnmvxCgtxLu7ojbv4nvcz1Oic7AkuVCuMDrO+IbXVDASN2GW/dIU3sGxUTJFVpsoKPDP2XdESE
BAFv5oOKBgGDiwKveIN9NsKIxlZ2yUfW/EfjFdDhotZ2xwVnv1mjXWXnxiFKPWC7OZoxky09JouE
8EJsL8HMvP+oaJvrhjSVBv/lNFo/rRrqfQTAR/+qAffOonvEPeDvgKNTliMcYzva/fSrPGINDCo2
O2xgZpe0ltSTFh+6NQcAMvJv3Cz48SjYjsETbCckXCSLJ9/4xCBJabP0MXzymucat0gYLU8rWdMS
4UsBKMj1TfXAKOU8mU98xOEIT9wvYLz46SQDzgCLWunZQe4pRBm7cMqav9LZFwkQouxQt1ykyEZ/
fCPVCMCgmEMACstm3qwCUOVPWAc6nZpq0CsCUg2gTcXxHTVO3iL8voFQuRfkHgEYbGazRw7dvpPT
D5CYpg6EQ2AEWQzkcCGYHImok8125mvEcVjgtHkjU3xMZvnSpuouoJE6bC4d72GH33Lu4s/erc8e
BVZjOBTHjY3oflp9W2mLjnPd8/CFI40A2wzfx5b+HhS7ajy/hYi8F02b8JzOW3NPt+WEPPS88Fp3
tJs0paVembsBmi50FriZe8C8egnO0pwms9QEr/W7x5r0j7JkBkiFLkass6D6dX5JIMG/WYmpfUN+
j/LUH73RErrxfTDodLdR3J9hfoJEbitUz7+AH7/LaP2HI74DDQg75CBNlaVdYVU8XcB+pBUJ1HqX
ochhJaRj2diHQAgz0AjBJJnqCeHqB3hMlgPqeEqeTws2TGefx344m7ldqpXZHpuEXY55r4ajhY++
4yfSEFPEg+cKnUPuHqQbpiIc9gWjAJs6emmyqKtS0pbEm7fKBOOXN8qx7iFAwEjroepZxid8QvNE
sT2TGWj1FNLHKmSzAh+QYVMZXsSyLfA7SA8T+mjfPao0cja2EzO0Ow9Zz54wKM6Al7v3xgJGbEho
qjxf07d5wmPjdd6l65ZpN2/ZgZv8a7OCPcNWuqcjeRrzGOKIcTu7LvyvSZfn0Ll/OabcFS2Ttezp
aQRDUzQSMEYC+PmfpMF9noLzAkgzRxRgSRa6G3sWIWrnX6zTvKIevlfs6zOyTPyXJQ5vYNb9ncsX
OB2TQNTw3AExD5fCR4v8OfZHcUsJWsjmMZI/fQYWI3QvC2PwyllUu7UBJna3IGJLkaaruB9fE0v9
vWNoadgQk4aXV2b1ME6XKVXxnnQLDjjr4YSYB1KONDww5pcpHbZbJ/G141Llu8H65ZL+XtJBXeRo
adkOtqTruhMpsPMEc+gr7AXqmTVeVI8UC0zfN/omJn72Y/UAuh5dFPKBeoW0YL1+FWH6RDFqrgNA
csxRGhyMOOhuGPaKzieZQiuUrkDuOpxMvr6nya0JElYHsw/xWDqOD/H/CrlL9OyNU3+G7nPbJfBP
1KNMa465OPRgCQhtuJ3iAIMYWI1k5+HPr5Zp3sWRvs65d8SOCpSFuL8yav9GE2SsIuzuuC/FsVds
D6FtBfnqeMjMAnXgR9aE/j/gah3WBsQyYfnjfzOUE1GMQcU0BvFxahIfTttAl7PBxNDxvRXe3SNM
7aN2PC4diq7VZsTeKDRZtLc2TQ+RHi5ZAkENAca+LOgx8OBGLfqASzC+LaugebxOm5A3nOIMbJvf
HEJi6IUA/DsEknF/n7tpBuj0S7YhejUB4uAxXKN3hQ2+aKL2nAzJVopx27XZCB5iWcYL1ovvRESv
jINQw9f6ahDngiEtkE3VIY2igBQeTo1gMSXINF5PTlU0m6ayaZq5shhsGsSAV0rDZtQvSN1zyqz1
mONBC4NwOQQ5lC2eXacPvUJdh4MkHl99p/UbeNKLavUthDr0L9bLlxFGlKteLO+fCLoYMcqRpv2P
h+Q4YHRaH2ymG9hFsoS+OFiRa0yaM/AgsuGQWiVMMJDu7emDKhh74b0YNj6ns/8dCyfqte17gP3m
AKZgQEtJ/KrodAY8ueH41HuSLzhQh5T858X+U0rD0g/QIOZXMfSpRwRYYDuZJAgg0/k59qT1j2rc
VtN1+xVu0u2XqX8BOIuzQAPDReJRFDfjSxAiTEv1/XMuhkPUASu1UVpmS+bXnUL3S/cOLVcFZOwF
Z6JXziNs2TNjbzLEu7O2q0DNgjF1mC0/PENpeUWj7oMkMRZW0+6M7uCjQRQKFJp3rH0lnYIVFC8D
m+C1z11LdKU882q6eCwizWpF+91qhoOngrz0c3Nz2IGw+oblIDpbbi20wIRt3xnGthMT38EysR3O
QYTsiNWCPPHVk5s7bw9lk/fkFqgiNn4d5ZofYgsyIfYG9JABLEPwpTbZsZu8qEro9sShctsPa4y/
3iy04DSH2glDVIEssB0E5E80mz99H8BdAOdiCc3omx7APzqE8ECEy92dz0m35z2aRud8Iqdmg4w5
QB2DH42sbnChlR36wYf0WenphKyY+wLGF550HtYIQgI0uJmsdDoNsP/3147mTyoLb50Grt2Yttqw
ECnDqnjWtLJR3hUNHEOBjWB+UYEszETncgsBUSEwBUiCF0GljHiLV4qG7woKqFPDHF72FFLy2OdV
FwdXbPewXQ7JIcEOg/NGo2qPueASyehfP4eALFZMKAJVdH2S76geaFzl2dYco5AIjEB6nHfG6mY/
YEiMC57acDdlXXzIpzU4SopBB/QTdYXDUM+qoBfd89Iqr8rGNnwHAXtmXQjNItRCafuMK/MwZ2mG
h6RfL4NmrgNcksK9xPMZr7/z/D12EXzcWCJW31e/Q6LDV8L6X0Zt9hm2M66qPs5mBB5OLSsXhAbs
eW6gRTYqQ52gCygsCHF291p+a6Akw9IQLlW7xuEztcp9TdCX/Tcr6p8zr/8AYqsqjKhe2XgpP0e8
gbw1sQ0U381LF69ttSb0v9CLnwIMJ1b+wm+2zFvMKEQ2EN6YHj8CGFqu31tcbTZsaz91QGR6csCk
ednGByWgT15CwAMhVR/9z8BH7XpTVLy4eVUvo/YBaPRYl5Z1P3QAIQSB4ACuBh+SY9xLvjDPYltv
CGXvulJD51U6y7519B88aKCVeWdYEeUt2M1vEj+tGKcMSXeQ6d0zBXSgbaNTP+XbIQ9mXjSjuWaI
7VD8xDt0ekfzlSDuZ9V93bt0qTgQrhc+hD9ZMNqrt7Zd9b8fuXM/+SYqE8+VmLCfbsOEE0nbZ0pF
g6PclGpThfGab5g/PllykM7sYe/D7Y/NtQ/C3zQfm0rl9ri5YcDIF0AEJ/A1gH6Q2PMCIIAQFqEB
D3rYLvaOeTeMexnhGGNRB3ZW5L97DwqrUdWIn3kS6/rVxzFwbChpEIt04gtKhbYBUnianWIKL0m8
RSei8H1YR6MzChcP2zDe1Aaq8X9QK6oOgFbm5DkeCegm3fa19IlXpbB4VLk/4mjNeVT0PNMfTtq8
SixSFQrI/T6sz5eSEq8pYVM4c7JcVy0PWSK+LYnuamnRuT1K7wzTO7ipLsNmP0/4h5nVlTbhp2UD
mJiOUC6LRmLgTLG8IjWk9JDnD4JhqTMoya56HNJrGvRh7ftzFhSp5ADr4BH+kV0zVfPEpl0EkcLb
ZpsekpppyI/zOERtka82O/JpjD7jcIWSwiWG7VkQelfzPzZCEJG05ZQ6/NJ01va/2wB6lVVvDHft
kDxNMUQeex6MeJB67yMWPL07msprOwNS3LUJVus1ivDUDuHyJMnSXKCv9J5zE86/RZuS2zSs+Q81
COQrttV2F4AN/o5uGSgLN+pOIptvwM81Nv0R5CMkZGkTnWfoOyPwJTR+mw0Z9oFZU3C/aVenTkG2
Q8QGksQle+eT7idONltGNAWKM4az3A9tBJe5yBu719zYJx2Jde/jsdsFEU9uQsnoFwsfvK1vERxB
YK/vISv+Xld+WaPAfAO07UpHG+hkl3vvq8O4Bk8QxbUXfFsKjYJD9OUHzn/ezKJ3SxAN9cANxhrB
sDJ5fUkN6v9416HXxi1LQUZHXqJMBz99Qvw6kAMKjhx1GPbmfZYgXthhub1QkXwiN/YDioEQNCrd
xdyOuzE28R8VD8fUv/r5ekUvMvgMNCl+tcRhikifydq/Sm/9NI80k5U06X5VGPrzWD0I1uSFCkCO
Lf7VFYsR/j9U/LGbbEd8SLPSSz6ZDiLyrE4FcpJK0CDpuKNCY7D232eVMQtzDSS3xcjbEqKtubSe
mUvXjgYsSQPWYQxaqEwSbCKiX89t4M4QyLISzFD+PDDU7iA5OIu8puaDfbxWMzhfaLd+4nAUJXZ/
6GNCCA1wEVQtuMovHmKdNaux2OPmpQ67Nrpn0ECWfNr6ki/tQXNmgM6h4A+kYXIEXJ/VkDoEGP2z
NHhrBmEKNyH+HqYwH2xAyOcWbFzG/zbjvNzcHATLwaoBKLecWgA3/z9WQ9Asmvi3IauBKkSBOyDx
N6StZdqT/pA9oJZmM+yUpJ6sQK5hH/aR5g23uYUwHZhuvzT2BGkawuI7l32Ok9G1JEjJilLnnbou
7e8Igd2WMu499zSteMPBBsgHZuyKbcbEzBCsVXKHHafQyyRdkehQfqM1t6+1N5pzaudtp0KO/isZ
xecALY11Njv/c9vID66lrzTKjyO35AL0Adf8GHnJf46z7DxBr44LzckrwL0E/KbgF29l5Apt9/o6
AI7GrxeejruIg3cPkYC0AjgL25pWw08Lc84BRqU+wj6QLLiVpzPbNE4b6bXDVUVpXxhK9U+7NN0r
STSyKsORNFWstNtgFWTA65FCRg3SbGj6toaJPXA98QPgqrZK2fIihZ3uj+Kr84gX/7gGbjguOJbP
MrXTJecxxEaE0G4Xzf167Xzp/TQztFpTp9kfn2f+gcNxCE7PXyNcvwvvCmfh/pNNOFa23XpTi3ml
tyaW4a73OlATHaoV/WXGNQa5CBYtcQs4fvOLuoYYnmss1+kHXHuPKTDlR9sBoOkTqu6TGqFgSaB3
idMxeHVB3xzJ0i+gqLDfFGuyqZsEcHLQAj3TyWxshFIl9p9QCE7mgYRarrPqSNpYfEJ/N5bxMuX4
mcnP7MH8R9SorkjJgxfdi5r3WGibVhlDZ0SqmxuEWf5j9nMDuM6UmaNki/2TaqneAsgsr8PgLJyH
V4jW8PsOfK+kWySet5wbCICn4Z+v4EMoVyL6QzSG+hpBvAOgwW/MLz5ncisTL4cnP2gAKUv9ryFO
PyEO3a8B4q41OltAxfRJ+xLGEYrVYFy5ratp70YQrJJL17eHVgfY95nt6D20OIpmH6+238rggvdr
rrbMT4tuA+blEEhyjPSCmHTOBH5j85rhE6C+BBV97ipzaMkZMJJiSiZ+9Jtp2/Elgj1ylXoHkbY+
Z1A3YyBsmqoxFJ9bzG01eul6R4Oc+fBGjoqN1HVnbHbJH5LYyQdPxNEwJ6Y+eIdKoAXq2Mfk1mTJ
c5POn3G7iLKB2rYSScMx4GT5odFB9uIDLZv2nh92t2bLzbVv3fa19BqUL3IKf+cGwQwMXq2npIOO
IoV4uppnyHympPV3UTf1T2oYEkBhEyuNnwD/SxfkYmGvKIaoZzVvBwqlXNc8RxkiMoJcNYeNhilA
BN3fKfXWvWV9u2tRm/SZbEP6hD4ofhZkyWs70qVuZ3hycT2UWrvmMgcZnqvVkLJds+4UCHBsRY5w
x9vIlf1iZAUq6MbRFNO85H8MXelrz8Lp3TIjqmEckaTCCfnXCWHua+ToDf6o0dZgvsQBjEKuCjzt
+QHY/2MYyjJxn/Aj8yqTSvz0m+EfHgi6uvEeasJ86p68Zv5o4SlG2pdI/2sf6V6Phaam04i0BhoM
6yUKxh6Q9waElAh1cxGMgXM/4a/5KtlZD2d9Hnjh20YM94t24vFU6DUJQqhwobTCTquyK9+G+DCE
ka1YZJZ/EgW+O+cPOE0GYHQ4AvEjpA1TB3iU+E2bNakk7+eKhgIAaQDhnoDo9oblteEHDyjUVECa
mb6wAKfX3IfLrl3g+aqlwyjHByCKphmkOplkwXkdz1GA9X9YfpbMIA0DbcXBWcXgPFFNFhw3L9FV
ziDPQwnVVIJJQEOUJOSUCLXslnViR5dv+hIbiqb6URMDsm6Ja88q/xdVuavBmoF6m+8RPFUQUtDC
w9NTMb7ex+w1QFLojXTt9uYSgiCzxoqmXEj80OHJ/u5grNi1RgbnFkxDvSio8WIP2DwPhLcbmJ3P
gbHNs+RRVOUUg53xsxB4mhwPnZgUXAcrYeeeAJoHnexVEMMhbkIP9pOHa1IoC+8JyD0onrgvf6I2
ye7Opf33qqAEL1PxOGpjAClz7/+0xIYA7PrM7THmTjtPyn/OagnzQSsXg3EqH75Dk3gVAT1bxUkE
jQqBB2GGGxqVYXr8g+UfShnICZkKjz7/HixCPCJootzatf+CZeirwTPu6tAWMRdDko/3FNLAxzNl
4TEVSAVu6fPMmQUeG6lXpIhAcgh22H9vQSrjV7N4+RtYPWhrFSIBnYWIJkkogbULrty/fRTCiSgC
sr1yKDbLzvXrj4ogSgjS1v8D7Ld5AfUDYHgbJFRWg/fJNQ5bQV0DcYkwUJrC1woONnnqegY6IHTT
X9+G4Tvrrd6xUWQX12sMFcmwnQnUBQd/nsGgDROUPD5IncJKHCGgwTkAlXbo7h4+4Qm6DGQmdt7y
HKD97oV5WbLT0eo/pF7odc6nHt5Nj5GKZZGuhbOYhHq61haKtQTE24IH16wxrhVvwg7U3ldUbHqR
PyIiCkMwZEItPjKkddXGx6icYmjFz5ZNDYDvVD1TrL/FtIhgrmSkgYriCWkKQIH6NeTARIsBsW33
zANxNk9Ov6PdOnmHEajbm02BnyXNAixhVWIrnFwPULLPp1hN8lvHGD0Tt/TYGWe9l7DL4loY8/ep
h6/Lo5iC6ej23gDjvMAfWDG9zmfMd5D3e3MApw28MwW2hObF74hXsx6ATJNyfFm5w5PcZ+QXtEvs
gmVkeAnEBtM9ax8D59pvhYdIgTvLOu8+TJzXNoU8D4n74sVfxq9shtTWbRjrUuaJGi9/Xg50WEGl
LPzSbkH6OsQPanPyH0T+rBLItKCBxy7Vkl0kbPuLzckpsMN0xZ7SXojykt9GqbYy3cL/QuC1xlCE
seXo1tS9tlPgQUm8oEKnZkBAn1sJzROEAt5FPKzzZRrN7YHzZXgaDMQsBcm3HmKDhHFTzIDDMDHP
4e94SZrvhiK3JuIp++O5FXDdgjWqEZzusgwioxiv2nSKQ0CagHot+xWNUEQRmfXXbMimI0e7BV65
NGoORLBoPiBTypYr1r3C9j02pKRJbuMQiCqjMC1h9/HjcmsyH5I25E3DF5a9221VXwg7Ji9p3kzn
ZIYYGB31DmpWJM0ViCRQeAbH7C1QgJk8HoAuwP8Ko0CeC3hV0SRSyAkkSgbg+g3hBHYFQQPv3Unb
XobAz5aomu3a162LIdgbGZP7iMPeX0KwAJKlRbDzu2bsd7phYd5tOYH9uSOAdYYW6/eGAB5c3mGf
Vd3gAkSRdlNTDklDLnjY8w8yr/p57VWAD49dE1aqHntIhhA3SEpaFCj6VGdIM5jikzHJ/E7x0c8w
xOgiHsXyC2ByB3WXhtA4gkazkuMK+BV+ldeId0GB2jBZrhqVC+mY8v1o+9csXG4h8ehZP2zRa0a3
M3pC+k+1EVo2y4D/SAEUzgjfryzD2olltYOMTSL9oEWGdLm47MHhh+1h8slcBytvEdAJdVYH3OcN
lUFNqQnZKvrInls9Sm7B4vGjhGj47Dj+aHQ2hTu9QY3dzOmjg6fBbrhBxNoDVvLWN4ZB+qwCzyv6
OQrf41zFMFB4/TPLRnrRKh9e3Uj6n8HAjVT0vuFXRGuA6p2hIKrjTCYPCiqG5mlj/lcEidKtn6iD
xAM3BpK5yB1VwboEku9/tbM1lzjucQk67d8yRliJZ7y/Rfkin8dpbT+jli27GeKaSy57frOYLU6g
74E6h5N41Ix0UPhEYNVZ5vMaAAGCFTqS3nKbrlXrQvY2YrD6VAoItosSejFMuR2Sl7IfwUn7O4bm
+C8CKUzBoMAp4ViWWKDifpcLeI4KwfrkCVlZ6VcyCVcgYruDOcZxpGhn7dAcsjZt3jnrYZGeKHBh
z0Kh68gsS7AO0RGIMP3t5624syhb92pq+S8kYfSI5Eq3P2yMBoga4uXcejY9zPIhtoo35gAtG7/Q
HoBE9B/isURc/ncPueobyYS+GBVMJzdE6sTlhikgwm3orR48NmmA4noYcSCVl6iXBI7x1zZre0ae
S/ttjWD12k0QAcWE5CUGFo4zfc6brt4ilLYVGpq8P/3/sXcey9IjZ5J9lbFZEzQENJadmUDqvFpu
YFdC60BAPP2c5LCnyWo22zirWYyxjFZk/XUlEOJz9+OdafMnDEEuwGdi2LCnfYjCT7+7NL/nADjt
+hEQR4kk8YUpvT/mQ5bvCfY7PdY+3lN2WU9vV9JXyYfX1nTM+Sxkfu9R8qrb8uAxTlqznKJQw8s4
98Re1pXE1ggnzNyPpFTeOconPz6uxidguWay1UrfPuhezAbltygN10ySj6GvjB/jbES/l0Lzd6Y7
WZvZ5TNS5uUhDI7Tlkt6fZ4ofN3Q+DtyaR3IOIM8q7kO2Xt4I53BbrXIgIuI+0BIHw2PqFlsjuKj
N3zruRGO3E2DMNexkyaPgvK8ACu9zZgyZzjT1gmOsyZW/EAHa7q9Wr154dWcY3dQ02pI7aVdVTy9
23GaR+4P0YGF3kBHN6KbFPPjr+a1TEmkoIHa0EaCRm2b8myLaZHzuvRU8p3albUza+WFBlZo9Bi/
2oksBr/CK8Rh23emQ8sLyiloKPN9d71jMViZD3bXqq/IN6KnOLErKqF9FLvJ9drvzlrc0E5wqBlT
xw9Dn8X9UkzMSozrPLibups/1Qp9dW4XfyvNMrsZXWWOa7IsNKAwTX10h6xYJYy+d8zOv41EmOXa
ZSFjvmJwoIyipFpFeuonwaKpckcPtsZ3iC0F/19LiwgbkHFnegn/zBap9eS0Q/HK+cWjKtzrNn9C
s/a7Wk/i3RD53a5sTPmbLbhv8DWzUJa1hZGu0bCaiHEIDF1g1BqiJRjaqVozVdG2VRL3+x6b9qbp
jZrZ1vLTIe9fHL/CrjmWI3LOUDmcBj1hIqtaZfE4oIMWQY4aQUqwQiEupdUg/CL7GFAaMuOk20Ox
m3PNOnXj9R6dE8IvYvAQmTRTrtox4ovnTunL4jZolzyFKFYci+44SZzBQw2fqZ/TnF2kXTBrWvKY
SkzJQeOitE8mdsbMbIdT2WK29zCRbVTFC9ITsX6gWeDVKThJyg6OFKgn8Clp1z9NSzKR2Citu5io
0KHqrHrj6nIKs2xO7v5kSsWd3HLTHan/fG22mh82tuuFpsPEKm3w+Gbiif0JNV5eYw4ySjFxdfbC
bUNr5VccR+mmEDlpCbMBCr2KK54w1zW6d1aHCtbbsoR1M5ubYS6NZvUny049goqmTyxmaEL2LnFn
olieDDvxzokWqRdc/81TjFFm86cU881U66OzzTj9bLMkwQzSczH+k+wTB/B/kewmLHn0jeE/hkiR
B9TNj9uUi8x2IFm0+ktk9/+nl/+nuCb+/2sq2+mj7v8+t8wf/9+5ZaG7f6Y5w4bmAhfFgaP277ll
oet/1j1bWBZxRZ9RLXyDv9LYDOPP8H3JFdIuKAw6Bgk7s1lfaWzC/DPEQJAHJpuBLVzb+1dyy1ec
zH9wDTRDWO71P39k7zZEy3zLKf29hVHc2vR6+Dff/j/gpgkYvv/Fh/5DDjpP4mrsBq3YN9O1o88Y
SjZYzyIGWuVEfc3EuK+R+y5YSfwz8VPjKNPK+OZyk8a7Ml3Sgvu560rkDZ1ondmIot0snTmHrltX
IfciYoIouNZhTqLihyPPfNvjLptJt3nJi4x8L4B5r24WKZtbxmnjEwEfdLPR6d6yNq2fW5EkD+wd
8mcpI+4IjYvMonkm77Mm/QdPLvRi6uX4Kj0kyNnCteMtQ/TWjmpAt2HgAMQLus5qctP8t9eWlrCo
Zq7rXpgP9vWm7peF2NQpgwv8kqBJUh+6P6NRggg7o1XVYSkzY+aFtbt9OYoKRUFNRcAeEOHGt7t8
A9ajeJE6MBydsa8D7PNqshajfSvdxf0kcMTEFl9AWA9D2u4zTaRBD9DpxnCjacUobv6eljLfDNGU
HudKzkfLrwmc9Ytt7eiucXat1re35OrFphedBaUhy47+UhG3KyYz/on7bvyw4qVM1oqBFqdDd7pQ
+GXFeCCz6MKajRmwVA4zh8oI2B+jc98yobJS17xxWlyua8OZp6/RGOO3IbWmV4VCeMsWREYQI+J9
Xw6MAHxpv6VNajy4WeIP65ZSnZ0/q+gmXwhsY8RCbl5aN94Pmj7j9AKev7Kqlq1WeOWeL8heYRoR
ZNwreZjGyN2lhQncvRWy/zW0uUkY+fXi0cU4/KQLRKaVQUY+WfEbjB+GwY62kZGDDsmZLgCC0fa6
q3IVlrwgjyabXL2eS2XeksEfzmnzl+OimdUhPsP+IU9hvwFsSnd8Cxlqa66fhqFPis3CwNla00k8
XmTCfM3OCFeu58bLuWNrY/SLI0GGXi30rYXMX6HoejnW9oQ93pPjXec5Hfb5hJkFOYmVM3ogzrKm
iJ6Wem7XZIjmM0bLaudEk/WctnN8Ww9G+p6JJTnb3CdvDBwMPbbmPt9NBZGiaB69ZcW8IHpynMn7
HPsev7DELbchHdmc8SUkv4qZCz6mDK1oahZ8xiZq7O08TNp+lhiTIpB3mzkVXLUQ8L7L3kruhq5K
b5qkTLdkfvzrBLv97AHWHjOyFuuFF2LVdUV7p3y+8FLDsVBbuUywSmtcB8AQdKHr94JL6ywR9fn+
vj0LYi4tpHBrkDrIFHeGKzYNWdcePbgFpUwzd5MSZsrwkJgVU7ShLKhDWNLxHQ5U/IotOzo1araP
Vivqp1Sn59iNuCJlntR4ZMv+RRqV9eT3M7lWKIwfyjZzsVOzAxKNn8xBcQ8jLWHQG2Ao88PEYkK/
7JxWe4nvImBFMw+1mfhYrnT9IW6QRN1qEjfWXJrtsSkGjq+DJ9v7q9U/hCGgnQcvZpCs9FJBnqqU
b63mzK6TNVu+cTtytznyKHjwEnm/nNmc7gy9TbxVn/vmmyhdA/+3Vxl8BlX2QWFHw56PyCvl+9qb
M2vTE3bGYTsxg3ocGpdfXpOoda4KZpXDsADjItK0tdIZQ06qk2bpNT1o89x81bVxBv2Qi23aTQAk
VNfZ+6F3F5KHHK741vsjNR4cfDHBgiFLioObwaQQaTa++i2XBLE0IhzmlsCtWrTxOHd1ytKIG+le
LhFy5CRHVjlX6A+ELvVH7pRmv/EmHK787jHW1u7k7ovE9fwVgsl0mynRMNHt+GpiW4t/klnLfokt
TKRZSWMGGrNLbn3TJLboBIxL8ICiby1ed+8xYd5groq3Ks76m0xo/V3uu9TUQk/cVcNSffPbSG+m
UtlnRXogdDSlXoYCJ+tMrdZ8h5kZk/5CzKtBfTFqfc3kUAqsqn0U4b2yrW5d1iQPi7ipyU3ZdfZh
C0N1a8oW8cxM2nCTMiZ04clkBqwM05l/tLR2tlETz82WJFOThFORdXeLP3X7drLsB2xnaqcscNKd
Xsy3ekt1okWelkzNVBZPY66r02LVPOCYIcJYajAPmYDf6JMOmHpU8YJu2M530oQIPUVpB5HQXDG8
yu85fLwT1TMvs5tT1JstHF8XqexfR8sm4gdTTvNk6ZO+dHI0+MxfNfzdUXf0Ltlgp6p2jeqyr6ZJ
xr2MmarjAS7fElBkT8bo9AcCWTpiWVItjwmn+luwX/1e9fPyybkUeKlX++dhqtJdzEW2WoE1Hq3r
ljceRe3bWwtTBQtw6vOyxjAA4qkL/c5LX+Az+4EijfYw2q7/mVC5BgUvypKn0mIaS5SBGzGLWXyS
JFVOOkbGH9w6rr/S42g5xx2+qgH9eqOPkXqrJ1PDBFM2b5onySV59OqssF9qRy3LrG1jkurm8M4N
e5Uzm7gwhhpv/Ky6+nnGhgRGX4NQdEgWd6Iy0UFKgkNpg02wV2Y4NJm4YLLIjpqfOG+iABdA/hGD
HHVYbP46XS1ry/RHGUzmMm39tvTuGi9N2cTy/CFthmSPvmfsTQjfDyNOk7Nj1dbB9EDO2uTSmxWI
J+whfiLRhj1nCdy4EhFjnEg7VSDIXnvVzffm6C711WNBPW5SVfmR1l8zWi2MoO5taWZ3lhLVI2vz
NfBUw16c2rRfC8ad+EuFPxtMoBSYATKU+hHPmn+2ddc89JGvndwZ2Re63xxwHkJgj6T0z5E1VDja
NPRRIlPRjRHZ2cHGiv7VGXj5UhLTrRLEtCrGocHkDw7hnUx9EbYxzxH5PdgMtvdu9gUySKmEiVOW
dtedcOZ+nxnlD+TRcV1EQx9oeZ5sPP6Ve0L18CimPKofdM3z7yuBWKglg42/0233mDrLG4zJ7mHu
vRbvIWUnVxut827FXnMaJil2zVg2uHkdpiPku7uXHJk3rKHgH3lxF+K9WcoJbaasNPPFb43xpV7Z
tY81mFmEu54A1JzIzGADdexRf6smK3urrdoLM9THoI7n+FwUbsQ835o32tSb50n4PSq/6mEUxEBg
fGu8TiEc3CWrFkDvoQASxvs2IP6bHGNwEnfieSZDeTI7Aew8G8193vTWC+lA42aqDdT5yLZ3Pna+
fmtDe3jxF0ty5NAGujRG6W8T1o7bKQfVwOCJLBD+PWxXVdQ+2Mk1vW4l2Zpt1YwDhHgrXld2Vmyi
xsKgOjnqQ47MdNtSXTqOGFtWsAgrWzTgBl3oIIpKTexZoqMXWpHG56FKvUe99+PHMRrTU9V48r1w
lzYYncreY5go2zBvnJ/IUxxKrP6l9cZgaSC71pFOcVtaAKXhoOnep71hbxUP6sFLJbRkvQMmMoI4
AY8/aBfP5nVgaom/S/VMgE3MH0/Z4pf8NJNyxMZr2XepGeVfNuVCH3pfthYaPDEH+j+WO5PDYDCW
kwehpfJ/EbQZV+RL3xMAKUpkO9uRONhNzQbBOLLbr+qEpCZ45YIHJl7icuVU4xza8aSeDeXWz3o9
kBVIjDzF3stxmRtP1nx1mhOdi3Zm3NV1ToUQERnzzpCJcwv7pzwBrUKwnBRm+1r25MtKBsJrv9Kq
XZXOfrKmLsoMuOS3u2UYus1QZd4FyXY8xpNEuvPRXraJEeH/9OEOh5GryPEQNXIekSrUscGJd2xw
9scrgpDuWsxcdyJ7ij+ZgHS31vUaiHLhfGegbR9IkpNqLkfMsbmZ1FrQx3V5N2Kiv+QMvdZ5lPE4
eXb8PM/oaitzrNxHzlVoUlg1zzhPFkXaBiF2JBMXVMoweLTYd7eTU6DcZnqNLd7kSIyvukKfzxl4
f1vg3NatplrCb06Vhohz5amxS7zOOOEPKRNtlIhocQJ/MJdHXO3xvncbfLGz+xd8VH3XlSNeVfL6
5Kb0sdyYUSdx0bUL8vfQtweaH92dlsj0WBOhwVdi1NoOy3b9WCza/JNxTYNEkZEH00iWGkozft0h
7be1Y7avaWOrYy1BMzR5ZHw3vuQ9tCr7MsYJ+gXLJm50NTUlWYlp3OptPLwkXjKxVXfxYWwM97Yb
+ubh6uk4WbZsEQ1NYCC5lVm3rIvxt4GF79lYRNZtptkAPlzoUxK2nnK5JxXk11zgvGgklQNfr4p8
RESb/uYexNUqyQ119DLDPA9Z729hfch1kZVzBfrBJ5KD6kxmSccB42jSfBUCPEJl2WW3dq0a33Ts
WmFHMdlbRxjx2e95sv2MGpiVsDAq1g5c3DWHOjtg1/OYfJfuT8y0GUIH9alpnVSXJRbLsVOuzm95
glmTGSP2by8vHhdm7l3AvdUGRqD8X2x9jL+nBf+nH3vWizFGhBw1H9Z0ReH6Y6fwyQ5+5D9FNTJO
LzLGuK2Xwl+oox6ioK6SaOVIkuaGA4D1ar8Wt3Ovu19tm+QYnIAErmxOuhcghdGyIqdd3ha9u89j
TduMLT+ylc2TxIF7KuWzicf1Mx60rDtK8jnpWhktV2Avdj6MLC+OsSuMWy/hIa9khkOeiCNyGF9F
ueLONUMCjYZTauQ5mqbkYIFvmF+IXOKzoSXJnqujfbIHl4M0e/kmh7p1WYbCecvJk3+IupjCNsew
qEddvBlLEFQbouD23uy94rZulb7NI63CklyaVwscxByvUq9DjBfcXAYF9E2aAzv87K6rlEG1X8ft
2Vks90w9kH5pJl2E/bi4V92MpyLvfAuLCUTrudPczVLr4glGRLedysxBURv6ByfT9JMfJdOLtOoM
uGU6+efR6KqD4Za7xqIOHZziqtCyIqwNntNsb9eNWNlY+35csF7vc26iIWMliMOOS9Nj5Pf9Xgch
8+CNpcU900fvsYUKF73On02tWX4bNIGtjN3kgsG7WTtk31ejZ5fvo2UnbD2c/dGym/LosMMjqS7p
mvNAccq9Krspx2REIUG+PPJrWdZ57LsfzNmZxA/NTK5bihg3FF/K1pr0ISQSYz4zY8LjksbajoPz
4zhry4NXtdYukkNP40nVnivWv+umPoRdx3mR3cdt9spf5oCB7hLMi4k/WxjpBdAyW6HezfGnl3Vv
rt3aTmB1xvCW6PCf0lbTX5k2cF2t5PXZ96aB2IdbvQ599EBCEGJGK+Zzmdbc+tjzsBosVU26VRu1
tVa5zFAcOZOPjHHOfLpu/tTreR1o5iQShOZBuxNDrmGC65sXZYr+J9Mq6zvJr190q/ruWigYhTp7
FekgQmZAuBUQXmDlc4NXr6z8wyT6ZLtAd684FVy/bwury7GkxYi9wGdePzvaGeIeB/a48qOrk42J
iFE7790iIob4U7saE25LperKba1xdI8nrb7I1im2WTYQ9CpVcVF+O0wbkzoA8gB6vYRL2wJuSMvR
NNaoXs1tbzkWHrnS63ecTMSB+zgHLqdIygdp5vFbktcMeFqpNrxU1X2hXP/bdQSObiNpkpMDOhnn
HJ6sT6ZyJikVVYDxclquX/DR3BsTaPSWM15zBl3TBnoDLYbKAZ5enIOakupo1lVH82LdT3EIpT8S
bCezcRCzxZGJTgNEHnxb7b1ZNvbWg7nGKYhDn43GwI9VTJpXhm2My3BVWkYyh9xyWAsNi+1wI0c3
2/WZ3n2it2DQxubZo1c0CbH02GBrlkLeTaQ8/Os61yN81JZ3y83VP/pdUn3ptl41lF+03QWXjnOS
o27qHL3wnM1eNmw4NBXWWuGOuhIK06EIzQqa1WGZSvHbpHnxYgGbRZqMscnQcRD1P447xQwXiqY9
j1Ph3ZpDn4rNlMhy+XajZb5VmevUIQsATuOWuomMssuxA9TmOjxLGfUI94hlzHAMUufbHtt7xWyw
tnDON+O+atyqXsHQnwLHkfIFOhCoMVdzj7bIy0PTkohmD4Wy07S+ujRtUm3xvWJnkktqq7Bi/zDg
BKLyp6jVM1SIpmzXsV3JsGojW6CMVg6mRpaI28hWy7YUmX1i4uCivpgeOI8lH+9yZUzrwRn7b2vp
YX2bdGhc89FAdFxpV6HjqPFpsgcKk7zYeho1R/v2UhVtnabpzhCO4V9xAJOPjZ+6W9cq6xvpRuMb
UY/Y51anGaSTy+WuEZa6szX80vrMnZHzO6iAMrsy863KUhQV1TiojFbAf3CBdBnOIkK/WUBX5prv
71NhOx8AWOwyoFvJbTdlVcchA4+OpcZdHpKml2E3EdYB4q5pvy0LXEHoEUgZ+e889EvefOqs9R3w
Eozjsc4t0EiT5VjrtXbJJ+pIRpwSAC8hI67n2F7evSnhvXMZ9nnsYBxCK2iDBmNY7DOzt+yHVose
Jq2o3wb8MD+MKN1Xx1LxThbEuhdqCM96ns3vS7zQjOA0oA318dUWi+GsFWLcqept6702+vkeSQBf
Pohs81B0GkbgZR62kVdh0ihh16eZKbh1N32MWQSXAXCQoq1vMml1XxYVGFDxyDTeyN4vNnrEmXSF
5dLCR1TXLKGG9+wZBKr83LXOI+CCQOm5dkzmFKRhfBMZA/ORvNiAoN8JlAmZRKDX0/Q7q+lodEdP
PUSOZmytxAVcViudIVfjkowl/AYhErjFC7Pz2GLlKpOrP6XFWkaez3utO2P5hfU3Pc1lNRycyW6u
OdBKbmO/5vG12dQOhj4O2Zp53/IxQMG9LrEGkSeIKDyZuKLPzEntr5QXU63qYQT1EcEFQcCPjpnp
+tvMmQCri5k7OmisvIAbKLMaIy/qLbc9wsGaXmJLdZcJPlI5SwjoMWECAmZjHbbKit/6oS7fsGot
DwZjGFx6gkO+X8XnNPHrQ8loaDtKTds23HzICgruBNycuMy0swPcM5nQ2BfHHR4HV8/CaNKcA3lo
bFCLxrREVUN7mCNVPqLZG6s4dlTI5aLawoSaKXbpnZu+neTdbC762tAptnEVTWJVhzddssoERWSO
dw6nBbxdCzTc2DLDshPcfSI1kF+v6svIVPQl0+XAeXjQqn2eUXbBITV5rmKGYLie3C6UtehCh9g/
LOm5tvD+pO1OTgjnuEWaN58Ong3Y5i7Q84oUX1EJpHY8Hu2GH1i5I6uoOJhH/kMKlOyiF9GImwhH
n6S8FtJZ1+1iOJMBG4J1mlJ1NYjN+nNhY6EZvRhgQgRjKOyQTo60LZR3BfnZ3ZjkZGcbcwpy4dW4
N03N+8Qqn0dr4Xh9S8ywy7ZDjB5Vu7p3lglM2o1R0YC58VjjPsakUDDmqky8FkJ5jxVh5OxQ1VM9
76/BJXAphXt10uue8zy77ngqc6X2IsElpPUW5jjL7mfrta/GMYXQN/nUKBn1WO0ZK6mnRWn6OYsw
koE3wnbfMFrjENfAHyflAL824HTv4JzmHf2A9zU8M6nsNiqdo1Om8u4lwyJ67pSFkxakQRToNKMz
p18Wkmau6fUC81SGai49raA/e+6kv9HstNgZfcuRmW1H63EJz7j8BkFdsiUkTfVOL8dHAqvismAT
eq8sMjWrVhJ4CBzcHz76GmkcVuVhYH1fupduKkm0ecLgT/RqFtZWnxh+BJrd5I+1hc8I96/vf4H5
wSUkJydPuLgQu9/lNrgJ1i8zmtcKvY+VxK+dcj05vQEkjtHXXeUTswnBRJhqx1oWbQnu+vGRP9uM
H7OFnfTdjmapdn0/X4M4CXQGvrWs9Xvy20tOiAFYTdcFTnldra3RLj/ScTG7C9iiJLlafYziXiZk
nTZL5bg9W6WAJTgW2fSjdRqxEW5wPfgzr+OSZvl4BPZ1CRYNg7mGD2Zs8PvtJeX0dBTVrC/kg9Ik
JEjR35cex9SAD024sEEPZsrpxVAk4RsCQNbRkehh0sRW13lJFmIy7NhwdEk29NxSxjTtTm2izGLH
vLC8rzO/g3aUaE9pCqta5P41wuyp+qVyqbc4jqVs7rumyL4XkIdbMFvdbYvpBikzLrdZahJXMl3u
3yRW3OloawaWd1Jiy2+ZUWy6yiPiLLt4SMRbb2IPx19Xcy7TsZugTTq1+2THVekG3bSQtqh4cVmG
licAwkW1arPGNdc9qfgdQZqWEeWQDsfCmNRjivN8neids9erBRNqHytJooPDFcE6zt/E7bdeLYfz
UsEoY50bXjASdWFmLKD5y97PjpT7tC+lTJc97211wZ6a7CgDK+4QXONDAm6P6xEx8ccGbMvvoJfl
mxwVgMTYsRO0LUZShGH8HpOX0RqA/VvQi8WVQVRwTv2RrJIFzlW/OLaz6B9SQbaW8hoshos9oiHZ
8gFU9rgW0WBhNHSd4QFDcXovM2vGQlTX90YyiSOvlQoaLykhLrZQVeFFPWJUVg+zzJ1Tj+16P9kL
At2kDCirSxHqSWNi2W/sX5sYxMWPK2AWjPjQ39IYqSJbvPZ5dhR5pLTND0rHcO1OM/MdmXekfPJq
fJZpCSkyVW22z+YYFURUzgeeeBecEvGxcMJ1cpuaPYlv3hTtBeoIUFVYp6QjkxivsKn3Y6hqCyI1
E53nmOQ2QdzZyW4ilP0zHlD0QRy58Icsp73oGIx6ZpODFuC98RlPtAloD2naaPq6NxH9yIbTPFTR
mnqKIfDKHvXAy4UeqJF2WawIyRUknL7lGKZKKKeFeifWDQ8L+cc7CD4cNVzlUKD0k/ZxbgYZQe4E
xyW+u0rUGxx2y6MbF0oL/nUjzWNd8tcfyf5/13C4/amvrYD9H//Q1bDzf3oQ/99oNRT2P601PH98
fdT/4+Hf7v/ORXP9d/7qosH24gDXp4OPQInlOv/houGfXJsmHdfViWTZcPz/xkVj4JRBMoTuTxui
hRXlry4aDDZCdzxLF6bpODSZGP+Ki+Yvdpn/ZKO5NnL/PfM/ziePy8s1qKgsctMXMHJP6DYUEzHE
4FISMON6GUB+HmV1uqq4/9xlY14//j/6vHzPf9t5oyd040JkV0c1h8twKMSDPtaXKn4SibfTQSvc
2LKDUQXgOXborSFUUB8QewfrvpVkrYFsFDBylh9dJ7dfVAGFaNi7b0ZAZSNWHdevt17+NlBCVsXH
wSKYMH3+86/d8P6hQYgf2h/KhVx/UGUWJ+qYp/tJ/8nszyJ956xnzcU6q95s5mLNVwXVfLqoL+Hs
kngDBkHPsLBOF3++Hdl+3OKivaWf/K/r4KJedotxEsbpLLVDWwLGf4KjuOro0TUPKgL2tabKJ5gO
9Xv7mzO6uw7q9sxZdtW5eu/RQ1ZWqG/asNvOO1LZm2bTB0MwbZaNtrJPDHJWcRAH3iZda2tgpkF1
o60+EXdXfQAoOTllJ4CJ5JZq4IO+tXYNytoejfEClhvqTCTenOZSFE8QyUs9cM2nHAvTqAdj8UJd
D3xSliVqGGZ7U1zBNTd6w74dKnMzF4f3njns4drBcDVZrLATmGu3312JhNQfYCzAuxVFFzn7QFYh
L69a8y6H5UqqjXXP2RXdI59Q4fToxEb0zrqJwox8Q3say4sln9vqgCRs2jvR7ByuR9ZuUrftgKmc
BXCrq72pvp16Jj+zGohB1WHOX5yWgJomI7oDZExmPzvdCprPZDM89SZQo/sEvOq5sEOLUUhAYRVu
n2tMc9UEU7OWz1wcyYmu5Axg9Ma/ir2hONQJgi7BawZK6dvoOCtC6+rD+tLBPkDOW1cuaX+gAijK
0PQ2fDQeGHEP/CyKJEOEtfOF+uh9WknxVm17frC9s9cw2T6kxHNl2PrihTwIp5BLH23n/hFVaL3A
GIG3T2UYeSZ+7dqZShlRH0tO53P64TCBoDJqW1Bgc8iTAKalZq8yhwMM5DeM00dUUPN54b/8gMMU
hZX2Pp2foUQSSLo4iEb+c6/CNjRCFfR7M0DkewL5e7BDP7RDPQCwEK11a5t/Vunln79if+kp/k/L
AxXxf6jVIyJIb5DnD0ftobiFinUQu+TGvNhn81Bdpkt1qM7itvxvOpL+UBr2715CxMi/X4y4C5gW
TWnDsToNz+2luyVf/U4/65Zuk0t3Kd/mhyrozt6l/r/9jH/oTTZA1wN/8IajuNEP0cF5XvbtNrnJ
z87Ju7EP3NxOzs548S7m43/zEwUc/Y+WXH6m166kv6kZU8U4iEnYw9G8adu15NfL88Up/cW/pIdp
7xyKxwnBHQX7eT6Ifbuj3yPMd7wChy4cDvx/Ybcx9/2hOvlfZqhO3a28acL0WN2mKd2SYUFbanSW
kFIAUKUbGBXxBuXaGkPg7rFB2paJ8JogKMkNV67bMkgMmIMr5h7GGVvR8Cmq9XiXThvmDj5Z+HnD
1CELREC5lEsId3261OGd229xewwzEe61/QpochtDkphOUt3pHff9sJFb29kJTB0XfzxG/YlmRpQ2
upHmX3iHXBD7Z4yE8++EMY9ZATPWX0xyzKXKLYF/JkKrq8Xjo71vL/7xsd+atIAQbBIMo9f5We64
1ahiNbwCVJlvZ20VkU9fpfZ64FPu+QQ3DK4Y7gUoEN6GSauVbSBWWiwlNFTK3RCHngG65zC0P/Bv
MZD9+q95/1U0bxIdrfqFCt65JEx205dxHo/aW67h998Q8aBPyzk02OLxaP/on9nZ3GNSwt1fbLqv
+HN5G90VfjI6X6Bs3up3+OpYtI5T/q4gRJcbmLWas+NvQNPD446KHS0i/E0jAx6IHtVwtXyllzng
+rJrn832zreu+wjWUK6Uu/44H2GAjC+IPvf6XbFPHs3XIchXaZjwShbnejesO14iuflmdL9xwnwT
3/i3/PTFyPIY+nINFlLxrBibhrU3Xcm9uSnCfFvtuIEHy4qkWWjcjYy71vSWrNogv9TtmhKNkwqn
0L/Rf5PbI+CJVbeGlbSigZZPn61xXr22gX8zPIN94jf8v6g7k93KkWzL/ssbFxNsjEZy8CaXt2+k
26mdEJJLzr419l//1g1kFfAKqEENalBADjM8PCTSeGyfvdc2lgn1OKvhxEdv56yCdbxw9/wnVjuM
a/7ESpEOll98sdXb9Gw8hZ8q3bSEBS3O5FfFewBJi/tOSVOiLv2p+NZ/vUN9rT6aDx6Cmv+lK5Fs
mnnZqK0LdR3BzoeDSXWRH/7V0TpW8Ut2kJq2dnvAIZv2bhMkj56NelqUL7az4B/lD5CFz/7FuOrT
je5566KfXRSA4mpj0b/qO+3SfCVP9qV+Ny7Ts3vUVpzQK8z0q9rHjLmkFXc5L+7SD7flVXvH3nZ8
/DABI/nB/hOAIv/vZF37xbJYR+v0hE9k8WH4hEvvct1uohVeqvXH6P8ZV+56OqY/yB7xR/sVn7On
4Na94wdjtQ+FVJ5TciaLx58mFsZ+3vPNWkY+Ep34Sq0NPTZJAQV5iVStiLp8wwUqlqDK5ELIQw8U
izpotj68nsBOGS8Wcrry3I18g8H3Caa5BXmJdbFmiYE48JNA1XsHl+YUB8qUKJDo6embfewucq1u
1UnCwJ426HD5UtuUxwfaaJMfUXqqiPv30V5pT+El1l7LT2fdHonQjp2f58vh71D7lbebePDNk9Zv
lAUYmCDVevTWJMhs5aeflCRscS2tE6YluTPejDdrK1btTtC9u8nUDpvgE9LyU/0k9/mrdpjPw6X/
Y9qLsdmqyG/qJW8km9qIJ5kdJH1Mf0C15RdTIiySNFwU0aZ2l2G2i3X/n46oZewd3fTQsYjqoLdc
bGvbqMPcAo6Ej4GlmPoblKhsac7ngAYP3EubkUbQcV+9Fbf0EB7ao0r3ZfVqGh+V8021iNTenPdw
Tj/YLm/ZSAYxPdbUC6l7OP2FFlwkq+Qlu2Rje1dF9s2mYwVevcQ0gomYv8c2OT3Keb+9aDHSWcz2
AtFjIPXzo7339/7svfVZlfuABx7y+NHBgliZSw3hjf8YfvHko37zX/fDuZpn/Tw95zOJKOa9bBH8
ab/Cj/baX8L3ejhnQ7tBnFuZELLGaok63ZbmqqvrbQarKf4Msw2o1QXey67C7OuX8YtodtTdZcUy
ZoRqrgWFPO3N/W1/YDMwNSMkpv2xe2qfxYe8MeR007vQ5M7BsqtGc/dwck2cEeDZpy+QAn2/Acvh
mVtgteIKPCU49NiSWevc3Fe9/07Vz2TstPf8tX0XF50nrgeTV8IPzPaUUnjfZre0WPHz8+EVp+YD
TmfVv87dOsAVDTgZx8TI9Am33enHY8UoTI/EyVM/lufDMxYwEIdVTtLI2kUvFS1eJWaf9k0snZM9
LAndxBzbHLLgNeON9K45fQrBwWrPtbGurOcOp4m+ag5Mz2wx5VFs0+f6BpwC5e/VJhbaLCl6zDu/
mPyKWmx4RBWjHul4WrqQCJdhuBL9QSe3hqlIrEYU1ZwnDPGc+hwGxUVwhC93Cf6EIFxYN/LHViT6
8w/JDirq1tlE59auF2t7YsZdMmUO4Ua3kEEXFgcEuIlfdlAR/i6SZt7FbiHZ+pxz/E6Tvz0WxLN5
RFvn2au2UfNlWYcsOObiG3txwAXQ3qFlcLczmhc6OX3ay0hWbVN8IiMpMChxfkCMzaDN9jBm30aU
AHHg8yzzBcabKH3NEdPl+EMPLJ9NhwGmXWvP0ytn44WQhuKt1w5W92R3T+lFrOJr+mU/V+9W+Ukm
DePUW3wrn62XAMiW0b6yAix3ajlejc8zZ9Kq9asXSrzqVVVz04pgkYy8ZtsipQWLg9OnCHMCb+ht
3YGCY+vR9rucjLcuKQjGGgudtlx9N/HV28yr9Nw8ZP/t9B2WF/Nme6u8T31Qs0AD7t0t4k+jzf3N
OOn3+ox3poJeP624dYwRkc/FeBn+WBPHBMEu6E+rPtvhNWj8bs0Dmf6hI5rdoi/enLu7VmfKrpJN
GdBN4U/tIr21n7CHY33NFsmrDo64N9UhFj5OMLaRrGfVNtnmy/qbuHD24vB1PnS34pL9aqU/nnjC
2cSWzGE44b7jv8lxZN0NxW8hX6Jj+haACQZ8gQrlG+GWhev8U79B/IbABRSUwcY0t7WD98qv+XwT
eFjrV37N7mPZ4v8P/N41tJW0P8RBMuCcnxZ6Z22lm1xIxfniBYs5X4D0VyZ4D31Df0rUSZPRgkAi
1yWlXs2RBoVFBZKkB9pYgKJb6vpALFdbCO3DqL+oAASmkJ8ynKFcpz3jfUDqHsu//4zf/w/yZU9f
fVz8Lf+/EMbIZP2fk2Wnsghh8H79d12Mf+R/6mLevzzLNOlA/F/q1/Cr2v/8D9f5lyMehbWWaZgo
YBLt6N/pMhvxS/zTMS6hfP+TO/u3LCaMfz2a2E0XRc2zbFs4/zeyGBvJ/17R6/Bv16VnCUkOh7+F
+b+3rAethlFId/JTJCLTDx0BgdUfGzOnY05P1XBSEJRiWKUVNWwslqiKRXWhjIo9gHJJKL4kpTfo
v/Rguu6zpABnYtkzDd8s0nPnK/WCUt9idxHyi+XxYCzK2uqh7IZqnveqmKrunCV2SsOSJ2AHmg17
TK3NAnx6iQ6kY8LtAKKhagycZKlFHyAOJqnwZGrxPVO25Sc2+c67Ui2WQ0lkJD9qnsiu+EWkvnOi
mS1xSJHFpc0z8ZoWWaLtJ89OSvwWyQNVg+VHbTWAAsjaqZYz8nU5AW1jUdAQEJ+MsLFhrLCeZKvq
TVzbSGuM3E/GLglvsxKsGBY0Zrg/siIZYCYG7WtDZiGJsBrtOeqjIV8FvZGRsimIr59UlnfcWSAJ
Wg3oHH1Kt/OAfnpgdU0zHNmevH1njQwBOoy8ONqZDZU629CoTPWDRlmFOyhGsM60bsg+w7liK53G
2vBslBYTl1sCEHmZHehwOVSCyqeWavojBXUmHViIjZG3D8RbYor7oLfA9Ujg4b8XIJ3R09mzQCuo
Yj58Y1qYPrXrGrhjOwi13xiPG3NSIQpy+OnDLxXmipog2spMnCUyduFKKhfLw3pWyfwUtoSWiVYQ
lTxi4kh6vKyREeurivTbQ1abKJgJwMvJBGzQ3PQNxIeZMxtPiq0uZDKqYC+ABLLzrU1t6wDXX1lD
yczFk8flPXvYPkxnTEW9migf6245xsZp07kOQWQyWawDz7YLHuqptXPxeFjaviJAF1l5x9fbg2/A
iKVcNbRPmZsb6VttYR31IUJ4QAKFNN2tG8nI07eY6F33B+xBKnaDR+2Bzc0npZCsHyaqPYyElQ8x
ldx2aK+Z2oHz3W2PM/wi8QGpqbPeBiyZrGoL2DBoTbBNa1QqgwQ8TtzUtF6wIekMuYqycmBHDsOs
3RdBvsOtBQPJwWYIqS+FHDysIKjYxA2K0Bg/hYWblW3wOHQ3Og34OE9QH9TKk2EAx4q8SuwPUIac
rRfED8wc1kigz7YZM3XrMKe2GPchBvZY/rFtWHOjGe+N25ENhbzrcZ81+C+fliOMGI9fuZmJ5KQ7
DcalFZtISIhLUxpVtJdY1zXJ8IVjAtKeLcaGghnaesDgZ2mnxAOaBGwaMmWpbO/N63US5AviL/H0
60RjaX+3jhhYO5YlFEYDoFaahICA695uHzyyyn6tXNaqLuOY56ZcplMZOKeI/IXm+pkXmOW6yh8W
233cmaDM953myJwtL7t++ybnGFQFqILG+qysiduM5WEM8x1dWfIO3YAebUKJcMDb3OuzFwjkgAW8
wlLxCiRs1Pru3AbXQLeZBcSDpUF0QseqGFiYjg6emdL2GE12zFXS0hzvHJZA9/wB3MpPODKH6e0k
NAwvEUxOwiiaoLhxTmt0YCHuuVa4vD1FnDBUx7qN091RsfUu3XLiYLTjhkT4RPLqffCkVi7TXgeg
MQTV9C5jrYPCMpKhu9clgKsluSI8iWBVxHsO62AJMXTciTTymkOQ5t1RjSo5TZZK5+MA3xvnQM3d
B1B6aG9k2RttuhCg+oDIQyC8znFfvkOomZ+sMi4WBnmygw2661l5APx4/VP9WWDa5P6PtODHRTxK
H64EqJSKZB17du0jnLX2I1VcAcjEWx7KQ+NYFFRK90fPU0g+Jf/sQscqxzCp6HUcDHSFCku+C2Ln
GVQDXgWMiuGrOzkh41rG4iGYVL2Kxzm9DMaQ/6aYT98pksJ1m9tiIp3Pthp379ywMId341q4XMwK
V0o04hWaJpaQ3Bsa+0SCmIZEOFvv6YiPDqWrxiQcj+l0M/HPnCT7xgUxx6naTaBKwZxngrq8QHVp
AIk8pg+VaJCKkKCrQJOnQNO78lm2cXcrDc/MdgCmdP4o27pOFuTXwMTw2UVpgy5RVHmxmcr8QWnW
MnmmPfSeUtLUcInDvh+28IbSINd5/Ehuj/8QeQdKFDX1EpoakA/JGrV9m+ohfQ3tvkGvGgPajjzo
uH4YiupUV8b0kRdTvRuclN4wcCNLCJgU94VGdB3bTNtncRcecSVw/oi+POCfb4KbEL12mMDfGQup
8QMJAckMPlmTbDcEBqV1xAe57KWFPR/o4dU+MO2gjnXCOwP4x4CUte5pGKJp36Rs/iOVYQg2eCZd
DHp40Ke6OZCaBUlZK/XSE2JdyGbSTu78IBgPtnmQor0p7Lo8ZGbaUyPsGqxc4K3gM4HOALFT51lm
CTyYefwjtWobJ0ATZhWml8ZRyS0lkrItqwR1w9KQ47oGBQjLrfuOayj7MCGxrXRX8OzQR7gPpir8
0GdMDYvuwTIfs+kQDD19h9qQ7UTGB2RwwnjvOnjx6HN5rN1McjG6k3UlqdsGbSvunasEpPQoVKIp
lKyXXKimYwfk4CBapOC7v0TiCsJiIHwXOvQbGP0VDPog070bztuEwCBejHq03AOg0HrbFRPCaDvD
xNd6YB95gPDoJB6ddwQJ9c40vujm4TCgWuAWeFKnrgWSyrsZJvhCo9B4cvDL7+qU6Um0Myi9Ei5k
QHL1KyT2CFIRXSlonQvJQbHpDPwYMFxYSTi6d2l0L70GMffsWdjIWL2pWc+9VeZPWfxAZxfZuY4F
8TlGTW5+4DTIuHIXMQjRd4XjERuMigOHsba0sNZtsA9Q3zGF8Brx64PntSn7oXnApYYEwOHo9M4d
Mlrup7jSjqPIHajpQf5mYkbYezyWHJfI4OWcnkVhVKsqtym2KIV4C+eWnL6e0/Wh0Fd83TTuZTk/
TaPgJk2kko1b4RYn6TGStsSvEqPKllYtPuy2hzk26ZsQqN+abkCcwHRoE/nqDBxk4Z+WZPzdbfDF
x3xWKUpIMs7bCYI+qFkfz8k+a2P9WFGM0nlWfp7mISYEw02L1PmTY+UtaX42UrMbVBvlDOWRSN7D
fh49tNwaWt6ZZwJokh1bXrZx6MuwziX98U+iC8Jf4XjJp1V25dXJcUarsi23vYymYxKMFddyvhYj
h51LYi0nCPVDu1vzWguyxLotPH74+rnoeJE3yaggdcWaX3DSLFuaiyRY/a0ecKNOcxSnfB4cH9d5
/mnN1vBAB2BMAuEjEjBZdPQsxla0l4qZ8GgF0j6Uc0fKih8RK8uZ9vM6a8DTRhGVAlXUeAfcO/Ou
wOXIFV++MPcmZyqQdb5eHegTawR+sABKMB3yqjNXZtuXJ4FXCH8WT6wPLJg5PKh766ltYc30Y0w7
SulQXzxEf+lubTezZfDdAfFo39pEUU1q95r21eErOABh654aq3RQs+eqW/N9RZqVafmHJkOKUl3q
urK6qV94rF2/GV3JRIovACiNt8yxoHIdgrk4UCj8RBG9Ws0jgnpLUeaptJndbMYh6N4i/KXoFNtc
6iX42022hRa3lk2Ev2fBfYip0H7EWMFxL5qow1Mdxe5BVWn81qthYML2gjVJpgKYk7FtRhNdrBCK
BlItWGO6U6QrLGQZnQ69JZa7gBsIF4uFZkr7M+zrAAN42h0mwRkz9r35gSu73+mq4Nshi3yJeb34
G7X6U4oHCe/l1JzygsrhyGmmgym6fO3WajwYc/3cCsO4VpTbbkWWOrvcm913GamXIqrdNRY1rF5R
hgANMZcKSo2CNEavXWjRT6vrHqhzD/1KagFRNZDqG48V8s0Q9XuX5oTSTSb7TsG31vKOA2csEt7H
plgqilgW3LWaaxgm2dauaeQrqKD3iV+rp5oULj+kIZiWtKOV/oA5cmdCc1mZIZ2+qmI3BZpqfO+G
9rP2ouxgp7GkdCKXvOTFR4sjm6lwpgImK1meuNYwD0u6K/Vla80V0PjePbaY8A9RjE+rN9g3V2WA
MJ7yEJuJeUs9t7oXMaa8EOflO8fvZ0GQZAPiEuu4ZLbRDHdZ182AfuWSM5bqiwds2upMhyu4YeV1
ogJ5WWb8rBsL0ZT6hvRseJA7ur7IT6KLxJJhoKEHuboJsrZYUAWMqzZHPWse9186Bf5mFovA2SB6
NoG18/UJ+SnvFaAnWvyuDgSlnnl4YbkcYIuQMvRDkWXatk2seTvNiOpqwj1MNRY0JADewdMwFD0L
+jwBrDjbHVDenoKxZibJlBHdchad02S+3ZLPpGro5FZDuisUjZRW5tU3bvmGHzJmPB7rIedqxHJp
jKaLlVThhR5m7daWltjMWDoPra4y/s/WI0/GWUpYuHmBUOp9ed1QXSiQYwgQA1dkEmxweCdb+8Dv
npLUdRC49Da6VQ6AeNyi3U2o6Y8SHuEOs4IDkoR12S3KWOZLOxyAvVWNnlKtVKJ2euF4zebK2XK4
JruZOoIXLrv9x+SCy6e11j6korJWKOz5M0CmZE8EfFxkHaUhnA75RhVj9+QAfkB8Hd8E94I3r4yj
T9ckyMa2mSZisFZYUkeWKlJl+9maxaUsu3tJWsRoUkHsPxkPnj7WX6ns5z2fmW5r6JX4iDuWaFns
Vc9hX46vFS/LW9VbHleOhqkuirruwHDwCqnSWMW2ykA8c+w23KO/ZMRA4FJiHuJ1O/WO6DflJMOD
nEe0WZ2LduFG6d5yHHJFuX2hMUewAmrT9Ugd1joMcH4oq5Tv3FDG09gbktCIsppNyzm8r3R3wuTc
3GePnclsm5ydIXSTGKCr77XRYZQgwlpicbsurVA7ys5dBuS/QeoBxfUK46k3VLCKnPmlsugoa4vQ
5JRCToib9pkDe/idGwla0QgrPOih5e5InXZ+JSBECGEbO2dszyLrjI1jiv6VUuh8ZVSPj4r0oB8G
YBGpv6g3ARmMe+nJS2K1hh8VZrgzHxROqBSub7lWzn4CQAHBUEpnyOYAeuVer+l6d26cR21bktgs
94eJTsTIaCS2T/qpdy5y6WbyrCentB+vbMVrbOhfNf1JW6j90yLgN0H7Yy+3QJ+bLXkRtrw1viyM
+MWO73l3wOI+XWbC6JfATZsDIATunobVMGhE4JXbotjn1BksbKsCGDeZd4IJ1srTu31s0NytSr27
E63NWCTE2p3oc37VddJpboqlwA5r8TmkoOyhW9fLuAhAJAhTOUjKMt4CsA6fVRb0G3JxP8TAogNJ
xWll2JXDAkxZv6kDUZmsVEpeE4Fwn+UNbZ0xQ9uyBEa9QrSEZsS7eHiEcpg2O/FuunP1lc01uzAX
pXGJbqM2UyLrc9NUbHG5BtGG6aSP7Vsswq0TkoQIET6/deB5bDM0m/aBQjLekBGT8YC5tJ6afk+G
i/q0COe9TpjB5+pa7MkkdG950lSkpQd5VlFtbOhVaDa6YwevfJID1q0y/UqsAIvXTIyrxH/ILF8m
B6ylcGJ0aoW1GMNr7VrknPQOAwQTMBdGu8iOIH/6gxgkdB+YMPgkZm0/GMmJPW6/KloZ4Hqa6ck1
qdfFkJTNv0Ag9NiPA36+agbHWHfhAykQUoWHmTczUOzwGXj5OaYwk23eA3WQKLKz0rK/mqiiNGvw
4nU9Vtyhy9nCxOrx3sY0srxPCSFDnVKYrdlAyKeuuz3b5EBO01Twpo4F/u1iKshsEEdTZKk+JxFN
3sIoHbZKrTs9j85svkHpI4ZgRuVdxIltLsCUNKcMPx9u8Nh+ridr2vABwTKFw++HbjPK5to8t5a1
YpNauNp4VYn7EzjmfMzHedhRI4ZXoHLNbuPkoUv/5sRqzY3txeN6f5INe17oBz2w7HxYSbjODXrO
QBU2bYTuKrE07YJmig5GIPgC3D6+RfT+LlCd7Y1OITMghEJSd56DXoQ2AdRIhfplaOb2oMEOvkZQ
cY5eKqnZcvA6D0QzF5XXk3TVQoqCWoor114yEEvl3r4eq97zc1k+XG8J+ccWFo1KiJ2YoAX8Lqih
PKK0sUuRhZFyP+0DENdGt0nddngxMEljBLcsEmOBS9tV00XBhaTntNLaaMbI4j1kztT2ADcrMiI/
pcb599B20SYQdPCtY/uOlkOA6jp1Ja1MFiHAZW8/8tkwnm7I8GO9Ve6ICYjXFyxzomcbM+RaO5t5
uwuTKORyFDUrM+/ieT05vfqWuXzMz5A6vzTqGe5QAikM4EszvESK66wwS3cDyAtPuoEdULcrCl0E
5nusehLxJxhtnUkhZxka1tPXEGYm7eLMm+YkmCihSN/cDjJkLubstyTj9KPHD0b95Bif+GS1x1vT
X4SsvCOkIs3g4k40wYU1/BqW3NSTSFjPeu30bNTHcCelhjzeCQRjQ1caVILZ2iRdROxU0QJYlOri
ZqWzFjyd3FPtcWHJkjRvYH7SZhH7VczQ0Yd68ab6EXs7ySg/r0fXb+v5SHyO+wnoDWRG6ydNkmHL
aPvrxt1RS2ABoRr9cZvuiQ6ElECU0xjn2aoEhkADrFg6zOsoSR8NlHO6RHU29ynBlLXkeVwwF2CW
mjrpg7pAWnBfxciBPvJxZWapLiIu91Av+VBQWGiSPgPwXNx7ifcE720Yah+qtJicaK/4yKmTCQHt
IFa4BhNIUq0xP+fPk1GxFhb8xBkj6kcVFJrEZLU3YqSss73Shf8MxpyMXBKuNaq1955MuVfRyvO3
zYzsbU5iug05NCUpjWUE0GlHyyu21zKOufYXVsPW3za+pprjgou5veHYvtEvJ3xLQqZHTDvNbc0c
qCud+j6VXuKeUERKKI0nWX9vinB8rSPq3RpdyodgHvkSpuqi0eb43AxRdQzpPTlJIPGr2hBXNPSX
ml3vutK0F5uSOirrahb7wOF4n+KlF4/uWaOLmBzU+IRs4/KkcRcdu/6UOir70woOxM6pxpWToCiQ
HeEaRCpkV4XcSE3q16BIDf0KOHZ+dZPU/TQM0OMDNe6rgmT1bkxHBZD5UeIcmBQr1nbokNIvbtRc
yMM8pWqnN/WwFlz2tsFcUkGSw4pmZeKdZWhgY3LyAMp86jwXtkeiLOnVVSdxyno+Ga6l4KUcZtdY
RCJsX4ME8wdXoextoEfQRIQGEZMbA+qanQPTDUjwwh7VeIlr01RbfcrBEVbBsEkqgEuLLiQGHUfi
0zUQWMsJC8TQZogNRqF90yUQXeAhNQAHeIA7WDz7Uq/UORT5vFHhlJzcwB7uoUER1iMYhFPWilHR
Jmmt4Rz+c55H27D2kvPgRt2KqE+zTbge31lE0R2KYLdvLYCp1KuTlFC2vcsNxOCgTI+DVOGGdo56
KWhvZ8+cB8cmG+Z91zNMFvxn/c6ugx+PhGSSBQ41sSSYEGhDbzVqWnIdy4hzLekoEo2H4AXnN0ot
1Q78DiLcLsbcDHcHcygmKc32DiqzWu4SPW8CaTCcVZXBeRwI+0R5y0RPSzBgGcrnZMI5bTw6xyn6
XoiE6gbLBTFnsqw5sQRDdMkL9ylLbTNcVURC8QSqD6e1II+QqaaGxM0IXfNVWYkRFUnvR2Ru1Tln
3XI5HIghwPMNvWRZFNWpaHCiB9DXhJneAnhJZ5u+0gOCROCgnLX5Nk3L+AldNwJ/3sX3tgIU2IDR
4RDTYlpP3RpsQIe6TpVGfI/79tYFWf5cgkoh5mswHykjYNbORuBvoY26CTCh5Ks/lZs+7sTCa7Py
9Aj7bPEbcYNnT3Vy+7w4e60rvsxIQ/FE8qB9W8Tzom/dGiPZ0G+BBDtHti45E2Bnocx60bc2dV9F
WgNlNK2oeUWYoqHQs2T03MqYqD5orH1V8SlceBXoFWjyxZZ4MjUSc+UtZ920lo1p49tA/KVaYkgA
GvVYNkImoa1bmxcAE8OfOi+Gp6n3NNSz5t0zuYwsdLuukd3V9xw5w47r3YQYyZDkeNmllux9K5u2
d5tpf04dHFedxFzPZXWilpbKaUxn/IsQb5omb+LVnAwzVuwiN7EKzVZQVReWyvmVrnfmfy8V1p2L
vRSAtkr5NiXk12L/0Qlf+orPpoG3aLRj3zShjv7JW2r1UFAGdjCunTjwLhw4l+9F3RXsZOmir7dJ
nNF1EAJ4Uiu7i80/BM09lrStGfRnAfmoWkSBeQUiZwL+yZ0BJkFpDNV6tOEF+V5st7SeEelMyBrQ
NkjllHVVbZ2Va6W15UvZ8IVHqSzhOI1TQclJXKzLUYZ7yoZEuKNVhDa/aIQ+tZyiyP0kUZYTaJ+o
MZ6KbuCBkQzTj1/0W9eG2Etnzd2jjnUXjkz0BcPFkaeRaMexU2c3bVLRH8f2LiAMnW/a7sqVGQGv
aQr33PAg0T0G2nip2HVc41zCLaAvdjoa5VyxCzeUdddMs1B0ZrPsqLJGdEc7C8rfshDDRafZVK57
bmzDTgsc+9KkoXiPo8HSd11SJZeECyyeoXHAaCszN3JXs1f2TwLY1bzXEZi8eyrcBlUn4mz4sgQY
UX/oAqVWwqP93JcJawXOX66v4E/5IXYoaBGfbpFWTypqNRQpomA3p55tuU4cofcvkacabZe1Ioz+
tJrouKRpPD02MA2uKKr8C59KJFsp+LnOltk/91MYQ3VhNNsavSo+Jj5ea+BvmMny1sapVxYkU4qh
i0tW7nGPcqqRW5SaveYHBihX0xv8YXBJZGb+iIED/XEk2o03rLn30ZOs1faTzVVhN7ZD983Im/pk
TB9bZpUtxZC2S5AA2KXslI5ttntEQAd9C/1kPpVxIvzGFLmv99b01+NDcMtNsDQ+tgL54tqOuKQM
1X90IDP3eRjcN70OSii0EOyJ17PJpSI8OnYm2AlYeMGf0qbkZ0oKQimys4YNRPSSlgVlk/RXWU39
r+eietUovwsXqfnk9IP106s63/a0Wt3TgYKqvuMwteq9XdZAW1Wu6ns7VtWCqPv4F9VTp3fqMV7R
IvNRluNXWKnyEEvDwKZptzgd3f5MuyE6Txwy7XJC634aMWyaSYsk3Axyrwe9u6kLXtmhZ+rNeYp8
t+lLynxGcxtpsjyBJOQR1sbJgMvQFktpYFswmQxOMW/lLneMt2yMzM9amsZ3Inl+UlpZ7iM40Sev
wb9WeexS6iKQy15MMOHmJL07aT/v2M3cGLtNzPCZM0CdCPgVx7N7IqvMFqvrJ5eKVsvd8vQ7t65o
9ReJMfXilnD0ymLiMxsXVrnstIpwddjjYYhrcDIcUfoTrhmLGFTZv7mVSu9hE40nnSzsEttDeQLB
+cKJZN7bGtJWl7OfxczGndVMa4edoVWAGEs8k6VMO2DYQJ6epV2Srer2+uA4Ny3rbH/q5ytE+h+Q
yEO4aGNEBwO1dV/oc8cVzfZYL8bGyi6nYDkjUfi8uwWuEIS4mq3bQjf0Aw2FxTJ1HXerdBntUhL1
3LitWq5nDi8aqPPyNR2CeU0F+p85NDkyOBxDMO/SvNIAUPpSINVABHOgz/TEEhhtHi9dmj3VJWYA
Sa0HICKL1yu0GPbDwaJvqomiU2PU5gph6buxQnhe2GMMejua0Q/bnuXuRDaAmLXa8nqZW1bVNvgh
hviMB/G5M2f3OrkguaBzXEIhiV5ZXfca0dLxty1HA7KZ1Tc/Xj+ap7aqy++xnq0bTXHY8CzPuPdU
HfzFpzD+rb3S2eYaxTSs+K7C6kDI6sF41ExeMy80r6FpnBOns19iL1jxVYDcalrZjkJl7I54G12z
xnHI3yHeFFpDI59bQDWw8Z9YmvXoCpvNa5JMpHOy8Q+o36+exhzdz0yPhtgsvUs6l4icqfqMbglu
AM52fA+UcQxdYtwrUcng4I0jLuJalNb6ocIuNMpcDzHfz21jFiSoe0exDR7ZBVCHg/FBwElKrTI6
pGHy7tLaAwk7Tej8JGlL5im17zwa2BFrkUJ9lXKbhpwYdV/zV+pn59jhH0P0s01oyzMG+BxPpw7X
pFn0ObSjRe0BlDS5lZ884VnnOk82bqua5WTpwxdPvbacmdBuSdmnq9bDcRJRN7Rwo2DY2iXjh9G1
4mtkZ7CVlmK+6keDWDMr81uopdGNVdFwt9Hod7EKMNzTBrCUdUrixYaPRTgNbvlbySphm2Teu64C
uXcCTxyaEhawlobRL+oHemxE/yJNHRGvP8bnwY5+SgoT4CDF+Vwc3V4EG1LUu9LgnaU9WaTPoxbO
6ogLR67D+L/YO7PduLVsy/5K4b7zgN0muYG69RDBaBVSSJZkWXohZNlm3/f8+hr0yVvXERIUOAnU
QwGFTDjTJ9OmSG7uZq05x8yJxKhB4AA4I5NUoc/qMspoV9VTec9o8Z4hJCrcXBMYx6q1Gsp5JuGo
IMlJQmhpHm+BC9g7bWarxoppbRWLzHJwp83BssI2/JrCmNqrk4+/xqnEJi78elVLHb9Y01TXmdYB
ya5ot4xuWKqZto/tODBDNtS9Dy8pJr2NihP9H7fTVWXYTyXKjTUdEmTgFjHviR6hdNZAQ3XrZiI6
4TlSqWbjFlSGsN80Wag1v1KnxfLnaaibFv2YlNEd6b16g0+wFA92jirPNYOp1XhLHGrUr2bveM6d
ZoPxPiigHDip09wlH1SmKohGylZyxPDpD0J56I1QONdtjOroykwNCL2GkuBXqOIgbb43o24qR7Rk
iX9HK7eHlFCaZvM2Es0cIwMLYYl+m5TSw1WhOdAZUXZTl1fncPJsYQevslC1+Feg9Iq3oulLHzaJ
p61gB7tvRTmBJygoa5gdaX+WUk83mT5MS9VBeR1SXL6nHjOhhUZaeJWQgXoDUsjZBk5dBbvRS2Xp
NhrqmUEW/korYTB7Lap3EgGl26qmd98g/s1AfeLpKLGpx4eIVvkvakmkowKRfhWKSGyKZ7oVu1k0
Dj+pUIw/pqLX9g1269dOMxp736d5AXZu5LC1zpQuMvdDXjLmxloAPQwDZVnkGBNslFG0bDywsUjV
SC5PRT/+sgKOS4NpekzXIzk4YEM6KVbwlbFyDI7Q1o3DmSj122IrWEuGVZpXgqWwpd3wpVE9/ZcD
bHRXAYbaxgPRB4sorEaPEgVCzHwxmZTZ7kQxDc2Vb+lgD5Y0JcR4FGGR+26TkiKgH4KhD/VvbQkF
EJiTFg/hD0SfAdU03YqqtntQYitPjhBmVR9RnDHabXlbQIBUsMklZoKSK3HK1r5pQhAde0fKWK79
og/ZYjtO034x9UI1IuSFqkCzj07Ep+QftB6quJUdhPlm9Ifkya702nGbgig214YUdUNJu68VjlBp
gV/HqJql5fkvNBK65yyfQL30PvEoRLJRRRpd2LI0mlf5aKb+E5NjEj/VNYcvVTXrZCuHEVhGw7Ex
3/adBPzJsd5ukGkkuc+aqRiGTySPk1fdMeqTKn5AQ2Q0OAUKr1Nu/2NWIv9fkGMfi5/ZfVP9/Nlc
vxb/L4iyLYTMn4iyX5MfYffzNPJj/iN/i7JtWAXCRlet0rYxqL7+H1iBrf8Fa8BCYa1JAtXFH6Js
+y90qgbGUoAEFOssmz/0L1W2ov4F20AAjiVegT9oSV3+E132bMj9b1uwbSLLhqhtSUeVtuNIcxZt
/2FlDcdhDK26UV12GtL6krMfg+OBdYDYVMzlVRVeafLwxwP6IBDkNGiEazqagQKccrfD6V83z0z/
nhyCDLUnXfES5hexWC22QL1ZfX4V+8PLmEKoms1O2zrPNdG8IjWAQqoufOyFTuCi4W1r5ibs/GRz
hc95/BQT6Io0MtkTdU9oYVgs1ZieHXkQu/IRo6li763kplBcj9S4ZtngqMJowgaLyD19CVOWA2/d
upwR2MEmbBa1FRoB56Dd4ES381XfXc2y3Wph4d8JsI0uo9f4h/EKUkFMS0VZqTro0HWEVfxtfCt7
NNou1VgT67CluyHBdvKQIf2Gezn07Lvgzq7sjqKJ6y0/f1rvxgHvhMkSDgb0DFPoZ5bmvmI11zrG
QanTi1JJZwl6mEZR1H2JRRItxeQPy3Gy7j6/7EfvyLQ1iTLRJhDHOLtskhWCAEAuCwtyWHNK4Pwv
6+KC+d04NWr/PeJsXefGIHzM5oPTUd7V+jiUJl26wN51lVvarknMY33dyxyzGVS5RQFv06pe0+xr
ndxo4pjmgHaY6xn+Iwr25bCozJ2G5hVe7G0ln2J8O5l6tEFC2mx7jyExZYR874b+eTQerZQyWffs
tzdD/L3LLnw/H96OA8DL5NHp81d0ejvVGNgEMESq6ztgw46oPYBgROvAP/Sjiq0Pb3U0O7eTJS45
d8jlQvS3keC3jGREis6mLY6pug7Kq2R6FeEvJdh1JbnPNqjMmjPlIanqVdHv4nIVtK4d3Ugy8Qww
cdXcTLqzWsRprGLt7vPRMHv1TyYjBqFj2SpzIYOQjKTT+8Ko4SHRtiY3wbGwIKlnTUEfPLIzE3fb
jq+lNC+Me23Go5xfU9I1k4JJGnTb2bM0BKk2mU7ao29inQ9fyeL2bgJholYuWENLNFZh3G5zyXTY
FsToOZPtfn7b8yA/+xFM27QsSwhLct/G6W3D7C/sKrMGF5Yp9Rj9YEClS4fsjRAUdfPPr+XYVOsx
AfG5n+MgTMVuVRRPk+uEyJyGdqE6to3gKkcm1avd+vOrffDdsYqx9EkGKof3+fP/Y3UZCwOsGCw0
V2+MAxhhtNcowxapLiAIJNXX2LaXUVzTm3QufPIfTCxc2SayyBIssuJsXRuGoYzLRnCLJFHQB2ui
zdhZ/oU15oOrsLAT1W5rmqphlzq9P3Rw5MZwj27QUCcnwJlyvmmMF8aHNv81ZwOEXAUpWctwcam/
V7o/HmMM3I4wYfrWeAVWDk0mdEPBymg1XN2U5IEvHzMlRg050G9Wmv7CJP3B2iAwZpkmE6fJduUM
6jHJnromiiKXM+rcRn4tG6Qx6tghKa/Hce+L0GUEX7jqB5OB0NgdaJCZuOr5zoQaGfK0xJ9Q7g0x
ZHuyumuJcB0QC21wirTevyLrAGD5P/Pbvx/o/8ja9BbrQFP/5398eEVmVVvVafir6jxV/PmYtTL2
e6KO3CinM0IgIpN44OHZnVJtWSi02qZI+hde7gcf/29klZjdcfxr/qH+uGjhpdhwumF0U+0oCMvG
0Az7p5P5L7KxLwzXD6+Fgnf+7vkYZ3DWn9fyzJ6A75hr0dJY92OorPIBcpAVARgZFe3CJ/jR1biS
KgV7XGabs8fpNWHiJwwQN24fu1Hv6UHndEVg5SItNC88xo++RIvgDlYO/s1EenprhuoPdPs4M+kh
QlcdHxMcFRQsn89n729JVw0S8jBDmmDt5NlM3fpT76uSq+CgNVcieem6+PsoaDLqRnhhZXo3d4I3
E6YpTUeYlsnqdHpHYSmNtq/RjkqT5Q9rT79tWx9QRKx+HWtSbSpt2tVAemsr2H9+m9q8HzqZcLi2
Rd1QJ9p5nrjPZs9gxCxJk2HeYIRvU5U91hEuzQHZpFsTcB2rIImRpLeIMdcd6XBuNdWPSAAufRzv
vkh+DqkKWyfRx2FnevZWvQFZcd1XqttPzQ+dr2NVqOZm9OJNrCOpCxW6Nf/GrbMdZSNgcRoS5tkr
jkpnSoc5MdSIqavN2py+lHcWJhBKjCa02lC/Cwl1X0hROpSWzV/AfKkSjfGln2S+0tlLQDsuOP1J
0OWmPFtciLLRNNtGwY7CpF2FaTM74pS9GpUoNR1xnCsMVCkMZy1VgENDr6wIZtgLGdwoZhdc2HS+
WwQ4cHJIpElqqCbz8dkiAHKNHqIWzTF8JCTGQTDPxssSNmTZVxbmlGCfFsGvz9+G+e6zllSGpU7I
DocDTrtnA1H3rUFPQmd0VS3HLPur44Dg+9/y4iffDOwCscBF4eFCD1a1tZbTV6KmzfhGrV+S7mvb
7nTlJQDKNOclFYu7cAZC9VsfYCzpMHa2maMTxE9k8BAzTOg2yb0X4CxZFfou979G43MXUIy86+Pr
oT5+fmva7/nv9P2y0503fni22TyLs5E2KZYW4b5huam2prpXOH3a4sfo3Kb0d6v6ucyQ+1rwLh/y
5MpzOLU+QDah65sGHGHETdV/1VAm++WdiXYhbL5Z7aaxvznFNuNYm2+w7Y5yXZYbdBe4+ju3SJbY
AQtl6a9K69bvV1Wzy+s1NFEv2iUG+RV3WXunkEKSXHf6lVG85tk1zKnnId4alLUst7WIQ4OR4Brf
hudEX7fNUxfcJ8kNUhjRHqARWAJqgQi+DeG3bkKgT1vufjJ3BrCbkHBn3HIYCVfjl1nQPS3UHglx
g4rotqmudLj55WMuqcczrh76twiPSfgl81ahv4mTpQcI+ZHEpUy9DaYbtuN4iegK1dNKFi5KUY7Z
wrhCEO5A4c/gBlFn7h9t775sl459IHuG7Yvi7OatKAKD0r5CQuio2+4Za9+AIwNVVANKzoU0eCBI
yGqPqr4mCno0FwUONmWPDyrC36zdBl68Dpvd1H1Pg+9DthrtBXIOAq5M8gtTSBfwODRg2Y7xqlrX
5S5GOon7s1t5wxXQRU3AmNsNs3T6wgr/fsJkTNl885SWVJUj7+mi4bA6pRlobzfIDXpvGhyPyo9W
vpI+dVFCugLz+oU18aNP1GL/KxxKOqajnR2g0DvnVTXMe3z+yzLt6Hc4CX6XC5/L76rQ+efCzkyF
HMDKpKlnU8GsqSixKY5u3x2RX+GntPQ7wsywJkxvgBEd9aWoHsb2y2D+MMyfcG/pimwd7G26ugtq
F7NFRvMZy17nts4KA19DaKTc9LPyO1hqtWs53yL80lm76rpvAVnLC++LcpWS+EZPYxXccWgx9QVA
/AlIkL+3yUldBNY6uGquG+FiZCX+byLDcINA4qa81yFTJUsLkEvoksSQ31FSyCW+341/0yWHot2S
5gJrdgemKSMt4a1rHpzwPgPmMf4i1E9d0bUDiIMDl4+ekvtiLGlLk4mriqdiesOZJbyrGg5I5zrj
TYiPp8bF862qbopgq2soq92hu6ci4NiLhq7XsGknt+uvDUhXhAJhkyzXprOv62c6t82dNz3lyWNq
DguTr6zTXhz8003a7xviSzpojJbyiu7cLI5GTTkMNWJV3nbpPm+3Ns3O8cfnb/zdXoszI4VsahxM
kfN/ng7lJm8Su8Sv5fYWTHYRdm+iAp+lCPNq8ugf//OraRprDHgMhzPH2egiJMjsanRDLgF5y8ik
iteXoG9s9FhuhlP486u9P9FR8qUW5UgwGHyx8mxvXMX1XJ0fR2x6Do32FDG8b6AeRkuKR4eRZ8X2
gFsqXtJ2vUc1IC4sP/PTO/ua2CazlxUa0GUkEKdPN7KLPGhj7ncgG2oZJyGKNF3WF77aj65Cb4T6
MptltsxnV6nUenJip0SWkjs/QmRkC+zulw7hHwwU/nJDt9Djz2/ubB3VE9kZJnpFlyDhdTJV9mx1
wl6hEe5hO5N+4d293wjN16JYhAdVUNg425ZFZS7TtoOoWOUW0i1lL1XKaJx2AIuBGM8QZNtOUFyY
2M9vElQ9IbI6ZX+q/ig1zif2wptKgeeOgNv+uch7fKnOtT59LwHmX7jB84MHl+IyOvtug203LqCz
odENmY8MnLK2JknsmfC0oByxSvk495B1b9+FlWsb4bj+/KM4X7vmroDDrdEbMNhf/j6U/HESJtXI
0BGv1phumGlheUcLMBkWzTKBgKB31UmxL1zy3XfoaKyWUnDaYZvN0f9sgBqBCnGisymsi4IOrVJd
42hy7X5EVK/EqwmdAOES+qZtS/jEk3bh+3j/VoXkiOVQ12F3y0Hv9FGHiYKsPZa5K7HW2NGItj9n
21SN1BqaSX75/AGfj1xulm+RRZpiFXvp880B5SXLI7CrcNXhWPdYJFXEqA4J6JhJ7GANteClyX59
fs13L1XnEEvxyuB96rStzu4QU2ozsZGFYOgMFSIfyIc2Sle3xOewrIr2V5zm4YUB/Ls09Ofk5ugG
Wx+KDhwCbAqAZx8LDjZFy1svdXPndgrX9G7JoTg41aNdwnirlIVasGNEoVQhPpKg3NADpQd+Q1t0
6l/ieE3wSEBwo/oSdI+08Wk+r0N0C4K40PyaX8c8WvWSIy85p3AH+f/K4rbVHvk7sI3wF4g5Qqde
k7LJH1VS0o68w5Q/fv5w3w0f7tN2KESw4ZtL12f3ScwCjW8nztyxqO69vlKWZWHibRsA6AkLiv/n
l3s3MVDDYeTMbRQpqUzM7/qPD3Toi9EayPZGhMAxEI0YGwiJ7LPQV0mS/JoIilzWanjbZebtv3Fl
jcuzuTXmctnplScNEV+Tl6FLfOZPUg1ItOgFDL8uUDYA39fEExAchpZXXrjw+yfMLVMQpGLO5sDU
z+YHUtTj2iCYhC6luhnVOYUltDlsjY1cFumllexdM8Lh2fJcNXOuvVBzPftaEgF0XTTTgIG3plFV
u0SFWtu0Hnait0ZCh4d1JrvshkaZ71pJnbvY7y58Pb9L46dfDw0z+qFUm/lZaMacPmyjsMWQVgMJ
bcglUlBNqoKW8FHr2I3qkL/NcKWijNyqmv/QKXRP6bCGOxMoYZbsGPBTDq5RjVGorsYY6RWQLMKP
fKwtSNP4QLL7gM6U06xV61aWOw72nEMx4JL3grAEiQuhQuUrzRdYnXxM/MpHqEGjqChwQKSakq99
uG6wgrHjIUOUix08/mrwXSBFLoz5j16JmN8+8whNSnoJp0+jizTHT7HBUYa+CbUBnaFIm6uEgwi+
IG3ZZ+oCWoJwK1/c5U2N9YcIlwuv5N3EPTfLkRFQSIWfBt3s9GdQPRHiSOIooHWJspjAWg0OEMzu
qz3YPkZXIKa+sv78k3s/8lmJhSP0331h5tHTayYOsqumKlt3aia3bQGO4gcCf2BSFjHVxecXo4nB
X3cy6AxKXRSLkUhwWVap08v1WYsHUukbV70z3vIvzC3qVxgoFmlN/h1uCG9c8VvlLcMsQjuzcnMC
lyn6kG4eL/V4UZsL9XG68ndD5mqpm8LxET/4tR2eWnlEohOVG0cDydgwYeMKNF5nuzVDSFnqghLr
Dp4+XsOkWmX6l3x8HkB/BuMCu0lOT1RZpuqSgxG/IjfFq4R9NyJxvlySRRoFLsKsUlB9WAl9SVyb
k7l2u50dgYD4ja1CIB6ljGCNRb4UGy9aYpiYd90enoxFdmscp9sG2yXJLw/2E7xfFAgBTGJlq2Vb
yMbS3Jj+j8zBdLih9jzdSI503ZL+B0Ut/X5Obra22FcTeVOIdVWtq2jZkFai7op63WibTMWUfwPi
skFeKbH2bPiHABrAKEz6Zmx2MPFmvma/jl7q6Gj4e9C34QLKbXDQb4Zv/S8SN1/0DcniPwGudbFY
+eIIYaYfD7nRoEtex1A9xzcAF0X8FqZ3KcZS4Ma3yNR8bY86DYg50VTyR3A9XZih3y1K88CZuYFS
ZdtKF+504CgJkYypNzFw6pFhIAvc2DZFHYNgbW0wgv0EjG8Z2rrvQpmydhcG7ofjlu4Gg3eulp8X
aUORD1hWtcYlk3GVV9ECv7/bj91Gwd7K2xL0cjpsgMh8EQh0afpPzwXcvoUUgJqPbToU609vX+OG
I6vyGWpKvU/JLUKV2t5jnaYqkg0XLvZuHmJfTqFHsDap83R0Nic4YWA3do1fLyLPeFuP3jUV+nWB
CXBhjMmr3zAYorHsLswO+nyCO5scuC5iIYd10aEVcHqTaRyWFeL8xk0j1KdaRyKwmaFqhbBobpi1
06tQGLMGQluiHxiOTWKBre5CbUmPdHJTtmmrPAmuCAqo3azVf6K1dfbs23Sw9aIjPjVUqC+Gjbds
Zqrs52Pk/VNjC8HgnHf4porI6vSnx9dEjLQkV6JTyqtKtJi6UHv27BmJ1JpNzPlTH1043s9v4vSJ
cU1dUK2fu2HSOVu18HA6NcS5km1aCQ9XDBvLavddqV/RyFGYVtNLcqt364WBhoJattQ1W+eUenaX
nYeo2uyQRFH4aPaJ8j2BjuX0BLT3Y/nwT5/o3AtCRjYPQ02qZ+MwzPOuJuQudxXWok2pUo2DScI8
A9Tdbt3Ml3LPtji7sCS+f6iMPVVjBdYdi1Ln2cFYhrORMcsxiupdibGuXiG3UTcJQe6Y8gG6ReQf
fn6n77cfBgNmrnnSCqf16Myfxh977kzUGpSamHypoYP+3FBl7DtqmtbUertMR3/cWEkPCy4lQqXV
S9BDfbDstPgfT7MwYGeVFmdVaern5zgcUCAQSiN1VfJKhwYzKoHAYBHDdOmVRCWUDOHBgp8sprvP
H8H7gXV65bOnjhevtWHdcGXbtQfHW3UkN2PQFPbKjy487veLyem1zj6bgvqzzXRGvnipvJB6Cuij
NZBBEtfW3EzNwdSjcq0J2oCf36P57nPlukyrTAVUyVB8nr7lNMQMXLQBRUDQq8t2rHEnKpl/YS/7
0ZNkW88Rg4UCVeTZJ+pP5NorgZ65mIfn9BALc0QPMc4PcSYGl8QGHwxdaaIyYuAa9m/m7+lNRcjF
5ZTjq46G5C204l8YE3AIad51z8qRe+UqZ08dJLa9o/Pob2mF7j5/rPr71Xn+EQQToAHkGGXj6Y/g
VzQrWRwhjXQvRTCX0zM7oG8fZQf81pA6qi68yiHuLRpTezVHBR82jQBIYoRbI7U/QI50llyiWrWt
gKobseckS69YBgoybSiM/3iF5QcGNMNA4+jFYzv9gVtDRIaGLNYNIuVYdABRfbNYW1VM2OG4plzV
k/1EeNPnz+ndwDDpL1MSQoxLyV1YZ3soR/FwYNVR7M4+3TUMwxelH5bStJ+MNHb+nYsBo4BSzUme
Gs3pLeaeg+GsDmLc+pXP6h3T04i157YAV0ff9p/eGfpI8NYc3oBOv5Mao1tS+yqg4QG58XtV1tm2
cOQGC62bafAY//nFZsUZe1Fjruyf3ZlXt3hDMZy61C+3WJg2wjO7BegLEotD69fnF3u3GGHbseki
sB9jvTXPN36jMiBqw0frAsmk6BTB6C+l8zobLLXU7nZp0FsXZint0jXPFiMFNJjdhVRDHA/tAyyH
TV7A0Y+zViXFHoL/NNDGJkoh1ogz1gIicgNd7mO27mQ4P00ThzNrUMwr23NgWhj2Bd3Ku50WzwSx
AHUaGkaWei5UG0ZM6ZQjAUEUjkIwj5Ec9eZ7mRPgnbeEWMbBrZP0xYVZZn6tJ3stxD3mXJfnsvMZ
9nx3OljYBfUExBwf0i5Rpu/49S/V/3+3Uf/7Kg7VIMOClDSbCeaBfK6mctAe+boO8zJOgmKthjnC
3oDytJr2d/iniu8Yc+/wwGnbUYHW1UrtRx2330ZzugoC6E1KPxUzZOeVibfY9eoM29GM+7rCxfL5
yDxdRP/+SfF7s0mgXMcwP5tNIAFXvacEEVVJ69qQ6U1TelA3aj/aFZxxpfEchP4htEbzwuvXTt8E
V9YpoVNRn5H1GETPy+lB5pst7SC+ibDZRvjbiSoct1WZ/E7r1TcqquhaoCj2NJ/k5iFYheAg810m
qurF76evnz+Is+7C75/HktRP5mUd7aQ4W3CHSOltFbK0CxzFco2SHA+HdGm7WsmafBA/zzdTI7+h
vFEXKWTLC9/r6ef6r8tTNDJxd7BLPldQhl5LJkbE5bsaVQMG5gcFKOekqLeY8vBPd8pw4YqnH+B/
XZFTmqBpSxz52adQDJD6aCrMtMUIhZqYbEJel1PuAMwLRmNbdtBS8Oz/PeL+v/noPzD3fOI9WvxM
Xqu2/jMPYv4DfzuPDP0vejxCdTiSGbSXHL6Wv+MgdOMvjZMEqwZBqbZhzsW2/4qDsPifKGYwXOEz
oLdiq/Av55HQ/qLOMftDHIMPe1bK/6//eaKtJV325Pd/am05MZ3OE+i62GiwxWGhpM4IU/tssHSD
AebFo/qmeXpMWkyVyLU24DZP2skmXB3z+GTZG+G0GnwshDuogY9dX4YGhu8JBBXU6Q0JAS+lCvhY
kxPc4Jwku2hUdnIakqVegMuY+yZMPupd5rfjNnXy5N5WoCkmPaChoKv25UwMdSKlBf5Y2dBlIuTV
dau4YvTrvQMHziJx6dFziJ8KJhXBmUVojRJZS9mHkG09vJuSYOv1iN+d8M6mIIjA1mgK2SK9GyAQ
bru0eC5MXOEetcKurWOY2PUxS6avIu5Nt/IClcTSiSKiQg1LhaazUu2G9j97IssoAgQhfX0FDHtO
3JL+OucNofvy+6s0HH/0ATIiSLUPfjLAJEv6ax2J/21EuYG6oW+vM63KYepkxs7gOLPOaiPeWhLg
HmPEh70EjD4tqU3GXg3xCYQ6zpagvRri1gCbZQfBGmpNu8l7jwT0ypiUpQx0a9lVZfRVYysAL7af
HpIyt65CBa1MHICo1qUz7DoDuI/TTQdThO2vpnVgAYXTl8zv9qbVlMsAINCicrRDBEpjOeRYHyxt
3EepF9fYpspg5fc2HsbY+VkWBIXA/AOR3ebFsJBBNjyWsflDxmF1RVkqJzm0svZT4RWQlyRe1+mY
keu9NMiwX3cZ5QgFBP4xyEB/KAMGk170sECn3Fg1WnU7GF18rdj5Czvl7WAOZBawgSDgrMwh2GI6
XQ6eLbfh1O4MAJQLT0E92OVhjykrFrCCk2JZNiFmIO1FBqWyKih65iQTLLSJBsjYpy6wceVh9KPm
NnJk9aKpybQM/TLZBn3pXfml4GA/h3hQROxg1pGYjU7aRHA0asrBTzTXpE0MEgg3GO8RiuOhp+9R
atYhyMXez9InaJkEOT3zLvDFmxPMSO1xqDmqmII02DRQ0BBVwNjNbUcj6phm4bjUEBJvPSMtV3hZ
s2M2hGjEIMoJPgtEsnyeZv0VIhaJG9LOVQDufXkVDkr12LUkR6F48vi0NnFjkvVReFdVBfzL5uxc
TmiwUFRtuqrnCdItcWZwJcEDzrE2fOMtUgBzKoYeLWu/hb6itsWaDXsE0aEcyXjSleagqYOxr0VJ
AoGsSnuVa7a/StUBbDISbxX7+YIFR9ubNd9EbXThdeQZ1l3S1D0C0cD6AWHlRlLuaqN6k+OkcLNE
0VxAg52rCjxUupdYq8Sa0kczpxeV5n71rSn86DYtinLBmjfu+7gIl14HLLg32mGDHNeGuth2MHJF
M9wyuA92rbf3k+9jtc+VnEiMOvqmg5RZ1lEDF5dcZsqbhMmO3sYsFeJ4S4fgS9DUYt+ioFvGuO6M
pO83gT8EiwQWPwiFqIGr+mpbSBW7rlS3dgiqWB+r4bqq2oYxhbZhbZtF5rYAYBfSmpS7UCdBuOno
Tjgc9ZdBP4CICK1HGN7PUw2Ykm7yhkOXt/M7exVnTguUSn6xcq2DD23T6ZDIWAaBuXyOgNhkgPYO
Ifj9FTYsuS89bJULUGbiJid/gIx5pouAsuxtXgTA35kchIpJDlDNTRTIX3OMS1pQYejC+EVUlnE9
4ZQbmT8I9ujFtraD+bqdOCiON4ez4QZfqANpGGbXtscOxOIhElmzDYYwW2Kbv4kaWA5S1uVN4Ijk
UbNhtUJFjhcDXPnFoBT9vpJ2sSoro9gYBtQKLEj2RmW9QZ4Xm/Gqg8kEcZg4HRjTJuGTBmGa3UgG
BsjAvFmY1Ryr6dWvNX17nUidONCOqSS8dmx3wTQ9xKwTfmXvh0JdRSSjabJbma3NEkafSc4ku3GZ
DoGDfJeIHwuuIrn348z0kuHBm51Cpn6TwKrzZbgXoLBK3O+MvDtgr/Q/iVogIjXy3WLW97ZE5BlN
+5yGyrHpnnozuBeJXCbRiO63at7yEZ1a4iiCcBBQODK59W1CUznAm2TE9kxOaFnMH2pU7CLtO0yY
61GfmoUIOK3xnYXBnR0Y6lHmuXEopgTac5KP+dLQ28YdBwDOcsiTHWwZ+VD4gCjTAdO5Kh49CEsb
UcqOH7an+pj1+rDBC0EQudb5i6jr/VWjBr8YYc6WFKRYd0VZhDeKoqYrfeix9DUmijC+IOUJ0prn
AqH3jpChzYVf85PXA6Jbo9Suxqy51gMPIJtW9z5hhnF4rZe44RHVinQTjH2AmqN0vhS5478CgNC+
Wk7IWlVGdrMxq5SgXC+1w+vBAMUpM6+8nmirfGsigybdaHwPIEcs/TqyvlekmSw4xzNyZM+ewRgU
wMuNLuBktMzOsdrLXVEphH1mSfnQZ5m8GW21ONZ1xGxBoTblM7SyDQXZOTF7/meWjj2pAhsbSmtX
tZLeZkPSzy1Iv2+6Uo+71BJkPDrdPkDK8pwTX+PCqgi3oLj4OJOqvYN6O62QVrhxo0xvnKNBQsIC
Swk5atNDoNXhS8/Uv0b0e597I5GlTvPdy/yGJhA5g2lCSK/eTdrOJ6N+bQNPXymWlX7vukBeM7Be
cqF60Dt0v2QjJdRdGYKtWVQCLGoKBSGh6k/U62TBug2BLgbPqac3O7xSz5lIt0RfVnwQLVFV1Shg
HMfqQx8N6q6J5ZwZSSU+E0P+RJUJOC+LMy89KK+VviM4OQmxzU5t7xyGQJXoclnScJMp63DsG2KD
QAQXWTMd/DytNv2Em6+1imMkQfo2sa8umSaodMDf5tujgxsJKIRNmidPlsSwCnIoJfXBt8mn7Lz8
OaPqBNvWGfZeY5HJgD8pXtYBtq7IqEkDliJZ6YZzF8+KqKpO4znJCm+klNNOT7JwA3Ys/Zpqegf6
gtWr61MgSx1ZEXVZpBtZJW6o7tniVde1D3SxZGPp9nAGlWaEpNoEj4gN5h7JfZmnL2XQ3Sd0B0MV
wGzT3SZzMn1gebc+6RY7XqJYoBUhC10DKxGo48M0xeKpJfsvHcNxxsxHb07pW24q2oyMs6C7zWuy
0cZc4W0KB1pk2HyPppk8UWt4onpVS1aicDLE8z6i+y5+shVTPBpprhGpBvYCld7AzhlVfkUm6EPC
UzzAHGrcUKglZmk7dttupNGpkwWwFKgwMi1Q3Kbzhh+x56hXpaOsQZNjlQ+SfkGexhuUpUWjU5ii
yL224/6mkrorCVmwyKPVQwtD8hyGWRSQ5Seyg8ZvuQ/ctTUCdgMmxg6HoB9zr0fOt3AYnjDmbiqh
3vS2YHM3+HPmqcGXibrbgVW88Fu5GYOcgHov+BrRCRwnVGdd2d717cS+La33IpR7bVSpY/X4e7qw
2xCj8sUprBVmd2BoyqrM3tTWJjBAJaZ5BI8J0fAlVUDj5d4uSIDzAtZ47Jz0lwPf04uISMz4WrPe
uTEgeS4n0uOzbtgYTrNHuLUKch81YX4f0bFB4Gkti0lb5ED9AGWlP7uejIx8sId9SZ2ZXNNWXU1A
4q8A1+c3dT8WzPBkVof0/NHxs2nybTZJNhZ2xbfCRaBaR9tXnyHKgDtJdX2JmZO3xVzHjxQm29w3
nzJynehaMYtNcmQtBTIba9hEplJdZGK8TQaETUOyswtyhNUMVldQz1DNMbmeGzDbrgjp6JMatc3s
Ir4dJiSDfn+j9OJg+FJ71vouf2mEeeMPRG1E/aADTSe6sgqzHqC24X9J01597ccqWUMIItRbbX8a
gVKussH2KKajrtKqFiO+Z/fHMZbjSkKsXspJGMc0NW8Mp73739SdSXPbSpZGf1FWAJkYN70gCM6i
ZkvyBqHJmOcZv74PX0V323ov7Khl17ZemCIIJDLv/e45U9YRrAMp92oDTdxc3B6fSRwDiZm05K1Y
2vNUDKxfNo/OMDxpRVI8ugT4RszhFrZgvYi8DKYkLwXifKlOshSu/BnXyQeg5spXMFnOBSDfldLi
C2ZpyP3GtD4jvWS/NZDf18hYjDVI6rnMnEsEA7S/KQN1iIvyEwYlyJ95ZpRchY+tBIkVGHiq+vYN
4FZ3yClKgpefmy3o9SvZJeGri7QL18eIxs6jdBZ4ARlnP5ut/JUZ1faIZyneDA5OU5DbPltP6Q3U
AK+n1t6Mdm4RBKK+spsbY9dCuQSyNN7Pc3NrOSie7aK+Lc0I4Wn0bGcQlABVwx+N38zo4s6lCjYK
dyeS8sDrLSJ40seHhjcwDFD2CyxH8TFSISnRtrPWWo7ifEqyU9Cyc3PrYtkaAKnxpTnqKWgmbZ0b
pfVa1Kp7aQx9rbp0vSixTgbX5gTf+WU9e1FlfsshW3ocg3bGqHYZvh/SP+6u4f2zzUwe6hFa+ap3
IMKP4eNQ1+IwOfMtg2BvFrBvX8O8t7WG6nUoUbb05qdjpq/dOLYkH5X9EKdS25gm2+i2YikKXECu
fcmLDYnGSbNIFNdpdiNYJ4NAA1LfqZ0uXgci/7kYmIYCihXL6jDl4gaEfPbaTQNmd5lke4cBAf4j
nr8wBGtsLkO6i0dTPVAOg75jNg5sxu7YtB03l113xDEvLFkl3/u42Su7zo9S05Iz9OvJd+2ULl/R
Y16Szb2bcqwxA+Y6S7v67oyBu3MGBwqaW2QcdZAV1InO2uouN0rkj6Ze2P5gVFcx3O413+eg4vpb
bzBg24ih2VHdKFMv5lB3XEKLoxV7/GI9LCSWdB5PirBN4jAyw3RHkxuPYJmyR5uONtsvKfZdm7VP
RmYXJ2GbNV72gQESO+9uOyDQ1dpYlgDNcURwOM44oWY6sm9oqdFNXIUhdOGYiZWILQeB+OFEe234
dCET76AZ0LjW4vkEzOwRvnq1UzLL34JSbx5SYaFiX+Lis8mVdYCMSFdjMuBayyCHw52TsoKuBERd
Baw5KkVkU6TPdZa4LxWOxVda1wirY/Mzkb3GxBUU4KXEOUngmZqKQ9kkyknNDRHawtbIwcxPvHVK
KNMHJBTlJsgUge98Wd5AQoptLWhhmHOFBIfQdHXHTzOs28ytgF3F+L+Jwg4esXDCxMVg3xt9QiTM
MqLbMSnVXQf3mKlYMeU7hrs5SvVTwS8zNx4F7P5GDXV1w2ncOZUFLT3N7ezjJCJAUjODbrDJIOIk
k76qgWZve8xSaxGRpSqWBiSpbcV7Jxbaw+Do8VWQyWCdCzu9SiT52FxH3gY16pAEoUPCWuTDcz3w
M3QYRfeGVqJI1sz7GGETU6yxFw7dsHFCqPds51la0QyMRziQ17KxeWEPI7qRzk4SLuHccWyul/HN
sOuKmSmTgSpdi3Z2oyd3fbQ8Ky2/Cse+PmtZhT2zRKNWE8zYjmWnf9RBA+lQT3j9QzYC+psWQcEZ
f2qzezCEb1UqFs/N6/A+a9FnhbPt6ms3DF50IYHMi4AaguRsfTnT19sKsaGPkQPT9dJSgpmC0T6j
v1FrmYYvMnYCttv2INcccK5cqFir0BQK/ESZyJegz3CcWpghVFdx3WABGXmFkyLQ3gJ4NCvJ5Tmy
38QJayzxa1dl98hUXsTYnNwgwKBuDvibB5KpoTUfRKEW0me2Yis66CgnYesd5tyxdwOMlicnFUgI
DQCQGWBzY9rXYxa6q9EZHeQeUMv1Vg/X00zlohs0Z0erKnsitxTtijjXuWL6cmy4uY9BF8XXsG6n
uziJ1BNDdtcNeW8EAVXAwlzTXWOdpqvfhUXsC5NRCibX5Akj58BduMxn005NznRFhDemzqH8MT4H
PF9tIlfyTjTdxOCB6D6p0sDn1KflYJAXQNoJJJxextHCsrDVaqlfz7l9BuPGnKazUQpdejlNwUNV
lD9KtmnroGefgEkJcWbjRua2WVAO9nMoSGv2sOOB9QN44+D7V3V6ZZGx9qQAPTW1QeXPrs5BcqK3
NZYwcgsTFWDcOeNJue4maCCyUBkE38x3RofHeDQBP6blmbIT1XSfMfeDqS9gOlUEpIVlBsCSc8jL
xauVdRiKmiJqjvk4s40yzBv6iOc0srOHymw5LyGHIdg7OnvLzNh4Tra6CqxaHaUR8PqcWu3QdTOo
1yyer4EPxggaHbmVVUcQVIYUP41m14uFqCX22I0Z2PzA+fBKsOQD599LFhGVTgkN51r9omdK7CrX
4mma8ovxW6cu0QattU2GvsZkCktcGdH3SZqeDB6EjvFuOYQjI6qmbhB9TRb91pjK/YRVY1Omk7Mq
atfdMmeDalavb4ksUZburmurYDq1uh5ddsLE2H2j7tgSUWpxayFZt6ret/L+G7c0Z8fIvM0H0a0C
V3vmYHZwMdm3trlmuUH+48TlD2oYZFvFfZEjyCynOvwILH4I2OebIjKArS5ohUaW8CfmCQ7dYNyh
ilCMaoJGjNj5UXMvvuVRZa8MjVSGtejDqlbTm14giIKJzNBvOPhNFoxPViPTcydrLQPMh3VmwKNs
6dFLRTllrIw7ATZYEfwWyFgEF9LN3B81dlZqI55IF+lpvSVXS9QebQvrkHKr4Wx1ukVg084PChPW
4pgnJ8Iu6iY9ExT9fD8veufP4fxsNCZGYq34oTftpsy0YBtjYzhlM4OfYnS2I+VoPJBFfZyq4pJO
jw6zPfdXc5uPO0UcYIXsEiWha7/Y1hh8SKqcoGtJszf1Q2hlIO3jTOnHMW/fOJrrkFyoE7QpIwYI
TPRNbc5eyf638IwhNm6awOX/buI4qtZKmMV8anstbSjeJtU7x2DwiMru4mstXlhymllX7VU3a1DA
h2buV5md2hTi0l7HYVwNUf5mOeiqvTJPsGIgEVHSm1XoWHz4Yl8K0gPQr3iIl22gTMGpAN1I4C11
Vn1YnWucS/JE6SFwkqT3Ayd2XnRit5gRKGi+T27joiqTTfzWJcV0kG2I+Bd92Ezx+gLPT4vu22zO
uWcs0/cOHcmKe+VJs8seBhgr3MER6s4slxX7JMT3OCQ4MBjGSeNocl/YdUggW2nbi0qVZ7Vzz2HY
5vdjkZLzzOHfr4RrRoABAqwoSJE9JQy6N0Wa6Ju+nO0bV+eYR+4oOmoVdKDKQqriMt1uRonDmGls
3CLqOZKmIjkEOitwlsOiue6qUvCQ7Y/O4FGa9JJa2PzZx0n+1FNSvrZbA8G0YDOuUFJuqg4sqDUX
9dadJW0fDGXeclGbkhCAy1yF0VZrx++ja952+oA3rMpLP5zH8M4VdKDocK1MwTIksIg8BgHy6oBZ
LeYj7K1kB8bqOibEO1s/tQvUp0Z2GFJOenqIqq1OhjXdaVxMQZZsJ0mfI8OJukq6wFmbSX1HAoaa
W3SrT5r7Pgzt9NrCvzzHC+8/JJbmsJqXpPStgkdOjt1C5KMI+tu8n29yM2HZAKmMJdo6z10Dna4c
eYrHMhvZy8mtipdoT8//kfPNIzep9Bo9g+OsvUQIlWwnfOidZd8U7m0Buv0HRa+an4yZmLVW8wRF
BUanXuTcFoHZPDjzROdY0z5CsDWrbHAod48q2ZVGzLcKNDKJdnVOJvMT0clCH60Hf0uLBwSyRQ1U
owAdLBqbAqAZXu+Yy3eq7oWvT8XMvZ32NKzJKLRSEFDBH7PSU93c9SRMS6udvMhYsAzH5V0jun3Q
BvSKXA7NLPdqFQ/54FdTZPg5/M4tMYuYJE7pWDeMTvdeHuQQ2ocwfKEKngKPa9KNMdnWsytKizVG
C370KWOA0MzFswbnlPcJr/N5pdtxcZfWffZM261YL2xoL3mzq3aKfywVo3SZeNer0sQBUcQvWpZ8
pzTfb6uy+EBbDL5eYA1jWITIeyZjuidpUaIkKTlHM5Hnbjn6PzBoyhBDw9anjJ0PXn/IaKoAw8ji
Z05QXEHsRptqkiNnkre5Nyx0MZdfsENE75mNYjy8znCFadhu6wVPiqAsOZKHxXCDZULEJTuSYLnO
E9xrVdsCQR0s/ArhsG8t8Ntlnr4Phv1oTcVhjJZVJtJdqEzK2RGpsI4ZlE2dN98cukOMgQSKLTP5
S+UG9GZrcWMbqIx5IIz8WsKX5agd78y8ZWoDBtdqaZzxeztq9r2uOu3biKZpFXag/4A493dFDmZ6
SrHmUTpPfINkzIlWY3RXz0njXfwEt/go0Fd3JTrFwd3VZQkNdwqBPMYaSrZiqbKHlo0i8fLAXU+5
K/ZO5yb3nZO0G+67vlspELvAuBm1yKFCQFvDcKGNVgq4tu7WbGzfeVvKbZ2MvN8bmpkr58IhdAks
dXV8j3nEOqrc3AgCgKcqInQ8VhH72az9Fi6X6pus1q1Vf0q92+vZwrs+j6vHJnKuOqjEawf0+2SC
+Qdgicl2RSTvFbCy8hGQEqUP9bMMtfK9MHvmTm2FNREZ3bqwOQt2lVZCHHaLs2PF5jGYeeFXWrMC
RHsX8Icfwtb1Znj63JRtJkkFM7c7LIVxdLMGLHOeeBRpnkgy8rRqWFQN1V2VRL8OtVWP0EnmtZi6
4oFjYesZo3wQHXpaLB036B9K34Gzy+wNbAOb09Sqn+lWRQvCvobYklIBtd289zkiFRGvGHBA0KPf
Lab1UKoWHSatMphWlSi0bUPNN7XEh+jDnK9G5rPsE6YUMGtfyaKpF+roEmGRUU9XRk0fF+nFt67v
P7vxAnQoOKO3GUeCsnx2wmnmtU8lVmaqhUEyeVMTHdwASDQKwqHVo3VOydgra/lQR7lXdMmxri28
Szop5ttwSawzL/3SX2QDZECrMHGOp7rVcfjorKdB0yYAFxALXrBDtsVdlnb0IxpBlVuodt8NGWez
/tYlendAKnGKh/oc1lZ8FRMDoiuapzjLaqoe4wi7IbeNx4FmCcAbkVwHdSHWdpNQuhVpQ1W0UM6h
m6gpuxyPpnh+yWlZhDyhaDS6a2c0dAbZCyq7mvJiibfCvbT+DJo0u7ENGLyIkv5jTsBQtFPY3aXu
UrFnHczZT8qJiqkMOt8sShuvLaAb3O32d5OC4FFvBwrWHeQW0B0TtwyFbeVFMbsPWMXGvVNG0LWH
qdoZXYlNIiyKoxP1ybmGDc4OqcVjITQGquZCX2k1tV/mUcNdles3dYF2vp95X0XmlJEwzS4utVZz
Lp7b7g0itrEDrfwyXpY6fOrY2Wy0BaNFvzEvZL43kMX7sAzDY2A3B30pxBZWu1+kzktbdWAwpog3
KxK+Lg16v45ZZdNZqKtxQWqG3jiMmo9W2lyR2eumept02Z1t9cjHjhTYvEjOD6rmEY9p9+pWBYjt
WecHihGouUl2ZSLU9Sr9OauoJzv1vTCposQz96dA8WNS/e3wEkgg1CND6UEtt91FcjLo525yxk05
MCUp3fGJx/Uwat39grkS4rjcpy30dweC5jysyYv6Cc9RUWNJkd12GnGoYUvwqSr6RZfOmxRPH0sJ
O9GKVXph9q/O5b5yCY0L/c1OdCbu6LQ4NAdDjfuz5aHEO1frFEwX/vKoq7fYfzhWDiBu1J7jAOUF
cYjgWV2ksNT2aRAG2VZno7lfSkO/RkLXcc8wDP5Y2hPWKwGdJctKVKDMMgwclrdpmk3nqAt8OcJO
SUy6Q5SVuIYak3+j2EKQLW5CgclG7x2WK8OJrmVfl+vKbdWK7M0FQ9lrOyugFpVSVrzSR/kdwhbB
kFJP9zwbRnqKw7y+UYQZvC5Ogn1X9+z8S95mWtu+TZYptiyN10sRy7WgKcp723jsHBongNGzZ94W
hARAeXucZNxt1KQvZUtPsKqjzM802IJ2i0OuMObr2K6QlE5tz+ExnteG3oeUrG3racl7HuCMvh61
9BpVuFVWJM9tjuDqRXFEITa/dWWzkpwvCocChBqrdV/b9NVn6aUsixg29F3AJCIMQC6HE39wbvGb
utzaanZ3YdweYNPXvpNOgE/jflg4diaSUmWASYq62LM763sVSzrTEInLnhOUgyQhA95hNCmAxcu6
mHzOjANGRuqNgxWx1CIZWjR1hcWWGhQboraN7kmhIIarJQ5yEQ9XQIA3pkZlv5R3ti7025ZTHacb
5y7NnGeB4Qx7J1XZoGeHodOuSczLgHDs3vBLEInnoPCi9JaDNlJYOLZGQeLGaGN5Hqn3XLowNOVB
1pL4qn4ojnW0EHPkesOgtZ6YZ2OfJhrimYjK/+TG5aUB/Egn/NiiePalzmstUXPvR5kTnlyR3btj
kB97Et2eaTmclfqMs1kAOnFBxM1L8xhywi+TwNMS68aa4ms7ru8WEX+rxLCdmLV0GusmNuw7Gedq
BWxWeNrQxutQd+9DWdOu6gbL1xM3p8MWLcfCqMk5afxeq8mMtB+27iSAsYTdPOkI131Nj5TrmcpJ
HgsgB8l2iKIwgXaF5OScO1S9l1qdNRp9FKnt27INvWBuN8h2KcjovPVcjR9xTExgemxBQXZFpkYR
2q5LcImgQSDcwhW4WCLrxXpwm5npiaiN9s0Qao8TYt5kzTnfdJnATXicwc87d2aW8qRrVrVher28
TZ08PLCTJHrmqksNS2NdGnQ9/IzsgLhe4KzmBrBnl8k9h9JsPdRG7tuXwqZOxsArZzZEMOzOZmtn
IAX0axuFFXJIHtVCaOvSDe7TCrJSN6nOaw1cvJhkm6uItKNvxxAdpjZ5IhsXMTbRPREf40ig+mVf
Yri+nTNezQy8eIld+IS7PrW2Xi+jjFeGcGYf7QlF/kWBPHGHyneshBHhtkJvoJsPcxndaCxDUzfe
JtxwXhQ0hyorz9okr+20fLzUPzetrZf7CyrLU6OGsFzRHXD7jh4XYrbHeZrgp0zi3KSSRcGixNDT
yaOB3uBEtWlnLv5EuX1VZqDAw+XaAfK4IMzzp2FR61JXd7pAFCpLm6xN9pAWxBU0s7wvRQC2m+kE
3xZmgIQNMSO0NYalu4GCWV634lzhF9piw+6Z6edmgRM2v+ViSgC4zrCpzD5EiktlLenq02CzXy3q
JfXDlgziaM/lHftJ62j3Ws/bpxAnPefpvjg9eKQGRkGNWm7I/oZe7073xczprdOoNDsTxsVAq70+
Ggj2SSr1lQjpgQ+GyyM1knjSe80DKlOtMzAwmzlGHeLaiG+qUmybtOxOXBF7Fassfwn7iDHrpXJO
iMyQ7lbjc4UTa5cYWuWJACqCFuJp7RG+bOnWOaCx6s+BZgKQtnD0hymObwRM8JXJ+uzTf/dRYr7n
Rc+eLgrXBbGtnRjwaOXDZeeKcGJFgSY4udr4ncZruyPTyevTFmotFB6YomB6aVwY0Mngg9701GPX
iQvkLe3ptwSloZ0J0zXwyqrpoWXXcuCzHmMVm+slmsV1Ojslr9OiDm4WYTS+mbA+NLLRNpY9pA/s
9EGvUzpeSco6N00UN7d1mWW82NkKcfow3sJGG4/Mly1XbjWFcPf6DPkJ1q69YVVsjdw+2yZ639P6
z5NblZnyCOdjvKpIaSrG+STdLE6N3dqx6saj8jXf5m3afYw5WBxvTALnwRzkDdvIxVnjKUrRr8cd
TVJ0xaJ6xloydX5KsC1bZzM8CEFTmHYFPdC14K9fD43JZLRqih9lJaP6exU4s/AyQsE/GKU0WdSI
cq0idybDV5kGSd4IysexBTTG/qhqr5ouGmA+zJfUR8ZN6qziUoU3qSyX20oWlGUcAycwZegQV2JY
42ACJI++lu1GzEYmXnKAcSzRZFeb2q9UZW94nrHpuct7Zc7Q0pdoWDW5TWbDiNm1GVHS7kxm6/vF
uZFFtmH2uXiI+8W97S1mxAi+akejoT/mIxUd1D41RsgEmUMeRFDfY9pkOgZKPgBuy65xDMabeUB8
abjVLRPMPb75/rWsjWtDcMJJDLrEuSPrQ57mYoc6kue1lOz1QspmEUwoViP7pSsX/Urv4n0oSpxB
jn6DLH7eDWXpqwKlqEPp3YZdx542cHtfudMGuPBR49dB/vyKdOEpaWhhR8xBUwk4BZa7n/rMZ+Cb
F9hMIYOpiW6lDwIcB2/HdkXqKjwgGR88G6chh5xZHJc2rNdJFxlbdkGOz/ypOoYJPJaABO+lZzR8
l+0MnQMv9moZ7Y0ewc2wELT5Lj3AwzCF5l0d0QBdlVGgv7Z2gkpqwErybUmEfTUWQfLapYCKIjgr
1rpRQeY3Suu9js1tRGSkCU56VnXPbMBucWD2lICn0NmJsB0QLBP8TPIy4c3WJ59WjieTAvddqQA4
UNC4jqT2WQJqoMu315LhpCUl1ubpXFeDB2yWFJ9xEiVAncJ8c+h1sacwODc2rjI2kROIzZSI6tGS
9IaZQF/OaRK3Hjjahqgu1qkkN/1qmHhpE7LH4tA7U+a8Zo1NY0B1qvGapVCvjWjyF+DLmB3D2EDM
JgeDQ162V2Nh+tgPp5uy0K/7selHxpki82SNFxEwh/vwJcJAtDKy0kKEZuJxmgCvUDFhoidW7Id5
J9pjd51HmnxE7crGnoGby/4pOtoRMImEGcyNEkK+UGa90+gFHeyMx4MDgvjIe1OQfMZG9AjPtV1j
6cwPsnKS3WQWLjpbtTxHsaTsQc/4kwRFeWXkc/IQE5elLSEEU8k116PSXwdTvlcuu18nLpJrGRQv
fdYbVxxX5idGZoIdEermdib8A5PCornPGWHfV3V9rWmVcUO6Xh7R9SSnlot7zapM76LJMDan/JJp
U4x7G0HuW9e4JIJJZriTnvAbUOVTc9OfCtSe51zMuR/meMAsOJhNo7u7snO1p2Sy35Jo6I7DSL3Z
ykh1T1zwc2LO7tqcjNu8C9Nxl9aZ+h4W7bS24zK653n16JIWnCwtbU86+pTm4w/4ZPulC7vjrA0w
58whmXdZXzWDbxrT51iQAMNmXlBkmjdl0Ddrs58/BOR2v8VZdOv2FZH+tIt5Y+nZrT3M1BY1YCVB
mblUrOvZQlvGPzwSOvAyrWzX0k6fiGqa31FSpvO6apN12zn9B2OA3BkLAWSO0jxeFPkpUrWLXm0h
YMgzAiPh6yp5KyGCrpoR+qMVtZ9tFgcdc1JpvsEzbt9zApO+boXMgiZcnTiuvicDLcZRxDw2jqOt
q3x+LAUSdZfykAdZbC+FU56pBxlHxcmHaAHP/pwsL3ZEIJPmsdtSaSnubT3lVdAyzbprR+t71Lvu
Kb+0OZypKB7zzIJbETI0sAz8qAU2mpVth6zfKHhKS83eIPNvlE4pAi8FdFYqe0Sx+pnkiALBty6U
WDZjq5G6z5ks3nUI/+LVhKHZJy2W79QwmDTUdbpT9mK/cPagY9xZe131x66W5KyqwOh3lgZZU09r
Y2t3It3HHGSpfujBfs6NxOtx2m/QHh9NxmzOsuwc6hNV7qWjvW0Lx/YqjbKOmSJvtpLIuYFOohMz
scWWJ2KhBbUED4ypBe+F43YHJyJWyXYh2y2Lk3hMjLEFZMP1SgaQJKSk1mtTVWffp8+nmryUbzYR
b8FQfxoCK9wq6ZLmHakysm5r4XdqJmyMrEa7z2nee6EIXa+1rPYua90DxqESHul0VdrRe7xUvUcz
MjnRDHU9PR2Vn5CWqHDWc96BR4l2Nx4AABKL8IYpfTez8RvW47epD/HQjXW/Z8Z72l2Ep/604PYq
2/kBgNH8bYrENQlsCtK2+4jStlglpfYyMBCOfhDYTKxdwsO1u7eK4lxkxj1sl5Y8U1uAZs5bb2AI
iNq6+QhaMtwWRaD5Q13eIeogYdGm7TYXRuDrkZbsFFJObeUQhVqnTL88yqK6JW1gegkVRFKzlw7s
TDUWhLWL8TEFSEHsqc6Mh/qvm6MozDtFagP/+7z4ZcROTUoqUG5CpXHVOY7wlrkd11qjeULj+Bo3
1trtEZNBS+v2ZDjjHXttlh1rcb4xiWXwLqsp55Wi3tVj7HiI1QuyhjFzJEKYO7NJzFPUcU86IeMF
JG67nrNko4p38jP2Lk6NlzCHsYr8+EoTsXbue2REEQYbrouctznvHqDfjFiUJjsaYiEcyzsEKSYR
3EnV6ZpZ/zV3KWdcqwUmlOjVzSiB37UOSXvAo7TuRTf134iNj7tmqKYTW6+Gjpp4X4boUhtCzslN
fV21NXudOcmpK132WmE+bd1FjSerTeZ/CwP+ozG+39rBmC57LwnHxWHU/ddV/N5QO/nR/b9wiDGb
+VuH2Ovcxq8/D/LpF1jBvyf5dN1l9A7+/WWE/S8U3f9M8rnuvyyD+U6T1heTz0zj/O8kn/2vyzQ/
ChQwXgwP85/87ySf9q+/5jNdl/01kHvngkz9Mrr3u1E+89f55wuKRUHuspmkUxpTtxe6wE+IktRY
sEMPVbs1+qXaOSaUMDJnMUHvINn9dFlu/j3u/PPU4D99FFcAarrNxDuU618/CjdxAfiDQZ5O9cbO
LuJnepeaP0vKrb//pC/DiX99KdCVjCaaSmdVvJAlfvpSUZqVE9PU7VYzFneNRXumLBJXnKxt6oFs
4O9wD9SnbGiqZzY16ePvP16/DEn/37g3wjgu6mVoGBiqYehMlf/6+Uve0twZtXZr12K6X1yqkMOs
J8SnVfBosp/aLkGdvA+pTA4Uu9JjTRF9JeVSrv/wl1zGMP/+l0Cj4DrAZ3W/XHNGU6peSH5eht8p
QndL1d06TBN5VWTlIKdzlvTZqqIjW/nm7I5FflUEUXQXjBoxtmGOAM8jiXxIWenBWnTgR7uxpPWf
EpAaS/fq93/v5c/58udS5QH5QHFCd/l7f71w5hRnaTItHQ13srRKDiV5Hgd5m8WW78CmaH74/Qf+
wz1p2wycQ1WVkIG/sltIm7pTF/KBHA2DTSEdmGeBYR0DQV7u9x8lGdn925cDyccsr4JWC/br1y/H
8Rdsb99wV+ADZq6jK5J9qWlDt+5UmT/bNhUtK3GMi0GS0sxqahbnPlMds4xUtIrrlMoL06mMwzWg
56zwaSkYBxR6oLu+GbF5W9ErNQ5WkkJnVGpRNAym/tIuiAPO5Al5mtXAviD/wxf7+zUkLmgw3WLA
HWbbfPnePz1tRRYP4RwH7TZt42CFpHjwjISkfLC0wR9G1H8dir88WHyUBQKO+UbHMcwvdIKWwg7g
65L7Ix7EuTcmU8ObCcc1aB37mgkckjAFZuff/3L/8AVN0I38bmh+YFbJX78g51iKuw74AckEB0Em
ixK1zXQgVf948/uP+ts9chnb1i4rsW6TR1FfvmDRxAu3+9Bs50kbDwxRMcF5CUb+558CEBMclrRB
CZmXy/zTL1YVrUGk1akpAVTywQ1MZxeMfM0//FpfkA78XPCReYgvUBp2TvCnfv2chmkberXUEJ2W
WOteNSL94Cwx4yBXzfDdnIfqI0jnzliPXPnGU2liDSuIA4KCE0ht4p19yFCIcaka+XU7oQL5/ZX4
S4bzy4pzeY3aNAUd7l3H/EqdcGemEpdSxyYi6spH5FPsq7E13pKwNNnTk51eogn8gyVCem9wQ7mq
9i515EjWpKcYqE/GgdmQ+tiVoXP8/V/3dTlkRMCCwwBi3rBBP/0Fe/3pd9LzsSlFNBbbS/rJS5r2
rhyqEyENshuLFH+4zf/22rp8nMOGBFquhPf8FVdGkVvPG80syPzG9FEr0xtU/2gM+beGvqLj0vdL
DXLjuYRSuejYKczb33/hr0/aX38BJCPAB9Qu6d3/esNYZhxrNN2L7dCVOYXdOd+mnLDWrIH69vcf
9Q/XlpcMzxjIO3wb7pc9QpvVcQWSJN/Glol03hSrSDIEzjTYUda1/Ydr+/U9DMODkL5LHIEtCT/k
l7Ufiy/xBTnTNLWTvKVXMRGR6XVCyIx/1DedMzs7rbUUZzhJJev3X/WfPhw4K7+oKUE2aF8+3HFQ
InUMlGwZphfgVapZrhPy1QdJWN9nZozOGBjM19FaXO0PS83XFZsvTm3i4onl3oLx8mUJCGcoSppe
Z9uldswr3YpSxmHEcF2FyDNQis3f4kQ2f7iN/vahEiLbRUvKixZZovpyG+E5d8JaLXKbkGoD4EAx
fuG24skpPoET5AzPTCQd/sOrzIfaAC7hcrgGjsbLvf3TwxpknaunVO22U5c4p6Zx4h28SLmbTZvp
idzRt8x+pe9UlPI/2J0uX+fnNYyl6y9yI8uYzTbvq9RgrBPSGy1B5nSKgD7zBJ/MrpF/oFL+w6cY
kL/45yX0RlNXv34/mQ9AaJxIbR0KtR6vD90Xaqr/cBX/+me+fBkId/yP0w/b1q8Cg9ZZqGLriYLB
GtSb0UloPTPbtbZhNHDGNclw99k87ea5qPY2R+tjK1Goagu2zVzrsjPTPH32h9fE39YlDKMSoxvb
HER/PMG/fnfM4npOh1RuG/pwLI+4yiv6gBMutf3v76K/XeXL3pfFnnf/BY1rX57ln+6iZrZ6q1si
iTPRLo+Z1CL0S/Of1J5/W/yogbHpVZf7Bu7VV0Xcf3N2ZrtxI1m0/aFLgGREcHhN5ijZskZb8gth
SzbneQry6++i+6WU8pXgi64uFLpRZpIMxnDO3msTBTk6mMepuzX0ZDofFouZENSEgU/iNiDL5B/v
yrHQoLiS+Y9DMC6Z13fFfqdJlkXmFJQs8CUWQr65Jsbm/au8mee4iuSpCT4/MPd/mDX/eXbpCCUG
Bnh+oI2tX+i2OOizCspLKTq4C3qw7YWMbIzYoaWy7fvXPj9yelybyYYz359YmPM9ItvqcZocnR9U
NwJVGXrXTrepBTg9rARZvEWETTxes3cSO4/gWCPH+oDy+falrivZOvExZSvvHDTeyw7VZGLlBxgj
3o3XI1Orw74IWs9DezhM9gfErjezLLfsslUwV9IQA2odyv953EnteMaK5DkUyUgKGQlSuMdi587L
LAgMaQaIpY374/vP+c2X+Oeia6DcWq+Qf4Km/nNR6bbLLIw+P8xep7amqEfFigaJIxBU7D54omcM
MDLVz652th1f0wwcUXX5AZVo1QQaH/bLSusIeqOuv1aOW1gXXaznJzbA4COmFTNwgkKQfXDXb1+t
zelDSqYf/oGAl9ePGrW/bbBlmA41hWKojmhIZogKo4W73ciqD+bgN3MQRAuOBg5DmeMWC9rZ1YQ5
496vp0OYDKhAMB4chsL6CCX55nTgcRk+WFQprqRSYp4dq0o7zYxUIrTplXAQY1BJ28t6Hn9qj834
Jq1Xj+Wo0pp+TOklW0xX8Y9sKcNL2UnjwbYSQC6VWJBOFWbG8eH9kfb2KXCYZXcINMtnMjkf3u2A
FpZWa3Gwcx61RxjSfkwn44OV5c1HxFlWcJQx2SBCCl4Lff/9iGTjDSjLuErvQbwDjhQj3rdRlM1u
Awfe+WoZNHH+8c6IxfgDArak4lhhnb1f3fTlVGKVOnjs5B+TUJVXRJV+dPp78/zWq0h4ZGuIC3P/
2fSQAeSqDHtGa1IP/km5Ybgnp8v5YO/z9vmRo8kRkwQ75TqWPFsvmQliUzcoWhwjnwJDYI0cjNlG
s8GUz+6i/7LQGfvXobEGYpPQx31R4bPPtwMh60ttVFSNeovqTZGTo+lXsMr/+TVxarZJVLAgoHJq
eD00cicxDP7q0Sw6S7NRpktahpW6t+9f5s2Myq5RUn1mHPIdAqt+fZlpjHr8U2PJXgDu5pySQdP4
atjCUmr271/q7ZCAq2pzRy5oSZsD9+tLeXrQGF7d5jB3inidWDk7TKHP/x8X8V0K6qZlsk6c3c/Y
Lqj/SmymAEo8ArdjtD9ROH5wNP/brTA9sOX3qeBDhXl9K5MqYxr5U3Mo/NQ/xh7FXs1584ODzNt3
AwpTrSc3yL6Kr+j1VeJUjc3UUQCAWeZdUlTPAnR749WABe2DYfD2hv7AytfkXBI8AO6+vpRliDmO
vLKCbdDOl3mb6fvZWMwPtrfrY3m1u3dZvTiWcb6XPL7zpSVGikkhjTTPPMJdTVXGeM6GIryA6Tnd
Jh6muPcHwzqiXl+Pz4K5lSBi4HMcKl7flRuF7mCTdMw3NBaIXFsXV1ooW0BfVndhaM+/KFyHxi2k
nA+2R2/f3atLvzmV2TMevzQHCtbV8W7OQ5R8s7R2cYe4/f27fPtUsVYB1Bc2KWzsDs4GIwQiQD7R
OlO4ELfsrrC+R/mgf1nlIo+TH8E6e/+Cb2ddLKpASS0OKcy75wdsY6rsucn7nuLJ4lw4eMi9jcuB
bieipL9MEwK5clUku/evek4EB6a/glCJfKNHQFjg+WS/utBnBKBIcRJs8ZtuKvLHPCvHyzYb/ZaW
cRY/LglYtI3pMK8hD8bdvKcTo+8HUaKi1H603CpDNcBeFrN0dmHiVdFRFIR8XeNKmr09ypy2C9Jq
VD/KeB4/gsW/3fWsBUJw3WvcKszhFfn53wW/EqORKp029N0VrqzVRbgTeUZGUYEh6kJ5dgSpyo9p
AEwZOST7GAbBV5WOobF1RkJ2kFzy5170SwpbsClSUn7ef8x/1v//fDSQfynXKLZ+bP7YdJ7Tiolf
r0F1+OIEpoN2HfCM+T5so+qXM4joRUQpe4W4TG2CQ2y/BhMyZBbhNLqeia7BLdNsOBYYFsI0O7yR
SKSwAcrOLIIuU5hv3/+1JFW8/caJAFynYeoGHojo108URgtiktIuDzbrKNjArPUK5DooIBvIz/gS
66oGp4GUU+1SQ9uPOD/0L1mL5GdR9gKpV9/OEmrORKJeCHMGUWCTAqdKmb+gG5bjfEVRZUw2xdwB
tDTzGDxZ6EjsoNGEehpx+RBe1qAQs8DsJcklLYDyCklWVp0yrbIdrl2s/jWkh6/pgK7WjtQ3M+zc
OfC7fNwXHdglgOpoZTyZU+zANG+OQZuZBqq7UYr7zIPuhlwbfyIICxscZlJTtkak49gDI8KFFeSo
ZZKfZmUqC8Mb22csqnZyzZMfbgcpIKwY5lI+d2UznfyRqlSw+JiWLvWohuKmiUpT70pnIuqmZFN8
XXGix1pZqehaWvhJdgbCYXHZI/4+JMhjop011sXjNFPb37Qjvn/CecdWIzuq4qscNjzoVnLZCuAc
SXgYu0wQQxtboFmCFWtkbEtT5gT3uvAFPq0FUjgFwprjY97Ncf25HWWIhcwHEcqupPF+IMoyC3xR
eU/wyhjVGIRlt/pxorb3kHbJKH/CUtADWpkow8k2aZZjtLjtl4VUrm4/TEpEe99e5L0b2x1gPk9n
XwW+8R8GSrFfgvJWcUDoPmKe6/vosORCD7uWTum0caOyfsixxkEra1QJZwyoQYpg04VPLZzYeTRC
PRe/3bEUKD1sSKPmwU0iBWmsmpofZu0vILhwgHjPDoqOx1zXltgPbo5vC/9Pbn5y5tFzT0zkAA1n
Khh9ULSjT68pHTOL7z3xvWMM96OFRbAA44HUY8hDhAkL3Nfk5GIbaXABbdFZZDoV2D2XTBB/naUC
WCJEAWJ/zCUuwk9jP+VkoiW1mW2tflj9XXTFPaxYpFdg+TNBsWlnFndmCvp1M1fCujEjBwOXnRaJ
3pAnPD/agOIqfH6xvkK2Z97NFskLu8Qm05TxX4x3EasHmc1FBiwsHPp+2jtE1aLPqZP14SZsoYIR
so0EdBS1L1HoG9+x5xgvcV66KHDCB06OyDc1wqqWeuTOkWM2MuvHy82A993fNCr1sAmblfOpRJi5
JwgtAzRSYIY/hrlqHqx2WpCXDqpDhTYnzu1gsZej4GVB8lQAy/YGTEB/g9CLgzU7kRmLEw3Uuzaz
Wo9nNtefFpH62W7C14bxJQpxGusSAv52ggu1BGBg9SljV+sglo/mGlzjSsqw0TYvUH7j/LJLRXrP
SEuvM4S/aPvYXA+beqwoRFUcLX9kbRqWW9ExqgLtWdZ3XU0uBIDKmq975ugV3of4ObDcKWFqilR8
iW1jnPdRAgdui6fPzDfa8lD+KDDzuJq8Jq33fpyph9i2e2yrtWU8dqFdP3eLXZG1ZLbyJKMCTMWk
KllscRaT244uDFOS28rw4HohBJkcVTEgRseev/TaTpODwXFSbwFDZ8emKbPyDvTqRJ49HmWGydhH
/s4m4MU5jE5L7IZVFLODobBKyjtnKgiyz1xBvrlbruidaYFvW+G4GTYggSBMRLLwd3mp7HHvj1k5
YVsCAbrtXKqHPF0NAcDrMAaQB6HHzwxfoqQyYU413u88VBd8r/N0qWmQf7Mro38WrG4uvmvl/gS+
6k8bXzvLHfHmJHH76dh+k4tU0yZvumzYWFprAEOOKH6ZiIdtPokobfc+bxOxuyKjLKtFWtBpV+1z
wl24kJPTvABPXVDlG+YZ+GDmN0YWNEnaNUi5xuV+Rn6ZkyKRELgNvKhZtp0oQD+m8YCDtOU7GTaI
VMzHvB8nsWYUZqjuQQjIbeyOjrtj3bctzMcdPzS0VmX8UIr8Gj9xAUpMVwmGcKN2tpqs9J40waYi
vY2q1eXk4ea7KEODJcz20sb5rBNrwNMNusve45VwuAEvacSxjeIw/FJpsB47eyqxBYHFFsRv1RPF
d7foGj6hXtgXfm1atyCe3ecl99Ep96mNzdZk85Ih24xXakppud1D4RRivheFM847TyAHYx3ovN+F
8KOvzOzCDMw2xKuyJHq87ai/sHXDhBvT4Q3FCImFY1dAacv6JDuvhShWxLjvW83UEkSRx4KbRZo5
Djyi/VsCuli2MOyyE9sLN93VZp1be99auhZo54hUdmVLyF2m6VWj5ourlw7f0rADMGZbl7IPWSkB
4GDYbZZY/qxVWuLZypjprs3eNL/REAEG4eeQhwOdVYW4rBDKpEfiucthX7PKk0k/dsL8DOMuHDde
ZAzyU1yKYjkSK2DaH5yhbPv1hufP/ozCpLAogdKzPu+SDng9ShS68jQzfD4zuxUurbwW9HTdSHI4
s4aKLN7Gpvf5bEhQYOdRDSe7nKb7rqecsZUaLSCGGpd9W4LqwtoBCYQtWyeRvwWzjHs4E7n7szU8
p9wXqa+/lHONStZOfVax93dwZyfP/93O2u3x6T6TAHK2I/Z1CmqgqeSpVzAQlNOSQ9JPYv/+Vc52
iX+uQgOWrTeaO5fi5utdIvJ3Fcumdk5mzhZBTlMV4M+J0YFPHzXS/3IpzmOK9jUnaQd1wetLkcww
uTqJnFM40fbYkJpNobLzPHb32JH+/b6oD9mmT4USlcW5qmhsRqups8I5cXq2g3SYrAOkMiYLoL0f
HAz+el/cFeobBzjveddoNunlzhWCa88mDnqSMANzhfSW6SX+oMJ2dqJd35ayLcrvDHNK3ucKuroR
rb00rjwRCpM9LGFnHa3ENqBDGFG8N9ZQoPeHx1mh4H8XBD+3Zu7xl3f2zlgGM5fYE3XS+fzI5gmP
ePdg0Mjt+vT3pDmT+XPyUWLZ3y9KTju7Ds4S5zWXqfW9HFmeOoWmF182Szfu4l7A1iT+ZzdExuo1
N83pOITyI03TXz46xSClIqIoklnnaTv+YuFlU7U6TRnjxOm7Fnojbv/3n+rbEbNWL51VpSopw3jr
TPafbs04GvhCy3E5IQFnt+M25tNajQli1o8PvoO3NySYCeWqmEVcx0t8fakIkHqGQUIjauTQJAm5
3Hv9+O2f78dRdNdc1zZXGe7Z/cwL2FK7kz1s5Jr0s9q3qWLW/peuF80HUsjzRjgjksRAGrTIGGiy
ccnXNxSaMqvn2htOkOTjizCqrAuo1fJ7W/UgNTtDXwO+dgPbHUFu+JF/zKU/3PtFNpx6fGBHWn/q
nz8Snq2HhBdJx2p/OiutRujfsP+ELdDrDNa8MKzH0jGGz7XK7U2+uMsFzev8Ms889c8DiY4UdX6H
NEwy088byJFVRqIHe3ViY6k3y9wMF2ySSNBezPrw/jt+O5DQ7HKRP91FZKjr1PSfMQsGD1+UN8gT
rmD2/UgUiJSLPppLz2NReb2S2rRiKqULTxPorBbe+X2Y1TBLTn6OMCaKCClwHLhtlEf1njKXfaJg
75ET7NrPTjuGOz/sQbjAc7gw/QHXvkUAGwd3C3guCOdYTcmDngT20XmO90p04WGpLSzXTtIEBuiD
nWWSSvjv70W6zNQU81m5eTevHxbF6CQ2RSJPXeuYD7WFU6PtU/KJyjVg8v0Xsw74/5SlVgn9KmBi
bqb5ix/27OOzBOxCpccGGaZTBcqLrLum69m/0+U+SLCsFYkA0/Q/X8P/M+vmbDhQc0ReQz+dhjrJ
SM65TkwXFQczw0+PrH3ubqAbHig/lB/c21+u8schwPRFz9V7U6dWsdaZjTvZLCcLzTOnqiPiEJw3
7z/D8/Ljn2GHmpC4QGUy68uzbRDOmc71UyVOMUL95KCaELTC0gq7vwihfP8Yk2ENz3TDnESCKv8i
OONYUN5mni75LUMKOMiPKbCyPP+mQxR+tBCfPYn1B1KoX/uFFLM53J69ZZygabpQOjitUNZtLXIR
lLMsj+8/h79dxaM3SeFnDdg6131jpCZyYF3+/mCyKc4LcjWHjzSGb6+iyAw2Wd/pqazKlNdfR6pr
D5TyIMAveN9RENDhLUuBEOT9m3m7yrL1I9oW1TCVWzQory+ztL41OkskTlXamfecX4gcqlVybIbK
3r1/qb/dEW1d/oNjGbXJ2eQojVxT/ORIgz5gPKnUmveIlezt+1f52w0RLcXEYpIy5f2ZO/8zBbf1
iHOtGO1TYRXqKrVCfa1mIsERLQ0fSDzWZ/OfSYXhhqaLfTOiPdoZXO71s+thI2GfCy0UOlPsbVuc
lyDehD5C7u+vshrsJ/UjbK0bLF/9v98nBhXGOvp5dmHne3d0Or0dV5x8CCduPpUjPDJPmTM4b/zY
//xI2a9465GRosebDbWZdRKji+Q+V58idrEQmLKk3JlV1r+PEba0Hldb/0vj8vUjdRt7apc6sk9I
0NMjbnqMkEb0/zFGHLrvLnMZByhill9fJQ8bKUItxSkqh3zPzYWBHs1xayfV9MH39ZdBz6V8fi4N
BgvqzutL2cbguQPbtdMMdIwNl5fQPgz1BxvYvwx6VhfUslQp6W6Js8cmi6hu4YUz6PE4XFGNWuDK
18Mtc/lH/cKzlXQd9FyKb5gTKnPs+emqjH0CsrLePg3OlN4kFIwzwLJqEiftFNHRh9T2kFQj5LL3
B+Ffr7uKQlZ9nsvVXz9IErMyOkOtfSrr+KmlOr4xxvTga/+nlDPJQaN3//4F//pMiallt4DYUZ5b
U7SSg+/CRmIx8Wlk+QltKrTsu3rK/v1KjMb1LLWOe3munceIngNDSgQpnYN1gzeVtIbKHb5QFfxH
eZbPYZ9gSjqISIZcH5vy66foTqAjbAbQyZ4ijah46T53/mJ8MDG+eVfrVRD68m1xHRRYr6/itUbT
QwNho1DaZEu4sOOvcUFjYJYliJmcZge5aUacP73/ys5dCOy1+Agovq+Hf47E5tkOxbJztyAItwKY
N7rjhjTa+N6DRf9gyLoFJamwwW6G0UqPBBmt6SlmBbbfi8eIwmXZ4ht4/we9+fopQGDowynDsYPK
0dl3WTHJmf4ylKexIfGtAop4P8Gu/UAtsD7OV+sQV0G0ghUUlQg9zLOXaugQXMk8VaccQubOoLR5
nHUV7i0grDnxGB9MNn+5KZYBPKnEl3CoOtfeQWQdF1AtxanvYxyStRj2eRNa//q9I9FkI4ciQVIG
IMfy1Rh6/zVY/9NynT0j3EQMCX/VXrFuvvrj/o/nFFYaDmF8bHolvnakQvmb2CSHZBiz5hfF9KVC
ukQm4IZOCTjwQvpjR5aXX1zDLzYeJ3Y2DxNu0N9KO1YBUUZnLYb6NWWNpcrtDjFg5m1dloQ+x6W0
iLlWI32gGrY3yNoVj9bNFUytLCm7Wx8+QxkAhI+JzoP6Sim8KesLUTm4xGrApkCv4tmO4HGAKtpM
GkwpAMuMGrwfxYV5iJyqIt9tAYK5IRJ6/qHdjrL6mtdm7qpyCJugnfKWRiXdxx91X88h4ctLKHa+
RcAaPM8Y1YNvhNaLSt0h263ZV1+jHGtLkMJTgkhHLsJj1U+HMUlmaBSt6L19koNr2E7TrG5rBJh5
gLGK8ADE7Ao9ggUGqCkKEm5Tscy3GpUHWkzPgy82zHlEbNcQ0cAYXTneYar1YuKM3YaoI2UWIpiR
HJ4WScWCFJ82vi0HJAtbNnrxlXaSCmLW1LGXsmliPBfE9cBWBO+oBuwwUdYB8QnzEGNjT2E6WLK5
uQPmLUjjTCBOb2nbu7Soh0Z8blwjr8lmbAhCMdO2vuu6EguPAavy2xJX/Y2KDenujDS1EUBHM0lS
NTSlF6J0lps4rLS34RsbrF3havomLajLZEvFBXkFzUdq48u85PADxmw+GuDmSA/toV31KsqDJDb0
Z5EuCbFTAz8atPogWo5Lyn3yQXDSnMblo0nOLsaWHi5agi1bi/yTkc1FvK9Bq91p17AfRO1Rosm6
fvjmT2pOd14/2U+ZTPNfYY/SYdslKvpOZgAkeUelE4kFWegwQEfXWB0P0P6DEbMx12bGhJgz9e4J
G5sF13KMs68RoWEvEPQ54SFS8wjLc63xCyeVnjHpMKQD2NnsPjEFVy9Vpck3Tc0E9k3ISe9IELX3
rMQyXJL3NwLAFcPibCjfoz62IdHA4jKnLNxM0L+Kg9N6OVyXWofUaH0DhDWdgoVRJcl6C7y0tX9y
jNYJcYa12fEvAR8OktkaLVp4dXPRhwtwzBnE1aUWbWUHkNK8H97SNTe9TyemGkmupJihV3alxqe8
62bk5zBDyvibGfkLGawlvY/YiPqb2Ymbb+gJUDFO+ZolFw0DgRyQzGW9iRZr/uWmix9fznXVSXrn
UXaiKTZOG85ZDm21UZDFSrwKsJ7EVM+Ql0BSatucfq8Uv2ILho2VqSMoVASFA90zwHUaPxrkjP20
07B5KTswX4mdjg8F6/i0T420fMrAxHzWDbbnjZ80ugmiRLvffDzhzjYeERwFOVyhNvD6OP3lZlEk
D9DHCvuyDpflW5THQHa9SCIygZWJEiLqfe+5AJ5Z7Bx4aicHVmp6XLS5PCd5SzPZbDTBEILyzPW8
OPplKgFOraqi5nnIeqp48SQJ4LSS5qoqFaQ4KVrzy2w7ZryjKbrcqaQxiUixaSftrGlFgJOOUb50
eBviwFVGVh/UFK3EiR6RUFDDqzwiDGuLjdlOsdoYHfqkk5t7eBWryGnFVvbAlMF5zv0I+dQnzqqX
XU0rcUhKIpqyDirfhN0TGmY2e19sRnTL/Km6NqCB0i9IU6BvQmGrjmLxe3BCc5yrrcYje0Nz14ox
8DWJ2i8G97PSHb1nuzJZC2jPUU6YpQfH0TGJmQhs1bjFboyGptgt41Kd/GkmqwUkfWMdK4fkQZIQ
mvglEhisNwRI8DFbij1HQLW+qQOviDFU26K0v9p1wx8e9sq7UX4lmcKHNmpXjA7fdxyXyx7tC1O1
anT8o+kS83nyshosp59En/3IVOlhNoz13RgEbKFjk5BtmiXydVB1XRPShE3LcFej4LS/RnXWMXtB
Nf/WTAgUjrRlYA5BhnS+GR6fxsanhkT/efHK322XhwBFWdJiVEKtgmO2WCgT6GSXTx72rcumsMZ8
O1SKzYCcl6zbgmlYhq1h1Xl5bKu2es5tN2HoAT14qqYyjwJn6JAUpqBP1MEtSBDaoO5YrlJndn/M
Y0vux6gtCQHWH5LtCPVlNfwWrbMpU6P70SI5gcncKfVQZ8r4nmIdBPMDH+noEGoVBzO471+9afAR
0i2Iyq00s8Y9osyJfukhaR51t8D8jVHS0cQDokDibVrRCgUy2xrBTKYPcS/MXNsewRr4e4mqIkga
2yDe0tWKhSMeu5rQ49ixj9RbibmSNWE7227mBwa2MQGqkmXbugdDj1h90YQsCO88SQKxq3ILF77T
waOZ5tE8ta1G4RRUI1HFJ04/vR84buMJSJhwEe+dieSNY5ctWbbNJCGc2loTiBPQxCEIPjFyEu8N
41sKTVsczHwEd5DOLGyB4XW0nFH8hLeJQr4wA5b8JcdS/wpVRFZT18BJhmLmdsCXaQqHRG7PhLFQ
WUm8DWCq+BtFDfvGrl39yI8gEqOT8y2ov+w3ggL/F8l1DLSeRv3laDT8EKPyqt3g6IkZM4+fDAQT
v63Jg3fcd2tPeUoSwwX+nYa/prDLHrJKKIiEmXezDBqkKq/B7C/yWk5Hd2iRWVCGpNLgt7AttpWR
ASxNYqGSLYpLxHa90ZrehuqI+N6UwwwJO+vaO2Ypk6jg0RnQJdU0akE1a9LIunFYSG6whu6AXnok
JrVsCboroDbl21BmTXgYnFQiriAWathbjV86Bwld6opPOJy29BfSdEfTd37xxxLmLWRrCR4IX82D
CZoWPIa3jFaQSre+bohv+E4ME7+S9LsQod4KidvUNF4G7MJT4mxmFv+vho8McOtpCm/OQN5XoCMB
WZlMBdffM7nkt2lXTJ9KKYbntkcMyG3MUK2mouV5tklX6ADSH+TXpABKyDpPtMQ0AYsMwqnsUvaB
69dCI4+tYkmZuN7MSVfC4yLf7aZpFBB3u8+da4+xD3K8BRwQoElkq2mOaMy2bAmTcW8PggSs2R1S
hlG3qnpW9c1dP00ZNiJHVd4GFVHye+DIYJ7Yuk6XXhM3mhyz7tnU0XOSyijZsEnh7DcAYzp0bDjv
u8KJ+21I8jSCMU9VV8TcoU1kmLmfGyUjHhLBVkTnmhKur/R6h6igYhTkkFg6uYIVISggDsMCH21x
V6CV3YTTV7yP8Xezzc3PC3y/n6NhjFcG29YXyydw5Thq0BJbggDLKahyC1yYPy9hFTh8timcXIO3
mhRF3m4FkbzOEcY9v931a/nihIt9H6EVb/eNrMcLcv2cq5F1bt65S+Nd6XCw0DGSmwjzcBA9+3uU
OuF+SMhqRQOS+o9g3oqEuI6KtyXAFWbbcTDGZksdypou/WUxbfifHZPsRGL4y0xGZOC7FH1VVeTi
ouHgS7RWWtbTg+FEy50YIuDZtbRlggdqkd5m4oU8s1lw8UtGJG+zeNm8Q+2QO5+YYnwOzRj2oAca
m/7O0tefZW8imZFj4zpB3yjEmsOENC7QTcter4cLhhYzlSnwTMLuPSQefnzUVpgS2R7bCP8SVMtB
4Zrpc6Zs40kiqGLLy76OUfkDtN7dUPouAWf2pZH3Tw281iadATO0/C2qNYlfBsM9JrRKue11rZa9
ksAlkdvPvbGfcTg9hI3Ad74McwzgpCFmb9Pk0w9MKZ/JQRmesqFt4d/mxHYp/gne2Z1iJ/AlNVP7
CYlqUcKWo++7H9LKuzEQKG2qJvKuIAWoXTuuISoVQRv9jZhYAhGiKqRSY2rtqFagWEubi3py7xJJ
VqfSxX7yobuS7+GFELhMDlGG+oTw50K3yc4syYYNw+JKuDid25CgFIUoVyIND6wp8Ym4lF/srkEE
mjnjdyu0l52ry+i+MGKXI5s7XRDXaV6DMPOvrcEFIOfZycXsVxep23c74mnc68EYhq3IBOSytvC/
eRI9VB3eCwoB26QJl0++H2a3c1wCxG1+kEaf9Hq6mWznKkUERtbecWR+XP3m9EChoJDNyZSoouHL
tGQ/QhtRKAaY3Z9UJDBjbtPuECKSK+6c1liwoZi+uO6yJbDs1ow+oyHdpmn0M+KUmGUn0wK9vmmm
e+IfSIbIawRRox0s7n3LNtGwF9KZYPSCSVjTTSMCSWOQyyg1KClvUyd5XJZLd4QdROLspjJAIRvo
GjYcP7axJp8k/jSYkJl6kZRwTsl8CX08qjWvgNroyF5A99feSpKfrYj8PYJCxFJml4Youl1v1S/u
zNHCoHn0yYV/840Vny8BQbbd7K205txMyNR8ULneLo4D/AlAYhkvW8maNvoVi0CTX6dZ/bMlNdAL
gWv7Yy+vk0Z9KuL5JcmLZTvDeISOSsSM3ze3hRcl92ad2Jfj0Jk/BxLuT4jkPNKv4h52IBxh4oR2
iev1gZrUjYPVaVsYuEvS/DZ2hHHZEqMSiEI8WWxYwZdCrK6rqt1wCPiMubz7Yjat/+y61Q8Qg8bW
cnK1WziTB6rNPzfFePBYZ4PcWubN0Cbf6Se0ZDxp0hW99uiY1Z0t0tuZmQGx4rTRJMeAEvo52wmZ
BV8Lq3nxhmXfC+ui9ggrc/otkPiDTLzbBls7kfUPpreEyPjwQYwOpxhmBR/Ax7YmYrTo+L9qdAFE
GMze9ywWT76U3+NcfBNUPW30/iHhkHEEF4B8hQ2iTEDZ2PFoDKuifrBl9Ox2dfQL1nnO1GsDlUTG
F27zaX7SS17e0FhE+l49RkY9XyHX1neyjF0ojuQUOp0V8P0eMselNE3M46g6AuhqtnFrXkwIr+9W
VMiSbVIuL2q3PDJBo0CADb0EKpKkKWvvF0c65hdlbz1BwkSV9tDOC8TcdUx4c72v4v57mhAQuYrm
FCfH8BM75epFJo7/MpKSdceXTyK0iVoV199jyBF8r33xORfRXWYDPjLMSF+FTgV8US4ZiWcURwH3
Iv5nm09ApHul16wSpITarb6XYO/3fVw0adB4yzXL2l4U3pVMIPqxpR8Q7SVdRMB6Wdrw0XWz9T1t
/db+GjYx+Themj1c4i+MlZ9z9dCW1EEag5B3CPe6lQ9k/n6JjNBFO1Vrkx9XX5JeqFNJlIxv0mCA
g+lcWKISF778zjgHsu5NogR/yfKEdUWdcE/ckNBZkLdLoWWr/N66sJvO8bd1kgKT9QTiqAYUQlhE
JFP4BcBIQq0joJzwivXe7spjWrSly0oDubXLzJ56i0nNIZD5QHUsGtlC7VlqiS0uq9YJmsYwIbOG
zMGgruL01jd1Xnw2u9Q27mTe4hIjf6xzzCemtc4NrNYVZBHmVd59ifOm/1YhxeWB6rpzyL4pUqIY
SAbp7ucyJoYyJuPkNFDBAEhM3QlBEtlrRImCoEeLy/9Q4SJ14+m5pXmCraAzGZi5r9BYl3UNRK4O
c698mHgT7U/h1QSfaB4Q1Nop+Sntejb2/OtM5JTLwj3nr8LYEeQ9JTtw1OjGvXKc0GgOeooPMNnr
cp9lbfULe6yhN+ik7CNaHosqChr7X+XksOT1PRiHw1jW/Ve7aJKffimSb6JMBzKTm5F404nq9CNI
c/eWZQC/xDTK6gd1FVsElFS0s8ko79/3JsJ9oi2aaPzEg6pZL3JB8KKUqryeYsE7Q1YlZ9KmsFdt
zYFwuC8UQ0MiwqasvYtjj6iRPo53nPyn/GR3/sD5tqkAkIF+lWMARC6b9jZzz3PodpB25aINzB2W
VhYfWVff2VORXA0Okd6RWTOJFSnUZsoZe9+smycbIxOZMRNmh33cGWsyK8jY/tLo2WduxoUvMBBq
Jk0zRg9FaXcZp+tqiJNnlNg4SubEzDhlehYsfp5Rx2Z3GMono4vYtS9y/QbmxasfeY9Otu37AdAn
xPoRhewimp9uGxKU02Wem/FqiKIkWxFYL6VRA10szQbKTox/VsnMGuqvLAn5L3dO0Ay3doPqneTd
7PPiAvnbxj0BQ7+kbh0KZ0oY5MZgYcEpN+jnvM9ia5PNOaWUyClqmPVhXEF2KuuB9av0WcH9NrzP
23x6suYyDLf26NgvhaRMEaShmP8ve2eyHDeWZdtfKcs5wtA3g5wA3jvpJJ0USWkCoygKfd9cAF9f
C1S8KrlTSX8xr0GkZUZECnDg4jbn7L125ZFcLbJFmhN9uYlkkjXx6KTJsZmsawJswpe4y0V3o6VT
tXMMkyglybBHZq7GSqhTR5RSmf0i4rGFr0lvrSPSr1oyaldEUwzSUh5k9md2nZTKsi59s8EPYU7H
KBul+76OnMzrhF5SYVeAhrilFSlPZjdZ946fV/lKVdL+LvXRPrtZrDRf1dAsv5T1lN0bvgntnzo9
mzOtDeD+skWeVZV+isVCxsG1LqpIpBfaKh/7HLaOUHo22qn0Vc5bt/CMDPjTfrsFjuovYMZ0N5Nu
Nheu8rFnxakInR6sBCyKKgjD084EcaIjARs18bxSqUAxby3zzomL5xrpwhKLnLIcB9PfqKWj3aP1
S3fE3w0rLTf8C32dDw1PtMCohzR6aCjX6KOd3kic2wU74xSJbh0mJnHzA0XDXCrF1WSE1oWf/bFn
Zc4aUpRR9PtV+7yNPISpkiTQ97Yl5bw1uVvTF8ESshxNgy+/NMyHCy2guad/2gDibfIy0czNYM9z
vazSMb44znZbO3H85lVpdPMFYB7yt7xMW8qQneIUiyzSRwrDPSFDa4cvxw0KcInrz+/lw8CinwWj
b9ajQdek4Xr6oLtK9FYVk9Gg9nrJZYZmXQD2/afKA5Q2skxFWEYMTSNtfgO/CWGUOjKIqVUmnjBw
fIdYxSsnpy31+W/50Oqdr6ICXEKhS47q+W8RdlppceRPW78ylYPFsW9TmVr/hcxdmeNW0K0034gu
9Ab/MFJxIiLYBRMIN+ccfIGwy8C4aU3bJnJolLGi0TwC+IF0ZLrwUfzhXc06LA0eK/bQD9b2JJLq
WpsDKwc1m96UttQOga03F0bEn54isFcAb3x6s67s9F3ZPsWyepKnrakn2g2eSrN0074PV11bF6tM
4ygpB7hzPn9373LUk2+CHzQTRNDzycgqzrVSRliRLlKbJHGNuFcWwh/ZYZptov6gGis4QQHB6OZ2
1vDF0MT4NFI1NedjkZNQOmu0gZaEmLfRcqJfqXUgUcytZHqUjTLbrj6/2z88IwQ0iDEgQnJcOFdJ
DLZVy84g0IMLKl56BVOWHKFFPUntQo4GBJwlEtjPr/lhlqLJPVPR0I7y+uVz40eU4gQs6ApvQzps
jRoli0wjJZI0yuec9u/nF/vTD2SjNKObmaFM+0xOVtkgw9lxydtcGwHcFUEPka0i1mwprFA+5jjv
HibCgV8+v+wfPiZE/OArcUGDAThXdZLaPOAmtqjctWmy9w3UE3nG6aAwLhrY/3AphC4Q5wD3zNLG
+Qn8NiWZY4pos1KHre7k9bJyenzRWmB12yzPkwtakD9di2/WIv4FgR4czNNr2eGo2Rh9p63T6uVX
1RhppGoUk9w0HZ0LOt8/DBMAwHB+EPgDWnLOJnT28KHeGMRM+YVpBhy0U/i5dpbsAl6nzSaOMt7n
L+0P0xIWariMLGgzWvbsig3L9CDPM2DiF9Uq14neoZurHT+/yp8mCHBZSClVZj70JWfq0F4qkJkr
/LAE0OLrxOi9wSVFq70NC/VJMnv5mrAtUldEld85LKZ7mrvmy5ChQnRVLRqufD8all3kI6agZBis
6TuPF970n54F3Dt2/8a7/OXsJpsoL8pal6atjjBt0UzEQLVd212YCv50lRmsy0OYZbLnaBgRjM7Q
18649SdbXWcRXZJKCS5pi/80ah2gRygGTZhE9pmfLcyU1u/9etqO1iRt1EwXq5GODMd+xCXvL/cf
Qff/I0r/BLj/KZp/vt7/sPmhx/99/cVL+3LyPwiQjNrxrnurx+Nb06Xt/wPPz//m/+8//K+39z/l
YSzf/v2v16LLoSsc3wI8ficE/Vks9J+h+/uojr6/tNGH/8sv6L7EhuYvJHLvOzO4vuo8EYu3pv33
v1A8/cVKAK5a5T/xHPJ6KC604b//pf/FHmjecOFWYgJgDf8f6r6kKH9h1Zj/NlPe7H0z/wl1/31L
9b+rNpfgdMa3L7OHnA0t+tm3b5ASIWtB29+O5Ocug4KCWNKPP2aRw4+qSqytgsZpUZg55VhZbyAJ
Ek0rOlMHTotq5bdHd/vrsr+D+dV5VTq9G1hv86Z61t7PB/3TeZZWTJqF/pTcirScSKzVdoqcpY9E
GKrEoef1JlPAv3eRkq3AGLRL9FDUo6npSFP+TYsF3vfGzpAN2c3DoKX1uq/1amsKLLHt4A8om53n
gV3Yr9H/H60Z70rH8/t2NMPk/MEWmaCa0/umDdl2FvuZW/oL25TAYPKDY6buhhxyKoV3YHeDrQ1R
e4e6w7kFWRrAKUzStSgNse8AQr52Wd88lql/MAZYzsrbhSd7OhfM7xntKd6RdysDZ6Sz1bIvUl0f
wNzdZkoqH/Ws7H9Gfq57YU0dhIOFsafsWrqgIRKPxiZ03slKVlSvXTA46SKk+3+jM4Pc5UHRHCwU
buvEiYjzk0RAxy7LV0PUp5vCDuSbqu1IvRzI5zSFPXc5HP8C9MqYh+XvDxyxOoZMWGE4ftjCOWdT
W4Tfp06ksr5JNPz8bi/PMeJjZ+gr2858wkhDqr4EYR4bA1Xavm/l75XUmjfgmxF50IEuMfIH6dpK
y3gRSE17MNoED7mPNsGrplJ6pWZHSyYjItoTqUT7nQLVxJHkLR8b7JBhl1s4HO41Cjdj0dhXVRW1
a9CiGUXtFmUB1HkgWRKpjvth1PAq25w0nuZ+PLUG2ojottQnELM63f/GzL1Ck2LHhdCUf/MLf1oo
avvG+6oUN21ljWjt0HYOGElIcXfaqHzW6cIs/aD3u10KKevCeDldoFgs2OVQpEBryudP4+NsWpAT
o2qCJiru0SgptPYUcwW4Wb+w1TmffT5chqn29z0cTBakKkVY3AMVKdfkAobrFBdJiGSZbFY2mtel
En5jBCIaiYPsEfdm/uBo3QNVoOfPv5B3Vt5vQwqiP0YfHQWGiSAcz93Zjlm3xEBmq1keiSlSlp1m
DodiMqyFaRf2Fc3YDDGFU685L0ie0QvlJ2006SpjytonNU3WnN3jTkf26RmU31CYiH4RIYa4SeM2
B3lTaT8GJLBrFU1CFgi+ldps9kqWKBtTJyg40Ob8RvAhGzLYk6dQ7odrssLLG7CpVGXDuNgYZSPf
OqlQjvyVuSpin0fWM3vz+aM4qyLNWwVqKXgCMTSowAPed3K/ba0HkJ5+Gw7+EZSQW4zTdcxzoL9C
Lq/jRQLQFmjwoI1XkSjuq8y8sB8984bN1+c94IGGKoAXhaiq02FBS6o1ySTTj7AFqp3hS9BX6GWa
qZm5lT+mGyH70X0k5f0S/QPCjWTQXUNr4wV/H0O4QnmCRDPxj8DTf98WOQXI+OHG4Qc/va0IBkqn
NYN2BIjyZLaqcjCiUN9+/vDPJupfv52FGN4VfiM2DKcXGcOEXS6ZGccgsrW1CUVlMIt629XthY/v
9Jwx/xrD5NPGrIWFVqFQcHohVY7tRteS4jjFWeCRBBnSza2TcNHk4/BIbORwYZWc/8CTD8xmosYt
iQkb9yzK4NML1mHVd0hY2iOqsqXcjzcD/TRaXz96jsJ1lNFYMi9FgvxhKHOMmvMfOHWDEjt358SQ
heDc9OVxcNJZanIfjjY2w25NoWzOIF+QD7tEyLuQ4/Cnqmbrz9/mx98MUwH/GN6u2Qtxfh6OzExv
Ql0MRyQYwQKxz3iXRF3uWZCPMGur37kldafbXb/5/MLn3xAGPIowSPkVbLEM1vcV9LdvWM8JkO0S
rb7RRT4d6Bh7maQUO4GvIKaHPpL91kSEsvlFscIN4z/BR+tXxpiQNtbZ3QvLUXGLhFS98ETeo3N+
GwZMLURcMPZmOzl3eZ4skvQRXzY74hvw4mzxiRLbZZVQvYxw3PsJbTHw6jmXO9FWaensrQbTRzKI
H9BNqGCQ1rTp2LSswgJQ0CRbAt8F46gyTJaH8mLJ7oy8jH6Luio7Ue5WA/mHsPF01Epqio4nmaSb
vCDYU8txCnVXinHtaATB58UK59xKSBJ68enCKzwbO7ZsOxzI8UbAtKbAe+7E8IM8j2tOuKhMcWO3
o7lRG2b9VNCkgyxjrIpqijdONVyYfs9moPfranheULxQqeRTPf3FSkrLXQcqeqOhsls0TYFQxEJa
jNWuvVAQnSfy38cCtBA2GEwGlA01astn6383CqW1IjO5xeAjHSwhXeUTzh4GNoHOaBPDUR++Xvgw
Tn+ezUZ4tp0ZuDpmaA1Gt9Ofl3HkikAHTEdqSuhPs8JG/dLMMg6tVjZWOpH02QfZVqs6azs2JiKn
mmRNi8BlGamaOwipX/lZbK8lObtI4nif3//3kbzf3mw2BhVKmQTPytksaQxhTGE9HY8gAb8USjIt
A2QWa9senauu1wxPJePIlTs5fI6jUVz5QdQcoo480CRKxd4icxW5hh4vIlGSqUGZzEO3YNf4SJrw
q943yVYFeG+TO+75kVkeMjWermu0mG476M9UpxVEwt2wo058yVJ9Nin9+nEEfGFFBjnAQDvbVkYN
VSgZN8AxJbzIc7So26OSSoiGHKbOrUJdWqUZPNTY/t6RX6+H5eA5DlBABtEXdfQbzYNH2b1+PiRO
PzTuaj7/kkbCMFSBYb7vDH+bKjWj6pPOH5Vj3CbaD8Pu8k2YIymqUHQuQ1AeX+2sqFeKL1/a6Zxu
s39dmQgutln44Of+4OlYlC304jg+lGPkW+mqxjPgDfALL6z0H0Y8cwj43tnUCQfoD5ToAOlvZddH
prh+XWvGU9UQfEDZ+J9BxOffA5KDh0kyFrtdsvxOfw9qRp1ppaiPRhsHz0ahkBWeO3sI6egqhwbN
rUPK8udv7+OgYm1no0i1BIOlZZ53/5DAD7j0jO4Yc5ZYmYjKbs0KYeqMXrvHbuIsQzDyj53qyEu5
6VsSKSdOGCYKMU0fgk2Ui3iR4Lq6NNPMh9CTT/n9xuZveHbT0Tc7fRqTGHKNFPfuqMo6G5BIVb5F
qt7tfV+btsVY+nsUfajbrBzpLAm0O5aWmNJBopIeP1yFnMJWqW5A15hidZc2LYG79pueQ3Zr84tR
HO+JBee3Sy1SBYiMSJMReXq7KmAqRdLK+lirAuNCJfBCFaYcrK2qX9k13hg+0mytW7W+cuxuOPa9
nRBqT0DyNzOUbI8/s9kqyhRe+VoTHDhltd+Nqs3WBKT6e2zFxZuaR9kuqHsNNlgQ7QG5jcteb1Uv
KQ3nCgUo+cZdVB7qQv4mJ0n1yMRQ69ipFOugpSHL3STqQyh859i3pb0K4wl1pWI0u7LSq0Wo5SY6
9Sy8sCk/27TMA5vqGAAOaFBs/2Xn7EMNBhR/iRVWR5SpD85YkDo9VvpOFGjeqGu3N7MrhiDC7hY0
6vSEnNP56o/9c2LX2YqJl1x70whc1SCcYXSS8TBKerjLW8M52iVS6s8/idOt/a+7xU7JnSIBYC2Z
J4TfJjSEF1k3hVJ5TEe93TgjcVJapJbk2mNRaSdjWn5+vdNl/O/rkfcxx0oxf55bdOM2xTNq+OWR
o4b83CHdLByKH6g0KMWMcLoco76E2/04qdEcYK7WcY2zu3fOtg4ZAkesQ0F1LAbFRPwSqQhe9NHj
k74UHfWHx2kpdL8RZM2D4EN1T+p7Uyet/mhjGnex8gWHIk4E/rsk36Wdf6kN/vF6Dj5VuuA00uiY
nHeAiCAOQ/YhxdFuHOlBlAK8rx+OOONL7E9SXF4gPH1Y/9iTg6/VSZcgrIXT7elwaZq2xQMQUfkQ
ZDVPSo2kOwr7lRk1pluavu/GcPu2tdx3F7aa73WkkzlnrjTMmKP3YyEnltNLDybN6Rij7DFyJPF1
wF/xHVbQ9NjmxkGtDG1N6VZeJZGsHqTZTpXMqJQ0rMUScyG4zlwFvdTn3XOi5vBQzUZzdQlwsBOt
UQsVi2H4JiksPL7d1Bu8D5JX6V391KV98NQRopfmTuzxPUcrjTCKyKUyKDapaLt9MRUXEPAfRuz8
W+cMinm3QWDL2W8tYYZnwMCrYxCm2CYqP1plTKFsctNx8w8/yLNLnW3h/W7MJ19hArBLefCktHku
c/SaqXCe2rB6VseLoaLvxY+zN8lJhfM9pQSdFuk8qH+bc3SkaYU52umRoSrvBt3GnoLvqng2i0pZ
iC7SPM0K82Ut1NuqnqD+OlpxkLMi9Oo6C5ddZrMWSogHt3o6YjwnJo7MCcCnGFxBp2vmscDMuK+0
IUeZ75OHKLVv89FiCY28ILEawUZBktsUw11GRDrYxa7N8kvpqWcHQn4YfPt5BWC2o47+sYwhYdYs
7C4hurdftsyGV8pIcHA/yfUqz6Rh4Qz6fdhryIC6FJ+RPjx+/nI/TA/zDeh0iLgNVqPzmkIqUH5L
SZ0cUZIhkQslU3/LBM09Nuztl1FkyfrzC54VUX79ZFvn1MepUIMNcDbXykDE2zgM0yO4e3Nn9/4K
Vd/GKFiZcfjVG3DC+iGHr7IocQO6UaVPLg6hS6Wxjzs9frkza5xAoBDAeh7J1tWORbkkSI91PEbr
znHCdaJbCGpt35/g376pPqZ8NRjsJT1ifxFRUG3KntfkJ8YdrVD7JYwvvY6PnzWdPI6xNKyosoCp
OB34XaPmUNON/KhEhv1kWXRLJmFGSyORlLvPX8RZf+z9RVCRnyNfWGptZuvTawGQop7FmeFYNip+
BjtMApdWsuwGRhNoyz7Kgl2n6flKwUC2AMGrrkgAmBF1ob0jvC72DF3SqCbkcTIDxhFVpoXPk1Op
xLV0iq15w+d1iWFsfDhRl0IHPpx36DLiPp/Xa1OFnXZ2/7oi+aUeUnPE/ooJc8ijFbVOe/H5Y1Lm
R346F3GZ+WyPKI4pyTwr1DIbGLaKC+XYS8Fb1FsbEdlPBbYfz8DIvukMtD1FGPl3moSUXsJqtTYN
ZfyC5XbyUlmtL+zH/vQBwVODe6TTZcC7fXYSoMsfyJGTF0cp59idJamzTEYyt4kue0AHN13n400T
N9LeqqYHQFDdpr90GDmVLDIs+WScOZ5grr9yCDw7egcSokWpLcSdQu1g2bWYUvVE/pnNpOLMgroZ
QPVCCdp3y4xyVpb1F6rnZ6chboCkCY10n1lXQVPp7BlohGLQ0ZPrY9n2pldOIl0WTfyYx/JL0JSS
18SoxmKzojyrKZeSR88G3q+LYwXhHMyooJ52+uHIaWvEplk2x2CIfoBv1a8oiGcPn48748Mznve+
8zPmR5Jvap+NO9Oo+6kUZnekvGqvNV0E+L9n7rvKmRgBnIr1vzQL8nOCYtVGWCOxWYilFIb+g1lO
yTEp7OnFjIvkkNvxsNaUxH8enTL4igUgWoPaCVdqOHQrRF0dVNHWWIWdOq0AJ2V4Xbph0woOJFke
3OAzpXYKDXo/hEjJLSV87s00W2uD5SxlkBgHMxkbzplCWo7x6OynaSiusXekJAxY8UM/WJor475b
hWjsXb/qdTcMi29VtSrGfY/1c91benUVrD5/hurZWYLvFscQWiteFZURVpvTN5X1StJogzYdKyd6
1UZbeKojybs0c8gCKLLZ6V5Idu7GkUouHKD7b0HYYNqjZlynSfS9LLL2ui/r8s4OW38ZkJy2kkrQ
AD3hi/sy72wAe4W4McLRwW1l5AuDJChB4tmoXuOBVhdNHaSbqZr+GeqGjw45HrVcigEghWntnI0O
nMZWJuxQPnJ2gAOAIvouj0L/9p8/QNosJs07+rccWs4eoBnJAhFerRw7XGcFoIsAXKREsdwMIdEq
7X1omxtp0NdQR9bJbFHM81slW+fBI7bOPM+Q0Y3XtlDczsmXQbtJ6/YhgXlhi8jDuOvysbmlJh5B
IV2aKP/w9qnMKrCWHJhL5NOc7ZEFLNXJdFr72FlFtrDQS5MaWbC119Uh3U5k0POWxyagg1GQsa7O
7rU6iItrvWp0jAtUd/rRDr0yFpOHL2U3hfZr71jwITrD2YE8KO6ghbD9luT0R+LU4YpVqHcjtQ8W
RmDQ6lRVsSliJ72wdr/3035blHj9836NMyTaSJswurNTFhZvAD2hIh0HwjBWMC1b2sPBbTr1wy04
W3JGpNB5bMyxXWgCW42wRuMgYMpj36c7HOnRqpLl2UAxqYHmMqXEdJCIBE/s6BKX7WxPw72aMo54
AKAoRXBan40hKymsRjideiwkSaHYXDjbupwiL5FU6cJR5Y+XomZo0wtiC3UuPgQ1NaUBOo8jxhuf
8xcJzQ6CCPBaeX/8/NM43z/++ln8LpXDNdtn+WyrNhitInApa0fEF90GBoKyyMYAK6gm7zn/usTP
RdvUToL1qDiPrTOqG0f2K1K/yYpQFb4OXOD/bDf/fk8QjO056wzi6nkLRC8cGnhwT49RCNWl3pS5
uu5N/y7VhLX4/PefHRx+XYpFmBdKYYi21unUmhgyzAh0CMdByb5IjkzQSB6ZCxPDoGuhEL7gyvjD
iGcGmmmjc5kG6NbZhBfoBSN+yp2j02nFdxMqjacEdrLIIx1YAJJW5XkQqtUsojDfYKySfthGb08Q
KYYpcU2OHLflGJCBlNlPkmz524kQi61CAZTWWxGPF77QjysPtQ86S3SK50b1ef1T9ENGTXGK7yct
zBfSpIpXTSm1DTohjYab2m3rPDIu7IrOt4a8FFY5FGPUXNnV0ys+fSl92U9QU7PqvulUrLIF7acs
N8vVmEnjTd2iBMm7QXthWi4XSeGQIZThftNRv/16Xf8n4fwXkvvfPpRZIvq39PPwkiH9PLyVL+mJ
fnP+93/pN237L2q+dDP4ONm2Ohr/5Jd805b/Yp+CgILtrAazav4nf8s3NRmJ5gxmJ6DgHYjLh9gU
3azsVM2/5g4Twk5z3oOTQflP1JvcyumglVAsWVAsqSqdDptYYuJqRVzTsDTqOyI2uht2kdkWBO+0
NGxJupPVIsWi2/aQuSOJ4u1arRtpHSORPxYJkWGYK6qlX2f+JgrHaElLoPuZZUwIhKMl34WGJsFO
rNkgGMf9WxpGxlJus9QrRKfOKehiBfdOXcumHt6DX24OYdFDcaJ1lnhsVQuYOWK4Ro4X3OOspo85
KfJbIgpnEQPZrFENJtYGv3Ry59BI3RW9kB+mMiZMDA+QfYTQqWznvcBzz7K6jbM0/T4RWPeVkByC
CyuJrahZwFQQbWbv6RDEHINRe1xD7sD73uTJAnZkvhODZW11wEHbKgut4+wRPmihqJ4qFZ2d2wqH
TQYlytwigkrXVkNVFW8RiK67Sg11woi6UPpqCSBbbl/75YHIqeralHsy3KLMuG1ty7MLOdg3UaIc
QN0PG8gh47GPy/Q5U43gS5RUJgL22IFVwaSL6TjUpm990bb7DE0G6UbYxPFxJ9WwpMxgr5NUb686
CvbfBkPAAhvN5qdGUNEBpkz3I5la+SpunKHxSPUCwDQAq3C7pFe2FUiNp8FMlEXdTNpuJFwlcmdy
UeqOVqzqCzqs9ZMP+we2EFrR17Ias9dCzfLt1DblD6qrGjglqddcXK0xjGh5XDSgfFeNptcz3OJe
yYkm01r83Q6wIyh2bpUUT0OKiA1ExNLUA8eNEsAHU9nFxwDjcqk7wIgecuq8C5xw1pJmXLa2SApx
JUJezCRZVUGob0KlPWhK7HYT1IGA5etYYB/e+LHQFlLxM0BAsI60KPVAKXFo17plHk/fzbHZKE62
lpSkht9Xx1g7i4UqYDR3+rHJ9TmakGKVn0jL0AnQizkvUJ3I1LNvVfyBP+MctJGlDNrgUmuTfwi1
8xcIdH+WZS8eqQY2ywp0t1elQe/q/IX7/UUbRLRx0vBJOOArGq1O9qj0FkiKTIoHjk5WUCs5a0tY
kgepx5XVb4bCbSW08/1Q2kZJvLYkJ/+mjoOxsrMjGMVyRWPvS4KeNJUfOnJFiiy8JtTH3AIocBPq
BvCF4J/mPUd4m6NjJm6F5mOKb7t10KQbNcxfgYLaLifbZQaNwsyHrWZASAujyZzh5VgtbDBRMlJe
rEC70IoWQWF8taPgB0iiG8AnZk+P6i2yzNsk8oWbibIEV4SwTkcZSSkzJF6TlRqanYQjOrjKJg6x
DRllsABurZBWqyU8fFdgGOtU4h6j4xRad5lv1V8qR5pVt1GyrmlzNsCMDmQZeoOSLzK6ADSmqOBb
jlikHVIt5Ilua9nxplQYiQjic7Zh2ZM8pzdqGafQDkxUWhr6NtPTe7XKf3bpFwhRske0a+fW2J4Q
dxi3hGYTuYZjeikrbbEjXAop+ahtHaWV3Zqv7sHqVfsWpiYDZHgzMUXtoM5/IdA5v+0GiZ+O/LKM
KI44YP5a5tjEwhqedSQWddp9XoGUq4M72wLegFZAvhvrwPqZt5NPZd9fdn02LIw60Q6WPr1YfinH
ZCkAs9HHEthlyJIOJDM0zAUQ6ezOrOvuBflG6ClDXt+Iuf0rtWV8kNUSWhMepHZf4mxb9KXi75IC
ApIrTZPypejJ8QqZYvfQAG90Q5SvbK21F6kQ0esUOvmblsnabVA3UL6rSqwo7xmL1NZxYQsOc62E
cdT0jY0hKY9pQR3AUUqGW4wPzzY64ZqOqHdTUs6I5qGAbJLo5k970PZ1UOhe3QS6N9lysWy69lsK
prAdc1A10jTsFUAXuxxsxzIdYNIpbXMgjatE+9frD6VTdneqPuzzHNpVNPQvXawktzlqWFRychOy
NfVvfMvMXtFFW68prJzR1bpcPzgxn2ryHkJJcrSde0o0Dksb4drdMObxvHCNnes3D5LoR3hYyl0W
KK+TPrWr0IiUlQF17aGXyjnxVGEPDBZ6YDpLhqtUJQbHDyfruR0qFK4yp+ECrtnLjB7hcClVHhHs
a9J4rsiYhH7A8sGUGmTGqoF2txOOkm7IGxxdmF5QXxxtQbFVF4toaAxlMbIPNz0/NOvvpQmWAjSz
2Le9jh0xtcXBKqScvnpco+LRJ6GUS6axdKEjHHTcRLCZXiSMs7q+VqK25Q/qt7qa4pDtnWDhxJXh
Yi/3emyU6KvNQ9c+p2WdfS/qUvPihORfuQI0i+XLWLbEwSnQSqCKpsmKV5GxGEOziiX0KHosbXiJ
vHpI1UWoSjf1wA91ZQCcLmRRt7I11OpolHKQpTKw2YEGUxwmmu3ak8XS4MyoTFuya692GorNUJE9
ve2dxVTWS/IDbwMj0AginLk/vsdGO1/DXOgWfWsQhRYDvTKb1WTXz3XSLsSg/7TlgbS4aiC92KTA
D3zhiyhI0OrIaLqOJK2vXD4lG7gLirys3pWalLgRm7E9/f3eHQmjRA41jV4Nx38DpWkBtRIgZuWv
CvWHZLX9kthL+Lfcp5kb20I3eYed+J4l1RVIfoq3GlzaIRVv/SDgH9WSMJheBIF1zH69LkfulPbq
Bn5vgWyRLBVr3Nk0i52eurqlAPirTK8xVZLq/NLxNA0+o2TIZAY6izBKt3nZP8qj9G1AwwKAxjK8
iD3DfuzpaoaT9hPj7c0Ezg3gqNhpkr5xkvg6TiB0DBQBEVJVwEnlVysBhBONEzGKju5FBv9FEVq1
tLTm5yibYN1vKFd+7TPtdtCDcY39oNr1skKnFJaxVWVvAJmhbNoL5iKYgkH1jU1Ou+9ah99RwpFw
7BL1rCauu95I7oJuL48+deNqUEmxLPcWUb3JHAarNHDqqusGI/dz1HcbbTjCaZW9zn8FPKheBYq5
bAd70cKkWIRS7um4MXIpXPUknASE0jZt/hTmHbaNPHtUjMyb8JeO6q3d6ddpO25lOCw7jBKOy2tZ
GGH4QuwzBBvd9IoWxE6iTXfoE67GqDgQuHfbt0Q2h5m+6ZmjN4aaPk0AAVf20G6NpLm2I1PpNySD
Wju97136xeG2pyhGaTTYWXn42KSSfp9P9k+1oIGMotgOKy9vk+dyoMdKhuErbappSfR0gqXAG9L+
uzlF4MB89KsZg1UCENLp2TcKajG+EcNLZKyk4DABAhsHK00Ut480UmmHZ+rI0U3Z6fVifkwGcNOV
mRnVta5L+iEx76G+PAJR3hqSWOJAoUPXDT8hPIA6KeiJ9g1ORmHr9Q8pMvZNEGtu5+df+kh+EJYu
u3LWXDFmEzZd2bPtRDBQSmF7Y8opHCfQSk8KwZI34X0wplsi+BTXIIfXbdMYuqeU2F6dpV+tlKhP
oKQBKomVYgjVVUa+NDfLJX9tZKHuEZtbLpM8Poi8uMpAKbrdkB+7wNyULWHYkv2gdYKdBoj1+05J
NoATB/YYOeDhgi+6GL0u+hHbxm2nyWsBaz2c2ZkC509coYtEMbDWkf+YSndrBvgxHOMaxg7JMT38
XyfK+02ZtHaxILEYmhK5x8QcEUCpko0swSQjpCRe9ELSl8aQkLDYv5K0Gq8MCxOaOuThmlzlbW2X
Ieea8Y2JX8qC/chedEva5k4NFPZU0yZjbxqxrDQquFRwFeU9PmGAZ4lsfpESbYcIw7iSy2Lv0OVx
0/io8qctFD3dpE4FB9Hex5L8ULPlUSvte9XXnBRa46ZvmERLFFPqpNz4BoqrPi6uWJOuZL94lIap
8giu2wVM4rZdrAtoLGGahig82xtZuYlsdUtR8W4mnvJGTMh4ncrHqk4xW7lyDz/qXpdbZ9k04Tep
ya7jCVw3pi7LaV1Dipin6/LBbERWuTK5EAdgP+ZXH82SEcscw3rxnQHLOjzW4TpKE1cKu2bFAvrT
MMBCszxe0axtedjBgaqz5dryM5spP+RujUUcdWx8HFksrTq/tyILADCFNjJnk8eeOHm+E2Wek2KG
w5RS4S3IbCBxtsilauvUP2oTnuYIIRZp4XRvsbZ4vv8oKf3OMlN9k6UP2lCycU0liHkyKws9IA/V
HWjpRA0Xgoqvl1MEfc2TaPjWmc4hknaR1A6QVoMlJugrVeZ22rYHd6naEufeig1Qq2OJi+EpW229
dpLiizSYGwEfJ+kQ5+UtQXNaouP50dd5GXzJm3kb4lQrB6nNFpsP8eQaUbtN3d5nQgv5xCqb59mp
K7pUd3kCHw8PzA2Ch1erle4sZdr0lgHcWtXAEjo7hS74uur+m7kzW5LbyLbsr/QPoAzz8BqIOSLn
ickXWJJMOiYHHI4ZX98rWKoqKS8pWrX1wzXTi0RSRGJwP37O3mub8eiHFMvGaKXbNBviweFGyOHa
zq1PJLA2SPLqM4ix9ylYsmswjcgR7OrLzG/pErtcD8zEtzR1d0ZkfRpss1rzMrf3Fiy4w2RKfnfL
GSEr/XzFEvmZQF17U09iuJWhXBiw8EpZmRn72gNilC96Fajqtm66+wynVRxJUprUUJ0d5evDoNAo
G5XxRfbpN3jGb4FbYIsaNVDRGtYe4tFPAebrT9UY3MhwytacI9QauDQ/hip2vlWekfvnLEU53CXp
hvce8qjGQD2TJ8pbNV54GiP1rtNuhB+upxMaHBmjRbxkOFtid0GSeQpl82je8+ShVXsec/oMk31L
ZiwdnHBttnCVeT3lVdfR+ijscUM/Q8RdSn/Az+xDSfhZNTTg22Ty0LrTdtSKpEujK8iOHU5NIvd+
Lh4tLdUOPVO3a21prsMouIPKdMwH92ubQRyLbnIRxqIPvzK9aGjT5O8VtK6Vrd0NynCgqdjBx8i+
ldEY9zMldUDlNbvInSJwmqJ+GmplrbCj7kSanZq8xIaZElUM7igkgMaKx3FMKUmNejWiAoS9afKh
2sFG5TOcp2Y1p9GyzgLQ5ChXrP1iaH7SgGNnA8TWn8FBDp3eoFOEyzpk1lkZPlRW8yQ9dC/GIG6I
u94u7WXOAlhs5qmudPOiWaUPo+XRVPd9rJUqeWWpvXaj5KG0I7VqcnpHBRuGrRmC2Tq9qRP7E8ke
t5BsCgyjY3tOk/ColPklG8P3vs4uDHwrj3vTkHDKpjursuw4yEOKDQT0K/bVrTF0/V3lNC/W4DyF
KbuuP3W7Juk3ae/tTIvaqlOoZkvQqTguZddvGB1hZWs7PtL0YGTE09vtl04WTznAYxfvC92yPhZF
2K4WkjbKubyDsPU9YeTImwKHF+x9fZHRx4Yw4K151blJi+9FQCSccIx7/DO3plp40+XFnYKUwu/Z
eBb2voK3x00JNjNg5v0w0C5zTsDxUpJD0I/t19YakzVGha2wU+pRL9qai3tVzwQTC71N3PR7bmXb
sfNWpjUNT+hpd5hhW7iVY8Agk9OJmptnJJ9fypCdYFAtv7Mt801u2jfS84OdYpR0KKfEvqQ+G+md
X6IHmCPqBw5OaxT6iLfT2BnkvZTNpivcjdFIfZOkqJQZwjUvOBFAcbYhTaAue8U1cDtjg91ox3+o
BTdxwT42ZxQBduo9q2ni4DEHYBZp+vRF85Cn5SZNMlIbGXMD5H7UVnBVLeNVng0cDuRV6T0xxwjX
ZEG/ZAT1FMb8Din63Br6Ju2KDXE6zdYJDXyXYd9tDMN9lZW7NiDCbzLuB8igWLHQb0pexUAqMM71
wfaMfZQ7Ji+6s5Gek1JfCrUaRYKjsSE2w2c60SHxfdGXxcV3Ca/1XjJ0aRYJvdvAUIe2Ws6tv2x1
mN0PISTNOUmfiz7dStCuW5KtTk0zXFu9tUVyf9eLHmhgCo5YwEAJF04cYxIrVxR4OST3tTppt2y3
URFguB63ZhndDhcmG3tnHNgGUDsFjd0z6+veCG+ixs6pn4ubBA/LLp/FPqkqJOI0a9mfCjO9L5fq
xZ1IafEHQLFoO2i4kEw4F1YRh5V5JzgjAJ3pYsJ7xp0yWHoGgGEPU/vS+9U+c7aXTMC49wRgGno/
P8RFo/xKQ2zT5ma36VMruB29YkZp5+0skexyOwmRh1Oo8KofBgcSZH4y3PAcRPUNB88jHt9vCVi5
tLAep6HE+1cazynipUswEUX9/NKLjIBqmxpAPfiB0TD4fYkKKm1CIFatnp39OD2YaOkGzdm/T7Ld
khH4lpt9+7kkp94w2xMiig2cQH2ke9rGtekjCOydNf9y20FOjJd0foTyeQPV/MgndXaW4mkYIp85
6/hcZQQAzDpbFXN98qoQ52+IgPRC312UdTfXvc35CvnQ0J34KNbZIGOkcs8JZwIEp8beydVtPupP
uaJqswL8hQiTIO44iTrZujkVKW0+z73JPOfBtMtD2Ic3DT4ubRfriZiNAEzyinYk5nt6ZGXD0c6+
nJX1Z6XIOOp92rLoHaTYmfZ87c0Vq0BbHYEponQEsRhqm9JeeHoDUbbBzIgO1qf4XMbsOkDwZUli
rWTbxmkDvm8sjmHlglpySkJdra9majyDmDbjhgCONcP5dyjT9UpHvN/mwFo3XAxJfdtnG6Pu1Au9
RSevk3U6cpIRVOeAG9fN7L1ia3wtOSytSxI5zskl0QTPlLgOI733Chy8ONa2JN2tZ11TZjHbdmXr
4IR+cL3uaGXl9xGU4pNvwmZ1vUDvl4WHMhTRcFctxGfMGeE2ugUh7MMbhHbGYTXM+xNjtW5llMWZ
iIR9FXwi36TYzFjXOIxDDO83i0vzTMKamaZhB2omHrR6Cr3kFV2Jtab/Qr7xW1SKR3OYzheBo8Sj
hGLebby1OYTfBZW6y2QCV/Bnu9RfK1MRXZ9tJg/es2e8eDo4+La/QdW0D6fheSHQe6nybzPPdvYo
V7r0wbDvoJ9SOwYn0y/vbJOcks53zn0ozkmuNorUzdz0U7CuRr6JbL9GJEI7NfOH+WRmwr3K/GyM
dcpTiGhMzc+53dgxDeuRnTe6Rfn6uOjylvkI5W3IUCChdaQ53m2HvM8xrolHX9OGDiPWFDpGrHde
sW5ce9dX6VtnFpSxyRYBo7P1HffJTzQMhda6LaaL1NpF87FK2xHTN4mqddvX25mW5qaZr2zSLSZ1
r3s3DWiKjqtgrr6ye3MkBGdPSBavrp2K664jEMYL3roRPkKHySQwCba1aI4ELXVJR+CBTHcXaVCc
1uZ1y5vV+tMDB7gbj3WCX/b9MyafQ2Q3GzwlGri3Lc6g54O1nozPvS6uhoxWt5F9o6R8DhlIbQrF
O1NQvx2M2QpWerKTTWGbx1ReeqBkQWSX3BMBm3BlMSDIonebkKGL4X4/pdkFoNzH9mABQTHMvU33
mzax/t7R6wDvnq4HN6tOFSOXqezXGbbpu5ox9Z4TvzpFGSUajWgqXPZLQg0itRnsCElLlMWtZfo7
ZnbIhAfQ8OQX1aZxq3qTbkub0F+dzH2a2P42b8gFyuzPTs+HsxARkar85DUkM05mJhlbdHx9pV1T
t8zM8q8Gz2v3Esb6ccgX/7Fqoq6OoROq28mpvcNMh+czIIn5SidV/ea1NNFY3ASUsNay+m3vS4KW
ImzL67aYwhU6kxMtoju0OZG57nEsIK8fJ/+xVObQrY1EqquxzwmqqM1k6LaVBXKFdYfmgd1v7Sz7
ImeTLAivvY36OgUonX815/JcWwCIc3nJe1quQOW3l5CodRv66nqhXfClUUl1O5VkFnllHt4Jd6Bx
38+00sqwcWF+iDLfqa7kWQlbv+XmgH5fUgPbsallu03IaV/XVrUcEV7lAQeYiQJE+c1uEG56U829
CU4WqK3fzOYWoAneWhok0Tdl5QajGxrXJAiHp9oR2abk4LVJgr7ZTnaeXcoMa7N0fXYuYChcp6hb
1mrsCb5wvWaOk0rp9zljBApCvtsEPddYVL1Zk4UydnuPc8RxJMLqOggy8x7SbECMcuiB/FrInFhR
2SdobVDl+lC5++4wLH7/RfhNefCDgkNz1Cwg/NpN4ikO/wYlpYLDHtcSPyh3tAOCoj17C0+jmuKJ
Z7vvqHPsOLE16Uy06+W0XQIyTuKq1NPO9DJ5MztTeIa0ADdcKEt/n0STEpuh+GQiYLhPy9DKLHb7
gW6RaRnBC6m446YtVL3X9szxeiki5yDhsJ1aTW21zRODnchLqwxgfuta50aM1E2D7KiZRLm1+zD7
XCzS+GYQHrMgvun9raMtcUgsqbYef11FpR01bKJh9CYm0NN0P5ZrT6XLlkltUBH3U8Dkl9Z05y7K
XidDpLcdn0ixypOk3c1+p06CRtC+mOQrSLzl0bKMeudEnDLYr5IzAd7TdUg9c0sPY0Z+AZHfsbSA
o+vSZfCUe/CdPr0f6WLdpP1UbEyY4ruh5BC/guXsjjecdRjLhST+UbzjUFgOVt8JOup8/V90mgfX
7dxP+MKM6D50OLDHJlnlVw69nY2asnnAURRlr12U6is3Dcub0ardkzVG+hXyvp6PResRp1RTFZ/p
sbdktQSZ0b4GRdDFiMeoKmtTye8Qyx1iGgzyQAUI3GwfCmFNzJrygaaImBk/Vqey6pk5lQMYf1l0
mJ6XsQeI49mTd8sC4tOjKUifsP0mS6GXd0qsA8U0GzE1iQf4+2DcuEZybyrjHlAjj8BASbdPrEoe
ly6anhdjaF9CermbhjiuuAwAHzWqmK6Q8Tk7O/wsw8bb4UhOI9JmrOghWxxJpJWjNottBmrjoYu9
a4uhYQ2qO2Kyao2hoWeJv08ARN/OXebXO772RJzdYeQoOGYTvfZwHH0FA3qIDqWTLPhEUp82Y68b
K/ZDOjLbsO1ubb8kZyHv06uQYyRJn4aBAVFi9nUSNH/f+G/K+Ur4GLE7mEr1Tkt4P5eNoZsA05UI
HMyxexSOjTwWUaT33HO4emn8YKS5EczjsXf76UyXrTuQB2Ge63lKPsMI92iJ0D+P62qZ12FqJVca
o8WmLuji06mmijBz8SZdfCWRT778pfoOTyIq3U/NRMTO4EpI1FXV3zVB4+6dcMEMVU3Tc9ukD4AB
07tcDGJrZZqOJ+tn8IpgQIzbEZYYE0FQnO4AxOvW0EtvPMx6DLDbB69u2ZjvPb1iIO8jkz6P6I4V
UgDOaxolYzwGMjoUk6+SWwvS8yPSqOVJsin5LYk/6EaemFdGDzAdTLrNhIutFGpTMjkhvWcTq8IE
B2dZtxNiCDxRLikctfGSubO7GcuakI6wu3Sp8qgHhunPL9xueR7diIaeYSTFyeTgS9oHbZzKb3Q8
gK0+z4QAADN1XefVBIr0sjBm2HmuxAxKe0oMgYC5G3gvfSQDMmU9MzhEKfd0ZaKR2JDgMz6Suu0d
BxQv2DJrzjK9t5Rgmdz80YETB3KbmW3mEBIRkOa5zXPGQ63scmQHwdSvg6aAMZZw9G8j6Paljcp6
LsrkrrVHEO+poBtadvIKz5558ccWnGknRbAXWXMF7Sv4BISfMSLIrSG8VoVN1shU1U6xwqVlDvFS
9tG0ErwvV9rVnd7PzBgRxJlyuF1mn9ZpEij3al6g9GCBmy8IjABmEfgLThvo01sOC5N75pzXbQQw
RVrb0E9KlIYrRJ0YR5yETmA7Jw5rHxOUQDfjlwQ8CD/vNNygN/VWfuKrG68eqtioPK9cszLP5LVY
KngEJsaUPgqQGqNdEerNJzOn3jgutVEtW/qthihR6rZWU61Gk/3IIfYxA8peFy9zqCMBPqsYrmY9
DG9eYdl3RLsztypQhW99XphPRMYwanO8UGwQDHLiZ/Qrb/BO++3ejrS5dnjFdotCI2AbUXodtIaz
pklcHedu1N99BlSrsQ6WW9sz27M7OeJgUp1uoDmT6PZDLPZf6eYea8k/P3CF/8YX/kAS/uffdu/1
RW7WfvxN/xuRhxdf0a+Rh7dv+u3re/l/Dm35RsbeX5Rzlz/5T+WcZdn/QIYe4aqHQAl27t/KOfTd
IBHxmkJFvGiLL8TlP5RzVvAP7MpgR/huoAn/8KD/oZyzPKCISHajALKs6+H4/2+Ucx+IfX/o5tzg
hxzzTzZFA1xGXWAOOyIVus4LGduJPBadeV3U7nqZAhoYxif2tesJWLGtabdHtmAtEHsr8fvV6Kiv
1ZTAdXP2f7qHt/8Ugv+ZffjD+/Qfffh/ruiDShZRsl2j9QZ6ocxjaDQCFLFixBbJijBh6vGa4Fdk
ehvDmbtz6OWwQt3WXMHB+EY39bkJsc9P7nK0BuvNDRq08UYYrMliY3RMyOHWqspHhjnBlmEpC/JC
bqNfM31CwofuiMZHIvFX9Nmr6yzHZakfF5lfc+XP84LQ3p70uK/I+NpLbZAEE9bdhvJcMJlZ3r0w
OQhZr/NF3Jp1/YgS7bGR/XWAWZ6zYkqQoJd/unBk4sawvo7afLb6yd9Vpfkwe7VY0ZXj/9T5NwtB
Wn9/Q3+4zn9yQz/yIKxO+UbXTMMxypEgDRiKemITYpGGiBwRcijUGH6ZXjCSqyxR51nlr3UVHOhb
ukicwDS1SGEYY+7KpAbV5r8TV7iSw2fG9yDsp9su94w1MWdiG1ajPIwEIa47G2FflNvDRs/yEiI2
9OuCwNR4IXZ0Vbr+I/175rrBcNc0weHvf1T7ryL6f787H5G6NLnNASnncJyT8Zah30lXORIi54qb
vGfMzZ6M1DpOscu+JA7vLyTuV7Qk+WZYKFG9rmFqRUdGiQeKm50X2V/7sEt2S0tacCDKT05tU58q
p7pL8Sr0gsHlby79Ijr/2VP6oHtGyjyQcWg2R52I/bzQ2/KOGYllZJqsAwdZqZvchwynBE1zWhKv
g28++0XHUCldF3pc0y0p47Lg9bUaJhYjL+2KXs45cgiZDWqMXuPD31/qD03tzy71g9Y2JSTeA/6g
jz2tACur1hVBG8VAjMPA9JLj1Vft8fqE9WPpoB7XANaTVJh7Kq5Y1+os+VToRv4u9eBXD/3y3/+0
hPlUDZbnIW4JnX7VZ+S59XxZf2xrv2SaokT++YO5WOn+9L+v0oj5lan1EYHamWbimdnYuGr8pVt7
l+bFEFRdnJqAYoG97DhPsJvjpVyVtnwQFyNabqY3yUUq0rakSpXFzvGwKQMmejXL4sGyW+w1wfvf
P5ufyqBd6EF/vdiA3JppJr3qOFUIpMR7JDUI/4r+OUO94HcGig/e7/98Z5d79ad74rH+ZaQ0N0er
Hg+XxpzfSO6P2CEdXLmXukmr654pW+TN8d//ZB88v//5Oz9YFpNKtNVUVg1isuXBnVEHFCiYIjct
V+3ofyf5O1kTsmg8FaInwDjf575Hd8JY1gZ1Hy9GR8tvoPdYCvNT3tAAbPXwJUIOSEoW4a6gbOXv
rvVXj+HDHuZ7s+Enc6iO3Ti8qmy2GV9fhn0uQrHQxbOXYevxBQwnu0V7t0xx6MoXbZNBEwoUdWwv
m9nsPsneWCeCRqFFTQs8BPljXKT+aZyyr01m3xPytiBEtM01+IdNK83fkDDsy/vyPz9x/Nx/fcBL
2DZg153muGRUxgVi05YMDdvxH83FfkHIQJcdZqBbxIPQ61n5256zL0biG4bqVzOpq47j3xlIfRe7
vx9rxqRtQPpxvk8k7CMUy+ZvFs4fpvufXSp11Z/fxapi4C2TqDnmrYHEoLfD89Ih0ls4ZlxH4+Jj
+KNCwSY6o+NApyGs4r72lXnjWcJfyYu2B2ElDSbhriJJk9sD9rmqEukwkGrbfWmjfh3zZ3rpT3Pt
fI4sZgEjsGK6G2+w9lIqEWgO2WTWaAfnUygDdBWe++hUv+Okf3By/+vl9z96cZLmItdxLcWEI439
Kjv5fnIExvs+eGQiV/11oT/xuE7e4mw5Ip1oqWyrsjJ+U0P4l4/sZzf5w5JfhZ3ubd5MFLalGZfL
TNC8pOhBzZbeKkoKqM4EuVbMdg1z/FI47ldl0KfN8C2yXTl653OGMkOCAsqZSWnUf5skRxxCqIht
a3McB9LqRax0A8FhauQaYe+dUoW7n0QMAWYNiOkky+HkGhUjpiod11UagmoOm2hb9fY5VGOxI998
Xyb222IbIaXZQE6URCxuGVRTHJ2flrA8ONhpV2xKjAMa877W9kg+pv7sJcyIGi+59eaUIXptXA8A
54oyeEmd4nVgEUc1g1hLOHuVis00MpLBPvD6m9XtsjL87AZ/2MQCsx1Df7D7ozlR0ALXeWwHFFyK
EJsVIi86OanNuVETS2n0nQO6pAL0waK4ZicutiGlSMxY+i1KaVFl6nL6TwQtWqZ7epw62vwUwn9/
re7ly/rZtX7YEXFqiGZw+uHI5P1aD1cB9GZ0Lq5T0urEYeH23pHJu72eArKqqAsI/6KJgAkgomBo
wUxPhH3X6YLZAGL19LqI8iowwl1Dn0eFzV5N5FcS5NsG7l4vzq50BT9rcmQ8QYnjr3XTb4r6M23Q
vcREjgtX3xNCSGuaQTejyDmxyMK8K/0zay+Nk7McYA0HW0GGfMak/e/vg/2rZ/Zhs00W1rl0HPTR
I2x4R/e7fCwqJtcd8UAHEIMABUPsB7U54Vmlz8mbaeKji3YAupY3sOti7+ZLg0KpKjeteUHQNVgV
LHtgKO1iAWlnMjl/c7E/L2PYE/66TBozoHaBKO5IbqBnx3U0i0Pm5/NVUuG5LssQZFdDZNnlA0TQ
HMQuOqlYRPXZ9S2BcwRTPVriNLsNGSA+jDJkmrq4+orIZlKuq7q75LVi71BFvvHb39Qz/q82og+7
/oyy52LWqo80fbv14vbMpLvC3xctysIhUsvGSVWHziJH94bBcj3IKkRaglROiuYMK+c+aBIko/Pe
sxAsKo+amazddDMB7Y8HovlWGekCsSPzjmB0ZN4+VraVbee4uoMLvbwIJoZTiDoicdsRZIiIyHb3
mFOKvcPAcdUYJLCWKb/QWJgpkCfPK9XhZdBzfu8lFH2XqjFpy3qdFu1+mMtXQsBus9HaKbekLeam
hyZhKGxUmzxBmLYKyIbeCMcklxQJ6SGZi4Lv6FLVm9W0awf/BdYXRTUm1c2ArjG2yxLF4Bg62//H
t+VDAWM1hd9zeFXHxCD1XCkOE207whMaZTJd2o4iFoLmXVD375OLx6cz1IJFo1WbqOrHTe203qap
rRer9Y7F4twNuYPEIG04nTjezWQPZ7dCLFI51m+2qF+cSgCT/fUFr0dVuUGuymNRhC/p0H3uJp6B
Z46EitrpLYETL7YdvEg7vZnQt+1KXCrrzDeYxlToyxo7u22l9Tbn2f3f38RfXtGHysRhyU2noKKT
0VjZjTWjNgK1b3cPiQNR0/BxmdhRs7bV7G1Sy7XWuOygbTXGUbt1GuxYYJD1LvSMrkSyZNiEEvGb
7+oXfR8//HDctAdI7G1nqqNIl5EPviFcFUjhzinJP6CImg4FWYGB4d90gmPzEnVEoIPy2gQSGMmE
cYXxT21ujbG36SeQyKh4EX+zw/zifAH34q/P0kJhFqoe1WrlXvCs1m4kzdQ0wquAYbfPp37JzPW8
MJZW+hvX8y+flvfXv1MiS7TskolFklm7rkh2poSoQBTNCf0dMfbmro2idQP5vZjQE+TJU9smOxv3
Ix0UJNiLgyI87X6T7PDBNP7viu8jLJOH7o2NZU3HYBienAse1ukGpHbFdJvkE6e6lj6KV1TvTHNP
hNYeHGIDXE79ce4u3sbp0EwQ0vy1zlzECjp/80PjNxzVH/jSnxQAHxFPvJem6o2pP/Yp8gx6OOJz
Qs38nWyE6KiHmqY0smDADM42y4ZTQTesbNvPplefdUY3YIB7sB9CLH50DLIj1eV41wk/A8Fa3nuE
Yy9+/hoEHOgwXCJO635jMv/Vjv2Rt5uUBjCmLuyPVjM8eV0UIuKaVlNnhCul5atVdJ9HwQbBPIYp
VIckt2QIrpgweH16LRlTtpmoKXACZysW3ndugo2GKHsXFVXtb9aNy4r1s9v7Yc/zlQGscvT6o22h
6I/M/MpqpgLfS/UNCDOnp1rc+Bx8V3rBhOPWZ6tmu4MOyZVJLo8V9nEJ2bCa5CXQFGf9uDaU3e1+
XN//70b/L2OQ/jd2+i88/L/r9BdZ271Vf2nxX/7IP1v8gfcPAgoAJdmMURj3EEX0hzneN/8RAowz
CW+4gPLsC0DkX+Z4n7EAYJHA+/EnLq3Mf3njnX/QwEEXF4GEJNolcv+rDr/pXlbN//E+OUA0/7qy
iQgXqGBgvaGxHiZn0fptt8pCsptpNfcCiZKW/n0m+gKXpQ9Hfs/wbarVzkZGPCyMMMm+mei55yST
28NkM/p1rfTA4W7+PmdVEJFITnivEFF/4HRgz/Q0DLxkCrdcgdkFuUbMIDG8M7wRQ5M0eiJqmafJ
ZzRafkgXOpuIp1+GpMAkXyVfvGFW1TorivFpMlUhrgA0QtpJwgZr0cyiQedjWILvNqB+pKZlXuhj
VWM9ngkndq+x3IX+WXQsPMSrIo07FUaVitskWnT1HGgZjKd5zOtarpBm4+dZhVoz412kaZrngLoB
e35pdeG0TfIe9gbwQsvcSKdMOsQFI26vevRF89LO9hztZjCPNo5POrdPNMCaWyCOY3SzhF6JYt7h
uH6EkJWb1/DrLSeGX5XJs1EjuLr1dFNNzgq0cYONqLbqqG9Wpc/t4KBTOsMZxt+UfWasb6mDmKnK
LCaIvs7uDMcZSwjBS88o0+rNoL5j1C7UFU1ftgVs7uNg3enerNqDNLG4r+RUh+1zDi+IvdPpc4cG
pk7Qn5J0UHufu8oYG/RguC5KXO5m0IYI8kHBj5zge1lEX0fVJNb3oC918+gEXdWdVemN1Y3h4t0+
aYaq8gbl88ADCIcCXH2fIUKiY4V8frlcZOBKGQdBmqWPKPC8+kaAqM6JpEaJQmNGdlbdnYup8sPn
wtZ4Dvu2YLaNCpC7HAk3Y8JAMHOtcGDK6F70njXedFKq/AojGgHjoxyr9hs9vUT3m66pnPqzo5v2
hJY95NAsWy/0TYxa0/BQJXlYrJpMlNYjwciOvVbQpAEFYEjmkCZxtTiEl3pMoinGkG2O+bIeUtld
N4HdXAtG/OTaCgnX2A2VOFJi4U9dtYnQqDgbg3SYJGngJfihvNwchZuY4Hq2uFG3667wspeLYr5F
fCONoyy0Nja+TqW5mbVyby1k8ocuHBysdLLOLxYy2QdbxFdFSNPTMG2IqaU5bBgsIpkbhosPo1z8
8BWZ0DjTRgwRPkhDh3HRmhrPbW1vE9MKXlERmquO7Oc6rtLu4qNNRj1fTPJqp+GKfgJ6O8OJ9DjJ
bSZSV8Z1Ar283yniTr9l3WBcVOr+Q6CjukZ4nC8JwmpX1Pu6AYuLJnnBOjx40aMzEzdcRf44bVvh
e+k1ojqcAeSzVwcrbdrXhpC/Y9bjULQLi6sqCtjRMaL40Tl0UZLBdTSwUMUpBklk8CVqqpWlZKTv
mjks7oi0F2yCY2LdTkkRktSSw1VilhXmb0kCobeOFnWXKBKv9jO5V8Oa4KH7sm38/QzUTa0nB5nK
1kDSorZkVM3jprPRPtGnWojaExUxaSZ0Rjo/VdfkJyFBcV/MDv14ABhZxxpJV7V3lqRqN1btzO1V
bjWHKhz1u7UI7o4U+brFG8IAjHPPoait7rlKXX57Ecy0x/JhBAaAWtKItTs7JrrxXOZ7gdrpi8xJ
jdwVU51iULXq/FmDBTkWdNrpoXWJf5eNjlNeez2rzTpxhH3izBVR65H082Wa5bWZLZa9LvWYX9Fa
GqaTGrxkjC1WFIQtjQvAw26N9D3XXnQdGMV13Uy1fOi9wbppNRbgVSs91B9VOzw3OYYC3bnG0XEk
x5iSRRU1yCw8sJXA+sNtUOX1Np34jBsgfjHKtJMnkYFfjFs03Jox7NSmNUyM9KidSugNrM7BOcCf
tzzziiztF8rasjik6G7OncHg9yGp+gp3fSiq7r1d4Drsoy6NwkNCd+ktow1bbX1U6nAo0rYL7/rK
E9FhajvrRfh0DjBMzfyZmiQAlwa7baIY0inaXcXXMMQ2Z9mz8DTwMKjh0ou9fkyBZiQ2ehRrWiwR
z4ty1LojcYmEWnCNzH3ow3prFdbFeO/DP73MesvkitBkjkBTl+kcakrQd2t4vcl8o1wuZ11L27We
bbPP5y2vHLkto4xS55TJRSOD9Rt/OMuIF+I9TJUNKiCtwoVTt4+50XHNi4vXyonfTIQ9ng1/Mep9
0xZ4Eqsq1YwHywzabZGbp8Xn50Y/x26znpPBD7E7GCENt9xLja02s/mp00X1DIwjc9dpqnR/sAYT
ZMuI/c/Zqj7TmLGaRJFxkjaoQqegNw+tUqXzya2DlFW4R44yM9zApVtVsMDwdMnYm5lHbvRYh82O
FIAZ93KvsOGWQK2wbnkuUEZVM4GZbafI72ZiqW7kMLf1xujmbDr5lm0m8Zw1BWwURJT7WinYIl6Z
VdVj3oj+bsI2gu/HKjXzW0KM22NqBEW3SyZmbKif8oie3+Sbxl1n9sxOkz5l5jVMqu2vukUnAz53
QXGsGk7eWweBqL0SYWXj+GHDFOPBIvK1idEp5cVqspep2KrQ75prZ0jpWtLPQfNQL/iKVlMWEdne
Bex9q4aeZf99tksvWrm8CajnypYH1iakd6+bRthmnFnsUxWvlKlfwjQx2nVjhUm/roU/MX5vpvbR
LGoSiRYM7WcdSm/YO14y/F/OzmM3cmVpt09EgN5Mq4pl5E23WuoJoXb03iX59HdR/x1o8xSLgEYb
aJxTKaaJjIz4zJ++tTNpn+se3Yk+pup5bVqlQ6GIkHOQDC5yqhi1MXxzqipBDVJVe3mb+c2QPpQo
Lr8WRoE1nw4aldvQ8eBB2UrYp26gq3mIk40qrIMmUaXFR9zRFWy4fZhhKDX6/pNPIVC+Sx1jtJAJ
aIE7ZIqkMgOp2tzZrFYK3QHfAYppjvKjtSTBSid412RHqZUp02UhORIw5zDV7hKLIteW5Joaeyfq
+J4qiIW+HPIA5sYcVYfqnBPEyXUZ2Mq3Amq8tSVfzA7giu37CPhcgxRqEdZPqLH3T/zd8i/NRj+c
b86y8CSPdUAS1wx293tE8FB1MxEoWIWlTT/sIgujlReUPszqiDGDGVvbygLCiKdKYzV7kOkSrzyR
Od/A0ovIta2AzSwFeo3Ao9TIGQBSGSZUSwQariUoGdVW9zO1RJklKvotsVC+Cf1MdGRadZJdp2Mo
YIS0NsL/RWsiuVM0onMjqxDvjpoJyk1+2PfZse6SQD3WSZOhE1LFPOD4Wzt0EywOrBulbTvivAel
8z5Qu1g85y1CHtfjEEjoGIkhTk9CAFLYVRYdQwRTFLSDlQbfre2omMAiw161cW7v1KC+dppmaI7K
aEKq6wFm+C+suWZc41+RVn+LLOtUeN36WL7HoEIpiFL2FQ8DuqDKo9ZJLZLkTUQlBIHadG8CJXrN
VSSKAk2LasQAy9YgM4XXcaAkr6Kkope4NqLx27bHosZKcGfraAsBPfRK65GkR2u3sm2E1Xeos0Vx
GwekDPDKMnEDQwydc5lfvsu8kWQmTQMt+R6pRtreRBlP+FcpMfT8taNmY94rIBjt44AE8jdYBVrB
PkuK+7wDpXKsQM8aO1I4+F60fBHwFKh4qtumLGXnLxJ9Fb28UBmpnupDK91Iluk1V3pRh8juJiVG
EbZS5OOmjAxnKszqZWJdsethz6iyIUn3oex50oMwna4HYy1xgljsKDATN3NYp702yEPP5eOn+kYx
mxbeEppT37ADN9l0ZoDK7FuRt1H/28kJCr8pPCnjHwftvabGf42DKkO7tpKK5xB+cN62TbhHwK3k
QnNxrSGihaGDZ2pcc/UkwoeLElc+Dyk/bMJ3PTXNVyGq2naFVPgY9mQWRT3QgBpivKQOtTrsNIn/
evSKYgTKrj29L/PhQekaKRiQ6dDirtgRC4KMRW1tTd1GJOigp6OaTLkJBrWizVdLDvpT3Eo7LURI
dytpGVV0MPrwCZNQaB36U5n3AnXJh6NIb8tLrZ2qQaEDPGB5HsQQu8Oe41VRI83aRV5OTkRvP/Tv
O4Q6/L+EWVzp4TPXApHf0rJPiCMCxNkYjqicN9Diav3UBrxGn7LcKpJtbZiZT0brt2C7E+Q8thZx
1HMNdL5DFHyHRpuMHB0zvKbc4jyrmRlGBwizXXkv1RqpU0eEia7yvOyfRw3XygfUcgP9sQjjDsoH
71KgwmB4FZdnvJEe4etC4KpI77rneqhlrq8xTZOroe69Dh0XRfuRV6P6T22qHsBr7ot3WbKUZ3p3
bYEkXUGnIPBbLdsleaujGNL34d8sw+Wp2ECaTjvSxTxmFyq1QCSsT2Qr4ittmB91cZeSk+BUZ7Sv
1O09aCpdax9VE1mOSLZ4GplyYhlbblxRuxrqWQkOwLAkae6XbR6nm6FJ8wSkdK+xEu1oPES2VyDS
POpiA69Q2sEN1rudapTqAyp0YOc1xSu0TZNyvQFryYwKwHMCMTCoai69KEcRba+Wcuu7TsGt/1vg
6A3zTBW1vs2qQHE4WwknrCgq2JqNJE96V0Zi3KuA8+oHoxiQPNKAEGVbVKPTZBciyhZcjyI0auJb
EmgbrTKy0A156zQn0IDS7dC2PloBWtbbNzWqeuTrUq6F9abWC/OHkdT2H01IcvOGikEt7gNL6pAo
ivR2skcyPD5BZMZ9YsBPpc/e6fYjP1EaNx2iPRPJXgHDj4Vu1pFYpWUUH2Xsdukbt3ZuatsiNZQX
ZBUMbh5/MJ5jxaICUBls722CbaV94r5pgpNuBNopb8rcPKR4EkKAqk0vhblSVuFtPxDm3LjqBOwZ
YAqo1Hl5H2wAFpXedQWBJ0HhgSx1y3PCfuqD0kECyOnReyrsOnyFqjBh7b1K3fpqan/3WjtCDKBw
gm+lX5o/4hbODOIPcfheeM34bFsZfku8olL0AQcdGkKgOQ9m54U/LblNlJ3Ux9mJQYYHbdAkl8Aa
PwJDA2WZ4LmbIlxj1wfDB3t3SqMB6woEHxVYvTE+YmxZ20CyiDTA3wuNhzL3XJuVG0QzgOlJZIzB
s99JVv6ziAvSHLXWcv2fVNp+8Dx5RVILxkHLoDaAbug2BEcV38VOk9zUA82IqJX8DrCPYpVuVQEI
epoA/FCFJZWo63FrZS0qQqoBNKiNUUhkg0kKZRspqTYGznXOdhRBWm8TXuIbIxRu7OR3qmEN34Gp
t0c/seXhuvHzrPpdC9njskibxr+ShjoFlyDboYZSQxRp+oOQeY1tnbhEFwRnM0l60MohuG20wJah
/RXWabQxqIAwLSx9B+bWD7+nPnSTB5rEukqOqnQCWRfff6RcmA6uU7fpnVF32oAiopcPt6JE50cr
+/J68FQdQasuK5Ot4XGRNo5TohGm6/YvBV3IEFAAmckmN0LnWYPEfeV7WgF7s+0QVxu7ULzwAkIc
QZKqAc+/Mcqba6myzGILunX4IaOAdvKgRoAzcLzorujy9F+iWFaZ8eZViBaYzo7pddqNibjuoO9N
MoUgWbdDjErVDnyYpIIGYs0OdpR0iJYZmRF6z5bhw+KQIsT2kgLVA169kCmvVK9tC2bTav4i6YeH
g4F4qLVRRn0oD3qbahDqhei25HHefaj26o3uOY9tGzj0E0UPQpKwOd7WWlioN0mmZ3+T2rQekbd1
3gY7lOOrLFAS71jh9Y38ARpW7WGcaN+bBq2GJwNzmke98ehOIoA3AMsT1qua9RlAaC1z5azbDwHv
eiP73WsciY1OL/RVpqqGiolGttZ4CERGMDR9zzHvNWqtWGPW4cBjgPTpJVBGcSq5Ox/toamlU2oK
ynEJUi2PmB2NV11tAagdPCe58ovD74KGHO6WcN11ud9ZB7RooN+YU9UxUCL/WU384FWx2VyhHYI9
FLrRHvI8BNNbhRSPtqg2sBSRGWp3g5+od6Y/Du8eBaXvKe3o+6FwGuXoZMqLg+TxAD/A8LtvY5LA
Haoa37+KDGTtKC8ZwbVRBsGJhZE2RY24MQ42fcrjrq5oTDD9xncPQbtuZ5I8V9tWSkBfTvWcf9rY
wWV3Yo16Z6TXzpMjo9YTOtC8JS0CSRCXA24bCtuWc0or6zGSe9HteW/rMR6DAzW+TtbLNw03C9Qt
PE2jEpxKj4ojNSfaR03BWvXZb90Yh7/20BUAwKXBgBxXpfa/LMvyP7rRRfxfTdwMaZU3kBHDjDIw
Va9AfVZ9iqFu4fTtW6lmtO37DIY58lVV42HFY0XVBryTJ0gOB3HTChHiFUIt+Bulek3sRQcM6V60
df+TclSR7TuztP9ysNQjPkvIdWkpcnxKfKuNFRwps9Da+9JE141wbf2KU8szV9yUzjaLKO7PwDi9
YmdcfHmB4ojiekQjqKcAF1CgGl6Hcj8gIpOFK7jGs8AfxpoBXtSEAiJ1NaSr1LE6JGMIdww+O/3f
8ZHH1xY5FYrxlbPyaVN/4lzfYgZZSYhFbayIwrWy+KZAosKTb4AfrDV8z0JL+JpZmw3oDpdJw88H
dc6ztEVSKe7uHc06lSjn7UbP36VKb+wwr6uY0fa6Db2X0DR+D2vW00sfOENZBFYjS3k9FjBpa0RW
PDvZUGmFltP6/9erW0QvK9M2ODOHc/uI2vLKPIYH5ab6lM0lXuwmoVzxVm5ybdvDpdgrva7uO6/E
36JErRYawh8kfjWe9xjJhRN2L1YLTbifOmcP/zf0Z37Hwh6apKU/wzW9AfZ6rSJ/Rr3lH3KMz7xF
qSI5+Xe8w6+kROLNMaws8cL8WjOQwwB+QlFjxrLYnIJrIJbVPa+Un5c/ZaGvZs1QCmPXK6EogbyM
E5uskA8BeFfVeiqq+nR5hPNACO1/TBJyJ6r12KigyRcUb6ry0E/RkIwAmsKmHaStCqk6hRPIc2at
/Tzt/3NbZh5RGujXvkYuBCtIztMDJdtjYQCJ8l8kxBLLYC+nkwcAaqbJ2jZdOIvWLLJkNjx0v6uF
aynqxCmB9y5RK7z1ULbOw0OZ7W0erTHSOcVBDn6lzcoOWVrCWYhRyNwKB8y8C8A2vQ7UQd9UIYhw
3vDjU6vmq+dwOtLnJnUWbMxqkFTOIQMF0pVQ4h0foqe3g5M9STV42HrYFkpBo3EFDrX0YbPQ0o3K
xNfMhZtx2BEl3jeo6feCayETK0Ms3Dzm9O+fSACJHmu8rVvh5nJ2lMMAhre5Y6UILG5m+lzr/7J0
BblxHq+EE+8sbPhIcUsK6g6uKSlXDDKNKbzOtcLqJWmUrR4DUkIAPYoe+I8MrNRAjQYVoWwvefn1
6KxZsyx99SymiAgrEMvnDwlzFF/1/pYe3Y7B1Pwnj/KkQKTGWLn/loaaxRc9E2ZT14lwVRvBNTp5
mfqro5qYS8L1iAEj4uTUL1dCzcKOmbteBrwTZMiwwh2kH44snQrTnCLAICETy9uXtyllw1un/oem
6tYkZotgdKXhPQzeEIS+/EcsXA7mLPRQM0rtuGTXUmd3Q4qimfEqpenBV59NE2W4ZuUS+jD/OXMc
P+Cmn/ZupABLDqqMGAfCk0rqdcw7yECoEHHN/nevnBwNihUyGMbrtLMtqooth0f3qytESw5pX25j
YGhoRGKXll/n6KxPk1T2xl1Lt0sKjCvbGTaMs23yPyB9N1FSrUHDFgK0OQtaiWeMZeWjjt+RS29U
59EAexoa4Q3OaXcNvVyTw8AuFJW5mw7i5bU5j/riCM5CmI8scWJPIawau++WObqjxvawBaLAjqsq
3l4ZXixUS31msWlu+wjprZaiCIHOuLEGtJspwkbg7jtRHiolOipBs9Hzn7Js7Wrr7fJfeR7Gx185
C3xOK+OLDPX5YxsTABrvl1UfMjzip5087VmOTD5q24bK2TC8CLQ4uU6s/mp1FyvTQpzZXcYsMgZq
iZ8CxoTuWN8moGQpZKHtdedwZvle4lOg/aQkAH5LRkQtW9nUi8POYmRSjkFFNV9gFkoHFF0Sh+8v
iFK5/UBEbNiYTEWV7WuPxl3c/1mZ8oX9aMxCYoQ1UYmLonCFEmK98UMxMlr5+74wn7XqNoATEicA
7GCA2mDrVgZdCBUT1urz7VMlMHVChVAhWdK+jO70cPKPAqxUem+1Mhwr853EwRgQk6eqRXkTq9WM
Bqd1E7byldFBWsuSHA+BtetwilHnFn1KQj+FFEtu0Hr0uBiaQHZcv0eSesDe8GHlexfCszELjYlc
hWU2/v8L0Nd+5R7qr5V1N0S3bK1WS2+1/rbvDyYskVhxOXJYlt1xMaFtcbz8Nyz9CbMkzUS12Etk
T7iB+ldP40dzTHHFDF0z2F0eYCFfN2aBTUXsqwT7JFyH0t+2tJx/eV4c2UqXf/48iwpC/SyCBZ0q
ZXJJxsJOsOR/HWJiIIS4w60Wsnu574H7mN7HDY5nHCXzlZO5tFdnMSmIh8wQrT/wCHM6NNyHb43n
v2N99x0/p300lO+qppcrd+jCKumz4KOaODHQ6BjQxmzB4dl3Y+9An9fsewq9K2Ms7PUPZtCnvR7R
t07t2iDA5cZ32YyeVtOQhZxHn8USvIQzq7F5CKSadgP9a88MoZgY3Uz569Biwu3HzwTrlR0xrcCZ
Q/sBmfz0IXVka7hNM5xu5XfVAFqleUnzq4h4RcRkSxhj+/7lj5uFiEY2Uzg2BMrpldORT6BNu/dI
rDyEUj/eNqt7fWHL6bNwoUZqAg6DD+uLakcT2FW18J7Y4ItobyfVH/Liy1M4Lcy5GZwFBT8JjCTL
+KbSjH5NkX8KQ9UrZMrrTlnZbgtxQZ/FhbrGqaQzGaOXh6Ofpa41Gsji14fLn7C0m+dhgTZ0FYkR
t6E0f8tV74EX5uVfXvrDZwcfuw4IPAMmHFj3/E6K8S1PrFerq/9c/vmFo67NjrpngR7oVE24QEH/
mIN/BxvyRHubLgWg1ctjLHzCZOv1+VqjiDwIKzSJmWDdaUhZFbCw8rERp8u/v3Dg5y7wSpzBV7d6
kgecfsi4oTQjUfao5uWhnHLE8HE1L1uarunfPx12wDWRokeE/yg2rxSd6MsdOsrokWf5F3NzbXbE
Y0/YUusUg2vq8nZ6VAieBRp6d9PRqMnAgLduCShVcVgNK0uJ39xKuNQQV7cbekaWVx2nKM9DjbR7
ms3q1TBKd3ody8OLMdwR0i6v29K+mJ17qjW6bTgYobSV9S8SjQKCJh33JJiXf38hrmizM9+hgdcY
3Jwu9e0n2cMIAI3IwhmugDqdJOX5a6PMjn4KMp2mRT+giglXGOriBqzr3XTP6OV4dPJ497VxZoGg
ypFBxKlmcFVzAIUYKFBn8p+q3BzasXv86qR9PHc/7fBUBwHkRHxOpaR3bd7eVSh1IS1wP0jhbdd/
bWkmJaPP54jmTw6WrxvcfizJzvDJyVvUcPIfhVS/+NrXqqtzI0jPLrzao27mmmj6/99Lute2bQDA
Bf+9lUEWrkl1FhIiv/JMo2CQ0I/hcHrbUFWnFyu3sQ1YW0lD90sb4EOx5tPK+FLc6ViOD24Qd0iC
9re53aA17unkogJl8SR+uDzQ0hfNLv4gN2oL5Bq0KQvbOim1j5rGuyemVdr4wU7F0cdUhpUK1UJE
VWdBwAE8AxaFxNYZ4nsHgWGa6uWxsstfQCdXZm7hdv7QZfk0c0J3LOBVvDpsv6MTHpfdRiaWXp6t
hSimzs4/FsS15MEHcOUAcy/kRr8DKASfsTI/S/X7DyLapz++T0w6/E5AlEye2+HVpvQAjzPbA8ba
jShqRUL5XhZfO5dzl+IsMMBS56wGhLacmap/8kp2ICBM6o0qKgG1p2grX7ZwbX/QFj99WA29EIEr
Xhl8kgXv2JbBYoaHCatU6qASmnq7mqUvbOmPmvCnsZpY64XGzepWrdjLqLBDXb37qDDbxjYIxu1q
ZFtar4+q0qeh8gHLq8JxeH4Y0oEqjeK/pBGeGZjLVPdD9ljFGPWuVTuX5nDalJ8GM2vVDp2S7+LR
QdhU8+5oALxk9zGT41RQN52v3T8f7cFPQ/ngEjHvyQk/Rf/N8O1JwYxiVDyKTRfXAxIdq4WZ6YI+
8yD4eHx/GkrV+0zW0F1wtVSjccpTSj6Uncl+QAl01wMRwxMqEYCsxuYJq3nnrfMhnhW94j0pQS1t
L5/spcmd5Q+oxJkJKkDkRDSOUtN6qFEEjkBctYqFopz4Vlc/+rWe2UKMUmZhpCWO+0VCApYE9V8n
NCokUgA5Xf6ShSD7sVc/TahpeE7rS+Xg+iomTVUhb21PfW57f9tr+spxXjhic404SY1oLMiMAXLb
LTrZlZv+11AiNsJL2KT6rYTh17biXKMNWKnkGR1DTQtCBzFF9n3K7xKJa3Ct/XWePq0p8pRWfpo0
C8KigvUuF3sU/Cyd6nUwE+Bpcb2BILhDzueq7/D6Evi/8AhIjdgttf4XxAsMjpqD4oTPGVVt/vfX
I8YzlxdyYZfIs2TDN9sOoUfeBr7c3vucbdSsXi//9EK2LM9CiZ4afdFMe8TIdaidzt5DQrcVyDZ0
iXMz1Qovj7NwX8rTp32aVg0tJBNDY1K/xLsZOhSGKQI+ffWhP5cvE4NtKJY/JS+m8tvu7BtUKK+R
jXu//NcvxAR5FhPAyHd2YpHtjcCf911Y4L6ng7qFeFTfBlkOog9B6q2Td+1GSbA6uDzs0uLMogPg
4qYL4gnSp6M8j/jwLbnZVZ2mFEsonWy0SR7n8lBL6zN7Z6jVkEh1zgPAon+FE8IurIxvFaH+8s+f
DxPyXBZMSH6WD+jDu44Eet3hFMlW/hbFJBlKftU24iotTl8bavoTPu20YEQMuzKg/3fR09RGy8cE
MPeBxt0VjeWxWmssTzPzv9cVtO3/jgM4MhsLXG5dOUq0X2EHpAn3pwlXH3u3DSiEREgpkFATA5W6
Xktqz6+T7MxCAeDoUi+EOrhDHiK9rR51w7xHkvzy3J2/MWRnFg3go4S5nPLrSqa+hrp4roPumxeq
h9WDej6UTdT0/6xOpIck+yGzVoQQYDBwI3bnK2+ypd+ePSqQwhKTkQZhMmiepnIJPhErYXJp2mcB
oJexR0wt9q8qF9vSaa8yQ71b/cOXpn12zr1GjeVxZNrlIIEd196kE/YCLtVquWJphNnxtoLS7qxC
IoB5zY5Om56Zz7Z+kopkZecsJMDyXEUHM0ghOyM0NjhY6Pi9kPZWuEyDp8CWHMkxRlt94X+kR2fO
3iSW/PmMD2FVhLLO56Ra8c3B969vcAtoxutI9o9Tv12SdQCcHRYXHWzMUbF+fOmAzNVvTJOLP8oU
7hmIiU4W7QvD2+Yl9kjBSvhaWKm5go1U5Y6mhAZvMUDwYkLOlulNa4K79bKVDHfhnMxlHbC5b9Wy
0niCaaKBBGL+W2/wLAT6OarUiiNJK6JydPPExvUC8x2MpaX4MbPq5qYtyne5MMad54ETv7wiSwPO
Dn1dgdtHzgQ5L8jJNq8RBJG2JhAKHyiyZyqH1Tfe0kizGDACR/YszefT4qQ4mj1C9+j2B5iUYK+W
tll0rYZq5UoGjfvL37a0F2ZxoYLNUgc4dZCLFmIXJYM4ta0R7pVRUY4+ZBn38jgL0c2eRQd0jHnK
tfnInsMt2NIPEBuPsq2sfMb5NEaeQ0kRfrRxvEFxLaq0R1/UN3ITX1ckARuQoq6ux85KlrGwsecQ
0WhS/+4MVsiwy2tYQD+Uwj5cnqKlb5j+/VNWYUeaGTUlx9IDgz49eiOb3mhYX5tc+OqamPPSKNNG
+DQK9SpMFC2b3AVgqG1GB7nKrkV0CwdrHbC1sKus2SUfFFpFrgeepeqdPfJ8v6RKugt841DK3cpt
sDTEtECfvqNp21zxhxBPqzR+kR0asdRCTEdyyxo64+UVWRpjdvBZBzoxCp8RhbhQopEeozneRtDw
xwBbuH5l8y4NMzv1ZZELB6ew0e11UeDZi3OpE0knHnrwuZWVILZwAK3ZQTcxOkfvioM+Stg45/Jw
ixsMqoVqsNJeWohd1uyEx3I1mDEkQhYAMWNpxDrpZQJ8RXQvkHvdr5YSl67mObhTg/A4RD3xGGsQ
dP3udLpINJMmV7AaKjCtpRKrqhxLs/VUfGH65hjP3MMJ1h6Q3pl+/aN9RSUeUNmY/I0gw2XAPDP/
bSqM0TBRqAPGUuzyGLi8ERfm1pyFhkRW9ExFJcWlSx5lbyMGNxp15szr0Od+jaGPXB5nITiY0w79
dKiQDdPjWC6wWqHE2A0+HUL5EfNZyLVvrbr2rJn29ZnUypxFhzBAkFc1KtVNrX0xGRFb8pUQk5r0
fYQqhDl1uQyxj0NjW47/jLW6y3mFNcg5s5Chp4Vpc5OrbojurlB119PwQ272XN9FcUJqxkUT6g6c
kpy8AK5EZBQ5KMB6dXIVOcGtglEJ9c+Y5V4tsy4c/TnW01KrFk8IOi1BEGmuLDcQwoP4MEi+da2n
LU7Hlxd24doyZyEG2LMeR05qgL1C+FnABt84SF8dLv/60vacxZauC1CISnyUIkPIp2YzmqgMlS4k
nWQDw+kJy2exa5XVDTT97rkNNAs1gRZIkTKEBndYvKt4yOj6D1HukyDe1cNtnr2F0nfhPbVrJdSF
VZpjJlGSdcZeDgxX6c0rYVSHuhK3BRZxsAVXFmhpiGlqP528EQowyVZkuBHqiFDoteYGym9/8kO/
uhY89y+v1EIYm8MhUQwTXuXlhusr2Z8I6Vfut5Ph/Ln860svtDnwEf2TLBnVSV5VTQ6NLp0EgGQ9
k9FAiY/2qL5DZHQNozpBZft7eUzn/F4wZsEkTiQeM9PO9hQ8VBoegmKroJ7V5Lco1XLznDRpTc99
Acwgz4GOtR+YnS1aA6LwVL0sj0Z164fGgcG6HA/M2zay9zGGfVK0X68XLxxeY5aG5D2K4GnBqAqg
QLR7vnXeo6qPu0jsK+OVsQXS5X1zF9UvE8HONgOMslf25dL0zgKH4/Tw3JCmdNOivu4n3WEI2w0O
IFn/2o3NwdZwGmxRgrm8mkvHYBZJUKszbWy8TNeojnDvX1JhbL1yuAlL64sjzGNHj1iR1/JBlVxe
C8hniYjf8fiklre7/A0L0XAOctQKKNpd7hGdsArfpDo4alm6Vkf4smN6VQXCwRb58fJYZ7eGylP3
v2FD1z0p9bue3Y820yYv1VNkO/XK2p8NFvz47GglFqahuodgq0fN2RmcK4y3T7LivF3+28+uNT8/
fdPnkJfUo9zI/LyJ2sE4abgY6W0VkUL1a8XGpS+YnRwUz3DUzhmizfPbRsnufX18Mbovvdj4gtnh
gF+q50YlDNcWyZNPzW43UIaCEP9DkYNjFgcrorZn0zLGmZ0K2dbQ4jBN3aV9jeNRuUuzlzyRHitx
Wm0Tno/dDDI/GE7XCbPVdNc35O3EOK3VuwmPP7y2CeIXT6aPAk25ckaWRpvjAUbDqUSpKUBMlOww
9M2VVgfv0+yNko7POVbM5EH5TrejYx2uRrOFLTdHBuh2G2dNaOiuGZfVYxRryTf41GW46aVc2kRN
oj9c3tsL53IOC5CDoNJsTdddnF1QXEeLZNDyNQuXhe0wBwIYk1Z/1fY65P64k2HN8dxIVBxg06xg
jwgNU1mkJX9d/pSzN4CK3th/j2luDzTw2oqVkpwrOfGvYqQemoiuZaz9GhzjiEMuR3Yt11r6uFlU
aBAAasAF666hBlimyFr6Lx7kcRfiDYszo5kVG4T2Avfyx50fzZ53WATqS5mkRLrbJMBSFC2ujghF
w4AcTBpgsnZv9N2XcA5M5CwYBThexzgBsyf08J72Kpqxeey2YIa6RPNRepdXGubnH8iMNItL6JlU
APjZC3mNNukY3Gp2ilKVILSm6MZKaRVepbXojlqRsPdTI3dbv1+pA5xnMjD6LFrhXI9Jq1rqrp1X
W5tyHO04Agm4ETj/DjZCbfpjoggbJgKU6JKsbp2FaP8Raz5dKJbspOWYJ7qbZdGdKeKo3ViITqBK
KJzvX9kvzhyLUHa133hVrCM+2u50IZ4sAUlDRsTQLKOt14ADvTzQQqSaIxFiRLUrx2agLK13KPTS
X2y/izx3PX2NX7xwsOcwBLxw0iLGK9nFKg2AXKxsaw8D+ClYsXrHSJJ/JfGoHKo8ydbC/rQD/+fl
puI5OQsmQ+ogXyZhppthq83jGkrLOy5lW0gn3ydf3iprD1zWe9Mb8QNUguNqWrY0o7M41qReF5XY
ibtoMt6Euf4Opxn5/OBhzLrj1xZtFrvyOm3LsWxYtBiq7/DSmt0uALTSDy+XBzgfrpw5BkFrq0R3
0MtxRY3JbJiWz9O1aUowOX3MaNn2l8dZ2hqzAELaJ6EQw9YwIvm+9KSdSB1XB7extW3/pAzDfmzD
7KQap8vjLVyX8ixkULkXnoNSjVsO1akrcBdEFvfyTy8EBXmW1mih7MdSyE9bPItqH0Mtm3yKDGNl
S5/fVvYcdiB3aWuQoWiuGaEUJrT2N3W6rac1r6Gx8mhfGmJWG1ALlH99nyGsYZ/ij7kbAu3Kiosa
iaDN5Vk6vwD2vOdvmpgO2wNDKE4ERV1K35txWKsqLiR79rzn32qGVHUSvy5y6ZhU0JqzkTUwTXTN
SWnvSl+HgymBBILEiwtbvoZsPvsUU+05FKArm7LADJNKn1M/elVzQsbB3MlWQMnIVL6Lojspsays
rNP5U2M7swseG+RYTiuNB03sv8sRW01HB9Mdgt9WxKi5+rPMEgfRbs360i1hz42TYpTGW0j4hmtZ
xrNk7T0yMSC9h7QaV47P4trNjiZa2ML2Mp5QXOFprR116YWig110m9z3th5KxpkujprzdHkjLq3Y
7LhKWd2XeP5iEjIC2yiGYZtENoX+aNf3yd+wbNwvpgv2HE4gmXIWI6dFaSMun5DZOmGCjMPNyola
OLRz/IDjx7DaeoNSEYKD08dEGYiFNP3xNSSNas+BArEpd2OUqbw+oRdLSv0Nof0rLUJ2cvUjllZ/
DhXIcKStlIox+vwPVCskd+TjBABu4j0bwUgOevyWKmuB4nystueoga5UZEcWFc9107pDHPp54Am4
+jELW2uOG1AqfYx5F1GXsXBA1TEHDVI81cMbu9H3iac/o9L+pU0816IypdzXCotAUKnewR/MG+oD
O6cB7Kv31g1yRj8jY/h7eayFoDO3jUlw5ZIdjRUSBr5f9aYr7hM0dv3yVffla6/5u2ZgvLShZ4HA
FLJAEZ5WxYjMR0cHyqmc+7jtTqtX6fnsxp5jBNB0Y/ciR47XwG8axXvZu0HQDLGrm8CRni9P18IW
mwMFBlRfHWFbNFx0dCs1ObwO7Ri0efHF358236c3iJxgk+AkHPuhNqkGeZiMlvZOj801B56Fm3qu
G6WUemDHsWK4oZn4m1ox/6wGxIV3oz0XjWKDNrHSUpRpvOEx6YxTjt/IppG9a2Snb+W8/WfmCc9k
Zs33hzcU+4qVaPlRTfjfhwGOM/+dN6+wM8zFqD6JLrvp+vRKRckZ1Vd9g2X2j1G13SALrsa0+SUb
yQ9doPXsD9eDLLmGYxxIKdaID0sbZJr3TwuY523sYNGnu0UjX8el+u6POFTiMHZ5/y3s8bmYlO/X
jjlGI5l1qMku7QTjl2G0/psDePTamfAMI/4s3y4PthDxLPW/35KlpaF5maxTkhTRTVZU3jej6voR
qcRaSjZOolo3iaUr/6iraGs43KUJnMUJBclLx2goViqe9zBNoOLTDc9XWPELUWiOMnB8J5ObkvMb
IZvGFWTjr5LFv3VbX4ndC+drDi5ItMxEI9cmzHkd+pUeTvGJXK7kawvBeo4iqAAudki+Upgpa/lb
Whmp6kaOXfWbXrRD6JY9GrCbrBrrHIcWC8+WXpPqr+0GfbYwVCQ7tdcpKSgIz8qVtzXwn9awb1e9
GF1zbSe1a4XxhVXSZ1mcHxZh2UWU1UZo0tObyFRDt0rrUxxIvy/v7YUh5vxyC7MFbE2mIUYZl2y9
tdE1xtfHD8B+tFnx9qVh5sgLOYS+gA4T4UA1f4iuoRKep49a3SZbrJ1+XB5kISjMYRd4SgSxLPFM
iSXxYgr1R6C3u7qw7+2wm8Ctl0c5371U7TnuQq5lMxm6/8fcdzXZjWNp/pWOemcNYQiQG9PzQHPv
TXPTKFP2hZGSUqC3oP31+1FVu5NiJZM7etrojuiWSUIggYNzDj6Dqh4l0XNPrVNcAObfCO13FEqT
VP2YKZRobAsqDPWHpuuPv1vCrqEXwswdiHvjawkLrU4y9w9jBRMuyExDh39PUnFjSazBFFRH5YT/
LBdvRLtmal8M+FaNZZ+a6dPb73Ajoq5xFJUAiKIIaxzvUGhy+oOKJpdEX6DQEJjKhOch2zknNqLo
WtBqKkPTMMYEJtKoWqHkm7oQU7jb/R5b81ht0HYJK7CXsoKit0+QpbpBrkVbmONWzWVSUdekd2+/
sI1wuoZONKMyChgTiKCqe3oputD0CM+nnXi68cWtZXovDutZpHORR3CPG0M7gGPJt6xTPoNxzG5n
amuEZcu+GAH5VRLHbYoRaHQttQNjCKyrokxPCbyJdz72xv5fwybMaJoLmbYiMLOan8FCTI6JVOFF
1hWza7ZxEhQTNN/f/iJbNd1aNSMzdS5oWixZHnPh9eSP4T2RNwnDhQQjZ2juB3b0LqPGTgjdOPT+
gdDIMwXv4UgEXBTf4UnxNbQL+J6P43GcHODXCITtWBXAFGCv9t7YPGuYRtUTYwCoWQQC4oRQ8/8A
U7sSuuDzzhXH1qJgvy6KHG4KEOFfQBEJqOuZHtD6t5N7BfnYINPV4e0PtTWLVfY2FyMcg3UvllSH
HmyL38lZ2248xs1OMrV1IqxFp4oMn18RUwSDIT+wML7XFXk3pPlia/MFEu4BG4o73UOuLRmjcfGo
cyCpP+6sxK0JroIQoS06gyMRQQHbCdeM+5uGVnfVXhN74yutcRg1vPpUXQ/YVVP4lIkItlFTf4Jf
ASTiDfvHb32ktdqUUxmwx8stvMFFKwn4vVOtzdsornY+0cY7WmtOjSWZshQsqsCK6u4rgeMELnxh
z8B8XWXTw9uT2Ig/a6UpC/I8loAiKRAYyRGyzKgrS+PKEnIhHaLG+92WFV9m+SKazg5snWWYyYBV
OX1MOlFeDHY531ixHsGyRt9vJ6JuvbblOHoxkAkrkTCzMSOn4xa8n7jhXMPhqSldmwzkNxPqVRgQ
8EZ1quSnfU1rFUFsE/s9zLIkzmodA7qJqzuzhvlcNsG7oINS987tzFYEX2tOWTXMRior5sFQy5uh
FB1sEghzIc5/u5xOMO362GTxA6LUCO3Nne72xkm+FkPK50LA5StfrnVT45igKxuHXbsT67Yevuzh
F98rbuPMSkY8PDKKL1YOc1C1J6Oy9ejVmgMeMI7h1AZciwq/VgOclBt77z5zI41aixt1hcxCFuHZ
NnTsZ7hWCruFPPTswSLcd8IPu2nIxnpmq6XG+JQq2mKgsstdsyLRDUF/pGJzvRNnNoLlWtKIhj0z
bDkCUzISb66TUwi7hCGRl86wsyW3Vi1b1Z8TPObTIULro+It1N4/A8SEBrKqvprRdwuhBkII7m+v
1tXZonlbyhJN3SCb4YxoAwVApj0Q7caKWisZlbMJf43E4fAHbB8hlHFbSnievR2KN1bUWr+o7nlc
tqCYBuO4qKlXwOJ3lgXf7GqGs078RAvIYmTZxdujbXz1tY6R7uoERqno1eT2g9DhNaqAsm7e/56A
GoWnya/buhtnM4wFgCgEvsxW7lxOkDtFrgmDYre2pAs7z/0FtnGKreGKIB11Qw5SftDj2l2L3Ico
qLfAa6bSWZrIb7+yrVGWRfEiUtkaTrIGurAQ5Mvyc9LEJRxh4I4TpxGHo16v3aqbip3qaWvPrEWM
OhCxc2ZN+EANSwB/KqDt3M+flny5s6tPaoZ9lCxMWJqSA4Gs4s662Frhq9RzAvkPhstoBCfS+AoW
lPaJyvjp7Te4tehWcYCwcopC+DwFom5yHZiwe76XDFy3kDVNQGF4kRzeHmmj8lhDGpmuIwfudFZg
Su6m8TNLLT+uIKeKSA0/AzeT9CbKVPD2aBvzWkMaYfgsgLUCSwDmzaNXFOTzUBsXANjHXj7wnbN/
Iz6sEYzAcMkeltbYUSJ086VUw8kDEUo3aj8gsTr+nv8HtdcIxl7MNaxzwemALedhKJIvjt3fGbhg
evtlbaywNYaxV2Mo5wKPZ5Xzoa/ZtQMHyp1nb2zRNWKxqcpEWAIfohnUs2LtTafq5BATdiKJcWnb
w16WufXF17FggvW5CnOwaqD/ULAYSlqNX052coRO69vv6XWTFHyH1ck/x1oncc+tIM3hvnrqlDlI
3IlEBoc6TZvdFXA7ndzSAYTDs6NYvjd4TnufWBxemuBGRp3fieUeOkW8ohC+DmHi+/a/besbrqIE
g0UT6wxcPYrl4tEaBHO7PVrHVuRbowitwYQyBZjcgQ0sGkygYHA5KOgKcLewksuuPIe4Th1naInt
dQ22ls0qZbBgt0gigd5eNnRl5SoWWuFlY6Lf67IKVuFwn0zg/psLAtDD22/w1bSOmevqcWK505fm
AMBYDLdwu++Pudl/BjL07ce/+oHw+GWmL84qo9BzDYlUIE4r+n6w+PcYbYqdf/rrHwgPXzbFi4fP
wwBb6YW6xhT8g52vXfkuza+H4SGjqT+BXFx1A1bGTvXx6lbDaKssniRzlAqUIDD0oDboq+o8Zupj
xVr0I+7ffltbH2N5iy8mJETWgWiFIYiRf6AOf5+lzWH3cnVrAqt9rLhR83nM0QXLkJIU7dKZqqF/
T+jwZYAX9c4n35rEek/2rQHLJEwirHTmKVlecMOevKTOg997S6vTGxawMUyG0XK1xXhbcecqZjU8
l+fj24/fek2rTUjCLjapYVsBzebJNyfovykJa5/FcNylQ8Z21tPrd91Aci85w4uvzS3am1WCgQSF
GWrvHJZlHA3fZYUROSyZoIeb9PBexiUZeBZvz+7V0xuDLr//YlDNSJeMCsGYG/owltHlOGcHE8qb
LQygypnfgMX49khb23NdrqOgEw3EUPtAZT/gNyDs8FFV3B1AIRvg6wytXXi7+xTe328PuPHh2PL7
L6Y2RVUBI/a8h+HU16oW9xJdeLN+GIqd3fnzmvIfCAG8u1UEyA0Vkzp1+sCe+9MEUr424I54TYYm
cOLETaAuYJeGB0mmGRITYQQbZMLoCRxsULYX9REIXeDyrnjXKOUr2V2AbSRUcwE7kDgi7x38bJ0W
i7pqL4rP6Bv5ldUGRXmJ3+G9zhfbCCs2vpiw64Eooo0nJtl85SRdIKOdSW5RlNcNBWbakdAVFK0t
YAhn1+kyeBAXJAbzgvP2oeeZeZbzaN8bZPLElA1nAkNc3BfS4aruVFvDlh5eiId+ZLw7AktRnQc6
tLdgQ4MdDxgDLhXMJrqfBri77fC5t778KiI4ckirOYK0R60Kb+htP7P6y7H4mOyqybx6MuPTr4KC
0ceFCEdo8ZiR8YHD+DC10KZejP2GHnaiw8PbS3hjmHVdHzaWgXt5VKsc7uIwpgrvijS7m6LCT2h/
mRuU7W3O5dW8spb/UeXHSuASBuf+Enx01J0XZkR7zMZDYosTCKQ1gPgyHt1dSNrGubCu9GdclGUt
7rKD2WyuIQT+FInpajb5l997devdryrLLuylpsuF47Ja3VgFRMZzuzwUxvxpt4m0NY1VEFCSj720
MY2hmb+1fXFhJ7CczfYqh63Hr1IAbsL6Uy8FY2QB5Kbj+TwNEGHa295bC2yVA9Sc1WlqA0trWuld
RMfHcpwfsqEdXFXDZXUXSLc1jVUSkIDhTeCXjHE6dSG1PNtJDh0OuhPqXy2rmbmmI8qcZU3cYhqZ
BHIuO0r4fguZQjJyaejNThTslj9bM1nt/DIOZ5l0mIkT9Xd9B+kl8RNNubMRNx6/LtkjIw3FXGk8
3vxRQZP1OPX8oMhkB29vi63nr8/7zhK5ioFmNobyGoyWQIXxzW42sfX0ZZm9OHJlZ9J06PGvt6eK
30OBOjvQKZ4u+yivPr09gdfJXMxc1+kCzayJMxCMq/BLNBxIZN5q1GDwhDa8qLpsyhAxzPCQt+TF
Z2gk/N4SW5fwMlY5n+MRvZTidk6fOhCBlpCYmx+6ugN8Te4TDjdysrX8sFYAw0UcQ7WXmelDMjpM
rDs6t36Zv6NNvnOyb+Wb6zpeqajTybLUJq4P1mhmAQQkj23dBBZysN7ub6LKcpGrf4yn7Hm37NhY
I+uLg1LrdiRkEWKT7GMZPZtNc21Ve6qxm1nmKtLASqzCfSc0q+yylz6gks6xzNmPvK+YX6ei/N5H
tLtIG1tfxWJxPMv3vIU3JrbmOIZDa0eZxNZqRoj0Gmb2WIvooqn0TlazUTuv+w82MYp+TDts3do+
55PzOOyKHPzcPK8c/z/f5ouNS6BeF+sMSPQp5E8lM0dPduLK6K37fEyv59C6mBj9RMuG/KxMTKCy
IMh6TFsTLpzIfNOiuc6sdGePb2yANacRpultylKUjC1LvtYcDupjOLk15LTggA6BvUa+38WgbeSK
a1ojaSXumEJUjxGIK26knOdMs8/V/D6l7d4hvjXGKixGvTVBEhVtKSnDz91MfQkeahWzD7vn+NYb
W2U7fU2TaqhQxtGMnnuU87UgHkFqmh2FMvzdc3zjoF0rJ6t0zLq+xEzS2biKFP8cdpYH+gUSRD6F
0NF1XL7Hu97aymv5ZGtWqRKhRO6DOMQIfMThc4YLobFJXQsFlt0eRWHtx92NZGjNZcQ7BM1QYTxY
pX4AAfA8RsybaXZTTa2/qwCxOa1VhOKzFDRvUeeHi3w9t+/LQp9MbLEUN9ggMd5AwNzrcOVAS7HX
GN0K9ms+oxFD8YPB8j2Y0upiAFW46ZPuMDgO8SkgA+4sh5tMxu/APfOXa4MrnqEZ8PaRvfVeVylT
OtMRMqwAP0Gv+jYtnBNSqOMAtXFcrxx/71yhzpr2aNtZNU4cuL7ZBls+o0dzqq8yAC7ensSrOwyP
X37/RYREj0x3OEREoGAB4M7xe2cwC8+M6UPR6w9SetMk9lxzX31hGGsVL+JY9CaLEZPMDhr21C5v
fmaBKACsPCnc3W7sq7sZ46yiBiLSaFpGu3Cp3iXoGtgT9TN4fxZtBiWA0lU6Oc3GTqdp497AWXMu
LVubg7OcXwS2K37eszMs3B/R/gEZ3yjvIMLcHeLUfN/K7mNvqsQ1qsiPTP21BCjd7/M9kNfrGxDT
XtVUo0FkW07YC0Drl/ktalxShheR/jjOnxk4ZEXxddeN49VDG2OtCizgm/vYnnGwSi7KE2VtfIDM
yPHtNbn1/VaRpAcZxqDVcmrH+ppk5LNFzOdRRcfOTqZvpKpTXww0OkU8+v72iBv4PGetNmo0BZWx
gYPGgNosVGjBK76Pc9MvzKXSgsqZhvc5yq7UPO5ecG9Mc00wAtsf5K5S4GYujhI3Y8MR4sMfJmFf
iCIBRzL/XIC7z+052nmvWx9t1T8acF+WtAlwep0kKuib9F5nlOwUEpvLbxUOB7Ra4DI2/wxUFwr6
P9etE3/PSvvRHJLaMzi5hey235TJD00qspPuv5qdUmfNLY1MC7TcDnMCOJxMnKKTHXlTaVTe2yvj
1RwHz1/FR3NgdpnnwIbmXXmElKE3NMkZxKHfZcc6a3ZproqYSB2LAOTt2x6d0FjDUSFJVbszhY2w
u6aWliPVtJ0BCyYgx9pm+kjbyC9j+wg3oOPupd7Wi1o+0IuDBEpwdRkWOKfozGEyVRuB06qLuqPS
321KbeyYfxBLx6FzUI8AA2rfxPOThuxcLYflctIzJFsStqnc+/AbB+OaWtrWZok0vcNbg3QZYsAS
TuVNT1WwhIddoOYGH89Z00pHbkj0iXF8dGHrcxSNHVeJJ6KSuMWQxScDFmie1ll5tGl6kga7SOtU
vhviCZqexZT5kmrpyTz7vSBhr4PEqJrWqdD4gwyWG/OZApGs9vD3W4tkFSMsY8pzeIcgFVUMF0Ej
7e6ruUDqCxmMQ9n39s6S34h0a/JpVDYoWrmBZkoVSc9ibX4Hqfdw5xVtxJw1e7OCHBmMKRC40wYC
Glo80jG9yGEp+XbI2div/2Bodj0f0IeBNF+UH7pukm5SfwxtHEtoLvKp3Ulctt7R8vsvNmxVkjFS
JuIOSSbrEGahedulpfX17UlsfOk1/TKcAGOHRrAI0jL8xuV8C02kSwMrezfgbCVea9JlReHYGSvk
3xCq93spv45FYboOVydzRFJu4Arbsr45LQmMSF9yNH90aV7jJd78nj8Jdf6h9ZykOdoLmGXdo9jo
lD42rTonWfcROtyNm4d09MaE7BQcW+90tXsoLbHwKnyxTpF7Q6aFl4Y17p7zrAzKKdxTqt9Y3mti
Zl3xGi8WTJxC5n5Faj8C4F6b7Q6nYyOIr6mZ2RAbA8uweywLpOM0Ko9TNPhpVQczxVIhPZT/Iftf
TaTa2VBbE1o22ouVnhgZ+oEFtC4FNx4T3dxn8YKSBHppJ/fZ2EprWqEcK6k4W3YsLL4hTpV27iDm
z7+1k9ZkwjRXcmosPJz1gt+QBMJwbVvMXtSC0ictPhzeHmdrEqt4kMDsy8kWLg+zrc99MR+rot3B
0m19gFW1wLM5TMEiR/dfceWHlDxBbf9uV8pkY1+suYLJKKIZZE6sKDACxp4GBGgMZhin39MlpoAn
/bqCstFRRkgxQtPrMzEqGJJE8Tc7FM+dU+6s0q1ZrHZ3ZFjdX+VA5+QHI5Tv4tQAzpWfdwuOjRHW
FEHbGQXw+SbOrS68QYffQKMG9wkjKo7fWkJrlmANMY7eyiDHYcHCxYlBZCK8/PH2szdORWu1iUda
K2EvIiwtR3OMplJfimb+0CvzOpb1RxVZe8IPW8XgmiUY1VCUMWa8J9uUAS6Mkfch++PImpccDWqd
vDkv+aZCXNwlHmxsvzV5z+RVWnSwNA+Mdkovh3G2D1Za7Okzvd4oo86aqUckPAliidc39ZaHdLYz
wbeX411NntHkxJU4Os+ALrgN7X7zg602fQSRiQjAQlyE2+kFdO4+NYkDaSgjKEm/f+2ykaZbq17B
NIZ1SFtQBKBiipp2hgOpgD98N5unWDLTLWf7ho/ZnmXX1nCrQFDFnVJUYDiVMibdgtP2W+UQ3GUV
TXpZtVN7ZuCkBUzr3xTrcaxVYBiNpoEjE5DI/TA9RDq6mEwCiNaeJNxW4b6m7zWKhJMmCrfM9JmU
wrPrRf1sRLkIVYQFA2joy0nMyGZ2IGEbL3ENxjQp742SY0JpN0BxJrzWA/EAD7/TIvsokL/JPZ30
jYNnjctkPCxUL0G7sO1ReQIiJj3o0fvvbiOirqGZhHCAzAYsh4YzJOid5RvQzx7gJ2XAU3ynmNmI
fGtEZgsLy75pIJRilgRiCFGUA2rA5ksp5/Zo6kK/q9iQ7oTw1++hAb5cpQG6RiobLqoiOhu53+Vx
6MZFDOuGtnWhff1Z9cljB9FirZhvC3mmbfq9mSMLCsL69Hao33qrq8hhjEBZpQhhwTBUH7qs9/Oq
erBD/TDKfqdttPVOV2EDa8IUUkIFp3LEV2uaj0vbzYSOCjKgy11WztZEVtGiJxC/ahKMAvNHB2DH
zgf1OvctJ/m4WwZtnBtrBZDMZh1TJQSQByXfoUFyaONmDxyw8ZbW0M2u79GHaKGiEnVmFACfAsCR
7YkihW5Ba19UwCm8/cU3aoI1XLPpVZdD7HIBhNX6MbJldgORogo9yqgK4OGLqz6T08tyYM59Uld7
MqJbp+Iau9k6xtBlHKIjOAAbc3INi/j4vyDM2RLlW1+7EJvwoemzHzK2wu0av2n0KdFhtVB+cubV
CdBI5c0IPEeH/4F7FoNkIlhPsBn4veJkDefUNG4UnTDeLAAfSlH+tKPeqUg3Ft8aRQlaCRjZMxL7
OJuyi5LCogD3Au1OHNhaFas4UJZJUycUKZHOm+/CGG55LWEFAiPivswDuCxdmmJ4VtS6e3sVbmzX
NTXTSUIwOpY6whjZZafYR5UC88qMrvCp1T+9PcjGkbQmZw5QFStjjUEiW/uxZleMyKt2j82x9fRV
rlCXsC2fCmBsQgBYg7yA30+UFQHJnJ2zeyMkrKGbFjeqegKAImjH2YXF6A2S49KpL4FA3g1pG99h
DdoE1cduOccYRj+e46x+l3T1x85pv2jyW+h9aPAv03vZEmBWXo1g6wROTQ+SkcFtIWHqAoLyF6rl
P76N/0s9l3d/gUza//pP/PpbWU0N6CN69cv/eixz/Pc/l5/5v3/n15/4r+NzefOUP7frv/TLz+C5
f4/rP+mnX34RQE1fT/fdczO9e4Ymkv75fPwLl7/5//qH/3r++ZTHqXr+9x/fyq6Aa9i7ZxWXxR9/
/9HF93//QZfW9X+8fP7ff7hM4N9/PMSFeqrK5vkfP/P81Op//0FM/ieHJRSRNhdCOkt7aXj+60/Y
nzh2LSagmEQZMqY//lWUjY7wQ39yYXOGe0YhmLTxo3/8qy27v/4IhgxMOg61LdtGxkH/+D//tl++
zn9/rX8VXX5XxoVu//3Hz4ztv5FCEuKe1JTCchh3JJ63xs2Aws6nqTGKY12E6bcI3jJ503NvjsEG
TggVH6iYoNmL3AFIeIdNEMMKe6JdiFOA3QBv4NatZFhA+cKe1IU1NFHQps4MXQLZjXCEn6TtAchC
ICEru9uRVlbiNspMfDNLKMqvylC9l1KjuG2yZr6rqhA341nnZPdth2tISvLsIWaSx+5MUnty4dN6
a5ah7r0qIyKDmNl8JGafmm4iYvEx6zg4+GB1KYb7dcfw0kGm8OzJRYLinJHKy9J6vuj7ek8T/+cu
/fVNMkdwRC+L4oLYWpvpZH0otS1wbzHOsC4IzfIKSWx8Ybd54+WAmbt9PuWHxpJQOmnN/jIbknOY
jJ95nlE3V8PTqA11YpZT3CC7vhKhzq4juMCVynKC1mH3DPitr6rsITHcV/N57kHclUncTYDKNn3r
OukQuiGfd866X6uWZYVgXhbjNiMWPI/XK0QQUbajOZTHYjC+LuAqQ4Isk+F63SMR+otFehOFaf0/
OpP+HnVZ53Cxp9Y/bgkt2JZlCR/Lo8FwS0KThAFUsJiL5T13w9kkxxeb9u+N8XIj/Brf/xpPmsTC
hrIX/4zlgHkRIBvgGEbDsNCc5XS6M5Y2C7Xq2ieDivwknJuzHOm482p/PbX+OehyILwYtHRyJprR
Lo8wnjBh+IpkEx5CJED5u+dKtIIE/j0WB8/T5pJQJlYnZWH2lbIbuGYVwzQfLNZAQ5Zdtkxdzk5C
/EmBvDJBA/4wO9lNqrXyoqJPvsmqTf08MijMFfLyXMzwNBF1t6da+evR99e/zuGWxU1YDTl8rYYH
5gwEtmReAvLwUTRtfKWbeb6gTjKcmqbcKSx/zd7+HsyinFDosaIjs/rWlSohgJQsN4yL3SZWoDoM
2e5p/tqKciyEaW5TrOC1I0EzhS1vuraE3WHIL5pEaW8W1XTM8rT3LECpENGSvTu0V6eGPg9mRoA/
W0sVCBGXqWaY2jAkiTcWEHAuTSDE3t4sPzunv8Y6bpqEU2GiWDDJ+tIU1kcph5NJeYzkhere2c1F
2Jh+EjtBWZKrrKmCIX83FCfD+NjVk88r6ekq8R3jh2kcSOPAKaSFM8P7KdduUbLDnAUj+T7QBngl
DvZT6sXc66bkYA6V38hjyMSpYUGm2qva/M47DoBr46r2KQ/niwHUaxDUOf+ia8A/L8LsDAglMFYC
CBZyLMP7hYGn++m6KSA6S2F1llteOlcuAHSwph0Cq4wPSkNEuYn3GNwrwtWy2HA2MsokpRAE4use
ceOg6JrjtD4msWEccgWzgAEb4b5IRBIklZy8mtXzoWQI/pApxi24PXQnvbRiLStvLkxcit/Eva6P
oTGZxxr6ba6h6qc6jmy3oBP0spE+7lGVX/1nA7/CLKQfFtKCVWgSGe+nmDTNcbI9p3D5IjPuZt/k
e2Cwr0XpVoHwxo9sclvqQmFBHMW7e/HX9cn/KJe8rZ6LB908P+vzU7XOFn9JMM/xt6Zsyx96/bf+
f8wpl+xhO6d8fEriNG7106+J6PJDfyWV0vqTWDiWCbaeQHa57PO/kkoh/2RYbhK6tASkPmtBxf2d
VHLyJ+jNcLeXlCyJ6ILt+TupZOJPIQkh+E3g6OA9LP4nSeWvGYNwkLlS6SBl4ILh8mx9P8WtGCDO
mTlHbo+Fr8K+eq/bdvgYmkyeJYj91zqpyb1TdnuKdpT8hB/+d2jC4FLAl5Ej9lFigvi+6kGFtDbl
nIzkSJH5nUjcVu8xZ9ldjTIMySE05yIILWlNvgiF7g9ZFV7Bk6kIxnnKvrWLhFPZmey+s+fhCMVh
CXT3rB5Mx247+GANrHEjK7IPnMbqPiodehoo6+/tFPqdLhR1GuJHmkf8AD2d/o7Yo/gKx/gEDuhx
1XtQp7iu7BlCsuCDg6KNHmMeNV8FH/VpzBWD1gq3n8aM1rNroE1MDn29uBxhq0JMdcyH5NIJAakc
pzF1oQYCgkdr5dDo4PFDD9nFq5Hb8Q9dtpm+0Con2L+Dakpc4nT5Pddl4zbSya6hiKZwrwfVsgI6
gAWyeVrdMlwsauTeVf3NGebqIS0FQ0eU1NG3EnDfT3WiikBmk/btljjK41pZUDOweKcAtU574lfc
gkzE0LefeDbQ5JBmc9VCTDlpQXcOITs0jzJJvSHJ8w8oLRuvmagD9T8QPQM55fbZLsfiQsItCFI7
pnNSgIX4sDvTXtVMxikt4X4z2Wl5DDsVH3LTTH7Y1WAERReFN3YIi3aXK9pdW52kZ6qZ4SPlG8/E
CatHoKKNwwCS4ikN0/RuKLPYT0H0O9QlEml3GMbP2ooz053GPv8+AiH/aQ4VgRJ4x899r/rDlLD6
A0fj7sCsXr3XYWL4VTwr6k6mLWGonZiHGAdA6qZNVX93UG7fhrzRPtYPyhVDVShiolL5mdHx0k3M
5tLAsXFTLUnCBCVt3+6oPkDiuH3StuNXXXPjmE1AOJ+9Ih/KU8HG9kLYZg05RcpuC1KPfq4U7rcq
9R3xwrjMZJnC25ioQwQ566vCyPkB+kXGBUwiyAfUk5DTKJk+ljHpvSQz8y8p1/K+ldP0I49ZnHk8
neIH0G5x497GU+elMddARUz99YyDorss4PD9WaYa+qGzrSCspZ0UfVLcgAaMhZBWL1R10c7Txczp
N8368LpRVeljY3ytsY9dkUM8icHFwOP9cmFqTHeWMOxnZutzlMBviOCG2erBVLVCaLC3qr4FVDuo
4IjohnWX3A02bNTEWFhX9UgCokRzjKLwUivyrmp55cX5/F2U/KIbw6Aqq+46cdr8AEFib1aoH1Kq
XTLV/ceBksvQod8aFKI+M9WzQR6gwHQzS9iCZABsQ9H4fsziD6WeHhvRXIYxezRU9JDG4G9F9Snp
LNdhuW8nw1F08ZlBSCAMR7BPEmhu5BqbKS2gSKiax6Jonoxk+NDIsXYl9j6SfctNFTlmSIIcy7fS
/mvE+GOU0i9TNOmzMER5azROCJ09ze5amnyfInj2unocbyptXKeTuOxBvSYtOS2OA3PznDPoekOR
8LJiRCDhUX49t40nsvbRdIoAAcqDajsWYVcvxgT2tY6zEFbDzSOfsuvS4bAtGINoaF2FEtasB7eJ
iYuXGsUQO9UsCGf2DSzwxDMqoc8di6KLrMzTU2EXjzwNrUtYVlYnHSX1Nzgpg92cq/QwEstP0+mW
6PKTkUT2M3x1jZMAlCwZhsdhURs0LV0+EKsPaAHtDTrWidv2jscodessuuxzGN4kHwdwzo6CdEEp
IIQHXpELAUtvrr5YfbHYICpPpclzQdE/y9Ez1Q6ivRY305A1wQzeHzLC9+iBoN1+E8XRI+4pIO+d
Ft/DFM8fYSznVjQ8a9mB+0IML+mGdzK33ELkx9jsPDSpbc+24ksY3vtdZH6ZS/MWYmpnWTXuZPfX
A6z+zr0YeuC4q3t8XH9s7FPUs+pgjjIKqqh9p+fRT2ATBB3MNqAiCnDZ2LoDsliDx+e6AZSgJB4O
0NqTzogmeT3fUESqISnv6Wx3rlEi/6MwzpIi/qRi8YlW1Zk7+FZxwz4mGuKJTnHfRflt2pB70jno
tNjJJbS4M9eEVmVitJEHx7JF+G3CChxj10zi24QZt9jUDwbIUoAXgDcs4MkVO3Axyga3LGQNa/LC
a2eaB7q3bnsb3IK4qm6Hvr+ujO5zNRQ3oW0tdmtPmsXeMI1ABkUOhKNg6jDbreHWuGmgpnUmk9RY
ruKd6rqrLKxu4NnkdQkQ+6yA6gLsMiM+u1He36c4LAQpM9+UULKI4JWgSgbaywBu++xArpD6RGZu
FuqgGMeTtt5TbRReZsjGi8fOCaymRhtLOeFJk+Z6zK0zDAmSI6+esb8if1QxmEFslLAz6QrPUkmK
q5+cXEOUrPYS3Dv7tBgfo2rgfmq2k3ZLahZ3RanHx9kWxmUh+LsMBCe0Jbjp6gKjzQmbfAfSxFj0
0INCBHawvk0cgxKLVWn7lMxmj+8vQmh3muwyNovp2I+wL2yh16HZ0/9m7kuWJcW1bL+Ia4hOYgre
N6dvIs4EiyYDAQIhCSHQ17/lVdfezTqWmWH1Rm+Qo7Q47k6ztffaqxmRYYhRfK6KNA+yMs9XWqqm
6hAoElxpvQZ4cLpCwr152M2dqp+DBjXGlOPikXhnnyrZv5Epu/dxH78tVCzsslbslUlTdkxgswl7
vIyeWIIrBaNuk7c7+DbnRd8uVxZfJoXsgw5rmgS3yQTNQx/e3mkAAHK9S2qxcQN5owF9TVZV+rnD
fJC0X6OeO1Q/DiuLHtRAugz9PUi8yO+MzQfN9INfKl4MMCxddXaqIUdpPTlQAr8LVeV4ENtvVntU
rYjt4EH6UxE+FMi9movGDarQKXZTdEx+zgN9lSuIdGM6zrCyF99BBS7zKcByoQft3mCZ6QMN5RUy
+UrACs+2jo5jkB0G1TzAEP+Zt/xVAGGogqRcKZQIfHhYaCruBv1sQ3MQC/zweqwvYQch+PCyKthH
E5lLPCn5njsO3w6ucI6pU8viqEAgM9rbEcYeuGaVPEY63HVu4rg24RewQjddI09rN/1CWP01n9RJ
J/0eETdfl7Z5GoMAP4uBk5qm+6qenmIpxhLq1wQi6OaDM2EKmQDyygJ6AjHuTOxYmN6hVk148teg
r/YyDA+KV1mpPSnHkG/8smzqvtnkEnPuQoeLQTb7hgaVL0c8qMgKOjYLV1vVqkvLrCtmVDDE14gi
a50vVKAfomT4rsMJdysZGlhparsJWoWQ7nWJt9PyXENAUkauGvGB2Y7Z8dwFYdnYLHqrUwoOtW2e
2nmaNw1zI1RxNb410utm4xjMdubDHEYtjJlVskt6ib4Zgc3lnGT1XpL2dUnVsMmEBhmYbF1qt8Qg
CJPJqi/biACAZEB3Q0OiQ9MD0Y3Qe2/7lX+BzGLPhTgFYnjE2glSblQUOIfRj1z3gJ0XDufGWBT1
iDTNAO3FZs4aBSwMbTiYtd+7CgLFTKBSEhJhUwLeO2XhG9YPj5X3Vwz3biOpysu8ynDtVfXHMoIB
0a+PsnG6GDUN9gIB7cMa4QIvqIntJkVt4uvwpTdY37kYDTierTNJV/PWo3U71DU7Vk2DYGStd+HI
koJLWVrPfyEwj5f1oN+6wD6MNHqDxvBQw/qkqjUqR9SV0+2hzLr+rDjEV21O7xcB+ork3XENsN2J
0vAapBnbxf34ES3obcMozMtQrygfYqgBtGR9IfvElrXEEC8r/ein5q2d+CFEocampEwzVTZTj6JL
31UVKpS2Od5zMMA3QoYHs3SvFDkZSFRbYASHB5Ws0xvSIK4wjoF61R8gpX7Pan/DXB4imx8atby6
heFAD/ZySn+uGSJ/TLubDRw8ESFz9vMC66fwD2XYvKl5c+vNzlE1fY0N2pzc92cfw2vIpHm3AXnj
EJvUfBstVKsa3wES2qy0ev0Y1Ijwk9Z/w3f9xlz9JTHhHUCTEO9y0hdgvCGra5i/s148xiu/aJMu
mwAlcwOPvxG8yhSAHdExrg2NmlPgyaZCROWUkEsTImewVXvTL5fBQD6YqPplyFa+h3cyPGSQoMm1
VoVL1mtbz2MBxtS2jnGwd40tsx7FtU6QUPvEan3SNNuQrPE721okaGQdyk6oMxT69iXuJlu2YHv7
NP5Fwrwg/XyBYfo2i9aXIMzWraLTPpbNm471EzYb6OtRcu3UbawB7+dmBuW6Zd7bVvIXZAGHw8aI
FEueLMvlweV4r8FIthgYe/Ylp8hRIdxCJMMmB3lClB+HdM4eFdpuqOGpxroFLPojbM+HY8hpv8NO
ut5Pxsd/wIAgemeSr64gjvrDIEFrwmofNcRzSCoWAmP+sLpvTdJh7wgzWGRamjA48SSvfsBbKP4S
pnMz3dqMARZvY9U8YKIidTksClOs4XNdimGlI7xf0vglm3uMc7PAZJkvJP6jw6SBmtEQUaBr0L9c
Zm/zBHfxbVwnR/Cv1NaNI+THqdLB/aJn8VO6Sp5n2QSHALD5tptbd3STtwf4YAd3kM4nSGUZoBNd
KuSwA+yIscVa0DZKNWRfmogByO2yoC56Al1xxkO2G3JDd1h6qZ8pav0F4CvYm0EeVa8wuZ5/RL5a
T2zqxi9ZlGUbJ3zeFaFYlxOJsMUqOaWypI4Mh6gZqud2kmzX5EF8sGHNf0aLRzhRQzWYsnHgenZo
wr5BQcuxOVC9XH5NyMG57ytslCJanZZldVuZD/1+blKPAzRf4fwzAzNc4JeO/swmywM6C5uXWvLk
DpZkMGfGCJOelq5B4crQJ09dBt4GyabDBPrUG6xHCawFcB+Wpv/DDzl99oOftuBF6alQS303IfFQ
8O6NNXAVUFMT7hdjRphgMRltY8nlNcjdstfKMgxbct63xtxwhiA/uDQQN2ZIFjxPdYtNWaU6VxLM
mfBOG/L0VI024vuKxvq1yRn/w/l5/mizJT7qtJ93ul/RPScquHrbB9ewsjgVKzedeE7krs5BCMkx
78O/ivNvAsVdYRBb0br5WdDDzGj30BnaHolMzRn67WWHeIz0qF06ITN4XA6OVVWBV0i+q7p33zIz
vZsFr4B05xpj1X5ASucKYUTWfA/jFiV2NDnvMDjZBlqWsMrLtdPZCtY23GGXxLY/Ei7bcyIT54ox
Rv8YUpLAFopCBRO31UMWWl8CgxhPs5nVVSVZt2GY/fG1l5c2G7K9JhO84LHbKU2W3qkYY500IcK3
o+VuGiw83LvA0YOp5+ksMyd33hj/PUgCsSEJ4V/kTJY9DhvxiBDj6msbpfExq9Hs47/oyVSkvyo7
rxidW8pfc1QSpN40eVtMSKaGMixDUg1UOhRjGE1B6XFwDY3BLNllEbA0nuqmlFGAVE/aRH/0Tdp+
xTTBftp6XHdr5WAMDQFGoRB4896tUf1SObpsZJfS+2RySGdjYbMd48lsk7lboePXIkCRgEyjxnR5
wuq5uQ9phwK+pGan9dK+J/k0PHTIebundVpjlYCs4URS99gZN1849f6jIzj0MsjQHjlh6z7qyHpO
5hxx1XL1HzgqEjTJbMiQL5bYLTI/kM8UpaK5gvDNoiLzcvhpDWh6HO3rZczV8JDmoMkPJo5eFUFX
x6NpPJNVry8hhT8W7is3BlB6DSc5D7lmlibRzjeVgeekmc8YXJpjTsfsPs/4uIkE3AH7FLA782H0
Mg5cHHgl252CAHSL2PH2YFcGfl2rrCynkIzfArzXG5yq4dYQCssUij89wUezxGa6KhkNkRCKhde5
JxJpvGlQnaGkux9d/wz/lGafV/CapkhkLaMGgI6GIf+zp2Yuo5QDK8XCG0OyrPERMGP5wr23iCnK
m7OG7cHruITJCRaLbBukLcMIydCLAbVcyUsVhLcoE76QA3HMPgQhzd9qZHFeqohqrBXkSg5eGraZ
sb3MEDUt6bXpUkAoSKdYvg7LYNRuruuvcd/06P1JH1zABVgFnJAlH/YN3t9nBkOdbegmpFe4fogO
cUXofOoQPr+g3xkmRKLJ7rWpYFVWrHku7lUK2lBRYcVxWWK8kG5RQAagtX5MIgJqa4f/X6wdDJuy
nOszhdHt0+yX8UMAAXyLiDpGLcOwF8DSAjfxgHMyLHrRXdN8HjZQ9LQ1eKRObEzGs/skNXaXO6yY
WCBdOUU6MYdeZQGcrsjuFl40F7nEGk10/XBN1OKAEqBnSSPEzBfwX5qDw5wFxx7+3Gj/w+qB8LHa
wbF72FPInPG0T+HLHOs/usz4Qk5j84NHgYVnDlTWCdxAk7r7rjWSkjM/D0DOAqAT8MQIthZJwtNp
ZE1wAoFiCktUSS7wPfMBQwFw3XGnRLO80bxv5k1Vo3wDK9F4HRxhV5tYzKKNcvDxWLM8+GCilt9M
y8X3igAG3baV0Ic5r+VaQN1eYUZ0eXPgnchfRB/43bRQ08BreMkBSdE6i7DuU6iN82ox8Qk3VMck
R9wFiIkGW8W0qe0Ws3OMO764vYMVxgNvI/ZCAVvi+ImtvQy2gR0xRcNZ8C7HXhcweHsA5zJ/yyAl
BdE3JjsPnD2DDaJaUF3GcT75dEC+m0y4UhjEZRVtZwA9Z+eZPixWLKCyDG4fmTj5gOAp+poEs8Uu
lwynxLdpVI5z1QKhBFvmZ02sOS4Dqe7d2CZvARqb+9SQmhRIhwf6Ai3y0cgWJwK0tvGrgUWb2OXK
Ny83Tsve8UbJsvdthohiPF+iJaWC/cueDCQ5DirB2bCOqX5WQsC0kmRhWwx8Xe+1H4MrHA2XH3XM
I+BdXj43yyhhnLjU0R1MKNxDvcKEYXDUdNDRdRIsGqGjcsmDAVTMqOMvKsiDYxgK+xqtU3BcF5Qv
WLQg9pW19mc9r7nEAZ0DdV7b7eg22SUIopK084bNw0NV1+MhqEO/zaXHGEJGs1f2UC8J9hVEBh2g
+yq867KRnhN4VcHqsm70RWkSnSvQYnBHCbbAeCZkGSoQssMWyBHK3c/ajoCyJYmvcbroFzOq8VXW
ISAnHjh/8hNgvBJxCcGWdEDBmO0pKSab+Htky1KAc3yOdoOTfq8jhzbgpqoZdIqG2Hd8MwNUfsUw
WJ3h8S/PGEz1Lhqm8dnlATktQoELPCdx+gjYTZ7iMV7LuUuWM9a7GISm5DYH8mEtienxVMTANPmo
6HMtK4S3DUFjX0YZZ+8tVrX7oBvkq84DzvcxkOJvICEEwVW6lPZXSGCpL+GK/kXodcA2W+kNF1hg
FUnS5LcmhKli1gaGiLqx0T4GQL68Wauye0wkZLiuEahmm8qvvtv6sVp2vdNS3SeNlvcsHC0t4MjU
oQsMpP5qZNr+UIoJTP4D5+dmNNNb1Abs0QoYdwgzDj98Ow6/epgowbbH2lcHHiFgozz5OoOgBS/J
Topnw2GKscQ9PaqaALglbRdch6gW90ZYe1clMjiatIW/WpPwe5nClV1ZmKbqcI6KToTjPUApPFBT
Hn1rWBsNezGtaASxUZ+2XT3Pr0DRDGhcTW229dDFJVsRx4Bxst/VgeXHBsXo3KEvesVj8dMMGZoH
gFH7qs2np2DKpxdvZmA10F2Pjz0qDN8QH+MJED0fHlmOLUUIoHNDBvTXs9QzCNL98BNLB3VzuIFn
SSrIug1sgFfGKJuH4Aq4/iIGgPwgtj1qC7CMpE68THwMt8mQI5NuGGAyPLFYbKnBLeedpTvUOL1P
cqY2IN51ZpNOdf0dsaCRAMFXgm80K4RUA2SSatI/cF9jTHAjwpZdJDbTFIQPWb74uwmsKXjmRfCg
WjN7HWCQB1oYNRNQFZGin1MSDZfTD1XVBQ9t6F/yJn/RbbU89XTst2mQIWgZXzWtMYaNalfL1L8K
2PRlmEGcswhM6TX6b5cwXUQzC47eY58aGFJtiGTjk2YaWIOmeiNYPXz0oEF/oLa4S5Kt/hq22EVy
jEGXZkj8ax3h3JpoNn50XEc41sKsdFgZfhetJC8IM/7Z5zVAXcmrHewSpwskM3NdhCoWc4k74Us7
9/OZJFV/P7dL/G219cHHbDlFGt9VdNKCDjIbdQSAvTxkA0umUhgAhiVgv05gHm/7S4WBDMJJ8dCm
IQpP0o/nPqSjwy5hmHDOB+OPYMjmVxQfYCOYaPeYxNCBRf68EiY34X85OQ/xzw7sb1bMyJ7DMqWL
NQzNlrU5xDiCdiCdtx1ILUK+BTohf2QUuGMksdhDcNS6wzTsruA2zdv2RmGZejOcFh2dBW01HpPs
PU40PYD0Fu/WjlQPzc0Ir1BNUu0VJJ5TSdOwv7MG24pIBneiUdmPOgu/dYzzt1wCJtPVjfsSTvu0
B+qHsSy7jF1Or3jh3mVnzQC+xppA5bRgVZXhZgMqXwEfebRpbIzDTaPYW50DBa07T8tlaks622Mc
wuysc8PVCbLBuiB4mo2Oz3MH+A7Tsit4dRv3Lbkfzbi+Dy3WLwuL6oIy/Gx6Iyt2Cgruweo91S57
XqL6OMYxoM089hhcfSl5u4lo/1pX+lUJz45tsoZH9BanNV4+gnm6fXcxBY91y+6hcb5z7YDwJXGJ
ZfhRDcOZqbBYInFcSP7ULsNj6/QVmcg9LkUsDiyvHmur6RuJvbix26qyZgEs/nR2bNGrZkXolvA9
74GG2iABOjQ9uUyNxZwG4U4HywsGEqAAYFdlMPIvBc36Hx7o9Mm3K3I0o0zPDtbeNPneLI459Fw5
LYOlkXuTpL0oZAvb5B2gs/W0BLHeNM6M7w6lbw890QjOLYvf86abypr7qsTK7oZMje5pwivdl7Bc
wtIUKjxg3/DVQ5Ta2r6YlcFtpG+r9gJ69wAsxPXHSabYGjPWf2AnjrlbGL1TcFvZANHAwn5J7pC4
LvYT4sMOOWY7Wwxx9KsdF/wIcGspRIRoHZHkiSppuHjscNTdYWwFNqzzddgjIcTfzaiF+4X2JxxY
83trpS8MNvcb301A/jG9H6OFV28hHOx2GZTWVTElCQaLDl5KTRFZvGJwn4HxpxlwSAWzGR/BbZXu
EEbYcGkFeeESSOziXE/2LWv9dgFf2m4QlGr6ktRuAhodTvoVdE5fTrPvzmts1gsmSqicVoCoA8Zp
UQTc2S851o0/O8kBp62qnj7CNZVPSNhasGIitox9v56BHA/hJk1leuy9aFK8Fny4IiyVqHJKzQVH
tXsVgdEXA1bNtyywBpAgmou8TMlkfqpxWk5Lm/F3EMzNeVmpxH54bdJjjt30HmnZc1wYMDlqaEbG
GJ1XWMOjC5b3fTk7hvPWN0IgBhTNBkCY1ZFnQHXzqwUNE4bdbZ/F0ALnw2VdSCC39bRE1QkS5ABe
Qz7R/Q5r/+FmV+7TZ8Hm9sQ8Ta6UOfA36y44BmtnsYRayBNWjQqQAyTvaEWrM4fPagawsu5PVdiM
opzzgF1FhZGs6VfkK3ddwt5STjERYYcp8cYMXL4JhKTuZolCPCs1PBK4gd5M/CJMBj4nV/SJyRE4
d8AL6LUiXAoZoi/j4Qr6Xy/gYASwV24Tl4BzIHJkh2QTo6dwpC8CAXusTHnd3mnMrucmVc2uCuBZ
mWECbtYJuqkhDPdZ1dFfke6aBy9ShI9j3ojvY4sXsETomMXzmIkzhck51kuTum9HVEDs6OZdE0Bh
lXVNVOLExu/DHhJsAfy8xiXz41wNWDzzGpY+jLr1ZUitfM2qqj6sIGHArQFWrj5Lq7uQVOOh4o88
kh/x0LynKgNywcDLg6h1fu6Jl4cQLeuXxMvoAekV0wa91/xhQKfdT10bXGA5MIuyC6FCHcdcPPiJ
N8+rsePjzPz3qAHIh+jWdQRA1aVhUoQIbYyLoGmxHOtd2qFF8m13HoYue4DBJt3Qple0rMGr/uGa
VBzbFUb9EuoELCVQxAIVBr8IbmIZpi1/67Nl3aEexMdaw1S7q3uEtYvYc6xTSXbNjeSgLOTzaUTI
4NGMmnwfodTfYAOcXkLsGE7wsBnu1l6xI1aL9a6mw3dejc8wV0G4yYg5EWgsPkN1aQuET+ICIJkT
9YvxMkHqzFaT/JfpvH9pIx6VliFKaVTmDIq52GJMX6+sb9p7oMzsBav28Ikzax9XbIGgk+kAl1Ye
UeoWm7SCh13+HAdUJYWlbf5N+B5jk2pCTHmg/z8u0QBgynutyyhqMVBStg4H7jq2TVeW/oHnHwyR
cUreTD3UEFTHHHhUkO8whx7ytvEHm/YkKZjM6G4OPN/F+YBlnBghfFYc66N00gjuZWvP74Z8qjYA
1rPHcL7tPDHQ+T3tG4o0r7h1sLZJYQ5JbASEUECKfATSRR76gckH23J751Yhr63jscPLCFJASBk5
NqLHRsJ1QLSEMr/6sOHvNkhh9Icr2GI14gK2laJ/9YDH3gHZAV9TMrnUGCWLwcNwRDrQiUTdj4jt
mOmlicV037pg3o26G0s2pfZHpRIwbhs2Fx5RvpfZw1JP5AIbzEijzOZ0erKpH+7itW02apqaMuwH
eJh0BudnHPZYbETo5JxXpGAqf4x5sm6aXMRPcuzWazAOtHQjU2/UbRW4DCXiRB6yyi2FBbshHMcQ
TiiiQhwhTaJSZHMO3A008Ft/Up0Hn9CNXcPFFlNMmzNYquKczdO6sTHCjIFK4p7X4K5XcbKctDLD
OwBIUGrqFps7iTcFYM49oWOzx0TbvXofT/dripjdZQ0R4Ijpbl9Lr75UhoOI3gTZz6TXt4YCtGQw
2paSLZBMDpyIV6RBvTrTA0aJh3u2GmjC+pne2RBu3KJG3HKUTMvONhY+8kYGe6zwofMQs3zAjgC/
lcQLsRsKWsAR4HP1RttwgStBCLdEtGEBjmc13luP8qhJDPgVbs723iiaf+M1pwcSq6kuYmBHMYaw
9jnWuF8FVmPZFfsPd8ghHgO7mWl3ieoIavBb4KsumryJf4bg7G2wHLjmcw8LOZ3UFOQJoDVjdNu4
B92anuyMPnMyDnsal462ACs/fSEENIMkGLZzoKvvXb/camvYLD8l6D4PFgM82xABaQ/cZlqFcOmw
AKHyj6lHG8L9+jKHCIXWZD7hc+JzBzhuW/EpAhElk+rDgPYClnPtgZMmEX/qzFTmGJu3BIvm6wLz
AbbRvUx/pg0HAyBFa3enY9LezeCLbTMWI1ZY6aMS1GMngv4Hu/UkAUeyqxPs+QMktJZ4YX4bNRbd
1NP/k3MKUD6MIVy4Me+jz2mEchYRXZXPoarmBjRNEIXWioovAn6frzQzrj9ULIgetarUqUoxLGwR
txuIIjayPwRhA2d7zBso6gYb2nLAYv1EOIn7UmLrU0fTcphhJ16MaKReVjH7TQgGbfMbVv8nhS6S
8GiKfhspHnGawtzps4Jp6sOlQX1tDrbidelgEimPTRuhYk7YBe5AzdHbBAQLRCXR6MKY5XVhNfiI
v3FK+iRi+Pw9PktVmgYpGQivyvYpX+Ky43zaNrFp/1vx879il/8tZ/x/MMv/kYP+/yO7/Kbr/id2
eeM+Mctv/+DfcsUo+lcY0jCl5L+p4OBP/1uuSNJ/3cQ5eMihZkBSFv7Nv5nlUfYvsHBzPPygoqNr
vxHV/80sj8J/pWChZ2HMID2Kb3z0/4Vc8a+F69BGflIvzTVhQbiE5DJeyP1yYQ/9IQLoXWTn6TX4
zXuA3/GntzmISIKiCwnSTZb9JzVWUiOSDaYq5JI92jv+Vrjd74LqP71h//nTN8b8n/40zTuIPzz+
dHyhT9VlfpcXuQu/179+l95IwptI/D+16D8fcftVf/oIB/hw8pEJL5rP3cNEbzbeNTCF1iL7cqJg
WG76XC+QHQaHNTLmaNemOjgTLjsRWdC7WoXgP7sgA9DhFO3EDXZIDd2oqmsAI8QM1I8+PaxKZ+jN
FQHeO4rd1DK2dUlkNh7e5VvriMYGoQ33eQiXM1iR0G02wszPaqPAmgTmSVAx3hkR6S6aWP2DhJP8
BUPhrKRjmoClZftN0OC8wvnTb/IV64W1HUBYhaZA7zNgpAOozRgAnwAHHKZ8hlsllBIgM1sOImrH
im4O1BGyr3xbL714CEX4Y2JgPYNXaNvnqFEpCEs5A4cpTvYzNhjFpNz0M5QWpxFQoX3ftsgnzyMJ
yjuLz0brcR/JadimHevuKoPhQd60aqaLvnWLw1ENYfgG8AS5zjwDY0zD2QGpUu4scj1eOjAMiqCq
YaC0mhwfAeRt6nv2g3YWxGgI10s4L9zSs4L62IUUK604VeeIV66MKreCZFwhxLjF/kDGOKRFReIj
uOhfe9LMV6ho2XYg/e/MiP+niOM/z9En4Q+Y6RQejHhUk2tzyDahK+J9BPbjb9wZPgmM/vP3P4nv
6Eprtd5eBY1ZHOZFVxhWLw/9CFWTPeXzpn3iwxlOnAVI0qCw1BsCwUVzGgLs6J/+VPb+QvP514ZX
eNNvB9Cf3pU2sHOlF0UulFwC/E561v5wW/wsmHkDes6yRwflbg5t2/9T/DI+8pO3Q14NKZeBiC99
7BwAnjkqp7VrS23xy7NIRViMLDOcG4nZ/vOv/K8o37+qCLeu5U+/ElofBQJp7i9MNXCiM/Do7rfe
5PA3bK9YJ2yHPr+D+g67tbZD2hX9miak3XLt5Ul7aMDBe05BoiPv/DbigFMJchtojVR+dcF4RkX5
zTPxl74XuDafJDt0gg9SMhh/wVgDQ/FHbPmKZEN7XjTmnP600eE3V+T2B//qinw6RTLwBjMe1f7S
znutX4DWVQITtC2+UBgiZLsYvGPMg5Kf6cmJsgnKCDzpVxo8TPag++ex+43K+W9espsnwJ9vjZkw
EPg1WC/JHts56zZDfMnG7yCpbHN3/Odf+9e5dmjrPh06hGQ5IaJbL3GBuft8P++CCwIbN+ldd52P
6c4UyA8+2o0sATJs6wLwwm4p70Dx2+ePavfcF8Nx3T7rkt2dsJ0o7Pl3J+1fmwDjq306rFhoB9sa
fDXC9mGISb8A3NCDgu2QjvMrloUHEcCdsIIqoEBQ3//5ivxdF/HZt3JZ5TD7tPWXuiltXyhTmAWS
1T6Gk8GdfMXC358z1v4m6OXvysxnJ0tjg34CloMXcA9tZ0kKcAPLHNU0PtW7313Lvyuo2adiNtep
4CzHp2T7am/fhiMAyhKL3UP1nL8Oh/nEdmNZbfm12oJ0/Rsp9SdZ+f8t49nnepbGUN9lk7+EDOBU
+g0oTRtvNYOSejfxO4eRmqYvHCKOBmh6CEJiCuZZkUS/ebrz23nxF+/yZ5FhRoGyQsbgLwPl5WTF
GwuzO4w3OwaHCQa3v5Ye5xz0lA9T5xupRDF0yU6kdK8Q9bVpa7GFJTjczI5hO30TGn5mU0q3fXfu
ENIIdJ7lK3Qb/jKuH541JVpfRGzQHdfzLp6nrTJHZo9BezHyCfKXiCKsRZyVj0srT8H4ZsInC//i
Ab766Xu7Wmhq3gC/FCF7jPANJXHbrgm3VVQ/kfU+dphPQe1amx8UzBZTHSv/xbK96KIzEfKhlfVp
ndozDypQGybMufvJsw0DXhfzhzqZjotxm2agO9Ica3OdhuywwCFycU9od9xyBR+yHKvwCKkzblSy
gtj7nAEmmnL7scw45oyDgGtK72LHf3Bir2r0m39+7aK/Kbvpp5YiZ42YrEfZZfvmnMJL6yrO5NCd
bVMOD+Qwbf039iO8LK/Z+3R1z9Hld4ZKf1dn0k/NBrwxZttzfHIdIHmrnBwcDJsCanWxzd5kVJem
3vr+dLtSq7qG8ccSPf7zj/4vffdfPJ/pp9cSFvfAiXvtL4jauUI5UCITcZtj31xY7vaazQ+gjRxz
AMrJ/DaASAGZODYigKTZPrEvtVFfTP7kl/OgzQfv1gIQ5HahL1hQFLatdiFRO5jmFx42XsbuVbgV
PeiGGg8kmLBLMu+RGwEmNGQpUCSxmu8kDEdQc0+t6pDUMZYE0Dft7nx9IdWp1tDed1/1cgmz+8qC
cfd/OPuO5sZhLttfxCrmsCXBKCpYluWwYbndbeac+evnUO/NlJufKM70phe9MAQQuLi494TnoE/U
NLdGvtSBlHNbFgkrqxaQU3m8RGtfZ6kyS6P5JncNYkhb50CYApYJ7izIfT1kret0z6TvTWxhpVRF
dGTUoSQBVCQAfKnUffwL1mLIIh/w+jSsYKcA5wZR0NIBuBiXY6iN6d2qP/d2wOKSj3H/Av1Zsm5Y
lfTHEAWTVYFmoDdd5qlRpXToinqCkTOAz1fRwDpSwDFOwsQKZgvccsxPscYm2LTyFIcG44lAcXpt
p8IcGb5TPhrf4CumWt3lMVQ7ROAUG6Y+s2iLYwt1SfMVdz1YOY/Xaj6s92azyCamlBLlxsdaIWEZ
O0vGpRlMkhoPX4///tqNIixygkFO2oyvcGBGpz8oBqgHOqVRWoX4wOjf1O/QCJxs6/qaT+G92Syu
LxD0GL6vk9ENfLNlvA9oN+l0+oS3l4dqV38G1ljtGoLqM1/t8ugIZvHjaa4tI/t35hcGPVMkwBW6
ZWZm6B6gTZVTx2rYyqVv4m33ZrZIppW+yxM/k0c31csPWpffv2q7JzajilcjdaRdZKCOqA66bGXq
CeVZjSVfjNaYqKv/in/h1v79eKI3hbR7P2RxuMSuaBTak0Y3ZvZ8/zXmsOexgEEPP9Jr/dSFhmgC
AwZclaxWJuUAvR1eoj1FmxXqEDSZqa3f6XvnW1CYCJx2o8bIrnz5pfpr51c+1fHR6IJbgK7qRyxf
GxDgps6cvuO40np/0BTwVw9lbwqFM7UkDEx2HFWw1CjPrgci1A46ZCNQqqjnC1vJ4rwsd5ZrKRJb
+sCLtxG+22QgHlCfrdHpKWFfRWRtG19kbeqLEwad72mCtQs2vVvrjduf6z3gTegN7SKSWcpefCtP
kZXphdaqrJleBcKpvsFsvHluWnP3ZrhIA1BApDMwHXDAk1clMBto0udxpQo8Ou14AptTRuFOItCV
R9uCBMVXYkXeFYRZdPF5WwbuHuDc8B2Fa1KJav1LLmFU7bYbj0NubXUWuQJ0HYN0kAUgCDwa+Kh9
c2yE5jCNO1Aru+4FgB/gprlK0oLOaDrHN0U4bI7AUJl0eIAqxBAYMogV2TXLLQHKSiKhQEsGpsBO
uj0YFX0KVZvmVGeHoAIHDzz9x5917cQvFWwzKQNBZP7hlQEJAT3SELqIoKIZrE4EMYwA5qNRqkeg
2qb5NrB+tkjM2A418AEdvA1UYKXMxz9m9SMvAmvH1MKYMBnSnjDYVeJgSvJ7Cnaz9BTSFszBtZY7
VLkCrxegR4HQHQH+rEM1alhgxEGkHRrDjz6mFrcL2rMCqEDoJ6PxjxdFRybuqackjUb3aSMcM/Pe
v7cpF/E4pqQZJjcfO+QeGlJ+Bs9kn0y/ygM61rlKcwQlxexASy9AaJQKYbZEwNaKwrd3+4/6TEN5
EMloKRSFj95LQdpPxhrfcxaDRfrjr3HTPL03u0UM9irABpUYQ4xoiB3CK2eU54LUTmaOFtq89mSk
n8mJ2YF3e6X24ik3w5dB666K46nBwdeQixn+Hk8mO3/e8qqZewz3lnypshsAgEoNIn5UPlgiKDOl
k3saoxioGRekAMcaaa4+Ut/siYYkvEaBROqTVpUFk2f0ah91htJ90+wJwBbINofKkzyoZeoUBXiO
yA+h6gTnc8sHlSxVt0wpbsbNd1ZyqdjLpSjgAQfGuK0mGKAPmIyBB5zevvj6K25RczB5gzYYp94l
fx5/vLWH/W39fuwPCYgzv+owZGTziTq4+S4xB6OzOVLvQ8DTjEbF+xq0YHs8MToQ6umvxyPPCeq9
uS4CNVQlkimbBxYdwUVFhAw6DAT30kbWvbbxb7v1x8RYms7pHDQyFxoCFHA/mnIurhDSYPRoH5LH
c7jvlgMhojnM/xikyZRRmRIMojxTuQod3fYgaii/gNTwRpPc9k/xcevuWCsscYuoB9x40EGoB4MB
c34ZnsEle6X+wLCe2ccU6mcbc1pJHm83wI85wVU864sJw/jX/LM/Q/rse3AlS3ymv/ILZdbGdG2f
t/bf2oXILTLJoA0nkSkwGmtSeIbuJ2jHfCXtrgn0CQAZJtL6E3XobKhFKxOpBHWyunOn8akW0ip7
Zew4eedAi4wJffLwojOyDGfzIPcn+JTkW3LPzEotlVvEuBR8AgrC94zbOyOEQ3LWqCeR+P5b3+oA
B+DW/mq7Uyhkdi7uklYGSeTU2kUKhpyRb2SVa7ttKRMM+udQhyzWKuhMWiH88MTi9noWwDZvBdSV
j6E7lDsJ3KwQUXXjnN4KKHcO6k2S9Md+KBJowEWVz7q0cmhjlAU0TyYlvgsIhpQKM40i3Rc5WBAG
i1h5VGDjkZ96US2RzV7Z/tlXdHRXALfMrpDiYp8GBvangG3pUmn0FEXq2AhTg4/egSb3a3AxoPNz
mlDIU6yhtoaZ4K2C30BHf1qP1SSEwx4iHiRtT36D3tnRP+elLnMQJti4rm8zuzfjRQorMzwlpiAv
uR2J9dRRDFbPzcQoDHCuzImIRFSD82g3O56UbqMF+8akd8JpND8SvXh5fAxvp/rej1jER7FjwR9N
sexCSQrAY95Gygb+cjTbb7bQOEZH3U0fBLV8BkFYef9EaUU+Vi/IcCItZdXuCqjnoYAey+wejcDO
S1otQ7zm8vj3rdVVZnG4n6EvRENeAnQQYSIE2xzyWqSvrpBN2A+AtemsDXZgs0MxQgT2eiPTWP0w
i3CbTm0gCQzGHFozMEYIR6V6VxuRRIT5zQkgfkmp4vMkv8QmxhWGV5TDCw1y5q3GWr2dgxJSP+Xi
kQIv85BtlYnXkuNbc+zHEZn7aVJM43eB7WPnamBeGQPBS+8IqwW4DwIDPTH1D4OWR00KXVYLs9Qb
8jLohclotR2oz4+/yi1TuLdrFplmWsBHsZ2Dd56S1gIyUtQmh00J8PMKIF92jr6vCsbFtX6ND7wV
mSg+AJmd4nwdfZ0brXQyojdm5zf68Dzq4nP6lH57B5E6FdErB9e3rQRtLaLe6rg/1sxPBmAp59ss
8H4VMvjCexSsQq0mbANvQYcLSOI01HNgAoQFLHewpyZT+cd7+5YN/Ric5goQUedEK1d7PT3ETq7Z
wpMOR2P9Wdp6Cc9rfudb3LK8H4NMSVzF/LxbK2yGzm311pysQo9NGp0wjyj76hCe+DfoV+8DUzRl
bRNrNZ/BeyMvymgpBwYXsGAMauEcmQhEEgxA6DTOwX44xiRzAl3YWMq1BvDtzfNjljxADlE2PzDC
Q2PzjkCSS+HKToqqGqWlF8CdTV5F/niKbf9SaNROIdLG2Csp5K3I92NotqchBQPqnCs/MeQyqPwR
ahvbO3SlWHKLfD//vF+JXQWqoMsZsUXrfyQTjC2TsreWbu1ZeLvnfwzQs3Sb1PMGaQywYnCzwKOe
yJdQK1SawLwHr2vK+B1sRc+VxI5Z5I++Bx5HxWM4VpNN0bmcIfiHbuGZxz8TYYwjdLCOvgbtHJKS
Wr/CVE6TNwZfeY7dupc/phpBwXhSKowN/Vs91fAU1LcS1pvHx73dvkghm7GOZHH+To0BrUnenAxo
eRNaLfXKTvX0DHq05hsgtGuCBe1LFXAl3OQnUa0+WZIbHkIfJLt26EujVkTojc15e2ne+1mLlJHn
wqmJ/l8WQeuZMbjttVM7h1HR7bNDC2QonTdbKIno9RW8T3X4zl3v2BqpO+iNaaHsZ4N4Z7IGvLP1
3gps39gKTWvBl55P1I/PUZQhGPHz5c0cJ7fXRRPWkMdSA11bZe2aAJdpS0/lqdhHGw4Xa4X3pcB7
TA1QkZpHLHyIOkrHiHIm9cR5ZlADjkSgsswgvQRJRYt1mQdiaeMzrE51kcxJnQ+9lkFm3OmLepsu
aGyhClT9RrbwCfIffyxSSGeqo8099zb/q3x9fBGvDrtI3xiFLppqnm9F0vP4PZECoT+Ydx3A46TF
CYtQAPVJtbXAKzGfnv//xyeN0gYVPwlYowlvtT8e99yWT6BuYIM9CS1B2oF2g9pUhA+IctmY5NqY
/N9jslDGiRIOazs+KUfkqWltBL87kCXUFjTYRuU+KqT6MFYexX0YbhSx1wZdhLEepLZZPAbYseGD
Ea5KCAZ/NG7k/muPbHqRQDVUFEtVh2UUGBXa3uzePxdGvOef6bcKB+T6eOVWnpP0ImQNA/jSYiIi
/xgTCQ85Kga7g34rYAirKTIEygoPT6Qh2hhurUtIL2KRJ0F3gI4wHigRYN0eQJe+lvvoCJUkIIMu
lVW7kxPaQO5/1xZrFQ5roGVFmpcAL5vHU16JAIKyiDmgTkxg/GGz9N8C8faoNnFv0QmC35M5QNfs
m3OKc3UInsTzPw64yIKUAYJP0O/BC+WgfCnepYWpORIgTu0VVfjDvrLPYUsC2IL/9r2CMO+Ph11J
iARlEXCCTEpAssQOOnbP+bmZ17h+SY49Se3pW3H858zssLF2uR5PqogqaXmEyID1ePT7hwOQ6L9P
ZONBcsZLIB8m0ZCA785BeW3r/6Pc/H/jcYQbTOZHjCl7pZzdVFGzM1mnsUMdPHV1LvzDx1ALPj8/
aWvSJ32+roqN+M3fz8JuUuM/4xrI7/7YDZgR1tINIpcHiNJTU9SZIdh2Sj9K2B3buLCO9Kv3KjmN
rGXFNbSFc99bXaYCcTOhmQ0/CS3cD9/cFVqHhSP/gpZC/wpePbsLntKNLb62+IvIlEeTD0ImfioA
KHp8CTfukvtpLswe/v6mVNuCklrjz4rCm1cYifQxNGf/nfaIHGvMaD7eOSutVEFZxCSw6lKoas+R
7ys8swfG5gxWUCMbtDdPzy4cq4oXYS8fedV/EUmi4kpBbfhQznWIZp8bFPqr0YZ3yUpqDGOLv+c8
QbiCL2vstFEHQBj7K9BoLTEgX6mK5A+n1cdAD41y49SsgIcEeRGbqDGsZYi24tiooR7ieTYZgQG6
qiGSU6FyGoj0qkKghUywFHt/Y2+vFD/hjPT3LJOx5ilpxJdtnbmCxqosDFZDDV43UCTdKedu15rM
jn1nL5BcOVGEf6q+6l3wAXkJm8WbWDQEwaDfGifdV8dB93a8v3EPzsHqP5NXQV4EMb7uxAa+HtgM
zVsCDZsGsB8WcLuIptEZ27JCFNeGWYSrFrRDP6IZxk1EQOQCeJZMkJ+FHqweS18e7FGlSN7Tgy0A
ud5AWy8CXltuUC3I36vuuWGhUguIJVQTxLi16BCbFQDiJv4lpYUadBAYSkBmbA4wKGmilwLlEAhI
PFEAM3FQlJ2CXzxtpKBKZ6hrekPWknIUDAhsWJFszOIjsd5nUM6k2c8ETVjo4AicFflXRVJFgHgB
PRzGjyq6VND4Fulr1jNmEIvq1EKNEdIcUFYwo+Q1Lo8xmE6QNjA8sSIU36HbJITa42N7e73d+1Jz
MPoRkwsIAjJtXyOV/+JB2i8I9Qsq1NVz47CtmX7RnjZBnu91Y7S1D7bI+NI2gRUZZCrdivo1QJWD
GnTAXCARW0HIRR+ykzhY9T4RVQp9xtJuQT9DYTIBziJijce/Yd4b9ya8iLJ0U0lC7uEntLOmUIw7
wZBYUAvLbGOAlTYcpNb+XtKhz9MEpsNz4aYjox5bMBnYN1b3i9J5+ys6zwW7xGR31AWwqceTWimn
CvIi+vJpH1QZrAgA1oYK9WHYMbvo2XcgjuCIRmOCKzLuMvPxYKvhbhFdkyCB9YIEakLPjhdh9GzO
Hy7jFBr9KBAlmivr0aEMeJORoRgxcvrghaCS/h7lSeUazir6VgvRcmmqDx7g0FBE6xb0lce/bqV1
Kyx7LSLbwGogQ1SMZHtSbIH9ZjMtzHQ+1nNBo6EBkUBUp4e2A7Q+1JJ32MmiYxinqjnE5KHMi5d9
SuLKDdGHE2JQ2RmYnAYQYFC9SIIPHCkBiIJlkB5QLrAeUfPOc58plh2dnbJ4ezyNWyH8zj5dMr3S
jC/5duRQ8kCOtOfeJYt77o4RStSESz/E3JVQu4Z6uYtf7Ql6+wxkMQORCm168YCaByARmhsb53Y+
nvd+y+KiKbMmgj09dpc8flbypYU08eNZruQm0hwnfkSfUIaf6ADjVbccNY9xKhTWmezaCXatvAhh
rqeV/nig+Zfem8Hipkhh11Q1A2ZQh6DqQGAXyiF6JO0g4WQmwb4evh+PsxZPpUU8hcqMGHk5zgZa
usf8s3T6F/9J0pNP+W26dh/xxhdZ0Hr/J5de0oMAJK/LVMDK8WZ9qNzEDrSEyGTSFGQbIuA0eBl1
KuRidsVLYqG9+bqVdqzFmiVNqAMwIoW0H+LbiYOKBbDSqE/5H9I5s6B19MV9ytCb4rdh/GvfbhFP
mSocImGeaq9RR7x09YkMVmAkqDZBq8gMyTvUJLRB32rLr423iKXQSB97b8R4HNoxinqBZJ+7RS1b
wRUI0iJ28jLVChATQ7URlfXxAGkFNbIGMFe2mhPz0bmz05e0nQBSqaBrYQMmyQfX/xaeSrunSdBt
lE/Wgv+SsRPyedP7803TGbkzWNUxdSAyTyIDbfZdt2v0nPRHGAjogQNF0X4Xbdl+3QL4vZktgoXQ
1X0TcYiI+Cpv8AigVeD0J8+MBaiaWRM0/RjoqKoJHN1A7T9niV5DSejdh1FEq487KNOUUIMAqmic
zRo0iYRH7rRx7FeyiiVrR+rhgO31WPUSmHVD1JD2/YZMMXUGe22nPLGk23dmSmC0szHg2mdexBlI
U1dyydB4114nN/6ApmgItI20n0zvGW1bxUbTSzw0ZviebuU18xa9t/6L5G3EeyNm5iFL3XuKrflr
Q1PdAW/jH4PakrBTxtCd8liMkNgoPPZPjZ063Cs6wiR2QRC2CmsklSY4yWeGGgFtSpfNkvba5BZB
RgohKFfOaaHAQRbykpuz7hFUYHZD5AS7YONhunKR/gebIB49SinxSI4HVhshsJT01uMNsVboWAoS
RBPFNlGItAdWJNE7xOzjM8do1dHj3tPRhIZ6lJO2g8qzJsBgsHr2+bPCPOGlIr10/YW1IFySHNoj
WJYtp0VPTGNOvO5/13+gbg+DltAz0Ap3IpRsLGFWf39+/LvXAuLNxvFHCsD7nj+Oc7SF1wOKQb4Z
GawNvK8pn/9xhDnO/xghjbiiKJVsLmp9eSnhuQK6RCVUrUgH6cO6BULtuklNXis9LCkCSdknsZz3
+A7gserdm3TEU+7c2JkR29NTcPWemwPApMVnvnEuV66rJXNpFCA5DXnVudZROkymwp4HSLw/m3XQ
+dq7c+yX/CRoyE4MFJpmyQFsqdcAHa9iTxMENfX3xhdaCWZLHlLkhXzGU4jssz8bjnqk112qJqKZ
4d1coFKouOwzREXZ3sHtbPAnuEMA/2NVG8dybfzlmxDacXQJ7VvY6ar9d/LcOR4UxrZaKyt3g7AI
LYxPjxBapWh3Og5H77Oze+jyncSX/uw7PawITMjOgsMbTZr46/GCrqTVwiKD8SCNTsswO3G7FuI0
8PxB4zC3oYME6aZ/K1YKizwmgjhCQBVYMjzbfyW7gFcf//SVxVpSH+RRqCAJib/rQcmv6Wq1ow5B
CUu0rYtzbYBFNChopVCKQYYGBZy1DtlFfvJRvXGVp07zXMahzExPj9TF28JDroR8ft5zP6JPDWuf
cIwV2oUgP6mHp5IrCYTlYPoVBpBOIBNwagw4n4f8EgiXrH16vI4rW/rmqf5jWIadYKcwryPQBy84
MPty8/2/0uQSlj7UlCyw6eBhCf3DeI1O+ZVDexJqw9NnfNx6xq/F0SVjIKkgTw5oPQA+Nq+D376T
3gY7dtgCLkAoH8NFLtiVR9yfsg9voI3dtxJL+UUggBjJ1NI0Vq2x0XfJX+B9Z7W/YIP8bx+F/Xsv
jB50Yeke+Y2koMRGCxr4OvyvVtr482uPzyVav4ZC5SDG49xQHSsVopFdD8VOFaAZiMqdPYikGy1D
2mYjBqwgSmGM/fd8IMdbwvsCV49E7Zlfwr4HAT9SfTt48lJgaVEFdQFg3hhtzmzv3ENLSP7YZFIH
FwJ0qPH8A5DY+qdvsgTNy/RQVwzlITqLtdqMVwrOYMJVEOBptoElv4GR7/3yRQjI065S+ljC9eIU
gPIJ4LiFTnPJTtIOGH0HPsukOEIwdLYs1miwXUQjJAGwLkC0X+VdrUMjzd6C0qw0c4UbDuZHZECX
Se6VaO4aANKSGbTDmjEKk96l2LUuWjIaClsG3EgOotVbrUUR5H+EB75MeH+84isReAmtDz0Bzgs9
XpDVCOsQDQzrvoNuNc7E47+/coiXqHo4WtVhSeUowaicSx0gkqJSJ+/8+I+vCCZAjOzvPd/mXYML
BH99Sj5CN2h2g2dKH1159VgCl5EE8JQ2ULfaamvFliWcfqREGGxSA55E4PlMuvwURTCtYOwp0NCD
DJFexjKhwaHSkmuw1aldCyRLWD3ViHRcz13Tsv/1yVVGzxqdaJR2BNcPCCRYbfXqfeB5/3hNV/iO
0HX7e00bSvK4XMIkI3cCDGtQ1PwsGZAhItWuNwa1uKApisqWeBq+/ffhMzzWUKW51qfH469V7JcY
9cGH5a8PWSh3MOhre20PvsMd0Kokgp67kYOK65cIrG12pknyj1khuwgKYq0oojTXUWasr7DLHcmI
n4pdiBZlo1Hv9K55akxvo/y5hiq4BYMfh56FI5xcdAiejHHtDOTy++YCu/dzuBd+Da5n525g5TZw
9Oj9mL4WHf4XUN2Vp/US6q3UPTfxIW5ywEotBkrOrT3BQTlRp1wLRj2FfFI5/lsmf9thP+bJQBZX
YRJkWwEH7ye9e/aS90G5sq+Pd8pKVnVb3h9/vihbT4JL+JydwtoHLi1Q9TiDczduNU7XovOt3vtj
BGhMQSGtEvChCP8y2ewLHaup6Z241zk7RQUJCNIR6E6Ar3EunGj+WOZHhqdDu3EaVxLWJbIaZnxl
B08vHvr2UadC/XWf193GVbhWpVgip1NPiHhBwPRgwwb5eju70KyBNxFvcwppFKOTX7zyJJbXPiMT
IMCFXp7lEQL5rzksP+FJnqXw+LAHyWk9OHv2UMDuoBvrdKh34DUluJ2ghrw9mD3MMSmLRQ9RSndF
BatpuGp1G7ts5Ya5xZEfHykXsxDvH+RZ07HxX7jmPOvbhgYsuqlo4yusJdk3ZOCPMcSC6jkGMpMu
fQ0unNWgCDbgWawme+QF2uPtvJZk3/7/xyB5LbZS3TZIslvpqeX4LyZ4YdGuF6xUgdzsN6/E0NOH
A3DJvNewlIasLpy64PQMWrOQHwtl61q9lUfu5Eg32NePX9JmsgCRVaTGdLwTRjAqaeh2X8r2XI5H
EaK0VADnp1f+yIIUFUaQWjOrcTLyg1iYHAAMAWSwpppkySxU0+Bkgj9BW9Ex5f8UUWJAqi+CIzS8
eSElqMA7O6fhR+9O1GurwGTBDBlAHRuiYFqJ5sPhkP1Dg9TAwDGIT/aRhLpZH6oc72ThvioH0voE
HDedBetBblya/3j8PVbe7bck4MciJPWkCEWBzjGtVc+i86dzMgfWc+bjv75ysJd48ZGH+RHjVYjD
whfdvHv+xqFeyeduScSPXw0lQb9MfXy6KT2iEA/vNRiUqf6mRNXK/bEEf08i7N4yHs/NPrIFj6Qv
ncM5jI6MHSrvWynAnL7d23+Lkkk7wMZI6lAk7AxonqixWtiMldqR4Rmo1imnZOPIrbxibmXQH4sl
wqqNqeAx4E4c8PLJO+zFVDhXPP7Ca13BJTBbyf2axi7CBsLz78hANRIqdUijUquygUraoXyuY8dX
VnYFbtlprpUZXzZRVythcQnSZuWqCfg8QOkTnjUasjj+Cr8LNwSPf25MKFpoTnqgA1asvEsbj4k1
XCi9yKPyGDrzsoBdndid4Zm1CffRS7hLdZkIpmxAikf+Gl3pH/cJPR+CH99vHGlUVTIc0d4ZjrIT
7wEp4k/UGX68Gnw5TuPGO2PlsC7x2EGVd1EqY9PzCRS0AZmKhMvjTbIW9Ol5yB9TGJq64WQfQZ9p
233M1aikBsC/eEeJg5qYMOhcLWm59zLQol5OaCF7HBEoUCbTGk/Uxi14Dj6H3xu/ZuXg0fP///g1
HjRXIZKN91RDer0+t/t0/wc2RaBgyFa3DzbS7bWtyf49ShyURV6z+GwVE7s0C8OeIde7Ek6DMAmG
2bWd1cPGIVx7IS7R2T0P/W2052f6FO+Av+cA96O6cBIGW0TYGGQNHkLPwfLHssGsh1GkGWGX2axe
m/Mgvh7v4flGgDg0QYOtdmBRmv5zYkYv0omyA0Ud8aRQNn7BSuOGXwKygQAC0GGeJjAboMjAghmA
A3DWta2YrGAq/xmS4Tf19xRHOeroCva6bgxrmBRXtwUfs9pgwIBsnDbYuBVXilj8EnBdTVDMlQas
JGXVqnf7ZOCROGDWQHtkJPFxCze1Np9F6JioKVE4FsEZPqHAbRQg2IZ2eKqetmA6918n/BJfLXge
TFQkDCA6tYrs+GnYbwHD1/70ImY0HZx9ohx/mpNeOP7aeQYXQwXkWAQb9er7B5RXFmGg5KRWogYM
MDJme/agqaIAkVWCmq2J3sbdu/LO55dQ6GHKIgrvKyx+qkNYr80/g0STUSN1OAjwjwcGD4wackM+
jHxBOy6/WYVADTmErvxWt26l1sEvcdJwruWmnsFvgJkUZIVgRCQlLmCPEvTuYrWnrzLJqSvM2kk0
mG3zJo+WCGGRdC8bHdrtePsUe8qF+NTvjQA8h8B7x2wRSUYvhNlGjx80PXeE2uUHVg+fTMYUBBV8
io0CxNrSLyHSVSBSId3jydSMr0JuV+OOhklPAz3BSfwo5VHlWysMcrzvSIT+ZcA6uWyN1E4aLvRn
1qthvIWVXNEs4ZewaSqTJJ9VUCMQevbU+pURvoewRVQk0eoEI+T6fcTtQw4WLqqIpCK6Qt0vZWy6
wVNin9KQFth5WbCxJ1cO1hIp3RZ5oHglfgw1ZlrbgO7EQuZcAqEaUpzBBmjnfoYO09C/Iyleq3D9
CBDiCsmaJrS7hHMZoNazcRXcz2l5ef7/H3dRO8WQ+y4wh6wFG4mBdTrUcQNhq4M2h4A7G1RexB6Y
IcEdcb5owME0C3dSux136DQQLnXAXFD+eHwQVsKzvIhAlALkaCpjmM5oP6Esrc70BNrdamit5Ob8
EhYM7GjHw2oUXQAIcp3851FLjrEjEukt/exe2TcJCgyQd/L3jJbAnhKuRAR2GpvNobU9sHjghEyR
ZG03Tw+wkHiwIcuuBCkpoo32zEoAX7ofJLDbgynsPD2Qg8sD0gFNRut545isJK38Eg5bTz7cICmk
+XKM4KD218yQnyH9rsu92pLJgengZUQJU3hKrMf7YYWDyUuL/KOdginP5/cy2xMZgcFirJxSE+jG
ROqAHg1rVRER4QNnxidY4FaHcWPkFYwdaJd/HyiYutJhzmLk4Qt8u6QisLAR0S3WfZM/JgalRVfo
hmCmyj6+xODmI/XSt9KUFSYPLy2ihRL6yhiDWY52lf8BH0FnMnjNQ4B89i2PjO+xOe7bPcClBOSd
7Ew9TZUKFex9tBON3Grh26QGfza+wbw775z9JZzWDxQ+YDlErl7LSGZ0u+mpNuBLZ9bOlpLU6nde
xJeK4WFMKQC7lx6Utww2UaHWuTiKV4+UGuSSXc8QdN6APJAA9NPGcVmJmUsQLZtNNR3BlsmVQ/ab
agDak0dIDcPM9vHKrRx3afHgGVHxD3IRC6ccA5Axa3cL6riWwCyV8OMeOrARjwdb5rKfKILjZLw2
X5yBelnhdqdyH75gi+qhmZ9yl62sJNQSR3hn3XFj6VYeWDCf+vt4SCVUgm+A4AriPZ9QC4ZtBdgH
MGH+DHtt+CPDGG+rIL9SX+CXeNqxnsqgEtA56QCihXOmVgB1/5s+wXEajs6oc31BKbt+7Z3eETfr
svPWu7PtlyDbQaJob5y3ZPOWXkvQOJCOfokEpsl2o9O72Nik1c5rdm+kRajpCo6ZygGIh/ZMQa9B
lUyY0RvZvkSY23h7r01mEU9aeeyYKWzQi5XT1pJZuCDWcVltXNtr79Clgr1cipAQYbAf/U8Iz1F6
p0HWyNdemC3Uxlo4FhcBAm4vY9C2Je3CLPuM9mt06b/5K6A8sCkIQ1CvwSVkTqMD31kCm+qRZPtN
z5yV7HwJiY356P/joSY8ApzKmKRjaip6BiGC2JAivSLlxrFaiRhLsfqaGaJk4lsAlVAMn+haHcWD
3DIw0tySQVvJsJboVymSKn9k59a5Z0C0u6LIGEDfNgWUh8q0CjpB0cZrcnVTLELECDOhqZEQ/qT+
eQiJV33Cq0+TIIDf+u/UGzW8hVvapiuJz38AWD1FSHgfANYsJByYpoXdpL9bxRgkY6gT8k/h/Kbg
/iPF5lNGFmgPnuQePNc+xahItWSIIEtS9UGrFqnSqY8HWot3S/xqF7CezxTt5AZa1AOPG0dwOHlL
PNICS5gSSH8TDspOeanmmc1PpOvesyog3NZpW7uOl3hWSZbrRIq6ye08p893cFJUM0heZToNoiBE
f+FIPUFL3gkHO/Xs8Qthv/X/pIlbpPTG9rkBpu5ExSXm1WukVIEuP+Rqqwt4gipTRKSf3mlJDzg3
GvTJg06jPB3a4hA3H2PpIWngNSZ/S2ECW+Zal5Qv/ZBpPA3mJhyli1E6R4nFQZlZGXy9aks95Uot
9SxUOiDemuBJZooQG2bSHVsUehp99uhEZSyUQmmYrl9q6ffYGv/4iRfxLKS5sBxirDC18xz2O7sA
XeFI2mgkh8pinvJLFqvP0cvGaCunfunYFyp9xmQdvD9azbdoKDj1Ovq+hj/r+EDjMvhErRcS31C1
VjcOy4qgGr9E3OaMJzMwoIJMMtjf7KWuUUnKsiPrQ+ApealFcDT8Ey9A42e6ZJFgwl1YFbNYT8LM
FaXpWJYXyJLAqABHAILEoqj7HNAKAUysBw36b+1ICj5XOyaDI8KgSoHOt4cRZs+Pl+wWOu5tv8Vb
TZbiZpK4Hh5AXgO5CbRTJt6YBCuOJFQiLnIHpcoa5xIlmpYdTTb4HVOHIq9+Qxxc9ZOvKf5sc8Yc
/T9y8poxKGjZPU+pFW810SsVHVuog0MzWnn2YjNGVT+EkoUQ9bsUp1yEtncN5JSXkJJ5FdHIoYXs
yOdmUVAqRcMs9Q9UTjT48xI2oNQ0exuqZP9fhJ3Hjuza0pyfiAC9mdIWy3dX+wnRlt57Pr2+uppI
Vzr/GW1go12Ra6WJjIyYhKCwvB6jjJUfhyKOpVQnwzIdo/N0Vnjn+l9GpP9ATeIl/d/Fn5AabT5o
iCGLYAGSKzxKu8oFsH1pwwTCmvAvQ81/iOr/zUPOsFofW01djyZMdBUhajvGBiOuWc1en6zp/X9+
0/+wrKr+t6J6yoEqZg1d7MmdT/imWH7+1wWQN7WdHJB7e5v54CaZzhhkR+NtkjwcrTTDlp16bmz5
mANe+o/C3fqo302JM/aAmehoTOcBxRDzXw7kPyWF/yYxj5Kk4g3BhSIg59UXUuwH9bJ54l2KKH8z
nGFgEZ4lE0fK3H9rNP5h30v9bwqzFumDGC+ZCCTcQJTvH9SN4QK7fvolfW1MN24um/Q0N99j74sP
beSspr2Yb6q02P1Qv8rsJrL69T1Gm6swtRJTf5pP6+okhVsC+mmnLNH/pWP/p5bkvynRmcw+tKBQ
Iko9fuebb2U8E4TSkFmQvD5+t9jahyndvYvtv0Ei/3RC/yuKYwPdLLnIr0Qa7LHw41Df9dd/a0//
qcv7byZ0tlZ9Xt35/RObCQHdt3zWGp5wOH2pT8DkiOCjqXhYD9qT9VD9TY9d4WxXCenxoD7825Tr
n1Bj9V4V/x9lz6orVl3098v+oO+zd7yGguwkhZKb76dDcSlPIB8Cspjlj8qf8j/fSU3+zwn7/8Tf
/4dHbarQOrD8PSZl9qSK1oO4vjVC/lVN4wNev4MBKySRbCmHVbShUSCNb4r0mGrxvkt7t+urU93G
rkwUrB7W6Gqmft09TPUt0/DRq3KnZeyAdSKm85YbL8s1QnoUG/ufJBr3Q7yeO63cmTXT+azB/SdD
sFdGpjnvKYA6mk0rcsoWG8q0O2zRAAoze3ERezOal0XiKRE7suLwKEjWaneWjvxI7Vuy5LaL6uIf
YJtyWJXHYmxPs3Vr2ZJUxBBOmzdUZsLO20WKvGExHUH+JOW5QzT7o1l/jmkoapMj8XE18z3LVCg5
eE6IdjR+lTUuMEXxvlqNUxl/cW/tzKV38k1uXdJNPvjN8iqWvjCAqddmlzlFjCxCPqW2vF4TtSht
RWrOcYmLrrnO8JzSufG3IfeGcdlTLJldiF3WXtX0jyguDvh2vk5Z4Vp59Yz/btCo6ntiFc7Sl1/J
Ml+GJQklKxgblECHStwNg2WzKSD32bFJO4SUVG7hKmcVCkpqWo12X+P9ruDiXG34OSBxJb/neVDK
+yz+qfvRVVEAEk3VTjKT6FvZxsSOqzqxyjE24vDQzvpHbypnq7OyoDNGvfSMUs++p1Juv8a6LZFl
aXGIqKyFJ4iaFqZOwlK5Me6KoRDj6FG2vWHzFFd76gy+cpJ1b1UnW1MIXmzIe5WFKrTQvSV6F79p
dfWalR9DMUxHLdcCadHcesrNXaGuH1K/Frta0fq3JEGa3lKrv61ug23uEU72suEWJZd5fO70S5L0
Dj7ZiNKvKFG00w4vASp6o0quSefkkeUpcZBLThbt16rEIqLEYtG0RiY0YZdg2PqQtys7Wj+Rasvp
VWEPNzlkcVhmu6HZL92lpxRO8shRxsaNkHtabDTzktkWBxe1Vo5uQhzW3VIIFrwFhvSojkdxdUb1
AUHqQt3RiCIAZwqP03JMeigt2C13DgC24eHkqzhR/iJuJzw2yhmWZCe6nWRHwnooxPYUIRpSMkdB
Cu1qbsmjhWHjyiZH3Zzn/NZwbo23VcRirMXF86aZ47Hufsv2d+HOqR2mIvJns3BIlOmxH5LAzNVX
xnWsVhm0JMLipmoG3U9M0K8eHbp0J+GOS81TpV636Kme5To0KvGC2Mil6KRTJ3dei8tXuA7x6yiZ
fqyDJ26PuXQu2Qhb5o8trw98jHVmNikg3NO/RO3mTNZwWMUYrQlrPyuRFQ6VfFNW9RFPW+XJjOZ+
V2KFKySuoCzFQcsAJbi8TVlh2FQhZMXRUBlgdWg9ZXZTi45avCpt4i5r9oT69rzyzhOsaVvDr9vz
tG2tY2L3biheOZXekmO00vnlsr1OLZvdWL1NlkAtai/xeXwvVp2HWl6mGQ9dAT2pZAIqT5HSwBpG
iBlkDZ7AUdGK1Kc9Y9sSI535aZEyvzM2t9YUpzZ6XpLYhlLrVrIn3pekUH2pj5VQxQhznwTDnUBV
RES1PVyj3PvPUXGFXI6Vhki0bAVZqll+K/b1TklQ77D05r1t1Gsjr9GxjG/zfBnb3yHrcC5n/Bjk
7ZPJW9dT0KLBhbDP7Sj12jFG0emVgy7sUrOK3Go8b2iTm2l7FJIiLAH7YzEvnS61niLMhd2JbKgI
+k0eeiS0hXzPA56DtjiBPFmxNw52dzSIbBcR6Nq4TgPyzqz8JMWDiH998cF6sWndcFwRpy/dijRb
gK7xUViBuO5wHmFNN9OdoXCkL76z3cJscBoMSUwbi3gJKiMDAcWeUHLX0/OMf1F9FDc7Lh9r6Zqi
eVV5Aw1M3PqmdBiiB2H7S0p226pvqUT3As8QAxX2fIyfpy7ZCVkR6knxjGU7Sut5LQd9uU8YdLR9
GZhTYvgK62uahQPwogc9+WpUZDwvcqcfu8XJkaFFllMjpWlEwbuU4yFWnojk6Yqd0opk0YfGKCHW
Dhb9lVrNaDcYjaNpu0TcBqeqG35DPAyntjLSL+nWpf6ieVHBkpzuyPfxLHzLMlAMI2CLCoHbxXAk
PbU5PF7cq45Qw0BJWeCJr7Mmu5sx2IKJlaJx6jEoMmOC6BaWf8WGKAr7Eo8Njgc54t7hoOfOUONR
l1Xzu9qPl2VALR1BcqCP1auKI1ZyuYxcGU52kzdK+0bxhMRrFWbGqNoM/F7TcpI5HZCT4al9pvm5
R6k7py2aWV48VVuo5PSS6q8isqKvumt9zsTnchPsGiRg2Bu6J/WMWLpnpKMCrT/GqhsnLNS144NW
n5vJ65HsUgECMEYtscUabtvDBMEnGx7ZYayiDue8ykOl2zS8McVkRH1eV+JRtfg6O9u9PDrDumBY
7Y7ih5n9GPg/DLQxfvo7mgQJVlBr4hSEF0izCMRLYW0pjiz7kuRZ3VMXP2v1XrmHClufTnV1YBoV
l2d99Tp0f0GoVbs2nKYhzr0Ly63cnmqaFnV0pyiUWQYbg2rYWTh/gvG9bfGB+aPK5diST9y3fFO2
jpbenqjy8O2dQfINafDGtiQOZetjs2phzBttYvGi0oUWTTocM+yOqq5jHMV4zlHbzbO2ZZ+h2uHF
Yk+KWfML/ux2JSVepuuf5kfSeWm1cWgzR9HlXdwXB6So9tP94YPomnPujziEthtK77U/Eegb3gXI
zbAsewQvHKkd3Wo9F0zpp9a4doNjDfsiGVx5aYN1nCqn7dqjBg6g46StKu2lHY6ycIuU4tDLnxhI
V2vEWvswXZVUuLJy4rQIhKIy+TQaYErCXhewP22RmFxmyVYXJzOz07y0CuGp0vHorLvDKBu1Y20r
lZW0k+O30QAyGlWDokrsKfYoyhLZ8NdyKb+2iYSfGYqblT7kZXTirTpQY91f1REVpt4dN8UeQf8B
LcWT0XB/85AkYKhsX9fbXl1NX65oK2U9SNr5ssxvzIvtVu0dEe3ArpxdGQ/GtVadRDtahQYvu1oP
1tZiT4wWB4kt1W/N3PtsJOIfiZssWIAllNgni8lbFRmBEH2KQAagbfZm7S3jAZfTwIpljE/vh5lF
oKhSbfOh6wKtjPaNZf6tSqy4UyZcyyqMGvFTyvCvSnnV2tQGcjPzxEDmnwfGTltg3iCSa5ppW8YB
wndLFbJ1H+u6BFaHPtL0UlofsvgybC/qSlnnNcXDhh2ANPgr/j1ITUdhgmYlpYAj69njLCu/E4tR
joiBBrpvI6y08tKmzameLNlWKiHUG06s0O2MyZfrQCyzb9VovcQakNC9jxXrDfN4zFm7SvfmQs9s
1s4XfKbiQ1uV83HWe8wEqyEJk3XZTxj62GzBPk61dNKHNdkp4vRek8N3LC1aQd19SlvmVZn1uyx4
rNaZM+kvmU75DmUfnD29Yu2OKadUfuUZjclUYho4I5UytW5fQN9axz3VbNhGwqGSsl3SRAE2oy/I
9x1UVQjWmRJnqtI/xcIMJcajT8PU3jA/xNWgSOPY6biwEy1hSdTVmeR8UGAX991xyz5S613UCBVn
I7cSO+fCVxOmnoj2514DyNRrvSe0hJJpQZ+Gcfeh3xbsnVnFslNrTI7LYO66SLk0RnfUGLrFTXnY
Fgu5LpqBLvKLOHNrqeLxNeJOHWoG5dt6XOLST7fU0dZXUdU/moU2TaoOpcSFAnHNtN+sf0+okIay
wU6dTQCv1TRvG/uLnA6OqPiJ/NUz6zWV6iZIjw2qI938jCfqsVSL6zLEbBqY/CTsdM4jv0HuV2xM
ipWiTXntu/p9Vaxd3ecvVTK/yOAzi3xtx+NSJb84g+AZimMc3mLTGpEXmd+UAro0dtQ8xTiKSpzA
24CvFXch9/LmTISta0/uDzlDaMlfraAsbhbtALXG/e6qzX6w5J1U4flG9m9nTgkO4k/G2IZtStht
NXcVYIZKn7P4pK/umLE5pEq/cjG+afMPh9ClHyN+OFFZel2SuVG+uFH7rRvYjSu/9eRtRntcKeT6
OT1KimgLw69uCraEK3X1rJgPZeqWBircQN01+g0LWKpSvStadrUiCUsPIQ9X1klafSXGMUKda1fW
37ak2K9m/dymsAf6cieLTikiaM0STaG5hrU3qBOV7yx2ia1D/qEaPCQnZQ0j48mNuyb11PQpYi21
eksU10T5QhSOprgrvxgwdpoTY/ZTvc/Km2aGVAnbEuQ9SIa0T2e8Pfpkb1i+1pKpaVMO2jJet9k8
xShNsG8k9pUrMO4dBkpaBFMn3ZmQgRpyNFOpiYafZcM5CbsL5S1agwzd+I4967SMPTk7q+2nzvqS
OWUYStLaTb6on3KQW0Qw8Wkbcr819np9Jnp2ZJgpOyro0okPMsKSC/enGVxTxIgEj0fVdC3zI0aL
psMZWw41ZpDR5/qcQExo7/rDpewb28vCSl9fOAOgEy4AUthwodpzpPhadDItfMocOp2Gim8Q3NE4
D0pJLDoUA2q3m3U2qYLVvPUkhJQAhMcud6V8xMCMkE2V3ZdxGNNxKVbuxXQLcs61FpmpPa4VoO/g
Nmt8QiEu6Ac6imXYC0PiWxKamekdSEgxF2q9ePiNcGNNi9Vvp5oYV9tpF0xx0GkFSpDPnYo4TVBK
nlFEfIjukBWxW2cKtXHq6uJymWsj1GLm7aryI8aoOJXdjtR+FWbVFwo/QmFxeYvY3+iqIlxFT9H3
dflnEHqWirbDk4BLoyyUYVbaJvvOTHLCsf0w1HCCXF+vn31zVdn6qGzmSwOuc0SAwqb6zievWO3q
Fwsju631l7IP5eQ8CG+4ewfCjEmFyXY9Kmw8fXNw8b81rZNUUBlFB4tUO9UsqWVNDU5Wa+nPXRqS
btkwxoeknud3rRWXdzVqe6BKc1T3glD7yrwEWTV44BOtkyS5r+MOHQ10vjK70ln9Z3LX4qpDkH1W
90W37Oc4DWQLTyR9u26SzMZU7g/rFFZS97PpenqiBH6yxLjaQTVxkDp6GpTmsS3nvzimcVPRIYii
xAiGpHpsTPanItN6FFdLtxc9oXtZI9x/hYdaXp0eO2o+lyuu45dZTEkQR9KfYEpePUY/6/yYt+et
d5oPpf1mRjiy+kHPM7pK4RTfOspc2dR563gv4IzhUL8KMj4VyLih7WYG92GLSUemnpqUBT/PEDDN
c6XZXitPWvyh/qxT/npblZ7U3i4aJ1Hv6wkhN1atvbTYm5Kv9bETdT6eQkAMa/mGPiWFYAXl1x3E
gwRi17SYwYc4hVnWtayRhvzTv6SL+qK8C6uPubcUSKMr6W7T+0V6G7PTqPUOk2PtOpCstdgFrGCT
FV3sJAny+tzxvwUfbwFts/viNGZhhfTm5FRZ0KJ4aV2ULNAxz4ZUXBlei80QXXC8Fyh06mcdNabo
cWplbyztKf9OdT+CdS6F6kmBiVhvyBR+GVluFxEjz5eWrbV+lymHsmzCTA8wgWfVdR6+ktGV0zDK
foXkM9qe4uF7yrewkfwOGafGpfWrgAnjDpFgGyffvvWs5lIbG+EUOlsMBpbvKeS2pvYz89OasnOh
oSms82VcDw2jgwafYbVyloyjkYf5TWliOtDHNvPIJWvmyhXaUVlygk0ctH1yVM2jftGaI4qZJgo0
0GYa1/oWppYu24uNlxJkorr0UyhtOMLnjOrR22p1+vBDl+0pEwT23UV8DliqtJ5LK2y0t0RiAbGY
H3X120CgNwNgwqR+JphVb2qHJ6age2p7LCs3EX96Gbnf6suCP1f+NdNVY/qvsFteeyhkShoAx0ku
38GZhuQSNWGr3ar81GnHGqVQKOAlSqGQm0TBI+mtXSjJIQXBVv9UkVfgW16UrgFoN3jIodoyWFW2
DPc1RBThk0l3kz9SUoQ14aI+V71KmPVHAaAF7+bxRDnSsGX2TY3nts1OQsvstaxt84uk0r/Uv1rr
x+1ToYcq+qP43OPwMbDZgaTxoFjTJSrrB5xfbaXhYWJULz5aUYDxZ2I+81mM+qG6qclLvFzQGha2
506hsklSJ0urczPQx9NU60kJlWkMdJEPt52i10rYWJnGvEULVUTW8gbk5lBYRWBUGTcebT3LlZKr
sFfRkK5QDj+Wbf2ikyULijA5oZktXrT6Gq92XT5EA0f+pNPOVCpvAEqgqCL/jF/p6sTmdc1v1rZR
9p2YrE/dBbqabRjHtb5WynMbnTUK2popWOErkTvJu7I4pOxZjwrgYe6DW2VV2D/WxEHEmXuZI0tf
c2sq39A/xm1fCmC8QfvR57uZxV/jU8H7TSRpsja4fPC5jCSYRWzOpO9K3QFu2kW911If9RLMAy3D
H3+5ZYLlDeqOCehMBbJdU+O5qX7H4lNv+wfwdlgISn9sBkfNeXdv/K1V9r4ond12jAyNR8iiFq+v
t8RdAhbR1A9L+b6m5w1pjfitr2K7VB6yKKjox2PbsJ7VxQV2s85ZBw6mBEoVws5yDCLVRCMGCFTg
XGi8Su1Bh3aUJ4eJUpY4ojtdz3k/ZuT9Uaedl4gpm+ACDVFSdFVIBUSznHIfcdXjLEQLG9U2yuyg
XhaLbJYfkeviT7X+nou3vnNUdopQb7EuVV05SPTqYCXSoa/BUfQLJIapwq0vMLIrvVMlkzb1wjaU
F5OyInLqzRFhxPYPLSKMJcnjL9euSn0tC0ePg1j50azC1fSnPHaKLEy6YFR3DDlIw5PhzNg5NM/o
BmcFel/Caa1uPR7kzXnMrkn/qlUAuIdemL2JnYGs+FisUBH/qOhaIXZ0qhSZOiY55BsrbLkrLHBw
nLbFFcOuOPNULyL1iJ10ZjhH6m2oY+YnfD4UTvA30+z+Z6533JQmcbMuMLNd11G8PPUYw/Xxb6Qf
9Gi/QYJNXKMIpp82o1RD+og1fc1LXhb8ixdX7i/sDVML9jR48pMF4n5UsI82aVEAl0TuckoKDHRQ
EiEL27hwi+4l13GRLxl4HLKRotEIhf5zMw1HT/clQoF97YjGroLijNOGTDoNjHO+eKr8sv0q6auM
Fb1A8/sasSZPXNYrRyx5+xgjunHlGkSs8gSVRNB+euDWp1U1wbbtEtH4jjhaYCg8+AILk7jEMhFY
fhbVGw6oka8SFCDgxScykBEh/SbvZP07X966a01iSXYpgieUadGvXrzOMIGBsgpCreooQ+TC0Zl0
ynNgR/APe+7DFbakZrzHyqlXkZrJ/TnhIS3P8nzgJBQtGKGjsI7XulZ/FgeonYC9rqy+poAPxnVa
XGSTFPpI6UVg3q2CJAut7k4LkBhkDMM22t86Os/ISluh+q6D5ySUzbvVvNQYRo62bqI78DILtQvv
0d7Wnzse+A7t1xCP4vKwQCmi9W/qYO29JvPF2akFN+q9fgiRrRbTD3MK86xyl5lJmDg+KFNkb4YZ
xDE68/1DtXDDaD81nA1g6V2y5jGevK7ZtfO+e27xAkZh/o/eM4IKqb7GsBVNL7qNEMrfjb8xdxPJ
qUUU6neyZbPlY867aT8wPxg9mRz9q2R76bdUUe5HhS+OVG+MP8zhbZEe1CcFGQJ5eujflDWo+YsU
b1s3oMrHKpZ21CBYcTp08VH6sSmio0DZQjxBq4yQlAwuQ7fAcwjyO2RH6L3E2qeUEim9oTwA1lvy
bxK7Rf+VFgFIK87i5vIsCYe+c/NlF4kBDZ/+p+aG071n6k8zfgLyYrVtZx8yJfUtr0wOWXPnNCh1
UIK8F+doacNOPzHHtov1qJJ1hREU1m8U8MEFa9LPEQUA80H8q+tHWolC36lxbbfLQatJ0wt9a2jk
3630o2iPd/wfBSUim1xe/wMs3Y+camfHNNkhHWM5Wr1jPgCLSwQYSrYvPQtFLA3F54JXPvPNGwvS
+Q282WbWakQ38cbcpMfkUF+CdnnWilvGmUoaVLjReJ0f1XBozo0SGKsbLT5oCYQwzABQry5hN9LL
cLsQBgo6MWwln/NmLB8jaSE+DppnRM4YB1FTuThD1/NtS5A8OFjtDah4/h7j1qnfVPXGaxd7t0Di
Ww+mzgeqnll5+Nr0QxZha6CDJYxOS1EjtLy19UVjPJO+9MLv1jkyB8dYmXsc7kYE6p3H5lhx6SiN
Z0m1O5Y/qD0YsZddt+5VUcFXJDIh0vtviKwJ+Y4qulm9Cb6UQPoPOhUKAEZ93Rcu1pZ2KLQgy3eF
5FjUrljkmMhyDYFpEqP9gtaXKITdvFDu8jHgauqlD8It4GIInFT4ovWSfK4DnXrJbEp2pmSnGWcJ
mp98GtqdJX/P/OcWTkbY5HYlvEbNc/NZydE+yp6ZnNybHmuEpN+hj9W/9ScVSL9bFEcpHjr9IE0k
c4m15Wcrel0SSCG1w0ugVpMotDfNzRiJEYl7KmedCflki9Nd7D118xpuN/9aGxVV86Qu5WHBD1RW
/ZmzlbOGagtPOssO5a+qSO+1xO5tAZa3MMhgu6qTFTLHYa3cQW9Oxv9O7zg21DhArfPsJLg01fWn
iv8Bmyv6g9HKbwIAhC1o432GXZdO3zG1Jw2ZIM9amYMS4VYT90+d0u77NQnlqnb0sdl1TfQnZs2H
NZlfgpwGLaNlO9dTR+13ep775ax6hunJ+kRisavYV+lmrxCZIJDapuTWyY+cfMmwEeRDZAa04Ljo
dkooNYc7DJe4ov7HyL78sQRllyqoVbOzV1/a29jG3rj+jZPiwkDpSVxgzjuVnywqnrQpY7AMbeKg
e+ZPmtdJ/mb6FaMWbUz/Fn0vMzpZzPG9Uj2a8bZ3VHM+5S3ixcN0WAcucQkmJrNeA0gtp+f60erf
Y030sxk9tDb3YyN/AALw8/Fu3yU/TtO9sQeoXTDSbrp7nSyii08KWrrFi1vCa7OdwNSibXqXzFuq
ZA91FGZ8taYJj6pwQ5Szy0kTKMRfk+RE3pxXf7OosY7aXzz/zjCtYxAAmwIfCQrDldTDDHVRwRkg
xj3AIdTei14mw8MdfVgBvofrHO+qab+CxDKsYpSgxA9WxfyCOU+oSYdNB3KXvSYnCm77egUmCreN
adyJLJyOjqn76nKrEKru7Ej3ahY0I1xMgknsw3o91z8GnKvcmK6Ay6AU03QVxr3wuA1H7CzYoZyM
d82MebpuIQelsbOaGG7Dr45USn2Rb4sSljmidyEmd3aOLTxRbxp9Gm61e1KtR9gu6DBDJxDkm8zR
p07mHc2qu8SHjCpDpEBAr8VEg4yBUYyQFO7ZE18IeN1/Fcb7OO8MOVxRKsKua/mZ4ASWDPAuE7Fc
HanWSi9nTBwtCHUrya6fLmX2YumndT7nTFkBerW9OsC3A9xt7/bdS+sXYwra/4Y0DtOTG0UeJYqE
sOHztF5a6Tb8WT9Fqttj6unRd7MAYKXpbdHHd4nMsPLNY/JaN58FTDBrPkz/8f2dU5+hqDK4Autd
w+SYx3aSKCXec6pHysjCB79TFtvaWThVRZciD4rqZk3HbvKE4iIyWx7zA8bFpmK+rm8tqOevSK8N
7hk0P3X0q5lObtH0w1XORYfnLmrnbXE1nvfiIDmrO6tK4epUL+mMW5JUekn63rQn8cvka8bcW8qf
qH4ZkUJV8ystIENIpkeqetrqzB1U8icbg720j+v+oHbMAFEkYsRYiuE20UmAHAP1+dzlgdrppBcv
+cY4HTrLCDmg6H2Vx1u8In2zqOuhpY6Tddcajpt0KVpnmVFLDhDa8NVDZNy9u1Vvbd8XkTm/oyq/
651OAaPG8ug+FGgrLcXGvb/JZQoLWCSFU4P4UTLA9LFY9M3e+yeJ1qRxBmW3bJ7yaF2n7qV9zSyH
8wAIClghxQy3hL+i+kCVrCl9672i0JTeOmCWONuJleWulR3DkC1dxbCbRHTla1oxDnfvtdv7uvpR
tGMTSDS/WozEL6DnrFgzKbpYpINa4qHPgTrsm5GOxsI0Qz604xcruUcDsWx18wXGmNtXNMGWqJ7m
d+GuBDMcBVgaXYOh5uCnBA0xXGiV6g2FvFOswIq95xmmCnLjReNpi8/5+t6mb3HiWeKHyIguVV/1
3Aq04yJ6i87s8VCAwFuMf3C8EFP92ZLEr7EUDnFLpolQSHwxwfaF5k3PCLNuMn5KqIdPn2jNJ7lL
r1HBMjSPq4bElc7Lgaiv/i7RvsyEQGR+nUShOPOAsts4tb5V5kFrMMNhcLddGrh0MQNQiNjTsYmI
E7Grc7Wb+jtLzinIdBw7HSSSuNuZXemsuLPRMCTdlyY8KeUMOWiGk8+6JzckNijeoT5WiZ9tFTUE
uLZOlmp1z8hnb9Xg4xQxwIOSX4ZithvJOI1M9BFGFhxFfhjjGxaTzLpjC4KUTb09GR3tff6YNCgC
TIXWwYECMZGbXa5jbmPShZeFn9ArMnkGMRlezebTlALOJc04kKIwn7r6s7A4EymAC9WpmdRnyZSd
ynwQevf+qKcHdbiU/MK4+OSnGRk0RvOhUH+iBpnp10yEni/RgMtPAv7xieYv24DMEc0udXIEK5xQ
Ue6kPxnQ3kp8kJF23aBDRrLqVvqrgN+6dWgIhdtnbX31cXz/lgPnP4MVo8e0CSfVoO5OHVl9nJcE
5lf5Tso2JeBEQ7cnKNqlkX/0OhBqsaBp8woOwpoOBDIGA29if6ySv545/Eq3O/1tau/+h6hy2bTz
yGg9pkdriYmiab7VlERp9zYV+V4x4WQl2V7mD49N44At5qFcpNuIJsG8r9SnKL+qcBnj6EXs597d
LOkyDlPkdfK92qzfkyILyoOwvFsS+DVEN2fko4wvqfUoy5O/FPt+Y04VPVQxiJLyMMT7WmZy+CgJ
O830Nity9em3q72E6YpuhGrpUO1qVZgKz6k8UWl/6/WXCsSUDqGmMm6xsw7Hyep/cXZey5Ejybb9
IphBI/CaQGqmYlIU+QKjREBr+fVnZd+XunW6mmbnacZmeiaZAhHuvtfezuQ9IUo1u2+H9hhn+n1q
MqtmfZnMdhYxitmHWYNLtJOK6sw6+3x+GxouUuleyX/mmRvrd3uMHhUXrb2crVWu9ehPkI9GXWyr
jie87SzONeeja5mUcANrgyI2XSLeAjnt2NP3EHa7UX90wIoLLARR9Wwp4aVhqF3TYESO0h8i1H3G
aUL18ghhN6FoWVmGKlelbt07dhhdDRNAqAqp6fO52JpueC0ctt6YgKPFhx4mS90ytkoFzZjNz7N6
GwFx5IQqW9f1YypRcgGhzOBGBtI3mm79nLms0lNEvzOHHi8AuWoLM9c3nSsDr4qdxOvUql/L1nwP
aydcoYRCLUzyIAIAEtPo2R2qUd3np0BZtenG1Fz8bT6+g8EYnhTu98A6T/0D7Wcd712Bd6KK/Bwi
KX+3bNN32CAwL6yadiohhV7ghPHq8DtS7g22+9CEYpVxjeHCbiNEOA2wIdHwmI2twZrAqrhPhbKv
NGXwhGIsLXI5dB5U1xfttbMiX8s3k/FmCfQvfZ22/Br0t3qkxc+gKcocrQTNUtwEOuJ7C8NzCDKa
y+pYy/LZtrVryL0ZtvoSmN3cxZp16gneZEwwUcUKRljsdKcM3kQ2WoHxYkoyKqXst3WT3fVDZ6Jq
BahdJPNKsa4qlS8Tw5zniCzwAqUxF3VlaksZ8nk7LjJJp8eTj8BzaPL6nOmuJzhFlLE8Gs2rG7Pk
nKCRqu8KVh9Z/ujCoVpG+Wkpd06RbaOwwxvXRcz3s7UanKx+FbM+xMWWZbCSelJOhiAJlqSA/Bgb
FM4eVaSjbdjeYHBbjOEBn1JE1Tllj5O9U+qV7u4Kax2O117sTbaZYg/gaWvL9sLPOly1bLpAzjJn
ZvWxwjzSgAHTQLO0ZTwazP015xGrOtd8TkhTNL82Y71jvkI3WrReVj+UrJsI6W5OyNuKszflvW0t
G6ImGt+NmDMh9EbcLB2dRTpv6ABcDFJYWoVYdjgajCX4w6pgWVc3Ob4R8nbLbViJbTfJVQeB0Ok0
ltWTHJZV122q1NhWZmuivVEyxTCHQM+cv0/VfcE4tRMfDuc2xW/bv6WtS2CN8VLWnwzOgjo/tmF0
1IpNqg93s/tlCobdGR1Kre8mq1lNNp9DqWyFfDdMtp0oPvYz0qJ2qdaUnpurb6q7ZuWjX5fgL24d
vNV5xeaZOAAigcYbNdNXCvstcrSZyofFgE333GrqRo/ldQoSL6gE2+5MzwoiSIhCgcPtm2nd1A5x
n2PRuZ99XarLTp2Er2hhtNSs4Esr4FF5qI2uYaFk2YINxyqLCjLLKPgvkA9kyU0+ZypIZ8MqLSd0
9yDYho8CyNPRdNkqieNNV7l7OY4oeWyNgWIaEOSLMWQ2VlqjJ5tixaitKEyQs57xjejzeB+PFXMp
ea4wtVWMR7okPyiIcUavbWZIxLErXgbNXUUiOYHnHpMovgQ3g6LB3KmjvJ/xrWRQN7Ztq0u1y7uV
Xd4IseNo7VUzFvczaGcx2O4qv0G7cO7eIMmXD+TW7hezyDYuqL9FQWXSncR4kwooBePa8shXyEtB
VlOyterS7t/6+dWsNjp9pwFOVkPaSMoTPHqKH9r3jX4cHZdap/TZbB3o1kJv+RO/m5Lov8C+SyAQ
agrl3KFKt98SpaKDUWx/zJ7zMnnUxGSfJmRuZgkprfmN3tYSw0/7k1Oebfmk1Eypd2pe3B64PCJ3
MrPfS5sfmvELpmXVJdjRVAhiaVTfJSh/4vXiVxSGayNCrKiYwiWq6XpTK7bs22Fl0XdDJkwzUuO4
VxCOuj/1+WcSvMuecSePsJi+gAwGKuwsxo/fMqWYVG1Z26u5WzW4I9Rzb66d4BJoRyNo5TnBuWlA
IV6tcf6Myn7Yxc2TSNdtan9ZWcR+kn5tgYuxy28FKV8YJ3sgcL9PEVb8tvSS9iGydc8mH9YZvBQa
NzHaTXsj7wiKhg0ZXZhfsYzalBHDuagOkwR4gl4VeobKn/m2rDe2hMReEm/nTKxA4Ne1GAiXuhW1
OfqEirKnbNxUwTz5i8sX7ASEq4YCUem6y9eIZL9M43g1l3U+HOdhGwV7XZwaK/ZCjpikf+rre0Qn
pOUhQ0hduTmTN6BTF1uup2jWqle51lBoZJ+89oo8JVTjZr0fldducFcc2pfIrFbK8GgaJtGrA94E
w88TxbpY1HpZCs7QN5y06SW0hbVp65kMEMr/ZRF06Kbahf//XpceEBMFMg9tkbR3EZ1Yls2HUGMr
IXMKgyFQ28fIqtNJpPaNYtLWmbpJi7d5IvFjNL161j1Ne2mDYueOKe8DF2zy5jiwU/wPm9s4EB1S
+846AFi9WTjM5Fu8GoWRRj7D8HmysZwy6Ujnncv+an32s1IikLC0MBPhAFdA2xsrX5mwIUihGwHt
o3gtw1VJPkzBADuJNn05Cfq7bSX686hOuFv6JioJVUXQzlOEa7Ol/awIRLGbiZmDser7b1k54h4y
oFr0Mu/OnWSiz7E/omuFUpt8VcXn4TKoiu/ULq68vjSfHDAUDB6FbZ3L3FhH+Fx2Na5kjCtKvhEZ
exAVCu9uEjywMxDlqAfSvyU6/SpLcn+n+TmZewV4Y6O1as4FyHSkjtq1Hh5GViCVjikWlR6fcmWZ
Aoh0BQFzhkG76CgoC6rA9ZjWG71XQFpHZoAUYpdOCa9hn/rTaIi7dpzeRoW5oWGptS906OHCce8r
jZ1j7njPxDWpn+tbp9zo4XfhEs8eaWeDQtQsh8QrXOesN6jK6UkPHqDU02USv1Zs6hifu5pLs6yu
gbgYBFjDE3YqEfziaUw+ApqvunqWw4vG4SbFQ2s/jxZTXe1RZWgY34ig59hELDZ4HZ+fzdEd8A4E
sqrunAmRKbBSbeNEUn8LcKtmCKfhjCZXBIHvUlyp/cq4NXcdwnkwVy6TVGc71In51s7VctArDM3B
wxj1GyNw/CwZtQdVfAad4nEtWFUUPYFIsdDABsiojdKBCB6U91oNcaDEb02TfYWzZEr2XM7NtoqD
J4Xxgto9RCMjWWkD3DRWmmykM+o8PlC9hepn/PwWnEPCcjSMAOGdaW9S9WOSbOcTBlyx8ZFF4sDw
opuFipxMbYItB/SNc9wqODCddZ5/G7mNwNgSSTRq3V4dpUZY8EcxPNsdPiFm8qbpct8l62bKNjZT
vLB7K0hJ7+QDTixwdyjEno+b42F47AbQUFPN6VZi32Kios+oQ44ZbVrKaCbozKaG27uJ61VeXZBl
Uzp5V7w0jnof5u5rVmYU0Mwv7SlTYAtu4Q5Aj+ssq59am/KOgVts9wcCiWNlBTcetuPawRAFwWwi
iAi/rul26viGqbNbYiEV5A0E7cyAerFs8O8ytoJfDH45wKovWy/fe75ZOA5Ngo4StpecCTJmTKLc
K91RsM/Fa+gv/Kl6JtcRmsUIvWxgyklacoetS+s4J2nmssK6ZPyrlszLtm+3nQoEMos960EX2IpH
DailFl7aRusomNhjzHhGeZ5CvrFKO5TOHSPIQ90z+Bb2WQuLDfh0Fg71r5E9snlX4B+CViPh2Wn5
9znqB83yNK+JZ9o2NQ+WRbRh+T0EDPKK0f3VJTXSs6TrVnA4Z7bJXMYsV5gTRjJOj2Dt1bZJXbGZ
3YrxqzTv8phpH7WQ6oeFWx2MDtJMaDWwsboLdIrhuPHj2KKrC/kVNmpPXYoTpbFg06WLWmgGF3uw
GSA51lFxxNVJKk8LjsVU39lU9IaQq0YwLBYex9g+calXEMDC5rlKgFOGcVOYxoltekh3j+iQEx6L
9TB86ZWzz2J3aQq+YfQvXu+B6W6dDZuwr7YRf5bWwPD3j4U2rKz4lYN/MxXZPnKdTdCsaY5ld7Ae
A5idsmS3N9RKU2hewGx3dnoPDHsng5eg5nTkhwJcI6P5rgytVYu6bY4jo1jxWBIRVwysc7HPNqg3
dmukZ9Wr5i8TUqsNum2Vv7osMSL+4VY5DbBx+afbPSvmtXM+4cBk9BaqCClwbJ0fKW8DOd2m7fJW
mWjUrMlNJn8oe0xkMfQ4mhsj/sQ8G/FLMJwpT4uWGVbJUwx0oTgrtVWuelFvXGmsauLjvemmxRhj
uKVLXxsCAn4qNr3yPFTJ2ibJ1o32+vhUYkbSexaimaonouYmc9haWntprzCMvD30Awd7TGBL9+Fa
g9yYerBNLOdVshi2r9L16JisFcfwlmO8yQDy9MSGMgNMsLV9RB1kYt4MmvDQ9NdhiNblhPXPLncG
FgJMgUsCFW8++M7kk1J6xE6wK8dc0CP32OcLpmW0SaE17hJoD4spXSavtf2uRFfV9vEXga+9TPq7
Xn446PJaRapr91LkMx7QePiYxgJvfZm/aEV8LiNCbBujPWuj8yhnlfyCbPZKd9or6b50iZhrWAsn
thpTsZiu8vY5hJI/08GCWPM9YWhRQ/kJlMR9vGd2zLPF6Vk4yToswM8TpMxDV55lcKWZkQWi8D4L
b7bJVdXFy9aKPywGp8N1Uh6p96MqOPcW0tVIAIAaDsDWQUu/wUie/n/XJnDg1jBcVJDUGdLWnfpN
S3MiRJQudJEf9WryZyvbTdLS71k0BRNrtHgmo3Zcig4CV9NCzu5UW5fW9KEL5z3X35z0PIvOS2sF
wEVvQLIyNzwKa3yDYC8Sd9kHQOTBqDJVLm7VURFkj1rNNJ8W2A/jtuN3kd+U8Fu6A5XNWE70usRu
GDlS1kRPXIbORhUrrWY7YQRdmh9ZNLNq9dpzeJrJxjeFsU8yxOVWBLsxMa5mLFeJZfihO2LEWJfx
WlMgS0HbO9PX63UeHxUR3GOGaKOPYXAu4fTLCj+x+iLl04XaluLr8l6zLrFinBvm7LVTHpVR9WxT
rApbte+dMYGEko6xookjwCkbVlgRX6MB19VAQlsmYvPNCRLSZvuKLZrp8P/KdSUFKtUS2hNRKQhn
FVbgruN7ssbVLGGOMEyO+bMQb5B/s/FRIhYYIA+9PyrUMBwo5ZOw5wd6pq3NrZNraCNuqB57TFBK
+z7OydFJ91OF0hEWfpSnWCscoKFpk4zTWorwqMAaVGN8sOJyp4cWHpnRWnWlrvv4f5apVTF1UndV
wNQgKuVTnahL8nv5CPCdRBDDRbNqs+EYNoEXIq8U8wSXP8e+IRw/LQYYuqbS3srZtSWjFSJelefG
qb3O5UTdsMGBwfVWB24b2AZg41bz05Ah7ckYXjh4O+1ZTFsz4EvzsFlS7N/PkvgWqPV7CuwyvPL7
MN0LPLdoti4tcyAeytxGjbnO9mos7loqCa1iaGC260EEV56vXCVOT/kqgOSNMfFqs+MpSUvARLcE
lYpLxdcM0XpR2PABa3m2S5uBLDqGvHHs13TuYeRX6DXVMOyc0r5na1XpN1ZxaZrrJNeG4ZuRsS+Z
EGvGY1sVlNAhjcCySANjUVVY0oqViupqiNFLb+lLdCtGforHDuP4M5a2ravm61BL9PWszR+jfT9Q
m5Xz2VU+s/EZOZwW/eYIZSkOwbyWmL2giFfItelkwW2KXQX5IJqNKrX3vimBjLPdyCBGz3ei/wyN
Gfw8+nD0lFm4wt3nkgv21BbRYSQEnE1u4l3ONGuBMe9NFPyZWqIbT/hdmKJMy4mLfDopPNi9amFF
0BZRN/7CMtS6n5HxrdmbuWnOmXVCyUQmnvAbK9VR1rlv4MiPrfqQzufaTNcsS13WaEdGdqnzFyd+
mmruQbzmYp8OsOw1uLhxrMmmSmrBkPKmV6wKB+tU5Kc3ChF91qJohUJrZudQK98GkbkpvmG7xgZz
g5S6qMSbL5Y4iCS5dE27Yc+Ql0VyicQ7sWpQx3G7An7WbeGFfe8X89G0c/5hFLkAQSTiblUqRouA
qFgS83QzlXeZfqdT36jrdt6RGctgfzGTg+SMGFrnp5vwFS6LcotDN2IqaW0ZGJnmuu1PVedljLnC
qxkuq5wiGzrb/KpuS6UYjIjkUYHugJOAVJJ3wOSLxHgX9M+oCfBVSo/wWuPQVY6dBEVhb2wCjOfS
lOsG3xHqQHRC0VQsrlfIiirIvKjJV8M03JUN4sYh6vbN9DKZfmxbnp7s2/jSjAcbYFSPTqWq8NOU
yUuZmVtHCD69D7c810q+sx1U3tqFysQaqbxTdmxpyxn3YdRmjrRsUunPrdgVrss+PYxbtLhFi649
Wk+q+W1lOVyXvYvC+TGu3lyty/CtYHWoBs3HnepPegv+kKyVGEBW7MPbO+readP55uGlmE5j/evM
YJm35aPad3cRckznEBxd75U+xCamLGUdPoTx7VcRXSw32lV80nqgrVBdPKPutq1xEOpkkYhKCRuH
DWvyko3aNkfMxhR3DyIsfmHUAABAEFixv2wZ69sgISi5t4BKpjn3p/7dsgzGRR3jgbBck4vFPLWm
8x86ksodT3enraZOk18NJpGc+V0RpySzSKqwvG+Zrth9OK4C0bKkrKLtrcZuPRcMIJIadyeTp25s
HqO64GlvQpXVcBYZK2ar6+dQ0ezHW26f6tv0937YW93W1RgchC6zBNOF2xQjmCgWKCwpyvRczSfQ
zkT7ldSFNzckFcDDV2jPLw5X+xheK0QgC+OEW6+CuH4z23NtY5aY8IMNY/aVN5idpyagRu0g+7Xq
yWFXb511lF9D+yEN/a6utJ24ZUGU2bkku8guRLQp+kvN4BhNbdaSRcgQTCAcOxrXIpaZ0bJWlf3J
ciNyjuJxGwxfIRZlV9LAyeDi9pRJuZjKU14DqeGv7+k8Wdxq4e0btFNw6x5LpBBDfUk16xfRR0rR
bbM0fjFC/Lh5Nt077BK4MjXdUHq2JjOv/jykgE8aroZlw7NWd/eCuB6w/Uh+TO1Wj5Slqi+F021R
V9YlQU9lml0leVnUTTOoGtmClOhsZoDum8zXMDllmR+CZ0OFRhN0w3SOSDVfUGeTHwD6KxXnnM2z
ZwyBFzdL2TQfeluueZb8vpH7js7JSBTPQn10UqTrKljrTIbkeDUnCjP7Kpi6+k0wzZ6TpZTYpGMp
Wf+d3X5w0Yq1ZWvDvgPYqYLrYLLNUFTr8lZeMHWrylcsv92wEhFuNvZT2czIea9YDyp9BUQkClRq
8owK56TC8MX0F1pCmLON/ziox5FSAssb/kUZpf6c59zjc3N0BuXmibww3Snih6paYbzFi3+OEEMn
urdHeFHyA1Te9Rjq+MYYMqzC7EF0y2C618hkUbY8llhaS3dVK69DC1gTrzrLG+tXuO+QxbjqfRPs
5PAwads+2CSh4o/ROYjvUthT1x/1a1qtpuEzz5Zu/hahytuvkYU49dSiokYvkrNieFLTpcMSquGg
M+BUcuJpcvrZuaG/z85jxsRcaDfIM7oLHQqbU8Kh4fYX2/Lz8aj3T7l5Fb19UkLrteTuTMWRGthX
+yPSZKN2j5Xcde6zQbFcMgdP+6BYNq4dnEQ3eHrDlxbh8eh0TGA0KxWrSYbOObkVYYcNlH2ROube
uJlqq0oQ+Yks7tVknGdaQyXaHF0LtGeOOaLmjBljZpzaGhrLKKZNpwiUqKLZBU7BsdBN+roHwPIq
bFda9lypH2k8rSu8JFPJett6ngnA6SP+IWs/GcFWi+ttXVabVMEtlSprDROAIBEmu5O3fTDjUs6f
UngiiE9q0bqMmO1dqal0Hhr0NFPNrYvo3zDWK4cXmbABPtcpYGy0DW1tuM61L6jiwYH3tUVBNGHH
q7JXcufupEoTXeAJjuWld3KO32ktyMgZs3Vrnwz9pBtbwUgIBVJ17lJa9WY6CEtbWFVV70xHBn4s
rV9oEwSOIHPXkggphEXJN95r5keoi02MxyuZUbQTCHxUDtkbPOLGwtbxZBGQpcbvmYB6lUgzk26u
Gd+WJkWtmHe1kRwyo7lGJsivkj4qYbQPYDMsJTxaTWQsRIkJrY03rpAbfcYQQcLaWEw+URs9AmB+
IftnYdRPZYyfYVgWyl3QERk9ZZZX3uxHCSrxpeOn2nO4Gjensp1w0FWVDd1tGwbvs71nuo00XywC
ukWpj5gFoiZbdJX6S6mCFyVGFkaZsm3SDqT1aXNZ1+lSA8x3m+0YreyIckVO32Ec73MXgh2jAhWU
VTCkm25kZ77u3G7pgLFJLV8G9kWG0aGFzbFUphS3+jzFgZvb7k6rCXV60B1i5BxYoITBLspaW/kx
nniWf1u4CxvlKdRr30UZaFMJsHEJ+YvAumOr8ucZbTefPisXDERBkiH0pZ8wRInszmFqWAOYdhFI
EVTgwkAPzNJ82ZjVfVDkJzuVZ/Ymb8dMnMvuEA+EKnXdFyBNrGyEcgoTyydy45cWyH2Q2aqXSMwJ
VPnIkO6CGdYhCWCc4hGg+L/jqLS/xN+bfwTeJWE+Z447YLdZqN77/IzheXGLTLwMCzyDP0Qm/iWO
+s/lumUS95aqWxB85koqD2V73wZPP7yBv2R4/7lhtzKlOqWGru1VdShvgKheHyZdxqCIFuqQNpXV
S5cMWGOt2qKil2iuX10okJXMWUIf/PB3/CXg1vgj6jhp9bzuXeiceTze4nNT/OxIgKvZh+/Cp6Qv
q9Rj0TiaZ6AcYuYN6g8v7fztI7j9Sb/lmNWtYc+2w80wmgTrkt1lh4GKIW9cMsuDlr4mrOdEu8Fe
m3Xpvje2g7a1u7exJeig4QemVOvWxauIGyRqf1WpvowV95NbrJEbnl8Gczmfpr2omD2YzUW3Jk+f
qNRc3lR1L6fnnGO4eTMqbRPBf6guJvM4tN/k8MgdivkJS6YncJgF5cjqiW4TW8ouNRvwepLf546K
FuM8P2wDL362sMMHNpI4NQlnFU/2m9pjq8w3VVdvtKTd5VKBRTJZ0kpV+JnSH+jVTuc/G1OcdwYq
7n9/pX/Zlmn+uUR1kFnTh7Iy9nJoFEjwtA0MEi1z5SUqVBzlEZOHz0GHFjF7hzbT1lVmrRYxPGab
YjB0zPGjTtLb8D4ttzapj2T05E2+bwew3CrR68voULHoRdA8DK4do8APGjM8FzALK1KEIJjO+Es7
0QQ/PPD//B7/JX3uz/3IfZmkRZarM9sl5d3Jz3bBuVhHi3f/qdkk7UJdw8uoi2fFwy8IALzYDYtr
54sFE3cvXH+H3gfGqoMK4L386WP+26PzR9agFIreKE5o3IV6vyF4SwVcUapf5Ob/qh19UboGM9dw
yTzypuyB6oLCRvGA7cqg2SCTEkkmbSk5dx0aXE89valI8X+Pm+eIhiMjptU6V/LsaunGAV/vQqLk
J6SzgVRW1dKPsLvn4UMtH1NrP35b0+0FHFLI5k2W38fGk0L0Y7kE0QlPqiSK68Y8HPVB4Np67oEO
c3uHidfsljCcF/ZPL50ro/ZZPk7WSiXzIyED9aBQpXW+Q12LrM5zsgtfWg3MHcYJx+VyNjGSr/KB
Of6a1MX7m0eU4fP34ADw4Kf0WFejHowPcvXK89C9GVw2XMj84rNkn6JizeUJIXksCS9QdlCmtRgX
A8ls/SIg4CpnqMOobHhyntGkLePO4G6mCO76DXoMLr5m2NqEIXXJ8RY9lhkPIwnBsHH6Z1PyZNPY
BzASLFObgUCGd8sEspbdKsrmI75Lrk0p9YWq2jy94TmtQ4xO5lOqm+coPoQFoI97ymAqSVmImXs1
y3baNroJnHoV+rELvtjQ044nY6yWVvU+53t8UsjvTzXGMpttJSWnDulQWH00xnP6NeGc0KprbUYd
ceLiqpf9ue7ydz1xfJdGTqOOyXIaV8L3CLyY9onlerRHUb0ciT+gg6YsXYj4XQ/Yjz6WK4lwzObr
MtxkwVujHnO6A2YRpSkI5CXPSyeiBVZrk6QcpcaRi3lGcjDgiXP+qmRYg8zCGs4x4Swlla/B5jfj
ecLhgA0tbh7radflex1sogbgBgysYrzsUcylYHXfgiS6QMXDaQ6epX/bMyMOtv9hzHDGc2cesuxC
tI0Wbl2b3J9oSf07sN+9wVyXYPcLXxo9+iWkfEryTa56bvmYtJcy132tD+8Vitms7/Fxs98sF57s
sMs0hlyPRbKA6C7hOrusuP7382z8JfT/n+P0t+uo0/Q4VslXO9idTeaQQ11ZrAqio4DBPVYcM2Rk
FKWWrwoEjyWKwxSRVDCdQiO6zZzQpproK++ya5lOaxPsKkPgl2zUEuxFCmFn6rrbDDUjKdw2Q10y
gCCgyonY9Wz/sIL331OlDfuPqqhV6jx0oohz7ttcKkcbk0Z5AAj/YavA7WD732ewYd1e9rdPyIR8
CzVG1rxzHSLjPW1+qob+vZwz/kxyD9ymsNOmSA+WviiONB30fqQQdJTy39ODSbNh+cFz+MPmp798
TNYfNY9SkCwYTbyPhLbmqX5Q7lGHbpmpxf/xBf6obEZRD7lJ5sYB+miG1TvaL/oDTPz8Zv2QkfyX
AtiwbjXrb99FUimaMGJeInwbP/KP5Nv8bi7KPR1Nq63FR3vQfnqlW6zsv33rf1xzmRY7ugFpfhi+
2c7GPYeUCL98r5tEg3v1Tn51PwQG/63evv06fntPHamuKRuh9LsgYcgdKVyinNuQQQVhgf/9lIt/
/w2b/6Sj//YauXorUlJlvEMmwq1EEGBNQBxoLHG1VhgvRGPiUk5X0C6HHIajTO6U6CMgHV0JZnCy
0c/64wyprHwlFXPwKNmGDeJTraxEvpMJp6zGdLqEgW+YOma9b2WubwDvRje3QZWvAyRI+kBy/pJG
3Mv0Q9OuMu595nYed2qtHRriyoyGYW0SvXT5sQAhJ8/DTbkytNeaPZ3duHKVp1J+aIl6qWekxzjz
ewkjqJEG7cZIBkrHLr2nyrz0bPxusyPAx1iyiGF8LSOi09nJ0CHfTO5OcWGNqLjvhvxjnB/1GtlI
Zsd6xERDJ4pSGyOaRWnpeP/9Ffyzpuh//6AwA/7/XzN3cS/cqcQQQJYXJkdyf5X+LWqYksC699gg
bHgRSbs/p9pFMU/8BNcVucNQVIOsFyCSo4FvPWFingaHoXK+FRN3TNberHxvJb8dlaEkU6CeZR3y
gm2FeJ29xA6DMy/pwN/t2sMFUDn0wtQhyVZrGsT+w6Ds2vSgiF2f7VxbA857SOE1UtDKtLmU02aK
m3OPnJC6CL1l165TZL+FJeXFityPIrC8Qnw2wT4AFlUxh2XtFUVxWbbjJRmHdyPoN+Y4eQbpK2NK
2LweHs35dcy3Rntw5vmHYln7W2f1xz2gtoxcLLtBRGrXUiHCENf1L8UMH80Qq9IuyEgUJu6g/6Hj
+Pfz1NRv//nvz1SeDxPwjLpvw9K+OnXSnFAiMYxkReGSs5/nhMSkjg9elxCQJxzr/N8/pb9FsOu3
GPDfXllVZpWjaTL2SlOj4s5Bvkom+6p0FIY5VGDujCFWyZOltsxAv7JKXfZKA887MDbpmHIXDE9d
NRI/HS9/KyL+OJZH0w1UPXELEqYGtDDAHU99C96ItY7RGshaEQYWQ7GxDKZTPuxlCRD+ZV3LS9S/
DY8KvQCi4ftw5NsjFWg97xWYKJ54AHYqCnabkMbzbtdke2yc+I2hKCm2+sJ9br+T9A6Knbf7lbIB
nukNN9pzza4QSoEPakcFrGNa2F9wS0qzTHYNSQVYqFl6twZVb3OS2BbVK87pWl1kZ8IwhblMmgtp
KLMMARH3zOzzHxYW/LMo6l/OAP2PS0WftKqYSY+6IxV+ZWySHTrIHejmQrKuWlk8CHaNmZ69Y2mr
J1cu1OVCYdlZubLZ+2TT1yV+sKCy3DDIu/2v/MzDZemTx+KZjILejCUuunXqYWc84Zs4pmuK3Tvi
laFx16iP23Tdbbq9XIoV3q0fnru/lpB/XGC2CIPaLnhXrG328Piv9bV6wftKwDTrxQefnKalveVj
XowL0ycc1ft6eQz9ZEUdssdWXv1wkWq3SubfPt7bXf7bcxHNXTJyfOtsiEPm9LGreLePyF6A53ok
CSyilXz84Rn89/rA1P84zmsmAElye63goFzzLXsQztMHid5evvw/DuL0P84zt4U8qfXJuQtcqPQq
OQod/C8fE/2Hb+4vrfw/Ufu/fV7/w9yZLbeNZIv2Vzr6HT5AAkggb5zuB4oUNdGSLcnTC0KWZUyJ
OTF+/V101T1ts0zxdj+d6I6KsGURBJDjzr3XMvbQhFM+BjeOta+17FHrNFkFkN06V7o56Zg5Mjr8
sPv8dJnSVS1894UgBser9divvfmR6Yc8h+B8lGgSuuuQZbU6tdo5MjD/aB4/Xa+vxqGJNFn2Qw+z
HhSm1VwVRHqh2EFrGde1QHFSnmgIR1ZvP8bony7mcpTrac0RHbGh7WI/uRSWy1OP7siyzTkYV2NP
1nPuudh54uDd0FADCI3x9QZ8LLTkHIxFQVCElUx6QqBtBSIpbznCzxMlzRkFG3C1J7n4GzugPrcm
nefWmThaTn2oVtgCkk3hJyweEchC1XaBFPSNIXJRqXg1LXZPQrKAQjKTfYkcBxa7baXXshP2pQ4T
+7oHUbGeDPUyA6Xj0K3K8LMngEKi9o3IaksXFdyEhQNQNIpgbmlbfeuh2p7peqJWQHsVoATYd68/
iSPrBtIEfx02SjlGfu85xW5+l5ENiQjgpajPBacI+7T+M1KvOLl+/Vq/by2Ig369VBAldV9aXKrK
EucyLNtzcnfd9bRPZX39Csf69MFgzOFxu5CeiSajgyAEmpwR8QwIw0r4J2axI5swzzl4XmnrS+qS
uETi5um2JcEQmHnib4aAfD3fCezNOAXdTgx1dJsmbX+lCwrz4NJmVITVyzpjmD6x9f/98/R+vNKf
el8yF5zWB3KiFTYsU9OrkDywOW1OvK5jD/NgBLakKzN7iucbq9khgRDTeagA3pyyi/x+urIPFpDd
EHnV5OIzSHVLoB2EbbcbhL35jxqCfbhINGmhG1J5b2QI+Maz1ZcOqqvoxq96yE51nSNDu30QU6BC
NlnEYnORmXV/n5HoXlTDVVZ4BIiS61Att4s7BytA7WvhkUPz+r0dGRft/fv66bU3AHGaJhITBXuP
ffG5yk5EMPbP5jcLCPtgvA0DDozbhs+Nnau83JP/SCR3KAxNNnJZ/2ff/WDclanpm7Laf3eL4/Tw
PM3LE13/2FM56Pot+IygLfjkPdrN5PejfUKAdaQb2Acdvkd5WkSWwwfrNVTk2VmTDA3o7/UHcqQP
2wdjYtuNcWwJPt0PkhWGjkjAsj8Ruzv2Qg86MHlEU5ztv7miLNWmuGlfSF++D70z8jxf//q/fziu
OujFSRHFy6DJvvEEtekuJ90SOsQzG+3XP//3qxlXHfTjtByXGEpvtZNks8f2Eq2cIBCX3gABEH1f
SENl7FWaBIBKgCp9/aq/X0qTNPFrD0s0uWGLV1a7Pu2/VrnrE6d3i22uIUBUeU9ZBtjf1y91RNDp
qoPeLPu+ojhoyXaUCuVv7celoHr6zHo3PbqrU0HcY2/poGfXaRrWiFKznXErthxlk4K5bcKvWUC6
ak2B/ylJ8O9bnKsOureeUuW4UQcplrx7SoF0+iGYrq2Zurnu05DUJ4IPv+/rrjro601hac8jJXU3
2GH62PDiryNVRRevv5Lfd0lXHXT4JM5iFddttvPi8yF9yIZbuz7RI4999EFv57DbWJGns50FRrQI
JpC+m6Y9MaMe6ysH3X0MWJ86A0+l+ADIvaToCxibA/XwbIEle2qcPXKV8KDH+242kEG6f/Ycug3b
9hsnMhlCiWg1wQF5ef0VHOsV4UG/n0PHDLPmKhkYrnadDVgbADysKNbrrauI6obmxAh27H4O+nqe
mhxzMlci95jkfeKoFPiG3QYsfYtF4sQNHXnx4UEvV4hxo7wCPTmrj4P+rHUHoeP59Yd17LP3f//T
esAUvoqmtCigK9wNFOSC7k5MeuLxHOnRP2LqP304NWKdK8h833k7OPI9NXAEwO/sZuNVJ0bAI505
POjMnumHYSi5Qm8+gEqjhPDEVz/2XA76w1zWYZ2MFlUVywT897mjqNScGIGOtJrgoBeUVjtmpOTk
u0ysgWTYYCvgze1rGdYNEL5TDuAjzyY46AaerucyDJZ8VwF1s8Stqy9fbzNHZoTgoNWTe+a1Mu1z
ChELmguBx8DjUIAMU78UH16/xpGtkhscNHrXIYITZmm+G+MM1rgsh/nWscqe5GCGIychOrnEe86z
qrINqXrjRi2le8GK5WtuQuvCiYfxxNh47EEe9BHlR0lfylrvuunW8m6QIJ1oZMf2z8H+ij91kC6Z
ddjoQu9qOBOKcwNKB6iuX/XP0aeOIlvMZafST47dxEFPqRenT8Ki0buMrPQm+GC6EyPIsdYgfr2H
3imXJZEq34WLtfVgyLTEylMsAMGpOXXfrv66t3B/5IP99JR67bVWXXKF3kIpYICz3EXWd9OCY3Wz
9evt7dhdHPb3OCUlyeckPKM+u/fu84gEBnIvquWUt/3IC/gR2f7pLnJZzdKZEo6LRPFBd4YUY+vz
61/+yAOSBz09yVxLtUuud8vz8OB8rb9Hn6iXff2zj33tg85uXDNoisD1zszSBxInPraedSIGcex7
H/RxA0Pmj/SDnvQDnJEf5Hny7vWvfeyjD/rsZJOn2GQxPQvnBceWZEQKD5TNkkmccOCRI63+wye0
f3I/vdigLmQfG54Q5TkYvXqIEq/fw5HpUx502bJB1gYmjxZjSO+5Ls/tO1Ve10+n5qFjn3/Qc1Xf
+WUY0+aRfjoPnNHvLdwtJckrjjtfv4UfMdHf9F15sGgd6ipN7H2GSe+virfdU31nvWfCcL+4Z/Hn
8OIs2pBD/Pq1jrRU/+BxZZYt7TCy851VkqQWbJRrnfjkY3fhHzypZIzErPdTaWJBwKliTG2dz64O
shxZkJ1N7XaKm6IsCPyO1M6tLRPUm1B2/VvTVd620qa6YqCMNq/f6pE35x88VU92lXFrJ981eGTJ
T/sUP/r75LEVdQavX+HYIto/GBA7e6RyHZnhrnym1ptsQx2u9EfxHLyLPrEleP0qR17ZoR9cNVVg
o1TQuyAhzEoUu2rbEzdw7KMPx8TaHsl55/vbBNmLAKVpFp341kfWht7BkGgX7txS/0O/WWhmpUVl
vzvUE6TIsVm//mCOXeJgZKzsADzEMuS7AZoXdfIgPSQR/VP7sGMfv//7n4asoi9nfLqsO4qC47Hr
Od2OyYmgy5GB19u/j58/2nYNSkk+enwHshuhTruenor71x/LsQWTd9DHpyb1rXAk1QZn4/Qw3JHz
srdB35ov3e3wpft64jL7Rv6bUcs76O+6ScFf5NwEfjfcMfPeHbECY+ZsUw7DkDa7J1rpkY7sHXTk
KY1UlJK3uiP3AAaXb4ANbsdolT7XpybwYz35sPRhL6/2oN2xOkjQ2yJcoeKHoX4TtOekW8P4D08d
Hx7pc4f1D01fdGiXeWyNgTBlXfQM+q+/kSMN9rD6IbOdaYkaAv6DBcoNrbL1uQKU9fqHH/vaB/3Z
Ha1+UVRA3xjIbzYzYOS8//HJ//U8/Z/4pbr7o8l0//xv/vxcgVVL48Qc/PGfD1XB//97/zv/829+
/Y1/7tLntuqq7+bwX/3yS3zwnxdeP5mnX/5A9Wxq5nf9Szu/f+l6bX5cgK+4/5f/vz/828uPT3mY
65d//P256kvK096/xGlV/v3PH11++8ffnf2M8F8/f/6fP3z7VPB7u6fWwJRq+pe//NLLU2f+8XdL
2m9Cxw74nxKCSjCfMW58+eNHzhshlG0TjbWVFwjJj8qqNQmX9d6EQSgpP7aFDFyXd9hV/Z8/IWbI
jyin5iTSJUXk/327X17Qv17Y30iuvavS0nT/+PuPING/ur7vK74Q4eAw9JRiZXh4UKK73q6yCm1X
UjY/NmVsZ7K5BDAv53l5KIbEu3T7PDifRuziSdwDQVo676WQSfRUWwFoinko16LOgBp4k2g+Oq61
LWEd3g35ZN17WJwxPLbqId0rFYMxI8NEgFNBFl1+afrOfqjGtH/pav9dHAcNZWbunhqB//E6g4d2
2xU+lZaWnyBkaQMA7/Nej9RWpN0XypSraQidb7Lo/U+uDFpwoy44imXq7uNakE89EfpJVkvqmvuM
xGmUXLX+PtcdJevN7MBITUvP/uAAPvy2ZEUwrEblZ+/aiZLG2K0N1IcJkywJda47rCo/BNhkBh8M
ytCFl7py5k3kxssnKUFU2qGudlVjD1+iogkoVx4nf2UrfMhAKqHv5qZL0OXm4puusNk1uTrPevuu
jkbnUZZd/c1NF/PBtaocEXRs2+DQS3U2LeR4rMkzBLU5Zc2lCjPwMI1F5RquZVxi8wSfE/Nb+vxT
S/6zrfzcNn4dJ/ZNQ9pq32pthk4VHAaqS7yxXgmADf1Op9YpPOZLe7b+TAn7t8aM2/qlBNb88mJ2
T/XhoPDLQHIL4df07cvf+Ifd38778tuTocce/s7/woEEsMFPj38/UP0ykDxgSqRUPe3M0y/jz49f
+2MokfKNDJUUobQZUEgoIqD2x0jiizeebwdOoISk8M5VzK9/DiSeeBMoJRlD/JCjIYaM/xlJXP+N
w/ATKrKkPUl24b8zkOxXav8aR/h0NwhdT7mOB9+QA4yDdegQxW6pfcA5om6789EDdZs4ytk7LPzt
2CT9iZPGXxvnH9cLfVomJbuAcg5jAYImWSpwyZsibwhGYypc1qEVR6cynw6WE39eKHRCZbtQbIPD
E1+RNWFlhSIkx2SC9pYxZOlt46WYMWOQrQTfLcpDJPjUCs6ZjJwrnSu3poqJw/sTM/evywK+i+dI
8mJ4vF7o86gPIqqel4bC83H24kHPL8LGiR9kFiKsnRdWiD81v9/0/l+Xaj+uxZxAk6LUkCrLw7Dq
BDengZqoNv00WawLG/vO+JC1zaCKj45pk+syWdI7SwynImwHsdA/Lk2LtblD15ehd7Bsz+wk9x05
KOCLznhDGXryjsV2u5NjxaIU+DYny6Ej8UZEQ3eb8Jy3mlrwh27yyfe2axkhnKiKx9cfyI+slV+a
uOeEiMCpvHRdxxaH+VBOXWaD5flq41dNfR7mSXBRujNl6LOAZQQrigJG7GhuC3XHQhMAdMUqr7Hu
yfXsRUjZXv8+f+lxfB3WAB7PKVS0hYM9QolUevTNHgSyzOyHs7yRJNNnLYUBYzGOl1UcL/rENf/S
6/bXpK9j8KPD2+HBmzFFMUuxoLqrJozlWpOZJEuQeK/f2V+angxdO9gPdXYgAtrgwd5KVV1opRPS
o6Ru3be9M5gELmLel9TTW8XzZBW5uhxEGdQXzJUYeV+/Ppvvg9GMQUWx9qL5Kc8N3MO0uswCQNHi
Iz6vJ5u5Ed0lEoCVyzpOIH7p+qdBhPaXaSFlqkEL9OjlttPeqFk1mGi6unoi91q/6HhfqqeTwseS
Zqf9co7azwEEl3awyyJJCJhqRisRt6WQ+nbMgOmACPbmBx0XdvM4h0a+E/gz0AF7sfjulWoyt1ZX
9DbV9eSFPWZAMGqMnFPDaVNY9rMPdGZuiZUERlPvaCV510L1ESFshGYg1u61jqjP4Pqrm5RzDbOx
+hygpfQXyH/CYKHJ8jTlEc/oPRrp410rhe2O20p0CdhGq2rQF3SNL+Vtw9nLB7cKUnih077kf+qK
Rn0tgLEC1UaWhQX4rGWRSJ57UmLWrOycSrmug7S6rh0BkJZCYMf7TjTLm++HFn7NxWJ3urtLGmf5
Xsy1qIAEFclzY8eTde4mvmcjG9TkaIRjOrJfdQvjrOiVnBWPsxFfRi9gG1tGyfIlFaazKHHsEfsx
kFCm0o61+ZyzEjaMGgWxmGmys8/jYk3euvLsPRZcBC45oM6efCBAyIbYE4l7rca6iQ1uQAbDVdG4
qbq2U7c1eJZURvawpSBCZYuAF7ZYduetO3jNxVZGg2dd1L6w0A+Ift6ZYPTQiHZCk+BeUxhL/ZwP
cSKq9YUOWMBCUvULSjk6gyrCdRsMtBhFcHLMVcd5Q1TJ4XtbqQT+CMOivLILv5oCUuw0xLMgb93P
wsWTxl3LMblLfLvCbqzbAuGZE2UkuyZDYn9dVKuIdo1tVd7PdRo5137QOWpXBUKlwZbXM2WwRKmz
/9jz9KZt7BtNIbg9diHg5YqxwaKeuSFMu4xoTByYkQxCHAi7nl9viPoPHqNkYcazZopodcYzRBbC
LKBksfJHDqb73IuwslppfpXrCdwWEN49vITZHqmOpShsm7qBbLEgFDU3vswKeqqiFnFTdbVJtouv
JdnjnUad3E0uznAY/cCWWi9LH5xgX2Q5z9W47pXn5+vGd2MYxqmScLhDmW2jZkJpBcffUDNMzVOL
smzK9doxunkL8Y+MgLRM+kuGUot78VQDVanRnoEXt+in1O3kvEVP32bnywSvkfqkhDxW4WS46SVw
2ZW0zfyS8Z+nPHIp3GeJ4IhPNFdpbuakLJ1rg0W1ovBGYb9ZxmDR6JF1N3xJ3VLQwIdgjL9OZTx2
1EJPkX+xODAHt0M45p9V4OR6wyposrZqWpKM+HItkbN6dQfoIa7QxSzuaE/UMIAt2o9jKGMAN0S4
B112cnYxcno/BfEkLihqhwDqa2yzeVDiR896U0s0GntOfdkE2M46KrGoHOhBLmx0xJM9K3OobyB/
MCfIIUyDVaNHHHtwenDu6dQOPy1xmr7VoqdMq65TGwINALRhDcc6ovIIwus3HXnickw5JGb68pyb
aknaL0mWu+5WLyH2KN811neLzRIUgXZG9NTEmTKrzmpjSH6xQ0H2mLnDjc5ZH1CnFjT2xdJgp16n
RezLjPya2IcVMaeADc94aWBthd/k96WMraeukOEtu3usStbiwEfPq0rgKEhVZtZt5aUfQmfxu00k
wv1AFuV1da/hzFGVkEQRtMIlNGBOHSebkQBpQ3EUePyHBfOMfyMWd++mMdYQrQFCURJYpzXFxm5U
1/q8Iwl62obloPqbwfPDaWuhCO9XKge6sulKrT+WgxbzupjbgRBGPAZbPbvWC8OywrcQxRaZ04lw
v6mc5fEZS2UiqE5qUB7Htjt8YvHdQJosPbfcMAw75jotwf1etNOCWoPErc69XIIiqa6oPsKVZQnB
cLMKlsTLt6PltwFF7mzjKSEXlkATV5cLpqDKTW7c2jIv4LLK+v3iwj7Yg1eCd61U1NGV8Pr6G9k1
cleHYwiMxYuoUWn5zz1smh6xmN9QA6xEmX232IuD3+xiHEtB7YfXhAnbcGenXrBYgO6a1oG+MmhT
X0/tkuKcTKcBbFUNErQwNRnR3TBDdLYXioF63YPXSxn9qB/REcjdLARPO4x16iKboqB6lcmSW8yj
TF2Wiw1uyZBmeVNhQYHG0lWpjWI76ebbIKhr+3qOGj/9aCzdVjeNRzrV22rJEyCnWlnteiSfbgFC
UsVdKW4pnBxhm8HHNVTRpU6RX3jGHRVKwNZkAz4mNwFUaQqvhVUTTVAmeJpxFoQUxZve+cRMYQaU
KiqQ1xwO1GS4aVub6aod06T/5PrCh9WRD64hNDuJcJvnTnEJwbjF8jQ2Zn6egy4obx0ZU8xkaoty
KS9oqpHy6r60oSo6ddrf1oQOovVIs/3Y1sx7Z83oluhDglQj35qy8b5tl3h+NIlfTrshbyLrrhRp
dxeAg6PMvXEo6q4Ky99ZbaQxj3PkhXY9KdL4XllWDFV+KZqbtpLKrMXUUnm4DLXOrqgujLvnSIwN
onY9Jd2ntqYSDeirV453svG6uyjQRfK5d9LoY+pZOrvQIKe7dUQyhE8BqKQC303o8h8ruDoQr3I7
Ts9DuJMsDVP53jgTz3nqIamf27kTgxtEIno7twp9U7fUMcNXrWIOSRsDzt1pZ/0pqSMkVL7TMaZE
UQTG1cevg1OANRH0AxlGKOgXm0T/alAgEeegVs9emg2PUz6UctNZKryj54uvQJsSTGhWl6B2l/M3
+AXLO1VnOO+syG3vsyYhAWxJl+ZtFsmgvo6nbNIv3lDF742SS7wyoKXrm7HfW1jsgQmJJJ/E+gr7
hjUfATjNKoQ7dz6PpZFUkKSFae87P7F3mQypnTSWx+Gp04rWQPozIDcToVEVazePWFDYSfEutYc9
lcUP2JsncfDRRixhwXgNUWEGbu4LYDPKp84utNvm0p+Z2zfDHIC/yQoFCbdNGQuolWmp7CCfColQ
ENsouRFdERYaGOpG/MgMMysRYCBHmhWl+iLPgJ+vYyIRSDMFiViM9W7yQeclb5dsyPHB6l28ixS8
5t+dMHYwos0FJJYhXD5lvQRr7jPlwS8xCdmrvCG+UGxn9qNMg/apqmYXqIgRzie48bjGg2RJvrJV
q80uXlidDejgxqB9p/wKsN1QRjmmyGaS5iPtoQu/5R453Z9tuxH9JWtHmD+bNhpiFqoZeLhsXXRe
5l/KKVIjRpJA+fNFqv2kemJpVL0tM7IGqH3eRx0LT7vqHjClTK6JmZKfd+bPyobaUJRRtF1C8vkZ
0LTwW4pkWGcr5sgytl98UYcaBF0Q8aiNtgXWYwpnkn4Yv1hLnsLlGPv+0UqbsXirWK5CfhYtuo3C
xduZzBN88taa80eky5MLb8ZFpuTOng7PfNav1UYSwkg2gaMltbezwbtkO4D6ZIQF4twHUN7wz4ua
QmzLmwDE1230YvvkFWDr7dTNzANUwEMnu1+1fgCrzC6j4mL28yzfQscCkNkXhYsnjCjhemk990vc
dtZnJhvPwOmNNMC5hG3IWV6nw5fAywbqP/09iz7sUjXv8R4g/Yp4YjZxvTKBQKKD1pwHcu6SdVll
QY+4BSlk3FhkacfVnrmuAM28Kw2pottZZ9SnV+48oA6LNLNyjtPXgSyiTLyu7SZ4tmknIMprejnM
acPhvFB6YoKKF6xpgtnsm59W6saLAhWdla3vYieslp51ZZ0KKHF1F7xDlpHXF7MyIejJwDEf3TkO
gvNq3LPJ/TwN5Jlb0JoIaQ/LJu4r58VUJUlCVWmjbqqmTGUXAvfHTBK4WewrY1neZ6J9rncR0Y/f
JiYJvvsi4w6geM9ARjPl3PV+vcc+5intY/FqedOHdb4HL8dZcjmTMvbd6fZ6zQ5zOJeNG5VuXYLx
H40KphEhltVjPZr3NpGlSIObpXJQ7SL4KvAvKLdnFz86o9ylJsHhUJhw4gXkXidATtkdNeUhw8Ow
GbymZs9klgEX05js1Y82VV2TEsBtF1LNvdXgBxaCHy6+dQLHSs8F7GFrk7IxtlcxsvWPhEKScGNN
PptYXcW0qKZNB28dcdD15GbOXg2wgH3ZmrIfPg9ZjjC8HIflazllg1rTVIE3z3MGr6bpxBLuOY6J
u52NTQTQbcu+uxClaPS3wpdx+WzrcNKX0m9t/yKBLmZdJJkUGM5jVtfnpQ/k/5bxSQ5nPn8Bj9nk
w5+1XP9WiPvomdev4e3XAuH/G4Pa+6SA46djj8vXl/yvIe39L/0R0g7cN8TRAhkQtbT3QWhCQX+G
tP03CiOcbxNpsl1lS/GvkLb/xucvCAwRtLYdJ+BHfx6OucEbJ3R8FUpYhC4na+G/E9Pex5n+FfDj
hC1gwcURiNxHtwnsHUTYOK2RYeJiziuilB2KZZrtZDXjNg7mfFN2Qjyw+e3vfnpCv4m77mO4v15U
ctPE8ln1Ox7ehV+DX+ShqSDzAiBXfUFJUQOEDkyhkQwZlZOj5dZwr3a5K2KWFjrpMD4menL+rRDc
/talL1xJlM/xBKK2w28xTmNTaTu7YG13mUJmjAT1sfEi9hLx4kshlgfOE08cODnyR93Ar3cPNIWT
UGKLtuM7h9H2tJ2t2fK7amthpnrs/e5mxqM0vx8AboDvitzpnTQ9e69Itv63tKqJtTQMvmeBg/lt
lWfT/NyaafS+DG0tPrLCRqWZZosrH6ekzCiDAShXrx3pl+1F4mdC3/u57MUNq0eUVg3sZLcuyreD
avt0y3TOZtbq5R1B67dNlyO1jhx7EutK+NV4HaW5ObPm3v3IISKLR6RHHAJoIl28uya7LAvl6rNs
GkOsSzEj934q288GtomBgGmRP+IALV9ykjBguljeWdzJywU/FHaTMX5R0o7gAbs4lUdYkpTCqq1Y
8rta9XdqTD7ms8GiqI31DtNQtJfQm3sigs3lTJDvljMCoKKytL9rq4BpMpT3AHjkfexp6yKq9yRr
29lr1bhIFmSC1OYy3wbN/GN7eiubBeRhYvWfnab9yqb6k6Vd8r4KKbaqdm2WfTGL1HlvSWWXzu6f
09I4tMCFDqKASCUBv/iull/NHF7FBVzcBtTfmVyc8qUOpf8cDnUNNHoa7PdD7H0sgqzd4A6/nvy6
z85HSyq5SZuJ8b5kVXzRa/Yqu74vq1svQHg/F0OzdRprflma2nSXFNx7ExCzwUHzrOpY3/WT1eWI
p424hTLqf6+0D1RX6iZHRym98XZ0jY/0JJkNL2WW3qcpmaHQJWGfBVcq6MfgNiEep85MnnMkXlcl
03U7OdSmYzcpmvciXcb23udFTRc6H+KvvbK6Ydc0QccUXypxJQltAl9QYLU3ho4Woj+aSR9ephG2
G5nkwc6a0Mec+aRm9Ncx8sIHCnX690meFeg3LCIQMHZ6tJ4VXotNwnFti8UqLRK+ZybKbZCkQNFA
6ATvRZ5I9yKAiVteTgN2nPMc9PWzmoL+US8lhtO4sABdgBYPHSrtB99Ga99rFvpVhpEKvpcjb70x
nFEPu17KvigsksVfe14OU5x2PJK377TM5KuS3cR5JHLTQsIhpreZk6p+nxuv9tdCZuUXMiLsvaqs
1hZWxDpztl6aoKiSFPhwdF469cNgoH0CLJuZfwudt3hOeoOguBkA5Z4FLWcRZ0NngbzJwkSW55PJ
qnjj9CQGIqLNk4dRWaVi72SxtiwKBpW19mRM8VuW7lmZRD7wXFGsNJ+7HCWg6ZFNdZYYvechFzrs
r8DKor22qZ/jvuAa3AYopEAes1OCwVe4YbQJ7UyYDRF/jEptKL35c9YnsrsZh0o9TjJ39T3iL6WR
K4vwoSmjEUWBdO+Vb09s98p+0muXZQvPOEl9sR7LNs0/06GxCsS58OOPg9sM7Xk6W0m26tokVBdF
7pY7MFaIF+KMpEwG+ayT931tNfI5F/aMF7GYp+CK2dFtNx5htuJa2V7HsUjAqjYOSkTX/bwIvZaF
cgb86GJ+JmReJ9fooIj+kiRfLivOPAXemtm0I9UGajnP9Dheu12ZvPenYvRhAoXowTwi3Mk5ta/l
80KwbV6XNttanmQKINy0c/84Z37LaWwm+vuuzEOwbwS17UsCQsjDeZJZeU2ndSPE1UTSNkQ0l/fe
ZEYgR43P3taUk6reiqnY0/mUGK8aB4XU2hNz+6IIc7dr9p1w1RvfH7aWp/1lTVJF+2wPXp9vh1TW
D3NLjf63WvjyrZ8PDSIibVosd9Idg03gBcOTmPBNXbVZadjKwdFvSPJAYpMHxV40MkIYXDuag7Qz
nL3Fc+Bq9a5ygq4jmIsF/KzmFBT5RzA94XyrzWpGJ7CxKI/CWMdR1oo8G+vBdxZxZ5X2hGLTS3A6
hUWRYNUgkADNdMakgPtMItEc8V4MnarZ93CCfzV0ud9u2xi7xju8NFO1c+p8XHZtFFVoGeo4STl3
STEUCtmlt8E8lnprNUHVwvwnjn7WSTfLSY3NPO9t3kJhWvmgje9yX9e3lqkoY6zqmuoYzlCwHmCD
yZFxTzScNUBUHrVVCajTlHNy0GD8qcHB7c7RbZLZLer6qo3vzJxC2Uf2SVE/X+QL42Z8KzQKs5WV
an3lF3aC2NZ0n7xqQdZSUEJSxcxf2BFM+QnN0kT1qzLNtRxa8JT+kFYPGXk2eDGooz+v+k58LgPV
PDU94S82gU7jbJagW9otboXwvenRDewlinfatW+EcNq3gObr4aPKBFY5wWFTcg55v3/MQanfEfXu
YTjHRt71Y5Q7tPAktLejV5Dw1MjO9lB+z5QnCWueNVvgnvO61J/7t8yn+4XPIEVwnXNYGZ03zcxB
wBhjkt96+dR2ALWjZV+PrL/5mpkCa9NSlFufEQYkj0fG+WVLIkd7bYdll1xNtT/zQwO3MczFOre1
Fb5tnHl6T2Qpba/DsM2T83GgEuHcyz0Y+5Vnqm01o684y7TTtrsKvP0C3LMNo2vFKrC77LAZsi4g
Q+lbP9nDTZhZ83TRt6Ma1ovT+Dtm7FFtmq4PnurcJDWy+6VDG6OdBfeOSaMXKI52cd2nFUpVBDgI
bWWL9hn5q4pHhgdnfMkwo4C2t2GHXwwYO/u16FnAruaEUhImnljvzxUp/M3l+ELiVrEaun54NoF/
m9SOdV31YbuBlRd+IQwLatj5aDx3o3zLXNk1eYip6LHYKfb7hJlRZThoZjmeu3BM52AJaDhWkAQN
7TO2okyJtlUCjNJJnd0sugufwn6f38k29rtIVHSVj0l5STmEd0EACbywIUJVNWO9siyD0rTMzYsM
CpjnMGAeLaXzzzHJBlgZCW5e10ADgrPAHvIbkqqdbyYpmivLJdegVg0zdYpqWKgs/UK82n7M/Pr9
2IaC81ly3c6LiDXC6AzvF4WFwOnL86bWN5Hrfqn2cVpd7HucVXMgSyYYpHAlSLUDppp5HWeLqYm3
RPyvmm6wL3py4daztFnuD2a+SGyTXgfGyTaWtIqz4P+ydx7LjWvZmn6Vjh43KuDNFABBI1ISKa8J
QqlMwXuPp+8POtW3MqlzxTg9vhFVozyZMNzYe61//cYS4lVENMR1amY3lEGF2y7xgaponuo2oQJo
BmlNZrhjytahAgQgODnZaVK+TsKg9CZyllwzzTddBkKualdqRyhYpw7PpqISThcNrZ0XeLsiPIxs
NWvilTLW1oGZUecxKOk3bA8fnVUka9Cg14ZwszaI/Y1oWI9ilVlwB+PVKPXFTeJjMoIcaMd/4+8m
knKwwE+ei4DdGcqivE4mTCA0ZlBh4zVWdqRAxl1WEI8+7l6MOrRNkDWYGulErmEHH+8YBMKhbxnE
ByUQvjZhYsJNOKRf6zu/wJk6ykg5k7AKCNtCOPALEmauS/EpnBWcFCpZC9muBlyZkMrD4BiI5E3x
PhOgNhHqLIG1leUthfsY220/ZI4ktx21n6C9tVI4XMlVrt+j99Tf4jkPrwHJX7W5126VMG0BZkR/
VRZGuiNh8FZWuhGHcP9e0gR2ih7nW7o7R5yMZwPgtq5JKqYLat9KmHZbLdPXYYbTR6EV2k4RDKZY
A75HfTKvqzAl/Sh8kTtdcofYd/VaXgutsEQ1lc9tjp6AZD+L3LW5XJd1opBS0x7mMd5K4RgxSwpJ
EiGlDf4+UTFotSFxJQdL/GkyF2ngiJLxF25Kqbsva52Djn9r16ACcQw1u9Z1XJEbU3qicpkEO0Uv
usqzUX9ua+MxHojxG2EkatiBrwk/HFcdmREcQwH25Czzqb1CUY/PMhxKMsEy5aRmWXElm+pxmo0T
M32iLGdZv9aH3PyhDcxJBnI4CXirrlij3b1eJ3tIMPsy9/N9SHjANMSHXFHJ1khKRpYIFWxGAhgQ
t4m+1XD4XinY5KakEHUopIk2HTzRkpbI6wTDQ9yrhp1q1WtVVU+CPK2TqM83DeFaxDoAFE5TFj6b
Q09Ij4K9r1Ja6fOUG/I1SaNpucLST70Ow84nZawmDCbTpWMKAr4SfHKJO6KoIOFE+KNLTb4W5kn5
6StknWYRtRQTC3Pf5UwEBUtMPB//5rTP8EG0ynIHA2NXiDErVPG7Y0lYz24I53vREsyNCOviZZRA
1vUaCKA0CgQZvdF6jGJ3KtbjWCsJ0S5PZGVTAguuDFgUTjH4hCYUU5i9zaV4N5H1c98pHHeDCXjg
s/sTVqHf14YUnPoYOn6WpBS9spG6vtiSP6ZEhTsl/mMs11cV8iZvymICd4t8gFOrMwwEiGv1l0DW
/cPMBn6l4MmUkH+eknxlRYesqyMPdH898NM44lCQgxkq4srQOxfqbOUmoVBzKDM4n5VcuoHlxFZf
tDEe6oK/jqyEyVmnRozMJAyKJKKNdtLENN3Gtb1/M6ygPcZBSeJ0hOSa89K3VSycr9Qprjwi6q9o
OCNXm0bh3p/jPLGVLtd+GMZ4tKLWeoOrMIc0l8QHxNdDWJrVkkJFVEZXdVvIsbuCj4eCHMv3ERq3
w1REezL4mQ/4wxPLaLQ5Sqmyw2PPMMl2VoLMkyahW1emTqiVFrT3eZxiIIo5LNyCxZA6USE6UA3M
s5+c6k4nsSojlqSoTAZywBZ2D3JwA9dY32QicO2k0RJkhP1chSHDyGok37ujfJAZqJGC4pNcErbD
XimYgSRV1JCEqb93AJxEt2HH36rYRyvruYy9kVx7fPf72lr51lzuiFOQd2nOcm0ICIEQkFfZCJig
AD0PPQSru1Drx6bEKh3g/VZVRFNpiB3yQ+bfowj/4RS1fWAROwz/QMX3XGd3WEyta52UorqRGdrj
2Iojrx1VWtPRMTNcCpwBDhlJabMfUT6vhlQOFzIPuQ4/TMvvegjgQqqpgTuOLTngqjDrpemJCgAi
h3lD2o/ixW0AnP8uDVJg3apN9dAOOYnZkRxpwMLxzH9lHgZR7KBtilpfd4ziUFbYaWqhRaZPiore
eGYEJ2f1W9LFuZZvxtJo9HZxk61NCqSoziNycyBAKeN6njUJ5kSvK5lJFljHnGEG2W4QFe6Y9jVK
TJLV3Is4k9EljorghZ+T7Jh5p+4VUlq8Bk2Jy2KlypCYGAXYZlqbHgMrItsxF3MaNWic0q/XVia/
c+i2jgUd466ucJIg+1ORVmokkDmtjgN4e0Zwu1V8FGVfeng4ET5hVA9MMFazyWxs0IubGgeIuMIZ
Lcae11ErxjD9HBNFUBDiVbEH2PAVlRc4MPWqGlmaFRNgyBtVt6nR0DAllHppsdcclm5MfM60Jtvx
KdZeEDLsj5RMOKAApGfsmNQWA2Jr7LpNuy1EWE2DJlSu1epXOI1FULoqke8JjirphZwkrd4eo65R
eJxmLJ/MOS7IBWzrQCG3nhgsv6zonUZJiG+sfEpeJMGPCQXVE69SjaJa1RW2W1hFwk9wRVlivQbQ
U1JXALHE9DJQQSSmKqT/nZlGjDaAI7WEZJVwTUIrXGuRHPRuORnKUxjBinKhiIQ7mZ/WZfiGoxPp
yjTQQ/qANMKwo7Ae91Uz6IQ3TNdjoybbhaFekSUeE+DuaHXvqRnEIEYNq3Ccqq2SN8S/Q7eCtlTM
R3Ue/E3R1MFN7tftgxCKjlCn1BrpHF4nEl2HTbn6IUG5S+xmkJt93fbSXhCwrY6gwgiSpbkN25A3
pOFhMDPBqyXFrSUx36UIANZWT2mLphAr2ahbEqZx8jZOojagPqiQQgU4491Vyqi/MaKvyPFJlW3T
E4yrDoG0znWh2zWR/FQqVrmVCMplfjw96MTOTxpUpmUcU6/FuDoqQ8Mx383KXpz7D+YzhO62QbFt
DbXCvIZgS1WdNnEujcdiINE44lO/CaNK30aJJa9LvArhGxaFPm6QvAiHriEI2h0AMm79wWhhGrIq
noBo/BUE3GojZHnmhKpouAJMCQaDhn9PrRhvdT1i0ctCcVv18klXxX6VSkl2LCzZoODxxx2RiBJ8
wSIitEXPSlcI9MyLlChwDEIHYaItbB2BRL4AhDM0DnoIRYlae/Z3MhkB61QlRGelLvFlS3r0Pkga
AUP6GEda4s86R2xinq+va0LgiqGF5tG/iJpRPs4Jf0WLLZzBjE/ykDbgTCFg7Zt11MO11Vd3cEBr
e5iw1LSiEJPTUJJqm/0AY2DG6Ws1ROsXD5LkZSRClXrl1Vbb/uhEdbIHwNpN3BU0B0I2u9roDwxP
1epnTItBlFJAyoGohetWpAVRJfKSutZPPcGa2fyTqXuiY18IUeFf9KjpkyslkWIibmCUwKGKRoIo
4BCWK98om+uJFntvcf/3YBvjSqPDf211QElHC8ZHLU/wc0w6sjCFKsWncRw5C8OwWgkt2ZASSHQ/
SPXOh03iOxacq8dJzGferkEUWUpcJebO6rohTnYn+Rjbt+gGHtqG5hfjQOmnPNcfQUORDFqcay4Z
vP0dHJvTJAa1g5nz5E4YLB/8YiYDpxUWhg+lRD4QGxxMgRepSrqKY/WZgQMRPjPionqiyJeABajj
OIHNiDDdqujlfda088YfCUuX8xamzpwX2xrKv5dB0LwZA0W3FZMMYYA663FamG1Grf3qRj+/VSIi
Qg1dogyh1n4vYfJ4qSLU1306EuQrNqSP5CTlwA0KNjLTkOPgt88gUSTpCfATqeo0M9ipSzyoyMjf
9fMa6KHOTxq66y3qQkh3Evbg0J8HeKa0PYiNtJLPOzfb6tSS8IsflpGvxohI6ybJYEDN7Usm1yNR
s2a4ByM1URCFypaRfXkrdj4hkJVFBnFYGYknIHayJmNIHA0JuD0kRslgvquVH7qsCeusloLQLgqF
eAlUDs1PoKj5PUk0fQcvjsM741iQJmjFTdiQoafrwg2qiH4rpAJuXcBXpMsMbXgPDJB7MpMGZw5L
8ljqbp9JWXYFzghFNFM3MA7N6ygcDjX8bMckaNsIhWnbVs14G/tRuMknP3gyP/mOdWGmoYPfB3m4
I2qCI3ytnII0ZTstJsLkxqrZZuyj1SjfAVvnDtmRD/gCGl6Y83YGebyeOrHbJF21rvOcGYSqHaFJ
sqJDbSZxBgiqOYREnPyoZLQOcOAkiC9wM5vE0w0r9vjr4isIApTN6ZO+SRFSbsD4jW0l+kLtCFZW
OhPVOnFWIMI7vYjzYKt9EkGJendnuDXAn2Xwk8Jieus0izNLXKZMliZnxBLqK/Jsn/o4oxPHXM9I
G4exo05ISVzuC0VLV6amQjxpNArhSSmAJD/JqGTaCIFnWCHEV8mgxZErySH0CGMIWfwhB1HuYRls
/JqUrOEsLkYXUDO/hmUt3/swZndG59M9xUoUQ/oStKPfkN2b5BEezSBtiO76ghKOWgCdbV9vE5MP
UyvDhbMcT3d5KZcsm1k6FtrYrhpD4ACOCuKWIMqk3KTaxidVGM3UDaKBrrWN2w0GwHBurIGR1iiB
kqaiWtyOQlo8SZxvtgyavHCvMX6LulBZLWFOq1ZCZwTEHN6Dv3QeIrnGGQTFv4omWrAGeuOTL7K9
M1CydlMqy6cpF7XTghgdwXe0nRw31W76pBIT+9NtjEixEJNY6rHnVLsnyQnCc4Y78YZytSREjvEH
kb/jSbbk10bPkxcEO/CTh0+usmQuryWrJ+l1/iQyh1HOscId0ay02vTa9vX8JCWmjoqlJGkym+vs
fdIjZm+9abI+aE9NCOugb42yocc2QaiLSN11SiDspTKtdrGk9vskJn/ZH9MO49ZcdGF5L5G+eCjf
t51RrK2YNC2YQHw/QDJOkA1wMBM8HYCH/yJqZzrMlTcIL7gmmY4gTBCwkLlC6Ia9BMZEzADcNr56
RS1b8M6im9fRJyFc/CSHZ6CBvlPTKn90Y0tz41BNg72ZotlejaKp9l6mlMlkV7MsSFeYQ5KO2lWw
Kv+injNP04nPCaIsX3VSXd5NXTNvUquDoQrJ3wtqxYg9HSDlehqq/FUpUUjYnL/sTKNSyTdVAo19
qI3e1c1C8ayxlq8NuaP8h0wDxP7JhSelPHwchJrBALMXGd5wLNVuKhr9jkjAdesXgrhqy7H9ZeYL
px6aLLAudrX3dSJTxsYLti5DohtUcW0V1V0vRq2d6mgQpvA6XnLMeutUdowtIZW64ZzfR7XxatVv
MxKwQztUGxPRBBFxrHC3HdUr9kYHZDvZtVjfa2PPSGEGAWbOuzbBQ0H24t1g+LodpP5+ipk+64FG
z9td8cC2BnXM1ZFD1XI1ebE4FZ4+D63TFUQtkoVqG4VqW3F+qwk5MwzSFKY2vA7KwutGgqPGblQ2
fSefRnKJoN0QpIgknHzKmpinJn7JLMSeic5REWmESkFKlMAqNiaYf5CF5BeXnQfvlT/n/1YJzM0o
eStDB1MFLANCFHCDUC2aFn9YKeij7gy6wFUcjjeigBWNSSYTca5EUSZwXYfyOhK76943iKDqmg+L
OISZToJo0jA+woty6r7bylp8SHvNdBfP3sEMnaock009icZtMJhXUtr1ri+XcKjSH4pp3miTDEKp
XxOsWBEdYnwoMcSFTjXVUwIn/JhN4qHMxvc0qAenZCcFJNHtUjHWWUlMWGXC2TVh/mNJLC0pXkQz
+jkdL7T96CpaZCZ07hCH0tCAG9eFh8AKiYasFEYY+VC6il+lXgbsF8zwoDO2N6cNFMw+gd4T4ZDk
8TFTQF/qmgrWZx5tRxT0ThCImSMXxGBmWfPE+9lMfQibU3lSrLAMHVWtjKuaLWRNxedzpjB9iscx
OphDPTzxIRDXIOWoipqeFTqrI/ONVh9GIve0xW1LGvkUUzPgU56UG/pXzAVidWLqA0yL1qX81L0Y
iSReqxQ2YL6SBW+yiGFT5MgTpM5/E8pMXi34hM2I+7VTO+Vj2b+cTsySd58JTL1LSpQbPDp12G0Y
w30++AzGRoDFQSduSx1o7IZK1tUbI52IJcViILxDPGVNFHednqFbsti8dk1eRMGeGVGUOYHWix8d
+6n9f9pMHCMTT5JNiDIofZHlvPd8rWrL5+9JOPKf4jr4L6aFnllZ5PrM3sRzd1PEdFZdiGGwUVor
PKZq2p4GqaJ5EmknRnc0c9GwJaRfzIu6Dgy6ggGAg2xr+S95V8AIV3JVII09TQmYUTVtOMFULJGn
DOAYNtJRwn9rrJ3jVQ+5kvxYK486mAhjtVf0nH9kUsGVOqWHHUJ6grQq+fX/LSH8H2La/15+sP+e
l7bu3rLf/RqW//ovQhoY/78sfnMEPX8x0v5LY738iS6ZjFCQu0kyysf/Z9Wg/GtBgQzE1aqua5rM
P/ZvOpoEvU1TdNlCxKqqaHPlf0JH+3R9+Q85ysScwaKH/Lw5CVqWdsZHC0SMJuQhyG4GrWzJ1Oy6
jV8r8Q+JPtRkkt3nT5FuhBZzGJG80nkgTxj/8GBlQZcl87ud6k0kHyKIGuOqapPgxI4vnEgoiG5g
eMtPAKVop7TGfw2KQVkV5WCXHbESUiFOvTeiidJIG3gIBIgqsL0F4PNKcaPRHx8kv12iBEcF2nJt
VO8+rZOZ9CA9Y5JUtlyrvbGS4buHzqDN5i6jakIL1hK4Fw1Dtdd0WTb/Uqv+z/L+30sQ3H+/vJ2i
SP7XtiHW+mfz+zJf/ta/XUkkzfgXKbrE9EIm+4N4KcB9+xfKb6TOhqGqyO3+40oimP+yZBFpLAJg
2ozFhOC/1rogS3w5/LGlYk1Azju0zH9gTPInDVIzoP/pmoTyVsGBApuTM6WxoUEQZtahnBqBfiNK
aPjVsIAVTDFVg2gZvj1xvBEwcffbq/ob/uWfEufPCxsGrwfqp6IZ0nkWCeC0qjVBrZ5QSxVuwee0
iBvD7fdX4c3/xvLkKhKYrYy1BkpnVYFf+ifLU8v7uMu6VjzOgnIQjOqXL8GbjoSR8fXPQI3znSH9
M5//r9dcnvw3y6qigbMyxqJ4RL1mZwhA1lKTTR4y1FuzrFffP+Cf3Nm/LqZiLENwLpsjUpmziwkZ
iiaGJscwH0TXSkhbqlIAm4gB010mDqH3/fXOrLI+L6jJC/lXVlSV93v2dD3QYe23hnysg+Qk+yoo
ql9tUSluA2G4r9VJ2MIz2BGn7HfXWgtz48INLCvyP7vz5w0YmgYd2dQoUvRz++ICFgs4XSGTaiIo
+06VryOrKNeVMBiboSCysdTxZxb7AjfcMG/vEq+XUbSX2Ao8AWVvhW3b9Jc8D/+sY7gpWdYWIrFG
44U1hHXG44VFZ9I1RsbtzHzTjhpySdu0sXDfNeaNOZL79U/fAhfUTNOQNdE0YVqd/e41Rm46yk39
NteswJnM6K6GASJlZeWV8TQ4Qgt1OM2RUYeV4GhDjCXQEDlCOZVbOYflJZJcGnTGpVS9L/sJ9wXP
XKGskw0sHM7uS5SJMcqs2bgtUMr3qbZlWPia0ZKuRMuUGF6Je3JR4s0E0+aCncCnW8AfK4NrWyqE
Kh0FN3Pts48dZowBH4ZrG0Gzh+X6YeFS9CAFpBVqxvhkWN1NCOECSTN9KvYqxMJK/bowlMJW+mna
W6MvX+B3/926sCAt07CwWk3x7JYEmf01oBC/zSEL3OIRU9GmdL8S6K15Y8r/yAGaCywbnaksex0O
Cbz+PzeDIfJ9dWAXPJlW92ZV8haeltcL1f04yq/h3D6MUe+2l30jPz/63988fjimApVetRZWOYKC
8wsD6/vtLJ1U6y4ywIDNwFUXusAu0K57YV8xFlt4cpmLFNmOo8hV+pcLX8RyjS/3IKuctlSPFkvv
z3sogDKYAMnSqScx+mAoTqj8YAzYQVKkB/uwPgzdG6H70wTmTgk7devPNvTbC7dxvj19vorfbmNZ
Eb/t/mkdTdBbuY3gQ1e9+l3qNlLogssJxk4HHO0gQDnpm167hrRThQvr7SxxbVkC/BK/Xf5sCbTQ
AH2RacJpgCcrbQJ500cu0+vcuBmEDQmMkh3WTj0/pLkbPefpbQN/59eFd7Dsdt/9FGfLoYuznEJd
lE60mkg9X3qZjDETUg5RseIRnNauEaM10I2/v/DSAny9sCIth75Cd3tugN2LWOlNTFihvqwSunkR
FAFFgKOP634++XiDaQpkUBbocIgblJbD64y2UN1NA0O/e4PBoAp0o9yFDJqZ3avbLHEC/SDLm+/v
9LOu+vKK+F5wd5E5xtTzZaIJHfEdinRKam+0lrjxG310oSEXHdooACZ3LF34u/ld3zjVe//RbHE3
EdY4nTFnKvN11cFqRFtn50yrXNHTHpuC5G2nM2zAE6sjPvrC0v5M0ju/Z2ZZbDJUizTuZ5tZGZp+
BsQqn5J8PSSb6a2W90FvC/mLQRZv5kTM4jaRys2vqngFgWoOjvPwgPYV57rxEF7Y7T6dJr+7n7NS
ZJTw0ysEcLZkcoDuJ4aO12Z/CJLVHDE5WGGDHyeHJtgqjRsyYaoeYmUjTcvM5SZ4JcEhTo+ZeKWJ
G4hvguYl4lM02KSRy9XOMFZ9rV5V6rqMYFu56XNiHlN/A7VMPDER/H45/N3e9fubPdu7LLGFWt/y
ZqP5tbU2xPGl2do337rpUVFuv7/WlwoOUyGTDpoul89El88tVVX8PwAgVelEFI9+VLxsU6z9jXWw
Xo1ddSG/SVt+gz9+o7OLnT3ZUJSqEeL8c+qI+1P4Hyz2VUTKZwZVvIDJbFv5LgnBy66IWld8R6B+
grIeDZti2inxTY/nsbQCW0z2S9od8s+juJ+TFQSNxnTIBO1SW7qL7pLeqQobRjQ8EEZIhxj2IdCp
rQz3QPxzf8C7A2JGNu0xnuEvR+96wUz6JOcX3Me/lCF/vV9UB5SBtHznZz7Vpiqo+SSdMC4pYAY4
meZJ78rzoDNU8vxo3ZAyDIUg3FcIHS5lhyy+mV/fOIcwL57TgAKZP//tABIGZupxyRu3gnVMiCsU
l9lddmANjxsOndUUX+faukCp6o2INXFj/qnq9mC6LYlMBXnGsGq8gYmUHD8KhLVioQSlBsooYDLf
Wrqfm0f0V+qdvIENryQrSBqlK2fPVnEKBEcqPHxGfPN+ZhpXbgTXLBgVX9rpFyfbL+uKiooOmMGA
IZ3tn6iELQMHBemUhuuGkdnoym8iu+cjUHNYOp10qGAQj7vcd8rrrocMY0PBAgqJdVds1u2lc/9T
qffdDZ0dvD5UkqwZR+lEdhIQuiA/xipOMG54A4WtXzxsb/roptd3XXwl6TsUENhByXf4bDPylHQk
dbbK/hm4DT4mOa2LO/Kj5HZwAxgfkkX/o3k03kG3T+FReyP2y7hjdfnz1sMpHOFKYdr1yfT8Z/Tm
yiO6IcBv9YOjBSbV8JhdUwNYN9Yt4FGVQX+H1eGgF6BJKnfCz+93mEVn+vXHQRtKh2aoOjjFn0tQ
xjldEoVBOgl31o32Hv+0FEf7kclXrboVJU8XPDDXaV/vtF81Pipwz2949uyNQtx6hohXvAlwNK7b
EzG6j9k9Hgkf9TVLTiQv6rkzHVQlwnt0yvf+FcMY4djsm21xqZs4L90/P2NLlGTqWlM1z0MBYWcW
7WjxELzcurd7xcHfIbsWSreu16WGCeGGn834BQ+ogp2yzi99yZ+51edLamnyCHaU6bnPxaFDYwmZ
HobyKfxJglLzEApOtE4611LX/mCDyqSDl2KE5+Nb5IjPsm1eNff5iR+028LFgR2coi7rD+3D4so8
u4aw/v6HlpYf8ssd6sA3FP+Y82hni97KjLrUTd5R7YmQKrCBvef8146rmJjf2/bBunBOXrzg2eZW
p1nH1JQL5swX0Wz+yktsB+ypduvJng9quKTh1fmF3ebiZZeu97c9NU9y38yWteA/zO+tbA/X3S/z
XjrGb/2b9ZheqJ/Pe+hl5Wn/eav6GZgg6Nm/rxY8+jgG4Tr0Jv/EmLeH8txdKuouXezMMjyYWz1s
NFq3aXbEEQ9iJ5huigJvNwRiY/EcGpk9qinKEDjwXiR6jFsgikacwP59Z2wK+daaN6V/LcKm0upH
NT/gWYA01es0VGR3BT4XF1bd3+39v7+fs+0ljAW4zhFbbWVgVeNOD3mxKbAKimymg9G7FkPbuLTw
ljrlm5Wun9W++dCmehByTZ/fQYKPvRIsL2/uqDEFaHQPguHmJ6j4PLp2C0H//+eRDUxnpQX3Fc8j
7oVgyNVuzuST/yG+BdPOf7GkVf6jvJJwj29vouxCbf21o1/W4H8ueC6Ph7mZE4VUyScdq1nTHeEs
WV423ec8u7bI8HjT7TqXr1DFYgKiezgIfv/Mf3eI/H4HZwsT/lfDNIhH7u9h/9EW4dFHnT4l999f
50vtvZQPNM6YGCyI5mc99du3HTKgHifSje+GkZ4RgmC3myqvz3ysA2XUHv8Ypzi73vlzYa9p1BHX
S6ZVaiINWrX9Oq1QITmzCM3HbTNXro6QTBOa54f+iNAbfXZy4Re+9NhnHxGeYZo/oEm/M6WdaTrw
G7NmJwUvUe5k5j/fZc4e+uzz0aAem37I1QTTNiPcConY9UKMijQYGEQgrHr9JmPIDnlhFYxb8WWR
NgQHXWEa4ZKRwv8CkTxhxJNOTeCUBKQJjO+Usvf9ajgb/rEOzu5U/XOr1xK/N8uCO4X0g2saXlGQ
oOZ+HYMUXofNNiiuymA9VXhd2Uq9xl8QlhZGQtN7pV6r5N3hb0UHnLnQclDrwSPeYUaV1ABgcEll
qNnso/tw7pCjrjsxZNRnE4ACAcvRsb7qJhfXgAJzJpFGtTLusv7n9094Zvv77yeEJqkqgNWMfc5K
ZyRScRfJPGGf37yW1uCokTPq29pwNeVFSbYWrf18myJOvZTLcmby/PXS5/UCjG8xFLl0qK4Max0P
vASna10rdBo+BUSLl0JVvna7y+/529OeVQx5jrbrr98z3SPVwDy43/WWJ+o/jZAP7qBYK6O5sF3r
X04oLirji6IrRBHgMnJ2gocCTmliPEl3oHBttYXVRBBwCNXR8FD0IKyjaZ0eIdImlitHuzjxjHAt
gcQNnow2peXU3GbpGtY2KFAc4oni+Ix1kWkT6nEaXqyDaG599V14nV4C1mLAPw05esl8tlXZ7k9o
8FV/DdfFOpgoCwUX71B6AgrViOQRc29hMNSqT2a1boOdWSMWoYG48Cl9nol/nJmfb0FnvidjbM1A
889PKbXiTg5aQbyLZubbeIg6cE0+dCefPcO/sVQHvzJWAeHz4Y+uWM8Riia7fhp3owNAYN4LJ9zI
oEDF4YECTw1XorlRGq8zN9FLcJ8c4A1BttJQaLq4piI4wWRrNG0dAxWc18YHS1h16gcKjZREncIZ
Om+OoQHZ8hqoaNG8P4U6cPwvP9/iWonZEha/339rX4qrszdwtsm2VmM1Xcx6b+RjW9JGQO7b6Nu3
KjNxnNh+f7GFG/FnjXJ2tbNNNhTMCT4a7xuQZVu/G/zUZrYaKurHImAncyAaCr+QXlcyNgBLlE69
o8ekr3qvX5G0c9D4P5JLCNDf3dSy1RgS4w/rs7T+7XiFaCFGyRxLd7XiKhgJB2i2L7zlr8XK8uA4
b6KSlrnQOeKSV0kqZdiF3BmhXcu2AEkLovPP9Ecg28Q0tTCAUXuWdh5sgqcLL335Cb8s8t+ufXZe
KCPEMWIKgaAaW33E7O+XWS5LUHvqn3CFRIHVTrZBO/4C2tNITvCE3lfYoJD1kVhfSEn6u0P99xdx
hrYFlogj2jhId22GA5lTHDMNCYVbI+K4UD58bYnO3vnZKZJbM8oIqMd3zZRvzAQwj6/RFTsEmXu0
i4FA4+IJ4gEl8/dv/OKVzw6RJJtCcSLLA9WWC8AFKzAYVsOAOGtVyBg4uBV+oa0LE/3ChZef8ruf
+uwoyXBYVCaNC+uv3WP9whrT3/AmRS8gPAq/kBtVFUaLNpXJhQsvH+53F162md++ITRhsWkQE3Kn
KSdFctXeDaq1eE0BqdxMbyryiHWJg4s4X1hO8t+vp2XcLhoaQ92zHdxKjVbpB1FiHuLEtasoDuK4
2l/jLeFOr7rZ2114XxfPOdxSNX7HnXR6QPNYKy+VBD9VukXrMPvMYhkF+oqdyY4uT2hWa0eRYWWX
q+9f1KXbPdtuQ7+U+pYr3/mAACqiBZRvW196ZPzYVZdg3r894xdwi+ggRQWH/PNHaVMhHUq1lO7y
doXu3R6gp0sqswKoBvuwFGw/wjl4dxH6VJb1/WU1/Hbhs9VQCYVZdlrBU1K2ozTooYM5VeKmWBfq
DlYGUHUzfCmeGIQkstcKDjLgJHGJMbRmW1QggrvoR5YsomQ7jVcyw3C457Gn6Egfjr16h+Fr3CMp
2mkd2va131zYsP/2WPzPE5xHiJnoG3DXr1hWqtOCTNesD9DQKX5px82MuiFO3O9XxldIctmudDgj
EIsNWT0naODDoaIfoyILja0ya3Yd7xupo//I3YVb3bkNOg4UxSLG5pupybyRHhA9MXK2tPbS/FHL
DmSeAbrJratFN+N8wO+W+DAEwXW5rYaDQddkFE+1+BJ1B1Syc/qcqts638rmhlhepEL7MsOPPq3I
Qwcvx5tel06hv4+auwsP++U7MFU4ByZsIEkhjc0425unSItCfaQQsMpDQWmnmp3btcDM5jp7rK2t
gYqlvOFrRRQUZFsUAHPKWPaoNTZ+5IiW8hJ3btf61VqO8oFRa5i5iKE7ajWKMIqHa0FY1QDtOX3b
VbvGTKTy0mk1EgFnbIdn+QoTSuBIaszUNfPj94/3OcX94wM4e7yzA0DQ5qntGx5PHVdWR4foNJVT
vKGv2BFXkXh4luXhKqyPoMi4BSXQ6o0rVQOQ8lBQAamVPJuKl7crySs/cKzhIxbcWl51vCZlXehY
3KPiWZflmmfPkNNu1PyuFm0VL/9mQxidZTpi6GrXmeFIscOrqTGYDpxs9vTkLetWrXwAYm8it5Nd
JrZ1ZuOPA54WjUswd/s6Vnb5Svtay2hpZvxhHdX0au2ptC7E93wtjZZ3pauWKiIGEYGR/y9759Fb
O5Kl21/EQpAMuunxRt5dSRNCuveKnkEyaIL89b1Ovm50phJdiR68wQMeUKhBmZTOERlm72+v9ddV
qrMzGDRwxB5p0RLZR/myWvq7OmlWPZEgVKJyrYe7pD0tl7O3Ofn973/4a31frb79Ape97U97Vzc6
Uw+jz34Mc0w6z01/A7w1cM5T/A+v+N/vtd9+0veTWOMxLI+x9RE0SM/Vcp5fbf+eSdWWwQR1iuJD
0Z2DbKPURqvDv/+UFyfUXxflbz/828kLNsbFwMAz2c5r2tF+uYHxBc5GWPupvtIjvIydZ7ZxfMq6
vZ3fJN0eKy7DooZt8Z9KZ3+/Z3/7bb4tAJCB64uGwn6s6nMfHEK6E8NWPqpf5PaYm2j0P53J/nZC
+fYDv72SJHpkxwSSeCTgWM+/2vFYhYg03R+ieqjnTavvhwoF+YGjS2z08d9/+X+/+JB6IS2ORYbU
NhzN788Yng9TL7J4rLwG4FgT1ivZV9m2j5a3OFDlZikXyeVyeAfZCynscv3SnjttdMBtqPY8bz93
8c3UVQB35/krdNTM1IGFI81/58w3791q/pkmO0bngmt2rKdFd90/HLb+drrkQ7gOLNAQ5xQCsm9v
6qVVH7iZXTxisaa/BTob3Iu97P/9d/X3egjXcdu/5Og9crcEb//6PvYB2IQ8CdJH4BlvRkFFcbOe
gO+FBqKLGACCLa8iVjXiaXROB5rq7vhPn/Xvy9IfvwXxUcizzH2E3wokpgvRJsVz+ugbWpmFTjZh
i0aCwXT/KBHYhMSmUAZNW27olTpY1pXOncegtZ8HPBb/8PRe3oY/7ScE/glZM27gR6SG8I99O8m1
kDwZE4uTR8MP2UBoeEyNDlbAQ7+mrvsn67Pz7V25/DjGHihJ0dHzCIt++3FFWHtiiRSffXSvfCez
dzYwkDW4/OcYLELZyOzQO9AGm7r6AGdIhkEo66zF8qpGdvEGKspK+k27TcrqJw3QhNHlQzuCHaqM
dNcZC4vNOPwx9b3yH0693zNAl1/+0oUACElwyRXet8cH1UtAkMWLHhxD64Ph5gnaSi13UVwc4768
9qzAPgIn6jEnVimTYVAUko4eUtMynhD46gVVMOQD4RydhjkpF/MPM5CbPECF4w3DdvTcf/r7fpsy
4iAk/ohZkQ6ln+sF3rcTMyPoA7ixRDwa375JK8FslMyh82T6vOTxE1A/696ploSuuwkOEM/qC3ZY
7PNwuvHyhklLQ7GQeOnVnFXzcXBhesbedUauezULkd7FfM71MEDJpm813kAemW4yCyqnqtAR/Ps3
+Ptqx6fxCWBFPpli5q3517c32B/yKPOEfhzzqN2D4meM09IZh4s62Hodo1xZ/sqc/LBzNGejOCFI
E1QFKTjYgjRHBwORYaIaRWe5LnR8k2eU4JLF32U0ufGmtve9E4BLs+dq149NuFJYKDaO4Xb97z/K
HyH/P795TOrg/xLMnHA8v6SZ//pRxGQiNHdN9JA3nTpb2fTscNSs/ODG40FaK59JrjID37pQK3WN
N91UKYEWF6z6CRLFdgCRdXLLfMVFVW2IO+Ubx2W7/+PX/P/zLVh3Oaf8zwMu1wqZ7e+u++j/PN7y
x//pP+dbfOdfDGwxi4XCjXtw4LKr/R+wuMV/xTgJE34+/OnL7AVv3X+Ncvn/Ch0uzQKqOMzeS0Tp
vya5cG/SdbQv/yHtAsKG/5vhlu9pWC57gU2/VLKmU4Tm6vfX52sMJ+0bh3DQ4Lv6GVfF8pYWZj9I
LB/rSk72abIm975qffXbLMa/y6yFzJCbWydUQMObDzf2XGTFcHZK4uJz5pQPIBN44P6vPWH/74pZ
L3vF//ysvWS/+/qv44LO5f/xn/OCIkK9yrQSf83LfN9/O1l5RHgE3fACo6fb8ueJQcf9lxs50iYl
RoGWezAr5X8+Z+G/GHTD54h0MPgjJRf9b54zWhmXfe+/V7IAMAojiRc/JG8HPNQ/cpB/uuYEQ5Xq
GBPSoSnTxDRrG1jc8qwaN28oBlA1vB0MLPSXqdHGvanauSab4/RFiq/LAJHr7JXfJ4G9dxlDjs7A
+rpfTSiX6n5cUrBJcdf083uAVcO6icKJ5EMadzmRvogWS301ThTvaM3HpfoUWR4N23bOjEClBgxl
w4GjAb/doFveinyJafmEdXMXxmOFEUpb0x5OVGdjrSvNZ4uv4tHzZyaql2y0pq8hE4KwZjRW8MYC
cGO3fc+pDvuZL2NQb3zUV1s1wfjcuJnIsG1lldbbAlZyeCJGFcF2KpkzT1cOO4p+Epwpm2NHJppa
qV+1L62E/3VQWJl9WAxj3CC2CjTnl9RX1R42JIdVZdXxccRGk+2DyQnB+IUXtxO0NSCteTxCcmVc
mmnlfQxl13wOdhLQXq7aBY2MgSmKMBBh7BZJnbR2RgWg1riahuCf3HDcB30n1FbgrPDWWLlFybZZ
ECSdZrHIh9HxG3ur0yn4IWsnXSgmqJwpg1LOIPyIus1rT7ljs6nSLqWhmfYXsF0uuxTweBiRvkfO
B7EnniK+5LFhwLiZujS96lFhg2OyEjLqCrEGmA81W0tCsXW01KnyywGQuwqmYavCYGJUHPGIQbMW
e6BKSsue1+SSFrkKoZlcqDG96n9Yaml+Cw9m3dHkegJiMjgNZ7UGTCeJ0NnWzTpmjOKX0rbId7Zd
ROzuAR4iptoVdUAQQ5M5Lvxv4q1nsrnCHQacmg5ZQnOxjJKWsAAaoY9kHOcLSsRZPkxayXm9NIWX
vijTZUCaF5O+ZHMbEEzkZEhCzI+X6pzOXnfVjrLw3nQ+zZ82o9zFkVl9jVgmrfL0XQKt4GlFYljh
JNV5RnYtHtSuM756THU6lNd91Jj6VysTW//Oa1WpI0yUZNnZFuzeU002F2l3awmEVoHXogpakv4y
GytynDTS6rfMsYQ/vXJRwDFa2wQeA+M4UG6sTsjpRU4yDs9YDkH/iihaPmJ3XJD7OW1q76FuxO7Z
rcHm7fp5hG2dlTKzr5YlmeZbRoSJxswd/JS7yvVSW+xIemlOuECYR3WPZQ0bQRpVQNWcTGq9wbxi
LwfXwdNEhQkhHNVJH8JxxLkrSHLkxqlK/YsVDe7flQu4jLOQP16QhOWYWi1qn7JST3CqFWJNza+E
CzULe7ta9YU01anugLIUrdLhUyy9BG6BnS2sBIVJ9ADamOjhxi0tUrN1O0Nsu4DD1RkqffhY5ANN
+bloGR+ulkZBQDed7TxC5pMf9VJCZ+71AkrJ7cXgPaIHEPXLDBv/2gkybzlWi9VMxzFbGjLtMdLW
coFFRuzBKkHuxHiI1joas9CFKzZ43S+4gjllUTMLEsT+FHXIKRsiArIbesYJir6Kr0xXJcs2k35R
nUAtMM7JktsS5nc9ynFlrxhuc0uXuEisHHXh3Y95frHkzCCuoYWnTLWWHeGDRVn+09D6c7dahrGv
wB0al3plJdynZYxD8h1SVfLkuFU5bZKwmbE3iklmq7HNu/S1C+f28pdwRHkInFQVB2CcLlloGPSr
eVH9ORaCPkBeLSLbZFnc633kCrjAAbJLwJ5WBUYEcxOZscqGi7Uby5nyhF9ydVwl3lCprWUv7kfq
t/yJJDMz5RaVJV+acqLm3cXZ1GOIWuqPqKtnzJBYJvP7GbnGuC3mfNK4jYL+uQS2XG8adLd2EF97
0YzYkXJKuhJTfxjCnPhH4UTP1VSQB5YJJupshuatkUr248OQNscEccGpAHzqT/TW0CppQONqGwIh
2nVtzbhF+2KLwboKrRgqXzXzZPq/bNhgt45XW4geyvg6hMT92pqggDKXWSzEIEPTAs2T53Xc+FX2
kltVtMkXACvbuK6JPfgAtL7yNk82buK/z/Xy6ob9gU4VXdUMncJjDhWRXMU0gwFW5Ray2irw/Pus
rt/gNUKPz8trysVjsfEs9xf9O/+LkeZrGogPSekPV3LoI8SEs1nzcFJ06arr2PAHtkz2CpqCDBJS
gTUDE8m+DjzqD1OIIyPYy9HdmyKkchHpH60/3iTBsGUy1t8w8MkoSWwOUECdbaoSZz1chuEQh58Q
bu81h4MDxk4mg2tXrKwLhbmjXuUn052TBeVKiOEK6jHBhqWvvwZV8z+Ql5Jh4NOyccS7Ulb2u2pJ
glg8FuuljlfZ7PxMJvuMMtO5G4dW0+BBeUrdGWyYG89HqyKwvAhvu/SIq+whiTdRSKm+jdk12pRL
lledbdS3Gw/SIJEst14PwEGOS2TTIggFqee4NnAKbA2p2Zkl5QhFRktOmpRo6+E1q/ljC7SeYyup
pScnQGMEt32iU4hMT643bTrOPhsWqL1rtHVtAsZAx7nY6JGfdjloK2olRwK+y0ObM34wdrEGuqe2
JifYMUAWXGktz7O7mJemssC3u2IheMXaVCdxf2Q6CQwcJy6YluNl1KsrvmLuw9uQBR/D0fQmp0Bd
JfHoPceRjo+NDYV4LC4iQHysv/0RzRusfNO8Isqof/k1nnNoeuG4tRbnMbKXfj8KeDkSkPEPvuDs
UyOQ3AAU3glwZQ/eBPi3rCaOCkF3riwA7bzobMgW4nJngFhpwMqZpC9OddKf0dzSJx+T4iga5s0M
ELWPeFJLwO9Q8GHbVri/If/R2FV2DeS5Lc+LRMDhqY4Zglmimwv1OvPCdKdQDK1BWWc7WvI4Qxb9
G14zxmQbMCrLUAStdNaYLmJQ5kxDt5Bg4ZZ59M7n7FrQsM0GFI2NgfdtYjs4ypYVDYGOY+5b3EU8
jhk1HfBsxxm2Ncly1KZbUO6SvwmgHB0vHz2dt/cS6rxlmGpZQoeNKDANHDFw0YASX8JRYkvPP8mE
oBOLA9g5nbnVqVCnga6USRlAAZ2kNlMh7zIvvcWb3NDqRsQMRSl6FryWB8wAemsE0lVYXaSEtP81
Es0NVm7a3pvET8AJtrcRBN9tWNLmdOV8xasMJ4k2UNi91ZQWVwJSFXVFSK4eZ4NVIg2KTMt8NaF3
Yi08sTsn6CMInWqJPiHwyPAlj+PixodEoX6NFWbjuDslcrzxqLe94/iUv6hjfUxiXvYGJnNYuofI
z5YNtpCtwhj+zshKvaJQBSXdR1bsGGYxZYkyxQroSTmjTUEPZcE6hGHPehEfl3nodn3B35ij8Qic
ocBGQkFl1bnudY3teF2EQ7Qqa3izlfjoW+vJUolFhrv9GKokfHVkOZ5lvtwVZedeeYl3r2efgxin
0yCq/cMUsMg6Ofk34TreuomieWsnTaivZbV4V8MQ3NLUIKXmVEm1Ev7g3SsAdiiOqBgpp9GbIGgr
XumMZJmlnhIlXHpvgnIuRd/bZjHJ3odadGAXKAjCxQe7aXZwdjw0msv8o3LBB+NQXVfF2D0lAJx+
ibikWQ2t66zbaESLw8d8i3sPZqF+m0p9tiqr4bvPaK3I2KWhMhparYn4XTljWKwj0IoHC14kTH7p
JD8oaT+znz5kHVTPfsEGySnTNxzxaNTgTCG74RUdlC1dqrULEH7DJnlUunplfQpPc1MNa3sxX4op
QXugixe3vn6cE8t9ogBlH/0MuwORVsdfdoMgq2Z0+6zaNoCRmYe3bm5I4Llp9IHBNbpNgOneW9K3
NPaOMBLbEeTenZHCYko6pmcUiTuA5h2rmhT3OAteZU6vgo+29QG975yQ854DYPAwxw6c6y48c8T7
RPjmrkttzc4hyd27YVpuWyt+KiL5EnUl7fwo/gHXbZr20dSZnyxf6DysdufnhObmWCKk7lh3rjnF
MMIB01EZy34psoTzDUfnpzDy4y/Wgul2mkrxe27Gx5F0wzQ7MFgTnfMaDpiXdiPsNFp9v+rRPfhu
/x4Q/HgjFVasC8lcquMN41WTCp6oOm3b24oRYU4c4bwtMgMkDevhe7vQTAaEGsFXDdNjYsLkZz9b
Yo1iJTkMy/QzTmR1buMLxMrlzPg+gALfCNk/phd5TY1TCoBi/TD7zX0Oa5+bFG3oCciah4p5gl+G
ahvBdcCoTNszDDje5ggMOIc1+jkDe3Fb2IG1UYn7WEFsXw2aWamWbZoPJ/ZFlD1R2ufU0dghVGCR
b3VeI7RVBZXafYE+eS9KpswGMG+LRcovc9q934KiT9rLq276z77InhBhMBXbQ0x0OA+HQZj+BulA
XVzXuCMvtK7ZL2a8IFlsfprZC7ZpMTvc72PJAzBl5Weh7eYVayi3skrYSJmmz2TIvXMOzwgUcSvK
/RhDXS39md0H0SrflzD57dD37CUjA0SZ36vrXgIr7HX/ZjgK7bOAMcWl3mWDPyLzCMQGqHq6nTU6
d8d+j6rikq4CtdVS1udqv+Ls+xbH1NJ4Ssc4v0fNeZfVUbaGU/bqlSMCPbH2CFnkXfXk9/CMummO
VspwuQ0YamrRmJzmnoW/nJkqVqIwp8w2xL25ST9ONDWIYAtGxxkLbZKdjyfOO0Nd9tbF1EJNipaz
QCoDS9VEa1XWt4knjqVvH72yJQNW02vE7NsCSw0/mWioHmEv8msXEktvr8+21QEHLX4AntzSGXxB
+vWlud+u4M0eOSaJk+9R2ad4zneW2zUDhKCSqTnCGuM3yyeQldsgC8Z4pXif8VkpPV9DiTwa4eo3
BgJREECr8+L+TijW9kxirEYQ8GBpD0AnpmseR51meyslTBXiFqMPlC5fsavtHX++U9Tl/rpokU1n
DhMC0KW5ckA2vNLeVL3Kqt9X/cSS6pAE860DKkPAmbrYO3yJuzmqaX1fboKtPabp2s+EIUpr0pu2
o9Tg1QACGJZScnzT2dJdKukE8stmPLVZpzZN5DfBxqZDx8B8Xv10i+Q0pOnPTHB6GxP2pcB0Kcp4
EEdnslcrG0/qKgvseL3YioMEfbWNCIppU+jZuy36tvkZWQy8J302fShkeWcZYiST/K2ZZ0wg39K4
8qodmlACZ8L3hnM1sxOz09/MqaYVKcMSxHAXFXvKW/mxMno61jLVkIARltG7ZXiw4doPlrw4t4Oj
fjpSXeX+zNWeAvYGxew5T5J+E1O2uqkSbk2ZocmQ1+78GQN1peY1+K8ZR1WmyYPpZEDYX6EPuu7y
rnz3WXbIcdQ3CZh1GI2W+Dnw3B5Yg17GpNS/HTnHW9S5wzqyWpzglJ9fS3feq9IgfA09/eL5uK3k
PIlV3iFc6COLrye9BMQFWo9UBPdOxsHJny+M/7CorqgdVsA5+bfSASAvAhCf6PTeedFfyyb5anL1
xswCjhaDWeCp7gqWKSF3MEIfgqyZT1xtWRGTzwAw652paZv0ojqmZFLzqtqym2Trqou/sgpyoN03
87pOyuV2qpRCRxUkVwgeiK6kRbIAD0Z8gdxNPlHJizajjq9kLtMdwM9hbXngpVtyAJA7m+cO7dce
v3e0sV1aq/jOIfm1bmHSFcwebzU6MeGpyfK5wqZKMz4FuNZaVZ6TnCfgNeuyUeqH243OnaLKsYUZ
fsXAf3UVpos+MaZRbNFUdNsyKtUuN3F3Y7zeuZllh/kcyuhqlglrXKFfTTcHpyQIfg+izHdDyw3N
GQvoswFPYjzflyGyxjiKw83UAZ/vwCIvfcKfOGeUNu8jUj85hWlsuLm18HjPHMH1qBtIQ0kijwYr
zEMaTuWDkwbQTczgdh4M8AYNHq32HcQdZFRL6Zv+ACnX8MfPDrLJIWxVDtVH9k5HHWuakdemSAnp
JZ2ydjIJN6ht5nyXJ3H4XsSqPSSBxzkcQQ7TzIVYB2H+Y/ann/1iiadaToVeUdeJfg146LytT1z1
xnOW97SwaPPN8rUqFBY1lTz7TmttwY5md0kfc1tCcx/76Mn6ZZSYo9/7pGOCuvP1yin8duViOR6D
4Shphq8HXg0mzrxp63D4jJlSgXyPsNRnqqH9cjlA3FpFMdxwppV3Vp12T2FT/c7wE1AaCy5ZKIzW
xzarlxs12V7NeLnkRrP4x1A7w4PqJ6JnGA4o+YAIaSLvq1flIdfklmpTf/qjfIhUXt7gD75RXWqO
XNISlM0ei5xR3u9ETstBJ2WBqUqcM8tlHs93d+UCOZVL2jHkr9mqOtlmdZ8zv5jXHZOOVio3YxCc
+rrwwvUSmewu8CFyrlzcDswczLW38lo5/Ap8HTtrLj/EPBVlA9/hkTwGQ17cj6HBMI7DCfJsZkfM
oucWKaRlVtWdFV+8pdlQO18ZGtM3NovSZZq+hRkaVoSDau1BpRxRVRBXwfhlZ7hfW2/ruWQzlOOQ
JPOsgllHjDK8Vm6ZqEOnbJaSNuZduCQoJOcUjyuE26TlpkYDaQAPDHRvkVI390bSYE1rKqiFQnSV
CUm1ty8bcnwmY2MqmoqTaZw7Cf18MmpSdSPiMhj3qyKYK29rt4P/VDl5BljHnzFhqSwbp9VYeMAU
ErwzZlcOeXI39voFy3p7zlzrZ1gZD0eRLKz12Fk80pyorDtwnFKu08a4j0mViJfWzYbfYH1gljmx
7nhD0hFBjtJe9+o0oobbXg7eOpY4WTm92zylLHr5U6E8/1xwgeD4IZZ7kjUMmkRtyhEJ5tLwEMQO
4/BivrEc2a+AnDa7/mJVo6/CnqSiPIRVG9XMRrPGbmsqbgAkJl2OG+2k4tgqxVFSBPqmhhdex6J5
HZ2QGTQcvVTAsjIp6g21+zKEBp4/FPFALWtsxx1e9bN0OvPOdSM6qFZUN16c3oTsHttobJxzp3gS
RSGeqja87svsbAGp50msVrHVPqBf0FvecKRZtZTPy1wTqp6r/mAF5gzYFhWtx/RcQzU58QfrVy7U
j9zT0RYa8cvM+fnn5agEiJjOQiPOrUFaFTga7OlYJLAxEKRir1kQe82GPGfK1edQuD7xjBpeg2Mg
JDlUaVZBo8Kr1sUDcbEgS2jtPt9SFB2tyeJcESZh9COLorfOJKe26drDRQDJG0H2LS1JyXYDFcEB
rfDeGmoqED7XbOLg0Fx3FQDvXWAXN0ult3mRnZzaHTe0ioly9kz3y57zZx7N135M/yNuHjWK0EvV
st75MPQOeIfI6IhXqamRjjaHezB4FW+UzO6hcD+1edE9SNvJ3tIgo4zhL+WW5Y/gZlPEfMt1nNxZ
AsPzSgx19wS6KoDuvkQIJFsMqES488V6kKM3XU3llB7dburvZVcY7gOlP/J8NbPFhlfgrYJhHFRL
cSRxAQrDgzqL/XMOV0HHdHQbNjrez3ZJNXlW0/SLUVkGZlFxNPMKiwOjxBIlQE2hpiYIDWTfDbas
P3qEIO6F784c6x9W3utq72dzeC3H/tJIStCiWh2tzdUkvGxHyY8fEnTRjk5XLtb01kXBfZ1tIGhK
Z+Oly8SV3qnPsSxran++w2fwKPHWWGlYltd+T+hs5xV00zDM1/smDHr4QqH9PqC/dFaG9thL6krn
tan77NoZ2Uo3gvLrQfcDZY2+xpmH+iV71gmM/TVwJfHh6ennYOX5aog6NjjKahZXwUpX/WdZCnYe
fwLZtWfrC8l0cKi7DfMwAA6N7Xc7N8yJgo1POXS7uS5W49TZdyV5lfTo9Av5tIyTeRaqI9+cvu/I
kvzICQMknGt19tHbjIbmXcOZsUWBdfadiEKpa3n1Jzh3Eq8upjAKsSz1sLGEu16congi4gNs3JaL
u6YMSHrXn86zpsgJaoHxPdlGEYzl3Ek3abaAz3C7fDn4/LPgW+VLtjVt+sk97jT4xcWjrNEOFNwU
hm1F9RvaswouomLwHpYjMFj3qXNASKQAzcr8aJeX5FZqJgSm4zxar7EdF9dEnb0vkwfBdVSQSedI
6Pwe2I7PPB7rwk3tqyYcQvKMVn7TdwP6BDENT4ElxSq0GUVCIUx1MGO6n8q2fqagXJXsq444swAz
AFmBZev9+AfpJVqaSx/0j5bVxr8SUTCC3HeMOfA6T51aBb3gnzcs0WydrcFGWsc5MvwU+BviE0i+
2Kq2OYedZmvVJdQqcMzFchrNNN51Rl/4Ix1nTpGXhmnmSd1LqhmfadEdk7DiW6b2tfLS0XtI4tq7
Tv3saDdZcK8DImblBMCZYTpeF0fbjOW2yuN3IeIumQj2tikO63U3e/OvOrJnj9RSaa5yuu/7fqnS
aZ0itoZ4VhWfvaT3s5EoHBja8J5LSkV8T+pRICw9kZHfx0Fw8QU07AUIOSyaV6OrH0IPW7KgIX1D
xZygpKM/Giv/gTGRqWSJ2XMlmq68znnHtykxkVUUVNE64HCw5QL9ipYkwmvnjsciJVifCsKpdlmh
Q2/GhcZ125Ua3Vv4XDQTdK3ZQf7SZTdFLa7yXGw8xOpbX3vH0CYDMJq7grwXJdYkvCNN+yMMcnFd
0Jde61r+ErToVpWeg9+Tct5CU/dsSN1HNE9PlWhfbWaxtyly77WtmQpsrMrGQQOpjA0N2hW6KrFq
Bt4VwVa1Lbn+bpvSw6w95RbFEA8ghUP83bDyPyIstbZLy3jfqiv64opW+JstuVPhj35RFWX/pV+c
G3esIeC1WnariKs9BwK7ZxguoPSN3GKWVrPtFhWavVWFGYW+vL0do+4t17V3JOAB9qJAekgNuBkC
gZqCPWhN7ZfqnzI2hcI+F5pDiQ+FYanPytVnlaBdxXCPA556r37gYkjbc6oH93lg3J+ZuOyrZhN1
r0H+U6y2hLD4J7t5/g7zgP7tiN0kDxPsT4vkuJ3HsX/q25n+P6/YwbaSul4HsU1bXbkuJaPewy0y
2Uuw6sC6mXXAJYVdl7eN0yUnjK6bHnNbhLS9GImI0zR+dLqKG2I68KDFNVUpupf9ix1aEHpGXbt8
hkYdIV2A2C/Ka2fqBjYWjjZsJu5rz4TLppkpehCjmjkaWa8dWLyXNLFYuwQ1Lx/vJzZ6okzTep4p
YHa+ty0S6DosZQldJAZw1otCh4YsjCGiJr+j6FFwXnK2CerakTV+7eejt+PwHvDes/fSpL/1sibe
MHLSbbJ4ZPDBNcM6yLL3sMjNzhkSD1diyDoQgcrWnox/sMt4t1W1tGvpx8mba5zu1fWpnQeWv8Io
6q25VgkQe4XzAHQ7uk5o3FOPDOoH7Xj9ju/BPi6dF78ORpiTGu2AnkH8WMXOl2OC+9iShyEYKSrF
TvVFM0+Hq2nQ0xVY2OTe575Lc0oqnvdyuSGCcdU1cbzJorA8Brx7PAXJQy+KYeaLGBgR7v3l1oRj
nm1anKO8SiJWz9JxM4wnhQ+PbHgpHbLmopmpSykzVvw3XCgZ8E5lLO/boemuMNRyV4OMQ1exzpPQ
3XleD/RLK5+wQma3ZbCduVyVNAzbwawpa6TcK4qO1E0Hk+VxoHhiI/QzxQ1p4TZe1RMO25VWaqS9
Nmo2AGQ0Xns3N2XiXMW17OUTV70moSBlAodGVj7AwnEDx2ITqF0wSvFsE04p+54F0B/nbm/QJ+1V
7wfZegQsmvMLN9NEmRw+OQEMewzXLW/Yp+v1eAz8RdCvrpdLJDyv9OStbcsuSqauXSiLrDP+ucls
QHxL6eClkIvX4gvh9dtmnV/K9WIC66YhhFRuJF4UxLSuTvA3JkX1PJsmw96uQvdm9PA4WLOgmDiF
EepNN+1e8rCmQIxQutiYeMD4kHREBNQ0u2+NT076KkpicdSBieVGAYEkF0Wu4gdtfS33YTzMvxN3
cm/bOHHLdVFlnC0agCrt3Yj+5tjgHWQ0ehZ4R3M/NM2VsPsuO7g5ehHuT1b7WRNAM2jnJC+zyiyy
RWFDKoTwC27HVaEwJm47YbPBdRzmP7OA2NKq6ivSOi62sWND8QEZeDKMJA9ohBHWoRUWrbi4QkvT
oyElFTZB9GpP2KioLNL7hnBUqVfdFcNVH6IoZwOqFrICbBDxznLUMK2Qk7ZvRQvSXc8QrfktWuqT
rDGXTlpUQwb4Q9AWDsQZWZWVbDe2jDl02zgkGZAAuy1WDM14xaUmav+yCWy0py5c1MgvyJ961WBP
wSaVTH61n4vQJGeeai7bhEG5baV2G940Vdrmhw5EFAtJGFr+SQgSRNu2sjkpJTmqJ7Lszuzd52XH
4dqjTPC1WJF5SgY3el04XSNoUVPbXs+OcspD007Zw+C6dXhYQqG5jXZOx9zoYnqmMKz+KnFysgCB
AMZTkZpjTiuvGIWEacMGMWK//GpJq8oPgUYrYzE2/rRrJy5n69JRbXMkA4cWqhzS0Aanqcr1kBs/
W0eGC6zhbv4aBYmTsipWEwPyARaeFf4XA4RQDi6mRkRQaCRFl3NLstFJ3UwE7a7I1KnowHdPeGhB
Pq8JZ88oY5wkWVJ6gINTflDrYupSJbXdP8yT7KMtF/WRBqqq0vQxtg3KqGXsKu9nXbDsPugpoyJK
kidtuo82cjKHAmRspXQJ5FLf48RihXZSTuq73q7/g70z623cWPv8Vzk498wUdxJ437mQqIWSZctL
q92+IdrtmPu+89PPj+7Oia2025MAczGYAYIk3lRksVj1LP+lHVd61Y7V0tN7Om66pIUEykojwg9Y
/TPG/DXckYgYTzIFwK9hISF/zuDUoLznWBKOrr4Pd2z+P8hc/x9y/W86SILZfB8Ie1U3Vd79y8Xc
si3+9T/+tWryKm/aH0YDb4HYLx/1AyGrWb9BGkLKSENsGpoDLJfvSGxZA249C2Mbs2nGLPvyHyC2
pv8GucmEFiugMM/aN/9ByGLDoSmGZtoqWt4v3ix/ByEL8/TtioHvo5pcgCkEJwmuBmdQ7GJMM+qa
ifGp0ucGYSItDIEiSBUF+DZOtrJSjOg5KEF5xpZ5OclwKT2qvY3A/TiUu0MbjNoT8Q9bezjZiFY2
Cv5+CCXVdUIlf7QGl25Ec0MJK9tgSKhfiSjVrxKscxd006HgxcHCTIbamdrRX/n0uvft5H1LhHpt
FlHgpFl5nwZkSwp2vo4p/CeqcD6wAM+C71ncpqPv1pH1Re7U62Lm6ChGjU111tEfolVM/KZe+0mE
kkny4GFRv0CUHVm+3rojlgGKJUtzHasB2JZMAmQFsYc9Rg94L5+U0p+JDw856ShlF8tVUulrMKMw
2uS5pfS7iIR2GU40gCW1ckleqgUE+s9jVdC/rwr5Pi3jx1C27tBU3haSLbE9M/hQk69o0k60prRS
M8RXoyzYBy1KwRLZl+OVlXDkyNKXoTxlGwE0dd0GXF0k0+UfBnHyfC4zSVF6MxLM1KTQWICOx+4u
S56xgxIO3gMngRPbZuzqGa0jNyts95pVr0VPpgQ4KBHctyjD4spTfAMZm54qoJ4d6wk3xbEh8EWJ
PnjyUdMBY5K1UATxRekL4j0/MgOa6l17TLok4KguNMfPJaeQC+RqBkB5dkvvBsdXbWc3U+XaJVi2
uoyLlYy7yzIKGd+cRPFoQJe/bwtWQGj6+PROSbEuJ9CLhgifqEBf26a0k3tuGjmzdCnlwXMmBc+h
6j+HRQ/PW80uKPdaIBOYIt/ECzCsWs8Vwyhtw06CqieBOGhsX2z9vrgxyfEXdSHrKClh29VWnPSE
0bQ6B26fd4GqaocwYxISNVLlc/K5IOMrdJGsQNt0OZ3jTsbwL2rGeIcJUrzO6lD9nGCEu/ADFpjv
1ZtJ9Cecj8alWXewkWWSZQ0kCfAKdeML41KqO/0yLLTyWyahTlkALKFwpV2T/RUgueXrOI+eMNk7
RSXXHRf5dCh6afgE0gjVEjpTMMs4S1Ts1rCmhx6N9/mWyJ/md5gfs0ql3VsOGHL3PEX6obVja7Su
AGPdeWX0KE3Fbdby9POIOYiBvyxf5jwrqG6xgUHPzjqQSBAPozLY93FxFH136IzkAtZy7kwTNHQv
4k0y87nhm7HYQUlizzboG43C+yLKWbo6SGQHQpN/gQena2eCxZ1nx1I1w2sMsi6xryX/Got7aYBy
L3WgztUcuHlD0k/lfztM+UNZTyef/hhsLuXkcdhiepK1C/LRxsEs8yKpIFmFfhuiBp2x7LQIL7M6
5o0IrfquBj42A8y8u6Jhf4lKapWapa8SCaljjXuvRHvwLYRzwRctzdG+q5XimHesJxyxLsuJexI9
owcBPpZ1L8gwfURrTIXGUa5Hz3ifH8okrxEboOZVDkq3jDC+XDTV3LvDx/fhZf8jpUPzNZtTCz80
lpVgFSXedJKAACwFLnxzO6FeGiVQX1nmGZcJCaQmeFWMJHysFe1aSEDCFAtn6yzNoMhP5uCIEJoB
GF3Q/5IgoyyTYplKPJG8kgdWVBcrVIM9piSX+bmfN4k7NWAaQaaDACur+0yu7un2ChJitvzRLhEU
HLNbxEPpLlGVQueJiUn1GV87KCspTC2HPfUUG6wefBLuvI5TQHAxCzOr7tuAk6LwvmpG8JzqfeXm
SR2xb1LYfvnsDDC1Iybd7Vrzzosnf1W1InbiKX4EHC1IwtIavQdC3D4pi3XQE9M3vbrJgvHkhdEz
tXLoAp6Qd3bXH0pA5bSkeGWTjDpIHiQX5YgYdcrfc3pe2nV/UD0PFFLFsWRp0QN4zfuqTZVdY+G5
LqTpVNRElxTs2a119IHVvi0pzhuGXa0zW4rKdWRKGYr40VQd7DZmrYkRlmKnoMzWWZdqoV5T/owW
gIdv7TR7KKXoU1TiJeAHrAXgbb5jtjxazSvVhdyzFelTrDlxYlzKvp9skwkjFDUu0BBrogLtX56l
wnEwtPV9Uvbxrpejp4LCwqJsG2XZtzAaegg0uwTUOiYCs9CCZcl3hPj6Eq4J+K1Ju+7V2N7oiYSg
hGWvZsXIZV8XPFvPuMsTamIDUIJFL7Fe6oaIv8tuUeE4Dnr8MHBZCLbzy5EePvrj3PZUsouoRBWt
MS5B1cNsVDrk5C2qE9SdgY/51X06JTbsRmaCRs7vts+3Kdm6mZ08sA7us4FFbWrmnZ3a3wiSn4Rl
DitFmdi9Qzru6jh5N96QUUYeT35S3Hv1SOaBRfBBzcjUQQhxKBtoZBXs8HEePksCnGkJVJdDMH3A
IR1EmIEKROA/Sf489TmEEQxZsRfMFAlNXtrNPTJioc81ykxzN3o0TMzxNGCAiG9nl1O0SqNrKUaf
OZP9vSEC6a4fR3oHGjLDuh4/JYP/PA7+GijuU9yyyxR50G6lIsm3I7zTpRpwdRZAdEQ6sE3KNEpn
mpiUVanDDIb/qC44sMB3+z2C5zki1ImEAUbI21ZJPDu55wwMcaJcyG342KnSLgXiuLRT6a7V2crb
Fu4B2TtXA+qMyjZrn1osTggprb6e3SAbqTgLg8pZX80zGHS50zU+KTp1bcw8Nd0DMdHJ2kkOmA2/
mak+fRGMjpaHj7o68wak5FhkquYI0EsVfX4y9hkfKQ0Az8g79ZjxyRrZjmLvLgAO14Tok9hTVaws
nRdjKk11UyVTcek3Mni6JAiuEjsbIAWQc7X1cAozy/tKOZ6bSer7Ob6rKYkBR+0z0P90azBoxgeW
2vCiUNhyFMBBa/pFAnFK9lkswEEHEgiulAS8TSp/zccY7/ouf0jzsF0TN28aoAoreDFPM9AgG9iu
4pjdX0imvypp3IO+RpxWB3V5EBjNrMcSmZFAs+sNtKNsEXX8SylYmqY2JLiRsHdLHZ3XHioFiay4
FpFJ2U2RL0KTt6ZhMnEtHJe0dI9dz/VRs0A20MAyGrIWhwElkMUs/rIQavhYpWw7ScrBOzS6RMOa
v7QatjNfprmfIALQSUq7HisWKjhCGsjz+WKo/lNexA9+Twe+m0PsIEmNQ6MCc2PLQtL8BeCFmzQc
NOvOCnC+840sB7Euu0AHKvDLm+nRqygHQDeSHn3BYaYVKXUOiRcdC5jBfdkMQ7y4V76n7NKAPn/W
IUmfwyIi6Dl1+Mls+0GBMkHFfRV2dGxtHbXrrmEFKxotHT/jfJs3FqDvNTJgQL5ppSHNQLyMdTXm
tKGhOSG8ZXDGnERRNDCNMf7QFPKbzUuO9n8gYT2E36q8zp+b/5o//FuOXVXoB83/fPtl/f1r//fc
+dp8ffPFig5bM163v1fjze819bo/7N/m3/zf/eG/fn/5lLux+P2///0tb7Nm/jQ/zLM3GSby7cgX
fJis7tvsKyi1inT1j/8Nf5awfv+4PxJW4zccEsCOGgItKF0lY/wjYdUhbiLEAGFfMclYIRX/YA6T
lRLHqnQ2+bkJbZws9welU5v9IfF+QfNI1elXKH+LOkxafJawKjYce2HDUsagD93lOaF9xegsc8vA
UjmqPukdzf1G0ogEDGll6NEj6XrBWxySNAInesRV217HGZ4tHN3GwVCK4mss6nHVlEhdcoLpl5AU
Jnh+ROGZOhgHjQR1YZTTSaMcvqrirF23VcMeHyAklAJL23SDGm4nlaBLFx6kB7vPL+RxCDcJjIDN
pOSkQrV2PdbQ9ns5/qqa2eimoPhQ1+TT0o5jPjWKwMkban6mFCXb1CSNmAA4gHPiXI7Jp/ADi4sl
3k1Q9/JgT0xsOXCz1+Y4Z6c+gUZNlGNPYXgJxKbinE8e5VG9tqi4hlX0lMKBCE0i3PkbtidOWsCu
jbbX2sqnLzWdWDRFytvWTi4kYc3dCPCxxkC8C73xIbBIxLucfj+2vQVwOrJUkDUxNXGCEM+KnxXL
22nZ4O1M8OLbUI8fg7G1l3WAd5nZHUDukeCF5NRhR+ZMgWHe+KNHcz5JA5gNGyvg+otKRHcl4Y0b
pmFwZTUwaxZNPo17T4eNYowd4TGByUtmS2mRwGkwkcqyeUiV5skXQ2FctnFJkmsMx6J8EA2j1Un2
kHSkKFo/H4Y9szB/KzeSh36sboEr772JZqiS8ctAYFNUJyIO70769pLeYDLaLSkDHgIqt06VBuYq
9WGxWgGstIy01OAorgEdlkQUa3x8hx004ZBnPwDSHBs5dnI8wVcAa4gcZ3LdEAqOGR6PYhMrDSLg
XKs6GqNx9DyXAeJxvsY2ebBtoES2L6MXK/LjS/4RRgG+7lldPBSRTXYE1A5PcVW+gM6Vb3tL1y7H
eekMan2wbQ4TO+/ai5davAmwgxbaRDSzqGfB7oTQ6lGWRXkdTu190esbJWwtB69uwDDhYyFzIusD
XE4AwZfFkD3UXnULCj1dqlF2W3O1UclpKtIjrDiIq/0AwrCS4lWkpI9mGz+NUZuD9UgCJ9RUaWGq
NaT9PNHW2lzjsAMOsTSQdgF+5/bIUlBgUDtgu56UXCeGla8JT7KNnua0xkPCoDh+saOKw8tckBrk
io4YcxrrpzaMCEo9kyaxF3NuRmNyVCp92wzSzEnLbquR9wzS3rM+ynA7rYHWU8KyC7NnvcDePQnQ
ddaUlEVoiAz1V22kP0bWVkdDDGsDG6owwMSeSgo9xXybREztUIBCWAaaDIOk6XPHk0b/wpjohXWe
bqwafzr0Omtm0HmeAsz2OjE9n7loAAPA07kKlRqXuxpyqR17dPsx2lzlNrDFyOfw7FF+X4qYD9DV
sndKK5rW00T6CSj/vhnYENrR8LFVoMRQ5n7w1OT2NzWkeuFJ4bNnaZuXgFc28cjSiJ38rtSPJtui
qgjVNbJUc5KacpLtMwEtJBxH8RmxxHPImZMhZtJY0b88gDbWtrkVC6ejQQu+CMsqUQdPXdgfhjR+
tuhMnpKImEfRiNu0kngqDLm02g7SZR+hYdv6CnW/BNixSlsxtvzHShFfLdEljqSW4SaDxLUjUYrR
2OGXtJjSQ6yBTbZGQOqW3rHTZpQ28tCCqGkR+hWjXu5aoC1gorLiCru92cDRK+9bMr+VZRXZRdpl
1WORG+2iC8m3vK4F8s260RsSa142TCgstji7AmMF3HncCljMC+KTcItEL+jfMCRv0trvkqz/j4cg
6F7NYgvvhyBIin1tkvFnRrw//vZHvCEbv6GFZyGfo9s/at0/4g0ZS13q8lg1yRrmGxrj/aFUIv+m
wYXljwSaRwgboZfyI94wMPbF6dJGWAJVCgWFkb9TID+TbMMQUCMxRSZlFqd6FWZUQa92eJCjSlnt
aj375imGkyrep0yWN1KVL7UC6TrUI/yPvFTeql79OeCZUh2sty5Ral6bSai0uO2N0gpI5FMIWb94
fPUkjt8bQv/K2vSYA5et//vfZ5p8fw4yi529uivhy32QCH904/amR3tNyxqn1w3H9znxh0cPJeoO
KH6lTuQt1XLmpGie4Xww+iwf9GeX6s/R59Du1eiJkcpjCOjUFVG/yekZJ55EtQoBzDoluDgKQMDc
8NxVW0pDepGl2w9GnoPDn408X9GrkVVbAlBaSrUrsU1a+YYusqt3sLl9ug2iOyLcsTdjw6mkEjzW
R3Lj7y6is1g1pi1S6laZI+e6sq/ay+Sq+QzfIzvlgOe/a9WQi5Bs/OSZzvJkP7u1M8k2SQ4UuP65
58Lugk0Ort/uN2N1Rc/CaXMbLrf20fN7G4L/5/md94pC2BF22Q+D2xvWZoIvFEKOUT1cFsCsJzrh
pjdt2IbJRe4QfSRi/shW+UzP5c+h57t/9QCNSRqCSe4bV0tk2L7HpofiVvnbkOqlDi66qJlRfAEt
wwkM+YOpnXtgP5naF1vLV4Na9iDBGZoaN1YAX/W2owrAUJ22sXlltMHbeBNOJL32PWd990m+e5Nn
ew51hdEqG8tyi/viNvwdAjWYKPo7gHUOwGOBc/2z1+FFyuzVjcVI1FhqrJauLZkgpe5SeMzqaL8s
H7CXDr4FpdSu5Uj9JD7c4NC6fWc+z3YfvSdi6r0qd5u1YS7Dk3yfHfLgEMD+stbBEUneXQ8fMZ6W
ndN9A9pFbfcyO3T1dtjDzP/mQa8OVtQlugvgN+2yPkVHXfraXSBqvmCv9NVD+TW/zG8S+MUO1LGN
rh+kFYnJuuLb11HkNgerkD8nJY3Kz1QBF98sVPdhhzoWArLqrtaWtkJV/Utz093U1kFeycv8Ahis
uandaDVudVfaQ9wf1oOjYYu4HjfVLoe4s9ac0c22Vbb26m/Bobqst2G6a7bVpX0DPBryFpKid+kN
FmtX5REaahZea95j9Fm98DcI3cAi2edbMMKIYcDffkquEQ0RldM9amjFZZfSDnzisMHYZGNG+3Zb
/8Od8UUV8dVSkPvU9hMYqi6RH1BS26F+uTUbDzRFFx3NOfH0VHSrkQ3m/6l/f7QG53PtZy+X8vaN
llRwJTG8dredX1/Ui6Hv0YFUFh6eyHi15DP6onoIZaAgbCtdUxzTEIsIOmnNh2+4+c7B8KKr+Or2
Y9g/9aR0HgSUvcDnTgAPbUcoR3a0qyeciK0EFkXyOenF3ktLoI26v5sCfSkRxQOjA3Na4FRfZ2Cx
QRYNCPEEBNZIMy2GsZcIhDsbWk15A26t8m3wyJSnd70lh2uC9BV8PoczsXVKBYKOBDq8lyjQK2QM
KWA5irMp1e8OHCfY7cT/bI6Ag8T4KfJldwgRGKDyAia6HfEHCq7qIaBIN2tV+tpxkPUD/BjHipJy
rabAmMrJGaltmmZ6GeD8KkVI+sFozYN668u1vmjldAstsFyPkQYXP9Qvs1y5slFKb4pH33qQmw/Q
Ku+FIcrZmYVev51oZeG5XriNynvb9h8tSThD2B7Nghmc4FkUN+DqrWlEpQhsKxnAr/e+d/b0F8Hg
Vw+8DXzR6fjGubJXPgao9meW6oQqIYCH9yeC1PCpaeCpH+3p75yZL1KLr8bTKmvAcwbVgBL0Piel
R/LPIp9PzUWe3wTduKjDmwAfminyt6ZpfnCf78UeLxp8rwaeqGClg4/wizGXUOJ2kcE5SqA3BXR3
cCLda9O+06+z/ObXE/veQz23/tTUtKtVvYp2mYtiwS6pq09SE2znhxpBAo2lQ1clR13mpDaU/eQj
Cv7rkd+JgOSzyBlzlTauCyPadZaNM7BCZ7Tb17ZEJDDuC76ew6BfD/XurJ4dYbnoEwt4gOLmozhi
nLWz9Lu569z69SfLyIiMsLdFDBbC3eqDIecN8Scb5ct8v3qQA4jlDDCQ7HZegxYnKhf9jWWPiJrB
GJXlfchu6I3m1UsFgEuJR/OjTVqx3hv8bJfWEKZQk5CQb+igdNlbD4SGxeEQ5U26kAcb7kZOeREt
J6o1zUUWxPsUQYW0QuOousymYT8lvZuU3pdCzRHQoUYYb2AuQjmNllIDWGdt1etY3ZX1Os/348RW
BF1/LfH05LXUeMughXOjbJGXoeM0LS1pFuYb2GW3AU/W8+i7t/Rsg/ngXgYTra8bddr3xaNGI4sg
Mdh03QYZE0CLoCnQkZ2qrTmsxbDKKb0uJAqfBHToPo3efozvVeWyT+Hj3OvaTavc2cPnQntutFOa
3crdJlahXD53iB3VbocImb4W8gYhDZFu5GG+6DpYV8NG7rZStw1819cRGKdFuKZEBjh3UXgU96RC
ueiskUSki4CkZ9I2UtWruGrvIqW6UPOI25poEMd7uyjdlvIcxL4VFRX0Rrp13CKm7ztBV14OY+xO
kXoLJXLTjq7AaESzPqvGpy6npjWO28TnDOV1bwptHyX6OoAyGlgDElD0Y63x1kaha1Gr1rOUYTRZ
W5+05lLOQTIlxp2tZgfgyd8apK/McLiRUTaiCuQiOrAKksrxMeoOgngpY+ckj/W3XrLWNlFOWldO
EWVfJ2EjExIG16FFgXYa2XO0T2kSbaYyo1fMZEg1SkWRJS5Qv7+LStOFJa4nvwdQKLQayl9JAfI5
9LcVFVAbK6kxXVRqfwhacOx6tRG5Pq2SrAdubGxLWM3Ywi6HKXP02Nr1quL6EBhSZTqOuEdYFJi6
oqczP250Ax59srcK61oOqm3WAIltVccuw1WB95jPcQMBqKvzW+TLr6IOyht6OqYsXM/O0X6AjFHO
U3NFTnnXxJ/VGAT4BPKPZj9tgrktkfbfCqgcfibW9lS4pta6SVEfjERg84xynmYOl2No/a4pw21b
HFCNQmeQlyaPq35p0tXrxq0iwl3vazcwlQ5U/m5733y0wC0jt+bEQsEhOlmPun7RLGJjPJaxRNyo
X3eiv1Cg7GRQd3vRbnTqFWoqbyUvd3UovZ5pbY3gmI5iBQRxbzXlPmrjVaB8kQqP93e4DnxMfwm3
vQjQkBaHX2mLrn3keKa6RfL6np11EZvmMguPshF+dE6+t9GcpcoyxATqf23rlqM71QOeBB3tcYA6
wSzeTLr5nM6WUR4hlTHt/I+yZ+29eOAsFDFB/WlmDQPIUmkt+97Bb3jB026dR+JSbSGDA/vW6mbR
FpfwxhZ5euvhkeAT8AnjFnWAJSohS9MvnSLB5aUQS9G0mBzRAIDIkXtbyHiQvQZYLJOT4GcWg0XX
srs6+yIE0c5T2Csr29PpFmmckTHvpbTxIBN2hGjgQFYtvJfevvY72vI3sdkCeiyX5l3afyhg/U5a
du6oPAXdBOoNvSsVEPhMRkx2iXKXiS+cMAudrNMaWnr7EiZhyDGNxxpgkk3MKqgjCxqi+EJmywFT
rQx/raLBxENRL4jckFM1VtcIFHxw+L44If7kJBRnRQAqhAG0H5hp6ai6AYewKSFk4fcbwEeNdiPs
ywqpTsQVEM67rmjO0/5y46y5ULxmnfbmsgoznuMxVA4dwDYWmbJPBOIIBdMcVPA8EAvXgCzcqw3L
7ZEm4rJMvE0t/EWMtOuA5kdtA96HYGx42TrgFZ8hfpMOcLTEQU1a1To6IDjdzjtGmd+lENrtaZmq
NY3/b0n6PKcAuiGWYROsami3MQpZMo6SjZYurEqg6ElLovkq9Q+y38NfuSh02urSeN2oo6Og46NU
13HjJpAtoytt9qqBey3XrEIJm6MsvMg/DwXkHMVaW6CPwqhclr29HKN6nfHxFQoPg5es/NRY2s2X
rIFdZd5pnN7IFZlsuu1ULX8dt7yYTf/saZlnCZ6Z+SpqOOTNF1Ykb/JsEptEMY5jk298RBFQktUh
1EQnH6u7cvhSYqCedssZHDMa7WpqrWXS1Hda66+tBHUQp45DcMkvSdauN8dbHbtSmJ0IM4ATQnei
jeeeU0vfx9tANL6yY5pEIbBDdFJSQ3FT3QND1zn0Nx11pHxAtbNvcNWJAYV001aD/IbQLKiUdBfb
5jZWMDJDVx4zIth0OebZ/krOUKPXUKogHPn1PJnvZAjirOqjeZWMtJdXoY3zxauh/JfGgcN7LzrM
u/wGk6Lhsgzta6XVngopvGvFJjAhZvHgYj+5VKvS7YzyWq5cjWUejdLVZOR0SONPdaB9VtLaNXyM
thoFcHGOgyMUpGxOojufnOSLUVcXvT/sLSlH7FRbiOQrxGEoFzAZfFg9o7SxIrEKWI1jJl1JiLgV
veH6BSgTxN7Ktt1CftQAQaaY+XVDvqJ7eCjQpRjDAtKgt0lTUG38txQGTVFjIxDVi05lH62MOWPO
b72oQFRwBrAtoDwhBhpvkHtwBphquD98sHm8pCE/W45nWQKKjzQNaDbtwtJwLLsiTsf9hAImcsv7
sbkaJL6dWJvC1/FFQXfTQz8DmFMiN8dytDcflxXVd0of4iyJmMbOozkNidWKQBwB2N2L8aoec5ly
Jv2+eGofVaBNidnfEX7ji3XbuH5s7UFLs//S4y2ba1iMaAJOiiagEX4ek08TkDDYuexz6WPaTi5l
/Z1iL7AiIwa1mpspz9HkB4in2Nted9Hp+PX6fS/vE/O6fpWfmAUC4U2fGKhWatTGgnuVilZhOI28
1JDviIx91vgnepD7fNgbquRMDTiyfzj4WX4STyVQX+RwXJWC8ChjE5JZ+7ywv6Zauw9KBUhct1fB
M8yP0Y6SfcVjleCOfjD+HCb8bFWdhS1JBvZEqcA6ohh9BYNxr5Y6Ikbx0Yso6iPs8lK76vXjlEen
X4/5TsQiziKWKpZsIaM95sqktRnNIss6znn9XDlJCE36QCyAtvx6sHeeLiqGb58uROrGmuE4bmSU
nwz2Zt3DqEh/UlBD1627NCycXDdxga2Okj5iOz7tdfKgX4/+88xesc8O/K7MZMAeiu4awPP71NhM
7eVogPXjNlEQ3Cgwo3890pkDzh8NBsU+O61gM4/B1JAnluOV3KtOZKWfBPc4zyxMw031XJfQq+WI
o7JWUUUyOAcITXG6/OAKfl6KVM79nzOgYI2qTpYbc1qmiuZEo7qUY2rlzCcQUqdp5I2SWEvwheuY
y/qH455tjEnSyVWvjZZb2xDpzPv53S29U62YBDjTXmbqjUxyhiI+lvmH8/3eoz3bA+1w9q+gg+sO
MK2X1AHr7DQ3/6HU4BSrm5jwgbog5ER6uPV3maWhInrfe81Dq0ZHn3q0WoG1glf662n4+VsFyOzt
Ok9msRsdhK2LMMdXZPlWtQaHTuib2BsJ+sUeOM9e9vSP1tvPNw7FPtu4SjWli9wVttsr0aNF6zGF
e4103rxfWWqwUkId8eXPIcnwr2/wne6Scm4aWuu+r0sWKxxhok2oCUfRC0ft7z3fcgKlPvYjxeLi
vjQ3QvL/0V6FidPbWU2DFhkieE9E7N3en5BBpFvW8gbP26KVmXtBsxIVln84q9bZbtXqQIIrnARc
n9LfvGHkvKfDpHJ6j3ulEgtPgwOCDrOue9/H/Fswj7s85Z+3iNEXFOifcNL/m2Cmyoz9fB/hcYce
19fXsNSX3/+O6pBAg/6GiYdA7kTohqHNYe0PBxpAHuBINRshVXqDpmyxJ/zAdUgyzEd+G8YkeMYX
YuR/gB2oQf0mG/AVZ+8aMBmcOn8L2THvMH8e2WgZgzrRZQg/4Fm5vhc/19dxSxxGehAO+qfByu0L
rclr145Syckiw7/Rk6Hbkm9ld1oIHZ7CjI1LHrB3F1Q2Ya/oKgdZEqB1gVxNH5R654j/zZUZQFoU
BCoA0wKAOU/I06EQvh9KzSdPBJXjNV27KI1SPpYGLpqVpCXrV4/t+P2TX8NB/jIT83g8DgWILgZi
565vQaf1HH9+98mv8SNMelCoaVR/1EU/q5nzuQwjc4hr3JE1o3ffbgbYAMeylwX4kZhxjGK+DXmo
CuZyR2BT0samaxlEVnORKobqNJDnlgiwtMdf3+vb/Z2LsGQTUzlDQL1VVZbn24sIEZuvPdvKT5Iu
jdtaUaT7scQuxEqtFuKmaHD0SNujUubiGpDph6fs2/1+Hl9RbVO1kJ2Fb2uLs/EJPWtEOOXhlDUI
6FDowaBMGayjKhr5kkiqc1o9Uggj6+EyGrT7Noax8usp+MvjthRd4PCkCdMyibvnn79a+FkTS1Od
+M2pUhQPeokC66MyjQ9GmW/kzSKeR4HYbCq8Z3DSz250GKK+lIOhOZUG3FgFdgc6Ca2+qVD//WCo
s+B0nlQbj0A8hbgZZXYbentHU9H1MgyF8YSJiu74QxutIT3LtyK27F2n6FgX50Ug39uNdG/05KBJ
Ru8hlLLwMyU/dHhDKt4fWPLNq/nt/dvYa7HaALYZMuq+b69JM5GRSVG1OZHyPLS2Dp7cy7bRoF8P
kKyDsFCXv36sf51wm3dYn4nm7I/Qxt8OqFiT1hlFMuLzEpHvQyp3fKU3F0EaftRU/MtQNrg7meWL
1x2GPvbZCmpKfUQnNwcF2qbFIg01ExRxF6zgDCof3NXb+JBHy1Bw4AH5AX9VMKV8e1dZUUZF4PXt
CcYq7s+mLe28Fj0ur9L1m3w0xEo2K9o4eaqu/uZ8ziNbqjAUy5RZx2fJR9RgsaHF1XBKAQlu5aaV
HKPOk7Wmj8EHQ/1lw2corLBwyLCJPE39bD4HHyEsGwD5ydO8CyyW7jFKQPHbDLHoqNXHX9/XXxYm
g3F+GrwnHLVM6tsZJU00k67z2lM8FMTbyBBkyxix+S385+JiCqUU/Jb1kfftT0aVdVnl1Gf31s0X
L8hXm041TfGYmYE4TXHqPUL1+obdfLhRQ0VCF56Myhwl9fnXd/qXjY4AQ+cBmnBPFAujsbd3ylVo
XWeXAg1gv8NOGgdtzHKS7d8eRVHY5DSNiAICzFmMCz3KtvQGPq9RB/Yq0OkVWOrgfXBGn9WtXl4E
5k0XbKuYmhG5vL0Zb8xxstI74xQV1iFtIXv7c6+hOGLEeNFVK1n90pg6bD0aQ6cBdlwkxu2AXiTi
NpRXT7++6Z/sAHOkoPNSEsoRw729mhI7NCnJU+NkzdyFEJpbPjgQOv/JXaNkMktTqJjiirO7HmOz
n7qxMU5BAKrG7dH222PicNtrK/WaSVDc8hsYEf8JjqJnf7D3/OwmXw9+9qbkMiZpaVUbp8w+aO2F
aV76wf7vziNkKZljAh9GncPrbAj4oGiMIST5WR1Qhk+mKl2nMSpGdGvjv71OWaS8+MSVMphm42yT
kfoUKBndY0qvCIbGCoxEA8e3D+ZsThHenntwwxQZ8RlWBhH8C3/r1Ysum+hnQ7q3Txak2hiLobz5
3UeNyUMzwIxgTeRKXS2MfCp3fZKkm6KBKohuBQKdtMki3EVLTfsiUEtOFrJnBNBpJC17SvWsQBKy
kSd0QqEzoQCCtnazCXRIFhjexkm/tNRm3GtFibBha2TjwjKQCRjpKzowp3MkIEJs5xa11nhwjrvA
frbQYvtoo/vrpsP9qwSZ+F0rHJNn06yja+ZP/4u681quHMna6xNhBG9udAF/LD2LrBsEy8F7jyu9
hl5PT6KF6u7pKnbPVIwUivgVHR3BIo8BEjszd26zPqKRzxXSFV5DGNnpmn7+xY7xFzeWUWbt3v12
DjIUzv88/9AokjvZ7K1nQKSUOkY7siEado6lbKXzIWnVdTiPIAtusyjPW0/qi/IXIUH9Lw/6O7pG
kfFtJDR93p21UVEw+iUlVKDNMmEccpWuTPtKKMx15eVJ/h+fUiwC9OIuCM12LGrqfj0/GFatboCr
uiF/FjsSE8ZG5JtmoNz99xPyrwPLt/DxOudLQ7HEdxNSXiTqv+U+R3PAUpBcUhqNnAoSKfk8abfQ
WDsaXCkfU8A92GscN79YEP72+/djqcl6Z6HR+vNdAstUi82o8mdL1dJrM0yvQlvJp7TGydFL9Deo
vzZoq6kR7Urgxv37u38XHNp3GW5fM5W95wIJJf3d7QNvMQVwmtlzkahAbIWA7bU7odHceouyNo9Z
EpPgXKPsPNLaCLNiK8J2ldRf2NZfJ5FucgLWcaDZWmnj+HkU5IikQiPwFCTDRLcnHWCej3Uf/Pu7
/dtv2cWy8XFYr97HthEfsVCEwaLqdii9vliWYyNm8vn/4FtYbykKV8AtfT8W/2C3xYyihmbm+bM+
CChXzklDVtHof/Hk5L+7GY2FVxfRGsLDe7cjj9E0RNMkZs+rkANAzOseibVOsvu418DDl7dbAjKH
VmzV+gDTLbkUpVU+6eUsfhYtaGz1zspQquibYSzTNwPZODoXZ4OYMC2E6zcpF+RAXRTSzRo9y16R
5hr1Obsi5CS1v0s7/8sS+L+ZBTimGkFw7mY/rr97/ktsmUpEbhg+ZRGMBnMd+Sv6GAXKgcdVVh2S
up/KSr5rQIL+YgmQduv66eiG5WsqLcY4jjy190c3MCRF2nDufq6KTkN2D1m7QYB2CUhw8HNAw8Gq
UEg2t6Pot9qsXalVXu+XSEz9OIco/p/bj6aD+mI7lSnReTcWOpEfay6r7NkqEDABbVv7c6JWv5gL
+6f85Z7xDb5/DyG2d77yZO2Uroluo82ccydCD8JPrbikNbfcDlutLb/4vr8ZZGPfN4g2KaLKHH/n
NusGbIlJ7Ppna55eG0Oj+CmhOmGWdAqAFkV/kYbpZVLRrJrqGQrzuJdUi1N/Uro6/8Vu+pfQFHEY
EQ8MN9MkaKm+7/QALkWz4loNzzEax60togl55KBUerHVJwFW339g4KCcI3IU200SP1OlJtr//kG/
yz1x+OMq2MtRxCY6w3n33ZNuBZ5zrhjDHjIwIYK2wwfc05g6rnr0KOZq7bKKhUDtyorKr7z4NCD4
+RgJ8ldI+Lf1Otwj4mr9ImD2ri5h3wv2+IrKRNhFm0n1/TwXpXqmjIYk+YvBbn+OxyZ70ft+mG14
VlQydwZKCTRE9/SQrOQQdqJS+6K3K2x/Kdtgj6yFUlzbaow+JtIgUtRuFNpFNxKKYqZ5Ql8WPV0q
h7Z4kh5LdUEHU1iT+gbgawHdurDEFzm2aPXdhrl6bC1oRja4lOKWvmfpjnBbmRG/SdVHuW8UIFJa
KwpwauP2Y5wWyeeaHRX1v5pEXbv1aBstHNNWuNBbhvasFrX3E9z8jxVU6eeVlh8UJWgppURPiZLM
kdDiepPFHWxuJrlFCluvLl3dxZ+nUqnYlTS5/qQgJvFYS4nyZTAEBZpbXsqflMmkg07WF/WThHTR
nbqJ4OGaSovpJWpEnNkNWzqng5J8bsBSl6Bkcc4VbURTrrWs7lHoYZsRiUVNyQEVj6JqDbXlVazK
6LejwX+Uu/iXiYmfaBg3zdfqYei+fh0ub837RMf+ff/MdPzXIGUYIlHn3VX812mMy1vxtr4ByOjS
4n/9j//Z5/u/gm59+/IGNyN8+1SXb39QM/of0x3//Ow/wRlAKTRZ0ZjDkDjxyf8EZxCSw6EiPgDR
Yg86/wHO2OkYe5jU+p0OyV70JzgDN2zHXBBhQ8PcVP+TdMfPO+p3LXWcSqQeEXog0P++amC18q6Q
K7F70iPaolrxVKq6C//KrcXRZR/287IJsnr9VYvHu9jsb19MdJYoGvAP3Ll3foluSXI7DMrwBGbI
63BdB8QzUiv3hJ0OJkqlJ8w9+OxtutAtiZziBN4ByVMIzzTFsywFOzK1V/ujuuggVcuP2bZ6xE/D
Sp7us070imx0Y1i+c9vczvUnqdQCqJaOHmt3ZZE/1s2nhBpzvS3Par15fak/Aki/WDq1MBYlxPlS
0x1Pvcq2BEqmv6Jvndi4B4/igDSS0oodFffZp0RtArEvrtbGiqambwq6JIepMx/jknq6rnkl0v6k
qlSioK5VpOmXBFh7noC67pb7SR8pySXdi4K4eZ0L4zGF+7J/JNTRwwSBAtdmPuSdeTNbqJZVcpT4
uALUrqnuMjBYOVKr5E2XUThm1AYMMEI9av/OlRh9XhuQhNVchZWQfUkSot9QBNTAmJsXK4q8Rtk+
sqpqdp8ICYXvSMRtk0eY7mmnaywq9BM2Y8EZVHAaLVVYaFXR9cUZi64DWNfUNRf9saEsoFLLMyh0
BE6ROU9xAvVf+V7WzzGX7+bCAY9ecI1omv6XPHzbt+W4oP/2BJfEFRftREDNt9qVVintbsUltBV9
vkHv5nHS41NiFZ6KVBqaCNeUQm06/R+awfDbddkFM/qXuFieC7ihQ90EiaCFVIIiZRx5iYSuSaqG
cDHutqEJUnBgK0l5u6xpOdTb2zoi8Nujd5fw2DP9TGfLixSNJMwjmj2WU1uhkTTDFNifDlhUj/Iq
AOA7AVUa70VtN3D0s9PYRA88mZyioJQgoW0USiSygnZeaOe2B7A8CeXHeYeVjvCEd3jDuDavhdYd
kUe+wnULUVm7s/TytpSNMyINN7Gy3DRt+wBa2y0K4dTm6lOSUr1nyU9TF/vSUDhrVN4aTJMlUa+5
3PmGulym+DNBTFcvy9u44VpR8CigRrUSFoJfqxTlwazGIwZ6TrboF9kQ6XsZ2J8O5m8PlhwNix9l
hMpfnOop73BbZr1/6kTrsdGtx0yE21CY/jqC5RMBtswSiIxF85ohuwwzpcRdfR9NQa1WcJOXG07h
Qddm5xSonVjHPlpDttzIl0YrkBBobhG6eFQ5DKSFcW42GieQfRYLziuCtJy6tj1oO58SPE25VIdV
m5zBmL2+GT5ErIR9VDqJogYV8y0z1lOag09D0ikquiMBARdFkU8RiMF50qmRTDLqzObnzszcZlS4
IppJ0hIpCDRSh8G31jpAGduXF2B6oowOzIR8IPzSZR96CGFTFa7aeGmsyVkanTmcA4evD/VQ0WrX
X2JluikVqiQpBi6NhcKFzRMS1Cul+VJacgBxc3MGCeRkR7vkmFEogoxF+ww9/iaam7DOv+DgQ++B
k7YYtmh+7mRuQQY103XHsW9CKtlvs53BM9T6oVFY+SPhF37juy7f3x84Lr605/IJ2ewz/YdzL8LY
pY4qQf/EWF/GgSUl1oJ41ZxercKWMitr1kIziu8I4NGpY3lC1gQDOlDCwjBiHHRQvEKf8Sw1bfY4
YtgAVYJK7neqGka6CpIzv5KsdZd6/NCbtA8rylMbpZ/3WSIzb5FC9DuEDKPVOqDJfO0Qi/vBU7j9
zXx/zJz/fGr67R5JIpPP5QwDc3s/lP9wj2oht4aeb8NTkhnIGfCdszy6azfnlFlnvzqX/t3aqKia
BmeLJB+HtZ+/bUJaSGhmtlK1Ho5gcnzDNlxlaGg/OJGTewLie1on7YzWhbOgz0gQdbKlKUpsI6q8
X9z5/mU/zmdgXvsNc0KmQoE4ze5w/HDrikbpujJP89OM8uOWtQfBov5w31TbSqe/SYdfhZdRqEFn
qOHUNOE8oGWsaX7JfELYwdVr/ZoNynUAlcd6fUxG41zDulmq6jar4lPLiipP1aG2RpSN6lvCBbep
1n1Qt/gE24YGFPmpFKZ7feA2q3X8QFbkqgAq7Arl3CGwHWfxl7Jsg4mSXnMdL2KhuUqefu3ZtXHM
b/qML8EFKs3qAQgTbne8dgg8tb1jRuuzxGvQcWteYxDSKi+whYJ1XhYee1E/L0pyalAV/8VD3i3m
52ElcEzWkdgxh0DjffyvkSL4ZQnDqgtKSF1eoBTRb4/u/4G3/y/PBP8VPX2qZRi2H6x45+79ztO7
vpXw9B6J5nfC+Ws/fP3Jj//jnb/78bLxDzLOEqFFzaTUyMAl/92PpwJJVGnk+k6jITHMBP2jcMkE
O8Myx+FdNjjGEzn6pyMvWDushkQk1U5oyRBc+Y88eT7vJxshHEZl5HfOP/U6XKT+LviPCEWjcZxs
TqKogqeN5dXy1xhm+CLAa8saUGxpA0myyczciwy1I4DTJR/EaFPYFcbe8qvaFCGiRgnodnosrFyO
vk3CmtPmpicohjVVgdhagringzec3A5ZFx1TfYZmJqL5wJSstks11iOyF0RIbmvDoH+iMvTPehaV
11EYZYd0U+4RaimQn+mceUhGu1DV7k5TCpR+FnCM88ipXhsBrVaWUr+RR4i+RZxxeXVjgfVqlboE
sKHH/Iaa+ajzaPxBAnXd9C8pUZSv36+ljwyUFjtFA1pJe27jIP+83a0aPy2IZt/VRis8Uk4jHvDO
cj7VHBXVi+KRlsyujGv6BdPtYgxGfd722Cd3OIGoHSVurp5gUpX0/L8oDQA8kV2EwmMBkTABT3Wj
y669ZFPWC46a5St6p60jbIYc2xU9wvdb3unnuB/Kx6GUm9dUq6NXaZEW4KaQfFH50rdKuyXYvV1M
FQytlUmU9Kuxmtmku0YPKg/gKwS4PHNNEepr6uWYpSN9glNVtR8kuY7gEMjR47AYJSAfirXDlWL0
lkWfQ0Aktvm9Ns25YkM6U5+R4ktu51wuQIl0ytjscNP+Q4P87cesEY2wb3jSyTL1j5IUCR+mKKch
feutQz7FlUfRlHIQrRLoX7/IjozsZEOI5qNGUfiXdM002VkplbtZdJpiife9EvdbrsucbHh46nxj
VOD4CG4I9P6a5a0qQpc3872MXZzlVyTH81tySNHrPObKaOsrqMGYc4dLSAqmaPS9k3HyQS8k1yXN
zMtWTfXLEg8ieZBkfUppaboVUVMGlcBL1FzNn6cNRtkYiQIUcDztUeyo7polAWeqlOnWMs1ALdbu
0Gbb5KyCnnvW0k1P7D83adb07oqj5qX1orwlOxC2SKIBPhKyOmHfMx8qdBHpXMrFwZGisnkFG82B
FpjGRWuk+LbMx/jjRr9yMO8wXnlgbtI2RNP21uUXvPr8ogAOvCskvO01pRhO2oY0UBP6tgZNwTPX
R+0UwzkP+hIWSWEl9NtlFeLfBZ83zUb1gAR046/ySC/6aHS3BFAFRCRhae+sa2tnqSHKsF4UeS2/
7RDeqz6sySXCo/kSIT4X6Dl02R4tszDN0/yyi33H9qqoz8WaGkSoBL3w52KIMycuugkvLO7G1i3F
rqa7mQq17xBuKZoAT+QzrXPoy8UKik85HW2mHF1IPhggGlU2fInW3VRPpqOwINE+mGP+gGp6fZI1
ba2RNlvyRzGR6xe0n5OHZEzku6Gc+1On0we9KlV8BBjVPNVdlNE0HM3Dcey28YAUnbCLmfcXLU3H
XexZOrfLQCF136kbMHe5vR23Yjw3xlbdt/lEVTno5jBmnTmUsMT9paErXRNb/U1DweioJ3H0RKZL
cmJNzd2qKedf5OHfZWq+L99sVZZEjsbY62HYRX70nEBFEytF0eKkSnHxXCMpTD8lUrswJkf42oMU
najZ0J2JKpCwrqTppaGqMjDWYXzRsnQGVzhMQUSh+gcIU9dmRsO2E3T5oSTB/iL2WX5S8J/9rGq2
w6K1dHQaDecbq6ytX0TxVX3PC/zpr5g6ASU8UqLVhLwo7FTfe8CyipOpNM1pXKb1g1mprJopdL9v
y7aNH5N9DLu+XVAj/z66+ziv+4ij2yr5yf4UGiosqMWTeTKbUN3LBQBLdaGfJF8y8XZhW7pMChxM
BL4lEXqhlkIV3h+7vNJlJsBfPKrrhGB7sxvItptKvxvNuJtPuhtSspsUnKz6BU2v/JH4HRZHZKU+
jbsZxisGyQI2HntpmC9QBjKo5hhukybCZRUjHL+BBoV0MG7RT8oakI65+sVqZRZmuWFBpLkMTXsJ
RUAdbdq2RCB1G0SPgtfEpUd07qMDqnlAiOKDBsaRGR1n6WEUjRuL2Et1qlj3rTVyK704JeLHPD1l
2xt60lrMvtLYbXafKS8drWFD8w3WvbB8jNlN9UFxALc65aVM7qvurVqeWqXylvIg1zfZ8gl1FJvI
OyJrdoNA2EpGhfZXS3Lj4ZR+sCZOfxxT2FSRpm/OVZZ6NJG+EWQjvw6zufMH45FqSW9Ib2hwBWLC
3jlOSEN6aeTAhz/kpb9rGssntBnv408NWHiO2zAUZspp/Wl7FYoPCPap4m2OUDOa9WnpR9ZnE5rD
JwOTmdOb0fLN9YJ2HkiA0i520b029RXGuFAsr5NPZvIBrRnayGKnp8RDoyfGrEBKA0Q/pGqDgy7K
T1U1XctpsbNZO04tFUK0Ee4t6nGVOyjNAY6415CyT+CR0sYH86AzLBUwijCgYZXLgjvMsxg2ZkId
DrK2Hmg9hs6UzsKuIpehWBjgnEi4AxUnO02ebRmi+7qp17Lb/CG3aIZeVzAc1fJiadN5LDa3x9ca
4hi8N4ZupurFAmiRaaWvpXuo7VVXOFCksvJtm+cXsZI/F6vo4vV8kTcrhZL5SBm4N3bVExot4dL2
p5n2hXKoj3MzaiYkiRdpDJeqvhZqx2qXijfk2WKb5eahVcfQkKtwKR/QpkF7UVU/bSNkqXU+IlQD
UozEBmixEbQTsB2LAOfSrWdtmyswU3ICi0leO28rU421nACW1sLMMMuU/olM8QY16a+iGd1242BH
5noV6yXI4vicbdanHL7yXMHXGtHwmKVidAAOIV1YGQ/FCL4D5lV5XIy3vuaxqM5qflKMR0BXMuFn
UznXsz9ln2uFqA1dqAbSImuGunF2kWUbsQQOsom3aiSCy/iG9Eu5ooxudJDmaA+TaF8JCuHD1uCY
tas7jBU00rum9rEyEi4HuXu1FNrbP2qV+gGVPl+gEAh91l58JSnTtibObHkyogdNgdZFqDGX3bI/
plRJDsYewWinCeJjZ7fkoxt69WPa4mIUtV+T9baD2PghkU0nphuxiDtfTA+xiP+xd3ePzBJmSkbg
Y/iwWd6iK3R1D/Yg3ZhIqI6t7hjdFyMGb3dRnlbpFmSq3b11wP217AvMwu0r0TBHap1haZxqOvey
K8u3hYw0THtlBlJ1GNYWqkUnOb2ZgL4r80M3opm7SKGc3ZtlflbEwh2X2ckU2F50Ru4SFd18QcHM
2zQXR0SFNKCJI5SRzlfm0DC8aF0OylDbE1qWm+yvluR3eJ9b23uG8qEprqpWBuL4bdhq/giDrf4Y
E73futitZ+h1wCyosOV6e88c7igKdanEPMdA51JEbc32aMZXHHWanYpPSfyodbcWQMZMeuk6oLCU
3wjlt6bYnKTA780OclF5wzSiQJM/Kx1JsclLm8WViuRuhJCS0sn/JdapIwOZveOupbCyriooseKx
ghhRNmEXM4iRZCdm80EkhFqO9pASssUlB9gy65utGGdjeQVIaYP8PayiGRL/8KQ4nNPZVudvai6B
SfMb8TBUrScnb232kaaBAbXbH46mfxNaeo/J+761cs5TDYqs6RbAvf7ZT0CBsIkVqS5OSx1hSFk3
o9BIf0GBSmYraTbQ+LUhVTBUN526lqQVDXH6CFLMwp9ZOHko5WUQhfUIkwHnoo4K1CQQQ82f0S+0
AuG7UwBWt0K9HE8BWZvCF3s9O4nlyryjwOtGLyQSsWPahUPVq8dkFmdXGQ2yFWjsBd2E9mxtFdOJ
aonVzePsjjX6uSlTbGT3ihMa9ufBTw24TCOpn2Q9ruJ9U5zSPj2YacQRBJ1jJf9q1J/qxqsVL5/a
pzrfXGRGDXdkkzhSFLhjhUTmVRRG8HxJ4E6hUq7+JCdh0SSe0W9DUOrUZlEktM1XMaeKcmseDdK8
MfFy8SKU40WnM339aCovWXcnzOahTDpbRShWggEmIfde3sdreeJw+5W0v6U8F3IcijkxZq0ZvZxT
okW1afI4kixqT/lsXGn7pV4GUfSeng1Su/qmUMpcbAfdInkzVU8DT8eACu0N69GMSDP0X7aU7Vi4
XdW3MhkOtRbdVcYTJ57E0SVP3uBITToN811YipY7tsNpM40HqUfmZEM8JOltPXusW0S3N5LpdXNS
4PK03/Tt2Vh7J7fgpaMZiobqL0sTiHn87ObRyEBUg7pGC1XBv6QPN1HrqIVpp1NmzLgOm+hoTUGg
cfyIL7Rdcqoeg61aUm/u44Ydn0SDXHeiH1NC/1uE7D8KX/3fNNr9mKT+78HXeo8N9f8fpLIt2gPk
vTrjX6eyH75W+Vv+hyZh/9/cFO2TcSB9fTdWX97qH6Ne//y4P6JeSDjoJIahJ5MoJqD7Z9RL+cf3
aLOuyhQIfg/k/x71krV/0LAg7oUr/IU6Zq7u9+w1f6J+EUuj3clEdpBy4z/0MH5f/CgQ+Jf1YKSK
fzLA3/qyTZDO72pi8ElUI50y5ZId0lN77K8wKELFbmBM2eZFPu7/VK/mVfcMKBJ+7xjhepQeqEqX
bqK79Dr5kVddICSEkbf4KKHfcH46yk7n9sfsnL8Vh32ztGz2vuZAb+op82J38XVH8iMnd2VX9/Qj
+uDeFKrOyM+UuQeNm99HR4R9guWUOKvThu2p9yhK84ANuMlBCNkvXXAOYXdAbsIXA/XYBnmQuasn
+HWoH5uH+Ki4kptf+yBd7PEiuc2h8Ruf8Pg1RmjJlnya4EJ01C87HiW1zXN+McL2Kh+NGz1or+sl
cfWD6m7H4poeprDxy7APaE/xhHA8msf6LroVrsVDfrSu9aUM251G6qWOxH3CTPGEixYYDuBLiFaG
XV5Q6YG3AYIDt+cpuiVkYy+fQJgewBJ5GR+r+L399eD1buQ/IhrvSIHupp7sRd90h3H1m1D/fhmq
J4V8gtsGiktQ0K4Pve+Jt9F5OaZBHZAXdWg4C8egchMf/dfD5iEYdBpdKehC/bU7gRLxFUd3lWN+
NrzZN4L8IAXzbRVOvGu+L+8SfwusuzG1+wPg2Dsk2Zw8KI8EIPJgcsgMBKs7OWgl29kxOWZH01e+
Scf8FqWBz9ZHPCWuo3c7e3x0Ymd2cSudydOO/Xn29Zv6oPqRPXl50ISiX7pJSOn/XXSznle3dUVf
dPFo7NbVb7J78Vx+2Z5xpvA34l2nx25xqq6i23naFQ2yS3/IH5qnymsPyzfRHxztYLglH5LeJqcp
kMMs0ODKDp7k5X52US+aWwQRcKPR5ciWPhi3xqHj2wjoBoqDTEh+Wx1TFwJCkLriB0Qlj/Jp/kB/
tQseiIs1veFzys+rK4bqfXlSDmPIxrVKjnlV76VbLDGIvNQvvJZ5IvK7L+OpeJJuU05kNI/Y2R0c
toAjtn5UA8FPb/KH7JKd5WNx1i/1ybzPLgYzoDtnh+RYHdVT/4sCaDRj/sVUfxcXmetRrvW6lS6I
nHlglRZ/cBsXgl042obdcA2d++3bEKS+wawsDs1hc1UPopozuMIjnBS798o3QpxO4eDXu4M/e+yI
Tm4/p27qj/bsELdEMc1OQ8ntDswwPw+l0Bjs7HPqGR5W5KCh6Uiu4hs+h3uet4KVDyc1PpZB7oC/
cgYbgQK3DJawvtNOgNU88OlBHKRB+hUppcI4okHcf90+lU9TOJxg2Tyh4L2EabDeNCFZTsTJnOl0
LziGIzwjGs7vhjB6TXz9UJzUA8WXbv1kvsYX+SBd4/RsYksX/QaDPMQH+XG71+4Nr/eno3EpjTA+
TMf4XJy2a+T3vnqjBUp9a/LqyI4dlMQuS4CyGOa97PPBnxzTlvj9N4LxzttrYX8GWuyhc2Lj+7u9
Jx4HV7G/fMt4/+wyJ3lt5ACfdVa7dPkkrz9ox/mchVOQsbCa1zYcgCFr/gThzpbc2ePE56R+pdpr
aGGPwin+gMW5jfOm2+IhdTYHojUX94U1/KwGPJSLcKrOm48b5cHB88aTdVs4Gv/Kr5yufdMz71XD
LgIA1ZieHGguoQQXfLxXeJWj2dVBuFmP+/cWl/VTfKNTt1/ZSGU4mVf7iccUOLRh7akBLp23uLmN
1p7bXQcndVEU8Tp3dlRHOqE85qBq6+f+bM92B9x5ZKvpPcEu7dH+FrMjTC6rvr241UFz6a9MbOuQ
8ao2FO/bMIPLZrzGbof5pS8dn06+8SCwAwmYccatQYpzo3vjAEjPlgMhbPiQ5Ng8xe7o/LDx/93x
QRV/TiX+uWW+C8nNRpqTCTfFS+vpl42tDEpZgCql24YlFQE8k87d/M41He6AoRwd45zwJKiKYHBm
fiu4D1DF/NHT+DFlNJ4RfvNXr7S/VE7ljHZtJ04UTIyk4XLmPq7heBqZhkih+PuU5VjlLu5HM9CD
yWdrhs+d+TA12BV7r/OL2d7NZt8k+YOLCoqDQpA38W494Ix5MI8RC1XnmyzlkYc0vC1+HI/FYf/A
PtSxMdEpr4vf8lPCotl6Pf+NXgfIKgD+bZvO/iss6G235z4EpsG/AaAd8nuVD2qhf1qYBDXtQXaY
nYWb3T+cTplDhrEM7m83kuEoUCnEYpC4plu4G1bJQTRQL3BYHMNun0fuTsZ8dG4G07oyaGziis/q
xZ0zN/z6LXvk8xlXqmWdyNM9MRh80iKe5JZeyn+6g1dx5PMYbmxKuC2eIs/0Wi5p/cZjcWgZcNZP
VEDHDxHIgaf+1GI7hAVciHQOoiqOfih5zpStsnYufsXjtDBTywdVLYEqR1klIEOEr4Khu6I3uSsT
Z3V2cvr+t33MQAvyMGM/Zu+gpI2NET0aJgJQamYjk+5AoZW/m3LtWbxPcmu+pOIeKF7VzpJduJEb
Hfbb2V2lwR9Pa8hKwNNbsRYGiFcI9m56SBcxeNVhezEv83FlOHqu2uTZ408EUdCck0N/bHdDdfVA
uNmftOGuIeo1GCzidH4XFF7nPMDK5h4Q3rMr5xtBI9vichNWhZw5u4+FZoNc9JGG/D7IAxef87/I
PiDi0YBM2jBYLieUT0Ogh3o4sCunbuRZoXBiDToJt3PYh+jR+Pt3qXh5+xyJ3cxLvhumxFYxc6GZ
0wSd7ggHNCz4NtkzmHm7SVRn1qaw2C2Z1UXExBIWj8jrgoEhxu9wSFk6vbe9bC/JYT+lugk8+DoE
O0HlFlu9gX2rwUAhGZYnsiu3n6C4HDqfUiB+kwRzKDCLd0tFECyAj+8LYeeHkTOfrAOg3GCfDgMv
gZBrK6zAkwc/2E1wdVmiHSFMDsNnlWXYOu9rFR0XDKmMSe+3OtqpWzGiCmbQuQZWJTOWRPk85qIn
3plP8516ZU3jWZeudCndfbwbLobYXIj76/Jpdu7OPBFUeRx8JL/jOqqg2MfDSXkNSllMSJb6YOa5
zFeJd+8Lv8J7msPITIhYixSuamKjYF7gRouBedE+60xf8W4NTLYYssRu8yYENctazXtGr37GAvD6
Ze6kZ3OhihuTJgLKN1u24aOpiiOB/+rgtoUE4N3Gt7hPkIMsBKZnubWLM+cUDPLgM7CueFS+r23i
dwtffIkVa9959tm6OtK+DIk8amaqo+B/Ntw6aeZzD+CTfYRzvtM6tOq5RD89yYcCOfO277selzKd
E3yLyV5syc7vky/1dR/q9qhxoQXDwOrJ3xvPwiU3g+wxwsVubsqgxVFJXIX1iVP4adMv1U15t35d
wt1RQPnbS3FXupCVg6keBRIvs65WaU8nTiVewTzOL/GRlH/mk4Vx62Plg0A8knMLivWMDkVyQ8Xj
pb/0XxHsslffCuBMOzhBhKSfSBEGaci1+ESDHMrjfAzMTtw5aJ3FTlFgmGzUS/GS6qDxkc/Dg8K5
xc/JOFKkdul0eEW72yVwPmmdZP/PH2zxi+DEnBksp/F2v6XxeED+ehmvy1l3Mh+uMWIJVjDgqC1E
7+2ej5dRfkg9+vMgW1ybUAk2r8Vlzx3x0Jy0a/RI8HjgB/HBeGr1J8Lc+hlHzEsoS7LLwOQooQVE
ZzkF2CnDAivd0x8nFpPDcIoO9RPji6EQ3rgZOYVUJ/l2FmwyLemTepDx4JSP6hfzUb1NA4aH12YP
MZejv6ZfwZOe9NsyAEZHk69N0zQCnbET35GQ9gj5BGyRuJm7HypttubFgeC13GeJpxjz64jzUukU
NplsFzWMISS5YWsBv7Bbp7dv8U3f0IOs7WH18nN6jumecNBDDWaflAbPvy/e1DasSDscrI+aZie8
7UV+iMhbYSf8UD/yYny+/fGCE/bR46EvR8KSTcawPuznMOv7c7P4QAoS39TlJHzEPcUAhf4chb1r
2vEjkVv5kFJ2EiR+7VRu9krI1f288BCjz7M7+4v3RoSRRaGzTdtkJnKNhmN4qq3bOtbVuw22O/Cv
1d3dUIo1bfW710hFJV9B/eP/Zu+8liu3knT9Kh3n+kABt2BuAWxLs+nL3CCoqiK8dwt4+vOBJUNS
UvHUTEzE9MRcqFsiuTfcQmauzN8UiByz52J7ydhkp2/ROean89pUf+oIq33jM+WbEk5H/wKP6dBu
4stFbOXTvG03IYdbq1uMJiTbr4Yj5Hy/zmvrcCTOwnPBD+6Va31rbbFE4DR66uQUI+2v+U1+OUc7
c1uR3NayjiKIsBaypus9G9ELe8NqJ6xH23RTBIAWOZa61fgbmvc7cg4PjrXrP/a+QaLl5P31pak5
ek3ZvRbdyXYtttfFvRwX//4p3a317Hq71i1I77GF5iAzKbr21Q8KMcryxiN6sF5Lyl5PavD5fwIQ
NFUvJSBRnbMR0PmZRt7hm8mLNvEfeTMq6bWqU85Sn6TGZrQk2AUI+pJGnfU6uOlsQ3e03zlZGvCc
CB7wBPm1HESbm1I33Tjb5q4i+LuHfIdVybOVCcJ5/CXp15cnwQWYe/fIOrprDtwvkhII3Idliy0G
Qdkh96abcefs8e7zSKS7tf8CxXsNw5v1LrMFIChTFpyPdPWfOipGZYtp+ibdTOQWChePD3DCFFLb
+KAek8v0sNbYoGGTre6xAzEDycUw/djU39hqk2HW7aJCVfHj+hv45z9sY9efvwBGMkNNirmqtQuK
VCrNAutPGkvk9c1X6pQNSvUzOaRkAEQmtzmwIMmO9ILoHBHTMiIgLjSkOhw5KFSWINrnV2u9JQ/a
mhd22CuSFTR6SVSm3nIK78OL8KI9d0/o7GzGA4pqdDiQoiBb0GOiqJ6Ogp5R95DfzZto3x9C6r3J
t4jYsCfWRs2+OHYX+XY8Qw6df0D8r0njoj+zDmtEHLbO7bhu2zjD8YP8IL0rmyRU7Lp7Rm2n7iK9
7b6taUC7W/MbXsW474i95lWkgO7aPpPel5GXuyAfrKHK9Zhtk/qJ82Q7k+UcB2IPsWLh11BACMF4
YPppEIOHps5c84oTtGcK0ZAp39F60ih86R8FdU/QTrclN4/GEk26NaUsbCwnSlSO79M58ectk3P2
Gd1atG7XpAQAbTsFhAn+Zq3Rwmu5XasbQaOBqtnTH5ZgrQ3W9p2+qbcdgWy9EeTSnbKztlWwPF8O
PmUUhQ1hiifSkUZMsnN1WI6lcd1ZvO5eRStrJKL3MH9JmTYdhBR/RBpEUFJuuXTCAFSFzfigXC+8
aMYGFu6R0eFBkLXHPYl5NxMvGbvuUvZZyTalVnJ2kvqn3a51JCKgVIhrjc1ugWtgWOCL/uRe1Rfq
h/SaqVeiUuqlFxOv9xpE0FeMfL+gCKt9BLETlmAbrGty4t9btlpnAK629zAt/OHQenAViBH5tbT8
+AijzUv369aWzTXv7MRzpDD3eAFPa4k4UP+sJZ6xafBEir36mG+QI/XXwlBy44YDqZVYUhM11pKu
piyjk0NRVxvn66bE5n1MnyMXcew8/JJfRldTIIlJa8uhIMxAW6Ce/fHbiizMP7yt6+DjxdsKZAQi
ZezYF+E37WQeXYad1MnUe/fqzXJrZR5a4dslWAtZh9C4lpbatrxSThNd5v6TOCS34qo6o6t2vXzB
Tvc0PUHb2Bp7cvzGOaInvI1PIf3jtXoIr1CyvGVcdqbtjOPyVNHfRCHcXzY6Xc55mxwsCsP+nA00
ZQxb48NIScwmbtvu51NOrWFdwca/X47094LuQNLcZMeKJZKcF+cdW8yLTyRHQn+gXmYEvGWzKWm6
6Ff6p/5YnJOFKGh1clm4HWhyNrQmrD26d9dOFExf8KJpDs0WG7Uz95QfiO9EcdrndN6Mk37ZndkH
tt6bdYOf7tz/AAfxPzPW+W8ISV7Fqv55WLMbHr9+y6uh/vZqLMNnvk9kFEv7Bf0QuHew9qBEGSuF
+jcJRX7lgD9GSE5FHwElRHo8v81ksNNEJAg9DtNRf6ch/jaTQVzRYbwDmZc5j4NQ2E9ZY77mPsBx
1FYeDzpSyGW4iOm9JfbVpuXOxgj9otA+hK2+eJWJ+P8kO9xZdMV7cW/+pp/1/HV/As2+H+4ZZqYy
g7RRyHj9orZmiVhepvdBC1/HA4jt9BtgptPnqJiH4wKHkPCF0DyI4shm6wSNqtzXraEdVAga4Je0
RAWaZg/6pxaV0H1ShsrNWDV4d6TabF7r5aCj6wuxGBV4LnkH1Kjd2ZFQt3nYOOCQm+SISmJ5zHNd
v4tFUQMw7skv7qj3nizUwzwvsvMtEYL3mIXdbFEhjSOvWOaafB6O2fUUx5Sthjum1z++PeZrTPj3
24NmBovEQa8Mca/Xt0dBvUErl/X2uHnzuWyL+t6a0MDbWIpKqdE4Ze1ZcrQrDxn3z/ybGW11Mw8h
W6NE2HnY4+I+hptMUNpSLT3cMNMycLsquk+BCPtuliSdj/VRi1NVuWi4HDQZBt/pOLCPXEac8ipL
+9qNY5pu0dG1jpAaZ5x/UtF4fWntpdqLAnh56pypCRSkaTaU82os2EXZC99kT8A7vKXQomsjirOP
KeYwS4h19juF2bPD15uFBF+HcaWqazr2aOv44UXEX5Y2x+raXdmFi+ONY655wol6/GgiJIsYlaT1
uWg6ZadNVOnaQIk1RJs+LmgaJZoOWE/K235CGliZWTxjB+JRzdQHJSuiXdHJd42fVjj/mxN2URdb
ybOIiMChe33CeQSRE9R2H6A7wyRhccL9KN2PSRtKINx4uQuNchgBKcCGyYLTxQJpNs/a8buR8T8P
Yf/uPBxG0AhYstLcN0usz8WC6EfUI+DeGxuhoGxUat17hfNbYYg1rvD9KN/gV47ynvaW3ZACxMqz
FJObCBG8TrSYM8pWCzC1Y7DSG3LvGtht80o4nrFE4THrUhC8lRX5Wh5W78Fw/hrmIG7AX2YobhkM
oN+cjijC0tYr/A1yc27O9SqvD5FR6ZMfCyq6MJ6Ka9UIhb4pi75+THVyM57GZ+h2licgNTt0AJBF
S/l23CbGMryYhpYh4Y9f/9cjs/Xth1QpIA7BTXmGCbxeIgCebb0N1S5YJksPcje5WLTy2FuTehyc
U7/0+vfb8lMgjB9qAbxCWZzGb20/tN/+hWhA96/tikXoQSf9W4AuVngzb9w/5/EAOmWFUsDdY/at
Qynk8VU6f4ZH8/nfUBYGiRsUDdKgEOJRs/ojpQMz+mXVCNDJ27xgkOX/yOiG/QuZ1uYhC4QC0A8g
0/6W0ddfGRwCuTUVhhFf+DMoizevng2+Qpgru8hRkTCjiliTzIvQSJ5fKgVhz+uoeMKtS6otNiJd
gKqBL8HeIXuxSlD4ds6ugDlFCTL6xZ37myz/Vi3gL2fw5m2DYZEZbssZ4A4J6El6HYYrFTzb6WI+
CHjpTnOdDJ8Lq/dXF1BX+fp8Aj+1rv+R9fZqTf8Pq1U1Qso/r3HvMW4fk/Llyl4/8H1RC/UXVLo0
FFLBLK7Lmof2vU7lNxDUyFqwAwRioya/+R06hE87vwNORpmKqKXKhuxP6BBoIhazhrCqQFdH+88s
aoM3xkReUYflRzbhHXu9qIUijNTOZwAbsTNsZ1tpAOLmBvxzxz5fGiUPjHRokECVbOJid/msx7Do
Veo1zzAm8/Divv3NCjdf5xPUhTgd/flNp1BbuZ5vTqcuJ4UWEf3SehkGYO+De3RBUssNewVQJDIJ
HxWzGWOv68fCX+q88ZoaTyuUHkBiQJf7TGVqXjlN/auV4AOJl4xxG87QLfysnswHDW83X4lM5ZPR
grP02lZoWF9lZo6AklvbD3pkYn5kj8putvsE/5hEaV0vtSxwuX0UutAbDPt2XgQj0zCd/M7KElyx
IEWaUAqrC4Gtp+m3tj1+y526Nz1NNWE+6daETJhBxeyVWSHBK7qz9Xlue9crFDV9D5L4LBzyZ1n0
/Uaym0HqGE010uebYOX0S46UdN0GjT1stELf6BMUNIls5ATPoVfCi7H4qtXabszHjdGh8AOHJr5p
RpQ41Ghb2bch4zV7m9SQHVJ5aPLBG6j2an6cdB0aWEngaHBNTGdvVspPFVO/nb2x8kVNSjv97e4J
wcq+itKOs8/GBEZGx1w2S95T9VoX09t7ZK32LJRsaLU+L8YXAV2zlyQuQG4G9lwCDBM80jK8Hgq8
hYrPC9qqXt4k1TvFiL4G6VdHZSmAL1BRtELbhqrp9RKPjLZLa6unFVU2xaY2C/V8KuaVO5eo8lHo
qfGNtwQnFVeLqmuzQC3Ca1MVHSTk0M9FMlfnOVqpYNBUUM3wT5VzZPnSD2mjZfcxclJBA8N+J61Z
0KV2IvOdLPRsZP/2AlbRKwM0NXjHt8hrAski5ihrAxiwMmiNCeBWNuINiVSIp6dWtW1Rl/CXMWTI
qw75NpkN3jm1Rr1Uc+RBdDEjcwUPWAmgyev1utuDDs6CYhI06dCUEFaHOE0/+sXKci8AXl5olTKd
ENwDcVSrN/0yl6csjUr04OP+nQt8XS6y+ASNBWI1+yBzFTF4s6MQo4Ly0DBhbzaa7V5voUAmDtZr
uvkE6Z1u+fKeu9lfoh5HRD0MJSOoauwe3kS9PFMq6KccsW7buxlldG8eJj3IFGh93XvK3c9bhFfP
j6PBLEZBE31yRBHfhPwqyxCWM9smQHQbEzmx4vUTHCvNREF70WBQMRdYOV6pe8vJzCCRT+8E+b+8
dwjsE5a4WqSLXdwGXr8BQ6i0kF6jJogsN9ohlAzmZMAEOrcXdHA7QSN91hlQl63twflz/QrBfw+T
n9rve1TP6mzpztXRZfBhoydi9HeowcwbM41dX8l6vFtQAAysrGScD1zcK50Y4FWJb4LboV4Q5aqA
P3RtOikkLxivV0XJFjtGdWczjW5006WKczfGAzN4SGobNHvhBOMEsBEynguv753qnjXJkLtlMC5N
ZIByIz2TnNtDEjfDUatq+vQYZ25khsnvf1UR9sMtyH/DjuCPdxL+XLdD97LIWv/+e5FlAM9mMUMb
pTJHRVTwhn0vsgz9Fyqs3zp6dAtf2KkY4hdrVe5jd7DuH2CR/FFkrd9H9aHSB6QKQ9bvp/DZb0O+
zouEeCJ6+exg2CasJeDLnUPlmqPWhQlj2XFpWy93p0aDrJxBhxydfLhtxTheK1mrnbu1Gf46kZVg
15ta+yummiG+jW2nI8Zk1vd08CZoTorTP1bCqj9C74el0wyazZg27evWt8ckLrclPE1z++P39s1r
y1VgmkfU535ha0AX7fVVtLU9VWqraL7QZlAJScsYvEsFLEuz4U0EwIbWYJQOn37+sAaSrXRzVRTy
7Tc3z5W1KI3c1fwZYuNkhhh9Lp6uFqdFLsd6HC+wrOjeSQErmPZFiHy+1JfH1F9fqsSWyaj79Zgq
c8WwFmC/6S41jf75xxenr9/09kjcTbTN0dNg3b6JhWoLG1OpadEkVOkkvAoxgiAZM2iYaTkqd/3s
mmcFHF0G0UMDL0xRaacuA9AMmUTWmaJU6AQJdcLBOdPxV61jgzHNlAzAESpde1RFAVcWkc5h8MLc
ra5qo8MZtdYgBQc/vhgUWP56NZgQrb4QiN+TW3ijXi50bShNvazSxYc0v+R+XLPXx5ENET0XKSS5
MUUM4TQsB1tu7IIKPFCKZvmIC7Sd7KZJgNSdRu0iDMtl2rbaADO6R/buW0x3SfPMvHFunVLTWHi2
EsKCHcxq8LS8xvZce75Ofb1kSKsZFo41zqbLkHNPHLQhgBWtt2pab5obTQsoB+6kWeJshnbBen+7
9VYn601v8KwGrPz8LCZlAl8GoZOhqulEaKPXRs5gNi7Mb3NaZQhVED+qozCcavQrOcgmcIZKCbRl
kU+mrCOaYRxE28STSUm59K7xlNXJoniQMnuH+kcBQzTqodn4tTGGMpBiMtPzLm4lX44eV+9jGy7Z
iTWpBRDZXC2XYE7p2gaySszDnY0+DDId4/Lb2R2OTZTKTaqhAHicSnyhNWtBOKxkWIIdSVPID6Ww
qwQbYL0gfUbDTUwKvpszY/zUiFpVz2MNlZ8rNXInLejDvLihGKsOiF/M41Ys3bR8FQvKtxvo3gnI
I9uVaFlkRRN5YlISAGhjN99UTrVEfmzNEK+Srg+jnZVnhkDmJG0zf8bT1/acXtgKtsKtNgZO1IHi
EgXY6CJKMpruqr5su0TO+rYr6dGJmD2Ul3RjNUOctEXmT4qY7vRwbo/YgRfFjk+xTCx7iHQfLV+k
Qtmndbfs3fBm7sJIf4pD6U4e8dj4ViUQ94Mm1Q1q0GwcHun8QM9D0RV8ZsKDzqOmADaVViowGEr5
1FdoPwdyHJv2rOCpYTlfFPm8CdGODndZozKad1oLY+uhaj52a5AekwbVE2sN3dYaxKfneF6uob3q
dKK8swb8cA393ZoEMOXqb/9vAe8w69Ev8xdXcTd1VFsbGakJ1+aiUgiDTCr4DnaqS4VjZe4d9PDl
vTpf+0sQtBiskQAROqdHYL0dBUw0w6bY5lYuun3C0f2rgzIkclBsWashOZdDS2bS9ad6ANjq9rRX
EXQx0djFKXy8mZd539AW+3GIWWvvV+GSc1pZU3QAHexZ3vbg/rwxSYfGPbvq9eIdZKU9SJ3cE/F8
f/JeiTX0qrhtEG/d/0B39/+vC/bvVoDpa3r65z7X7dwmjy8LsOe//16BmTrNLJOhJg12nhAL548K
DK4brhqopiBWvjra8Ux/a3PRoCXsa47NJyFOPktG/d675fsQmaLBtYpOq3zxT7W5IOq9XTns7zkF
ix2rixDH8+DrxWa/GxiVpL1CLDKUIvIXgyqij0PV+FbmM9mTBa6DUk46vXjUirJT8bVPwQc6UVpt
c6FFNVzXflX/trKK2UrvFHJTEO9BihWoDvtVxAmcTegf6b4d184XR2ZluJVtNi01vZPeUY7uoCQ9
MDIxJuJgqGF4jytJtsaUFnEmr18cdoAohMTQgatBtWQRuH2jNclm1vqm/GIh6u5YaD86sVugZen2
ZXmpFbY53CZ2L5FGcuZeMvrtLSu3vYguSvFkFO00Gr7boLrZDEYv90VuDx2S7E0PkCiNxdoyaHWS
rdtnUjwZ2jA6AO969EAuBlR/1CtH0dAmQNtLg+sw64YJK0+WKf5leTGUKMTKRt/NPR0VZK1DBDty
d2wd9J4GZwlRDlDm9HMUyfkuT63u1AymZw4heLtJoqJUavGXTrEeqhC5O0CLYyTFOSO93ayqXiqN
b0MSXzc51A2/K3Pko4amQsNAU725dwvfoeum6MV0v8Qd6gMOnt2U4Mzgqhicu6ucc1ofwszkniY1
ON3MPCKYcRb1/aOcLuc62pZlfJYVwLJolvmk+vmQ1EiqtGZso58nzt0IwVzdOUcPabP06KJW2RZp
PLDiWf0wo3JVc4ch6hQVti1td8It1wSuM6s5g1sYeFEJeDVnfOxV/XCUsrtcQl1sO9vElwdf1Q26
3tnHxayQIEIU5nIYtXO1x2mchRHa8z7OxO3ESXraED1YcYz2Xaxk14U+0kecR3CZbriPprbdFRI3
Z4nNn09n7b5X2tof0b3xCj0Od+OqytD04TFPU1Sy5k6/yGRuufskNNRzOypvGQoHels81FkP+N1t
Si9rBzRVrEHWje8sdYyIql4dLYueqDY3SLU2UYxP6Tdk0iMUWoQNFjih9MsmnNOVxo8W2zdURd+g
4FWhhhGVVirgshvmXRW5SrTBzZFWkjaNNLxYCJ6zQrJEe5OYCy7eSDNux1ZeJkzcPZen76VLdTka
iPrw7IM4pTnQxtVeWPPN2FR7u04gcix9uWPrd6/l07aIAL0WYTFdtS1A5KrQ6CXGjBsTFMfw0sV+
T2T1Cu4BKXGR00nlh/MxRo/jLKRnsO0G/sfubBF6lWVdDUqYKge10S6xg4B7OFNs+VpS/6qVfaCX
TfJrKzMTBFecfrXrIaNnYS6PXSeMc2RbZbD6HyKagYqNbdXmhZVMKiorILRDo8k9d1jlFbNFBwcZ
msi+11NL9TPQXStg+QpKXyuledsNpuvrpMOAq3Kv9CQyxw0KaTTfzE4+Zlr+dTK0clv3hXZJIs/L
tUs7Aymg5ZvmcNH9OebTTYnwDPIuyoa+ewR7NtL7aIcuPTo6hYnhQNkfUr1HZGSgvEShK8VQBwUT
NKRHwM/o1iNSNzggKPC4A++CmEyEQtFkpGlxKhrlSVOGUxfXT1Zo6QAuE8Uyruaqv+vkiLFuLO8y
ZAx8bVi8uO/v1aaCIEKsPVdFeIxa8+Nsl7nya2E0euxZDvJl1SFFEw0wy9r9xDHT+NK5iHCoU+lc
Slr1F/gHXCYVoTBLEF/wwkq5Mi2weUl9mSDTcEY894Y6N085YAwvc5SBiEZfXB1p1tOKl35kDWQC
Q3sqU0zErXwFpYzNt3Yqwqc2tj/nrrIxRnf0XCOjM6TWyPTK8EM4zhdapioH2RfLvc4WHKsEtzmk
o3FZgbmDPlmZleF3SDE9VqFSnqJyAjAnCoCFqL5mZXplKOPlnEUtnNnMgS9mK9pWGTRW1lA5fo8E
tlcngPTRRAe9LNqgzqYzjAQuOkraDe8Tv7Kk+kFrGmgEiA8q11rUwMS0TRDcfBCDgurWZrvgLCr/
0e0zQSHtIiw70CVDjEndGWYtLpGX6g81Tg+BxWRo2uM0iIjDpDwhmeUTc0SwdCSMqOrwh5yZFhjx
JxFOH21R2eez+4D+x75ymq0cm9rr8u58CUN/TpcD4JfhY5GiLWO7w6FsEdY5yBVYmDenrJnJpoCV
fEOw9qvmIWrVHn076bCJQdk41usz2bHnGpIvRLrBw3FHXEisGW4MaUZfDYYudb6hR8QdVLouu0oI
DnOWX7s9YExN7voQ2rStx4FaN6dkMTsvLyz1s+iam9ktz/PYuLGcx7pHpwh9mkB27b5dwlPTdBf4
THR7ZS5Cn7Y1VHItrn5l93TCnuM4xVB7eg2hrPw60w+qIrcyR8svPGpR70ujpA6oglidLhQM6aJZ
g22kKffzLC6tWjk1AGjQY2oPhR59I/hO0cEOrdLHnPOUJFjatm567ihPtXY9VCSVDi0SS34YXXaR
qZUixxS6G7fO4Aok2c5E5A6oWZN9wUnBr+o73fjVmbALx7WoTb8OdcUgrTpRG2xVOflqexEmhi8B
jtVldJcATG0dpsfoF6VgYbtO85U42Vv9ZavcYsz9oRkOiZ7uB1K124VBtHxzLEwlatiiNlQr2Wzz
dIJNOVxaC8Hn89Il/kBEsS1yuwWTwbnUbfOCV/aKetLPadEmrbNvlsabBnZnmJM1SRpkHXy7ZDx2
utz3WrOz7C+obJycxLiKi2qTNY6POyvLiF2t8kko54VhLqgAqdC5Eb1fRveiGNao+AEBdJS9Acm4
G9382qo6cUpPrgbGiHYSHWVVw2RcoLoC2hEKAGKlOXdz5LPCaEIIrOrd6nrpYO/E5pGRyBaxNK+U
7ql24F9nxX6wrpouTgWvgwbBLtUvyopZWTO5rBVVr69TF8svmlY25DfRAi5PHRim6ODt1bA44MAt
ZjSVRpy40XREX5TFMzPvidjADzlS86Hc4Sh3miTDDhxvwp6HXZOGo6W7ZkirH4SJOhXohGSPTovc
MMqdmq67qNKed7/sP3aziRpTXSFbaKH1lyE4l7TX+pTcFO3JjtNqPxZag6jKcsI47UxrxzO937SG
AxvArtTRy/CA8dQKqTCjqB8kIL29FfEEsOOr0e1viqAyn+w5u3JdeYj4CK06F9mp4pa5CUpWQgz7
sZwTP541+D3tWQtcw5vq+dxR49vGQJVRkO94/w55vqv61Oh9c6o3/MN0qfxollN8nKaO1W2GuGy1
FmVPqkrTd5AZinXrYNvphyoCUVg+T3xjXBDcnYE2xGx3B1PkdzpHLmlbeoql7lLdeTAT+lLr5G3R
L83+utHXFW/kQT0Y26QE2N8gtqAk/lTN5+AjZ54vNwbzKNj9toKaJf262tknSTVvl6jfhBTHc4Jc
4cRiTeQ+t4CWr9Z9khIPk6IgDottragfDXzXM6kF4VzfFmaFlfE80dIy7ju1/bB+ymrzB1Vmt0mq
fHYF0hZjf6No6lOvjPeTi4p0S0nguSHMHwTuaQa5ygl9stt6DrdNDilKNug5a+iZFUc7oY0Zqwhe
S/1WMzuAKxACql+7nNcL+Vs0voozNbdYAdZnrZOf3GH65LT2RTSomCiUcL6lu1X0aFcm9T1qS5fm
gO5+FVlbpvMwENsSNlaPv8NkC7g7lgJ03RFg/hdAp2zLPWVcOyN43mF0bG5siEiqMtDgZH8O0TLC
JicFayhQY2NTAMdNyp3pokQxJu1ZrMtmHwJwq6nomwlXhTnZDD2ETSO/Bt7mlsYnJ5RoDtWbXkab
IowpkWKVk4UdmLfuNq2cY1QCYCxqGlSu3IuB7VQaf1qctZtWzt2+rFVsbIxA6hBnYihURMcUhIMZ
WkHcPcW9eazsKlAa99HulDs3tO+ifNxZqLSVRS7QopS/iuwMryEX1SS6OroG2jB2T1bKhBTZtCA0
lrPUhfe4CHFUpiw9syTVNT5u4PVQlCP+Rss+7jO98QzxUZ3QcqxhV+jFFnyjfYyRfrPt+YZu8UHr
zMslLs/Dlt0DlQpRZtN01ec8szY1mX1S041uA0wa4QWK/BxJzWO8nCp11bT9iKfKxuifokrZDEt5
nSCWmtRw1quW4g9eOvfILE8qU4Wi7BF2ojIOJ6qqSL1edGsvBFIvZLcscjxmbYFapJ+rvL1QLOWh
69GxlbeNiJE2ZbMSPU7Uk4FEgDmyLLTUxiDtp4dqNKAx5mSPJVOyu3p2yA8olml+F12mXRzBO1Oe
LENudKeFe4qIYNihfGZpUuQBvdpZZfPS5F+yyMV4NLQFZZ6aVexwwrab2Q0ZTvrBHjKazI4pqcWH
pYIrESdK7kXOIBcani4yy2VZuxiBGCG7ngVcyDcbrOQXbeqjG/wfTC5cS6xHQBTFZ1ftCtM38r54
wqiasN6kKemlMNz51pxzG6puNM/NRTy56QHR+bkNlGhGYHF0BbNLXVVSeJBFpp1G9nBwsoXWwdK0
sOvyqbLaR5U9IlVe7OSGb4fgU7wsDDuoPfk4r1utKJrIWUX8OXcwc94yv4VrK+bR8tVhWLFeuZ5J
z0FsGe5/M/TR1kaKDCuIUOL2jYOEn4lSxGiyaZeWJasP2DIZF4OOoKbRuFHmD4XKnh/NPA1vZbC7
7aaR5SZGxQxzhBjsOqcPjNRLhhzjUkn3Ew3sooUAoVhlfVZyc6muRka+yDMK6z7qFua1hP3oUiQI
BAeDoVECTmJuP5rFYNU+0IswDnRj6PDXGZPoHHM1CQe9SZNLTmy6i5QBqpKuGJmXNot9W9g2iyYZ
y+wulXV2lzWuuF/ccHpShDbVwaIC72ZzV2aJzxCrmLy8W3cWk1RJryIXabltzJwCTscvk8rdjMIl
wOSwQfJnFHglgN2jIDFHtptslFvrJsxrceeggExkmUfEdbWaFvd52rlF7iMsLaxtZ5VTy0u3FNnG
QOWLJqSVCHSDGJScTBMV/ABxV/vkNDlDiLKuhjMqS4e2qmYPlZ9JkqVvOnO+xvFJINCXaOmt1gvX
pCRA+paKvwJy0Dlj9JhkhfKgtTkEy9zOEvWWoUmyRj1T/TTJRcM/Qk9Rm5uU5QsNbtD6Y7YKVaIT
XSo+DmRa+x3P8l+ACfx364YCGv1RN3T3uDz+C7evpH7ZEn3+0J9DaYsm9W8IPhqPf7REzV/wonSZ
LWMSa78eSmu/8GCxqreZR2sAl+mj/t4S1X5hegxsAjVo+phYaf1MS/QvDVFwh2x0aOyvGENcwNZW
+4uGaNn1lh3WEWA3kbPTHBS7pLFChgRyExq2PAJhL3M/qhFJ0BGMmfiRbQn2QyDxZIBQrMHmADGV
i27UszPRuMq81SbcJiyBJSD9QZmeOmMGDhSXETI6kgEc+9WFUnEgfpw6tcsOYa5IpkFlItJd2dF0
C2sLPcleHyKEp0oybD5Ten8fZf/vov0/DD9/tGgPCB2/Wq7rn39frpYB5lR/hqWhqckAlwXxHUNh
YuyAEBUzeIGdi6Wtng+/d/DdX4CwmsJdu+rrxwEF/AlUxcjJ0gE+Ima/fuxnluubyfJq7s5OCX09
4EIa+uBvJsvlgu9Q2uj6BuF4RKXHTk/O4rTTwr10RgPCflWhsKyXFKLvkavezMGeDw1MxHx2cgGS
+2ZEXzZLkmRmqG7MgV2pUqbz3WSOSPKMalx6L57G1fdJ1kvLnLeXCeyMUIzS4OppqltinWK8eCnH
otMERliInEzFtO0642sytXK75JFFT6evL+Mond6x4P3bY2ocy7B0fR21vD6mUDIUXgubstecDc82
ZPMNDGv0Qakz5TJr6hurdcx3jrl+54s5nrFeJ1KKmsnmz1htct4cc+httTPB55o1dCbMuVPjlM2G
TtemlPltgRTt9Y/v7N8d0dTBWq8xz4ZJ8PqI09xBbYorNAFojJwZakMJbiPbqzbG9KAq3bD76eOt
OE8ghERXUH1vjtflaecsWoM0gIET25j5DvYLlwj2Jwx+IMj8+Gh/8wwhP6E8qgsQv5ATXl9d27ld
kkgd4isG66AQ5pOm5BdJMSieVYq94cS3Pz7gChJ88wBXz9N1bIeOpfkWlTPPEifTOZuDRLfuuzF1
j2KZi3fu4d8dBKNxIFMOEvruWxdcXZEwRTrKmQUL9yjo2IgPtAUd5/Dji/nr3bNZE0yvVmCia75l
MTVZ3aiWoc0BMxTUcq22GJOTYVV6tB0UbG02NE1jsClpV0jxDmjm7bEJq4yybc0meooV//76yelF
WpRN3C7BOM6KP0Z1f6/Fo8qWh25ClJQIXDCgzN6JM2/v7HpUaKnEZtI/j+/NelmyJbQhqSygO8uw
CEza86gO0Xlftj++tX85EJGM2I16tcZagbj2+vJ6xWqrmL5A0NspmtdxXF7rhdq8Y6T5d0dxBY5b
BiNmVv+bEGbjI5IrIlZBJ2jz5yx1O6rwKNasn3zNbCBPOrCm/8femTTZiXRp+q+0fXvSmAezrl5c
7hSjQqFZG0wjgwMOOOA4v74ebmb1J4VkUqt6W2a5yVQqCMBxP+c970ARxlT6h89s7sOO8QFNQzCF
4rPPnnpgJNo8s8NmukEdG6UQrsf8Ny/rcsJ8+7FFCDED0EHOUahcYbidUN+cCvGU1TnBFfM+xF0V
1T2ZN8TMnELXOytiG3WVkKYwnWwapV+/vR8Wp0/WN7xXGCDwoflGvr+wPxllEa6JtWfk5bdaeISv
xBIz2Lid/UPuyxInKkbTD7++7NMTN4Lzj6oQFjsyRdqkJ5eN2mQmUIDEiCweTHjwB2/NwPoz0y9p
3Uqr/FO5AdcjM45ZO9QAksWenEbkYmm7zyx7nw89KHEo5TlLRPWbT+HpCUQsHW7lsK6phhwu9PSu
ZodvmkzHfVea4GYpI/MwmHY9WUwLDsVSrr858X54ilzPY92wu9gUTRvz9dtVYw2+pCUsYtr3BAO1
IVnyXVRoANBy5Lj4zVL54RPkatR4NnKETTv8lMg4+Uszlgw39yqyxdUwxvh2FMvwG//Tn91TiAqQ
rxDVBqnv399TR9JJYGH7DSTeRZ9aW8pPPuEhTHHgY+3/cBVud+SitOKbiyLENN9fi+4e6mkdRvvZ
znCE1aq8gzSMzH1ezG8W/E8f3qZehNbkUEw/ua08IlUlXHl4bl51N7Du8YKMGvWnu+R2Q3xU2E1T
lSMr+/6GXBUkeqoE/qzRLF/ObVddN3nV/uYV/WyZf3uVJ/cSMqtVW9zYvgld7E3Bth+MNxX7tcix
oUH28erXr+mpKhLu9nZbtJ4Qtj2oyU/e02D5GbmjPLwhHPWrrqvKFzqX3o0ojTg6FZGk/Kl7jIWy
r8mIJD5znjBfdicMqwRxXPksfpPnul3xu/16+42owxCmbkvnqUi7EB1YbcPKidTcHC3HGW4b6URH
pdsiHezps60H9/WvH8P2Nf9wzU3/TscF13wDG7792qemXSVeE9F+8VzQSB1gAl1bDTDRZL1Gk/1I
Spi+G+slOv/6wj/9JFHGUpzD9uPA+P7CxZChGmwCsjb72Ts7JFIcyolovLq0o990Dds+/OM9/vtS
T/bpuF3rUgOb7adCL7dF4Ty6E0ZxRcu02PGac6zs9UVPWtJRelL+5qX+9BuFqr1FVIWoH59cXCbK
gxbOSx0qDVk5YWpnFBSd/87T/L9XeUpwJGMzLPQcRfvVm5cb8qLwGSOqKA06/x/k7v/RsWDTObFK
ty2bHQHA6QfnhBV+DpUTL85N5lMbRfJ9RGbhi1/f0E/XJVYanKvEGyM6+n55WFBpg7zisS1B2F4n
3hpdz5nO3yy4OnyAFtFe088Hp7j33d88yp9fOQ44lkLu9alOrYhbWzcuV661cAx+ftI5h3ZpHYNJ
FtdL7w9wG8r1qIdZfPr1Tf9srVDyUiTySWDU8KT5W0sbSro1c2mvjF6srS+vS/KOf7Pz/ezL+/Yq
Tx4tc01te8DsiGUdAg0t6ae9o9BnLsl0//93Q0+OjpEZFrncfHltNKurqq/w0x5h8f36Kj87Ojay
J0hEAnC6CXK+3cOi1layc7kh07fJHocd4vcSKjIHUUu1W2N8Jn59wZ8+wW8u+OTosL3BDsbSxUI2
rOtPbUB6jMjq8rXSk5f++lI/WxLAV6TVbMl2xKF+f289QsxpSTgW52HwPkXDbK4Gxh2/OeJ/dkOg
KfBmkTD6uF08uYryiz4P+KaFnywp7W5243ZQRSVv7/DrG/rppbCIAa1OKPgu+PI3TcnASLnoZIUN
fLsZfDaEc0XQ989TVoy/qWR/+uyAbhzaVdjFT9cFioF1oCmI9iPRtCnMne6AqOWf6JQ/2g9jusgt
p4+8oQ39/3b1xYkIPWJrINYj+Dk6XtzdGqmnq18/tp/fy7+v8qQ8MvixZMbiDZmhYpfPZ2xdPdn8
t66y+fjQddMSP10HWWyXC1ybvWRwhrJlcXeOIMPuz++FdJMQDTCFMk3x909MzNnKHI17oVP2d4mb
N+zt3u/QmZ8sNEBXTl30otgkPB1UKBeGbKU7Z58wc+12w4IuiPCtAIO/LMuT33ynP15tA4Fsml2m
lPQYT7aElUzGSWQoQ3z6kPJI0HTYU0VCkbyyZaDa35Q0Py6HwE8A7RkSOUHAq/r+ETpuGcNyLty9
NTSEqpiI3I089n6zsf7kpqCGbuUo2r0NQP/+KiqeEPYBO+7l2Newq6LOG3bBkEO67WMhxB+vi5DQ
c3AKwLSAHeLJPj43PSUFeqS9LO3gMwAXQXSmXfTv4JjL7/19QYjBGj4BjAUIW+ef7++rwyPDdJBN
IHsZoT9mbR/20cGJLNtcCag9pt/FyvfEG99EfnSyZ08P6dxAcd5VbkYvQS/AnzwCervlUdKc98cE
DicKlyxOcJVnmbTEMtpRgfW6miE2z7MzeKdff0c/vp5NbG5HFAocfD/0zvmAFHQcPPqFiW8Wokcw
5yk5zIQ9oiGQj7++2tNTNnao+wBVEYdhrsDA5/uHxhtb6XtQWbcIoBpUaJZ4N/WFrPc5fw9Rdbxk
1R9+VVwzcWMPbRpMU7Ck7Ql8c1hMKi9l3cIIS9SaxDed9jykZbFnQfObWoIXfn2LT78qVEvbRNML
caein37a6QZJuaB20HAT4esCRNih/25jjP1ml/3xSW5i2E27yXOklH5yYlhxO1QSEcneqqO+ginc
RV9MU8FACbLufSAmR+//9MbiBM08BH4GxBEIyPfPcZOqgBW7hKCMejh3qsXBV6v4N49v+3z4Qd9+
WbRz/HgfcU4C3ul5Tz5hNWjVMgWSh814jiAoO7R6Ui4pXh5LFwngMe/tBYGlyaa3RVXrfTG54lk9
NPGzfPYWdKrF6pW7CFItqQ2yGF/0lcg+IBuEUDdYGMqxG8q3q8hRYzokEEr/7LgRWhG/yjzcVpsk
Q9lCZR6GcPcpdNGzjCAvr4u1Hw/oJ6sXbmyrRzhXEKlWB1uaG0SnW3BqgKBgobYqzobcXaLfHMfc
t9GAw94Yls3LYJz0yctK/8pGUUpga1QFb+Y8ITUh68295fZfOtcqOxKHIUkPWeF8bqoe8bGjqveO
SdRNp6IaZ3OHY9VCf/DSmwhvjbwW63F+E+iziFP9wHwUSwtXcfLN+ALrFQllbzYtjKiqdQhR6q1o
2SE3rMgkyuMcOp7QYX6ASRITT7/OgbXDQgauOwqCc6ib+KYfLdIkai9CW2v5ZAUE43rfKFkdomAa
SGlUHYbWQ2+T8dHaRFvPE9mTRM3jmyqyhgBH7Eaqg69IsyqtTN2ZvPEq7Atb+11EUPXrygcRQRga
QBdScDi7KpmOFoqTL747u3PK3L5odsVE3OMgO5Jn0Qucq4J69/XYRbCFLSfYnlSb59F9UWldpPBl
1iZtcpDIYxY2cO7jsgiiN55XaxJUk95+raUfvdWFDtqdtBzocl3syA911SKGEHhcfa1Hp71RvOLp
peXU8HF3A34AkkmXZMSYowxQcKCwbOj0l2aNCudB5fzFvTe44bPIOAk87KTBjU+tRJ/viiV0uyPz
K8ZjlR5r5673JpfYh3rozllOZuyhr0fiVT2J5txtMieEs9NUM84Oxdw969l0glPUBKX9GYfHsju2
SR+9EV5hXQ/uuMJQjPPmjbtUj05h5N7AHH/rGhdxjLJ0BLVOVh3e5uOKh/wyy+TT6oziwXQTOT9T
XaDecQhA15a7mRhWg5/6dj2a54NCJr8JDkK9B/SEqte3JbKqtNUo0dKxxHKRQNNQByiEq7AP5Ey8
JDx1cth9Q4JbtxbNsUUXcZ/LVdhQWRcF6b9X3f2ouFiqQ1hDJJXGZb2vQncUqeTcNXdVVwqveZS0
MWAtS56J5ZU3LQ7fke6kSqsa+6u0aXpTPHJATtXRdfUaHKKk6qrHELkwX7ZGAp9j5+PXsyTbubII
cxsVhPiUx+FCkw9yBW97jNHbJyKC2IoFiHrd6xiicaRQN7xvbdF6Z6RKAm+ZKrdwSIlH9cwK0Xmi
uFZawcDMjV0w8uwgepV2ycxkjtQ67xM4nJAWo3HmB6MaxuU+VlV0COPcWHskpyiDS9Gj60Bc4h59
vtUJXhcikGNr4u4hnvmSjsVSrw95ssJoy8K5Zc4EvxElcJ+Hnxv4h15qRah0cdHKPJjOxQi9Je41
bNIuN2V78LCW6fYxkqj4UCixvrZyaxMiwST0DlFZ5c5O1wu0/65q1108tB16dtt9FiyZLveT3Vtm
L6GAYmUPvQip9lp6+1hrcRW5eWRdx6WTf84HTj+ixd0VXY6pFmitLGtsrNpKkxEzZOtHXQmsT7s2
nt/Nqyuik185DFksqfIPoUKrvm9kbjNuLeA5ELJdVvy+jijehIPVo4LvtbagmTpWeTTIAU8aJXeR
2iUeDrtxkSG5Hqvdw2bzenNjxnVu0yFnSrVD/yRmZF8Kj6COFFZ3wVA/Xqp9GS5VdBVpR4d3nO1g
tKyBxrm2cQ0SR7spo1thSpOkyWhNGLok0aL3vr8QLJz3SXkavXJZ8RTKqhAT1tl8tSFLFFdz3Inl
OBd5eIvqiiNrDjqbIIx4cR7cvoOS7gyrQg82FtHXyRHJPaWT55+LcgreheG4QrQch5Wh11Il1dnv
EKCnk2zZR2TlO186Xc74nTdB965u2pCb0kbKnW9y7LOWyNkijUdiomPiv7vzyNHxHPm/ywEh1ylB
d1B70KSzCFLp2GcxtF5ffraEjMJd42jtw30cFfb9fVZ2J0caj0ijKQo/scgQ6cWcw7jLrg530Hlm
HlKMvxS5gqNfV6diHrznhayq4Fj0Fh6tvZbLZykr9qA4NKrYT3U0jEffb4tq3+aLjtIOOSlCNIV7
Wmq7ikjv2K+oRxWr4b3HT3ThF2SkjcMR80YYosp6Zw++917XJSjwDCn2beU3ggjeUQlxchgwn1UQ
DYRO9su2ohp8nHZ25ya3TlDlBPZ2Q/alt/yFwKxAy4h0dR+VUR8WozoKgA5314Tl9Cx26rDfRdIC
ywC5U2SWGb+OsQzyEAi1Rb54e2UZ8WpEgUgwTeMJQhw83U9H9BHLxzVjs74P3WJ6la2inI6oMvR7
H4PdWzHWNmnn5eYZMbZ588Wa2BvTbhyL5LkM9UqGTWm1BOIa1RDX0oxapp5aipgE84LzbYYcTqhK
k2hvb2YRkbNjsgZrtbbqCVyUa0nQNg+bRAphuEWNyG0Tt9b2uhuYoX8K4sXzbvpIotbsYCaTSe/F
a3Jd2IhJEUXB+035xMoyrRdUtXCn2WfTevYKxU6QexW+KI68L+ZMuDsBwpBQQpR5QjeRBOY8GGkf
5YD8MY0SPUxv3Yyd/mruhEPuptKB+yGbTEUMuu8qcS/blYE9ZPgCFjqeGBrxQl57PWqTYBX4rytZ
VB8jF+3D53Gxwgz4MYIafPJ1OK/qFT1ljVBTR+NkiWM72Wu+7qCm+FX7HP8I7RK2F4xD5hwIV9cd
Xb3lDCAvOPkiK/R5fnI62N3ah3YqQytU9X5cl7n8XNaFK95GmFtg2DeqAPWkR8Hm86UNEr1jExoC
DVrsf/fBKBTxTDnOs88yt66uPX4BCMyir9Zdpvz6C/v1mB+ifuimtCuKFSuNBhgKb75ekkZW6uKL
qvKMdGhUCC/sBi7T0Q/W4NQyaaiPBQNOws8n/sueD9i9axjrcKjOvNCdx8aXp21HIXQ3+G6VHE2T
D+98frZ1iIvOOnn9OOuT1YzQ7OOBonTXTIGID1mz6Od1NfrhzYKc/O2MhIzwwjxyiCLBXVqjJRGD
kxxxj14G5kn5+EJ6TTXhMNJUJm2seJqPyI3zazvvnfZqkt2yvhoGIpL3nBld/KaW1oAHDHKgDzNc
QFRTYuT0W8kuTo5iagYv1RPoaKpXE79YatR8KU8w6NICTXh2zJcCSarnZjFZfWXrEG/izslj3hsi
WDsUvjdWaRGHLItwQdOF2AJ3Ee9dVbWyeFl12G2d/GKtnhWkVXMHfTleD0ZrkiwJ+saKL6krSkaG
Xe+ienGb1AWvINXMcWTF84799mj7Q/yAdqP+6ojGRDikqAlZANZ0lM4eZod7v4qWxzrq2o/siO7L
pnUQFwZuNqBvRZ4a7WBdhAxc11CjBBiLrxvLwj/hoj59NpZCwWQVMfBm1pnubKqxI5Qs9uuvieTc
R1Q0kDo+iHF+WHwR17tAOtmXyg1HepcupHTvzSq+LDHH2UEW/YBhGaZ16WS5nMxyrBHOycwZrpF1
UxbOyou6Y82JcLQEeNHecyoPdWridSTM0vLonSrF/FauwZsMx/TUrvMPgfYIymi2G/fDUSV735A2
33dE0mWan5zV8zMnWspnQzx9xs6InM/YVHcLGmxqHDXEueDgkeqh4Ft/2eml/JqVgTtdFeHU7uNo
6o8hQeBk1LSxgwJ+XBWmmDNhSOj8jpXI0eR6/dp8nOq5f1NZ/ouFRggjZ3wMEAdA5YzwUxf+aZ57
Yo5ste7xO+rJYAhds+FcKJ2ox+llZgRRTlFlj42ObcO52ju3cWZdrVVMUpZZnJe+nS+3q0DPPowm
vosLDORdkySvEwaQNwk1Aqad7WJ2k62tl13ZWu8aX7QvdDeR0+oO/svB1fPzOcblYZcl5fsWky2a
0BV7n91S0b1urw097Rqv1wX1/anMmmLHhhW9yWOlXzQw8dPMXed7P4D73/YDRZWFNUwYNC/XpT07
UwfTH+PNW3cO51QPfNlEMRnivlCOppQ+m9tX5b8p+5qIVdlUb1dOkIM1igSpW09WJzrXO7xqSqKp
+LaCnZVxW1KYF6jPkcxgm3CtTTleFSDYu2W0b3H5vIla/zRGhrwoH7/6NvPJlCqA+pIQy06hkXPA
XHDf2LTYGBcs4iTl4r5bYaaDANbV67YV6BLC3I6ercU6H4clvllM1r4yCDv43TH6FCYcbjI/ubaY
xnw1s+qv9Fy+TRq/uEfc36Sdbyu8M0iuXOrAelPYXn9rhqB9GQf++EjslAmPs5/VdKzaJXu3NuPB
Zil66+wdPRG9m2k3d6uxrxgzyTfDBKy71i06JqzOdmbu1Q1NaGkYu9rJu7KvouLoL2jFCpWQWtSg
Hl3zKt8bLUnvgnF/U6tm/RrHlncWPR72WrjlPqGNXrX9PuxC67FORHZ285FYpxJ1a9kBR+wKq6xS
Z8kf5BioB792ypdlGaJHnidxVyyLdQUusZxN1LGXzebLBFPj2BAusAsqZM3gUTh6TmLcZbESnzKR
r9eSseNtHcgPLbUXnYUX7arO9/dqNuUNosDyg5U38iW0X/e6tQZ16DMQh50JQ55xbNcwZPv5WFFS
1mnmW7WHZG2ojhVN/Q7NKRHV7fx8TYbkxp+hvaZ+SITZurYs4FZo91CEc7jvGMxe221rXcOuv55r
nV35oRQ3kwhe+5lnPawx0RCo40mBswub9bgiEQqLLrqHIvPIhhF9aSqfsyHMvYdIZF9HX72ZuIcP
tB9ySBt8sd8vdVLUOz+u8J8XlXrhrs14Xa/lcPZs/VC3k8d3w6a6M31WwTbGCgA6BmWXP+p35Vxi
s7TSAS+IAHF48uhEOJc8p0BlCRN6R6MvM1Z5k711PCOIHMVeEm3jpLotXHoMidv0nfVcdz1HdrmI
kQq9HJbhNNhqJuHXarG6amW4pxl1Hudc2suBXz8YUpwnarmfskmYnd/XFgItsIfHRQdUrfFQuzeh
BLjdddr33nZBI1fyEEL3I4zs5ligs8+OwpdYWa1TWN0vedKSpwxSke3iPkfj3/O2sBRgiyAGqO7H
ZtO2xp8ctlikuHkYnPDtcusThqokmEZCUG9lSiAdxYUyRIFJvgdCvwK0p0isJiFZovP7nbC07R/9
pgAoDoYK7XFTDxW5RZ03OVeijfWUrgEPb2eZxeIkLvB1wVermOU+7OrowcrKkPTL1YoCnBA8886q
XFPg3hZm7q62cu+NtHJH7phNhKjZcYIYd7Ed6Dvp95FJK6dJPg/SUh/DcRwfajxMFTZrfp7vZ3bt
T62FN9Oesw3F2jgkPQsTrh0hclXkqkMZSv9V21lsbXAqSzIwrRh5bUlt2aFMw+M1RQkvuuNMS5Ts
lSEu41CpUL1oZ1liBwIfg0AqX4wsBeZ2H2rXVOQSNkNECqUeF3KUyxF1qdGtAIdy8jh4Pho/uxuV
g9KkZeiU7Zay0vdJ0DkWe3o+ATiFffcqGg24cbuq7I0fiIXzdjBlvvcpxb5Og8ALTDZz90GKuW+u
FlQ78Lx15kZ3lrc1zVhHxySbyUzCJvYFB43bGkrKidKf9JOs7991c8w9NAbUNJlBjnbstDw9N+/Q
38dYz5ExunQd4ZWOiO/mto4f135OhiPeCXihVOFgln200IvvI5xb7at+psaGcDDoY4XtaJ1iLk3a
CF4+bJFlC61/D9ljiU5JG4fDtVsPdnOStrLOJgveeQEWMYegzitx0MCwRPzO2IKnCAHn9Tw1uOUc
avbt12HvZV/yipMnNWHfPsYknxS3LkUdsqFtUgPmU8efO0aT8yGPRpslmBfZIw63MVGSrouUTcL9
bA5W6WVr6tNuvarnDCSbBVjR9sV5WBxgesluZwEUYwqQi3nZ+aNPuorvGk8c4yyZ71Y50JAlswJA
6uImIm8FkRuqUQCkGJcNO6Z7bKLJfSkx+ci/VpUQxALWmAZcOYBud63Ju+mFvUq/O1mST4o2pIcN
e2h9HsYxLm3E511LDMseF1EOENubg2Bfrl0o06VNyjj1Mm3dRHQrnysGOMT2rgatlDNUrb030EPu
e1w9PjhLUrVpXxbmmbsYNsAJg2GkTmvbkt3qB+P9VERtuS+82mJFFo3zcp6iPDqNk5n9PZQ+7Ezq
DoZuimSxMLt5oCW77luHF7/vC92NIV4o/sTpM3YLxj9MgMTzoVdtf1dB7An9tCDWZ6V8q5kCx57O
vvampvnB11aWu6zpUOPnTTfVG6A9mVfxWFvkHrLXgdeGSA0BkFX1IKcaTyYLKaO36xMXy+Ixn3zi
5EJdZ3c9uT7ODlg0gG6TkSJzajuhIK9DpXdhZnVKT/i148+DKh/xuHyIRvbRnT8HK2YOKCi7ByOc
wblDsIm9SzKPkq6kGSYbbNwTE5JrHhrimJ7nlHl5E10hkWyJ0wV2td4Y4EECyjTV4TGQsNAQSCMa
sl8veKEHpFsuDARuEhNVyzVA5jw+KAUZ98CW784vAoVAdzgQdGTxJpumrMKTLLOhf1nVgd+wciyt
n2fGs/Ovg7QbC1V2orrreAng9rGx9MMLTdwRzDTco5KPsvA68gxbtC1Tg0WQbwWngMlQe6WocnGc
aZ2wa5F7N2V/X4L5SQy4umJ2ZGo3TJGc3dJNGnHouMrOOGnDwPrrqPzlowjo1FLasQWYzjYqrLG0
6uqlvgKeGZNXNfpBKKRoRVcLa/wkC3sU0jlGEfkmiVXhq2QR3vJsVVaUPJa1C/jjlLiOZufJL0zO
bNj36AMM3gPBYaGRbt6Cn9eE9Ba+sppd71QxtXZlrYG4DzFQAZpiXOmtJydwBnGWLmhRmlu9RQsZ
6Dkp6S3NElLntUybyK1QasG6ow2q/tQVMjIHOxqs6FpnmWVhZ2K8Dqt9SsC8ed30i55OUb/MVNsW
R7n1qN0SAyzcIqS1vIJ4XBX93q6ascGGxCRSn1QWyOShqUZjbjKZlPlNSJNP3Ok0+2LvMSko9303
Dyh6BzAbcbbqYewemU5l7jFoRTDf16ErGcTjyNTF1yKDULvuJtXG7bNulFH/oXUYdr0wtd03Acfd
YnXd32Ph/1Ep/gtnv2/mnvsP44f/9aUdy9Hcf2i+/Me/rtTw4Uv9vU6Rv/CPrDb4K4whMCP9wSEF
egtMqn+8npHVsgcmDGWhvETMZf+tU/T+QjfrQyCBpoquLuSP/kunmPxFehRTjM1vEKIgWpj/87+/
Iw2pJ//+rYCP7I7vJ6ew/vhvqCU2zmGCeuIJ988vGlVG0TiAki5o59egXt8OWTM8jxd3fZvJKaPl
yWb1xURe97p1LVMfc+3q6HlUFAPWRySFFQezhUTgShCWx76wFGHGWRPc4/jHKSSS5uVcwTHc5SpY
u8PCpOy1LchjY3zY7sfZg9gQoFgk/NgbFcwFafXyCC7Us9dGeMtDpJKLfZtXniZBlb4SpyNR4jVV
xnF94ztSYcaOjc3aDlN7DpgZWnvtYxWYzogwAEIs2X/xlafGXdAsXXsz+j6+pBAr/ORkAWi5lC04
m7xwMVfIrzS5OPUBtux4x7mXyasM4qzDvHechqPnTaNJ8zJBqZ+3Tkx2TcskcetI2eSlCJ3p7AEH
iqtlqmJo5brqPy7hVC/U+FgagLzUDlBtzsRzP0PYvxbhPNIGGiX6tPRtrKZifB1lmjUxJ6TTBMLD
xbeen/dDnyH9X0p9qsIabeDaZsmUYteCIwUWxkjyMSly7vpMta9V10bNqTOJeU8nFZH8wZg7ncuV
fcHFG+EWZ0XdHhNbe/Iu86YPjEVHjcFPVXCmNwHWXZYfR8U+rMqkS5XdQjCpBk9UOx15dfl8BNP8
nFjR+th4oHeYFVa4+uW9G+BKU8a3Em41s1tJJZVOy4iLk2ey+IYdvyWKrckBNrqsTAjNQBhLg1KG
eGFIGTDVWcTckNmqWXepGw3cl0NBSwE/cKvAO/gVp+tQJl8Q10ms9Ybcxay8yuXneZZBfBiNsN7T
XUJyqCNpTtEwQkyuo1jcNQm7aerhZvUpGTFgZKg12cM5ARzwT2oN4rfd7HfXuppx2y+Mzr0dhoRt
+zDlXXWvKluzMqdyzFLIIG2PZZpjfTXGl7ekvjjm5PeFWQD9xoExlMF3aDj7UV7P5ybG4PFZLXsv
uHNWmegbLDyoQ7bgJdO+FXY/xXu0wXhwwQVZFUBNm9inbsVZ60RrPC1MOAsgMNdZwX8ZUC/XMxPd
6rHyFjlhR0gWIB/NWJjryW7r4uy6HFREXHd+W50dSzA5H3ScY9gswNg5j8vkEepT25x165qVKdHq
du2tJ7A2/gw1vdyzBwbnsndbsLteksgMluXSivXOSsSO07+ULIL7tlzK257tstgVkR5OKJ6T4wqn
Kk3mpPkzxijbFdKnEDoJFBYHZc2T7aqROHNbMDZSahl1WHRR7lRi1h0fn/M/yQUcWVef/+Nf8Mx+
eZ4NH/rvTrPtf//7NPPjv0IXWt7m+ICs4BIU+s9pFv9FnEkIb95DHhpvVN7/Et1jmwtTDIL0P38I
C+jfhxmstYCTER1wGEXRH3lEhCSkfUcDIt0FWQ2KtQByEyTf+AnfiPFNUGczhlEcQuQXDIMKz3kb
4GK44gxZZGV9ziS7OdSxnpF0xzCnOOPkVBWvGDPRtdlLERTPI6dvxEu4VPSVEtYUg0yeipvmtPpE
XSuFsr0Z7aQ6RjRl+cnWasmPCR1TeI26o4muw1V5ODsJNXj9+6lvfPOYyY7vNrCqpL6uWmH5r3Hi
UYq6Gg0mQ2gc32IM1Qrnnb00GUwGwRgKHMKi1cku/cp06V2GSx+TD1tPQwNEfzNtrU48KBz8wKtb
toJLN5R3W2dUXLqkbFnXcGdfuqfh0kklW1NFTpTXH7BBnuRpts1I4zXPyIvvginyxXPwIrozrN45
h0zfj7RtEC6Akfeo1rW+Di7dXXPp9CqX6hjf4K0D1JduMDHGeVleesT50i+6Qkz31t9d5CToKL1L
dzlsjaaqzatabI49w9aCxt3CMGADLfftJDyMXS/9ary1rv7WxNbKr2KyHLbe1rn0udml5+0v/S8t
4Az0HpROcVSXHjlHi0fDzM5L95wX/oqFKDf6yu+dmgNx66/nS6stLm13d2nB60s7Pl5acxyUadPN
VGfLob+07xRFtPJzH9HWR1uHz2Hhi2NwafyXCwiQ5xOAAAUQl/bb3CsOtRpsQstz1VVXwYYlDPli
rWl3gRhyb4Mbur+hB0tljxzJABLIXgAn4g2nyAS21QfvAl8o6Y3FbU8H/1hcAI5owzqW2JjXjWFU
iHuyNa7nKkkARoZmcRBOE92jiDXYwBPOm3e5bVtn7wKtZBeYhfMcyAWIj1bZvUAxZl6QlrYiBkEh
AkEf4T0gxCZYNneu4gug42XduuwnZ61ZYhfQR2/4j9FhdOddQKHkAhB5F7CIsS0pCK1WUABwiKqf
YZG1USA2lGmiR5n2zgV8gtm88V6Dph9PywWgyv0NrFIX4MpcQCxor0Nz1W3YFiwIYC5vQ7zicgJc
xygUIKzZMLHwAo8xse4wXQ4AzbILgFbPo77HWzjJyJeoBSFtG9oGaAbwxkQWEM4qNkCuw0k+AwXe
iM7NBbTDGyz+kDg5OsHsAuvJC8QnNrTPpjcjQf0CAtZ/A4IXcLC6AIU4RqrNk28DEJu/wcQNV0wu
EKMXM+5L1QV6nC4wJGwFIMlpQyczF4LIvhgCYLd+8ceHtpzGj2LDNAFXgTdte9Z3FFOAnq0WAKDd
BQwN4Mu8EReINBcbXKqizrwLyx4QNafqYlH/J3tnthw3kmbpVymbe6QBjs1x02YdQGzcKS4SeQMj
Kcmx7/vTz4eQMktidaVac9UzNmllaZWZImNDONzPf853Ise5yU4y6+iELl4sKFWshScpNgWO2fv4
v5Boi5Nc65ykW/sk46IxIOkmJ3nXsyqkXpiPy1XcAxbz45MYzGkAYdj01FQEtojYKs8WyIIDfp0J
4wdHnTeaMtCY65PeHIdDhsXvpEOXVZvzxp/0aaA96VV2Uq0zcg/hLtYwMSpmc6/1SeGuV7HbPene
cunF+XxSw5dVGLdCF418OOnldkJdVGCSEAJlpnP6okQNeT0TzPTiTHYf2pP6rkxIJnuUSVR5G6Mn
Q/VVrO/DBDMIpGxaX0nioufbCw44+mSR+e2T4l+c1H9xmgRYp6lA1llccybD8aOQi4mytgxbkUTX
BXeqWOTUWYfsY8w4esDfYx7drGISJ5Ir0ljDBR+X2s6dfktd73gduUmg0oppeKbSD5NjnWd07N6k
sviQWW18PeeEnqR2XjbRXYh9lDuCOO/m6iYc64Upqmb5jhxuzHlt2KjPnBRbPYplpec+6395yFGB
kI8dIxirur5FlziD3XaMFNtBr81jtTHbR+5xKU8g/OAWMnlI5/Gx4lSy1XkSjh75QLj7z0oHApqL
RygWxzCOSHUAThlV6FzDVdunnv2Kr+IeQc3xCRfxiYSiOgzOwlfWSC+XNbKV0tuMcfa1dNKHluIg
8OzdWS1a60tlTLsZ5fmyIxF4NnGwW4Iex+MnS8UTPMVh9ruhVUdnjO5rfoNBREIxsJMrrS/BnMvA
hOsdHmFfH6LGvGL0ZGwaLF65bmFbrVjlOBQOnFKuxTzInRnnToibJlVb1D8VhGKSt17hiMOypA73
lUjDD6i/uLhzsOGXnJLaks7wODsPx/Ksw2bkmxQ7W+18ncX5bdalF9owd7SqNHb6uW/sy1TLk/NF
0fTlFtxRnHqCpFqm+Hanq6SP+/t8YBZEIaR2sObkYWzi4pKPfdhIBNOLMG0FxS3TuJeYWZE8EX5S
3bqN0H33g+3M9t7jyC0KzT1oVvpQ51mGAM6dF4sKI9OkPxdWyNQ59w61lV6GXmjdtUzCGX/nxq3R
i5UFa95OTU0FpByLZ1sw/ZB5LW9CjdvJ4ugz4iG3ao7VV52k+NVPPaYjgY1d4W4Yq+Kr7dIGaMnS
2FPAN+/mXncuOw16JQ1vn0WizGOtFUE5I7dtZiq4sSmI1vMjED9taVzDihMJareVH/RZlXdORQlB
OqEb5G1RbJhJxTeJmgbFlyobrso6coMqylPurl2lcLSNN2nloadF0X0zRR/1qoM3zVbVJ6XcbOO4
+hj2w7DJRvWWZd0zY2G2NGtu5E5TennvgF/fhXVqfnaN8CHRwWZnpBE2wEvYvyyMoOZxACQbD5za
sZrinfHrKEsPqjKfCTYLyKrWZxxGvuPiURS6s409pd252FH7YMicwJ5xqNBIcFEJqARTN/P8Xfas
cXmR1qN9hZ8Gd4k5XbaYADf4kr1k72JVOXaWd9RSiqWQeG7LoliOs4bfOWtxRWGJ30nDzW56R4nP
tpl9CMfl0yyir3GvUeSljfO9YAL6rDpYvdgp7ITBbGwDkuLFF5XY16XVFkeaZYiibllQBayXNipo
gtHnSr+BMTykl4LRDUhG2a2dDDWGXXjbgrJRAOzhqbmht9r2Q9NBzDoT3zoerGjwsq8hQi9u+TRs
xo5pTCmWKphKnUP3Vf2tOYIuhQF/YZric3kbJNJnvC0BedA3wZ7ALNIrjBG9ybS1plfnDPm5Bx6R
iRx390ZK/Ee3SWR29R2WS216svNcuastiX2UeebMC3HNfZRHmLPvm1wzBOZZJwdoe6FIBHH2p/w1
k+3NkHoiTV7CulEAhNtwCL/qXuTG+QarLk+pxej8bIEQ2NQoCwsDMQdIsRwsZ9r3ZuV8SDwagXK9
SbOdU2GC5ZA/ELIBVJ1o5kNCMPGTaYpK3xZwL/WPVRxZ2vdKmv+v0v4vDp5/d6o978eXuPvpXLv+
wF/nWsvUERrxfX8/vX471loO1Xqr1IpM69EVY3IU/vNcq/9h8CMOJLkTL26Ne/15rpV/nGgKEpnC
lMDDfk+kPZWs/hhvgVxl2xyP1xw/0Sv6/X7KI82p2+MawYRrcNIEbshxhZOHzsrU+DqLbEm3d0kH
MRtbcmt+0zsjHONKr+tNHzYQxodJxblfqJQyKtmVIZCJOArPBISq2C+GsM59h+aUcJPHUUUSt4/Q
KNnnqfCyT52UwwAzkOLAI01vjUpmbOOhvkZjCA2ZAd2n09lqLOWGMEjjFmCcYtJKGISZCP5Mn63h
gDu8p3phk2GLrTZVZRBGgdCdYswdKsy2bl0c2bBMGtDSRr/UQunIQ9Fm0UUT52vziCXY/wLIjW9y
ART8OBK9jridt81AxwNtHYEsQI2nIJev9aW7WrpUXrGQaJfCw7PAC2ys5JY4a/zEmcvmTo6JbzgA
shYTE6T4Jpq88JGqLuizTKzCx6Jj2MkBbz29L+HkMOyrNeqZnVD1n70+0extpooM3DE10PYZIZBR
7TKHfr8ta0oY1HMZ43NyQ4ubTzQ31ZXS5tLe2IMU3Kx1yt/oTomYJTp4asAyG94Bv6SxIKFFZnQL
kpm6Cl2Z3aGykBxvuqY2++1o4lMxlSuLQ2KWNAzUdWG9Otj18aYYnfhacIBB7fSSG3bKK7mWdxm7
euzchYaRXbRNMnDMnpaZfzs0lLxVEuJ/tEzVW5R2aGmFgLxsKzEeMuaJzkbM1ZVtzi+YdcgA57yN
FArZGHytszBrso9uiuri4xqiSU+xueKYptvbPhHjhthSBhpdN+KtMU/XXeZxk+rHxRmCUK8L5XvU
NA4ovhi490n5SwLPifn081eHEfiqCaEc6mhC70JvVhl5XCJLH1QqjnfrgWcvdJKXG89ZkbspR2ty
FCUfUW1aA0NMaso2RVHAjh5NQMFJ6d5WbmmR56+iy7AwcJqt7xwnqelXabl3sxieIs/VBSCFisVU
6D30z+rmUE+ztA8UuYl4kyRmmN6EcSsln3QCMDlBMMYjzJaHNJ1on1F19OncrETqbc26HYK0IbaI
G95amg3i6PjV6Rz11ZtsshOaVxw0L7XuBGxzTtZ5gyPbTZISannhAAAvvgL6vzRHt7wq+SLu8Byi
2o9tnwaKpvgv3mwnt1W1dM85Jo0a1aSgXxZbqOn6bWSEj7mtaV9mFZa3tSWzq9whw7IJa7PqEc34
FX7WRExrJ3LQ+z5PUcgjDUb1L8Kbxvsw4Po2OjpiosPoDE3yXcyW0lF3GCPRw8uJ7Q9l3gyf+tp5
SKNYHGaVdUebEh+/aKJ5W3OYxcLauUQG+/bG1Ubj6Axx9xCyow9SaNbnkgq7nVt36W7WxPCLj/y/
eKpMB2HtsrIDvzLfBU29oYhw9xHEWxrRf+Rwh3KQVMuONi2B84UsN4lRYnd8lX7V7P1ffTPQZA34
BO4KX/DevU2e10Qyn4kw0V/lHAvKWg4GYgjO9bm6l9pAZVAuQO3Gbb4DaosXpSwHf/EYgAB43jLX
+xJSV3RhzSLn7CfFGU1C6S9YZyfQxM/fX8kdljcHexzIVv2d4C+TYspLJ+qDTCbcThoaJ3rVhnf4
U7l3LHOb+C3DfVoR5l4AQwv7bTiYC6JZ+slT7XgYYsf6JAAzsjsU2lUT0phhyCE/ONiLD5Ob9XtV
CI44UUgbw2mH8Vubrb/lSDO4fWM72sQq6v7j37b0rY/31x9jvPv98ddB9E//QPIIhf+2/9LMH760
fdb9OQle/+R/9z9+H23fzxWj7beyL7r1t+Hi/ZnEu/Lg/n333kU/fclfy75RP2241h/6ju9lg4Rl
khWZCTZswvXK/7bjWvv3LGbR/CXMFQX3z0mCzY5LEtLHEevaa/s4v+77jstiLA7A0GUuAeGD9f63
dlzs4n6eJMBU4DmAaIRoza4LUum7HVdlw//qFZ2NLXoa2cF5y8ySAi3aA97qihKRqRrzQ5RwOJ69
EOIRW4NtgqsjiAyKhQfA0ds2xHVNV4zYc2uXj57IXu0WYudijGNgkibbeKp7QVp4qdzwsWysJw5N
GKdNdyft+Cs373ucRSOCRoZLK6q6jWhMGrqKi46j35k7qw+uJj9bNINsMMPWx2mpXSp1Ofc6cnJw
mWbaeeFhXq+j8LWmS/SpM5rZB7MX300jtlX4kCScMFNfdkZoctybi6AgO7qBOtBzRZUpr7OtkEva
ZScVjMO1fPWaIbV3YCgxXXjNSEV51CZBS4uZa2LFKsJnlQ/dGbW2t1Fo0oCn8yx9zx7qfWLP6Vmv
edg6Yxe1pTee6bS/xdEz7YeifnPJK54xvqACjrzUBA9GQuWj2Iae96LMX+14NPdx57Us36reJQLt
dmydZacvNLDw4eDXqshQLyWk8DK3dV6SfBk7MlnDSNcaI9SORrtcnbedfK5a5FaSOOKV4yaHybBx
7YPF4RRWMxPYjB3aChJ/KHQqGwotny9xgms+h3NG4aZIfUMjbjBnyzGX2sUYt8YuY0h/NZbzigtI
FF1T8xh4q0JvTfYGmEAbVAVhQxGLy8xm7cIViPDE4AhNl24qu2oeTZK33DVnyd9I2cRe/WAmM05l
KhuoT7Afmdbc60MoqcuYsFBGw2NF8msHNeoScdjwx2rqr0QY15s1fODzTq9NNTO979pMeR7ykMXC
vYmM4SO5MBlYor4D34rS2g6XaJXdBgWh3OpNztVbzbuqMHfIppTZyewlrMJNFxoXds3QCkctBSh1
dMV2N+NELF4RZpwtzc+8e1W5w2j/1DsmWSrBtj6P8oCV4BzxC++EmtGpPeO1oUthkxXLtaaKh0VS
rsByvxETPXit/THDOrfrQge9z5bUqAzUspEPIoVDY9k2N/vmfqz0gzRRGJvQ+qxGO/PLYvzotPT4
IFlox6idJpLpSbv1mv4JvvF9FU3hna3VwyHGU7JFD9pLSHXBbIkz0XIbNAmE0NjsHMva5XDAq8Rr
wrB762U00LTV1B71guSVjJsnsvUWWWFpkGR3w0PSz4rQx3CmD/10GDrzSHuCPBCX3dMMnuwHrq+P
ete8do6eMuoo+6BcPwQVmSP4lnreUT/xrPfqTQ71w8AteDOxtw9kxrGk5Tltcm/x9kZfOn7EGWCT
DdlV5U1U7lm80WXrnnMm846DqJaLKVLVWVsI5jWe4wUJLjOGbgifpRE/syZEQHT5XCMswYHhpB8b
zOO7mPx9AKzrzrSTpzget91SLYGkvXGvmQ2qYURkZzBm+nHaTuyttnR9XBcLccKazhSAIXInte7K
bpYtfgELQyA2bllU5sGOewxCdExsFEdt3rXU+gAXzL5H8gRuosYs6JfMoGqF1T+Ag3Cem92xTUTD
V82Jt0kWMawjKr/th/hWF+a5KGgvSjRKg4oXa1ymD7XKjiE7Yh/IRRMAEcBzu+gkGEV35an5tQnH
FM/PwtwDHs/nSMVYQzl/1rH74HlJ76t65PJThFPifnnoC/d1CPOLbMDFjAfCWdM+qIBh/TEb0RLp
eToUqUenRa2/LopPOXOpVIanTcYw4dvZdEATtH4+T1zNDkbMhXx9eD5GR5doGLtfUMv1jZ6lKFXm
cDkJAq8z5vckzjbm2JZHU8Xu1g3H79SM39qb3Jc5/zvtJ/7aX5z2DP/8p3+7KflxT/If+y/l6oVr
3/+q/4k7l5Uc+Dc7ly+vL8W7vc76E9/dfA7+h7+2KqZ9UoAARrOJXgn4Pzj4rD/WAycOFawBtge5
8K+timn+AcUGOyBmQJytIK9+y8Fnr8ylH3bIEB5XVQgiooOCtVKyf96qsNaAlqCrx5+cuGu2yZCq
z9nJ5kQ6Kb0E18t8OunSp3z1QmkuJK+gPzmkZOPIbbb6pvokNkYfU272EHdj+IrS6VoBkX3jJgzd
1CJyqMGRzmHfPKt1nocff6LGkkakC1CNabFTTb6g/bcGvrhZW7hpJw09OvzOJKSWwzHACOhr+U22
1uAUmZfcJ2s1TlgMrEcFmY670h3XlDr+q4s878f7fO7iK23oZ+7ba+FO3xids0NwoIcHy0IYGNqk
0wy7dvR0p7qejmBREThri0/UroU+roN7uD/V/DRaUUx7vFMwVwyCK1uPGtuCxMpaECTtnpUVPSh9
UnH1ORubNFn1my2fIaOBmjEn7sRT55B16h8SimSWtZYSuad6InqKslNjkQaYgPaiMJ13cq00Kk7t
RiIqu4CG9VpsiJVxkmdfbBsUaq2VSO2k62cY/LjNmmtnkp3p1CcVpyolSZumRtSpNrWNeapbMk7V
S/xbPL0WRklfEWPgXkB77N2QSExqra1fm6cKpwgiNnfi0ktSkgtrzRPbAD3cs7rbH+K2mJ+lDHPu
JrqgIjkk49rhky/GbZ6VZDym1pmuk75xMh8ifIjqQ5rawquZ9R8pG8O8KcbRfAqn0Zt9aOrY8ko3
rw8946K3rBzSvY6OVu9mIFVfc8jPn+OIceXZglfF8FOqmL7wdqGl6wtFlb5VpTGPNOdHFDmNSKbX
56/N3FbaztGxemytCS/DpkoUiMCG4seE/RyheJ8USHMbt1AFWFtJSKGfyPBeN5f6a2mWVuGTNWPf
ltppew9UJL/LyBVkAemhnI56s6rPmtX5R62dbe2BemAI/P1z4H9vIf3b0+L/xNXUQYv+96vpdf6u
wGX949+WUtv7A1EOCi8rJEvnCfj9/QT4z2VUOHjHHNzThrme/Vlv/lpGDZZim+Qomh5GMI5rv+cd
e6/EUNiyoqoAj3sup7/3SkzcATPJE9hshibXWiHKZdId4VZ69rxpNm5wzmrdcRjYlV1S+uFhSeon
pnUkHWGraBUHs42Gw+RrpbHDwI9YhVeJKIdwU+c94ax1JLSmwQ2PbS8I2TfZdkyDTDVUgOM9mZJl
THN2AQDq7DutGIZHfa4jm3RcmcwbDimFFVhehf7n6LV+23Va9KlYFhs0RiTXeTP6ybQhVVURO4JL
mh4AOdvZOQ3UEXvItpmecnABTSCmBuhJ6rmQj+K6boydbWtOtu06o+x3okzsM3jYSbjPa9sSJOur
ZYFE3axpzbk1Uso8lxw91M7idNemcWzeeyTLzqcuZRPOPC7h/08J8alYYT+mJqxmqZNtT5wVrjRd
6piytTO3DEUapGNk3g0UUpd+OVPzwByg+QUJ+STx/nCDPMmpOv57D7yazb34ndCVhQbiHmBtBpFe
VRzojmIsGFL2OR6cMHNuExbIILS1POhE5F7prd45vpPFRI6N0ZUHfnFx88O34Obbg//ou38nL5iS
TTCjWItqF2QGqjx+vmcbWaXyaPSwh+Nuu2JvO4G+HJF5o6k7E3BVdr/9eIQPXIsHRalFV/n58cZQ
H+jKo/Y6nzjI406On0LJLSnvyvbNoINt//ePtz7/H99y5smrPZKhGfsRwdDy58frqzaVQN1lQBPQ
BEZdjWfg/ROqEsPsFy+NBeRfH2qFeSNhrpoNK8SPrL4WI7DDnI4evxnmD4m68i0eq+VXsN9/eRiW
H1yq/F24HAZP1tMfkIDx2JXJwlY8UBooJLpI6h2mGPebYPhTPuPH60KId7s5S9irIkaXLpkRXs0a
F/nx5aTjZI3xMnJqolBx8LbOZGvUl6nRnM+IR8T1A8lb3X7KLM3Q9gVMk69sCES1JTpWUvBb4BDj
Xp5Z9sAqFFGWdD2NuEpJxI1W+JTgkCGIIUpYb6QyK8GpX+RjuAEZqij1tkvti5c4dX7pKdq9D9RP
Oh+tkUj8dul6LqCURRLLUGFhzdjAu4LQsnQ2/OFRjkv+FBkWmyU/8pY538mUbDF7xYK0746YWnY3
mhprRDdg8gySTFTePm7b0LotOIwTnB5dh/JeSAZmThJlUM05ei5GVWyzvUYcH0PKIG2SEQT31thZ
ZM9knbTJ9lXqYJTQCntWu8LIS1yhYCPyK2OBpBF0VKTTqdq3DOPOe8DzXIl5nupbpRtdshvcuEJh
YxI0hxc5c9V4a5NPza7CUa+cBycP125SknH2a8Phk3YF0Vb1PpJtW5zrZRF+wvOitYG3kOL7RL+3
fFuIY9zaaQrjadPWRtzdUGOsJY+5FyXNrTnX/XCve26VHGSclvHlkhbVsGkzClpX+MKIP4/juoDJ
ZbXh3B84gw81RIkpSR9VPFvJh1p0daVoIo3iq6UvNEHhz9TPrzigC55KJ2vveuidkDaUXDbRjkeU
JXaZKgayFVv2Kz3jGdA2NY8bKHH2ANQmaavPkLdSsg9Jp2R/sLXZMzeLQwjPxuzTaNqD1mee+wCN
C8JPHPcy25Xx4llMU5lLPrRRX1p3A1jB6ZHspiq2rZI05I55BmTfkNo8XGf1UlAqytQ5Cz+xNTOd
MzCcDV3RGBaLZz4L4D20y46uQRbdtQfxIlTvat2+wvJRv1Hl5I6jr1D3GeNIL4YJp8xBI2IZG4Ii
WW6ghEyw/FG0k6oAE8pQnGdmKJn6NX07HwD24MLGZ+nuYYeZzr6ySjLw6GZ4+To+XLlvh16C7NE0
0912PG/CEwU1tru6wVx4wEZUPs2CazJY+nSkqL7ziikgHdJlZBZVGG7jtAcQmIxz1fnEIsLuTHYW
xZxUdC7e1mJ6jrAbSgTTOVQXegEaajuZdrwwutU6b9vJ1oB5MVoNXBG3srB+TjjXtbBg6N/jUomC
XJgAMqZiZlhISIfgSRHRN7txKkKfFyQccaUjbg/zgSZ6+zzpYlGQJam957h0VbUDluKqgJBzUu1q
BBDn6CDhUGS49KtJx0Af33RYJ1ePmSwuRTp46nogBWXfR2hG2qE0e1qlIdAWV+1guxXrUVWmoKxC
dW8NvF7UFI2bi+Q+gw/L6BMzXy5ni/J1DbihZ+Y85cXhw+WZZy6Ps/qlo5ij5NVE0fOyyScMjN5h
4r7BCmQtqmGHDnZWqPqMiEktqEHtiyxj8C5jCrDJI1W5tY/HIjTUrwaL7+4BlgmKllkFBUPcahxq
0n5em1lCuoLUKfTQKenZAUonDa2rBo9/uu0rmt0fp1wbl6PANRXvdU2J546viXdRlPXQXdQpLOd9
XUy69DnJzh7ISfh9D79167XEGrOQ7DAAzlsUIb6bXBRFqKK4SSJix4V17U16HnBWHjfmYmi/uPWe
mkF+uM2fHst0uSGuN3o24e9uVuwmKxYGQmJ6MxQ7YmA5yBBmG5Yo7ccZru2HimQs/06oq1Bq+rbE
YoFpJKqOf/+i3+2n1ifCGXU9RMi1zsd896KhcrZmt2bSBehk58CtRr1arIeE7hDbvAuJNvwrnPO/
Xg1sAwwbQjUOH3nqkvzxTp3gBbA0yxoDg6LvoCtYXbOp/E049XrNQQemoYYtlc0Z5d1OapiwBVeo
rajEa4cVA5v94JHh+/v3719fi7UOumjWOO1J3/Nz65J9T5bHpC2iTgfcaYnjqLXu298/yrrL/PFy
MdcuQ45qhrS5OHm8n78/ZivGqc4y5Kc6c7e2V1sMPDJj55Ued4g1mgYmNv72rf0tnfP/zbO3WENW
//7sfRcX3T+2fdu9dHHf/jiHPf3gt1O45og/2DYzYafHicWNDsg/B7EaFau6zpmJaLJN15+hoyx+
974ZLvNbfDX0nRkWq9YaK/4+ieU/MYjVdb4a5LFYGn5L3hQ/f7PXLjfcc1wvq5ODgfFpv/zDvjtn
ZpXCHzYCMDku1urQt6YXNanuUHg9hRs2JM6z2Wxi9Pjc9jPNuRMYtAXk4CBhqOeTC/hkjJLGkcV9
VZnK93gIbgxIfB05UrhhxH5DU9+byXhbjosPhWT+P7gE/1bY+UlLvx6+NNxDv/zj8qVq/7Hri898
gGXxf4G0Tl79by/Il/5z/I//bF5e45efLsf1x76LQqTl+YskoSRQtzb9/Hk1mha5d5tjJdcBjYZU
0v11MZriD64108UhwjnQNrni/roY0Y8IsyIg0QWs0xrwO1L7t06NHxYwdjyShQvph/T9WiT87n6n
ZqK8Lav+JquNUtszSs2/xIB4ZVA0rn0GWYM7UIMpyxea0MeNYXbz48JRyDgOCchNghV59hU80Xyn
EDHNnbC65IArMtmLaGlTHJGkr2N3BKuENbzG96fwtyRzXW44pKvPdqHqo2y1h2LhHNRIvTgnEdDp
8KfC5mOc1HSy0W3/OaRz6wMwQWM32lPi80Y/cYxi3Ax8Ao94P7K/rguzPVZNql4mkTlPs0obtl5u
9kEaMyHCsEvTY6osZs62d8Hz9nCXY89g9FoJ+6vqCo+tbjOMQd0X1o0NLJtMdGv5VWiOtxg+iN+n
vXJjqDPlsG+toTc3gxdZ9FB1HcI7ehH3zm7JgcLX+WKdh+3kmmegOAFnyKhJ7nDNiAFk8zRXDCTD
tLvkPBvvS24klwl9v1jgC9f+pKPdTQ8CpHhxXMIExhyHyi9h5MD3jBibBtHJRJCJOnsAWxK3wWx4
yE4kxokZHaDahOlbWpcpG1AQ7iB3HhHcZw+L4hjmTr2XciEbMSxyVqAzq6qGeGANQ18PX8do4q6a
bIQuT24CO+9JhH8xPGZ+N6K2bUxwfGBKeNsiDvuy0YK8aWSlX5Kxl2nuq4VT0lXMqaqMMGwQcATJ
qoSDu8nyhcGE/JL5MX7FZegbaAq9FSpfFLSyjSOHqU3OFXQJ67JtjmPde44/2EkpL+TSCvi0zjCE
W8DvzscQmLW2aR1ZD0G9EEDcjKP0XnpwoMamtFPv3G0Gu7uoSCstcjM1sBR2dOPk+m6YerDwGYde
v+9NkeERyKzhg2PlA5dWbjrWk21jprOXMIeG2DeD99HzUnkv67S8cqDL9Ds96tJbRiVy+GAkHNOP
Y1g17eOoSecxXLzkc6QXpnVdl0P1PM1pEe8XlyloMcWZ8nGueKM/4ee4keA6U7+vtDwOUCnS6KEd
3XTec1rDSDi6xfjmkKhRfsoBi00Tof+3to7goruV6KJzgjvL6OMwBo/Y2VrrnVG3tTA+sm2yc0ar
zhcxEq/CKFlmG2iUIt42hYZ/FJzueE2p1MBUv0JjXSS31Z3JOO22ynvxYNucBwNcF/NTwXR6DqBt
RyWV8326G8bcAzInO+MM69nMmQfpGLP2YN7X8Ry2Pq5p7yFZQ1/bupyjY1POow5hrFJoH2qsIb8x
l15edDk245aCUZVsIvw/1VmUpHV7IJkVQVSHpEMBm4IgKw3stcG0aOlyj8cQBbicuRYB+daGdQ1E
CZeHPpvu52YqModh+TBz0xyb6r5nINgdK3BfBKj7PKLcuybjQJO5A57doGkAgQZewrajKnckOelE
L1WaW4fSGKNr1zUGa5cXlHSg3CTwBwrP0lp/NAQfSoh//ZwUKF//xI2tLwsn1ZtKTOLMs0dU91LV
yVdXgl3ejVlJMLfzxNyDqYp0cFNaFpdn0DUr+gf0xgkmQmGHXO8JusylKh4RF8Qncs6K4gTatz6i
GdpPk9F3oJkaBx4awVLwmZUdtj2XipsCOQcH1qHhKxVtzckx4R9hf9jNtdWr85SzC5VHqr7mPOx9
1FhYq82I3Ch3UWflx9KtvHgnawMaRL6qGZt8xEIAeK5eshLU20AZS03PKA7quMgKfw5h1O1QAcqg
GDrUxHMyoco9itorScNqJ690i75YdJuBWGJU7s0exhDJRCoL8cEMTbTgvM91xI54nA28Q2yglmb0
NdKfzkVVOkkJsp7NN1UpKQLJc14rbxuL2nRivxc6edIhyJOySuB0UN+Hy+XGHYWZWsOGHGU9kOwb
a97Tli/JCHbzKrT0rAC3qBc6V0fdiHYlncFP0RCTjF7SB9Unbh5MLj0NfmEpDl21addNekzw2CTE
YKgCvyDriMtkG/cGv3cbqWElaczkijYsO+RoBbH5GUhHqvJpD7gWBP9Gb/rQHQJFZ0Dfb4GOmVAz
7IgAziY2U2dKbzRrCTG7VxbeE2B7UD1stMN+04xqqi+shA+Usa/xDKd7Tu9mV0Mas2U/QwCAVX8X
155b+rhLmWize5wdXw/zrrlNmKj3F6FpueMhsdEyD/bUtl+Z8Lb3tHx307Zj6oCxranyLySHkB8o
XWg7nwx0Pfsl/TzPqFjRcg+DKy8Yf7vpuBmA6dr7vCWOek0+NK7OFcPl1E8mHTCKqhBNcRShfvIR
4CJxfKm1otvXa5F4suE72DpBm8vB/jSAbwdgMzfO0l13Sw81FeYdI+oqgWm4cw3OciiydbFAYk9Y
jk0Rdc7RXGYnv4gwFx1n4q3jxZivRn1D8DuXvV7EmXWF9juJm0UvctOf8Gunu3oCE3+bTIqkh4gH
8axW+i85jgUXpNlgrLoaGcMe5DjL645X5D0iHZaSRYWs5FVGNsA6y/SBO1TapNpA7p/DfHHdpQYD
MDnq9rVeuMBvlr6DQZusR8q31ghV6UtsAE9YwBTITiJdV/agzXd2FdKFEFksm1AOI/iDlkjyztgY
ohfPRtxE1broWOUz9ML4U2Z0sYKLR4Idihty9jHXVB3fwi4r7oyZQfyjlkzurNNHkmbijJUDNTOr
HZo2fGV4zVer5EU9ljIvvG2Z5EMUtEzybWZVvWzD8yZzLX2fEEbEItmmxF26sB2H3I/5RsRUQNeg
xs6UpSdvDPmdaisHRcw/4lqcb4Ycj9ZzD5/wOUHqB1SRODzRhEEZn2lGVei2ZMsbH2dzaO17VWh2
lcOss7scxnYCLCef+mlXdfjvL3rQacsHQy4K8MIcUZ2y1KXnxhvPq8UzoTIs7vlsFzdwHdznJLP0
eju1qTD3PQx6c1MQfWu2SI5I0WvKhOQkeRR8HiYOuOG5T+BVsTq0mb2bJacvorMQXvG6uhrYQ11h
WcwSM/uEDssGB7tfY+9NL1z+N3dnuttGst3xV5kHSA96Xz6m2aRISZbkRZbtLw15633f++nzK9rJ
FZscMnIQIMjg4mIAY1ys6qpTp875L+EO8YSJArJZchWYsxVnFri1lilqldRR5WycGvH5wMCNhgef
viHvCt8o46A+5ekY36uKlH2wofhMgLYUzVi3Ff2QVWP2ZOGtwhUsF+TDTTgh7GvaPQ2KKtW1ypsS
p36SoX+WKz3sOsQsB8OS1imk3eQ+Mco2uUc8GfXQLsmd7RyhpH09Iee9wudhxM6KxuG1T2cV2GOT
9ysah/aXSljTehmbxnyPhU2WeLKPWoY7JVO3IZ1NIV2UYLs6KWA3w3r8CXFyfCy7XrnqhTfXFmZi
+W7mqE4bbWrYopFF6DSZwi5Q+3Td+5H81qfQfI/OfPPdCiNeq4ocdepK5I4raZZkg12v6S1YR539
ImFVjwEQEtWEiCJyHFRxBpQi4BbMgUVX2A/MDQw3/WYGiQq+t0GJ/3uW0OLdGGnio+Spo4ywsrKs
cXZVr5mfCimJbwrUuZAQ8uWhXSWoLSEUncjjs1FXk+5qVgVtvSVfDF2lSc2MvBoI7S1AkPCNpPi0
aIqmpvfbIMnF1VB01gNZuvNM66VA9bNlS7QYG0H2RWuC10OsY5FBltt/CGd8Z7YzYkYPZi8oZhPS
1ltamx2bX2g1rpEsQ1lQjp1il/UGoQ/rdw07tEKxwCUZQwfreuyUbD2UVoijzEhgv1A0W5SzQC6w
wphRURrBCgYHucNyVqJjqGTQYFolusNZSUglfo6GQArxKOA3oxBjjV5T4yZyob3KW/dlIU0VXBHD
pKNNoKTEK1ARL0uPBS4cRZWjzjuOKRdLMhvB+zj3cy9NkTQOMzOHt0aO/KBFcPpnUorhwtwXBUPx
C3BigKKEVa6JVZ/48xdlGa7pCk8KQnSZyf4dIov6xm+m5ueL+sDDr5f1y3bossC8n6gGOH7PUJHl
JZVnTsUzaECyG6RziR1A1WTlqjMj51Ydh0JyHZTWaBjOI6tAFkdAUSrwxiBjTf0DiKSw/FXK+ccG
7fG8dUs8/W0D4LiFp+LhvNtYKvxUjwqYJ5q+UUye77k/BW/Pz/vUKBo1NLGpYEAsR0nwQOqR14Nh
h9vBjoeRTorjX7I+p8qy2EUUe1Hnp2wCZQqaw+FcjNHm2RiD0ZNN3u0EcHzXeLVU02OMqlFxYc8e
z8mygNWwfNRowP0sRtNsKgStP+QkZA5HZKJLvZZ9wPoXduZhwZBmBEwhXUUxlqIhdXOIIAc7EzhN
x3XH2fCBFsabArui0vWnGg6aVubrhB66vzv/ucRf+bIsxJAQVcByOg6CSbx3D4d0YA9ztSLxYJt5
87OOTO3BCMP+Rg4784M8D9k3rptxJQOLTC7sx6NvyFRBWFhM1oDypixiUGHKpWNOOnWEJIVPDpVL
olTUIFHnwtNVv5yfqCK298FMKQWbmGViXomRpbrcmGoZlWDhbXKbHrsXnmcjF0OcTtOj0SMOgjih
YSEaEhof7cr28ysDSPxdBK7v0/kfcvSR+R0EPwVPDVhAMIkOV3xq5FjVJCNbxa0tcpJ85gmhIOoQ
rOQKY1wXYcWLO+tEvDeJtpqqiIAEV/xw0MineZmgJrAyWsP4mBW0p5VVFDtG5qW53AdXTmDPKHUn
tRNkFxytj76zQSXeBr0kdjXHZxF3IOaJN3CYYaEDhEE25rDgUWg3P9Gy4gnzqtXVBPZUZkcrKuIW
LPFiU02N2cmjjpJ9yvv0put6K8F41fycNqBicQvksjs/4CI2iAG5Qgh4FHyZ4XLA0olb+JpFtCqw
9th2sdF76eWoutg0lI3pcHBbi3IwRP6jeIdLXFg6Urhqk6xc106seLPehLAXBjXemvJ46fpabJhf
A+6ZagJ1Zi5DnplB1O/9Epp8oKlfUh6sT6iPrqmYGJAYqQMhVMNBPb+Wi53CoPQKeXHQl4ERB/T3
cJc2hlUP8SSQIdLw3acEAy2q+56q5njho50YCOUj0TwCwaZr+mJLhlOklGoNyWniWLi04KcVqikJ
XNXkdwPlH2/dE0PhVwoVUGNAwe87nNMgD5Mc8QiAOlyi2y4mlZKeeo74t/PLd4QWZP1oZ3O5G1Rb
RX53OFbqm0aM2Vu4KjVmpOBrZ1PwHNr+TYyZVHxNGyl4i66Tfzej2De7ijG3yJ6M2exD7knN9A0o
FbSnz/+s4xXQRZMbe2I0L+mQLBY7b/GFi5uIEvHMs85HQwQVni5eO+LfXj+Uxs7hicxVfbTYmJGF
I+5k4Uqp+kerGx77rHtE1+3x9cOQQnJ3KYpgIS9mhEOfXgJWC1atEhs8PdN0jaQf5PW2Tv9g8eBI
CPkOdiqb6PCTRh3A4h5Z09XQ4FMQRrN/BzYTiw3xb+dndXzk6VHSgiJQg2nmrjgcigJLmtTIX6zI
deIt1WbO99h3MAQTYgz9jeCNAbj32/lRF+8BzjxJOJcDVBA2iLW8meBRSD76cvAN09ABGMdb824w
uu7eaVr2aRgOT/iadLvUpp0DMiy7kK+e2J0W+9MmQceCnIz1cNY8ljG9xEuC+78v1QdLTtUvRSpy
g8zM+EHnZ3s8GlMFdgGq00GGdPn2yLK07EAv41lVT49SJlH4NtvH/0YsOB6IVp9FZgUWk1vQWHxM
bNTtAKEqCp3zuD8JNM7+6CTQ496rfKu4l6F/dLh6SCOPkeCsrCoT38+Ib/SxGruethX/9tqlM8mO
hY020zlOYYa2tQNNKVm6Jr4WZzuTo+s/OdtsBJ1cXOFtCDlpsXCpYfAWruiT2npY3FBv/Z5pen4T
h+338/M5ShwggsOjAvADlZxH+GLpDGRe67il3BHrCmaXaPd7l2dzYhDkfwTSgbr58SCtlU1REWO+
kmp5/l43wuYnJ0rfvHoqtnhLo3ZAiEIQ4nAXZENR0QkaEbHqteAt90uOEF136WV5vKWxzAMaBnRJ
I1Do4s9fvNvJbyOIM63vqgVYC09nbv0Vguqkzw4aLJcgcyeHQ7sI7xBSEQAhh8P5U5P71kSpVC2G
6TEdxnlXTRQMUtMa1+fX79RQILEEKIWS3dFhxdltQsKBqFBniT96qRMVN3LC87moIvsSTvtoS1AE
QHhD54EOy/ToxQcI2kHe1MGP2Uf/UqIStJZDNt/5KR2NQtaoA4bgtcx+MFCROvhYEgZyPQ6VDkpv
bLeGiqtXTvarF45RBJKHahTXMXfW4ShdGfeSWSfYD/F0HradQIzyVs6sd+SSevVLVfsfU7mjJJzR
AHEQhEj4SR0XJ3bstMY2cYeln5FEH7HNAruA0N67Senpt8dmcEFA5NQaArgGT8JNQV63GE+OY7ui
pe5gMkhJGThU742OHW9f/aWYFw707AZZO8qZ0B6W4QXj9xViiTPdyNnIc9D2x2r6LSnyj+t3PB+b
SAdXDkiLzptfpAIvDjDWxDViUAD21azqEppraltAzM+c2j0/JeMolWFLiMwMxTHQNfz/4UhNMAzY
n3F2UxG7eycZ30Q+FP8MNMJt2WjYvg24ad+XWMXTENS1FJoCllZXE16TOL6GiM5C+yFXdXPoiDfy
lHW34BswalfaDD0orB3uurY3viD7rEHPC9PmzlKy+WPoYOh3RflxejT1Fomryu9oRFkVLFYat3qE
NBYpDswicGtuiAVWsEsaOg1b+pdPlT9o8XWG4ufnxmjHcKOKV9bjCAb7jpo61mw0b1CyMeS8eRzm
0g7umjbzdaigsvZQoVM0ew2AhlsHw3BhJxz4wsdAM6krQ2r5MfcjCg7Eclw7g9oc8fKbCvuuRf7h
CyRv0h28KCn/nv8cJ747ZQee5FTQuFiX56ZBgBDQMeKzXUAO2yRSTuPp4j4+Pp32/i6lu6jL1HbF
n7/YXQhDlrKpcj2g0kk5SUtH/w6cHTnkIPl3ylTOF0pny2kJeCHyXKoupO1gCi0GLOohpUSE/yiO
Gc3P0QG7neZ9cIECdmIUgR00iXDcfUdl5NhGDd4A7uHWo0Yqjv4u9BIpe3/+Ey1vIObigDGjAkgg
oCS3CNd+GqldE8o+vfuuuIFLEZQwOnxeAJl58aFxYkq80DigpP4kwst0IYnxByqKTnK7QUJGOeNa
CGhc/goCrwLPohDA/5bwQwLW/2ORAEp8L769kE86cPx5/yywtdsf6Y/8+d/++vfm24+8AaL513P+
/a8PNbntc/7X9+e/Vl0ePh8gHcVf+xt4q/9tw0YUnjsyXAJkJ0mSf/FfJUX/2+CMi+INZT+4ZvzR
b+CtZP3NyTR1ZI6IbcIciBPzG3kr6fLfwgFB31eDhU7Bf+o//W61nHUGEhfjv0q9QoGOmhwBhwuA
a1NbXjQoEY1RVoTXMmLn6aaxCllNvRyZ9nxb50qfPXK9l8XXINFHIP4h0iD9Vw3id7GOVXoX2oXr
aFGXofyD7wd1QiZN7RfO7yKVpLg3JbYDMiYNEUTL7aqr/VUfl8L92dSQWvxGM9Zuw01hZH2Hadds
OM0WuqMm4dkO2zSX1qM5q7gp1I51++Lz/169M40q0QGjEC0aVJg2oeW0zKsBc8KK6rUOJ/sYiBlt
sa5SrxGWC9OrqZ16Ccn7sIayvqJXrOoCfJba1UNMe9vZoAkoWW+VILDlS79LxJyXX1FsLnCzXOVC
UBDVlMOArmoYvKCccl3nWJ7CoAE/ON7i2dwhUlkNqURmXJvUlHS3k5O8+jgOqCDuEsWJLEgqfeyj
k6IBNITpGDp5pXi6ieTah0xJrScFvMQoNAexpNVXAsaDOY8PpCL99eB/VRT670H4/yexSvyc/wpp
/zdU1lSVsP/PCP/HPGp/fN8jqv9aZ1H93P5oDsKN+M9/A6sFkV60iimAC20zoWP7m22v/M1zk4YZ
pQeB/xekgt/BBvY9PS0RCXjDk30o/HW/Y42q/o0sLtkh3ScLlL7hvCbYLC8zix1OyKXASxuSPtbi
5jSdLMPTMFYxCLB7vGmdfBf52ES9WJwTh3RZJROjUKd2dJHMwo9iCV4mN7Y2RFpZoxJIV7teCaDt
F6nrCpiGcnSrYIvpVj2e2qAOtI/pEBcP54dfpgcMD5uHfyweWxSyF8PjLJzhxT5BQweqvpYymea5
EmqeVpe/tX3+8ZFweOpxR94PRQBmGB4ke1HFF2mcBgxAVaVR9xBb2ejZ/GEwUwOHrAIYsdVEINFg
O7Zq9Pn8DE98RtZXJKgyTGl9L2P8Yti6ryUDRXRmiNOzm/mOtAGrdQn8sMxRxeQMNJA1kcnBiFqs
I3Alc7Z9nE1lKYxupzHNv0iM6ypRpt/KeMx8Oz+rJQhBrKaou3NTE9558y92p1Piid0NFkIQ6Byv
FKBXOynGn3c1+2pRe5jt+N3KxLt103Ff/4QG/SWCFYxumlI+Xvgt2kE8339Zfgu1Vi5AbpnlJmqi
iRQ3DHQv6/vSxV/Qm8boHpS6F6BHvtIgG6xwOHpj8JtxqFVcskTzSxDj6izJXfUrMP/jPjuxpQ9+
zeJ2sbNGjoD3ap4hqYKx3TzLfiBfy7zxwguH98TeMujGYJjOM17l+B4e3hbfZDCdtTg9IJTGKnmf
lo16oThxcj6siqgoGqRW4kn8YgOn1qR0eU5dzOGkXvPSBwNpxeEWYYrfbpmvW7oXQy02le63KDTG
qOMDCEPBxgod1+rKN23QvJJB+Gv7oicgqr7gPPRFxQAqMF1OIpKHbF0NmlCubgats1+9FVB45XQQ
18g0qL8dLh2U8VYvLbvwDMhUuzybpx3pQbbDYqP5g6GovFH70GhPKZrYKi++EkRhygO6VeKtmLUf
YXFI29nGagRZ2PqV1SOqy1xt9FFpPdIRXMYaGGJxVTsyiPMBdnNY1L1rony1Pn+ql5UW/mL+fuTD
9lcDd8PhhCak12WtANfO7a38MBstvm1mU7CFGvlqgA31NVZ7f3t+0OO9fjioiDQvVrEbrSpDVq70
TF+xwc7jaGPGstW6ChrdV+fHOj684lORwbMNaauKtOTlWEWFYZGBLjpfDDGwdnQgb+utfyHZPb4Y
6NLQA2D3oWYIrulwFE2xU5QajMbLFUnZak1pbZEoAac4ZCyjIhmv7PXx2eCxCu6vtccULEKSkY5W
iCwO4s1NpRaQOoqB7H5Ekd3Jp+sqNru1A4r5QiA88d2g0IpFBPfHC3AROKwCYVonQxA5cTRE7fM6
u06LuvXsWKkvTPDEggpZOzYm9BOZ9t7hgoZhhW8A3UuPZ0N/Xxh1h/048hEIcFYbPXTs8cLcTly1
3LIGmSZ5Cw8pYzG5JkiaUa2i2gPZqYFjanPQTGaFXk86aKiiYkaJI0tRGyjm6rCn6rZr3zrKUL1F
JhV06vltK0b71+NJXLYkt6wxIQ0KNrLDh/OP2jyxsrStPUOIR7hjmyqgN9o2AbkBEe9dE2O35E7Y
fCB8HyvxJc2ZE3GBuMxmRmFIkFUWcaHPGxVODeN3TutveMiVHiCvFlsX5bmLnXBXdbRYz8/5aHsB
NySFoBNJUBL66YdzRsVFmdsWVXC4Z/G66SOErjCkX01F/uP8SMcfm6EAktHCY24E8sVQZasFtglU
DfcGBV3RzFL9K1v2nV1tthrsp2qgllxQfEXlW7dWqh9aO3vQu2srHarIO/9rTsybIpqFqIMCx5Pq
7WLeeYq+jYqISwtq3bUkq3pnpAr2UUYRX7hUjo4VXTYBDeDhJLb5ktI85yh+gF1rvVIuwnUdxRbi
/MH46If+uAmmzv50fmpH0Zfx6IDQvKS3iBzD4hibUh9btU/EqEPH+ZaMM4x7fCV350fZr9DBaWEY
jfuSoiTYoz1192WQj3vfp8o6MK0y8W+Uxkki/JCL1GslsDvXqH7U62SkRhCPWgjFKojXFnTO66G0
2wd8lILKhWio3852G63P/7ZTK2DoQgOMsppo1Bx+XBM7KMnMNQ4ylVRklLRxMxdpeCF7FPt1sQAE
ZpECMQRFWbHFXtyoUQe9KzVm6KVJVCKt28/JbTQngQ93vVOvNEmO3zSEVE8tfAktXMeRLmxiRUzk
6CeAzOY7iLC9LPcElZIoGC43yAknKh0WExcSPy9WQ6EaNx02e26Whk3gosljPbJHnYdmwNzThrXi
qXOtbEvZiC9cyyeXBZg4qyJy92VEQWtKtZK842T5RYSIYynzVpgGubVWXGbJFizVuEXsqt6oObo3
U6lI/oWgdhRIwazSOgGaAmqeEt3icNMoQUTLElsT1+L7ktVwzWRKdh1N0Z+zZI/s0Vm5cMyPDBYs
E5Q+/rY8JjS0clTxq17sBxMQpRQU6YDPmvak13d50b6xfcnLKdiLhhdogJ1mokAeog48b0Dx7CBk
9oj8NEgQGwHomWC+4J98vBIaTXJqLCgzgMfei8m++E2ho4yhXJuTZ9Rad5sMjXrXlEr1MOukEFI8
1/fWZJVfzx+/44AnyAJ7nUe6S8B1DxdiqvKhgxQiezl+ZDfTzwQP0rHM1lxt2YUM4sT8uDIBrXJv
0hnZNzVfzC8b9Lyz52T2jDiq32pZ3K0BbeTvk7Q2tnRo7NsZ5bUL7aXjHc61AYCd+o64P5ZNLEUP
MZSxWdQIbzIPN5X4OpibZptOSH67WW5HW2ACCF6nTjfdtShzX4i9x5cX44rKMxcL6OBlhSIowSy2
STSjw9P5K5SzghvfKprPQ52qF4Y6DqWArshIQFmIFV4W0cq4FPnYPHljavjfs9yPPuad9vn8hjme
D91H0adDcg/nD+Hz8PLklEMH59NmkEHu6veVAgtOKkLtW1LXl+oKx3uToXgFyKDa4dIssfvDhKyW
EsaTp3R1ujOxUVBcSYmI2Q3UtjCaHPvVl5G4IdFHARolVHcWwWhgXti74O2H76i81eoKg6qhNy6E
vOPvJEbZP7d0qB3G4jKCjVfjOZdy0KUE/cDYgF8ZZ8nm/Ic6OQr5MX0iSlLoLx1+qBmi+zBGzeSl
CrlL1sTmDd6744U9d+IbQaGwEGoCJodNuPjzF4c6QWSM6ppNogjcYVcUleBw+tU7XQ9B/UO1urB2
J7afYlOPpsIIY4Xe9OF4Y9LFWQRN2MvsSLrWYkly3FpPcwuy5Xjpejw1OSBZlvhKpNv2Yq83aUvV
uZEQGPDb0ItDqKRy8FOW4wd2T34hPJ74XryreEmISCXupsOZYW1cm9WErXlVVw5vJhTa2rDqtud3
xYn1E2dJoXEpUD7yYv2gZFGilAwMmPTgR4YFGMmO9rklJF39yUA80nifUqBdbnKpQ3tNKTXMM7sq
f1cN+Imx8edbf+5eH5HYDSC9xD0OuHHx1pfsrI9sX+7QMFfKB60wtLVkSeX7sRwvdTr3XI7DJE7U
tv811uLZN+uhGtgWz+6qtILbHrG8eqVZM1TiKFf8t1rb9OYGn0oF3QinnnPSqHKEJ55bJH4QSgtn
ZcFVQQwbmMu8mrA+aFe0bG181nL0Hj4MUl7+qI1eVSGtZpPlZTPiJ975b7PkCkGA1wUwmeND2xY6
yXLJ6jAOe6noPTQ55TUd4eZNN7btpwnHobXhoIhh+b6E0wtm7LdqE/nbydLLP9iKYjEFZYnq2RLE
1E08aCcVh0Dsm6urADNCXl1mdyUwhBeGOnGQRZ5HpgPVg9RqsesncLwQdwABVmmVvMk1TfdXUyCV
t5jqopMRatUlBbqTI9JSMHiyChjiYqMYOZ+gT9oeX/dm3EWa2W2hHukY8CFC80ZLyvDh/Dc9ET50
EhX6OyRJ9OuW4WMGu6erWNqAMi8825kKpGTN+MLOOTEt4EB0kEC6kQQs2UBtikB0PyCsV8VoY8dD
2l1XSVxvZzmq7yXh5Xd+Vqd2Kpp0MKsor+K9t8xpMmyFTbVoRw8t1N4NEGfdzIGab3rM8T5MVSo9
Z9oQoxVGCxFneMf5anckQRdi86lzTw5H8ZKbgLKTIVb/xTUH5dJM4ZwgI2q2yrpOknwnUVOHyQN3
/XbU0/Bey+3+ButedVWYBeKcSEesBgmxYyXtygd45TIVSKjZiBhkm3BowtXUB/gA+xxFF52jbjXb
anfhej4R7kU/CrwYmRQg3+XG5/0iJ4U0eKU9RbKL8uq4dbJBecjzYfh2/lud2oHseI60UPMGb3e4
Rs4QoHSSZaxRWPvrsCgxfBqNYPMHo3CYbZp9gG2W1+QgOfaslgi60sHzt2kTF9elg+7D+VFOPBCp
F8C0IQmkh245y4XLwwHQhlCQzALz+5BW6NJkc+is1QSK+07OAmxeVQq7j5Of5fmKaCvf9Y2c7jAD
+SkPyN8YZCSbyUqCBwNZmR6jLq3ejorcfzz/W4/fVfxUIbIpDjgmTeLMvtibY2ToY1qw7hQ5MJcu
IyxxgjpGvgo39wGTV7dTSv3r+UFPbiyLxit0BdiIApnwctDKUQ2cbosRmXK8iZBJW8lyNbiBg7fa
+ZFObqsXIy2m11DhjOWCkfI+r718itM34ZwOFyohp+cDrYq2NYiv5Y3Y4cXpU4pD693GEakOsKx3
I9QB3FzFoeNCODk5JWynKH0IvdrlqYwTv0OJm6CWDImymQq5dOtGLi9M6dQoom5KrUOU65fZa2WN
XBhGM3r6MHRrZQo7NynHS6S8Uwv3cpTFvZMoclMpWslG4B33vivgh7ZjMX3USx8JmfNb4URZGqyy
KNGy6aA2Lrseg6JPMhJYA9sAnY9At/vYRatluO6DzH4aake5HjW7/jSWcvqIoo9067dddKNnk21e
ihAiR1qkgiBydPa/oO1ADjk8AT1YU0fSm8GbVCUl0o/ROpPDp1Gx6qvQzH/2WuTlXRRcR20zu+YY
BSizRBeeQye/McUiCHQk2thQH/6IuPNDeZyR5kAwu9wavYJBHEIMF26RBcCPbgttLfpaCvxV0PrA
Vg6HsUowx1bBkuPKZ93MWZC8Tchd77hrG9tTUQ+4jprAWsfIw33FSydDTsyyP6mU9J6nnpLQhY1w
atO9/D2L/BU3GmtAkGTwbB+aZ1ezAPQz0ONRzT85q0A6LSgePJlglx9OPUlIS2iFcBFMGkpUvj55
WZkEF4KcOCXLzQTUS9QkeW2io3k4St0N6DxhCuzF5OwYC85ZguqD6D291eUky73eSctbGXK95mp+
jPfj+ZN1ah/R58H3gbcur8PFKaZnG1hzYAwenszZddXH9QrhuPrd+VFO9CE4KcCsyKX4B4Omw2mq
VZh0LdYDXq1N4XOKGmzkWXMnfZgQhr9RihGfxTHumzsQveE3lA/HEEd1wDG7uVWkp0FtdDoRvkRj
N0LD6DeY8R+BH6duUtZUIAosiuJCb/fgUksqecT6eKCYIWtbVLsmF3Ud62G2bTxpC6NwdT0zPpxf
FBEnlp9e5JW6qAihVqMeDhoEXaQmGTFtKtJoHYXNQycVMUoqxmecpD6eH+zUd7ZYedoQZNWglQ8H
U4vOHOWJ40LDWL3WKhupwdjo/uDmAc9no3BOXCInORylVxLDyiLWEd2+NWqk2cPc9vX781M5dWRQ
eRG9M9rtGJYcDhLpU0qKTX8gtbTmo986yl2GtOZ1LtXtF1/SnXXsa+iiyoNyYXqnvphAgCPMghM5
qdfhyDTo+rgAI+RpgRRQh6zD66qUEB7NTORh3EzOksfzcz352TDYgPoOeE9ZGqlUBSJM/KLRGwbH
8bA/0j2pj+LN+VFORVVmBJJOQNUpgx7OKwpr1R4iZfR8P8Nhuhmda1ox7U5uUUg5P9SpjwcNVQfY
SokIgOnhUGmtm5KhJHhnBtpwh6Wd/uhbbb4d60BaZ3z2HXbww6cc+ec/WEpKrrIoi3Jt6osTUMpW
Q4cU35ZMG6OPUVFqqyxDjf/8/E59MGoa1KN4CUE3WcTzOY3NqE81Al2DGkjmDBlKKGrh/Enchp0j
OngCc+gstmLJJZybuEt4M4yotYPZ25U5lZV3fjan4iJNSxJJEDws2mLNqoAdWevj6Bm6P7zpMHwI
1wN2WW4to97p1VOGuqqcDhcwLicf/0IOhKFBe1HDPtwlZd4GrayQWw6dLg+ukVfWg99OzSPB0dz6
/djvGiCgV3MR9/eDE+YP6Vxd0tU5lecBJgJRyBNLpcBy+CN0rOsKZeRUpIOvblLF6a96pH2e48aP
rqY517/L6qx95p3QoMrYtBGyjq3xEKTxK50A9lnYy1+yiHgxWo9lEs4k9GbZ3Sh5qG5ip77EAj2x
dcGMczdQM6C0v0wFEN7Dh8goSK/nPgndPtDm1B3TUrnwdU+MQ85K9kw9n6xg2fgtM0Uts6ZVPEjb
2e0YI0SNpN4lyZUTW5cmLxxJAW+jNba4ipA2rWpDCyFH2FJN0DSnb0jc5Vc1+ByagIGBoSx4h6vz
B8ZhTyzudLYrHh8W3BehtH+4Z2IVBe8gTBVvqEL1bZdY4QZJinGV4Iy86lC8usYAo0LRNJxWc1KW
8uvzY2AyVB0BtQvI0GLWdYg4aBgEiuconfyQ8RBaW3k9vbcG6ef5mZ64M3h3UFsSjTq6nIvTgcXA
HKT2DCSosaebSu+q9ZxU0ntZay/dGSc2DEgZyP6imYun6mKoaEDH049sBS/oJHNHyxxWahH6F2Ld
iZvJ5uUGwAKIAMDPxaeza8Ova+i9XlBZIJkcswmfgtjuSg+WUiKkJNvwLlSNRt8EeZ7kFy7GUyny
wfhia72o5phJE5qtE6k4nlf1TzlDKaTX1XY9R47f45uu51cID2drXbIaKAP2qFwhLap/VCPpBvmn
dRHZ1SrQg+bb+Q99cvXxohC4RhEKF79ryPs5LijSCpf5CmDdlHrWZKoXpv8LBnN4dMi7QaLwDqFl
zlPocP4yyheO1AQdUIwZiV9rmqtPs6a6ujJ/1ibsW1O7Tq6MvYNRPlbhB6Se8TVqlNABBdz5+V0g
0VBZtYWvSdt6VlrjQxfVUoD+tZ2/GbsZA9cO8r7p9hWsrusK3y90pu3RNneBJvyWor33khlgx7Yp
EiyZfJy5ajer/QJVTGkybhI/HKftPGMovpnaRg1us727E78Bp6dh7/qEI9eUXGU+iCpWKoDWEu1d
ouS9Y5SiBg0YF+EjNdZ246yVIcVfStl7TcGxDm4no5wfh2KOqarlSMS4I7ZhsWsjOxCs0RrHtSrZ
O1hFUCxwZA0RmuFvES5X6mBRL5P37ldT52eqVwlTrBqKtbrNkazNN83eNyssY8Na1z1gG7dRG7y1
UmVKQjoywnOrDQf8t/ohtq4EeTq9tn85dO3dupKCdtVNozVpgL70EASrXi/N9/4IvcXTx3aAN7z3
/4J1h7Re0URG8ohh9mg8JnYzv1WNYaqpjY+I2/LukvDs69DNdkkL4RBGiLs/qRQbIANp2HoWlVR+
MowGIXIVF8py70c57L0pU2FTmVO6SMC3C/dKqSdfch1haokyo6G48d7rkjY4vpfG3gMzVXE/cKO+
aRBSiPTWUzD5rNygpaF8lXZmgsos5sq3sWnVDqaYszpeoRcsP6lBhuNna+AMiYNmiGFDSKzfUfiJ
tZXVqo26MscwrW4rKEXqBkvHOkMUq6tuHM0HXweRfkbOo4OyuVL83qq2vY0k0L1q5dJHFBf7T/WE
Kv3KGugaoM6Sm18nduyzaefDfa3k5Y2dzRntZ3lQXV46srlJ+nj4IOto+aC0Ug+Yd9owPMDYKGhe
B0XbOpxWCKNs8cC+k9vGkbYDDhbj5862W8ONJ1WbXeRnEC5HVzmLvbSXtZ8jDsbonssapkZSLf0s
sL7QXag18bBBvZodK+fp9I5gmTrrOZ+zJyPLU/yQA4olKwqC4Zc4Lu0doibZD7Rmo4dBGfv43g8s
/SmJ0AsAcoPKlYs8bih7qHn4NTsmA6mbOa1W4RvXpM0O5fGmdlNjip7yHkEtkBKDXzyMKvL5Huo1
Vbqanaj+jtNVgYVemucoSlpl/6VFmKPcVq2dJWsrDownNOqH/gpdPV9d0UbS7pNwdAwancgQhOBp
pHWbOnPjhvrEoUQfPuvWeuKU8tqqLZwOVGl27pMAXqYr+fyQCGpS4KZ8NGFJMCnfa546MPK1/mtQ
y5K0UgcjihCBT/SnCDR/4NpWOaMIG8ZR4o1gUOo1WCnF3jlS0spe5NgkdLmD98+qaeboQeUsIzyE
gkG36n2oBitUK3LJVeI03zl6hPJoVOYa7ai6K6lZIw4QYnOFbZmrBnHavO0klQbyGEad7lVQSEtv
sI0+fmOq0oB57Vw7iEBIIfKbkrPXZW60sPZ4uuSf1EFu0DPosyK+mpya06nKoZ0B++79ZFsPZle7
lRp1KaKkBAW6334LsAs31rfjaBvvpXCo1E2VznVGk9scFKE5ESHN3DVVjhkgAhMEHCoULih96a1i
FMlwNZo1mhy0wsz5OuubXIm9rBocML+dgZ8AFiyj5CvNV2By+Si9lfFzMxG6RDdHSh+LMbFNrDBG
X6W19m95Bc9OGBh5fRPld9S+nPcGoeiDoeI27vWV06zNyEyv4yqN3UAZIgKLVK3qylIfp1CJ+WOn
qR8tPy/ZUWkh5RdyxCNAqA3Wg84SbAEK9ABoFm/EAHBjj1uxjlN28J7lygA3+RMSlXLqoU1IYprX
laf5yXduJYw1Ygk5RAC5roN4/qrsml8v4/8FKu9Zw6T/i1xdgT75Z67u04+m/ct9zpMDgq74b34R
dDUDzr/g5wLPxCwGON9/EnRxPqILCVZHYPLB/Iis6DdBF+cj9I6E8qtoiYJ75I9+E3Q15W/Ro6cE
wXMahD2EuVeoAYBwOXxtIEDE2wbgH6BUyoiAHQ9TJhNVqjKMoFgoTnLd+/rHVjO7hzKCZNpRqt6a
FWGnHywcKTDuuLHn8UFN62KTZ7K1GiFX1GQVAWbVsnnbybWOPSI9MCfR5ofC1EccHuMKJf9R1a9o
NXpaK083FGXlTZSZLTIaKAY1Le0PlU6QVyZJse5yuESOKVkuUIKbekpbT1OrwthoYSvdDbP1UeoA
71HDkjZtb8Y//alQ7tVWyZ8SaVIeik6T3qqzWT90QyRfk+pnt0aPNqhb5FOvrQhX4ZOShc0XqGZh
fzfNa6wsG7t744/F2qIdETv9j0rjPwg7611AOPYiZeYgocphZn0G8WjKXL3+okaf1C56b4bWbWjU
OzXNroyp2enhLnn2FRVFwPHBKPJn36y+5HP1ta7za6px69RybvDJuS2scYOn8YMVmA9KkD/8B3vn
1Rs5lvb3rzLYG9+YA+YA+DVgssiKKpWyWjeEpG4x50zD390/qmd2JfVs6+2Fb9Z4MYNOkuoUWYfP
ecI/YK/S2poybwZfuh4xbhH0cq377mCccjO+CuvyKjeA1sq5cSSZcINIsqtJchms7KHsnwbzPsbJ
WInwYqzTtTni79SMh36ooGJ0JQQb4aFq9Y7omV20TXBlTXVtG1r80I7QItrsDo+CQ5gY+6n3vyTF
fDc06daXWugaDUrAsoujp4fa8sUU1B4gdGxVAnIho/jSIMg+QkvVBP+874vJRkffHsQvSnoIqm/j
NOODHR8wY7rEiLywyyzYG4XljbioOGYg7xG1451E5lkoZS8V5RWOA/jGWseyrjdVY57LFStCQ5xx
E9kEZox5qubghbxq43MrQsFHOu8Cza1q/5ES/WtuzCuhvRDk+DwOE3ea94xLsX3YaPKpwyxEqL15
/tLnWyykbkNpXhTr61U/CVeZKD+WhbxJlHNVmiIHBPXastJ1I4i5LRjtvZAKXi3MXhMUN5p/XShr
VU0va8mH5jCuOzlec37HYXSKhGArWOq6xv3HYuCltNoRvc+jnJteVdzOzZ2fd1voEw+zAS410zbM
ptwi0M+mft4ZmfoQ1cEp9LGCFdPzSSDfUQtWqiCzV23jBEq6FZKHppd2JBIbrST1EydnnNidaNHa
vbmuZPmM7ndwpNTbZWX4oMmP7KD9XDee1ItfEvlLbF5KIZ9TheC5X2GUNbxwJF6IyXCV9wqnfrgO
ksoWR2Vr5PcYOpM76tqelohrlu1BGawdRclN1Gmrpi3h1Z418NfMpPNq6RJpszspNjx1ODOVs07b
o+WD144xra1pPCD+tK91OIrxTgxST1nw4xziRq6s5ah1myZ4sFLcgrTcv5jS4cpYHr7QtK6lflN1
l2r1LYN2r8QezmurXIu9sUX+CTL8YG71uvJMsTkoRezppXVW0AG3yT6K3Bni0S6QXMUAxa4LbIDT
BNx+dq4J9X1qaJtJ9m9Iqd2mLJHUyLA3FqwLnJT3gn7R49Nm5PK6sIKtTC01zOs8q90p7zeN1rha
+DCp2qlpG6gaTboeRvHWr/ojYjB3TIKfJRNd3TIaSHrrwu5bd6zONL2IuOZg3TblgJ3VRg12qGKp
vXDbtOh3yDK8jng0gapaN6IlnhSrRia3I3MkO3FqRsS2LqXeKD1N5kQiNK8Cy/Dmel2xfcnyoeP0
t7JIlVXX/kvozw5Goz5FbrIHnrDFzsmwMaTal3n+tYRIQ0D30TzvtI0oq7t67j09HK701BxWqSn1
Lm3eyEnK1Loz87Ih8pcPlh/WB1RQyrO6TSunMcQ9Zfq5IswHpNKoggYBgoDQm+edz9PKhClcqxHu
YPAPfSk96NaQoinWxXvU3C40PdLsQpLYHMYm40ftUofA2krylySfr5BYeeyK/tggh7Cv8Cpx8Z0T
N1oi9Ye2lCFPIpx+VDl5LrWskU/DpEhHWbyHcaY1frpCAH01xKITRDdhoEcgwoOUvVtJazMyvMY6
G6zoMU0p3pIym/FLRi0saDYAsC7arCnX8VQgTzq7SVquU6Zv+3wtJKZ2HkP0aMcESx+qf7upfY3p
9rC3UtHawATGw6Iq3CqI7oj5qZNN+FPiMq1H61Qs9nJs3ldhf1OovmCHtXFTR5W/GviwEnzQcFbt
Dll+ijIEEeTIVx24ErhkZuOul4uvQ98/z51yHdb9Po+HyvEDfHty8RyLLjw8JPG+1Ev/sayNzkFa
024jno5xl6OqicFCE4S5U6Qy9grUAigsAoxocx6QoauB51BOiVlNZ0LSXeDLd6I+tltBiYOtKY1n
8fxoyOH9MPFdMu2IeJ1lJpbiUDXyWPgqQlfKepQOhXmNzsywSgJlou0xBwgsp8e8RIrZqgLY1zhb
9PO92CkvwlTV9izhS9jGcM00JfCBQFBpdKN6oO9zSFL/Wpr9h2TwF7ufY59b9+AKHwdLPoHH8hS1
/RqO20q+DArs1kJLOLQcStdDRQMsFkVhpWi9uBtCyjG5EKP1UOgYF5aYKAmxQM2fdMVKQDKH8J1e
4Tk8cuRXkdMjZFf3c7VWG63y/OWOpeTmjmylvlekUnfWhibP9NTe5hUSAMhG4zsfh4rN3D44RGFy
Fumc370Z0JDwaX4IatV/U4XW8EzGVauxYyKCkbhpJ1bU7ow2/JrraAJayXyAbunjsRMhxC1l/Tb3
teQQNnpyzPRJXEeq1Hq0WBJbbFoTQ6QSsGi9kbO6XBBcE9p1ZEsz5Z1ujg5aKs160PN1qgiKI3b3
5filitRDgP2Uk1n+STGQw1eQfCC90IhT5jXW5edNWm9HwogiDpu6AS0ytrWNgPgxSJ7w+tXtJgw6
V9amozlUV+DRMbwSsNsTE+Eiwb/aVcrsmlpyN1GdmaFfO33Vh16p5FfVGB7mPJYIbG2a2nFd7nSt
M/d5i0K+0+LWfixRyjtjcpqesPgiei5+APgEWKpXYGx5gfobd03ZlaJ2YQaTuR3C8h6f98BTog2+
AsLljNDjDaK202wrVhmLnGlDBxAo8N0x5RMfqjZbV1narMNKuctLw3D7Rnj571lhKZLQK+C0FQNr
oHY7IQRJ9UsDBJujbSXobGvguWM5ncm1/BQ12Uru5a8diSZQJgeXuO/133+VW3+jFfGzcuvLt+xb
/q7UWr7/Dy0k5NVgFTGD/mgyq0qLKBs9YeDqlFxL0fRnqbVUXX+UVhJ+s3x5EUuFK73INfxCZfVd
3vltMxpQ+kKwf51uMND5YbyKqIxG31K3C7wJBHyIyd9Pc6KGnDhBawU92vrjkiYHVSNEB/AsmbYG
+zCfGzM9o61uTIwMoIcJ1VpW8gpkTzy3UMXljE66keXZl0nuFcNZbDDvaPwZX8wimSOMBJPizlTQ
srE7tD6l0kbCVDAGp6OjZz5g/VTgU+bXporPJ/OKvAoQCZ4mXiT0+/5G0oMi8YK0CpXSiZo6Fl6S
tFOz2lH7UIKuL9IWSmiYCfHC/4UFjPSQGEiC6QwK/fSD6ced4lVNHh5asROGs3SI8nA1p6I8eEY6
xdlS5ZjNSRMjXd3SCw2V3J7mWpvozmIu+mi2InA3M9SVAJVR6oLQlQwhSe3aSDRacNCPQ3kdD+hO
HMKubX36QqDIYUUNnfZIq90Ur0k0NGDUCa6aSm9HWiTk4T6u4wIbWMWs+odpbMb6pk6GUXLKesym
nO67ny19WUTdV5YFNS1zGFQo0xH/Pzm8sGbfehiBKZdbasU+PBtR4dFTewAXGtecKsLka1C9gbXL
TsyLISYE361E/RLKUdWs/IDKx6upZ2X48cVAB00g2pV1kFGMoTRAbPINo8AMwJZn1Gn6FxHjNC10
MSvsZBWryzIMb4Tv/rWYkrS42QZKBkXExuV1VNpD+t3wtqAVljzjOoavqYbZgYxaJZZe2QYfujp6
qTpVkK+Iffl6jow6dDScUW98sUQC0dBjR3s12EWWj2xEXLx3K4Do8ZYBQZ2dGeCbOYYWj16o2bWy
Abmrl7t8yKRg04Ty5DvFrNJu7az0YkAsetWqVnVRdl2c2jpOvaHdDLp0weHTblu5H9wKR8AbuRys
+1bMyqdYxxuuLo07MYiFCU6vol4USp09y7ShK0dVOhX9CDiE90oVQR4YYzW9L8VRvKoCeNh5X1pf
QPoHZ0FAc3yllVSXTqVZBV3iLveGSLhSyn5miFOk+ylK6USok9Y+DNpYXqThoD7Iah2PjhyiZmIv
QMyVlM6KZw6mxBCHszEb5Gif5KLgURc6Cp5dW8Y6gOSbCpPjkSSap/mF2rFw216mNJrF6z5tG9fs
ZP2AvRQvocr1ZWDml/3rZCJVxxfsO+v9NBWyW+TkeDwcCeYJzGKumqwpCscatRgNZ7kqR9tP4kx3
0zwRdUrpFEfMBGuCZFdpEe2FKJIsZWXWQ2t6veU3yTEVpTF2Fb0Ms3v2QTx8XVQiLCdrBh/0eZ+l
1SrTAkH/EsTNxMc7jXg8dwWi704fzpiQ5TMiYMd59BvMSqc6Ms4tMhfdlVsm1XYxJ+FLQi+8p8Wt
l5e93lsnzPbqJ1NCL3GR8zVC/DRaueWVouLGEiCtrWOZkYuT1egF3+M+m+duLfaSCFS+nctVMamx
DJe9DXHEiyWKXjEQ5ftB6msUOySFRFEeSswPECtMDC9Uiyh/zJowqXf4ixXxRigxTXSRJfczDwh+
oODfag1hf6folTlS2faF7ChdEIeHqjQZrPhj3cytXfuVnn4zhlyOT2pZlaXXKkVdi5sZc4L5ioSg
FRyrquR0X+eoDOerhjZeYCt9zyzlzQl3+n5kvBWh/Dg9BYHNMANDDcQowTt8BASEkCPBxHW+jSQ+
Lje5AaR9VZZ1+4tT2td1IByDOAJ/h6bP+1agxoxlNpTetzFAqZ7KcJiepDr8THxlmbS/PRaXVeiY
L6LagIJQMnu/yozwTKozgcQ+w1I2MLkjCqM0vySVxWC2TJqzyeeh+Pkt/AENtKwKw0EHUIUIzQ8i
FumQWyaf0CKvDYqiFUalBGsXtK5qzLGLUH60ZnItJCCgrcoVQXZhugoU8vbn72Pppn68eObcYKGQ
XwX3/eEWo6ht4OeB9naQBzQE4uDAUUu71Jzq7c9X+nHTAKhYuB2oI7y6ab2/zSZxMyqkWUBMO7eu
sfCWvLmZPkMz/ng9AFWwZwTWDe6PTvb7VXIji/u5QR9dt3geGktuVmGQ+4epHctffgqgGyLWpXLn
ELD+KIExTxqDOD33bY1R+t5kZhYO8mcEob+4HvQkFmFMsMwLh+f99aTo9lLCxRZ5vU/yE6g+fRLf
bE9ykrafMRL+4iPSF3I1T7aOFNFHQHMMWKMP4CoszLR7QewXU+ok+mQf/NUVkYcC6AGgTZv/wxWV
WqXgPz1Y9qzERWiLXdcm+6TPZ/KqAtWS1S9vOx0FnIUzsnBHlAUQ9xaBgubZomtN60RvOk+uEf6A
WPSZ8c/ypt8+RghtwuLQGY+gZEyw+gA2NcAqIgihWnao0TtrevqIesfDXQt9tyty8evPL+ovlqMs
YBLzanWhmpQMby/KaE2Mbxsdb9tYiO5GSvu9kFryvu6s4qhMk/qJ4MyPIRLOM402BLOIxuCw3q8X
zHSnqmaisW6Fup22wSOwGtr3vXSc9Dq35T77ZMUfdwkrImfCgU+YA3r9YcUoUKI+Z0UEzwpvNio6
HtwHuof4N//8Zv7lxS1BA8ESaBEf2ZCamjc94GvDJvsevSQZBg/R6u7aMJkqBVIc3RjNAKjg56v+
1QWy+XkKFgImcPn3F1jraUAE6QwbwF+/FsqoceUyqbympNz/+VI/PtaIqhHd+ZXZGh/k+6Vo/uU+
SS820szF9pFgLHlm029+vsrHPbkcaJANYJvxG0/Cx8jbYkk9Gpip12kfPi0G3HCfs9xtp7Q/zxjD
eP/CegaCiSok+SUAv7+q2A/SyYyZ1lkGohqhCo6qA0Z/3xNWOpv2VvbJbfxxn5AbMDgFKM/BLX0E
X0bdLCywddOWgI8x8tJJveXQSK5VXKl2kHWZ50x6NXwGf/zLdYkq4nKdkLQ+XGg79lI9dQlHwJCp
12k5SU6eWsVFXmvt8wQD80ooAFT9/O7+uGdkfE3xUEUnYqGDfdieamThYd/gd0RnlhlHk4rKkwxS
5pPo/ONTwHwFMDLATqwSGS6//xBpZPaIOcoWk7VQ2cLf/0oMKtaxhT3Rzy/oL1fiI6HhwmIQPd+v
1MdiTRcXlHchSg1jJhp6tjo3KEb0Ek3Kny+2vO23xwFKyItXKHkV25OJ+YfLGvWg7iQdzAkevms5
nXVHaIznIVDo5CnlJ6JAP35U4I0XD02Q/oiIfFQeiI2i9me8bumt9KIjjj6tYq2wPrmkHwAeCspW
MkGZK4LjABzo/Q3E9ntMw9yglevPg7/q9IHBWTfJ3bTShSK3nH4yuacxfsL3zFXqeVWJDbg7RQiN
0pt4PLRFWU/NMBbJxc9EIP7yJiwpBfIEi8rfh3enUWn6jcJVG6VeObrPPH/S/c9kI398FHESQnGB
0x7eCrHn/T0wgeyGZsc4IcQX5VCgr3MKRKB6ktmUV5PRVvcR8JhP5L1+vDTUHJDwg8wCW5Hre7/o
IBh+h8KbifE4A9RQm7JVY6XhJ9FtCc/vtiycABYRMQRDa9T8yOI10lJIhLHR7XrK62ctmhLBjtKE
TlSEAVC1qn1ZE45hFaN9jeua8plm+g+PDCI4IEvI1eAELQyJ91dpzE2UtXrJ+hgtHLpgpm2h1hJ4
jXxi2ju30WdU7OUVP1zxoiWE3jxJNGSkDw9pZ2GYGhLm7coI1fxG9Qt/tjk7AnU748hnfXI+/vAx
gjXWKXwWE1PWleX3FyiXSgv1S9dsqcXPx/KhVsAD/+VDalmFiEoSj54FrLj3q6T10JsogGh2miQN
Sp6FtNYStXGkQpYcECTl18rX+s9iw7Lv399K4gGDLDBoqFmTI75fNZ9bHwxysEyJAjBv0ngf6dJt
bhlHM2yuscl4UoFmqEZ/HRagPX4ebKUl+3y/OnwLmF7QqBc1oI8PSNvO7SBNqWaPgla7mJfM2zCI
Owe3+vGkV7TRjKqNLxA9GNYCwOBN52hM3r7+/G18+HzJH6E8Lm+DjA5l+I9Mk1gqcuCSM07RRm7a
ZYtgKr3wX6QNvK6CAedCW1bhYqgfgkGaBNNcRtbiU19NTlSFaDnPifTJLf0QDBAoQyeVTxIhekmH
n/AhzkW5DGdUHmrHmnsr8HJftx7bJjJTR5CVegI/pA2x14QV6kRDN6Xz48/v5YdHc1kfyYUl5SEd
X9Sq3+8nTQ5KM5zL1mGoK1xycvSyjS/WKHsC49/21ypSVuNsg0YK9Qx5rB/kUHRaZEE+6q3TBowh
Em59SIc37jJbNwbzM9GZ1zzxzXZlOdgAkPYWAB4M9I8OLiOD4jqSyt4RFVMAgy/1Vj7Yet0Yw7oX
47HddTFAS0gAtT5dVxZvyNVzOvNr3UqF6qjWFrBh9DH6Xn+sRbjpK7UHLbAy5EC67vUiCxfkklFC
a8+HUXUAgHbGCrET8WFK5Vp040QqLQ85bhwo7JbMuQCKIKrx90/xv2aCf9NEovc/h2Aei9+yx/y/
Nb+l+DS9nQ2+/tzfYZgIt9KpIptY+jtL/fLdJwUY5mK5RJ7F4UNHciEo/gnDlH6n+kCDTAZLvbRo
eHD/AcOkBYGdNAqYPLek7r8yLDRez/s3u1QmDeA9UTZyOLJdP4r5p/0A4FqDKotTwTaODlWtHANs
mIpSnu1QTgkKAMoU/abzzR3NyR3M97MytlM12aOgoduzKH4xSslwBB0YujJ+C5hXTFlwUAGFAQkq
TN+TosemlR/AQU+OGhWB3atq4cR9+9hHslNB40jy1J6b5pBrGnNJKA+yWj0C3ZTlTXxlxedNsq5B
gqv2VHq+6eqFU+ysEqLqWjN3lXk6bxmlGMaZDLU5PEDA79aV6mYKgHzXbx1ZsgcA4603xbbdGO4U
M8DYivh/l66orsruZCUXEfz84tKP9zBoqsLR/NUyBk3oTazl5FhbnqVu06v0Kl7BNoAS8FLdKOIl
OCrRzgLc/2wl4TyeD6mXetqd4K8mUG0PIKPKK3onIMGvBcnBpKUKnCb6FkqX+VVt2tdVeiyEW8YO
oO5nG5RDYAtK4cx2KpdnVbwWa3M9x04jjGs/iBYQlx1m82qbjgf0MzZ6d1EIcIi8qjP2QNbTPHXQ
F7KlNbr1rYwYrNPdT8/Cg/AwPYuvv4uvvy+/ho/ty/dfw0f5uX2Rn//8r3+JH5kKr9Xn/kV91ohJ
QCpk4teEYJDnT561rpKDbMS2aiU2oHFbwSNL2aVl9pAe48YTaf3JxRdQezN6cBTS9+mjqjg98LHk
GsGvy1HcJq3LNNWWnGIbzu6YrYZgbdXoVZwjxS5p3hCu4CnoxXldOeN8DuwCaQley5DW/Lr44BXn
Zr0xGK7MTOvsDBleO9e8EGeuYfVldEwQQHVqKxAWdxU/vRAXr0ZnrO3Osq2H3lHP7drl+8zHQnXz
yTYe1lm9iUsGfufgGu1wchVxHXSOYTj66GFJOZ24ztB3Klhd7Uq9LgZbvZ5O4ZMP0Ko5ZdHeyHcj
jKW9j0PGJuxUx2wWl4fLQHgOmvNMP8jbtPOCNT9ehLfjeDkqD1q+O+miFwv3bNVAJcgjUC4F7Qr9
N4fDwjGnwkP9Fx1mRCMNYdVhqpWspsKJ1H0NhFUZT2G3Ufq1OAO5WVWCm3PBgJcN3CnPIB84AqgY
pwzWmn+m+GflIUW9z1N3RXswLx402rIWfNPQsc7rdheGmP/xfDuTfN0Ip6ZfdKRo6derWDwxCRxe
wuvoeLbyViYEqxevQoIIiPTjmWBrkU0T1nJy1ZlnLwovygY8ktMckexrGEe6lnKogSBcC+d96PKK
8uRqgdtM7ihzSvm7VD4k2Ysf3cEssZMJzuBhcNT2ERqF2zAXV0VQmhpVvaDZGsrPeB7Z1SseUUSW
Q9hY4T5tY0eKngIUN8dmV4P/bQ85WPEyOVjUrj6TU96b1brlSXwkk40gaN0CD6wus+olgd8RTE6W
jq5BOnI5kzGEJUKNs12aBJhzsIlxI27yrxgCy6S7DuDPPII51lo4nC1/N7+eA2PgrfGJxva4lVap
wtTHkYyHxMcw3vhmDcJdG3uptknL7aTsF/HCtLTN4DqU7lRT40rXuegl+W0u3oqpW6LSdjQf5Ziu
c9ggJ+/I825I94oM8Mp0qdLt3OvSkzhdgwBQS68PDt2ZcTcQDyW7uMguLBFVCRspN+H1D/l5d9ac
vf4z//b9K5i28Wdi1bwEtK7443+tcZpvxRlykc2wJTDO+/luGhhS2AmDZ2Z2K/Q/gSWdKvUIVEya
ntj26AgJ41OTZkymj9qUspPuBNHFaCjqeKYqtOZEgKSAOlLxScqBjgqXRi04QbANSoGSMAeaum0g
XFmagS8suNBpB5U9LLe1dpO5/uAO5iqhcxzPXUSw1u8bkbhKSldecldzumcdGwMCPtTJ/Mm0fVZe
WZk9WzIYU6TNamtdNHba2cy0rfI+HXQPQ0KoaUZp96FtPeqH+KkbnCppHLU6C4ujHtwWHI8+g7N8
Q8ZoGDCEvPlYAjtXHW12Rvk+x1KopTwIeoGZ7uhGJs8OqAVTnt0pkU8tPngZKAuheqRN5eY7jYc2
au9UbXRL9D+sVvNkA2pA4XvpUL4EWuqUiHnJdFTirrAtRFcS+caXkicO9i9xyjRiFEZbBbcC6mdV
d3CnEcT0O90R1cme5wuxYCIf9E5gKbbZSU6nStsm110hLfepLqKnaa4WU8OsqN1heBmCg9lAaRjW
mCgmdiSGMPZPgoKuewgC12awvVKn6CLSctUVTMsdo5mOPbpSttT0e9k6z8YrCewiLhhuIqtw7iqE
8g3mB2WQ2UM/ewJNXGF8AEp6TGLpMGrpuZGOt1mqf5Vz4IDqeZj/C1nqvxsFaFFvZObzzzPQdUHq
+dtV9/QVj9A6em7fZqF//PTf81DGl8sIHKlD6rA/clDtd3oV9JsV2gi0Zd/moMrvjGV0UlaagYzx
Fv7QnzkoXn3IGZPUIsj7S6agVJPvi3ryT6IZKHTUG9DKVheA3NsRV1RWgkajSHQq35rtKtNVJ7UQ
csJGYNubqRfLKKwb0h0kkVOtfkNco3OnwjijGau6RdvstUzfZEhL4ZJ2Lgj6rujVI6Kqe3NIbnFN
OIrhfIPB8sgxaOxSWgN93WykpOcRlp8mMdjVqnhZqIhG4GKZO0glfc0YfmU9NBxFetHNhezSZMM6
TYFdF3H8ZCSJ/g3Wa7NApWTpZsTQeK1pFYQ96rxdbxotUH9J2Y4hYxIx1bvbNqk0W5HT8UGcfHk1
KlnpCODWLkK4sknzGCRlcY78IZlFqT+XYjSuwlhDNKBusl1gDb2XwxU9h4EYbtS4ASJQ0iZeJnQQ
DpQ4xbem1i/HKbkKRK14hla60GiRqRBkUT22cacBE1ZyHDvQB8BJovJ7O8lNgPa5cVdlhMEJapMT
qxxlmZmi8qnVwFPE8gSbeavEY2b7cZWsja6+KmXCXo/CwLOW+m5d8D2UtLska4ILKyu3bQURIiOs
MlFw/CJZW33m4hW6HfoCwZVwN2nRxkj2zZDszRgijFI7dQbloN0WpgKcLqf6L2xTm49RVNnlRLIV
++HtFPR8Q3EMVY4bq26pQcrmSQsML5e7Ex/9l7Gc3aEMHMm8Bw3ozVZlR2q+neHQkAsJBjwOy6GD
jslRbltckwquJ7b0gxQKyLSO3SmvpvxLGevcYaU34DdIAOeeG2XWVrFGiiqpZbOV5Dy5VRY4UZr7
R3TVtvWc1t6Yiw8jQsw3/lReNcEkbkY/js+R7lWEYqf58Te13zdh7PGweUYM5EOQ52TxHL/qwRCx
gZ/rpElP5DbapumiXYyGe+LzFrOqF1CTYe6k9JOXSKisKVL+lX0gOLMxSiveVuLJol/uszQ9T30D
qJxM2dNU2mFELXirqBOoLhGbWKNqmEW2wbk6z7kdJGFOAj/c0+82nNdI9EttgX+3gIvCOHaaiyvb
P4+5113+9Nu2WWr+5m24/cfP/oEK1n6nR4sqx4K7WZr6FPHfo66m/U6D+LUVRc8Lzgmh9R8OqUtT
HrwVIjZooCwCYX9EXcxTaQaiBq0wIkCEnlj9CzDhD60/NCr0RR6I84CZEpP+D60/Sc54PDQ41obY
OkmnNvZQhPexkjxlXQjxDPUgD0WANzfq9L2t8BZQJn1o+L2uCvZKfUWFwEr9sCr/EOlTHGorqWwL
u8Uhj5YBdOYpyna9Gh2nuiBh1JV1nKUnZG4MmCZUVEkd3sRE2RXnyOyIeax6v75X/3OGwP+mO/qn
faz/9dT9dtY1JFScn1E7bb/+x9/+2M383N93M0rSJAkIdoG4ekMnZjeLiNTjowAtmH6uRRf3z92s
/Y7XBoZjyuvIY0kW/r6b+RIvg6cEBxXPHHD4X9jNr53iN20sNhYKkMvMDh0W2uUGT9TbNELo8Mpb
HD3gJwY7ZSKxnmJ/FfoKFiac0fDj4sQdtPDKkqg6Zn3Y9IDwAE7Dd9MgvWmzNG3GQN/mM89Do5nF
vxAN///cYUxhUeRVGEybzIRMNFd/mrL+70v3yr28dVf/57c7KOzfavJXMLvvNt9fvuTf81gwrqJC
eFwsyIAU/BlVIbyz/6QlrFL4IGH3pp+q/E4ybKEGx0/Ri1+mjv/IZYHckQEDsXqNt+qv7MPvEKk3
G/Gv7sXbjYh/oFKnWS05QeZrdq1pmwBKrItk37yJ2gj1i6EP1wgOn2mpcBGr/S2F2qoLqMg0FTqq
EiZ23UGQqrVj1ye2wdi5s5pjUjXpg2mOWNQLKh4HTL1tCJrymtz2Tqlh20UpquKTRLZq1pN6LsLk
cuNofkm14AuqKLk3zeZwEFKfchhBZTHNLoeSUjeDfHHRtRMk3r5Qt6WUlo7VUvhNQ75CuTEE6mNF
1NJ9UVeXtUxyHI4SxIYuGtcTTAg7NVAJw93PK0Z0eXIaC5mpelYPLz4Oy5Ma0XfTMGGzEQS6LlTl
MayjY57pl2IIfUATcaOoTGDkcXgs4FvNRXSLmNQFjLgDg8CzMJLXMDRmN0uaDka9CX1LU5DRjcvZ
0eSYrNaw1qrYyW7eiGdwvV5gDkBFD6B1IQBwyLr5MM0iIgAqw7SsNzsY4uK3JkwfG18/BuHY0HOG
ba+oQgJSvNY8pIBIDRtzCykOGWqkkA55SYUu9bRvmmSvlEHi+Ll1lfjptrCgl8rBvM7aYvxWN9UL
6LrGCbVgmc9O21aC5plgJZKbj6U/bv0E1oi8AgAeM2e3KX/cwTfO8yh96aaa4XTZteSoGVQDoy7P
9Rl8WpfSnYnjFJZ9KNINaYK22cqTONlpLajHvKZjylSpXqvcQrtrVDoA4rgpGsm4GqQnAwlypwub
aDdF4VUYyDMZdp6VtoYuKGorvt0h2nQXRfNNFhrIBmHsgpqr71b5WJwm8O2Hth6G07zwinphEHZz
3nxpmtBaZxgcmUb63OdK5YFIR4FJ9l1V640dOXxMybFILknTwYDIvhb68aZpF/ZlwpzckUs6u3Jn
F7DiSjndWEZ2nsTNNTMrl6OKdmMHJ+8FJoQH3diJFWxJEFmzm05xujx0+zKyw6DcFnTG6+kB1qCd
dBXNSN1p4Oa1ubSuwa/0WbmvAtnJxS89xY4Vj65WZ67gY5YGAwi3LbwhNB4OmANmujbqkxiO62FR
ZAAlfkw60051gJDKrRppZzmyEb4p0qcXpHNDNWUbgyxXRPYp79EDvPl/mJss2fhzURJAg7Bt/uf/
+CM7Xz22j+/+4r4e7Bfdt3q6/NZ0afvnYbt853/2i3+kB9dT+e0//vYMYaVdXi1A1vj/sndeO3Zj
2Zb9IibozUsDl+64iBPeKF6IMBK92/T8+h6Usm7KZKW6Gv3QDTSQL1WS4pyg2XvtteYc8/vKgWX3
3xfP/1W8vVY/Lvb8/W9Lu6r8AXmXxV2BB7LJtygkvhXMivPHlhWwpfCiH9OQU/53iaHTi0CKCJIV
0fQW4Pzd0u78QUeBVZ/Apm2Ixh/967f+s1blgnH94s/139Su/Jzv1QdEUfHjtyke6mzE7T/rOtqh
TVtcSbG3RV8wccVu7lpjJgV10eDn/+6i/M2HfaMNf7+PIOKEjqrTHQGPgtjjp4KmNWBKxVDNvF7U
+vPq9OmbzNGd3NpuqC9tSR/6cLIrBIF1qU5vNMahnxSxClYkwzi2B2uFzAU4QnY1R0tcBHHSDQ4Q
rya70Qek0n7Smym2E7J/T53el7VXVs10GAeZYIjUwdTuzswNn3MShyNXx182c+pXxeLFkVLjNVez
8tFIBGuIQuPiJjdFfQ0yduS7tLSpUZRbNMMJXxlxG9vps4gaervpIFWuYQwYgDo9m3CdpU1juLKo
VMfr80h9cTSyUr1lsZLHDpkaIzMCpPG4ViUoAsOQtua91Gulz6kLuBAMtPEci6J+6uaoPNVTk93G
0EqyfaYt+ugRsdtAhZtaguxkoISSKw1tez2OjNEDpV+U8XNm5a0Z9IzJX+LaMa6SKNlmmOwDz3Y3
4AMbRaGarlOoEwq/tWofwTPP6V7qynF0CeRcbqwcYDSAf7WpPbuR2k+q7kRPqUPGhU/vq4ApU8kd
UDx5ZQvCxzy96HLabcpSxX5Sl3HWAJ715VtZLukU1vrCdjm0kCi8Trah5Myxo9xMUlxqe703OoNR
hzLcZLDuJJrcQ9ljJkptRjSWPhJOPZvD4FWTsE88tQ1kBbE490i+k4bnhWUZH0iDuhXYjfmSQNNR
Memp+qtUdpLqFWumxQEU5USEADjb62Xqx7dMALRlbrb2LNfpMBsYybqxdYneUR9IHMAuna8zrq+2
XZNdH0+L7NXTtDz0zUS/hWYx3nBTN8crMFHANbqxZKwXJbVBpBzciMrkzLnT0Cl8TgmyrQIdfxet
7skqLmyRTNjdhW1+YMzLFHcpFvm+ijGAbsEtgtZ6MzKTUWTR0aQuxuFZn7atSl0SAp41thI1KODv
v7DZz60bzSaUbVELiv24tZj/6EgcDTfCsFAeSuKBie7TiyXxeEykNxukXuKrkkRWMk8dhR3EXBDJ
chJlvZ/bS6e5M3VT7Q6J1N5pwmBx0MRM0aVo5OxgKkM8TJJOxSyia6f5zZ4cfIptm/e520D3yoNx
1Vq85VLaqa4MKjB3ByXvShcg0/TFGbKGzrld8DbzNe4NbZ4Y/cJdtwIatbrm1tJCROwkL47kbRnT
Sqg603BP11hDUZy2+AGxMOeXloHFCAftbJ9LuGxJkKxG+4FRdQA3EikDcLXWqZdAWGn/2oD2TrcE
NGAliT0VL9PSc25XhyYSfpSmVhzoa6x9njTShy+zZrG6cG5EV+/WREmNoyOtDLSYYkyBSlJYFRpp
278XyTZSA9Mma5dwkRH61/NoU0aKZMDI1q3MInWzMF9WEyo6mBWhMt63lkcr7eT7phir2xinLJY8
JOjXhlMYSrC2tsqQIdes0v8/uP1+v/v+j//XWgO0hP5ho64+sBX+cCrj73/bqJU/LBvREocpFJwc
4jel3p8bNecsDlrskyiXOPVvGr0/ewHbRo03h72d5EU4Sptl688zGH+ko0fdfhA7HZb1/2ijdn4e
KdDPIm98U9CjjIQU89PWqTrQrBA7ZW4U1fJbSlj1tT7Xs7tQSHurjN6rY7s4REziHkar6PdbsM1D
1DYXrSYjQCgkhnDgjPg7WbmMVHiT7eoj4PVZsKGkhm4H6FZt9CAMDLJ5fC9l8QJRePRHabmJeEJ3
llYWwTw4ibeqdX4ozHXwkEmD3onhdwklfWln+1MzUR9XtXZa5uhBNhMtrPol2UWtOCl2KW2goIfG
VIYzxpzPEZtgW6/QxBiiwi0vn9plHIOuXayjStrYTlP7JVBKhUQTqbPdXpn7d12Sb/kq5eUI9Heq
JwEQitNOBaQGBe6iXsWrnYalgi6m4sXzODSy907m6EdSDV1i6k89rMNwiYcqWG1zDftJxEFTax+1
vjJSRTjn5ka5G+xkvM+K5laLm48ol5506I9c6dT4IoGAsuc0uY9yoe9ZhPdOTanPuKX1mrJZj+to
V998Rf9R8/m+Lvnva0n83yXy14Lvr//1v9aR2X2uz6/l5+7nH/V/YfG96bv+/Uvtfhbl8PHDS739
g29vtWTq1Ms/deu+vdbbHxHFxHQOLSO9nq8TxD/fa5CBKGFlKDDUqhgxtxiev3orKq04Wobo3mRs
jf8R2OKrQfevkhip3ObpsJg54+BCy/1rBV6CpYP8AnAqPyRGvmu2gzxGSb0COzn5s3GL4dEf8+Uc
2/m+HPsdX8olD8tzEuWSKm9XM6Nul0dk9p7StR4gSy9Bq1L2UJbIBKIHcGxgMjnah96/OBZVJ1mm
dhI/Nbl4GHDw484O4yTbK0KmvPKsDFVOs/qU0tAvJHBZ/S7pYW/rnQ8Y1F8ZhSUc8aOUruPW1p6B
CB0yzdkL6ICuDQ3cSSGPGSXgJmKe7/HmPUfOeLsmyQ5aQJA7/ck0dlquuX1JJ4ifo0zi2xbH5vT3
RxtOXN8dbX69sCza3/esICiOZhmRl87oDg4G8BzzWh+yYGyN8LvH7W/ONdvS+0+38KelGT87/NqG
W+io15L6aVR+Yyf86pP98QPsbSrNRvLNMvbTB7QWwVpqNonQji9TGSCyfbfmjMwgGOluLt8THu85
0M7sNj83yUkj1TBXTZ85Hb42pqglqCAacEVy7CTDN8enQet8WXmceXASzkEdWIaYf5/1tbf9rL5d
Lhzs92YPPk67kRaZRkoGHYimwlJTldZBl5Flp8eBoNEA/3df1bmrVRi+jSN0lG9t5n97K796d3+5
ALiseEc4DCP2/fFe0hW1omYaRSjMmG+c7ub3LJY9Z3hC8rLPlcrrmXtaM78jgAkuSqFGYcTX++cb
/esjxX347mv8pOwuZebzS8x9yJzNow3NmTJU2bp9hvqbZ+rHg/n29P74Uduk6zvnb93oo5PEM8sC
zX4Apm6EhJTu/m9+o5+Usv/6HNoQaP+Znv0cNOMk5Ob2OVe2U++TxjhkcuQWE0KestlJyZOAealA
jAJcJw+3q3Suazbn9Ul1NpQj15pTWB0FUfQWjd1v2gWbD/jXm/7XV6Me+/4S6N0wo0YYRChbhpfM
lp+jEcsHqCBtHMRduxsBRUtjfPu/c5P/+titEPvuyjvSvACK4SaDrPANSNa1ik61GcMi6n7zXP+6
cGw3+a+P+mmJqoBSN/HARy30WjrEYXH5m8iU333CTytHMmA5dgSfMC0vwrrvht8sTX//RjhItvkt
yMr+6cUkH9BuMotFdlCu+uV9sHg66A870fs/35S/fR2+GqqZybDn/vQ6pFaPsqHjc2BJu8S+NMOj
vN7982d8Hen8+sRt+GBmdxhifnZudEYsy8Q8iLDk6NpBVwef5ILzPaikavS57Fd25NrYLIZyClPz
1CGPXmPaQpb2OCMCixvri2qkV+kEwVegJ0cO9jD2wObNVCC7SPmrdjqhfxj3UmFclPNDlst7MtPD
RMm9KkmupKKDzJ0HdOh3cvNBwGIoIy6mQXHurXe5/ZB0/r3VHKVGPirA+mxIj5AIjB45KeikNZC0
j05/UDgUiAM9FUj0ud+uzmGs+P4WbzcqWqLaPdguIbmk4VRmLOEbgmn2EqyNEQ1qsT62knLUxmxf
yMO+n3YEowR1V0Bb/SwfU6V+S4X1xWDQYxrrHTD0297a9ep5SuebobC+ZHTlEmnycP8GuDPuEjgo
dpacei5cl5BbWAtkuYx3UCzrpQz71PLN6VoUtJ+nF4HkXNK1nTEZO0ZMblPmXh6f1dYJGJciBMzP
eYegtv0YKCHWvXXTt+/5uovYG7dfYUItTa/dXaTboX6tzPd4fRn0J5E7bE6vRlpeRzMK7GUgHcHh
OLD6ayPgR2VB7zBjnc1w6rJL2j6nYVZ3U/IwtW0ISOtoOjsVA6U8tJ68ZpfZMoVqX19sj4uUfrRp
Gc5ytrP05Jbb49tbdhw7RbkYflwbF3RtPuwBebId3U1zXKBdsZjRKPkFyInLmmQeV4qnszZOd007
7Qer283tHW0l11lOJTCQpk2DQSVrBUjR1hllsEO1tZdLA2YW20PK3UYFbtUGknJwZfQzZuwARv8m
kSVA36fXJWxXHzN/KS3BtVakfr31jhSY8RSkjnJoe/1gxSd4YC7SrEOWvWpaRnEmh1xz8gT8sb/U
5W8VQWF6mTTsrRjsWd6A5YvdstGCsi79fnTuy/GqI8WQOsQBWdVR9vXDm5oEIkOUrZ7rIZzka1lP
3LUF8Nslt3U5htAp/LkpfZImnrNYZ/fT4SLyluWlj7mRNNgqVJFqR4PDegyNN9mCxNUQmvZZWPpr
Lmcvqb5e0XY71+t02032BYcxf4PFRvERH6BrUYT2w/uAwrSsxOMmEY2sh7GldkmQ/9Zv/fJ5QjIu
Y3LS52wvkHianJwl0d2paxUkaNELR/jJNVkmbpd9KBHKJcDLq6IEKV8foRyF006fTK5Ds1OwizD4
O89wjBU4b+oCd3LxM0UK6BldNAUYXbU/lWiQE7wRc1y9NPw0QLWBXV/VKskpyIEV4kbi/qrOO67D
FNh4IWBDhamU+Ev2WBicHdpyP0glD6QR5s0Leq3raNCCxIToOC2+iBuv77NL274j/YwxmuFJssWg
NXIXQw06SdDGxD/WeWZc3IjSOEzT4KWLdshj9L60uQpTwg8SPWq62JuZ6ds8/auzuAysaO8Gejtf
4Lu/KqSIEk12DU7BbrPyWJbdwQHbIC3lfq1NTxSrt/2Gud3fAdTejerLyKQpq+6gsebcnGY6d/VG
Z00PSYXXREg3aS+OcxddqPADsph8AulCIvGmzWCfrS+ZmgPnJxKD5bpfREB+JwENd0TNhwofpMCb
0svpoEdFKDDNE/9xmFOHV3gM9cEBS4nou3YCW76m0PS1lgwO0gxSmsZLCR5bgiQzXQC5C9AJ7CKA
3omIn6AdAKrtL0r1izw7bidfJ84A6jvBM0QqT3xhpPGNxehCa+FEx7dimA/jeAl309cWJ9jwewvp
6QI+p1wdKpUedpHvNJY7iMpnKcseRUQjRkng9o5XCuq3Nc/3A7y+yADwLhWHtLsT8e9IGMq2lf5Q
dnGotfiP6E2AAwyIfqx/pGXtiKmoBW3N+phBS6Yh6xpq45Eh48p4p+CquzFEvxlZvTTkPhOmQLcT
MDjy5UytJOzxWkoe88na//MG/UtB+NM3+6n8tnK7KijIRGiWSLtFdCWT0aBmEK27x4J76XRl2PeF
/8+f+kvp8dOn/lR6aEPWi6VrRCiRnePoj/2Q7XS1+F2xu9V6v1x2YgNYmFV7S7T88bInVqcwDsz5
5VAvmIO5ZybEItlfD7II4E369bwlE01XWwGQJV2wqDgc1uE0tvZzzK0otKBRW0AGSB6Gkwo83CBR
bTujJ5Ph6jxXTMgedDSjpg6RzVhQx2OpkT+MBFz7Yh4m87G/7dP7XqHv78ReziCHSJNxr3EkpJXt
QZhFVeTKdY5k9LmJAk2nOom7YGh0XCRTuCTGrsNLJbT+GhJYaGufUzLXE6m73t45UxkfwXI+Sx35
QGt8XZBcUzjlZTRWoRNPj4mpBLYz3XSN+jKVi2cld2ZMa3AWc1iCiYMNSMLAsK+W6JFu3jNC4duV
o4msip2kMuHhNNZY2Ze5pWAabD8u2w3L7XclhQYbiYaJZEk075+fj5/YEhyhtgfkrzv39Yj13YGB
JTASi4xW1izPMmtiIu50KdzaOPZqX4xc4/VxOA7MD1h7I+c3lfH20P/43DBE/tqMQvpIrt72+H73
6R3cPUPofHpdI3AYwuaQnOFaX/TQK77+ov+/+/ib0f/Wjfj33cf/GjaPwg/dx+0f/DlTsP5QoAnB
WCNjWwel+6+RggNbdwtOp+FnMVlgifxrpOD8QT+D1iL6w80/+528UDf/AOGD3RvaBKZXxIH/yewf
ANB2/Pvr4bGQjX3VOCrgDzZppLH9+XcPTxan8NnWOfNkZ4yO3VB6ToFlbbKeIyx5oWa1Rwc3Kt40
rZH3pJhA+JtfrBQ+wahS/zGGTu4dYxkWatEkf5iyOpBaeu34ZKbkflFZLhIWhQjrp1NqiNhTw/Sc
HH1LoZLWkd53CxWfoveHERS+YORn1gkwc+bEeHsOyPddNX/uO6O+0BwSP4bjotpUHFHu6rPIfZ1R
aR3nfmod8+RKHZzDbGKuROhwWW1kwny+7ZhRVvqTpABAdxaI2NahLbGeFvJ6pZt5gU2ffLOIpXOa
MXRZnI7E5SRhsVwlv8xRrxXLp1mZeiQ7+a5VsNFKbHIVDacueibjYo/LNXHnbAhS3LUifqkrPMPT
UWletsSvJrWfTcCjdOAG7dNAKADSomp+GqVB9fFOaXvLKYlGwvPWmd0Rp9NDS/RJ1U0PQ66/r6AE
cB7mDzXsfCxNqZM7oU3dUXR4c7OqJpVtPjm5tLdGjB6KEw56Hh8nlcm1k2GsmG61OYLOXs2PFot/
Z99bzpXVwvmXDNsbSsVjjHQl4Kp7lVIOu5y+85pZyU2bmaFI5D12NpIvygt5fknGzLkhd1V+JP2o
vVekdLiUo/qx71WXqeZLzC/ayfKz0jc44Da9QHPsqXlrcceWBRyVMwK1VOGWSR/75kb5jkS9L0C0
Ws7bakuXebee+mIe/QYTc7dOR4PQaRxx2mGLYRrtNn3cQq6gSZVIytgaZbu+FmwIk561b2s7TJ/t
5iliHGbMyyvzMj+O7GtIudeCg1PR3jAF2ELDXCSDdMTn2C9L1A1lg7bChRZ9oRKx2gn93tKd7nEe
qoelyDt3hg+9T+slC9sMOnIvY/MbwJMQ0uI5muZbFVEZ1QMBQ8GkXKZrcaOazcmMJJwnzOc2UViS
Oedoa+SVsY8RYl9mxk3jRI91zSWlcM3zo16omMYLrIwmEP3ysNGTzfiyMQ8REGGthLGe6PtZqvEV
Di4WiAebh9uwPrK49Or6lKMzY7OrXQ2whnEy1CFkmEZKCAY7p7tXE+cuLd7X+BQv2YOKryKpLwnr
AzI/6rSFX9byzeluTBSbWoLJtN4NuNETZUb2csLVTyILdT1299Mk9W9KtKGrW/D3yU2k8v9rWPkI
jPFER95ADIFa6ryqTR/aRb4WyPCWLfNu1cOV4kkxsS07CprLFmPvsaCyu3BAzrdOc9+a8U2DP2cu
DlY0qn5pKHt4vaYXE7tIvdc2IPtifK/ajFhF+jKnVnoy7OxaycWl1g5fpjR9KcWQBOuSPdfxau2S
RA7aUTs7KtbLQUpb0hSM5V1Z2/h5bRr7Zipq1KlR1fsIhVBcasp9oo/jkR5Ad4WpgPiVttJdJLe8
WkggOPnao1s54lrtjDuh1be5PV3SattlRVZ9yaHjPRbWhHMdIo/bqhHihpy/L7ncMHB5t3mchkaX
HGO524+JdDnQXRI45YXVvTA55KheIs0z1DelEPsi6kluku6i3s6YznziMMMpqCIbgbCosEI8hQ+a
5KJ4IFRElzi8bh3S9jWaBzeuK7LKRvWq0r5MLWb0zJyfB/0EtNwrmmEEbd7HwWjGyccUTYAKDUXC
3Y6yBuk4RmU5YoSgWYIwv3KVXybA6BdwbCMvqew6wMDXE4giO7uu4jFtbWtw886Q/K7dFI8cc2Md
SWHUMwnS2udStbECCxlGmtSxU6zyO+UrIVJ1gZkaEVFA4mzQtk+q1T5nFlScKHoW5VESjn3bph9N
V/A+F5aXtxlqmRs124+8HPCbK9OXrCsCqnRmFoOz67X3WsBE4dXAlKa1p4XBdxmPL2ZWJn5kR/si
1o55hxuZx7ABZb1qryhP0F1WgZaiJMYwnU/0BjbBz6xv0HV3jgjasJRkJy/PGJY91ZI+0QfyrbaM
cdPphKGuiEoKq7bcxZ5uibkMGNtcqORANWV2mxjmHdUkqk65AJXdlPbZatIXyI3QD4YZgyohfjj7
R3GXqhfIodCq4ow+qjIdKvvG1uNPZZr68VR5pO/6Q3eh63f0pXjAZBpf8QsuOl/FBSj1+S6uZw+h
85Vj0jqoD5246OLnqG9fpI6Xuj3C93E3Rc9QCndkvO6UhZ9Yws+l+NwyZbRq6dKYi0+pNR/M9qEs
xLPdLIvLKngC8kGvkeyRABgakWUR0rnGLMLE6a2z2cT4x+lmJ6PY2FcK6qBpvJCm/Eblsw/6xsYp
45hM0Hn1Sou+0rSzEsdDDXoudNutR+7y4nzoiwjjVvVtG6JEZpDAmBTFbhjT05y1hwFjfdxQaOAs
IqZoHA9OxUEewfjiN3r+qZbq+2iq3nT8wDOge3cqI7/kCFDyBGOWCOu+Hu+GSgmT3P5Q59z01Vj/
6E3nqVe2WKW4P+q8+YTVAA1ZS2GGi6pIp0ja5h4kZeO1tD15a2wUn2YTAeAyr7S/MFDqU/GsxMt8
mFsCEFvV3uIt6ISU/DLyeN/OoN8dB2SPlIZYpoLMEs+GVkLSiG6UdlXCtm9C7IwOLT2Edc1apDud
pSrp11Bhh6dZ4fWrdmqAN0SEZGmZVw+Nl22eTHM8kHW15a8QcbCm68yZncpkrYPcVk51jUU+OwBv
yVx5UuVda3F1WjATVX4Ee79HTrbpxU5kbFAdEP6WHtjEVA6DUYhOe7eWjm/O6VUtVHeQpc+jJtzG
sejxpTdK2d41WnmzSMOVas63UlIHsxaVnzQ9x5Fu3uVt/0mWv5SlthvqL8qiHafupMSvsUGQjlYd
JnnwZmnaW20BRwK7LK+NLFD1XSbN5Wi/ROpRHh8V3ugIEANMtak5GstT5VRBKy/7PNs7eA8rxoEL
fUHJedQ4DNvTa1faKKPnEOBJyj8c5xhEOkZyi26dbCDwMLyqnveTkrBdlC/ZVuD1cqU+iWILHTK8
WiOEB72MYZM1rE60Xim2T8pa4C4grEEa7rLJNumSAW6Psi+yzas05KdYny5S3J2uJcZzlhwU3TrN
xeJXZimfUezh3dffBc1k8oz0rae3h4MeysgUcT3uiYSqkJKnfmtUiNHrGzNXKd/mt6pp99M60L/F
ja/Y6lFNzUMRF9Ah1zk0zPrBJjOzt9tbpSNBhcdgSz5Pv1hy7q/MGZxaPpIrcNTW6ppxZ+qvpZ24
oseJaQ2PbaxQf/RBlEac/0UUVAaDkNR51EdxSCmdzlKRNmj1I8XriB52dQP4AlqfPIjHcjbpq9Md
nyHDcy8yu7bDXh7csjtqxuVQ0ss1Cu2LGa0P9cSvAJbMi7dgQCfTor3Jsd4rYNTXCIloHN4YjXgz
bRlr7Mw9Mef6lBI9U1TkRiwEcSsSwQbb5Ck/TPUHWWV+ZHB0KFH2Hwt54hwA3sHI7ob1odLhGwgu
aN0dtJzpxKoSJFTbl3LRHRUhHnsdL4uzPBnJ9Jhb6mWRKif2CW9C8JPV8gkZlZ+qySVI370qqYAA
aL7MXat6zGoJdSTTSTKtEt+uHiZJprIQq03QMPRoTRkIAmCX1VxcMJ5eWQ/3WbfuSZv1OercL1xy
YhBoVGwq/rW6GCvVJkOL1qA59g92OVPrDnISTNm6y3TADHJs+E3Wv3aIB4EAye+UruKTWbH+Qz0k
QqikmTsCId6lndZ546DolS/FNOOBHygkOZPbg9C/PTFXT/exuuzaRtH2COSMQ5HFftpHd8i76NHM
UuWNnWgexCpYcZO6nKwraZnzq3nNZtdUwIHoIzJhB3rJuso6tfQuwkmD2sX2zcoJraHY3L5cjKSS
nma7jlBJcNgbNRWwUD+HS6QdVqE1e2sw7mmTn23UmjzwNk9kUyO+FdKk0HomC0Gt1n1N6jiprENg
W4n0BNISBwWDrRfJdK4zmT425CeGbWp+tWQ0odQp7w4FvgxAKTjqsdkh9KqPuRPdWkJjfF035wQn
k1dV1bUgU9cbgaBkRlCIXvVNnZFGm+aMKMrqVTGz7DrN4u5DMdZubxdA5QDHe1NK6dZq2upNeKB3
di11F2iWKw/PNZVBmnotky6CKtjIRCwRaSFLR2PU72njJj5o59orOGkZVeVbs/o6qp0WEvvd7lOk
3f5E8i4cKbNEmi+0A/XPrmGuNjVN5i1yw+jYWW1uUthUQnHN9apv80NqiZtOhlpB+Zek4JPz8cNa
CfPT1wFeW4zUWv2MYuOiWs0ra2ipNXlZ1AFIVUn12CsSp786Nb11qpIr6nhiOzns7vqe2xatlek1
xMGFC+krQI3ISOzl7qURpEkI5VZr1P3SWRd12wa9Vl3NPNmnnJwU3f6EkGA/OdaXKs38vMo/i9Fw
0y56BXBHwNa77TzGk/KoKd2dKPR7Yy6TY7Qk72i6Xw3RvdRl98mShttU47eXdPUKYFwRiNV8bWJe
BTkNFkQN+4JUtU5tfA2tUpp+lBziTwnRgL5Niow7jiBA0ZubEAKY+6CqXDsKiWxYn4RsxGEN5B1J
VeFndnOWJAld93qjEqS914qXRmEQFctjTQoOExkLlb0BRsE3h+5SMiTjrAKIQaNThw4HhbWWbzu2
D73Ij+rcHMt0eEtmmHlWtTYsMubMAMth0aNrAT2vjuOnokru6qo4R0Z3bhhtGAXFVLN+jClAWjZe
L9niMVvC4due7XqTZOXLFCy2jIIy23Eqvy3QK/Q5YuzFWl4nadwPayddWHb8JaXMITn8VLTjdSWP
H05v4izSGaSsFl6LtXq2VytEtolfzoJ91VZBJexnkZHRhWild6vGARFhxR65f3jRXtKsv06TaG+s
pqttG4lqtkFhZ0WARZHDKhF4UH0AuuxEZ/DkK8dK0U4yI3K5GB5gHRHQV1q7aLbC0Vb8XJn8lFg2
K9U8g1KSWeEC/n7Zi34mCpAO0aCpTytDIDAItDeUjmN24xLNckgGk1LKegXGti/t7jgQi2L3DZGM
tDTmiGggZ8gZzTikqFKiLmOkXAuRnA1G8r0mPWIJGr1aarBNGZktw8mdxn3cNcOFVS8JpSgDnGKh
K55kff9ERTRcOK36jgzX7aXVVxgauyBD6aaNsXEeF2a8nMRn5ZBoS3qerK04kbQEqtHa2PONNcVk
1k2GOd1kQPe3bsad1qIayGRteSZ68TiRQTrNeDzdfiRUcMi6t9Y0Amf+yAgUJivxPknn85hqn+uK
nr5dT+051hqJ1r8uloc4MifQOXFJo6ll59WDAWvdwAYsYlgNbb1HUivftlF14mv3XiZ3d9XCHVx5
SYJ+gr8za/PVWPfBWHUeaVdodaPqquDOS1A8pxp+kJyGeWnWO7m3K58Jhunr/XbN18K3p5ZUSKwL
RfIYGTXTM9oyw2QY2B0jpAu8Gp7CEVnLluemsA9Id/Ww0jsk782kH82uZmiWpxfDMi+BhVyBvCAV
O+J8XDU2ZYDtMwaMLL9vBeN7RM0yk+ok96Umt3mrBp6Qcn6HAxIYOPOvs2EJra1LUVk6J5H91CN2
GMdQIbkklMl4bIN05rHvx9g8s8jnT7ZKYy/jLMB6/WlY0JjFE/VLb5ZYN5mK4UhbzoPRzQ9LmS6v
UiHHX/KKdudwbktpn7bxO/LldBc3pCkMuYGLBrrlyGIKUU7gVzCPY/EIMxwnbeTFDc5YckLvBpJ9
5H5GVGyau1E7dLP+RUvpfeSLFJRGejPXVahlazhGMQcyp10viZp8kjT5UEriduIldsc2ue0IwXDj
yPjSwz7YahTNnBj8XiTZSVJkn0BpTze6nSKKe1t716CkFGlBfqt261TjQuC7dmkN04c6teyibX0Y
RX5KsWHs1TW6zYBHtaqyk2daUwt5R/ux59EvtuuSFOmtKOXL0nJmBkQjc8JWS5+K6FOXzRdqf+uU
t61Z7ePJCJnOK1c0pkwjps9Z7JpsZkZvtcrL2i0wujKjCrCAon0ozjqRhWn01mh36YpyIl/pyQnt
eWkCTE0qfTl6ejOUKnvMzukMRoRtSeoTyZcqvJukBlCLrM80PY5MQPeKQgsE597Rqtn+CoXDgNLe
jREZcvghP0kogdwqN0mzpUKnUQ810b5NsXVlvUnamYGJw3QCU6hMmPsS1UnWnjLjvost32Ax69lj
gYUHVZyeihqxuEm3J6UD1MnMlGUEBVR7aokjFxPgIebYs8Dwgoy3MI2zn8CsCNeIbACFMLISdptG
wpdU9Z866aqjK43A1m6Aq7Lz/E/2zmQ5ciTLsv/Se4RgHha9sXk2GmdyAyGddMyAYlBAga/vg4jo
6vDoyszKZYnULkTcw2k0gwH67rv33NEhs8wi323Tle1N3I9oVotWeqSG1zi6Fdp7RVJomIuavejn
/AVzewFxot5qjf7a5dyL4dYg14+XIXpQnn9oPWfvxvpCcxKIlts+eMm4flSo32RRvWcEo5Z9H65N
ke+Djlvy0D1U3C5CQG1uuKomZzmXeoODPfe9va31+QYdbEv1g0DRexvQXhe+uggTsseZ5n+nTDka
AmgmixW9Usu5g9P15CFT3SYu1qWEuPUQq2+z+Mj9VzoZFmH81fnFMWj6tSHNpZu9tfTP1ge9SLYC
FRoqzApdgVZbZ9O2jA2GcbEDDQ4aQDqnbI9F9FNQrJ0ZxbkBtV5F+tbHjBSOY7OIa7IIdg5RCPad
DmRNpP4GN6TnZhsGXd45SoXN+D02rX2ZF3utv8sNVOTMlbumsHcJvpzace+c8sG3PnLQiiS21n1l
3hc5Q31ja1tp9rSkNdm1TbJjyNxGAZy1NrAcKpqzywmVmjLMmzsNn4UdfVUGT0LVirvcNxFv7Dun
0E+zaakuk33uTywnirjEpGm+zORAt36hJrlkExIOz4aVbET0U7FPqLNlY76Uw3XoMOkVz9WoeHMB
wblTcTdpkhZX0EKaus961hEA1beu6oiY+Qc76U96UyEKR6veek2mbp+I4TE33/NhnLn59K7ZdPni
lVHxygiPkfNmJ/6uFHP9beA9SQem5Djkp7JNt0mdH6vuGgayejSSGM1J29X0JhsEWoo2WHnhQ5KG
R0jVuNkpezTHTQpOccrwvpkmD35/2ZV3NSSVCSJpRubffizlBI7OLM5uso66d2keRgRfunUJ+XsN
OJghXVJTy57HaE7MUrZxLMQZMMYiRaCMD5m/b5Npr0WHkhNynK4zDovJuizxFlxzt9g4+rvGYzw9
ieqgIm+XcoaI1SO1j+chWef6yEME6wsrM7Jo7L1XPuT5nEtmHg1trdol01doqRU57VsOEaZWLz5d
a8T9FlThntGYq2GWnidIX4yRg7XRy+jODMj4GZjsrV0MS6aBzJqxxaqA26Y2RyXUtcTvVwCx917t
XCn/JaLJI4Diw3Kt10enPDr52dWfW21XdchFGysxFpX4VuWz1bL4Wicmz0Dh3dcFf9WozmGCJEKU
Je/djUYN3aLQnhsDb1zCsqMvAEraWJOm7SisHcHUpQ8Vq2oujcl1GxFkH96s9Da1qxGfyBxVICF5
KkvaoOUSibizuLEk3KbMjR1MGPCMT2PyH2JShIumuJsz0SwrWIH4wKUD76hR2MkmH9cdrMAzXTfU
FAXeyzgO1rqa5C5jBOMItc6qaQ+yaMG2APh0uoj5EPX4IlRII2ShE/Uzk+yxj32TIUHC+kIXceJ9
GObGotb9Ym+PLQNafhIGom0uT/TWVbtSE9cuDj8Gt3q3NAbcTr6QlKpf0j4vD6TFOBYamTiPQfOW
qddJn9qF3rY/qjw5NXSdW/hjShcflRRrP151ur8ptCv8q8UskgfjuG08jbuwuxDjFU/WwhjftbJm
EraXsq6SJ9vWkTh2ti21ncIPaI7JYmRrO0u+jxnzRT21zprat3WBTbQQp7HmwF+ui+B5NJ7r9GKZ
IU2n3WLS6nXF9Tla+SaEHmH1d0b7Y7C0fVI1e9P/IIx9n6LCmsldSIDU95q1N42cZepNg5KcQbPN
96Ncx+GrORxL5wGV+9IUFufvblqaWJyAXiBCtXX3MOUpNqjOegtwAObBm9+Lk3CtVSDYstUhhtna
51ZS7NN8Ouuj9VVGnzbi8QrizTowybLGoZdsaq+8oBdYaFFCLTO7P/U6L7LVE2Iqzq5w2uxahk32
5k6hu8lG847vVrdO2ZOsSev6KBKB9saczdfJYwvUyrdsKgnHTDBvrVtUEBzW3eQ7bGtKYnAT9tF0
SBS1P1m0q1sQboHilOJrgiwFV3IN2QrOKtLi6O16DxNtaVNtIxrts9KCSzmxx9VA0+VZ4B/9pOsf
+8n+cHW+4WWg7vFwbVTQ/JRdvQfkoy3GLOpYe6H4B8iTBDXYiSh1C4JU/+gczd21k/QPLiOKN3U0
bn6MrNoXgW0opCIkloiEy94LxjPgiBqeB/5MeqGhlvhxfdOc8H6STB/SiZ8CM4Kb66NyxCHO1Ais
3S4tDOtWGJswsGKO19chprVi1IZhUSTWRxDTfTvShcvIqexrzf0Iwto47CpC4Ny19CR8YTAMuISC
6ZjC5dsS/9UORS0NZ01MItt4SO8rG/Kw8NRLpPg06sFWa7t5GQZ/p8XOB1SwTebaLLJt85kUOSOY
uWnzAR8iYOS+3rMh3tBRim0v3gtTP3WBfvFiQLupRhOwqdQhnWBsEEk8qazRV/mk6duAK+nOc8ej
UUU9jIsS/GqZOflGF94INiPN8xcTz1K6NlFJtm1rm/FKN1NPMiZZJi5HN3pMMinMhdfGiJcZxbD6
Kh1TWr7zdUsZxkGzHPrbc1KO0uZ3atk6oNES9Q+XoZ9gPw4Ffhy9vHcss7yvDBak+IS8q4jMemuV
abfO3MR88lpxzobCWjNq4tj2hmZhCGabnvpVyKVIFVOsdw81qssaRd+4G3I9Bu8xut3OmnJ21VIV
E64JMxlvdV+zI7cx9W0AKcY7gBT+orAMcC7ih/RJXl/K0LQQG6LKehsKr/7ZzyJvZBrDUgwoTXlW
Nz+nBLBrEE3ym+8gta6hJa/4tb21lTWoK0XKMhgYwLng/8PJMELvg1DMP8E2xu4XLCjUmlXmVy9G
QLRxbt41rvfcB0hk1HfvUswbm1iW1hsrdxbTlZBwZiZtbYNEWLTlYKx0oQMbn5LgFZQf59y8G6AE
md8xPfDdjg5351TTavbRRCy9I/wO36KkvXgx1pzsdSA/8QAxOeywOAe4iw+OG8uTzVd/N+h2eXI1
RKcq3PFZdNwblXMo6+a76w1xdYKYyZF1JM9b5S0Fjya0Hq23OdcN+j6GKs/9fZAXIx+d174McO0a
bRvQK6zgddu61lOZRGoHI7ezTtKKci8mmq2INXTfMJ45hRH7LObgfMy/G9vLHmQX0u9aqpYFylQR
Pp3eaWAuNnox5d9BSj3WqkUsYhXbC8odiqRMb62MPIhfHN1m8h8fcsB01/sZB4PCpEl1MN+MUprX
Wg/Nt465Zi/Is57NYQL73jjmpWB+4IQjOFFVI4ELAumGgV+mxkUb07fGhpJUIN9rozqlaYA8OMT+
VtRAYmx/7osPGhYqYSZciM5nYAEam0Rl+1/CAYzJRltvVi7ulivMg+ATmo+xTSeNCnjROOeQ2OVG
53xwQKHmEMWz9Nr2mnrxehhOZmO6d6B12o1LKh6xUjjusSHxf/Ezy1v1osMJYzFSWIGGpqPqoWac
cPvPfIicZptoGjNLmOvLxmpK/dC0vn0aaZe4NzoyGhzOPOzPAetcBrBxVSVaRTtRBv8hsrr2jCXE
Bj9SjdGdRABegxXu7zJX8ft1vsZW2vCGTSC7+OwYbIMjK0uQp3DeI/d328yKnGiJ+f/FD8OJuEqR
qJ1d5P57n3XAivWsmOoVTzHt3syw/Xie9qWHhUJmGMOvopmRFZhcV5gOMZNjpyqRKMLgEkSoJk0O
LLBLPZ+PJXH2RuvcqbAueGqWBuweQfUpbdMGk2IFW9bOQ+sOgQf0fOuK3Li4WSa1RRqGVIOg9pOo
0CRJED81+M6a1QltA/07dfoVJVIr36xAR42pf/NENG5VOKRHvUn7dUUv9TLyXG/nV013H+YquQnm
i9r0ikvKQRLTxxD+TEQzDouwjvyzqJI7FYhxGxPXNspG30jPYpEbTqjEAuNm0ovodcg8EOSD8zJQ
tn21u1LdmWZH219qWmt+LZP3Ogx3iEjdsc5C43W+FW6cgBnKFOX4NOgk0Li7afdRZjrbscHxSryd
q8hu9D3VDOMjtlpUF1VgM4VeukrQJ256Y8obSpXQWL1DKVn4eh+4q3hIZ9u9ZjtUxHfFU8wmIfQH
GwZsMRzDbOwO/kAGTdTYw5Vv+N82ffJsqf1uUwm2vnyHWKrUNpeHwTH/Kx3i8Ywg91lJNuatL7bB
1LNJ7jLkmFxN5cWrAsantOV432WFvY8bskHUxnAJD9Z2DHDOtIG/p88cxd+HJlPp9aFmzr6J0pZn
lpb2xqjVeLbGdlxrXc53LG3KFSwh916FpXs2/UFex95RsIXr7Jl8CoqTCExbYlNQ8mKxJQEjkugh
550+u1OdSjbxrMZ2Znw/Fo11HflsAc84mrVmneTt8lg9J6mf3xw3kKfe9sIXoB06ilv2aqAuLAut
NVaTUtWuIZYa9FiGqZsWq5BT41PgyFda0fy1GGZxtBpz+ewPFm0AVR1BN65diCQI053YNTVsFkdl
5jlNCY1EUaVvOP6wR8rZSvg2i8qJBel1znZteSYW8yb5qLLBurS1C4w3m94RetBnqkF9hqGlk5dS
eC8GOp2UC01RiWbqFx2bdCYGgMZroQoET00P2RYXFbaM0kvW3pCXKw4MHQ8NDiJl1tIPR29BgZqX
gydgfJnCdzPKDBDhvYtpKGAGIf8TZB9GyUcXmhgLrAKs9SJLZv9FrQYc3xGek64uwu8yMvzTiOxX
461ZTZaGkyfNV3pQeUtdH/QDF2i2C8zB+yyyAHMmS8krJg6LH9R423yKiR8MhqlddDPm966yXdjJ
BgUmUu5eB1ReI+tGjM5jF1JBMjKXJ22d43UKk/sOYyNHTL+v1qkwk13H+WPBj/Vf8hzEdI2zbiTD
1vOxRL7h9au2ndl5yILqamayQzLCxXbx9BxtfSjVPjXDFMunhMRie236IpgR8HzVibkS4NR/DkWd
XO25ZbBye0YyotQtqkWgDvhf2ejE/HuULzhTb5x8X9R3GdSmz1Z5vHXUcenXkVqhr7Grpp9ZntOf
MuljtvYi8mM8EecNrIrecWA4GOeNfmMiQB3Mvk8qzDFOTJKJjnTY791xkMjkQ9wZu4nc6Rt1SvRS
BA6naQsARAAp64yGVa3pqucUHau3nPmBb2KlIRh2mDweZagAE1Ikfw7CsIdNPQHmN02NdgNAn0up
4/ybKtWsxxHJgg4p3LF5PE7E7Wp8rMXgN1eISDuVgr0TPJL2rl8aB8jUdE8MqjzXrShXSTqOV1Vh
52kS7z5kP7lRnpW+xT68p6XD2HqUmqRGUbnrRoun9zpUAmROgD0rrVi5eqp71lsuqoVK9AaBrvOO
kNExKA43y41eUeAxI+hjc8nr1Np2pSmvSg/ZTyeZFzw1rhS7ys1hjlNsvtYq2d4sbX4wUEXOU8gr
uJN2EynJxqdfup1G/zKVmK74zmin2DLszybizYwtk5KKKKpZs5fIeGAgjUVIW+9tSgmXW72rA3QS
blouFR0/68xJjRduJp+SreKetTDJQaQF2P7auCkTlZ7DMeU7EkYp34XBmYYPNxiDG5n5PGT1ER8D
5y4s4uLgRlHzVZRQuevwVJMbRM9eeG7HEYAyyo1nzE/zSYOth05pgwgJ1NHpcR023UI3bCy1xdEu
iUl2TeAwToaT4kvvW1HDHij0dhxQnB/sJOw3nhzhFq9iDm+o8pwfAUXYz7Io412OkMH2nBW9AhGk
axzsiVR5wrDtVZ6DVNHtulmafrwtjGYHduxZR/6TS38yojvfOniEsJoQeV00A8vjqpn2uYd4n0QN
BR32MaOScCnJ8GvZdAp9+axV/IkV89NMlHxn/P6fcMDvdMF/EQ4wSaX/43DA4juH/VYQB/gPBPH8
P/wRDnB/w8hP1Mf9v5UDf+KGzN/mSmXwATpNrwY8ayIff2JJHOM3gCQufGtQCL7veoTT/8SS2MFv
NmwEdrL6H9DAfwv5+muqxPs9ehA41C3TlOCSNfhbMIA6NZVTW+BAweFhjo2OYVS+yNw+hn3Tbczp
X9U8z2/DL1GEOewwdz5i5ybgAI751ygC/Vnkb8E08zwEvGZkmDHRlbX0kTXrgxlwRhNS8GCwXgLp
/NCt5j5NxOdY1BDPNGvTSOc75owMsW7p1u1rZY1M6tha13brX/7yGd79kY/4K/Ab9sbfXiwMCDLo
uH1dB5ohBsNfX6wcWa0i9po8UwdEPlp1OGMD34gTvAcLPtOSUydAlc7vzMeGyfOWJXR9xc3AFDQ9
jVVJEXlUsgu0wmSJsYr7nWI1BKGxveRW/OYk+G1xRI3L1qqtdzYTN8IRLJwgnFoS79bkX6PE79Z1
Zm3aQVFw03nWupdR/1Qi1awcr2C2CZOdqQfcm1kUfiqzuyhOaMw9s41VM7gfGCWdO2hyEUVc9ya3
rKVsrHo7BayyG1NFJ8CD3krn3LxsvOq9mCgf6qcc7amN4b+WLnyZmBvzre567UaHjAsEpYQuWiIO
y3l4rieP8guprwOtu3h4gjZhwcEJA/ZofYNUyr5b3AcbGWlq1ZnsQRypYerXZl948tD6Da7SonyJ
OzvYe773OtniwcFhXvHMXrYKV0XGyXuLPYoih3qaThC5gn06hM+Ginoc6txma8UbpAfcAMGasntp
6ELTq7rFsKYdgr5+isZCv596iG7F1JdrQ+tJIgy5+RlAjNmGo7Xl8wt2dVXJa6TTNcFg6pwTDulF
nH6BtCnu8iBMTuAQpbGiSTPeJgz/i6yIsy3LrS1mAJDHXa07eydAIFpoQWgf/RGEYsKJ7aE2cZ1X
0GqWNZuHjrljkdA3zC4a0+Go209JVrBdyYJ9MJkf+M4BRVaAOUZ0RWBcZbE2cusOyaRZy24qV2WL
vJ3ETUV7B5ujPqtQf8U8EWXsLeNcYj0Bz7gEaPAzdePoC3nuox27nLVeXqTLxI27nXCL6jYRQlgV
ESxk/FWMj75RrWqMU8vIsMHg9nG0AZD2o/Sm5MP0techzq2rxVbrBC2v3ZpCs44xHk9vqvLX2m31
h2xE6ySmj04TOSGpdiuyzzRjamvzd4uEk8bDsvQE66xQXAKskGDFeKwyeceL0o9mn5yX7bWEw5A2
GkRrGgwcjXCvMf0kj13ipbw5DsTDBu+TqKv0EoYYarM8cD49shkYz0dnqUvoKraK7yonx8Pu0JOW
FkGAapZGT7Wu7nFTEl62IkLD3UhGJdwlMUYs4TbDqjG6dhXCTlnjJNk1TaHWPpPRfW7jMXUk8Aaz
tKuLpgfT22h6w5ucQvuWj7Ntq4nZoZATDrcmPsoFM2hbtpKUL5vHwhmHM/qqLVlJ+ThnvJCwOjku
mqjlZ84p1jUwMYqc4EsXVwwT4zkZvCcbDd22WvtEGyeg48qXayeblxEEHrpbX4TUxGliYzW+vdVd
nKzD4NU18U6zXbeJnawyqeqvXiFpR43tvoVh+1xA69yNcYnhPBEEnB2BGywaiPvYpfyYzEJcDGrF
dl7jvqSWmT4xsrW31pLhpWqN6MwtKCF50BrrLPLLdWs4hBC6oGIkQakndua/j1rJMpBr9SZqwYog
KWkKSbN+6VUxFE3XGZFoMxx5Cc1XZig+UPla6mqq7idamrFIRi+6OjYQGjvxJFbNrnqtRfw+FhAO
Ctndd6NubGMg5MfC6SFIa/oVhuejZtovytGfHRbOLqO6iM5ZXse7zEZ7WgIYMPBs6erg5KaxJ1rS
rnJukN+GKnH98gXeCSPEXsJxDZGgFEWA4SKNjD2SKldiL5Ojx9ZoXHl4K3aWJ/hetwVVECxHrJ1u
lSgDcMBNViFZ4jD21uIqakePeQrUYlXVQr55HTw9GAfSxlkY4yZelmGnP1ZjpXhnm/KnLSR5+g5x
RCeKk568yNh2XojBLcm/zG40V0ntV0dbDNVOweVE+vJC79MxompjaUm46oMgNhcqRzsqOqs5IJ5R
L5a73SqsIufsW6m4hU2eMZ3l4y5StraPGJutRSTNHxMtNuCmfRk+tp6kZ1vGvbGqRrL7Ya3iQze1
5Y0eY4NVQLM3/CAF4YFyvgCpOm40vZpWMqYSN3ItRs3C8ZxVESACdzGADzrhOfy2RU6Z7LDCcOZg
6cWAYQW4iXvYp+eM5NTPurL7uwZNJdgYJSdwvjXAUjSGeGBZmH9t9iuY+yRbHlJdwUmG8c8BQey5
akgeazzjP7reo+5O2kzgNXIqzXdxJi5CumLLgRx9rjKIRUxFX1xFGtqf2ojfNrSGaafs/sGsy/AQ
j8StI+qe1gIFaC0C+R0XUX5pVVGt6eA15oXGgVxPtqaIpLtr2Z9sWqd4aRjNUR7gYPM0qOLdmJT6
MqKPaVUqPz3nuh6xQ+1dbhNA63FtBTqlmCabA5rRIBb4NAZZop4/Q029ORSQ5g5sCpnT6VnU17id
kks24Ivrs/Dk8wQiEgnZSSgHXTzveUjKNM1WeZPDG/EKsdG6BL+Y30/tJQyy+66wCXc1ZnjSusB6
sTh3EEUoy6vj1/ZulCzg+qwhCtUNuBs6TY9ZB3v+qc4tY5/ZRvhTegRbfJ4YR63Fk2nYomF9lP5M
Wt/akwStjjUU5Oek5SLllq0pqjFbOdbNQU9Fr+4ZT7Hm+5GO2GbZ/m7slARVbcX5Mi9b9LApTlcY
Y9XZrtFnTfcn2ruNP6+awIMU6m502nK29rQeq9fo3MQGXq7cDFati/ELKAq51d9FUeEQ0NNd5zI0
Dkt7qYnXKVHhrp5we7f2EB5jFTanqFfpS6Ql06Yl/7jMePwdm16Bu60DwC5+3aQHDAuC0EkSHofM
bb81NQuuQxFVa7OohvMQje7WAjF9b2P86wYZr8oyehhao9z3CHRgtXRzG1izFZGoILq7o68stOWd
z+1nLaO5Kzmt0mNlaNaVUIK79DvLPtkujscyGLvt5Hh3rHVY8yjqaG0/+3bsOtw4GnKiF5dszDGE
SFJwi6jDeQoLmS+gMVYraQ3jcujrcteniXExVI7rx0lOsc0msQQfNbBxJXnE5tvuza+yGqpDi+/Q
dQrrWaAj3KJ+mhVBemz15quhiqSacCSH/ZAtMj3j+B6nN49tyjoRvbyxkgIxbE2+f+FJmj73kodn
a0UVd8e6PnbUsKY6vX1lkLrfocWqrFWN+ZwkUfDid+yynXQMluRJcfuJtHTvYrMc7gZCHwlEUmwo
k+sFJDIGiU6XpOLoBAgLVZK+es3cI2US74LqAaPQypuLMUIyiLQ85d5d3YVG8Wi3JBhNo9TZMaTg
CqVzMLUxeWDpca7zFt+B2aw7T8tPFoZNEDbUP9JyvU8NbE1VQ51voPcbR3hYlzCJFV4SrB2PJ1kf
pz9FIyekWesrk+5HEXaPYyVuE7PYGbvND5blH2Qh4sdqbqowIpMVS/EoOGRjII5fc1t1LlI6iYTA
yFbIc8ky0HJOkwUX3wBge5PV/UD1cVgvMT+KZZ47cpeEsGGKcYSlk5pgImolrlMxPTRV6QOAnMvH
WkUuJmKtl9h3fJKzEtqcRa6Le4R6PLMFT1BbCopKq/BLc5NkIVpSXLObYvSxlWYjaAp8AOmy5gGG
VQ4TNbo9Ht+yFY8ujXSnjFjs1sEXQ4cIPZZ1v8cxUZxzBycVJc3tYpJ1ubDI03EY9c07PckpibBj
ezN0PX77qaN9hCVMKgZ/gwjn3A9KfOHFw5c+0m6WWh7pnZQiWIeM1eBamCw7/WIENh0hLEsRB713
T2jtTjWJutoFpWRD3m2i1J+OJUENHKJaE59G9jDlYDNwtQ2dZblGKM0zsO5wj6xcOqZIWp5EYxV3
cUIjqNHhgKDLojsgTkr8Yhn09g5mBTWq0ylTysdrXb1Mefmp19MAZoYBZ2EhnC4IYvWfUYYCTpNA
/mBSB1gtcHpxoQJ3wEPV+BLrRWUvK8S41Zh3s0nQtvAnOpHcyTrYBfhDxhKC7cLTJUuzIh0Elx4j
5hR2P6NMd9YUc3M7TiqonlPHMt6E67tqWv2tbmnHVJibCx+Hr0jU2zD0wVXFZvAD+Qh8UVOxJuSE
tAha0skGuu1GZVWxTRz7vi3gXqNC3pos+GS585B3cXSwq1kVnhgju9F7SHBM70yWWq+qdJNtzUiu
CvepC/wKpY60bl6PF32+03kBoZc4JdUWBJ5cF4XtU44bMM0uOOpXp6Aw9v4o8mVqeqw2zOqrlVPx
kEVzfL509K0dZVfkMHfFk2XClwQZaSgkbS8Jr6yWwYHX9OaOz/kYIRsa1ZVh3bxvPDXv9ks6YtV4
71Q4NXy4dm8VRBbuEZHLtgo0kQ5ZHz/TPGoqgFtdwIK+mZiXeH39RgdFjMmCL6zA57Iyk45CRAKN
xZrSlgMQs2LDBbR2aW3aBoojsK5Og5mnm5Y5fOmF9wGA9PNQhjyyAowXruk+VV6+s6OODz10p1My
MblOeoDXm/viRGnOg1XF2jNnbpYvwCn35NTDHx6RgKWLL+sAeXU1iayFfSYPXoYRTVQxZJWA8tSK
+XylOYM4pC5a/9K2hP7UsovbsjzVzhP6xp6leLvxmmqufCni78kaxY/JatJNkxIa/B8J8b8iIcL1
+Yv+NFeX/CkXznjm//2/Lh+ykX9VEH//+3/yRVz3twBMUwDGYy7jm3tChu+2o+ls/hM9+J0ZzniI
0+M/RERN/83RLR2Bkf8DPL5umOhXf8qI8x/SXEohCVqb+7sE+G818v1N18OVEfz+IuhQA471/3ON
ED/zOKnJfHmUsbID4L7ctp+c8cad8M0dJxvqHZxsWjZ+hJXzu9HqRw0y16rzCEqSgl8weXnPho97
IlGY1ZiE9JD4iex/aJP5+e9fg/81fPZ/Ny6+BWHmHwvVy4/y41eE9vz3/7jINAfI/XydgMREd3at
mb75x1WmGTY67p/itG/9Rk+ZjywKKZ//cv8iThu/uR7/xly2N//Bv4XCt39VX+F1s7BGJUakJhPm
AAD5VX31xaRrFemZBw/r2TR+tnFcxjYIlbKvuyeKQCSUYA43Q6Yt8koaorzDqxvUVJtCA2iHTa87
Dqv2zuzZNAHoKNrB3tuRFnn6tnMnK/2AiVu1yXZKBiByV7bWTcS1qgsjaPdDkzjs+KwoBEjGQoYD
oHlzTZDzD/po2PwYJ6O3YnoIS2m3m7CRZFQv6cBhD5uHgyZgXKI+Vhk2lT9eFkGHoE43dmo0Vr7K
oXM2zQOWGpNDGqzuuspXBrZparGaMmhtgyUyaIEUJP7EPoh0BZNjE57/cgH8Jyq3+6sibwMsYvVg
GK7N/cA1PIuP869woIJ6JowFfvRiuFE5C18Terq+1k1k2HKZQeEF8qHJIaw/NeVMikR2bOalgj4o
ZPLcJ+7AupHHu89b0hUGnqaV7IhpVGy01ZCO+17rIuwpDU20hY17TvpBAxYwtHizXXrR+ARs16wh
lgtcFxZ0xsirdFZYEWU3EAPjIed1Rbpj8rpIUJgUd7VRas28E1bpZn8oFLYYkkczTelmMYVRCJvR
juN9MXwbFYuGcH51pabP/yBlPzo/WsUEmaHz4QbmrztgzDsT0kgWeg+alXltC/ABLcY4TiSopbfN
aBWwnQ23aUcUZzpoUvHVwHCS8BG7gfq4VWrL0PNog4bXYe5qwpR9f/JVjgi+z7qOFNLJZqbjp9WO
XfJr48/ReQlNXSO7bLHYGAjibLvn159ImfBrEzF26j9uf/8QtD1D5v4fD2r+yFHg0R+4VQODYu/z
60feZJ3j5unQPPOMx+K+txw7hMGjp0PvOqs6rtwuXtMJR9xwX9GtxkUOamLoQMdTDOhmu39+CXJf
+fXlIPsYvkOPFFsoxw/+9nISJ+7MQNEiQZDV5dJQKZEW0gXuMGrFGvrB/Fb1Q1wIFvlmLtz+pBJJ
4OZfId5+XYfxvjjc/VwYb7Zr8e78HT88+QPIK9F6T16VoSxfWNiUfbptmixx7RvmhiR0kcW4HjHe
m9lUE4vX6t7g0kpG3x7GTTghMo2bfhgDRI4Chbgzrl7aj5ZGsXze+5+V1ckoO6sqtLKzX2SGe/vn
7+avrGZ+CShjhsdqzdK5F8MR+/XDdRiAas7945My4WY6LJ8xlxRrWw4Yj7axhTbZU25TthUBon/+
ow3IZH/7KD2D+5s7nwLwulp/v2fTHWnLeLKiJ7dw5Rg+UpSTeTTrsTbjMwytfP7h2E3n74BdNTOn
Q9faPqjP5YSIYxGEnWY7TpxE8ze17414GmgErIz5uoi0mE4d5B0vDa6VLEwMYP+HsvPajdvawvAT
EWDb3OTtjDSjakeSrZQbwnIc9t759OdbQwY4lgEbyY1gR54hd13lL95QynEyjXHFZ3otjiL2wbZW
zSlcjesY/Bmi7jWT2FJfYBe78IgR9QKSZFCgc7gB2GQdVT+vQfijUrJxuy7nMaEjaj45cKgTmtcL
uS9PVHQoOwccxYmcSSHoCyYfazeX36RElOHzl2jof9KRAAmCFbetYQ0c/e1TRtTG+Wizx9wSopXb
ycEy1zE4/TufApG83lzKO6fYmDVvc9WJrIBbWZYbf6UmM0zLfYfSF5XMyivN5o1DtGSEMUARvfTV
RPEB1BWWXzhr14kZcwG2QUFJEtCSjwzNLcr2yJ8+0a7KmJKy1tEYPtXZUHrGl2o7IHMdNUze3CDR
VWN0gF1cdO0sJeP9u4mea2o9oN5QoVOahnYlWsR4A6xywK5jz69OdS5P7bthzXsFKf23F3fE710f
i+05sYqajJey7uQerZTGluJoL3YLTn3JJxPybTJ4uQoOpRkOHboK4ICbNy/tEV1Fh+DyURHGWIv3
UW0n6tyjhPNcFMB2r5so68borBLo4fYngCQyuRQirTT/vR8n36dORcU2DVGTK2WdTf0QeJSFTRRA
4yfQ0xFD+vO9oX44dDXa6QGEF5Orls3xLpyJvdDEpMbvX6vBTfDwCNc1aMrjfuYZTYtj3bU3wnZE
c6dMKUgfQEhOPN3+K04CfqsBwVv0xlNg+3JZO5XdMov9pNvpZWxDs+iuhpwsUAOPt2WX1S0KDWcc
+SLYD3PmtMp9Sa0Z1VoUTYKurtRLXykQmM/mnHYRRZZUzd5DAynERFsbRdiGwrezXaC206nssTJ1
xBdsf7AcU9Z3ta12a6T3RRTkp3JmK5faw3RAiXtkHbSLajrjt9qqqDN5WPbAOI5/3287C8oLb2xE
NZrix8YITFjFRk2tI37ieiSsOuDqFVHPi2jcmeapTOPB1g9oYbXdV1MZExvX6hWYrwcHyQ5wnkbe
N513pzI3CgNKDNZazueCOoADiYTGDsOtanKL9Jen4PeHIJYjiAKjumg6juNxEr+b6bpwHc4klb1o
b3XBLxYhaq3Jkfat2WGbuoWGoetC5zn2cwD86uBbaWype2dxJqF1Vo2ZuP/xdvMRoORSuwBOUHH7
IdCjpmCrZEnaz6q3J15+HSv5kXdN2AWPfT2q+pnD1684r1F5mKevQR5o8Lwz9erY+LqYlNsAvVnz
4NCtmCo0vehW5SO3C3ZsPTIh6MKlrn4EbOy5t1RDCK5/4UTw7oqG+U26amrfAc6q8bF4N7azmgwI
G439Yi0tmFwwxfMaJdg4EdsSW5dhqhrn1jamfqrP6LXih/np5xv5XbTCE7CPQYSwsE3ZzPL//09M
c21bS4Gvn16QXMs0OGZznhW9rsBC9/CcaSejahd7sHxQzPBdmV2tCwcK5n99DqCDyuMBQNGIcfT3
z5E1EOW8pqlftrPRVp0cyOx8rv1Tj38u0wK2IZANwa4nHOljKPD2L4K3d+EGyaJJT8Z2kTgFJGO/
X+wpYNA29pyOCemMqgCxYQUGJcsZC1bb/8fr0wLL4dSdtY5+kbr8MBN8MZGOdgVUxCi8ixvXpWqR
elnrl9hIPLI/DgvNdQKQ3uDHfvg45UDn49aJx3F5DUNL5dUvRoDQ+d2GpxdsKRPzeJvlyZy+m4op
96suK4L6pYpBG1gfnG2DxWnJ7N3kfc9xfvYRUWK77UFMUSwlamnY8qQTCOFSkY6eLEDiHNmZYRIb
YlHNlRf3Si4Et1aXd9o+2CGQjMlQ8yXEY3OKqR77MFJro58/wYuoBhyBQvycQdjojIL5rU9ZPfPu
7XKUQGMKXa95U4YvgUOrl8pogSC4UdLiTejLKq7NdkiXOzKkHOGr2ggJOk9pbNo8CugICX16wCn8
MLxpkptqO/5THCebt65dJcjpgqlJuwdw6E4SnjME8bg00KGKEGWB/+mp4GSP3Vp9Lue15Y6xytXl
jt9uQDpLS6/hcOMyyf/L4F/zsG6lSLXu11XSxBMNcSMELKpULpSnqrfmxzCnRIUiIIKE3PnK6clp
Htoa2aSEEnUYomOB2lM4BofJzeqxASpUzhSrqKJ6S39cU8+oPzMugE+v1kQm+0Q+mfEIKzrbPAKo
f4lZprawlUHpu9cUWjnwE/7fCjCB0ZtAOjE09UgJtyWPW10eLMe4lDTQww2UD0O1VEAm9paqGuwu
fnP/BxbbmoWCOKUkk8RsMsChQ98qORP9J8SIRWwRUo04BVJIoAfizsUNF71EgOVEuEAsWs8BP+xt
RXWYJfHQ/ezl3KeYjkisYamQIxRNhUsqaqHIxNeBlLHb9rQmjFV8copyiRRaa4ge5uMfs7azJbof
hirphyMlbR0ipjFUxCNmD3Y7O3Vj2U//NCGoE6J3HGoZIyOtqpQGcZqFJniicuxJpoyoZI17DqSC
7qi3rbFSlOF86tfMqUGYhzFu58YDKLY2QZ4h6pbGHK8SI/XjfwryARsAQOA5SJm6eb/O+q4NAonb
0tJF4wZpmDKvuh4bmYSz49VwqTY2d0bKtWRBFjRTgux2Bv8xnMKuiNZ7D4XhpP5QhMscLC/smLWC
xFOEbhjQEsi9RMJX221WRAxCUtni1tr2k6n7nvEsohr0yVU6OhXvSZjmoJKyJE7GF+molURhz272
+ba8WMIjtBVlZ7hKy6fst7IxGHJyB3qBf3GzhdD/8f7wbUIU3HwA2NsK9sf390eTNxYqAFX8vN0f
VAwI7ehHF/OTmoDG0ynwJslEXCND3PlQ6ZG9/fNn+OHyoJTNtSGemxT7gLq+e4ZEw01pjfEJ8cJ8
forNysseIYxl66tROuQ6pzKIc661n3/t5d3+rwBCicYD86Txw8b+D2Tuuxw59QrqVUHfPiOZFfjR
2SqCJIAnGtn1bFzDXp3i7tFq4i5AusaKG6GSaZ0tCgXmEND75wCi3xDdTPXKbF8XTa79+mRFE4Hr
TUcHjLmO19Qi6uNUC3skrCyUmJ6jRbUULZvUBIUPaA5lCIuOrK4H0h9SPSs/JxxdtXOVO+AfzF/k
IC59gv+vtDDjVFCoD/gcrw66TO/m3PKaaYq8fED5ZQVh9gV9oZY4L2m7gfl2KosvPVjQhzhqymSx
pXaJVSYQ0oT95n/qYc3xd1RxJFO1zI6Jqsm5+IWqRk88vTKXELUqcmCAfsV1un0wouFp2t71gzW7
EwjRlgLrwctAB6FMh3NWkVwjFE38cuuFwUL4Uow4g6r7voS7l5wtx8gS91ujDW9WyDEmPElUI9MF
YxLGvZru5npasvzaNLIW6rY1cQuFxzq2LUxmQF+ZwYCaTo2xFZQGFQWjcdLcvoLM6oLBAr6quG+G
rDzMcDb44roP18u794llnti7hfcrl/T3gSwJIGwLlwjG9G36ve+Cl7SbkyBcAPw6aG6M9R9k9Nn8
tMZOxF6TmIXTmy6KYjRm25Uq8s/3wPutRyXUZAmQi0oY/UP4WDWctfBTkJtNdb6+oq0gex3ZAM0S
sON85BsJ4DkT/vP3Osq2aOvqwFW0rr7f8kg+eQnidO6T6Rp8r1t3UsfFq0bOx252KKUjCGzxdz//
3nf+DYSoUuYO5I3x9qXM9+6soT1Vzu20rk+jxdLnHaFhOSAXt3CVAyq2q7uq0BppePpWc61+w3Ko
BMSJaPpSIIzVuCi43laIWVsYknTEQX9QYvAx0PlFaP/OCJFntSGQMS3kGnAHOKa/HyR0QoshcZ34
aYbTQZboZ7EsBLf1Ov8vYoA0Cq7stAjbz+kI9AAzUGRo06/kfwOx7p6KYKUYrHCYkh6t6isHwbAG
RGutZaB/PrbvShs8LnkQzUZG16fT9z4Q7xoz9bG4V7+pZZk5SLCSkVU0u1AU0c28XBzJ1ATpFVrl
drGczTaBAQT93wnJS37+MD8sbNv24EyQJcp/+n1xW8KEvqLW/oQgR8JeMgdXgitHdVpwZ/7KBQf9
PFlff/69F+uW/79U4GNol2xIa2hezg9pfxDNEcmhy0mjG6O/hewk5deynIF/Hu1eSfkQnNkA1pvY
M66ypz3mijpHLow+6ELCgclfJLBWVrLy2HtFrqgbfMwoE8xSCLVHLI2TD1YUr/2KlGRRETi41ZSp
5J+fv9SFj/HdSzk+FUqZWzgbpDjvtmvgLnisj+n4tFdkg7oKvI+D1SAgd53o1atrgZGtAkbP4EZE
N0lpd7jSeGYurbiou8ha9q1tEQoC9InzinVMuep5raGRGrgXDJ5joITWkboeHKza7OzUeLOZGwcN
HjQbbnXveplzdhFSbvvPo2OZpoFBlwQL9qSkSItGoHQOWoo6lx8kw92fMZ7PitokfES8rfRi1rlz
9tB8VMsBnqwJBSDPYmg7dwNK2MbLWvW527/t07GieEDgvQ6LTFyH/zUGCTRKK3SJ8c5CsP00bnVp
KmwFq3mvJedzzBV4NdAkgnFeGzV3ykPuVPJ8TQDWeTqT5/kFYk4I2LklcNvCrCuLKHgmGj7qEamk
9hen3w+3De1Yh24P5p82pPn3F7+n4mhFhACMeOnIDl0rspi3PBZRkAOlYBlDbSFAjzhSBmLzP3+9
bArwC0pSZXL1788zYi30fLuxftpLma5dmtwv2eB7fH9yaXG5KnN4ijxC4kr94vsF6fB94KM49T1U
5Wl9BdYP7w+tJE2xARh/i7xIsqo0J36jRupEAyYnaoLbh0PgQJd3uG8oOTCB9uqyRq4NtB9IKvbc
zLAnqRsOHMj8ZViDESWA33oCezi/VAFrKexUa+pDX0bjgM2qunzrvrIKGMmsrDYa+kLdLBh6FOMh
MHGcwkrOWjQCROSoAho/5EkZQ7T8+ab+4bhGSjnAYo9+KW16XOu/n40ZsSq7o3n7235EkY64TPne
rHZIV5s3AH6cYZ5XOqyWxcNW5Gkq2l8mAO8DUtfT4stNy0hDtLLfd9xCwKcqWvL5U1H2Bo6inGV8
x5QN6OXCgmc9/vzVrfegAldLBKCVK12ygBLe9+8+GcqLqnCI8H0IE8c5WibdOedgLVSvCBmrOBi/
TK4uYOxjl9zQhOasy1ElMqlRIBlX07D51eb8AelA044hkHiQ3sCPVxb0pn6pqiL+FAWRnCQLltlc
9whuSiC+BWgTTaL5qTYGxgSRTwmQ1ss9w7XmZo8qXia5ealRMIzeig/FI2aMMnvbQVlETrG+6hSH
6foMWcu2n2Gy0H4+ImMr7dYtAG2IndmFHaIe89Pe10rg+fBUXlGwJLCFIfJANHVcaL8XHo26Q62B
6jw0QdmjdxgZulZXnXJkazc6GchfyyEpyOLGqbnUOdpA4lnLLSwezx8MSTbnrXj38+l+Hwuw6Wkq
05C3iAig2r+L+YbeSsyAPsHLnlkWre7B7CYoZp5ITZc0PShUNNjtP/9e6sHfHTio/XDMEWEjwsPJ
Ax7m3YkHRjBntY/2qVfxavgHjZEHOr1hEFgNfRh47PyorCQAwrdCgw+ja0A5cfXR3hohnkOuZd8g
XGQZb9ZApUG4cD5Vn72vs7csx4rcZzwUui9a1I3AyBg9tHWEfB7bSE+4WhQ4YbqI1famdGLLKR80
eBnKNfkHFCH7mB4bSRMyjnubBcMMqe+5Yz1yEAVx1trlYZBG59te2KryusTMcyqD1cKjl5oQJOQ4
hTn0KGh1KGxGYHf2FzrkeYWPOLhx/ZqtoeIyBk07QJEIxxW0zT2OKQgPnNeBXOjDZNICgjqfxzXS
DKXKkio950tQho+W3BCkByowJlSQw7EOlg9LC7+gJmwCf2ofKWeuUXazjHTsF6DG7JH5yplCRBoR
jeul2qM6ZPUNNOWof1UwLuGSoQhJQGJ8cifTxJaSFnm75Bgv0NrW58RXOYc9ypX9SkC2AnKOrpOx
64wXf+o5p4p0kCsrNI1Af6VeFKfnKA+nRh+QQGETX7VNP83+Yd06yYlHKZEvUYjcExEaCyHs1Th3
uokQJkaEqzwS0sepc1tQdxvaTxE5WercmU1A0vu0VmmKpY0J+93swKsMdfYFcs1kvsE3t/3boW6B
7B4zpPCEwmH7ctHt7ef+ckgkfjwwIW0WDkv2MPq11P+2suvek8cWW9IDgynl5OmbkBI0Ar4SCPVZ
LZWsceCi6ohrJgWCmsJSO/69dQKjtGR5xtqbuES9hbJ9ezU5FUDTNvWN9FfhNuni93uMmxygg0ub
jTqOAm72bneztUsPYXp1O1Zx4qAWVgdRlX6y4D/R2IV+H95osGPKi8GHlZi51uT3NhTDKaeXjwzs
jChn1XMKXqFE5T1Aoqmp5Q5W9CnPUWHGBrKIpkdbF12HBKTr3UFuIEg4aFuBP77zm7kCJo5NbN+Z
V0PL/4PHb2dG9THNgJxh3kzZ9jxQ0EmusLMfv4RdhreUgxJ1cQ3nrH0mXUqq64ZyZ35sV5/AtK48
e7r1anPOT5UT4szUhBFes0k/I4t9ZfUI/98HEG8/GJrQAaJVxHobini6wrBCrbim+Ri/xKoKoHqN
nQ/erNQoqnVlcD1RNvF52Uy/5OVgPQ6tO05Heg/2XzDVkSueVQeee9Apkn+oELXUP17nQmhIffvF
i+PmFT5bhn2LgYrD2rsJQHw7QtpopF4d01l/aLiucDWYlYuw1zF12qIzH6jBGX8ju+ecadAVgJxj
GFToghy16vwb3tWidkOSfajoB3zCNQKUd+AOVJqD9aGHU4ncZa6Xz2burqe+QeUHy+m8+4hvCva3
Tt0+Rlm0wkro1TPyTc45DMzquoJdRCtOoY1JMFWecSFerqwVNiclKP0IKi+6qenIfzJrpeBv+vHn
sOvbp8Vow4eI+vlt3mGXAVW9cxGQqlCQTHHe9uYUtkCALcKt6fTDfZVCL6hsCJDr1KInmro2dXe0
jg7AsJa/a3/KXhpgQb8VLgwnquwxIuFmgUg46OrrvGjXe3PJAyDeZn5nIeT8m29DcjukwBEOWZT7
9+aQup9hdrSfA/oyZ3AbxnFULWLs7VBzm2A0crSMAjYx2DqEK9Cjean7CdM46s40MJbR+BLZCbD6
qk6OnmX3L1bmIYMCreE86cp+tB30jaZ1XL9lbVi9RV5CDW8JDQwYMmSM1hD5TloANyikZzdOopaP
q230jx6y6WeL1totQkr9wQnX5T7HCQ9mcVu5vwG18edrgDol32KF1wb1gfu6dqHgIo6mT36ehf/4
2fwaeNXwZnG9nYsF5c+MhPDQ9YhuFElmfnI5gK+xZfU/qkhrBPGSivp6xwvgf6E++eSdhNiTJ2LX
flV+GfBcEx+qFLErE+L9GNQT+8Qujw31WbaMn1kPEYWoL3PiGneN3Qrq2AtuFcfJU1UljbhHo5vq
dlAL1jH9Epdo+MA7RayqUWLLVIe4pxT0MmDYjg4+R8gFvXGgFs7B5kd64OLJjiBYoPQuSJv+sRh6
QOuuTm+zoQbbjCd09kSPrX+auGwOK0ig8wAE9ODPTvniTUkDzQVlQFixRjLGQ4Q5XT2PQoTp/rR0
X36I6Q9eYyeC82g4ahOaV4a9MuWN1wlVJzFx+x3zk/4WSObXsXNePZhygNey+WQMOjuugd0gyqhr
49bCSCJ4CNywuOHFchQkYZV8IKKIodeRG+G93dhcybGRokjqo/1yl0F7FpgVCpatYYgDlQJK7NbG
nwYoyvhQtwnmRDxV/re3lgo1QEO8yJbmr6CojLss7Uc2lzs/ovQ/3Q1Jl9Z4eym0Z1K/+XPi7ri3
FuV9ps/SPBVhY7pXZZz1J3GOebWtrmivwtBo73QP/RhGm/K/GXGBlEQ51DgKtTYg2+tYdcljMzsD
xa8QNyy08TD5DnQA5/oPzNX8o921C90tRvgOpBquTZX4C6xe91zRhbge7DROTiMOn89RBrQEWnoR
8kKYyJmgAJ4J240niybGt8pZOH6CxHkAD5FiAWP35t0EVhgJsgFGl9uqwzyv/hcsMqPPWWSiZ1EB
el2hYrn1ixWk6pSiWYQdNVxcTL385C+X6P9GG0v85nZOh611r6mcTPFx8Fa89ZD6Ctma+VSc6FA1
d4mdlFcU42kvuBnKXkmd/O3X8Kvz2fefWqsKgE670Q0y0jPCBl1/TZ02ui/QQ7hvkuUDD/41xX3k
K85UiGtEtLmqzOHsbpz+GqHHhH+l6gAdhj74kOjZvV4S1Z6cZopwYZwSxFOVoR7cevZgTJt/UYNz
Eeaa9VHnTn+eAguJXoO9e5VAA0TgwY4BrymIYEXWBze467SfPGqVdFyyLPlgRPhycwlXz2U7jzeI
Eqy3JqfZeVqW8MbluzFkG13jOfbHke4Upnv5CUklHK3gocfpN4MQfH1tutCjEbEm8BOustWS2kKy
NlJo8zJ4ao/1SqCW4DKVSq5kB1ESDR+bGJ+/fzPQuhlJiPfyxJ4LdVPZ187z4HfS48k4UEDGbCka
6qAxuU4M17KcIDrnCBIc5xwFkeRV56zl/ioFxMyvqK32TXAlqZK+1OFX6kr4JZmwvrPlYPX0IF/n
pI+a30MVFPMID0+QcMFajr5D2O83KYZoqnS/sjel3jgb+DcMsKqBZVwtwziuj+BEIpERMoyaKnZU
I47KrvPKDyncecS4kL/qUyinUJ+ujQ45xSvDKKUFF2IT8c0EMwD92dJWcW+7GSGeAUB3OjXarcsn
d2rC9I9eRRVeoAZlt+SZbnSIyGRdZ7lt3lOgnRVUWNNFDeowgIkArTOBAF2ue0T4fUpjYm1HghjV
8Qn5QS6uA0m66iivzbQf8i3ZTQP8Uq4Gi0jnCrQa/zu4dEzQAqmX4EAKUvTfQMxkQ3/oY7NTf//b
rLJrH7qVUnV0t5geW8zXFeSnLETQ5dij2oLjDOIKyTUs9ME4N42Vlb/tsNJitaQ9YdZRub5uGXJQ
r6gaZ2HMMKJRa3X/0OwXzD+m0JIuwLuWohrmtxVQkC00TkxD6rY7KqjIJhcFVwjPTfe0t5p2HBVy
IbnnXYcOl1/7gViKJTyRaJHTW9DzWaEOIqow0Vbf6JboTCeg5juT0SFdN1Zajbf5BTeSIalLnfsS
9pc4ZrOaF5R+qCqwziWbp8NEPQAZ35w/gAqWv6PjKqilHb2MTLmA6mJzkq4gLi58xZZH1HMpyGzB
ecz/VhSbBDMJxKPdtfb0LSS/S0kxLmRNwloQc9LtaTLHZ/LKrfTfkdLx4Vt6DgtNPhYnk7DM5fBB
Kuw21qMajdvcHZ2EKhnOHn11JvteWvtjOFZt9Q+SZ0jM3pMXNyMl5olORX23RmDIxyOMy6AurgeA
lOzTDXRdgjXsgJbE+Iwydn6lazYjRUN51JDiHzO1hJYBng2MQWVbQPYyC+x04SoZnqrxWW3nJp6i
4RbNDIZx6Fzpz3g4ws1P2cb26O0ipqwS2WQH/bWf0Or9BgIxqihrh36pNKvHS9dXoKeUVZogwqMZ
ZYmYXvmhAvLeAc+fVgo0Z6tqhwWk6DZWjWvPs3ndQrC2aZ9RbWfGNpz0aNtr7H4zqixGO7F0iInM
67TpFyYmgJEuywfvKKairGrvMiOurFy1TdPeA4zcyafzXoTVChtgjAOZ0JCAJVcPaebWeY84LZ0r
/O6cgiFIvUbqR2QW0jPEF8Ca03MxgUIi9gmzdiEapH3Mo7i2yhljq/QX/vXUGSCcYUrI0msWqhNv
y9bpHJCC1NXRZNUiA8O2a9zPtAylv9zTzDHjY5KSOTzOkZrxX0cOWd4J5xZ5bSt1pe3jNeNIjjK7
QYyGbE7/ZX6d6R90b9ViQmS5r4KE4z9HW5K37GytE55iou8M912tUqcKEtxRKUMOy/wXTHXL/GQC
QcGIi5pSWpwGCCbjX2RtyZdSYDKYtbbQtJ/NOB/AzGDwwEHdtU3qvsZrlOYPiQc68dSSj3lP21nS
e630mavLDYNsrZF8MRRi4lggY0zIjh5NygzbpmvGRMZ8aFzprY052ClMLsdERtTOew6KvXmb9eDQ
iXovyTtMLpZkWQ8C4QAgQwXuQIXGo3iHfrWdPbbsWvXXpGksfa1iQuk3pIMk0W8xf+Lf7Jv2Aknb
qkAdAvbcdl6Tx1IjqF27fy4WVAy+1DatjOGQL8O84BXogghKEIUSHNteskwvfwCDI4+TG1TVz0vh
IzSOjYFbkw9e6r91MNGd2IaozbK6QJc49JeQtUD6OP+BSRAfaXVVxEi5G7hxvbSTtxrldmNngVaM
VDm7ctvbPsjM5OhQUOEvp9CUBuRURhxq2xm9X/OLxrehDrCi/oYdORqARxO0/vwUkK/z78utTj26
EcNqL1oQsTkIDnu+itoqV5+2owxkTcqe2KuguW/Sbuy2Aoq0UY3+47S0ctAUuOnwi0ODcNRjCOuk
eRtsHIIg+qPxziNaiIAz7QgpNAQmIeQDHr8taHYgCzQTBOBPVBPFAiXeCsFZIr+BuIy8/IalAbIr
1886ka5zfpX2XFW36WgXM5D97SD2TGNhH6zKkgYa4t6dVB/HEKukqyBYZLq29dK7UEeSc5pME0ei
A3tsffXGBTDm7byUMGWOEVa7bkE8j+Gah02uKhaOE9xQfaVvRy+Xk4DSoMQ8EQzk/napA5O3Kbl9
sHGz8irhpC88Txb41q/9F4+xhNITHQOwfekJNYQLP+iyeXRsyqLfJxvpcB4LOXZpZTUtWhzVwZtC
uZ6TohOgg660RHiCiJyfIEZcsEY0Aw3wlCsIUoLfgWP/sb3cce6ajUN7EyYlukdYI9hVnqPCsfpN
e7Y66Frlb2XgzTOdba9g8Z+p8mcm+F9NNWe8g1M9gioZgSAAvxtccJo43mcOtnDpDRw5AdOskGp5
SgclFnnmKJLV6pmVg1VVXuZ1/7XLrYpSttO6BUpOyhwX1BEs7FUZC5MWMiPj4AfZvFVjIEBzKBrS
8aab4/DDywkfn7zLlWPk3eX+vhT5IxJQHq7QhCNv3QYP2BsQdC1lAGf0b5is2kP45jXMRsV07l31
7fLi7z0nOjhUcIlu9+beWK0lSl4GzdqqvqHIT9PprgIBxKOtecj8uL25IrB/KIrcxRHZIKW8mqYG
EtEHQN2kpkhKxLPOkMe5AHtp2QnFMvB1YNif095H7QdzrMtO3pfxtqHLeOyd8DFKjBmXIdwI7ar5
q7PmCXU02AyYXjUwdniLPdJxtvlPCkM7/RuQ/cvyujRcECBGi+k2C0ZFaOLpLmGsTLeVUzcGGEtg
NnvuyFaoPepAT3h2XCKeJhTE9T6AWZsKGFNNudxM1dDKDk3DGFTHIZlpouPyuaEFOt+XrnlrpPS2
6Vh3KXZPqO+wXOILGGdwgynUT21UyuEAIVYuqparlE8sclJV0AGlK5+RjN7MB++NIfSQ5JLeMRHk
+rIJaly/WTyOa5K6PGVZ03TOh4qgD3ZnmRrymTityb+LqmJNMdfBMYUS/Qyolo8ecVMD59vj7cUQ
lZhBoBhQ9kRHdHWQQjGw5spyz6DiXK4TAuZbGL036csWIJ1/OxpOojskeLfOF2wu5sXa+FGYzJAU
PFWXMHi7EccAAXl1byjqP+qq9wHzVBT2C+muL5BZarDmi5vZ7ZcsUwKG2cNdijAtE0hvKx5uq3bp
WEj7mmlrWxq9E6Bl/rIPW+CfZz8I6TGcE/qJ2WM8OijtvRKVybaZkTpeX32Em3jPfVyBCMpOCSBw
8CBz2MvuxXlZeppBp73BvJpbgLwI/l7uNkrpAqRbKEZO19ox17K6Sj0nBT+xr5k98wCteklAOrrF
t/uxn2xtc5R+LrdooU2eak+TFuA+KHGXedLS/9gy0qgC3sdNncY9Y7Zd8vuehtC4vTs5cXpqtsbc
Ymn4Ewdky7mITpWZMGT7gW3kk4BUefkEXPVOfytwv2UdDCk1huWsN6ySvzhy6u4tP3eBl0Jbcbva
thZz2Vdy5exHNlLccrYPJvaOChDtdIkd0rTiT1v/GfdJtz4P0+pM1m19ib791F35EqN2oP7cx4nF
yXc9NMBp0tM20NuSC4gMGaPtr+wxk/hGMwRcAGYhd+e/sznYcrlFbSeTb7oz9SZ8oySVwlhTTlOc
fiQqakuuavyZ4gGDkmUN/IwKoxN7yHlGdLYo41NyMlEN2QAp2zw4vS+TbuJI2ryhgyCPri9N1T3k
3i/ygNyJrwqyWe7i/U+UD2SKdsgBCaFc0FanYh/MMJbxCqjCtika9Nf4zX+hhEhd8ynZPMpyLedZ
opjYauX4aEFdSsRMrYXv26kj+yP39UwJoC1R9iNriNt4fY1DYH1cMoomHyHUJQQCpitLfbsHvK2g
QY3yQkpbVwgAp85pZOxNvIQbYei7wg0gtZNFa24pqSB0Ge/IriQT21mYIzqQ/ClYppojd20hLAPD
oLwB1GgcZpmMZSNOVlSw+aIdtFj4WhAue9K7qlwysx2TOwy17M8BpDyfKemaPMslhtmjxTGYQEJe
CfgHNZQ+nAAwHfa9Rf5FNA4jQg7//hKxbUWbyPGpYB4V1UHMVTXXDXNDMnqpDW0ruTBYtiRJl/79
NNvSj9yC3f3qhlxOlOm28yUbiiFAEYZtSNwNKdlQ1WDBeJfSiH2B3tImkCBvi6I6F9vo12KL9CMs
WPi6dDspsnQYkZ8rCW9C487aeGh20ZH/DBGUPTm8N6wcdjdMy77W97EzYgf5usNWbtl33BZrzskF
3L5soNWduOognsNnbOFTGMILfSuzhpRfc5DJ9G7lLjOpL2Wy7Q7d8cJmnY0lAV7WGSumkGyv7IMe
cnOdjkh1BhZRj6QzVdoKymELtekpdCwenJVk5JAZq5cTeGpc7DBpH+Qm1NMkYaxl59Io3utzykkv
+yK0BMN8ifW4yBfBf0WQil6dIJXDe4dAQOeS831LBfztlN+HGrjVpYRBFYtZ114nWBo9h7E9P/qU
E7Hf9DYKtmUTy6sranYzd5y7ZeKrbVasxf0AAhItcclW/9oSIGMGOPAIScNS1IgHZ6r8/RIpOjtp
Mnpbl/T3O1C2jWit7C+T3pBJwNrLEHVO5uq8pL+XY0FxDdxQ0oG9ormn9ORicqnsfzLBevIr+8xm
G+eXbUqWuC2HvYQJH3lp21fgxMB3ixa+9dNecqmjtMcDbrZn8xR7hgwpXbgLVOWykDfQGUzEnsEr
t7OKeiVRLHGiAtjnGF2HDJPAgtrZn7pH1Aiz6om0vVg+5g0IUEyXZ4dVBvhSOFLA6DWbYr8dN0LD
DqTu4IByGCQNaYoINHVrO95ZdUGscgKi3Y5QOoyoY5Hu557GpIT7YPYLufUa15Swp/VwPALWeonR
IlYd599eT6lI6iSsbEfZqnuq5HiThA1IvAmTYT+sdBkKQa8Nc0lOyy1yqxSGJcV1XFDvqW5tIJH8
CWKZ4+MdOEFrq4kyL2oImd0Ilc9SftzP4PHDjBrT/rQdXAYSTG82hBFJZ1leKPKW2WzPYIB9a0Er
yhP8XW5ph30JMo4/eJL8M3xsElmkl+I4tTGm2lmxfVqQmlOCzZ8uhcOtLLCDarFpYcfolNI/SSnm
TTJKpifBseCcZQsWJe2dq34yan40DUcZF3U3SZAM60ZwQNRLV15Xra0shT0wGbcC+7pFUjswnMjx
8pkm0CGqkFtYUxZazlQD6rumI9anYJuODl0bCgmrR5XpZlI9cl7/Yvsd2sI8yhYfWJcUfxiswo6u
UZx1++yF6rIE5mCzZAn4qJnzctZCY4RiKCx4HxNIalYNcIDL6oxzw2v4xf6CaXSBmfLeW85cue6l
QpZBo8ROHIQNh/uOtNo3hY4KmgwBNV12nwu5k4EBoyqxX+c2ktq2JRKk7MzM6aiX7wWI7QLYiTrB
3EVoqfl9ixvzfkjtJWdzKx57YDSZwniL+vxZo9/9DBFCkoFyxVSgF7s+qSlMA3LN5rHCTXYZX40Y
2CgZJT4V1ny3WtA/iJm8Ih/WxxrWy6w+9EEUdIHUStewzuNvc2sSQ510Vtrpc48wXe6dY9v7H2dn
1ls3kmbbv1LId1ZzHi466+FMmmXZsmWnXwjL6eQ8k8Hh198VJ8JVaRmQuxsooKC0dAYyGMP37b22
8EIsVVYygeAJkF6xd++3adrn/rh23/DfNGI5GJgeJSJygj3uA1Szpo8DDgo3PGCYS3OqQdvmBMeW
TMDiYhNB6x9kNcq6G/Kg7m5EhygqvYhKTuIPayom4lvXuimfaobRX55BW/ep9KdInPx8IFuNYt5K
7G+CdOq6mbvpk9l2ILUDy4mrC0D424SKyhmInbgoYF+v3nHYbPeCml86PSw9Y+tU2TFZtm1jztuN
veXiUIBeRBnU2AH7goTpF7mJG5FEO3qRN4FyXNB/OUMKMtYTfkOlhvOddVsDXp0PLeIu/zTS1iOj
xd7mhpTBcjPhWA/ROFIDDDHwZSe3BHN7NWeNMd0ZqIfLlX2svcYMMVqAi0EAbjwXDkY9s3YCurVG
49M93Pp5RYUE7phYIFrYPfzXJsMRlO8ymEs+R03mB/9g8hg4hy50Te82Zodvs9FOCxFE11afZSOc
XmGZywYo3ipnYHx+1X9pvBpVSyRSb74hsmxqTqu72jVWytK8zPK8IkbD7wX5ePgarzoqnu5dVBKu
cuM1Ymq/kp48tF9bk9BgapyGO67A6NE7FUectYLYuWHCHEhl2AyDZ8JJ6DkhVPyYcicSQKGqjg1p
nCYRQ0S2NjwW7nSk1uhvGaM6cJrP3sb2iiLatLAP1+YaVTgMrCQxblHGEE2GSIYrs+vBdEPRY1Wg
GoQkmDNDtlaee5nQegEmXk0mVdRGTcsGIhYe1VYtFHqjrLb49nkqIgA8FB9DKu0cDtQWqUmIwVkv
8nOF1VYWLKXfBN9GDXgB41bc0QlkC6VeJFf9S2Y/uTdXr0LKtVz18F7RjtC9DByIc8gTxnMApHo5
2+r0gqNKnqpFGjt2d56bHdRmeyTU8sGfGkrZGcDD3MBQYm+b9yEWXW+GbxZ3qw1yWkaL7WaWEcBI
0L2F0u/bgJusqWmpyY3ov89scnO0WB2z2xA2TfN+bMO4fs5G+KB/ziCOpqvFFGb1dixHt/lLtTfV
t1113WmQHc/ZiDgBg0jOqDB7pTmSHxsM5RPupmIllCYPgXHiF00W8hPSWC7Uhep7ZeddScKXtNFw
AFfJ6ltvytuQMO0RaWZs2lhG33TWlJTrBcCaEdfM5HGcIK6hseaBLcVUF298p463TxMbD3hdPkJK
sS+KgnrB0RkLiFhf7NLOLeOiGcosacS7YODlg+4SqY8ViZuU6pUvjD0LftpEpnMAcIvret+1gkzc
pTK99jj1Xd9BNu1Jp+zYhTcE20Yy63edEyD1sxcWp4xt0ckbAfBfROOKPAmRdxCdQL3Yj4VpdCZh
2OtwwDm20DIqyz+KMfOexrBl72GH01cWn7E9BJu5Eo/nxcCl15Q3LYN0vKGIiDK2F+38TWTU4C45
1zXvUqqY9xUy6eswF+I4zREP4kh92f2zBb9RHwac1f0F+X7L195FUrYLN3smC2eY2ucuae3+dkUD
BEk1CB57L+xvZjMHZdzMTr3bZtxVJ9urunvfW/LnFef1G2Y30oY9aLCnrKqcDynZq5dBzDzvuc0q
Lu3Smnt8C45jfsbzxaxWts34kW1Icj1w88t+FzcTKYIJWs8rwqCiP6lBL9cOGH9UH31k1jtaEFy8
oh3sZ1oQhXdnc8yr0TLPubVPaWh3ux5wLDZHHzh3ErDT22W0tfwrjwAGUsx4UHLEYPbwTO4RCqTE
9h1z59K/Q0dREm6w2pkLo9zs7pBY0y2ug9IuDjkHJPp2XXMFON855JYz3+ZxYn0KzSb4PM1W9jVL
JcbTtZ0382IxyiI/PkWtbaJfKt1rex4KgrGp2y8724z7a4tYvz9Y21gZgHoXfxiWW5/ShOeOo94H
0Pfpp5jzEDiVOX+ozag6jfYYXXieuZwcZzE/25WdPpEHTa5UVGSn2djid2mOdieAW0ondrKJhaj9
7r52HabUzCDYA4VdRcQptOM/l8awHodwSJdjIcz+K9pXYGgoGykAuqkh2h2ZhcwscUu8RNfPpEWt
3Uqn2gDCHo5LPxzNya5I1Y1qB6GpmYmLwA/mL3nEWYy06cHc224sEIYs7k0ee8adxxp/syVw5yEc
eY9W3ZWnKY8hH1VLdOXVFbmZ0zjP8RXazSk5Mi81jyGBLrdNh13j2LKDezsn2fyn3Y4JDWgR0pF3
chD+B76I8+hI2/4DYUykTtLHCM19myzxHW9LeGlCfBSOoepraTgrKdqhAFnDX5xC2R/4CyC/+wXW
XB1fmobwpw/RipgJ1P68BEF65Pi9Rf57L+QOLVAu+ZUsuSjdFEEvpAcaqEazJ87cJvC+bmLLOW4r
pWAc5SPpa1uRFCO2J2T4V8hzWuuKOlphPa/rGC35Pozm0HtKBIqOaRdYPG3MLTYlY3Z28F+qN6Zp
VwULPw+kuVSHYiXvY3N2vGk15G8y6MQoiUbZ6Nqya+TKrO9lv86Hqo6n4G4xc5NOdIPz7nYGrZvv
awEk5YK86u2hGfs52JmFNzxkeeQ25R5IWAr5bwFILyHfVMYvV7xqDckW9IoOeCLG9YJ5tzOvGAZE
m+RT6W2/tD3/qBOW0CXXQ/2H1wSZCYKTHz0fdrtmaKEbOPEEdSztNxprBOE9gSqqii+/EP47PxpM
PBsdss3gJDMIx6mks/z4Zu6y2WGDwe0hbej9dLsCDgnTQuoBC66pxrtiaS4re7SxwxWeiWAjSVor
92g6T/L/2jJu+EXd6HPMfkHyfyZoCYucTn7v/IMXg1YkKdFCe97juXB9/7NvTw7/Lcfzw7kIOIjs
2kyji97txsUaipR8nHne7cNEw4LfxKi28TFCqhvGo8WwljWnfJrEE7NQvi1HkaNYRN1ouL1Dvrj6
oAYVWr5YsNjyj+PEDMr7FBA+A7Kae4+Xb7fNlF+PY8UCVX1xhoj3VBiuGsxQD6a+T6Ko/FCrCzGz
ii/rR57dkBgh2xon03kDR01k63WFKM2fToxuz+1u/GUAIfY2AT7CF6hdWhbu0e+LlGuWDZU8aKcR
S3e9szqBZu1yNXN52hK4af3q0iNdzU2PHs0ayCkuvakyQwdHcdQ+pHbcTcVt0s0dN2zDZpsRBYwp
b4sfStfPrPzUCOJWtz2dJ8lRScsZRMfbmP2J/zkuQ/lRMqf2oCkVHPVxW+h7wEM1yJdsXXY073RJ
KTILH0RJXcxD2h6pWW+Oc4+4PiQDPeIcCoLUKayNraHRJ/LzbTAzoGJaEZK/+EoegrnlxiK/MhCN
mWPRYIIccQ7pUMgCbYgbkG/eeA2oNTWEDHyL3Bi7tgCJH+ORzTmQeFBVfXpsG7fjIroWpHfCEKbS
qYzLIqapUx80TogznWXG15lpOgHhokUOX+mQTEYwJHemsOHXkayXIHq9KNZMTMF9a3bLkr6nYVrR
P7H9wuPdW6ApXI02mGgkXsH0YmReZS0tOXT6IWcOcyecNXL3Y9aO1u2goJDw9zAw3i1j3nmXBql6
yTGx3cHP3uSo9fiMU+a1/OkvnuezIew/Blie5wADEU+14+I18IHl/Pg88+5AI5eyeRD48tyeDrnt
GA4deHT39a6rmwUjpzP6lLr3itlHLUFWIkOF8VzTyfIqyCEkYuA4tP0Wvf4T4HmwA5/mmKFDVcHx
jQhvtuKXFDRw/IsOTXgV71GU1ENzwG9s1MGORYKN0dXSDiZXV4CHomMF0VG+n8akoo6hdbh4MUVD
lACSsbopsKvHS/B7KZ4A391ZtPbJdUxd9LvVrrUFwLxkNkgLprIFhWFGgN06WGnCeJXnqMoQEq5S
jkRtYBpRnLcur0uYbPDXUfhDXqG/HQdHWGZzO96UlkX+6fc/XO2yM9BZj4zYio2MCNbugLHG5f/Y
SY5hxSkimOuPusOROK0grGRxvIrsxMZg1MNbVIbL1EbtjzTiDAzSfEbsLpLBSPko7t/AQodpilS5
aOEY1gRbUwJF93LGKzVDmjXVDfvUpSHqwF+llVM7OoctiY1s3BvVJIshzJ1Vk7zxfdxVjM42EiMo
H+3m1OzA3BvcrXugE+VZ3SXGGckysjuSsscDlmOnjw+egC+BZgK0DH+uEYixfbaSdjVCIetec560
q8tuMS/SLjMh6bR0X2IYruyLOj//Y7DkufNoDx5HLvLusROisE3OeJmIIbc6EHwN8HbXrz8JPzpo
ITaYDkRo3ge4XWDZjjS8/Q171kufZpFE232Cp4uCYnt29StVoG4KaGqFlmK8/vY/elZ5e5sCD8OV
ogtphT+t4YKub0NIwHKvu9taBqWtq6r3nmSVrNHhCpIPlS4I/k+s/rZ86P8+KfBAAoHzLIDrmOKd
l75CwCiBbAPm3DZ3WlEAjQxSdooZs4Fp7KdqcPL5KNqGfONjNEuvWJrR6oWXpTQMerQCZCLT6SFl
OwEBPeXveFwjeiY8d6oggIdPesYmGjfZl6kJk0q8K4paLmkaxJWxAPvVMWHiZk/9+lUHR/Lim7IY
QShhPgduBjzmpV/WpWWM/XVM3tQJWV3tke1IWDcntiIM++MAEILnghKEXGlQg/qYCtUUTtRRW4Xo
clnBqis77Ah2RXAwTdPtyA6+PhH7lfO3PC4LgGtHELKr2oy6Sq96MmSqyqO8VkspxWngAgeFlRlV
8l21lsGKc1n/5RhI62M/GBh51yMlJXmlwqmXL+JPLZyAXTGkFu0Fe6RSUrlVISv7LB4UXGvVOsxB
D4CTAzhs8QwjDpIdzm7OZcvRmE2p2tCCSyQ7VIVykyn+DdOj7Q27GlTBekvEnZQphIbRs4CXojzj
b5fEWZFmc5DIJgLKBS7nk1Z7qaawOafwFt46yJKKR3ydiKOUE3epqPjTuZDwSjm0C6ffThNK2aY6
RgpbXoxn2d86GcPMpovb0N4o67AuR2E7lA2BsOr9rLkWM+tdc6DnQY2pMYownZeduYGUIOZqq6Ss
YsgjqSdROnnXbM8qqhJFLfII1eTXisO+oydTXA5WmSAV1XrQcbFli1e12fPGLaPLOqKDvF7nqvus
P3DQWVKEMvahRHQPayincY5nsmNV2kMcEMZek0ot20PNGrt78pQnw941Oaf56Y1n1nC8L0JKCqV9
srvUpZs2F65spOBSSPhcq7p4U01xI3hLxOOSTHs0GWtmnOyMYgmwoyaQItkRjTNPYJ5Q40jeZmJu
k/7KRoOQXqVQy9nYtRSreQMtrjENN+evWfE79oNrRAfgWbQ8yxxxMjMx6InpbpHexYSOqGnZrUFc
88GshkXVvtQX0zbg4vTHcLLabTwxpYdM8P1myC2g/nPbnAb6mg7/6JI0BIyteRMHPdi/SMkTncCX
DRbdsBoXifnZLyNaqndrVi1UdZUUQbefWCQZYvoH3fmBOCDv+uguyJm0LF2zrArLQLR+adnhNi7o
ba0WyT4SxNB8bOGZFOyhPbuHFh77RDSJ28bgtO3ceIlFZ2+vddH6YTSzOiCqr+0SyyALT2lyE3XD
aMTKQab6KlELmouO3FRSI1iJ1juPtQmV7NW85kMV4kqQDR5yUDHLyd2I3iWUqvOuaomiNJmQTrB2
Mq/bD5hs40fMkNZsXhPKSf3/SGdqnqk24INh6Hhz39YjLqoFMvJ909SycYgfvxipuPrTVD+X52lk
5rFkPmDtbxfMYdkW0K9Gg5xscYgVjl3LchGkCZT/XWYSE3rd2oZL+F/ZmImI7kf2UYzJkfM601Ae
+sQavp0Vo8NYkRDweHuMRcgIqmusSrbmuGHgS/calyWEeZY6KbKsVgWwcMkumcWEAumrjjo5U6/z
JLt7WvdW9JNUmhoFMQv0x/mOfAh99bbRGPjKSduZ09XWDuEDlEYvwRyg3AhKZT2f95lV3Mq/RCAz
WWww6cHY5rGxSgREsLtjwjXZBfZZjauTvN28fcTJuvEHBfsMGtHFNCXBdE0jXwo3JKCFzx3TaOGJ
LEjflA+04kPpVrdTl9ZKZdBfoi8u/vTijjxORKG70V870mDzYcAD/NZaUuGLfK8fs9mYYyk3zOZ+
w9W2W/I+s8oHilIpVABUMOdnWYSIMqu7rCnkCHb8QapWM2UVAK1tAsTubY5u5ncsc7DB1yOWCGm7
VLa2IpLSqCY3WYlOQQZxIIl2SkTVeRMaSwyPUtdT4MdgKkj4tkwhqv/QZ9gVihuffThamThCiRq8
7awW1TNi90j+m96Ou0pqY1D9FtW+EXZehk9rEIT415SkQn8eLYdRgpElNohweqfv16Q05BbuUs7F
lAEMOWGnQOFkpEIOyn480W8DzXGnQbJ0Ljs5TSq6rGhTOUBn0qB40SbCXenRXAds/S2RUtDnOJP8
MNRziKyXMz0kVcpvVJ5yjhmUCpPp+XyRmfppM4c5xfP5tqpoVOWX7cI51zwKctuHce8NqIDmC1/3
eZQiPpFpHM8l9QAMBNHWhNJndjZ/6S+oVYKOknpRqZftbiXm0VOMElxpyYdeLmMldfPIj+Tq6xm7
mmYpkDHPuEIsPnID0injA3pHU/b+feDT9YNQAnChuqk0zOSBpVQNCW2fmdQCqaUGGJ/l/kULlbIe
5z30JOgIPBK6YtAVrSzseLWQmoHEG886Gx81GY85uni+lTak0V+SLd1CzYDbGd/Sn9W+WquzuZia
GXVBsEJv7yZaP+HJNkLZufeUC0jv5nM7kTJ/Kq/Ih+35DIaslIpMO0tKgA0s+4FfSpGzNskoBXa2
xEPsXQ3MmsSsEvkaw7TU31sPIn0xvotY0ADLm6NkyLpBrb++noSjgMfQ2Y1sxPz8kMyglNjGWADN
g31qA5m9sgXqx/g0q81fPXkbC/fq2XnV3CxjawTlrddjwqK56nXx/A0gDpPloSQ+mD2tjX7E/+zy
H9nLqhpaJ2LHGY5FT7cn2NWjJ6tbCTt//opasyylEX8p6xeMi5A/iyd5a+wkpDA0OCENtt1W9WgR
diIMZt6EUd1TrCBdj6jcO9y+uaxfoaXjFXuvlP8XuRmAWzA0brx8cQRNgM8z2Gm+mBbPUdvlIwIL
4+OOzsQBG90wO0175xP7137AeCHrdE4fyjrdsC1y5KqyERuIgR90oShRZcC2b+VDOWV0mAhrcmOp
0H/9PPHyNIHaAxwKyB8OTZzmzqeNvx0i07LvMVA0zv2cscwQflcGS04H6twbddW4I69xa8iuy0Xu
5Ddq3L3+KX46SwJdjGDW+dS/uCsv2SyBmRq+aww22bfSv6QfnSJlNCAbPZ9r80XIHYgWEVbKI5Gq
ndHrH+YFKMa2QOZB/kHvYpHVARPmx3N1HjdjN3ixuEu9Rdq1FsEuixnmLBLVjg00AXj+L15/45/u
hUcX3XLY5VMWt6hx/fjG9hiSZBK5052nFtwA0zSkbg1Um8gS7T/ovYDIpghfWaL27a9/jJffn8KC
nN0Di4vAQfolO5B+lxgS7PN3hFSoqmUq1feUsKW2jWO/tGnos/zr72z9mHwECE3iFU3bBYxGVyB4
ebbFUJWAfo6N21R5Qsog5txzDPOu7TGRnv1TWpy0KLfOFHZyPtYaGRe1Z/zeapE1/AoJ9XKI2lbA
tfAoVEQWCKOXLQsfgQlAtdi81SdsrWYbz15BNUSV1eG7ek+5ZTzlgvnFdXpZ7bBl8JxLZoAFOi3i
M/04Unofe73n0sWlb+RuIJyVYAs9mzDfrcnYuRPG3DEwv5SFL8vRltPX1pduApCf7KOOvATK0AnJ
dvmlJ0qUJL/gZb4AwZCm4TqeEzjIlwILKP8L2FLnd6tFnHx26Vigd5+1AnBEwvArYLH1sgzmR8gt
bMJ1fLTOdCNeXAszNjkedJt7O5OiuaUfHa8f2+IKvogLFYiVg6kzIGGs+mRzL6j+LCKP2E6NyYKC
4X4J4A7Mx5oyTjB9Jy7NJbYvUsskJewzu0LM/toNxDePjfH0+v18+eDD93C90PZtOCweKcMvEGjM
zwIKfhTcaVmnPo63UE+Y8JXZIjx7A0l+Qs9pbZXHTX39Q3g/JgV5vL3DsAoDJj5orj/hWFlDhax9
r3c5tjkWNdERZ9/fRSIq4ydiSg2oPaOxIuR6u7GSMIIKlRiWKYpSAb3MvR8Db22LCyzZJtqReEyK
L6lhERHi7PzBEmAiw4m9bXbhkkHP7KoQWrNlJ9TiKATT90ISK5c9ve3tKup4hN2YgSS569pykywC
tRorP8r658j3ImquvZL267oeQ6LhJaeZ+CNUiCEmqYJNAXShBglVZyMHKEwJfODpCUO2b3pq9TFL
Go9JGHkZzCZHBL04UpF3hrBG6penFKFFsSLNvzBFZ7QJ3yCdpuqiUNasJBykBqgk0Dw1j4HHJrA9
mPgAxvG671JIu0fKB6n59Prds34aQ+RvMEOZHmo13HwvV60gZD1Al5/d6Zp6q74+eyZOktcUJHEW
Ea40lxE9T6XM9hTfXBcvO5XzhDJdFujMrZA4/I12MD8pcZL+2hVNvOaDuUAZmhGOhn78q5bty46t
T7sWRJzs8FgATl8+Dw45bpTLzf6WU1Tr1V/x3qVOfVIqZB1spNloKJ8w+6OVkV45tUCkRMszsF6/
vj9iEalvQ6j0yRnxI98KKDW/mNAEMvE+oKl3G2wGTXWqqHHlJAdjOfs9/0/7kMBE4ew59K0DmR92
Btr9bWtGdwYBVO5Vt7p1qbeNndoUEmyXsUNlpgXt9osi88splSkAk38UMjdT5P9pU1iITgIb5/aW
+OCAiabixOd//v7+ZQAg+iGIBtnjiy14d7/K7/jp/R0KVmjxZDnfZSF5MaXX5ZqOa2ilN5rVPzMh
yIPcDzEileVJn0SnTNGv3+2fPgC3GVGwD2OXgwbT84/rq0/N0idjj1x3ajpy9nDPJzu9zCaoYeW8
7FEuyC48tL3Bx9ffX37Bv3czQpSY7IAkD5TD7E8LQrHMLtlIyXqTM7ls78NwghqWDn5MZYEP3RvD
ybdJr/rFIH+RGevZ7DmZRyMIpOxBGXMvvnfhOcLZqqa/Ieoi7ab7wG2b9Smq+ny70m37urAa5+No
9bJ/znMjz1h6ec9iO5dF1y6fOC0NAYDebU92A3WmU29XssSidQF0UuQMTxe0YgzhQJJmI+GwtKAh
QwzcfKB/K7UXr1/Wl3s4sNgMbJfFgBqBXOt+vK0xeqcFekR+M0YC1MgOUXdWBDty6vqiA0lRCA8/
lwoj8VZq888TqS4CtAMSucn/xU1+OaWEXGtuM0m9NtPdT4ceks+jBOUZsfdnx1l2NrWpPaSqPb3+
5X9+O2YuWkaI7wKT5fnFvc0zeCuR2LzrRHp3n797kUvBVnlUgvZfvOFPWzMWXY5RTGJkSZqEx754
y2GIF0nR6K61mUmxBpYEeyqAjlk2eGSwmyhv0hVJpIWi3ge+dG9PCD7LE6ldsdnfQNQoqN/pEplO
+PASU9pplHt0OZuXlfkI7AHiXaIMiRp58LZpLPHr8qp0TzxJtCCqJV5l36RVFl1W+YAhrKkTaUzD
gFSQs8BVWcm01cybhHQMBFklW/YkrfcUZsJJCX7rWZadckjB1AObGK7X20wdzTBawQsaRCVzRSqB
4ekpsDK5rfu+W+lFtploUDv6Snv8o+iPMtXtEbUh3X1bUMtjGIkW0qvTE9bCm+jjR5PUHrUw0U7y
K/H88M7qOgy5L4vUqDNl+UbzM9A6S8OVlhyrs0spD5vPK+C24RT2Bpnnu7k3+tW/GCqSOKKrvNtI
QFMVAdOcoblgjJ0xfZ68hMy3B3Wx9LFIT8c55HDOjLpaoyvUDSC17Ul3qymmne3+50KDKkhS0ZHF
yTN72iRSfs0vYuJqVmuvULn6zEnytbyYQSek4UY34OBCyNDJ7FzZVFdA/ZHeUru1m7lvS1yhAs4J
ZTWXXQ21s/YvdpdhTpg8FqkvSiiNmqDMxl3C5SZQpIICmlOQy87Dtbak/cpQrlSUCH19anmsIv+6
sts5uoHUOEzvc0ILyaahqO1t0UFtSyKJbq5PkBmHiiYceXWJA5/EdalOwU+sviCxyoL9SJXf747C
bKXrS8NsFEcFV5mRANHHeSV2vgVu1Dk2ZUEUx47/RNlsLHLTu9BO9JriRYQ00iKi49OmSulYv0fn
TVL4c7kedOVXSwWwUMtqp659xhM44mcoAJjsdyRzFO59b0Lswbu/TcX2QVmOnA4b0rcKUx/5jWm+
pd6TsmLT0J2mr5RNLPeJTqyY3pDXWrX2CeCVsT4F7oZr9A1wI2lP9jBe03orvHkbwBjnmzWUh0E1
H3VZmrg76ZeGiivt+hozEVAkZbByKvctTm5t3tBCCGh2bSfdgWY2lEL+rYLpK94GYTEaNDxUWVeb
Ins1C+gNXLT6bvYRdbqVv1XDevIXHtni/OAKGFYdOFwR2kNzxP0uh6HqkMcGRfbL1rCBKuyF0hCp
okBBShEDUzkHc9vOPRMGM0GL26EFSUBhWrOYNBzLz4EG9kd8uN5E3bDESIHOtI/FfVA4yYykTHOc
6yVlsdXfVA2xcPVxfWlnkbLgaYCUetSLMAqNj3AqhXOM1NSlG07ae6UenPGMLTHPFXV9mb47kXNg
uviSlWVYleqpL0pakrI8Kq6KNlK5UMOZe8hXTcynZWR3gfERZSMPEK6ObnxsKxv1beN4oqJurCrr
qi3ih4scjVjLMUZeaNDOtpCvQEucKxMlB9W60WZNV5XXNTwromrOdCgFid2zTp7VRrceRRUTPNBZ
HBGKWmOmlqzsd1bqpXde1vgbnjs1UWZ1HDKJVkvjMe6KJjUL9LWRQRbkLjJcHNidwj7M6vXOkJPe
WdfwA6HV3N1djIse2zIZXhZ6b33EVLfm+9g+z3oDV4FJXjv/1Expn2snVthL4ROLrFwFNFNO9Yy/
+x7PXlntXk0g4G5PYvLlb+tVQjd4FYtETw+qnKkJAdrepg2KPdoZxmUNqa8sE7BxWbY9RZ0BMRt5
HQfgaV8bvWQDWMq4r0wwgPFcdulE78njV6rOwd8zl85mmX8PNryK6WFekcaDIMe4z+876tCve0E1
JX8+v/JR6xukrbM2OOote5fj/kKgopc5NxjZ08zhJvswum5SNGfG9KDwTKsyH+HSo+tw57DNoEOi
/bOjmldaXFMsWpNsexpH1I+e2dBaH2WDjX06XaRPrfIv42hc5TZB/WQpvMei3l3t3RCxyIODFkAV
JBUyjgomVLkYTzWDjywqqWIJVCoHJ87KusuNcDVvOyxX9HdafDmfe1JV0o8JHU2Q35QYjG9ljh9M
RX+VyqSqO2EtgjcWRF08VzAARdOpc2ilBHbbghHrqNiViLaQQfwLATyUBOMkqgvnZPioDRssAmc/
8OCewUJuO8tWGdVptwz3RHDESX3wKTVOw3EyTdJhj6MC1qthGznnYDy9E9DLPQm+zABXWWdPaA4J
Lt/qaJ90mADSPdZox9hOJZYABoLyUeoJWW8c9UBXjiOrWOXeQjcFARzhbdYnRE020vKNyCBlD8aZ
IrLpPe6kNlVaWGTbjtS4QDWRBmKyhuSso/hYXm17bLQIlZfzLFL/iQGzDX66PI40PUeomSqso1dy
2NjmNNfscgskHXmNZ8ebFjxohrerX5H9Ia8IGU1WYSvlsNaCJIW8wjMorV4mSwGfaqAxyrOg1iPl
QDPOFLJUzU5q89Sr7aFmF+l2Y6Kau4rOqNqNengqa6lCJvhqQ6qKPIPa2aJw9olzFykGXHSdyGC4
kkzy1IyucrA2POiZEcqYWjWaNbUgV89cLqXUEhEmHFSk/YBgKbgKx7prMmxRse8+V+pmN2eC0ZgT
00e0Xoqw7a3jm7K/7IgkGcT7OBG115BFIBPoyjCQGiSOALLLrWQkRn72KnuqD0qFpipRr0HYsCG9
ueym97rxuw4eINhTFpP7gudS8QHppMtNda6UWhbbC+5/N0CoaB7MOXMspE6KrOcripe6SPoZQ6C/
9dMhDLOt9K90scJI5rGw9gnOt9Tfdbk4F5tZJQuMeILJCBuSSfeQ1rBS0jmlJwVsvA/whl2wJiU8
P/2hv/v8F0OORYslmZGjL7KOHmKFbjp3LzVO6XI/KN0K1HqwP0cOIUvTHlwMzkP+x+vHu5c1iii0
AxIZ6I95IQGrL4t0m+cvTZbU5XVVtsjANaBVU2lW1TPTrJn/1Rs7iB4xj9Cjo8dBm+xlKa4snLEL
my29zsu0C59XTgoBdoKWSFCiETtjqepjDWWBaf71Nz6Xff5WlqE8zoE2dOnQ0V8hROJFnd4wQqfn
1dPLel7b0L2iKDn6yXVE6ClicfrqUxBeYETuLcQb25QOZb13s9UhXtVnTe3t2+JM2xvNKsS+CLRg
mtuH1z/kSyUs8leIVBbHB9gn5s8ZvCsSiyBohXOhFWpKA7fo/PI+l+VSM1za0jhhqGrTIIdaFwbh
4zKKtm0vmnJBQbezQR4Yj32TGU2yR6mFqnlXMQyc6uiqtPcurcoSe1RWGjV6WK8Ha7xL2ak66bEC
WE3RXj0t3rmifv6a//V1+X/Jt+ZBXfXhX//Nz1+bFt5Lko4vfvzX+6bif/8t/+bfv/PjX/zrLvva
NwPE0Vd/6+Jbc/+l+ja8/KUfXpl315/u8GX88sMPx1oG27+dvvXru2/4MMbzp+B7yN/8n/7jP76d
X+X92n77/bevZDGP8tWSrKl/0/909efvv9mUdf7r7y+v/01+/t9/o9JWZ1/+8aX+8x+X33pEPY3I
aqrv6qW///23L8P4+29W9E86ZhYkNQraVFp9iqAQweW/eP+kERVAPXRConnY+//2j7rpx/T331zv
n7Q58WDg7Ye7ajp0cIeGTBL+yf4nFXvmBIuZwbXJd/nt++f84Xb+5/b+o56qhyarx+H33xxXFof+
87AF9vkh4wUjwlpc6nYvinXLVLcYDchJAUMN9T0DGom3qSrDO8vcSvbfdTv8MS5TUqD1SwJoiGAB
/H0F+hTQxzLOgHWZSbaDy1P2JRln68MAujY/xCv8c9b6nmiAZZuDBOyxZ9EXDMelpqRZduFVi5N9
OthiiRZsk5XYYMrFQ3+PQbOOD0AhzL9Mdoslf+rHy3ESSG7Awhnlk+ENNb533062PbUZtLK4IJzr
wB5N75ixfD9xcMg+sjAXt300RRZ4xdB7nOfU5+tJ3w+A+6UC79pO8zH22CkTM2Nbl1aGpOzQ1ZF5
Ha7h3N+NURVupFsM/U1I5w7Qblj6R3R7/U2GtvfRrCLrjsgAiA2+jFd06lDcz1Oc3zMllR0ob0EW
5+aIqtr509ZdwISwj3z64lOcJP1NCRfe2JFyN5A8UKArRIy8ZjB8OguoluHk3bseKtlfQ1pX8U0J
UIPGWmFE5iGqiBc7OIR6hMdOoCm73NzBjG+R62Riv+KxO1od+9495IEUPFMbZZ9nAI2w+8cgeuOk
hUehYZy9CG9MmdwZGM4+G30VciIMavG1wWPxFd3ctu45PXQ3EByW8hD3WXCZxHkY7dh1gFkXZZx+
CBAY9rs5qDHACrMo7ivQMfeDPZi4rkKxlPsAilm+T8NxRqdIQ+rWL9r4s91P8brL6sx+snvD5KjQ
tsBT1rK/rMh0Y+MWUlwEp1dP/s6C//hBlHkJLDMM2w95UCXPdUqZZTfF2JJ3XVVt1BV6C90locTG
MVjRM/HWponRu6DyvEPz7z1sIqssklsDohRqWnfLKQE/Gd/gtwMwT1ZhHxzD2LdA6q1rsgPqn3k7
5A6ptcuAKjyiweWjQVQkt2+N8iuMok1+1a7dRMG3mu8Dfyues8Uc71EeY5ytRGLdbmgJbSZwP34k
QzzxdwLWMYnMMfEx+74r8URbWVZ9moWHNtSglEkj1a8vEnjEDxw+/B690Bx8xirh+PttwROwdxFh
WTCxh/SR/pSzgRNfw69ZLoyPIbMAHGKDCAw+0vq2DuxYXHor6mrCyyk4IXiai5sWq5B158wiXPaO
EZs5IBwsiocl8a0nr0N+iJpuGN/DZanE3nA2MiM8QzTDNbxO+CAdy3h1KIsg7+6jGcvjfsWX+qdZ
5gTERMDrH4oiqj9mS2l/jeKq/1YDNbCOeVtx2dZCJlLOnyrPmj+V8CTewQojOUYMQID3w5K28wVB
HKEJwyMO38U4QfFCBdaAjcujwA1fYfUr+q1hT+RKbaJmtcNyfhsRkWPv1rFy9mRL73pnaj8aw7h9
TYegwCBtAqXmc5ptsOucLXmPxRJG+0hz8noc2tI+hF3t/gkIx/3DGmFYEbfbw0+nPhZ4+170pCF1
DVkcMCLTks50Eb0dBsdeD3E7Q+noEbclO7EETncRWVDty8zF/sgUxl2hFL9bRJxPR6OjegE0eB0H
7CX/n7vz2K4bybLoFyEXAgE7BfAMPSlKIqUJFkWR8B4B9/W9oazqEkk12TnsHlQOMkuCeYiIe889
hv73nNVqsa6dZn5atam4WSc0aD76tcEOsaKxz51aQVuEe63hlrDm0yOnhMakGdfbJUCB2pxpEEER
fnTCSQPDpnbbaVSwd31tVBO0v1TPiINX9QowPxOMktXIyANvlrMVYG+vkRC46kN5WQK5PoJjZbxG
cl5viAKvsOKxauuT4bQ6lhdosANzXUUWwm/iLCCRE9IduTWrhSDV6/JTkMBkDhxIvFqA8iyRJH6v
ZA8TE1Ivgdd4Fjt6bGvH3pm7KSBUYan8JI6Nr1BQCueAubBtHisZu7dakXco6uymsPaaq+uXfFil
x5xryJqbFs8kMhEIbgIqiWPxvFQAiQEmK1Z2y3wRy9puWTXtC1kK/N+TjfMTOOBTYucYzuCekQMQ
NwgESMTdKY7s797kyB4L0BSuSu4AehAdohmXOrjfp7ruNRF6iIGdAEH0/ENVVXFnK7NWx7qOnLPI
FHQWVdqrxwEiwhViFrs9syonrvzRu0p0VW1UB5aTn/aI2sMIj+rvv9Uj/zrnfz/XX9IUtlPddFEg
4buASyLatW1E99tQ26wmiJ5uWgfekPXXpRYnJ5zaTqhByt7h+mGFBZ4DZ0uGEuGfV4z/u3Lwqnmq
bofu6Wm4eGj+D9SE8v2aUBXxQ5e+qAK3P/F3FWi4f9lMAyVCPkGdRfDjv6tAw/gLmhsWSJCThIn1
BP/l31Wg+RdKen5LHT22oJbhr/t3FSj+MhjY86doQ1zmmt4/qQKZQL+qAjca2XZzeHAzBufve/W9
QEulZCESa4rj7IrpDvxejSQrNpJaPzhtQqRAw26FhxVi4acc9DEKchJeRJji1Xtnu60t0P1Z+SUC
nagPFlORvbxN2KIgAxi5FxiDycCijUh9AdDfBy7/2sGf0zJqTD3mzjvBAqD9tMrK80KPOe2mhWiM
zE+QDN8ozSK+jwQDYuSjriYTuDKKeAmkF4uf5MfHnHI43eOpEqGzW7ksg8Q8YmDROPqJY5Gi5efR
04b4gPDFhFQ5eZvsO4S3VGZ71NBXNF1XiTXc4wLiz5OL3DU5B/Ui76gPJwxho5HE1FaD3jzvEHbv
kmY+ImfyjV4c+f+lYZ7JET9aSz9pMTkNNGzYh+sZy5sflvG182qLCKbEuMjcLqw83JJw0IFod+z1
5qEdnMtIm1DiZWdN633RUQ4sLkAX0UM7fMdGSjIIEnFD5YjMZnYDfZ5Sv69blEF1u2tjpyOl09Wp
ruTCH6EijxIkzWybRNLfxw6OVFV50rUmHsdliyh41EL0/EeioBYfY8/vRjt73wosyPfpkJktTdA8
45qLOh5pihvfaXKK7wUWYymxGYX2NBmLGfkiXcyLkbCzPDA5P3xcFkTnS2R6gy+SlAS1pik5Zz2q
wi9p13WXmavVOMrE0jxfErb5gUH5GXBD4Ruwok6nfOw4xu0k/TTYQ/IFu0wkTjmnkA04h+gIlvfY
7DuMcJKgYmyYctzI9FPsbfkushfpGdMTdYgYR+9yZyhvdBRve32R+h4/wp5Qjvl2GtvCDUnvnJ71
1KNQscfomIsqLjDMQsltGWb1vCRTecaXPx+HWCfsxoq80EWEcEJGQ38EvhqDvuqTx2WoTEEGDMY5
Ix4jV3FGWFocNY8w5addNkfqueoWbJtApfYQmqLe90S5uKfODKkHx2iyxYJ0IkjEd6iOqdfrqCbF
xR7uk2lo7gyE1dURAny8ciZJ70YiBhH+AI2PFGmajp+dJ7uv8+oVd3ozFIxDUMhfz6Bg4CN0pt9r
iL532BdawDhc2gcJWNKwynoMoWSmM/VGqEDNrLfWFUkDVASNqLxHSd3IN5YY3pfFK0cGxKVDGUQk
Rv8DTE65QbLEU7rLos6osQ+MvXRfYGA2BimOw+dmPiAGJrMjf+rB4/rAQNRy3pMBwyC+Vzz6qC9k
3xWI8JPzujDLJwTY06MjOz25FCU5Mj/yLBdEuU99hTEA9lr8olqjDolrFu3e6RggHR2UdKRkLflg
hvwv6s7mfpH3fDw8I7uT4WMbZrX+MsO2on7Pqzl0prGsz4uSjPmTXIcOcVIPTk7PS5g7/eSai5tC
dYodKE/7mkJKc030XT1SUZynFu0oNQqN8zVDNHWY5qGkWiDBcgmSwdOjy7UfajssO2SSuznOkiiM
4hTHKSMzSNEw45WkMCVG4eHWO9m8xh7nK3IAtp2G8DGALMbKcXIZC5Z1yKsi6XCiwjxmks/uFMWz
/m3Err1AkGOkaK8wOUFFbDOBOkC1cbsDMtB52qvJjkesIZW090isRYPtgd40u8nERuUuSfrpKqWU
EHimlMscssPa9c4zO10eyb1SdSimYW7P5sr1HsU6dCP30pRETyx4pyGvrPohnApBrlZm62QTmnxe
LXm4PWqshsBeERBelCX7evace6/2vPVIIIBMw24C1N7j6jQK7D6rlQI/SlqSAb2KaR6IpFaekiwm
vVNNjypEUbGqCtp0RTsESQv3wQLH9qVecEhaIK3Hu6LFe+xoT5M+0RU4Qtt3LfEVO1dEjbEzRhmJ
g2Td0sGlemHs1iSesNWVttWcz8OQPqEB7Hpfy/tmuXLsuqTYHg2R4DFNdp0+8hkzhysdHEJjQEmA
c+iwe6uaSa3Jupz4tGm2qgevK7AHbyegDMMr1GkZk3FFxrXMTJ8/OIr9MoJX+isw4FmD9UgWRByd
JRYmA0FjQ1e21gnNvSpQJ66bBNie6UCZqJvfuyoz4x0uOHoR6vrSeWFR4WQks9E+U/MmK0E+R5on
CHwW6lESKZ9DHVcyTag8Z6A+Y+sXGwQ7+FJR/gYWeythn5w7/JtSVkRuzs6AN5Y7GQ7NTUegJrx3
qByAC/33RTkjlmwYLBO/QBDNELhZlDthReacuYvMZRX+aKcJzaNMatCOiKk+gROt0+3iYq1/lmhY
fyhaDVTlCi9qduvIOk891Tz1bYwn2ohZ+hIQqBSpkNissBfGbQsKuyO+zI5JgE30W+bbinDLoiiP
2PlaMuxksZyv8TTdMdyLXd8Y5hByQ1aHfTYZP8g51ksfr8EUf0nsfU7HPO7PyIHri51dEbh0QEue
4l/KoO5mMaDd7se4jr9ZzteYiUGQlKb6Wc7E4166JHx94XiSMjTiIklRDsbeI2oI5tSMs5erZdEG
nB7VZHzN2JcjvyCup/S1YjNp5AXbt05jykdZDwh9EJwMKqz0CffHyu27XYT5pjyUkVXk/qRHQE2O
cHHiaed+Dcq5HO4RCzcO+ZRQTnxvEDZ4rSufLYgQP00nxupKa2f53Zikle0G5C8KfbE9mviqJhNb
H8aWtOq2K57jqZlMH6cRY9l7loX9Vrti5YjRx+AMvmu1FZAV6thPNVmFJD7i4/M49xsGg9SVn29o
7XHwM7S8bShtTLl83aNQoQWGze0KkEGnKD5J2MNl0BUFeX1169VtkDgrLp09NC64PkuWq8DAWQ4e
SjUTDNitwjwdG7m4OHjWsR20EIn2S+O40BvQq+DrL+v2JiHbGN6QypLvrFnv59qvkxtaqx2BCC4u
rSQJp8RGS3tiEtUYyfyp0M3qZmDQ9OB4Vs2CXCvOrXXtBpKSdKSlu5Xj8hTog9pjrmAAgVwibMZN
L+v4hstxIXJQ9iu0cp05ENkGq/HDTd38x8A/hyCOHHpnMk3TxPdos82/OZX/CIj//9lW2fQa/zPU
Hj5V5UOX/46tb3/gX9i69Rfe395GFodrCuXyv7F19y/dgfjpmVBaBfqard/6V1dlOX9t47RNzUJf
DEETRPxfXZVl/sVfBxROg8Y/hCn+UVf1oqdip8I0xsMUbcPwIXL/khL81oOjAQJQwaAomOqOL64F
q42GpiU9sv2Iyf2ScfvrUrDIGSI4Ot5C0n3FAM1TJ0LY2s8oCDRw7E4a+xQ8+Xx2xuo80ePmMHVl
8SVrOvfQpGNy8ttP8ge0Qb7UIf19/Y1Ev80PPJe3/rJ9VLh3RGW8EtZsYnZwjfmduzNmFsaejqhq
fS1lxMArwOs3iIXdIlhNYnHrIPt4jDMnujbQuThhVyxs1VlutUgiRIc7UZRrpdhjLEySriOy6RmP
MsLQKjtpga5dXmmnFWUSZGPN/Bw7z+p5Bi4FcTUyR/gQuZLPfD9uHHRmG/2InWW8G0fL+KL3WoXm
hv0aGXeRfHn/hcAjf/vjuw7zU2la2y9i07r/DsAsJMxABMBCbkphloA4msYDDnBO6mPMySQAD3Xz
jjpEPBTk+cqQeU8KpaZusMe1V9n+XMsJtJjSEcArwV4ECDJuHsny+dVLNThkWVXmAh/GsUVafKnk
I82xJQ4cWsPnaNh8tJOsKH5Yinn/Xhvdbj66Q1Pfz8qVuHTY0fIJan2X+52bzIrJi5YVoed2w2NG
8NvnPnf6cqfxFNOlWFRyOc59a5zC6EmsK2qLLN/rJQnhJzQNxAGTGliufklmngpn2xi6XT559uJ3
sAO6MClT8lC9vBoe9GKLgCY0R9QnvQJBu1hxW9dCylv3eyTY8o+1g4/Wji1crPu0wzsyFARTUWgw
Cri1LTOOryUxYwalk5s8OB044dGoDWs+TJDlRmBBh6q/7/F1wK6XmGwaR4tSVV/h4AZJl+q4kVop
JT1tsgV7YB1NpZjceMoMlnHW23BYMZA+H5k4O2d9FPVtEJl28SklLBy50axVIjRUzPDKdIvOgR47
e8YjD2xbZ0vk2XoA8z9Ob/II2fNFFGtetCeKtYGXkRHgvS/4KkqEUWAYJ0is8RqNyH4wdkOD9fFV
hsMwPqslwAnGiVMhwwKt2pVhV2sdSpRGXjAx/7I35kcf/WC+TFov/nEOLhX0PqufaQhWwhW/WqjU
OUwhX68Y65CsknXNzlTFtNfyaE7pil19DN//+P+0GblsuUwW0fYicnv56fcZBHB8OTgTa8fDsoDm
rLf79ioXBlUxWud5t45avR/1rPGJbI2e37/+S8bEr81oM75EX+chJELf+vL6SEjiFDE6gFUWV7uB
PO4zo1fpqQH161CTOHz+/vXEtpb/M0L9+4Jw7xnm2gYnh7Up/n7b6JGxiLoRpsJjedrCD+xhC45g
PNjV7oNq5+4YGasZDrj8kkU66idF28gf9ZTXy35ehO2XWVTsV0uTZ1LLMHD94P623f/l/aFtgUgB
QQN0z/zl3Pnb/W2SEEzXiyFotQhOgLdYB/wyzR1GAmPhY++LeT2k+yORcA7iwNkQgRzIm69LbTj0
StOP79/Q29OCsxoFHQoRzu03JmIVfDGkMcyO+tJsjWDMphiQasEj/f3r/GETtqgPTM4jDzzcsl5t
woLc60mH6hck9TReJ0XW41u8TDKDYtE7TzirAW/MmWXrgEJJJ3wGrxzVpp0wsxNqysCdsIC9b61V
ir2yu1YPHc2kY9CAcTD2LK3+g3t++/FawgaKdQzJm6EIefktIRi3HFwuuOVxbX4IWfeHaI7KfepU
yW0Kv/zwwTt6KQJE+/23JBZ/AmgsrJlXqxX7/FqROK0Ho1aYX1um6LafdvakAiBMGdotxuGHEnz1
KvPy/Os0daATU9tr+/dv5OVHQd1C5QLPgbmtQJ//q5T7fRElq9WIRmRtYLrahILANXwdJeTn968i
/nQZpkcbzm67DjXay/crpqkxszFtg5qNH6/UpPJuS8KYPpENszwq0oP2A4PVL2Wz9fFxZQBz6FWG
YwXBdPleE24tjvXcPsRqrdIPVurLnXN7B7CdKBsh/bvQvbxXG0nDtA3TC0bq3WZ02lqutpsLkRyY
W38hwD7bueYowqjNkzMdGOH2/Xfzp6vTT6JttW1GAL+YIr9tE2ln9ACWdhM46wBPYyjqya/zVFuJ
aIj7EHWKdgFwP5Uh8JPadc46fTC1elk0/f382FNguifZuC17u8Pf7gDhbUKRxzcwVlmF22wT4aqE
xdh8TWpvAcm7SI/G0o+79x/8FeFsu66FBJnCf6ObAQK+OjFkW9tG10xNgHy6TsH2df1LEROW4+Pg
lMOLIM1T62txZZX2Zr47Yxm3T600xyLcKtZmj9Q7mcP37+rlTvDrppCQbb0LSmPT8F6x4PhGdFlI
TQUrxly+g2DoROmz+moW5no2gs3cvX+9VyOg7SW41IcOLCVqeBShL1++xL8ZzS+nGFZ7XphrmoVN
FcCA1rnDLQi+uxPMivdR7dkfvP+3a3K7sqRL2q5svB4+kaJRoRiSKgDc78LYivJd5EDbeP/5Xh3T
v17oxrNik/N4rxhEv3zACSU0hNNuxDI/KY9oj6IL2ckcKEpUn1XhdNtZ90P1wkEC3Wt+kjrxFw/o
/8KE0nDal3V+gpCoerBGy/1g7Zn6yyLi190JZnxsALaAbO6++gYVXvP9gpcsFkDTddxK94YQzx7p
PU6jPuV3FzpkofrGOowUcJeWwiAtL0Mr0w5ukmOnbmcZorgOzowf0yLq2wyG402ukb1lyw72Y2ng
zIUFnKnVIfFUpAQkuUjubWzvsl3RUz43JNgc+PDXazP27jKixM9RtItol2su4/tNOcUxajHepuxV
z1biJfemNgPmVIy6V8xbGtyly15Hr1XNzfKo4bSd7IbJNU7AjUqAuRIOMKi6EYWoEIGp8ARovpnt
pF9pjYDFDNA3tv5QcfGzfMRvOmAIOjqhPkTpFU6BzH/6Rhgnet1gFE3N3NQgrYaN73DeQPCqiQkN
FAID4XcmXIugWhbS0VHmjxWFeym7Q5WKoT9FfTDsmTEQtUP57D6vsavDP5sG7wtCJw9+Mo0b4cZ9
DsvUGtruCYjaKUkBLC1ERej5ThmgUE3HuAszTlfD59mS9T0iyf4Ji/sW/0GrZNJu9V32BKLkRSd8
m6YL6rmMlr908/SDsi3t/JWK6LNuxuW8txnidEcW/uTiGx/l8T5zscLwRS2Wq0oV4km58/wD1XZy
SXM8ys88jPd17CvyC8y0Ny+UJira4toAn0zTup4oRplsBqWmvNSPhjLPAwNqUr6znboSfhOzh/kT
Rgagbhhzu5dFI9N7wurIADfEwg866EnekAmoujacMbY/rLYDG6RGkhfOolqQH6OhwZm7cFa/gxrL
30cf93NBw/bVjNhPtwiP6ASMT2RYlC0MBvIGY+ugtTSP36/os68uM92HbBzwv2YkpX8zqEt/0kZg
k6xEuT7buRPfJ3kyVGGuz2I+WYrFkn5CEOPnDtu4b7Wa9Bt0x94NYZ0bRL7I7BSGbNz4+Mb2S2B4
EzzDyl5n7AfXuicXQi4Opm7KeURaW4Cplk7OGqtNeWrlOC4c6Fno3oFlVbczGisez2JzpD3UsMcz
Dv3MFGg/0gltYxtyXcJxyOGYLcibaDzzeT7J3AQ+W7FoksdQxGGfSmJtc0Jqc8W3GbUm5LYooS3F
eLR9sAlh6QMMcJoJGDU1+CCBrwW067l9Jo0zeXBr2eD2PG/TtyXN3XFH8nhN+uYIBMWbVF2+y4nD
ck+XzjZhweS5djIuBqPCPCkW2D+c8z+ww1tn32Hm0Zzy5M18iblnLA55slB4KYlnQtg1c6bjgC4i
YP1V0rszuKeGPpgNVvQ+lXejB/lgm32oIn2pDmnPd+LnWh/LfWHU5B+sQ23c07BP5DOgxr3EPwf/
zA7lQXk07FEn8HfI7GYXrXpkhGblys+eKuFOOVCqLmt+Izekj9Ybf2RxN/yC6XDeanVObq5djRLe
P9bIeJLHxn0MGJv62Os1Lb1UZn+demz+QntQQEVFFWX3pizIoXI0V2knOer17009aFGYebV4ZNja
3GibF0ugtMWxD1pKvsCOUKnqrMMcFk/VuAEOt7uUyYzL+N4vBul9MzTpPg+eF8Fhq1Z41GQO8V7n
bdlJr/+8LKvBfa+NW+3ErHlIhdOYE6Z3XO0bcWKUW0TmIiBF8yGvYwFjYr8Zaw5HbGSMC2JKG3dn
E7/k7qymYCjTjC0gQjOanzwLqkHodG6/hlSkLSZsuZpucav1dL8eRb/szAWPAN8gOGeLZx3L8zQV
VsMXOySNz3PrZ1Jv1+txTotbXZ9IdWoKiYtgPnRkdc2oIusjuD6+4FgNSIZpVsPoc6jGBHKeLS4b
vGhhE0DDPBKlx5df9Vn80xIkpAYzbo845ie5F5ZFJ8wLsaAWZ2xRepjQRqOm7dEPUmj1hGD7cd6v
N9pkVE/6KrM7/gbzuWdwOYUZcbXf3LKDT1/gX8hIN0q3FBvJ8CpcXKx8MX6HWiUTXbLj9ZX1ifFm
Is9m1DuhkoasrlyDIPWgbiVQod559qc5apevWTWPWIgb7nw3FiSnnS49H8sRIvOS76yRfDIyM2n8
Q0aCRXGcxWqDx5gQvRjDT+szOyeh3OTtgSD17hT7atzYCCtBN52vGt0+UdPsUFB1bcQ4TEcxqPZT
X+eQTyCc5caVmkw1nSeJ3V8XSdTbzK1qG1ZBVvTMTbqZcJ2masrv1bo6sD0K5l1OsMwrirJRdCYx
zZDc5IWArgzBOaszK8RW09F20mDaFyyJBavTHZsoIs1YjUNgNoIcoEUk/Skrx5Yhmt3xhkhftYcY
Y39tjUX7tNbMek/WoswvjLnnJEywdAJjlUqpg7bmu2KqtXNGi016NKMc//+++wQHjwFeO8ZlsLb9
RelV/RPCheZOtNM1LtT8N+meNhg3px8Vdm8bFzJO8FDDakIKLBe2Svq3tqHAvKOEnzkFlpGLglKk
buJgWrqmDiyryx9TK4OxbiC8vsqIRII16myFQZMsxoA/q6GgKy0kXPsqmVSGEUCivndN0fT+0Gom
7EoPz1486ZcsJby8KNQHlf4f+g/sT7ZbB+XdWGKvevB2JooTC3HiL3BZg1Uts0OzlLCgVCOGn7rT
3pqppWo/EXl3AqikPzaWOX9O5QxaPJJxN3/0SnXJO/sPZrSVo6AQJuAA2gRceV4Xy0NCq4BTs4LC
y658OupM8Y7zVMsHJEMgr5s5MWa+hpZ+xS4JCVuDt4cbQJnMvpa6VIRguWK88aqaomqKdfBSFjKS
SjCZ1L3qMT55QsiXlKFXDMzqvMTtFjo8Y4QZ6lUL5S6Zcj+nAbLPLkomswoMhR6Rdd8UP9oOQ+1T
tI3tRht1tKPS+b38UWgMBsdxiW5hpo01k5cl/kz2QPIAL558tCFW8hmUVv9WrLGZ+rnXqpLqIKrq
QJ/Meg4TrJiSwIxcL/ejiS/uiHQBSpGNccOXIp0VA+FIdt8Spke3UuTQRcqKfDiw6bQ6FG5sUN8N
g9PuTMB17UzWyEVDK8aLE3+MPCZSecmfCU1uYTOl1AL+RD1hhXj14ZTSR7p9jjDL+e6SvvgwZktW
EOHUlQTr9p6uhYY5QBwnoi0l1Fs62cI+g20mRvRTDRmhLCEM6HW0K2LV3ikPInyoLKeRQTmAyQZV
7xXfY03FFIJWXew0wxrFwXX6/NmmTjOPhRrN/UDRyFa0ygY1A9dugjSDqx8U9jJceauTNj6wUHHO
Eeb25BM3TR/OeUJQG21sc0F9isdIhLW65k8ekW8foCRvG+PNGMq24KWAItIcv1zuXSxcpWOuHMyd
iyH/UhJ+haF+iEJt2y47+4Prve3MwCJATyFiMizE3eXl9UrKHGvqXLZlo7LOvEFL7+ppKPcC47P4
g2u93coshmhcA7TSwJziVY+qiPtIyUHCM1xAT+BJZ/CPlQq8cTSikmlhjKHQIRpm+qVdDcYHINzb
VwvhhUkqgAPzUVNuu8JvO6nAShXjDK0PusRbLtckag7a0pkECCh9byMi/QAJ3l7dy10G98Jf6VT4
X2Fg+Opxm3l1N4PPAUilje/dZjGDSqh571KwfIEjgDIH9OPmfSDgT+8YajQQoAE72nxt+MVYqBuh
zBCz7aXNeeHN2l3W6+Ppmur4nkeaOoHbHcHzgDdU0fr/82f+ZcMK784gUkR/hbNoVeoCPcC76Wt4
8X052ARlTONxNK0FpQpsN33J9ZP3n1n+4aH5ho1fYJKLnvTVEZObo1Og6ekDWfTjT7SclgmdieCd
cErxe98PGq4mgcbIIjpU9jxYPoz/5SEZjEiCywwpUaaN0VW7eVjjfSuslECuQqkLz0BAAxG+oyvB
HGYa9uhJtG86Rn7Pg9EUn1d8CsM4yUwCWAmszGtPXnjWWIuwgmuC2R8sPvL3+rGGuVqhmPSX0ix2
a2VUcYhneocQpF0iO4yZHPYHT6t7xnC6NvuTjs3yDuJeJD9Yhn9ApEhd0XGKxKCWdfgKJc7KMdFp
J6ZAdVV0x7mfW0FRkO73wXX+gLnhcgdVAdhX38JGXq43jSsjYIhUkA4C8Q7VLH2EgEmt6vomMie2
Xsr4DploN330jG/Xuk0lAXecEYCLI/CrL2KNPQNtMVxN20jEwcOElyiVbItYd5dTcqamD6qcP1wP
ozUki0h7Dd187Qqmjx3GFV05bCYIhOnIpk0Zvc/R1cCKJ9OBWYz2wet9+zNuToK8YSwk+OdrFQQp
vPz7ZmAIb0uMLgcXKgLfs9N+cJ23iwvYxtkKJrHxPCDjv9w2Vd0jgmfXdojUuGbN424R0/DhG6zd
qxKEw6IQPwGXHHey1LLr9xf3Hw4oCx9fns+i+KIvfHl5HarfSgAaEvx5cPcKY8lroQhTK3W9vn//
Un/4EbEsxgCW2gw9wmtHXN3t44JtmSd11uWW7GEjQjbp1DvXo+choKT/+s8viM51+/Ew6YOd8/LZ
ikHTta4WUA2J0cE4ayqPEejBZ4RpyKXsKfvgesZ25Lw8kmwYRdjEMNDdpoavlmRdLXaPNQIj3JKm
KiCOQNIklKS4tiiDDqIX3nrIJ7V8Jm9E6/2i9cyvGolwBCEgjMoCG/PSZh9Zo7rsob1qIX4uuGC5
1qw+ZYNmQc1sFnD1pfYaPZziXnw0z/jD52h52+ybncIBUH/1zkoU8WIhWSyIQYBPO5I8rsoyBQdo
Lb3zHSuOT/HklSgJMnlSGPNqfbAe3h7rbGom7BdrGygwWHj5o8VAaaoy8YRw+igJOreUh1lfmuch
ym3gg3j2bR06xvtfyh8WOzupoWNvZDLMfL1nN56zqL7zhmA2+ChXJlenEperD8wJ/nQVmFYMaVnr
2yzh1aPVziCMgqvYtbPedFRIARSR5uz9ZxF/aL+wdMQGAe0c27TxakmzrhxAlXIKgC++AyV3Z0gf
AMHpNU4IB2wDKTTnGvwXwBzh4C5LE+NyRAy6z5EZxqCBRfdxJODbpeFu0YkeHR28pteO5ePaeS0Z
QioYYi26cs2qObpkw38dREO6k61PWIg3UUnCYZZm3/gINpk3EfcfvBvjD7fBhrAVMxi5E8v98idA
WimTdCxpTRWCCr9hnPqlz0uYwhjiOMyreu2bk5N8CuIyz09uh6H9dZEm4pHaGeJ9jQ9xvHv/pv7w
xeO9yOiaASI2k28sGIkWLJEMQgHRoofKjJcT2dvyFNr4uvNSOkMEDPoHL+Jt8bBxTRgVgd8xOjNf
FetuobnFjCkyIuA1O4nJnwyFmXs+2HAbOJwFO6IE9PNkHPvHf/y0yNU4ViUO+tzBqw0mntmTM88b
6a9z/TphunqlGQg5YuQGx8Xqhh+w/uuH9y9qvH3HmCU4gid1t3Pu9dKr0zLeMDKWnl0jQtYsZQyX
1DVpE/acr4Qr54Nag6T1GNhE1IZql+n9Ks7JORrunNnIRkYWZlIFCyqsbg/E6Jrwt1QxY7tIUi9w
ZkMg4djhQZG75lMyWGxfUuAAS+jIbO3X1iw1f6HitQ/JlBozZ1+/XJRr1H9wzr490iE4cKjrEGFY
6q/hF60o3KZ2wQ41NWI1aObFjsIK3RDJMifvv9c3l/rVbsJVxBwLxuvGlP2958uJ2MmwZoVhbgyf
V3xdDlE3IQDCF/GffrCc4kBJ2+Sasckbn9LULZdSTMBcIPppOImWMFewnkDXRIP9g4jCVjb9J0Lg
+v37z/iW9sHH6pK0wNyXaC/u4eVDgg9IK0I/hVyq0G8rkSB4WMDDOyR2x3VZ7euiggGorYzyGKTI
yz7r6xvMeU1fDfHmYNb2l329bR/v39mb88TmzsDOWcMb8dh+dZ6QSS5rHn0NMpwvLhJX2aSG5fKD
DEtko683TSp86NAbH9kB/zdflTVWToZYWxNnPtdw/sjTQ8AcYO2OEgbNmXsPX7++12drY2VZJFKH
UZVNjEplHePCDeS3+BNjyiLw8GzGHnVIuu/enLs/6qyexS6ppsq9MOjWq92U6/qtprXjVen2Q7vf
NOexT4XUIkkkUy4CNtzEQqLF6v7EnFpD+WC4Aznt0JiZOIE8JTvsQNpuL0blXnhZG1XAsqDchGwn
AIoLETHK75HEySBfiS530lyRECqgfRrkLaFMd0rV+cwU1yeFqagd1EmR6Gddgk77NG5z8PipU/1I
m6vr/cmU2yPuQV5B/mTjaREjO/Z6DcGIVP1RMRZ1PpXuQqQp2etD/CzbyfritfP408IjqTomZZl5
PvtXA8+w65bEZ/9p5J7GlYFZBye5CstxHH5ERWR8Z5LUe/6oxSWlpcJiP8Casb0eygGhBD9UBNkZ
F9ony4mXDXhG2sRotjUf09Y0ahRorfqW15H5zMDZOFvJo0Y51eWNt7Nrr6qCcimqCwZAIjtdsxwp
hw33CgYPPp63DP6shBLUc4HEsdlIuI/MVr5uL4WEJtrTHTmpbWvhPEmHq5tNd1tZcacfmtobGzJd
B2is04DHbNVU+pcaW7/M9xDIpP7Kx+D6THUQ8sMybaMQ/+HmKjbn6dE1qlnfVV63fB/WKDX8tm3K
L5pqbWuX5IOLR4CdS3LDaelKf3NdiiDBTRXwMQzf5OiQ/JYflBFXRx0CUncEPHCLfd42Qg/NTEfS
6mgU3CHU8E1dki8IDOGuGM9mOnR9gFUXjTYHcotIFT5DxzEg/ou981iSG8m27b+8OdqgxRShU+tk
cgLLpAAc2iEd+Pq3wLq3LiPIyzCO3uRZd1dbiyIQgMPFOXuv3YRlicknDMhZu0aUR2yvy+bGYMcP
HxTvT7m0CyC01AfZ1aQQIGAbwR6nfW/jry31JU849qwdkdjqo6bba10lZhRs9R4Y8qafGpmSBuhi
s0+F3XxqmOXuSFX0qxVUrf4awVH5mibSfOrpzlebNsctuu4XQCCUhyZ4IBA7eSL0OXBXIzXYD512
4kc7D6NJHTpwPxXs1dxwkmRVhHxh6Dk1MU5BSPSCAziZlmMSqjbS1o1B2RelqWY+Yywnz7SZ5RcO
AP2BTE0L/1kBTGydJH3whYqqhu1zkN22tGcgNJ1j82CGFgxQ2IwE8m0TusG84kkj676knIi/10cO
HZYZn2SYFDL46lSu/JTPlLvBOFs2ShbTqC+NqQu+TeMQMxe4ycAHDeovW1cEzPQhlKWE9rLt1tra
QhFF/rbvDPq2jVFrX+Lwy27Y/hN02GgVwjxqw7F5Zo36dT5emh0mAlUXMQ5w9uOFQnTAI8VIsRf7
2bDYSTFMaPV8bj36Ze9G2QULSkDlBZEnmrPjy3QRMiq6ljSJe/zOdMR79zM+SiOEjO1fMJbaOzP3
cQjaNWGgSSXf0BowZirQkLm+iMKAbezVhGAG53y6o5P8VsMReq54DecyeX63enowJbCz+HSEfjmE
t9TdIJDSP+gS2yu3sVl6z6Xr07BIabNd0vhL59BzlXpg4okeJO3lA2mfgkDHOOsvF92TS4vCaF5p
g6T9mSX0NxsYDrkY9Lk70ratkw0Me9C8xBQyYiVLrY9ucdZXdtm+VVVyZgv6Y9t1VBzgtbHhRbfs
cwKk6Xj82lBRVNjD2xGM0RivzQjRPrtOP/1GVcS97VUgd1U/+RD3i/ga83t1OdDhPXM4/HUpBwhB
ze7HVsag7Xl8E/gZLRZN2p1FYWq7cYogqkj1ZjmdfTP0tXHmaPPby9H+oBkBXYfjxvHl1EAV0veo
hQ4QMG9ivSg+lD1nB8wIWJsCEZ35Nn6pXvCM6bVgymG7hu/npCeQscoA/qV8ZRKiiqirqJtQK8rp
utSTeBMFkbcfo9l/aOlEbRo/Yu3785bsl3PGcgPUt1CiEl9ANeH4BxM1PY3QlRQ4Pg/6aF94F9AM
vHcnTb8NoJQ+qcR2Xv98zV/HMNdkW0a9BrYfB6bja+pankAYq9QqEllKB03UB4UsBCkq4X5nLvWb
F2oYJuu7w+HNM73lXn5q8hBxryU2TdcVTS0hVgLxCpm2je2+jWNAhLuXDO0bdYc83tmQncXG1YW4
miPwhSFftv0AkKF/FVpqPkL1RBWE42Tud4NTG88uAewyVMK5wf4U3et02gsSPAr8S1bVUBDQ5lr/
mEuLFF8XjeEup9T2XNZB8h7pcDXWJefky3Eog+tZDH6yNe0B9sUEuvTOB0wAkB0bqreuDTnvlBPk
Yp3CvYZ/1qTl++RBnNgUmlV/OC0bXJqto82BjaiLdael2E2EVujmatS1xNl5Vjx8p/Y8TqHZzg1N
thEs1/WAgkfeDwXxiiuqVF5A42sQrKiYCc+VDX73KhhlLsdakljAnB6/CloPnUtwFycilb8VhWte
wb2E0jOMSLFQeJRnhvZvrsfxh8ImBz2aUD+6RD+9et8KxIw2iQ1MYHRY0WD9Iczy6mKlMbOtGdj6
uSnzNyMbA7BNDYs/HYfMyWyFb8uBXg8hIIcYf6NY0MK4tqoblDLte9Ul2TbBlL8GLj9tKYk1qIwR
m3uZ+6kO9GmPbs3fDKlurVOtSJszc9tvb46FHvAOp22AnsfPX5OkGZQ2pyJpKPFqJTT9027wqGC5
7nzmnP2baQXVLd82Mg96q6fOg64vxkSzPK4VpJCfpJRXdT/rl6hMJf+xSnYR+uozP9D83RvnpG3R
82OfQU7I8S/sK9LhNIdfOCQBlig5uW50ucTt2NvaNgeXDTpoiq0Hm+41kRr2ySCq9dCAhtGtE2Aw
0xVfJMscidOADAhez77U5JHlNAJT+YpEq3t0KMHNq6a1pdrOhfRv+TNtb0Ndrt8Q9ZLJXQ3x6zvS
YHqE8PA7/8yU9quAhoM9qYY+ti/btXiVx79y4MMlWj4x4OX1zYugIrWlgAtga8GYgGJpCvx4lgYt
GOVakmOPR6bY2Vhr3PaqkUGz//Mc+5tdJPfjg2XizK3rpxa0huDiAPE0us2yzgS7WPozIa2j+My5
HkPySbeCs7xps/eh64PX+bSJR0KhHdTtOK70eBL73iB7eUP8Snw/eSWmfLdExEn3K03eYUk4pOW6
5HAgJy/AJSkEDNAHreRAaCzUDbtyiwedvYV3IW223xzKWwN+JUm591SO1CsEWp2cFDEC9bFhzwgE
V0kE1Zwm4yUgs9lekTVXfeXka3zLTOVxGNed8gELb3rlTUFyl+VIiUPSMdpo68M0N9hARvLVmGHC
A1pDx7ZCRuR+hwOVz9sJogyfBlkO5xqDP+rnRxs5VH20Ilnj6WTZOMWPB0zceaArRO2sUDMb1drV
8MWCfbJGJDHzgPLQM14pzpkPvuYEiP6APhQX6ImLpzTy3IcMbnR8z9ajtbcRXbb+SotU8V5OOKHX
EJIpVBA+J/uN14I9ePSAI3obVlTR/OM9/P9YgP/Dp/PTN7cQfo8QvHeAcvv4Pf8ZDPDjb/mHDKC5
/zH8Re1AeY0m3uLu+W/gmmbBTiMIysZX8w9e9180AGxdVgJWY+IlOVAgyfsXDWDp/2HupkRHUwsV
0wIU+Avs7vEelytQJqACyuhjguAccTIrj1WZz3SJvRXuAu+GLpW4x8grt/4Qi4uiFOhkaxu4lkTV
f83ZMHn86Vnd/TPQf8YDnnQ5F1s6hV6EZC4NcG7jR//pp43AWMcctYnEW3Gn2jNoTHKPe9PmqqU6
MNZlSCKZwZwFZP/GKTSvDpXWBMBwiIkPOWjOl4oqwksxuW98R/hUAI+MT2acDvNOg9I4bJvSgw/u
trs/3/rJGWy5dQq5AMl5bsiyjFP5DqDciumQPYzrTqrYT7ow3G0raps65WR6nybqifkWVY/Bb4pm
UxwqSxnZ5aTMNjqz8Cxnn/+ZRrgXCtrotZBtUr6lA7+svj89Ri0LWmKnFVVVB2JRGJe94e4BvoJ0
qquM6TUrycEASimQU1C5RJF65mkc7yp+PA0KIRCh6DuxCJxa1+Q0tbRFrHFVkWZHr4l6aUtdps/0
rTKS9CNFwbxl9k59TDfFXG3LdgB11gRFp+9UXYjkonKqYdqamhNNK2Z4FIf5GMtgh5tEtJdk+4xy
feauj9fH5bmxfvBZ4jJzlqfHp/7zcxuoSroGcDD8HwkHBLyuJbYhKNAhGDjqoqGsgpQ4TeBF2l1h
TwEK8aGvFDlEfeVGD5mZj+2ms3PN3ViAnSl/plJ0L39/mww3xACmwz0C8Ti+TfASrtCjuV/xJWUK
cbvfP+pNlW1rAjnAtZsgRFeN2VfmPp01M7mpZ5WkOxXXdcTSN0u14WBh4KItqYmgTbdG80wx4Ici
8HgIIiPDFeyjqGGdPW3fMMzNCbMPpM+KIu1tTguFiLSEDOCwhxOE9rSeqm0xkKq+8abCB+aHjnBr
axjx9mVfDz1tu9S/mImX+miTUW7tWmXjpXTyj1SmQKVclTUPFQ4o6hqWAzWwlJpmA94YI30DhSqm
zkkKwHBL2yiiWcV5J3pWFH6fiebJnVDvQbMiISz8+Nw4Mk+/Pw+/IuUY3NLcLl2D4xfkzbnJmuvl
sB7TGoS5b8Y9Alh8U4jDCgSpFRsJznujnW7GydRfE3+wrpquibHqVNCfVhIkm3fmtuhKntyXx8wK
TJPBQyEhYMY6vi8ZdGPv21Q+bTJ+vYNRjfIwdhP+/2CsZPmR0qQgRCsSZQ//uzuUsNbSTTpaEUdd
/y4o9QhK5qDGAx0a9u6Dtm3Tpnnp9X58mqzgE5g0pBuRwBTgFL1BKweH5qbFMnAVdIB+RanoRpgl
eDe4MOyhuvICHUa3s3Rw7D4S8qdqKL+WKJ9XRALhdp3dm6lZ6EUg+dINoIAcnvBYgNgYN5PurSrD
7h5rzxq3UFq+D/Alwr4uPyu9mbK1iUj4cqTzHm2K2tb3ZpPkazSBxWUDdiT0NV3flrKbsxXDJfma
Ndo8h5htmmWo4ixtdZUkVK6lcx1Mebud5ilGU9j3FxNFxRkZ5y6mULOfa1U/Gm782LJjDGNGxJ4Y
hfkayLekVgSMc1vEst7VyvXfNZkvYAMruY4I/VibTeR+Ziq9aC0Urfhug/0Ev2pPAE15oWTVhkPs
UXZXHZKWVY7XC1ZWbDqv0o3VCuzg45zCpWnTrjzkxhTvDPIlMBAC6JNTjqWlG8eHujKfAwzat2ZN
H8UQMAUmTU6IiRocReXVFGvep6ZQ2udmsOOEsZrKMtTTbtYvnNEdnYvAzfpvqpfyawFKjAjnjW+1
2Y7GQH5Hnp7aSD8qHuuk+yzMQNFnKL9ZypTthm5U7KPDbi28hbqLm8Zo0g+dswhGRFyjtHTHKP3e
dq33lf29g06td185N/nf6mYuu5XujpRXukS7wetOtE57zb4DaEZ/cL2lxYUqPHT08lKntnLAggm1
3OM9bJa0ivWs035E4p8QX0Gizf3YdeOB2JboYFVFUe3GtGpuhiH1Q8NzG8ArwbBzKS2ik/BhW091
ueM0mrxYU7SLy9m6TCG2bYJgtC/ijBpAOBLqtMNgUx66Ic7p2dYcSjV0pM+1HL7AdGt6XlrZvCPS
aD7M0Vpg1CMUC1+Y5aPTBem6M3NgLyM7m2wF4z15D8h+3fUJhSLRiTT027p71ThpAjj/oZeij5yH
vqnpkCrddLzzg17vVvB+IM33OVR/F790ypeU0bHOlOs1h6RVYtenNn3jQnyKNcd69Lsm2mjDJD+Y
WLP9aJvycwL07E4OHNx8QEGhAYiZtEcBhLygV5kxwT7JNDZDhRUtI+QLjgudn5RKqJmZz44YFthR
zFzuqgU4lhnRgVC27GrK5HwdNwbEIUfH55mI69zReuwVdrAvAV1cglwqV6Dp7Z0c+49an/tnstZB
L8atqS5G4TbYw9qU4rKdXwBSvSvG4a3r7WELJ605BJOPLgDvvrOZTWN8q7Bk3QdDFK2CEWimP9rJ
Q9wO2sGkdbeeXGyBDVSRfQtN8EkhQMMp6WX2nk3NHf9JvKTQFfaZt1T5ykHzDrGw4qfc89THoLnp
p26iYYpvoYDZ4dXVzTQY897IOv6iEshsTTQ1Xw0MgYJQt7R8A8457CcNij8PadpHjcLFTzipC+0O
f+pzNhN9BKP/lpz16SOYY6goU/dBSte3QJK8iJxISy4BkOaPRSOzmx7VyHclpM7e10qrK4I7gx1A
82Tf+jPUodni9YHlB64TqbEkaqEvnot2/kpkQI83uqseCqMgMCfH/SQ0xMyQLngItG6SLwWg2INX
YEojIt0P1h7dxo1KJ5R7TtQuqwcWr9ig7A0/2iIjTRMqJLtglJtWduWLmfnWLSEOM9LDQl0BC3H3
Bo67CzOq340uGu7LTqUXTlurXcuxdItiEUCzIvepHptp1ZdN+xKVdXSVj415mPx0elHR0N3JvM1u
W4CUNMmVG28GnHUZouiwGdS08fBA7dAt5it2YOOroBd4kzUFQhU3rhpnG4G04vSeCXkL2zYHJzIi
Di3QHX6jsN9RlaGMkGaFuHFbDhKj2wUbGnp7/j3Yqjn/hsRquCa7p9yIwm3uSNAAqjj4/qrF5B7G
WPeQrC/U+w71KUZEnJ38nXbE90zYMHjdPorGisZ5CkMxmxyDg9VwHzdmdu0MSfJg0Fo9IETIKiIl
chduaTCIgwe4+YW6g32Fd8W9qiSrXhIlpiDxA7NvLgqgFw7hF0altC+NN3wTQWUeaGXTsXN9xOHu
wF+8iBkthFzRrIMSx0SL7TFsZI0juO2aLaYV86lWBliNsre/aq0VXPkJmk3OWv1wK3pzO2GwSaHc
Pre0n3c0QN2nunLMbafq/gCV0fzsBcW29Ze6bdLNxjenxo7qoUu6i+y42bEJVW+qr+cbABr9jXDi
CUyYaA8ujIs5lHWGEwjP76Ul5um2aya5HzoJQtcFzs8MYF2Ca4ufB1W/DnMQXGhWrNXh6E3VVR3Z
CC8S4h5CX2SXIufUNTNOdoiCywu7tIZ9oQYtwxtQNWw7zG+1a4+PFLRz3OnMLT4ZlCvaVf6TQ1YO
WLYhXwC6prElDrR65MvOL2fZYIJuGgLzwOuK0I4AWEkN9uJUOdpL50z6jagy701ZBVEkMjLExoqi
YDVFysarnHEQksbgP+lR1RAdqVuftHFphHtWOn6jqu7d0bxCtNAWfbyxVUf0El/zuznYj0Dz21XN
IgQINXiMMtV8JnUmfhxQtn8fUZV+gzOd3AsRZVu309y9T3qjH0Zt0oRZ7Q9kbs4CqTd24hCD6tfO
nZNDljkNd0j0glhcc1WTZNfd8s5M4AETOSCsVZnATQloxEMpwydiTbp8rETVcrKw2V0oaP+7VM2g
mQbsgtC7RXxvmk2FgsTJxFeD2sWlabYo3OtSc77UupgfI2vobOgL0fQyDrV2n9Rs8NckJ1AarMFA
fZqJ7kQtUmSPg+XIV3LjJoen4n/F/qf7a1SgzAB20kKHK/XpzqnqlqN2UVvUwnL/VoOAgtyjTFSM
goUtH/RWMAS9mpKrYsiqh17LdLIS9OkrUnxwOaqYGhNBkPTeTMDRXqgbFX9l++c/20ZE4V1YGGox
sXJJy2nSbhtohVIXyZim/otTleXWyPG1sYtwHL72EZ4LRfu6KewFaRYEcNrkxP9AIJsM7gdRT4Sg
zJ1bJ3uJRR6ftTRrdx+5+XTH6Mjiq0DAsN7ix3PxwoDVcbamcJlwcPJV+74FB2EkffHVtLp6P3DY
+x4THMn6Ohbdtern+K5AmBL6Q9/LkAB3lLCtHvRoV4AIpyHhENcJRoRylRjBVxJKfNJvLOruWuzJ
N1be5KpG/rfXRRrEiMCEPex63Y6mNb0n1g2Tgvcu0kTNKoYf7yoNkE2tmhRQHWrH0V6z8lRvpDF5
amN4ZfTs4gfvt7o/z/UKulw1rofZ8Bj7JG6b2zgY8q/daPnPOQinGzU2/MF9Bc2VP7PS3gn3wd/O
FrOiE+J78VNGHtS7Pvse4GtLK3ZkWiOryX3pP4+kFZW7vs29N2QfWbtSGs7HnRFMQbMWbMublU7q
9zsG8gYL+BM7QvezK7ShZimnDkx/tc1utD6xYjbJTukAvQYcuXXHpnpQbLbZk6COxjitJUhBIEos
jRlhJld5NWg3Q+Uk+WpZrvPVBNx3vMii0n82pKWc3ZwFjnGp9X0N9qDPgvRzafXJFZ9yqV3oCCi6
HduDft7BOq/MDQUL9MRo2pr8ckzmLl3JcfSJL2wi/cWnw2+EvaKizDSqMV7RP/gWe3dJZCLqd60J
0UK7mCXZtwgs9YX3QuRDl64BgCqBKLp3xq0Hq9ALS4KuCaituoBduZ579ziyxc00knHlBkQrr/Nc
R0mGS3ZCPC3La61X/lvSKOC35D9bm9It3Qeiqy5iN3HvJNyECzIStHdMPEAZwLbxwFIoDdpqrIm6
qpIx2Q1xph6dqGFpKFyykbCOB681cbYI5FxZbCqFiqPvY+tdMXnfVHk9fA+oRdp8RlpFDw5P7L1I
GnDyaVFw5uwbc6x3mdtB+ZvIntXC2QcgseXWIY0rm1zblQZhEwFd4hTtmabWD0PLzzUPlA/gqZDH
Oz5KAVocJ8frjA71EBlt6EnEeqs54fQj4oakojSod0GR0qnOZy0gcKZPXWy0M1k1HTlZE0u0iXjf
y7u4u60ieGobpB4ECVnG7IACpaHBgia6/q03Ve7C4CYCQJ8Q7DE6hrENie2rgD1rZge4Tpf5xZjn
trZjagkmTmqEhBDxMAddKDvCopf9AtYxUQA4OdPKPRHlUDZDAw1EEtsPSmEXX+rJQyiFV+mcobE6
pPEXOLhFSSR2W6Guov/DrdAUsmrjHoU4G34WdNAc7oyTpnMy4xovb3prkEvEqBW2ujlTOVsK2Edv
iAJ54BtU03FDOThRjm9OlxgBa8muDxVn+hxHBge/Rp+DlBEoi+FqjH2gpbbSxaabU6faebnEnKjZ
krPZn+/luAO6lBd1NK9AaT1uh7LxSa0xrk0zSYeh4JA1ATgfmksAFGoTu1a3JY3eOTM4j1vK/1zO
8vnJyDiw9J+qc+wyaEcI80UYTfZ7p6n6pXPBd1edG7z/+Yf99koBOkjox3Q+vaU49lPxuYgrLa1i
ZPeaIGlVTCTWySIZV10w2P/0rv+qzQS7hH+e5vQchUJe/28xkMuFYJH/my/5Xxdeujr/rxIeF6/x
/46d3hDQQMTjz92l5W/4N8wHfxjuYR1xBsbCxRH+T6SjafzH8xBZE8tDTcpEY/Fvb8khBxLfAn1/
HIKLi5zX9d/Yae8/6A2Zxn40hGhWeX/TWzqZGOhKLtXQ5fpomBatwUlzCYGo2TUixV8LtOXSm9tP
dUwbRmOGu+rmKbgQRlFe0pgKdr5B/gomMYC8Hl9gHSazF3CuivqLsozT558e4W+6Tsdf4o8b8ykG
cWMB8i7zVIvgcWxOx9zW11LV8rJEERGjvCGFYVGNUnMhmO7PF1zKv/8zCy0XtPiXgS1s4YDS4D7+
Qmx9bERL8NyaDDKK+NQiLxpLO9cmOG4C0SVErsa1WIuoqC76rZOr9KCv/brx18Lq9SsVzRgG0arq
gvBG8xmCZAy8UZp39TQmZ+a2X3xi1JjR81NlppO5/NKTXxj5lhwqT8Uba3azz8BV8ou25IxH32VA
Vppb5Q6D+bgNKNCHWuuj1pqT3twV4HNvcq91bzs8129/fuy/kPaWu6K56tCl09FZnHbXvZoiiRVR
Y4e5oW0RlHp7aVQtoWjaghgK5uQhVUSPyL69rCcvCxMQHXtkVvorGY0MwIXh1RdRsm4srzgrZ11e
yM/D4sftoRP9QVk16O4cvzB/9vyZeLuIjMPA33ZZYJEsYTfvinC9vTdlxis2HyKKXEH2lWEA8Q4a
B3mOcitseHF3poVz+llwO47hM2fwrQJCPG2GuTPmiqRtko2T+nyIKcWATd1AUPdqXfsEnG+6PfN+
liXv5AGw/2QSQhRkwtI4GTWmJ3MMgyj7AlkBHlY9So2savTHBtrtiqC/ZBUTy/hd8grCJG27G6Dl
2Qa2Wn2hkSr1rI9qPvOtHrdMlq9ocQfRsjcdZgY0PMcvRRG/Ls3chb4JMOK+6Yh7bXT4XXYcqX0p
2BzQTgjOPPrTCQLmxIJhgNnE8X0RfR5f1Oxrq8dSlW4qL4p3FNqH3ezk1Znn/Zur2Mu8h2PEh93i
LAPgp4W6dOmciwyqJcV5HqgL8myV91bx8OfX+ssTpE2JrMWjHYXUi57gyWUE0wRgEHedYeW4hv9n
H0oXRkOY9V20mzHB7NDQuXd/vuoPKOvRYFp630ihWbcA3dMuPb5sx47Hkbqw11Uxa9EeZaX23aY4
W26riYA1ag0QBCkXEGxJh2gi5qSsCso782hS/fZxd6811kaSWYOme8w0mSS7yhq9lU+mqoMbCZI9
KMepfmi8kqaKZ8/qIU2d+IqhZN2mY2rcS8dqnU3dYYYgViRqr0AXG4QS9Q7xmXWhL86qqFK7Hqba
jrKgWd3wGB0HVlCiNl1p1VupmQMkOWVyaI+DFiyQmxjdS0Ir6UbXirHcDolZXTBOMDMpLyDOKrMT
S64ykdEYMelCPra+yPXQN2RMrOxIbxV3NeSrezWU8b5GF+DvLAM4IJ6lIf/cOc4cbYCz5y/A40WE
xV3ThrVByixJEXoHs9HSRu9Do+7frBGupuQHy0NbB9EjeX3yJbdRkIiiKdtzDUxe2a+vFJEFk6Rn
MDkdv1IOK7MZ4cZfY4jR1hVEmh3lIHfjQktaW3M+3CQ5eIM/D6TlA//loib7ZoTmi+35ZJ8+Ys/r
rbh21iA6XZoLRbCRZV2vTTRlfzvXMPfBQudKBv/4xyz30wfZtnHG1ingUnwVWFIafRslSUYxobYv
GOcTkl/tHH/2N58nNivLBcUO6AHO8slDjeMhUnPmro0q6K5xJ92CE4U9Sm7YWvfYn7hdo//9M0Xb
irgVkyG0pCWP8ueZB45losWTzQ8Vwt4Gi+CnFn65tagX7f/8+n5ZxQxm78Wei7jJttkIHV+qTe2i
MqjyrVuXTCpWreagl4JsOD2Yr42iUGeut2yyT8cLYM0fvAtEJIDKji+Ye46s+izx1oXbscEp/OC7
T8Tyh0hm8dTjB/9k+2U/7vSKGAmy2OT8oIMVrnc6CVLeCiJjtXMx31SksjU0o2IDniC+kenQljRa
z3xSvxndVEsxNThQ9Vh7lzXipyEXtUE90gwiwwIX41Xfi2Ila3Lw3Lo9B47+3aXYj/oB2ihm5VNG
x4DfO5BlTGgG9rVw9DVxSDUN3xCz8pmX8Lt3gNiKL5Y6xMKLO/5VU2K2fjqk3rqdneiqxwcdzqz0
xDq0gk5rl6eX4O6GM1f9zQ8ky2BBpaPrW1wTx1clRk6oRJu9de9l5SZL8BI0ZgsKLVbm7m9HNScI
ik3Y+rGC/CIQT9Ts5QDH3XUJJ2+dwrTYyJmQPTuFwrU0K/4SL/GjYoCK2XKBTFA9OBnUUWJlEBkL
d01dztm22tSh5wBB+Pe/ikwaPADL7E4B6fgBopTS6sBuyWl2p2ClGaLfQcbsbyw3qOCXSP/M9fgj
+ROPJ3fmFozmYLcQLLPbPb5iTmWec1iJudcdNLT8QiE4KA17CLZGp/CFlJVFSmI7JfVFq+QMS3Ok
dUJfxcDzQdZ7+uDB5Gs29NZA+yoXBEwlBiJmIetG2WqE7L2iFcg2QseOv88QIr6wa0dcEU11/kVE
1bRLhDV+b0E+3+Lhzc2tpC4/hrkF9XEL8Y76fUstMN4QDCtu1Fw0nwHgsm0B01TcVTXSlbB02vxN
pkq5oa3HGCpTvem/IY2A4jzUMMVDhAfjR1Sx/SJYD1oIR+pUXnJI07/YiLEJWSft77mlW/Cc8ba/
Z0kb3USmohs0DDPCJQJ4CKsXaPEJiJFekfAxod9DeqGqD6eyu+gi8HJy71IR0ZKhHl2uiKbJo22b
CSRHEwXmG5tOM+48rffICc1AeYZaJ7xLq88o7AcqVt/MTiLqTGK3eHfrjiIwDUPzicPC8JpnhN6v
snw04qs+t1B7B8CyP6KhAcLf1vTpQknAvR3S4u9eEwQF9babLc5xqjILLLlCUvEykmnOdsT+OGyd
lNWRq6HB1Akxlxdf5qnVHmrq8sTNy4gbGWli4X1uJhdFdR7z37AldL4gk0q+u2gJ+F2ZiPttI8b4
IUcUAFRXYi1ukG6/sHXrOmIuBZBFgZbQX8qOsJMBMLb0iDIamKGozFStYtvAIpvOi+B16BTEUsyL
uneFTzXqD73rd8850Y+YBHr4wqFFL+miM0sSQ7LZx41rlQgjpXLHSx1qPfAywyb0sw4CuvWBIIE8
FGkZXfIGlbFi90kezDQXWRkuwh8Q5TQ2KbVQ8sfwH1n9Te9XHSATrfGeEEJo9Zq+pu9fj35RHWiJ
JF/NygyyXVpZ0WGmfwI/DcHQQVhlSUqCpcf3gzubT1xIh7jbNtXLqMr5gXEtKpDC9fBNYrvqd1ml
uFuzYJEjXTOSt3CMvXzz52nlWNXMEY7dFH4ElMVUD3wEC8cfuQD7mBtYz9YSA8ZOYgVYswSb172r
jRu2HVTZEZOuvWhsKE38V42SymH8jVSafIqr8mdN86+1EC6PwwWEKlw/jrYnNWfsxVIiRDPXNEAT
oj2KWZIoZs5rfwKqV3SAj3u7jtmgaOW6bpvgNrAr75YeWbH2HTi8tUEz9s+P5Nelis8ZGyPVYPyi
9qkxpdNIXcL+4K6lz+nCto0MERcqMokb5/7Pl/ql7sfjZ9u1/Hgi7ygHnyyLQQal3PY6a035cTwo
RL1r6DzlFYHd9uWEb+49cbxyDfsQ03ojtA0HkGo1+R46cxfQiddPTFRgfbZ/vrFfNwkE/SCD5PiL
4BfLxcmwyN0REgG2NqSz3RUKRojClltr28qvuxAkVPmidcN4ZjD+4gliG8p6w0WZs0wsUCeL3JzS
Aic8ixjeaIhvasGETxmwPpQ9zjeiSfvtDAKEVk7m3Xmi8w7QmVvK9rpoP+P4Lj79+SlYPxCLR2sg
BWOaEZ7Dh0IN+PR8bjSKBimBIuwghv7CTvLZ2WYux0LIyKCUCfSehLlrUD3eEMLOccSsGT4hSAzr
ImYMfx0maqYroiu9g8oMnTGdJxkf1ezYOgZI9peryMma+sCRmbmuxNd5EdeI1jD/y7xe1bHlvGRI
l2GvZwAESkNiwC9ao9mbaRIjWED1WYV9arCMElnVAs6bHPc1ceLSXaELNVqcMKYV8TH14iansYJo
0sSwFxZ+prcrymbul7pc9AldIUd1sFx80RDHmvHZJ0newnHYQbRAqx8fDN7DJ6u2yKUiWLxq142E
sMH/WbTFFxlXMCCLqdfR1kwqZ10Tmm9gyvWUkVf21hKeeeuAi3l253HutgaZebc98661gg9nxFs7
nfSZNrTbPLUepYQNDb3C2JNEoWEGdfTromrc8m5gToH6qTzLABGi5y+SNugqQW7h7jpVUvBCNNEC
fyMA2gor0cl4pQitdlZWL7s7VXXO17TyS23HupgX3wgK1bsnMTNbPs9B4ph7OZG+HcZTk+obIna9
/oKFuz3MGJ9uCPhwhyvM64QeZBZ+ovW09BcP6djJZjclHWoKDxK5cY/UqycI0F5iBBo0g3hs/QYD
Vl/LelXlbXIrBhnAFEZV/6THyvGpX9Bw4G3GRMFNfQMZuRK1IdeANXRz21h6+yVBJwXlZoq/eAwi
+B2ZcD7Y9C6RxUCYzbCytfoTjDcWyjLRsQUnGijtPG2ilFAtAcHHp/fehW47DtTqioxKQbBoKUXW
0lslfrF7alt3mfrVlO+6qfJbqI+F91TJ0QPc1ORqWxNTka4qD744OIgoyzb0zQDOziXDFNV8VoOU
sAfvNp2Eb5LDnhbkCkYdrdrS7NoXdg2tjgMgIPy3akQxrWe+PgOhsiieO6vSig2RxQ7bO7QH36Bj
VMkeHyoNUvRVJvBNNyOxguSEvNnJPHGukC5A5NdF7JtXAckmI+Iqrd2Xyk760Kkmc2Iqb13iUjrU
l0QFDv2aQahIkobg/JwYJQOQCvn/Ze48lhtX1mz9RDgBbyZ3AENPkRJla4KQVBKAhDcJ9/T9cXfE
vd0nogc9u8NjdtUmCWT+Zq1vKV8AClH0VOR6k6ew9hbZhmTxvkOTmnZKSS5llMXeTKqYVhjvK+zB
DzlISOSDRLEY6DnLhHDpO8rCYWareO9alRZaubq0PFLV/GdSGCSGxlzM76sCEyJIPJ40+HpmvW27
+V7ZJO67UiszW/s+96pQ9cw7aqPp1RfULUkfZDxUh3k1xY/l9MpjAgv3ngOQjV+anXZqMDmF+pG3
nvJMToADAl2RymM5GJPhZ4xpbrzqRJtP9lh85MK139mwS9RdIv+dRnR8XdIInd1DgzaO2LX1BUZ0
8lUMEG589OyyRAo4mHNgdSkR9LxnJNssBOlhQ2k1XBNM4BBQ01izTXZhTNRBHC+OhR5tJrHjvmiK
kFGRb63HhZbxWhbahYD6GBkLrtpyW1H2/8HOnRPPm7fLwR2nhtfCSoS+v1OKqkgOFbpv3c3c7362
kgmCEdkdR4C5qF5XOstrPLfY/ssKFSkhjO5LLhPr0Lct1g69GGdoM+manLURzhQZGY62BPAZ3AJ8
UK/D2c1Lp2UvsxjWjoulS+GmTXq1Twr23+SkO60S5SNyyLLqAJp3Ax1gYLiFq0WdnaxlWGl46Zum
rl+JfVHJZ8PMsUa6PvZ/DQUvVugmQrmMnJIJI/1KjiS2wOoPMMWDrFfmXH2dBsVzEar2SrdF9erx
s+tm+op8xIDptHaVF5CAsGzrjHhjdFA566vErfP84phDZYfwPedlixoQ9tHSgnGcaqm88Ut3LXsB
o8QAlk6U2RZ55yNiTS0jPAttwLukR/CbNhF5JFzBaKAohZ2SXSTtlzGuuLMSWRd/M21VsSIQR/c2
ECr92KosGkIN+dSpXbLVCBoSbtGmSXOOkZ2S2BOq5qB00WRU+Hw7t56/EluHIYyRqXonR3T96lIl
HtGtE33pDyOIt5AfU55mE3dRiKWGWe1QE/YBZWEMJ6dD5OoO9+qMMCbtveyGptulFSrFUNXLkaAQ
/BZYXCGAMAEuWR4E/5QI/6st+/+4Qv+vG/T/c2l+qtvQ/fwM58/m31fy/z8u26mL/+dle7D+fKf/
tmznH/jPZbvm/ssF9gSQAI0zs4N79vB/Lts1/V9MgNioc5iBasVT9v+W7dq/2Oawj0UkQwAkY7D/
u2w3XTKe2UsSEArniNmo8b9ZtjPj/PcSX2cq4lLZ4+vnL+OP/e/l7ZLkroJ2EI0NyQy3uhKXfl69
ne0ZL4Koy327eDiuBdP7jvoK4I/zyeviXrNSdaJCwZfQuV+qmT+i/o+Smaa/MfvTCOWFnt08rwgn
H0B7H51SVAEmPw73ynlwZKr6Vl/vV2oiczSgKvTzsej6XZNqFvaKSFiCtJWa87c+K5Vgrwjhyir/
2KX6XU/xzhy6317xzk5vHFSibVJ93EgzSovX1Pup5+PoveJK2VnxIZlIuspOGudea0DGU1Hjkiyk
ssuNl63X3KM9rG+v+eLfDifWWbVpeGNtjcqsvA5ELql6HrmcRBk7i7HaLzlJMnLDhvjYE6DpmEsg
1ttanHVGAEMeYzNRvkWuvqxAGCZg0a6H/bQtd4r3jHzOZzNxEd3HWmFp4R1uuAtXzoAkPSRzfYYh
32FfcewvTBOLfE3Khn2SP6Gw9rLzbDzow6FVSRd0K5LorR8lUZ4rgoiD0hN+YV4XIoE0pX/ukk9k
PuC9gqS4gWYICl3sNBAHCx0ui7UrQsHISvXQ7dRzaja7VUUwV3qmdXYYfChW9x3PCW4jZPMjQT3L
PJ0cdbqkS4etI92NWfaVowfPP+smN/ycPGBSZliRZ6Gub0kbelwqbeeNCqfixQQTHiRITvfsMQWa
Lj1MqVNz42CM105/FYyPGDdg8bkWw+FOOqnGcUP5XPkFIW37VNankTCrIFeQ6sbdE6OqwNGucQV8
zSFfuOuuiT3eOjeXfmst295Aj9kI/pOylB9znZBAYS+PSe3iIFELEHGuX7nrRh1WL8BNsmkm9akn
a5oaMn+n2BsCne7SXLVfTf0x4UmEHM7nRbyqfYlcrgh6stS68a2hgd4PTR4IK2cNT8HXLvBcQdKM
MSNkgMrl4jBE2Xuooq2hOmYmgTNjX1/s5WzY8lc48wOxFmHVwTsb6m0s8cTlH2CDwpH4IMCsx0zi
ia2OS3rjfoXjPBCK8UlM2UuXeLtExNR+JOmp47UXTePX7qmnz3INLbL7LGAIk5JDbWrF26DLG569
PXc+iVhuuCzDg7c81yv1YGY99g649qbYIwjcTcZ0xl727RXWB+qGb9G9e+uuZ8ITDys5Y93erF+d
zjmMVeiW1aWznJs0mNPN3t0VxmNojzs3jx/jsfxNE4tfZVgyCPuaxlMuucmsB7mOw6ejd99eVx/S
f34MiG0pjOdsrP1ZMe87zPYAo/eDm/DNc3lJMCT9kiTyA6ATCIk7elEBeoEdeMSc8qgrRSS7JBRJ
eUWlEaHLfpyl0m6IvGuClbzqjTbNN4jWH56VryEgReeiLAb13eru0xoMyJIszB1cJdnMaXFhUVqH
5Ay8LLxH3czZoBY7lalYVX1gHcss6x3V7q4lYZtD5JYN31pMfvVQrnhm7+Fn6Zfmtg+pA6OHKpux
3IoTpXDIL1fY0GEQXi+FtOYnztEp1JzlpFW81qz8/k6qi9GxAEyGML5wUNOnyikDrEVX6uF+Wl5k
hQ/M1Ed2Pw4VA6b3sTZvOWIIZ2VzZQ7gIUn3bn017m8LyNDSXvTHsq8uWCi2qyoDkhLcg1swP7aT
ZsVt5CCm1RR7s6a8mg4JwtSS2Z9c74+160H1B5s81oqv5Ce3Npdnq1TfsFNeWdsfhWM9aBWcQvMo
FfB4zZj9YMZ7olE0qfjsnw54JqlaOLn7RaQ7b9FpsApXHDqTYMXSmq+jtJQPA/1fwQ/v5sECftnv
F0kmTifajd3aobPwNplKfIqntXuAQkNRPiY9xn/yXKy4ha6+ED3YMGp4wBOSnbMSvljuycjNCP5V
DWXc625d+2pjvDjEOe0FmTV7l5r1pnSEhjndnHJ+q+d4ieP3QeKMu5vUXqmmpo3FfP+RB0Sgv0uy
k0MqPIF6LGKT3qx3dkH6WuU2LfE1SuvDy1mxVtoxt6IgplNbz07nbYBh8+MpbohyHFco+m5N/7bU
iVAugcBXEu5+SxhxRh2NcpSkTb2HL1KQ6ve3GZKbppBgRoTcZtGf+qw2TrE5gHLrGsw9nFjXzsl4
bUbPrh46wxw2RjqMX6nCkGAtCAPZL2CjQLl4FuetXj04k7vS+40tkUarjBb7WbFm4F3C4Xyk6w5m
Cub79Zfof8xKVcPU1TEBG+Uhb4aZwKCQLxlBvNli/cUeuB+cyoxsSdWfLvnHMKfqxpqYkzle+lYk
YONV45TcjUDm4tyyfKnOpiPy74Hpsd8Qj3mImVSTHW+5xHbMTbhoNMtmS/Evs0LbTm1tb/jeKQts
/asUovXNBIDCarfFhmiNq2UqY2RVRRyYjTIQOleSktne/zTUbT47gPJSVfonrvt5azV0bH2a7oD+
PLP4uFiqC7K8ttqTVCkUnFf0cqRFJouBvWBeA6VevnTRSE6JOTu6FlGdau8uu5K6a9vzUwdKe17m
LYjXLlt/kwHfLsNxleih7m2tqr+jnTzmyE2wRCLYT/WCVDnxYuBt6pPlnJba46o4G8OodoMln/WO
rGIcSm28fs9O/gfrNedGs+342vE5bAm/2tqu9LN5E5snljrs5u81k3XIemvr5WRG0MYIbULbEgdT
nx5W/EHMGOS2iO9Kk/ZcW/nBm8tL4mE/nS5tb+2qCgl902xjw8b2SSZhTOHWm1qk5LwaptY88N1T
QYBiFd6hKSrno4778biOa5LA1+X5T9WRJlaB89iXE2xFKJ/ITcrOYwKAOWQPw9Ld5ok+Q9kgTnVI
a8Xwh8mskFO3q1qG6+RBjF77pvURNVm7xGFLpGR1JuizCbNtG8M5UiTbX7lCAZnilDqy3smDNIEL
UTdr+oiElZsRzUux6UdkIOBxVAx+hbfRS2xBwGytyOh1LehJTWfY2K6kEpvKk5ai8pbTau0k8bIn
Yj/EHzq49qmu+zpib0uV1GdrfCMUD6e6AZPAd3HqEf0DT/di6U6+bxtL3Ylibt86E6WZOd2DstQx
G4NFqapdozbLM1Yb7dx5ljz05mD9llpao7Kehkdysj6tqULHUxBc8+AOiIZmlguWX9JVPghGARvp
Vtkzo2h1b/DRfeJenMdaUqSIMbGwdzvNDpgjra1CSOkakxOnGikch2m2gkmbykOHqzgPnNZYNpwf
hrFjkrnDMZAcRi971/t+NtlsqtabVuhZsI5aGvaOFFcPmgL7tLI3JGc0vhwBTevFHqW3N8mR5Ucl
5y3pYsoUhiABng4FXBeIuhVrxRsAIgJijL44GMaE27QsV0pFJJSfKxMOX2m15H449XI7OaU8z5Ui
3hlluftZs1jj6VPJXAvr3/h3LRpzh9mDfhYruWUPKgeiQViFIs2zXrtPGZ57i/GmnxBp2Nnupu1I
U1SVAzaqKrCyudzyTSo+3sAziq4HfP6vZj6H0zI96MwweZTGeT5SvveI7knzFguWR5nHfyBMbQpE
u3fo+ilTtRNBQ9d8cYu9KutndypfDOBPAgNdY84cT/Uz9+rB6N1IrcYhnNlsRkxvPhSpQbhStA1T
qSZq1XqNJgE3FQ9G0OJ5wCGWsblUDV+I+Ewg6bnR0r3HGkRZsTDlUxN5dvIKOAWJWHzpUYBRAAKD
xhqeHoQLSj/X8Q1ADgROkphv66TqkRx1vnynC3Ld/fJme+QeYNtkL1l2EIvZPOt6Cz+NedrzWmQy
wDEAU3ii8zOFpm9qoXVhI7qXtVi9pzwnbrZKVjcYCvuATzqUhE5vYtyTl7aTjOFyHnw3yckyIBM2
mhvlkDjmRm+8p0X7UxPCZDR3enS3jRmfcKNEDto6syLX1xaz6nt640uQ7lB44Qfz7Y263Fg1+/UW
OW7C2Jqo6+TB08a/soeKxpStCtNC7TZk3VmBZqkKaJkhg0Ro84HpAab8iGd8DOexZi7i5NCKqUO5
J5QSSXdyAJXzkCg9AnJVXpt00vwMG8+28FBFZ326bZSORGSTXT9jIBb8VT9HxUi+il+g79twOzik
zFvUV3qS7azMMN7UjiOhT222z1re2xuzVK2HgqlUVILfuaRGNsJlBgVZxol7pJXjJdBivdzoSSEI
vizMHUEK6UHJiuplVhQvAjGUXgu9ELh6DOfNKOSytVX8UQOLGPDQ6+y9tW6yXqGCjy8CPeXNsaS+
U61x2GAKI0bbJYvzTbdQgKRjK874yrxbVQBVR1Jr6igJWPqpAu6Hpmbl24Q34jkpqvJzxnv0NVJf
HIZV4kVDZdhvZKsNL97oyIvMK3FQUrf4Y2PaAmySj+PWJLEMO5hXeg8ebun3wdLjW96J5EmTGRcR
7CjqXD3OymdpLMaf1TZhKmMf0li361C4Da+Zd1LkcaDjXXu2OqyAbpXPD7nVqMdVy2jBHB5M2ym1
W6y3d9Ffp5z/CbIoO6clajqzdGQGDUc9wM3hTmlv7ROH/npcTZOuzbW66g16csxDsyx4ozrz5nlW
+g6SG/mikS79m/QsIuvQb+qvDBDmfZcIM0LzXEfE4rDfRqk0Jxk+LsKE9Ke7Rzqnj5VWCOUl56sZ
uZjd3gsY1aavBZCFqLWr5OrpY/oLoYAM1D4xc4Ib61XyaDkpslerHQM9xl+8SofO0FGa5Zh7mC+h
JrhoTUZWKXUVVW1vAGCpTilPbebNe20WgdGvrKzZeuUzQwlzsJ9Lpbtyz/akNlIdxFbsC2ne1BJ3
aZwDto+nDDCBwvi2xW9sVKv21ytH2zcgx7e5kQUMi8ufRWbDw1iIfRaXY1TRoEfSgmcSw7rMvfy9
jvViqzvpZvLMSBic2eSZPAq4Gz7gYcqu/KOqZ4vWXAcmUj40d52LVNTk2TVhIqjEVmAq7kDhOGhs
m2odjwUi2jL9XZmVmAzPR6m+yTTee7KIJlOTvt7f/QL6ivwxjsOhMA4zBGc/m1b+uWI61XqxGXOH
oE4aMKMpQ7rRe//4CBrY5r8kwM6OpRcu46O9vgiEGAvgnZx5kmve8d7ps5oNDAeMugZEte5Vp95Z
HXgUicqEhk9rznrzM+gXOETBxHrEB9LwwNTDYXxuW2zkgHAoE5MMPH++7Yaed8zaDZSPgneIDVSv
Jj9CqzaidH4a8oxfqlI59xhcI6dFgOyVsQlAoafK1umnctFc6KT2fJV/SXDWfUPGSpT0pNcl8ydu
uyuHHGf8AFbdaP4ubAnU5j1WVrBjjEtEPE4BkqWEhNh7UyZGlwMhB4CwQq2fGFtzMeFUT/oIJQo9
qdccZbfKowr3anNXOPex7UWdC/F2BawQovpqfSvmt+tYXbono9gkQny0tnZJ8uZbSeGHZZI7M1Hy
O6UrdsOyqs0ttw7GuqLKSQkt5YbMjpzCoTGisi7bHSIUhViPun9MVoLX297laCmBYvbPCEJO+Emp
KvP6FZJI6DXup4nmJhiqKttqan4e850nmUqwjCNZGhFnp/rkHASp8M5JrBoBSd35rhVsRJsY+XVv
NIxbvIWMA/WErN5+4MwmVK7qjyaqHDQHtQf/Xxc+k15YLelJZQ4U2YkpPpNV8BDabf221vOvNgEt
W++NJ7GzImIN98CK6OAlHloO8VmwCTuZiX2SWEwZnGnaRVa2d54nY77kfedsQVaHeroc6yaOJEgF
biXrV7WRwBSOdwZzgHXUuXldU78aExhpk6wionuGia+hmPx5hLSipg1rAyK2YX604mYYfDdJi4Vn
wA/R5evWxoFfVpT0xqi/LvTaLPa9B0NP+L6qclUZyfQ5hX8FfSvnaUleUGgUW68i48Mmhu5unN/3
INlcBDFRl85XrSit55LxYubim0nKdQ3MInW2dd06G5B3YouM4k74r91HJc2/2ym56qt54N/klTvx
fFc7lY776RUVc61F5ygU3I0AXvdWxjpRQyk5k9kQWUp9bWOP8aKFqI3c9C3LMxTI1dBGi+kePSqe
tpqXP1xWGrV9Fo2Mgk4yByyDIVHcjfLddcy05kJpcNaG/mjf3wto58hPJvGYe4pzgCz7o41pHqFR
+rYtIh9YzLu3uYBzjxDtUTE6Dslulhvw6fUjwkMCCIpaEmcLvQE524q32Wqs01J4yaVW9GxH+hrp
5xNSPSIm6gCOESEm2rWw0YNljf2KwG07Lah3dadprlw826pVPcLJXesyWCxrK85gx8L6apc312Ix
Php/x2b951biF4mXNuQRzYHsO3lYifbFcuZ8l5icqMuwUVlBlUIPB9m+GvafzGQSTRqScUklAUx1
6OiPYBCiQv1UmMPd3Nqa2FC67UHrVuLxOs28sTzOt+6wjs8VZl1807O8iMpQ4B7n+w6xx9lK5RJl
wv0gE4HCMANhwUiMMTsHL/swWqYJl3HhIehol5RPyt5ZqHMeejH/o9TT/Jg2cVipl1G35gMIN8AE
d2CHM0b6Hd/Gyk61axPlLC+EsA2PEncpKFQYymIwyL14r2rKeSIleDRqv3FhsWcvFL1YnjsEDZ0i
Igu3tFhpiBm7vqHn789pn1q+WTpYNlqp+Tlemo4zNxeoQWIT7pxOt2+Uu46gl7mx2Ve850BsfGTc
1rGqexnGmTR3lemlTAwou+qh789cl7jUx4V7UDS/qdKGc523qMngB+TNKja2LvFWF6liHVhaspGw
HAIjhvIbcvqR9L4T/BpjDwPgvVsS9ThKuzvk+bQvy6TZCaz6wGJWUFJlQ+aNBpZskr3246rFsJ10
eSruXzub+oQ+uj2MWTFE+IijUTf4LrsvT4tFjfKQpWRlTacJ2BQqGufAmqa7E03G0Oj05FBq/bfE
bgc91v5JKyvEW3+QTJCntFI2o0y5kRKPuFEhuSSrAWjGnJf9V+tan3nTekHujcZz407PPAZXWdpZ
2BjJD9WPfmq84WBMtgWQUzkmo4BanjAC9tBlRBhbEkqOOFKLHL2yMP1UKtMeADdx2isNZE16fC7m
K8DUi50kb4pcGDmY5dZaE7FthX4oIYWCr6EWKMr0pIvpYJb2FCg6ol2X0tZn0gkeRBgcVVZEDM4h
7yfPN8Q5lQen3Dn5c3WnnXQX2lSkac6G7b3N3W8XIBEQAddlUDmK47cd0r2S7peZ4QY/5dlU08to
ao8QowtoV6hCulWhuPEuhmPDQZrmeeMVP4rrWyUPfq3WCjvsMg/qrN8Z6nCFUH2zhjLZI+67aF17
6MgDD0x9eQCPyU5a/RsTacy0PEOtmA3gN/g/XJx7jgloA3LsLZP3zFjCwvmjduovpfbOUdy75hgt
zuLePMJdqiW7DLH8W5mZcXJ700NpWjaRnljTZVGSI4pW+CTO+jYkFt6gpubifiiV4tFLBqLaOLbW
O2Fn2VWDKcLV67f27B0mr/dCvv4s0KbK79vlcXTVCz7e06S+tIgwxioNyCLYlnnvhlaRRGXX3/hZ
fQoloH0jRVIfe9clv7/AGBxHjTeu7PKLWa9HuWCJ5ddMEgZi1cqt4cRITVMkDNgvIVfqDICLep9Y
3pvDtekP7CCdTkVncLXv83lNeZNWZkcqEIGxFggQDF5+KeoV4CCv1GSQ8pRLx9ozU3nHZfhYj3yW
efaQ37GMSrbtClIonZVtaXkfBn+k5JmeDJBug/w7oisjSzOEJVXYDx6wI2AXGyiQ5zaGeYarrKBr
BGBBStNHoeP0Ku2vKY3/JNxtdjMRHow6QnteurNdKdAB5YF9MKg1guKREQHvOdax23IVC0EJSPis
qqK1YNZ2w6Q1bM1ad4kRahm/2bTKhbrePBa7zy3yEBiIC0HJRqI9G/UkUlaISQzSylLrI80yDCRo
pJYXA5CR9HeYb6YQb86joP9gQm32IdRQxddWZY+BP8EY6/54FUejxvIWPdNahEWdcnGPy+SLtkOP
X2qBboIJIl4oqO5NUCOrYt+W0CRHeUE3TUWlkvnTFQXBd7XymMvuoBTJYydS5unmJVWK/NCl5RYc
z+Cb3gApyE0PnqlMm9lN3vImvSxdvtcSgr8ATjoR4zsHviKBhqIHG1+q87Fkhvgi6vZXVRmpLsjx
0VHzFyiTd3M4AZEuDwy5KjB9+PmaI4iMnTCLsB7Xp1Ino4ROBcqxKR7TIWWB5il8piajmNI95dSk
/abMh8va6riBBTXOilrse0CqrFpPVR3vZDkGFupy6nI2wkW90Xt9ay7Vk9s1vj5A3M7/9kO6oazf
DW7OycLRtc+E2CCI2ao4fTPGbRDF2XLbGw+lTn2Pf7pnsKL40oAZ1sehasLUfLbz/mJwnCdp+5Dp
JGENdGDG1Nx/NfMDEXgfoaUyg0HmOtpVMFaIROhlJkxsOIsknw4c0yazn9NkCfLu1SwWEmHzh9RM
NgnosTEs5pPlpFsz+YYs+wA7JWipBpQFQWWn+1bxi4uf23bmU3kR2vh3e5g3xvANt181mncUeJ/x
olzV6a4tMMIErv1KsmGTl1E3nIpch73zWd0BObSbgmOYMCdhw8wVXHUMZQqbvImC42LMQgp6vIfZ
AUVM2DjYK1ori58b7FVs8Znc5abmBLYs1P3q0mr7cWOrT6JwkluX9O0V/Q1/8dqO+75TvC1SDj3Q
jS77Ur3Y3FaSJ1qRnENB109axKYeC0LLaIH9Y6a6x9yNzbuWgI+6pMu5aWR/iI1q2oKsbKK6rMzX
KtNp3uaeo14gSw09AhGjOW0upqi0D8vhDbaaZWBwWyS/vekkezXniBamWr9JbUAIPan4PDvhNk8z
LMBgLcSlSDQX6pa4W65NdznMDhZ5ofdXzJn580xRjwm6CA2tZ5FnvbdevHPK+iY65cUZUAAxSv3A
WxI1tcrWq+AQrXX52APy47J6ZWFeb+s7+i2eqtgvaROqTAlgumBI4HE+ENDShnlcfOvCvrKse4U+
ttfT9BcnBC1Gg66wA7BX0MlL+2lw3YMXM9dtZuviYfhnJ2lc1Iy3pUeThV+cdyl+55TPwryWzISN
EJGJP1qsARHcz36r8rZMCB/ZYhAiNwEnGB6XCSOLW5dXCH271SPepzAvreX8UXTryZiUgzCG04os
Ulho9mE15PyUq7JLcnEtatuhLkxusyoOpTG8E1e++Eu3coObKUq3QoHCbU++Z6Y36ODXUk1DV2Eq
XRtGMM3sGyVrGi0/E4YF+MuRX1b+22lSAbd8FwlrPUoSRrxGPhN8KZ3fAWElXydXW4JozSE0EtoL
8KeZ4rQYLT9V0gfTkI/ugMKbKMKtMed/pJcLv0maHxmnX4ZaU17b2QGfb7U1KmUXJ9bgTykWc0Xb
Gma7cdYEBitrn9iq2WgnRxF7rxSGD4amCCqE7DqrRCOkywNAZn+JrdnPyvIkDK7T2nB5+0iSgQTK
mayVIbr6MJ6Wxa8QyO7qlg+KEfy9WZ2tm44HUhXuC8UYZpsXqnVTbBuLliUe/ixNeRFxz93vpjc1
tZWgbZH0jvGTNNZALfQ/lbnsQQZehkpsEmYVuD1+dVNRiefynrMa7UTfbgaFjCQsA6Ep261bucbO
WaplM5SzQTqs7gUpXk4fKAfJLATglMZ1LOEEipIwxj75xEHokgyo/NHkgt2n136FhmOsEv9svRki
u/KaztoFDeuDriYXkNCh3Q/vutJfqrHbKM7y5HhfntxgjH5gXdiAyc0jAOEZDYwXFgSNDvQ+uTru
QBL8WKxDNfTwANWEOoIAxhWuACtiQW32jFhKfY+FPUAC/rTIm+vsUczvMJY8zuVNz5VwGOy7FMBK
WJNZ4McW4g2XON8n3nxsAU1E6aRb/pxa7F2q7M5GKaJWiy8iq+mENKZWK2DYoKazZaJMcasOPfrk
1tkKx+sCdI9HMiIhlwnk9Elp/4Wld0L6cbNkFikrWYG1HElRZFo39AYLGbFsUsBhLJgoGrRkeC+a
5YCu9G/SDQeQEE+s1ggId8/MOA60qwv7MPaa9Jd+bXc1gSUlgJZ2AQ1ab4EwbKXXu+yCOi0UAPu3
6JcZsCNr5pFjA0kZVsBOH0/SVf8SUugjWn9pm/Irdsrj4o0/ZDL+VZR4q8o4CUFApYEuu+/BFY+K
ZTKLkt2Ta1FtjzYx0xNKK/h4omcNhbtICjZ6vypejch0foCivXRz/oBB7z7xKvWHrmhPwzBc0mlV
g7IbUTB4JVhyzlG51sc7icyvZyQujSjeKXL3att9FjJ9n/rYYA/hHOdJe13G9rdikQtkrVQYfyvP
Kq+2xgBquy4/qwUYMK85JRPdDaRrfzI+hgmQmTKCaHHlLj7o7nJ1gbdRYGzvqgyn0DYs9Sfk6SnS
cJmv5KU5W2vRT6IqL4zs4HzmaU0IZHNSSpRLaU7WXqotvxl5whz42BkmV4aFyma26JswUZJT1zeY
eZmY+b0+LKw2cPQ6kglevSh7tx1V30Yhw6M8HzK4LMFoMrlFm6JtGtu7aNgkT3GepgHfEXZAuwhq
XflahwFBVPosFZLmybgOnFGkkZG76TFLF76+hq1Yohs1z6N2rFg8BB1WiWDoYL7EvKtcDzgR0PZs
O3s0g1jPfi3h3RZTMpwWOnO7cusl45/BlqFrnqqGFczS8UWnIgudsftTQRA36RNS4oGW2DcbJBm2
9YqmP2RJajHl6MdoGcmHXKr0kxjoFwtV/LGCYBBC5be+DEX9JXaGM1X7nIiCpbFuPvRMnDJsHGwj
kvtC6mvo9Y9abQOLzakYrEDhXUBN1HLCva8ksoZg1bDf6eUJ6TVChmwP2/3Kz3VUPKRorJSuojDD
Bs5Wo7OTKNA84An0l5TwobOXPszDa+YIMxxsey/05pCs3a5txye3KJq92vBqWVr8bA024giJCGbR
EDV608E25ndLtDAfZrjwbHBva7MAhCiP2jw+4KF8xmO29Yz/oO48luRGsnT9Km2zRxu0WMwmAwiR
isks6g2MrCKhtcbTz+fJmu4MBDpgOat7F91d1bQqD3e4H/dzzi8gE4VYSFMRuxkyUzq0Eq+cQPvq
F+9rCaxb6cx7mKkynUj6WVn4XFGbpiR3o4fOewVcYxuMnwMz/VbNoXZoh/iPRkr+7AEc+tZPjWdD
Q5N3MFCw472vtgdpOJTJaTJK0Ap0XZP0QRyLuNin4bxDqamjr+d0zxH1gMFLdBct95tIpslRxjeQ
UfbaBNRwombUZpF6mxudfGsPyX1oAQmzZe9j6OyUd4bosANGC5L3VWiGH6Iq9J9rmYkCSZVv1amN
fkK5no9Zp0k/EytNvDTs8z9m4I+/tNDmhlGh4iTcRKgEho9RZgyTqxqKTqt1aj/D9xweQdECyrfl
CURBF99NUmufprnS9naYN/dYLKIdaiThDz9HUjWUyFuRWDZJnUZ5n/lyfZQsG/Q/PdEv2I1/x2Ds
oTbi71ZFL0lti4ZeC+ykG8lSPeCA5X0fzvVDCp/q0dIy+aQ0/SckkmCa+FRBPU3KP1moLdIcVzvt
Fi+JgIZm8lcd1DtirhcG0n5WdHfsTDfMlXdFE36e7B4Qm/mpQT3PVaK8EknUk4XSkyvlxDcUMkrk
u03pfedQ+NS+Y9hYIbyAtGsnP8Rl8lQlxk3QIZZCAeJIHUk60FHOvEqftWMk9Jcj67kO7eh5MEsX
ojV4KTUfb2uA0u4I2efGSrvHwlS+RFF7V6h/xtg2Rz0ZCJ0ZyDhDSz8+Tg7JBFCdHhWcti+2/DD4
DpTde8UM9hY9l8B8Kqz+SFP8BuFrKCg/pYHeYigd405yJ636psU/QPxTQ/7Eud1RD3YAC83fJKQz
951EtS9oJBAiDRAae5q/a5ZgvgI5NczC3Pk02HktWrfYUcFKiB+xaDihVAGEKQAwqEafawcrV7KX
iqgSuHPceDpUCqiCwLGkpwKP3JrAp0aurp4QkX+qBB/DjjpPS2X/SwK+ca8VPKzxqBiHNHTHufgc
5oe+jO4Qsn0fi2LSCB3XGyS7OU2NQ4Y74j9V93+gIXvv97ZzE7RQYmYbyV51jgMvQE7GRZ6XmhS4
2SdfluxPVAbDvTY7vPtLWHnOIO/7XPQBwK0lJe6tva5ZLsxUT0nEm6VGwb2yuVrT0bRuUow6UY96
wB5rj3Lv57mt75oWbG5uHFCeBawcO385KiGS8or01VIgDk8w7h5is6I0jz62VAwHuB2HRIIQj+Su
Dcd47HlnqfCf4C0DDfMR7KUD2IJzlZz+oULq1Gp/Ro0MMEfniaQb07zrxvQ7Vy5HZwD9Voxf8rnw
ihyIq82VTqsc0wynKPFl4GGWKX9a8Z912YBCV52HweL93/E3BpDRG4NHdlrW7a6UkV1ADTwmkAy2
F6FQ+wiSDgFS7sUM5pPkd4UXOMGHqQ0Kz7Y162dWl5CQqLe5kJFvaf8/1JH8iQ43cqvIiYO4NjJo
zmmD/QK8md+E3DdxLK6yJ854Fv+RjfH/IMdCVeFb/2eSxYcOCd5/fM//+sfue/Rn0fzj1KT8XfNa
4vDlX/G3gZal/BOVHBOWBOqSWKUp/Nt/8y6InP/ktjUpA+LoaAjzo38RLxBAxGIerStZRwhGhrnx
L+IFf6QifwUJFgEczEfVNxEvBHv332RaAwlBYf5k2UIFFZsvbUH2niRg+mifQ7ODrPVpyqjUKgO9
ZTPVseRto18gXstPmlKg8fivRXu6ZJmfsz3+HheBRxnzOLSlX9SwXum4zMJXr6TTvmflVLfHS+Q5
RrBiF8lUmTbI44KwvZyjocBwsRWx2MaCwcxSdoi5TMGeSykh+YmCfWPCZ78+I8HKX46Cd5Wjy0gT
aXgo8+evZtRQL8lM/Ez2pg16uaUIurd8JTk2sZHfkhln91LhQ7E7UL7JTtfHPqeGv6ymKcsG/Gx2
kmUtKfvG0IF9gvm/xz9L86xQv6+l+YGCSrQnjFKSLfUtx6yVD2jKMPIt7kqESIzFdDXDj1sgQcEe
/m2083NZY3njeWdgRbWh+7aysqZQJOA4INKIIsH5yjpAOSFlS5IH+TF6Un14npC3oxMtquROaqZv
RiLf2UiBHdPWdH6Tyf6zHMLK7uEEcuBo6wKf1WFHvf6uptQgJyYZklf2hb0LaUEcYI0iW92H9pES
IJgcdaYrCEp5H6GQTA2V5qBi01+cky+OQX4VwqDfWJO15cdTTuWXIQxpqAsxgFkxwqYoSPl1eu4g
0mdshhw6hEHUVRu6AwtBhJfdZdGeUDX0/Qhi5uL8KFU8RKkehfs+cMg/ex9ucwGyirzJ+EiG1rsO
naxSjvMT1ilSlcmwR/3Yi6qx2sOtmN/jq6JsCR2q50pZLz8LfT5Mz1ESg4LmLEIXmP8yaBsqweqo
8VCtUwvWhzzZeE2XmFFSVEntD2kwKY9aPwMxKYcp3GWQXh8ddPFukc2j+2KO/FOTwqun0U0ygDwv
q3tVmEfkPMNcul5uU5PhRYH0I0tGKO1haGG/DDIGl4HB+MMfW/BS14/zQpNLTM2WBemO0+wgByVu
pNd7LrGKEGEjvm4dWsne6EG8WE6cNTdNIY8ysueh/Gv0qU3ZkzSO9EWQedw5Uw8fd4QaDxaACjDu
SAZPi750PmdZY05uFQRh6CkaJP7rv/fF7/g89nF50frhfBJjraUm21j5Bg8hw/dAHRVui6w+KkJ5
ToncwLsKxhwFmjRUCoJv3j3M1ImfYrXDJimefCm5USrM6xBzQtumG9WWym6CZoI+pPwfLV2Najeq
EpUAWw/+KIt5eMJHJnxfo4xKflKMFkl9YjxFo5M+R6kBz4wUkZJ4i9I75rRV2Ki3qM4az5Hp04NH
/WCiZ8EjfJjz+WOCbNXHWNacP1vKgHulq+ONEHIZQRzZQNwWPUkUXYjS519T643eCDTd93wQlh+p
XMnkbZWxcf+sjwIYEcE9ZLqXtxxQ89iXHBklxMBu3EGdfhYl/onXv/Tlc4GpYLFOLER9j416PhUg
ECDQoRt4CvhJ14hn60utasgyiBJ/1FvoTZVDvZvqXN244lZGRvWPx4CiONwB9kL5CvFUhyJl43i9
ofHChtSxCwcKQ1NNcTewPg5BHX6iqbxl877gpYqzKGIM25sXBIJ2yiLM1JS5pRDwoKcVMk1gbbT9
T1pfN9/VJk70G8SxJDdTZAm5poGmuYxcxpH2OZ64HQWT5mbEX+Y+BFLxV9z499WQ0bnEAx6R/Tyt
P8BFksD7W9qHWQqEE1aeh89Skmd/mqmkv9NKJ34aQXtv6LFdXqm/A6cF7BLdZXnxHceSWmhZYsYU
lg4mhth3/wH48blJWgK8BZIIHfhHW1PDgwPtfWMTrS8pB86UUbKhyrD4lglIV0mXsUEtkrI7tLUe
7nwpr3cIN1EhTqoezkZGv32iDI42OzesYiT7OZVpfqj+hJ6l/Smx4BuMoT+T1c7jjSVb8BkK3fTQ
ja8omw7oF8nlT6RaKJRlFEij0n9sgeZvxWrx/c9jn8NpIFZrulCl4Tl+FquDcQSb1VuWh1qp9TwT
ToDpONFdmLUKaflQ08XD4PoUtb7uIq/mnMasLp78ugk+XT+cL1tx+VM0IrEw3RNC/YufMuappqGi
yhmpQdWWcld/73FWuTG1rjnZsyK9s8JZhnSMUUPV1D2eTta9Qp3neeOHiIh28UMEmxubX1u72F4O
XzOF5sMPqer7vFNPM2ZdJ1TtonteaMh66yZcJC24R75Mh/LROAclLuiaRqqxsdlWdjoOkhxjIZun
qEtfz1BT/UziYefRF9Y+BmFiP5ic1LtGySs31QPrYAXKdydqpzvJaqo3CSO/BA+NL0K0JIfDUn0R
PNBka/GsZnTs4P0H1CvtvZbpfytxvykZ/48p9lki/q7/SdWu/vkP9A6af+y7/K/vLT2Z/x+kD3j1
/yvBvLCx3ke5yMJfJ+EW/8DvHByjatSrLPS8yB5Iq4Wg2u8UXJX/iVg1+0NWeLSwYblUcxyxw//+
LwujajJDB9ErReOfFnn7//oMOP+00F90hD6bpqlk9m+RPjh/ySMwqnJloz2PoQHvWFLh8/ihaUiI
O7kRerA7O8CNqT3c0n4JP/JKbU+vFuXp9wl8re12fomKsYSQAxJiOptRxYv3fCzEntOEpm7kIbCl
/0AzpjGBo5m4H2WKBf9FAgs6z7B2b2AuJhuanKuDcwoNllkR4fJ8cFkP2jjHhY/yrBTd5VICgdCp
NFfveTOiaEj7BUvOW6R+xq0YfR6P/p63TbJKhkxBxVhkkFD3JKiqWuiVWoRIgoTR2VRPEnqA5YB5
U0n13hxhtjdBFR6mDPZ9AH35pBaJCTp7AOx//TssIvXfP8jBaUCUI3R+2flaYCkqJ2B4Q4+yan+f
6gUI0Nhoj2zJee/PVfErc9RaEPq6Bg5JkuxVI3He2zTy7zd+yvm78eWnWLg6UFMit+UqW+y/2Vdq
/KwLGI+TFD/EOQjwHS1A52TKIRDiDqT7kzTQPt+D3y6+Omk3/2q1KDBvYLhDsrfoDt/DvpGxLYUK
km8tlSgk/Psu+f37uMxkIUMnTtyi0DBSs4LRCtUZL5zoWZf7EeyL4A/UtuHVedgc0gbbJS2t8z3c
s4g0p2i2fHjOL/nfP4IXk0I4QAqYYHH+vWzU2NH4smMv1OvxXYVLOvrddfqIIoJ0wvHDcicjQDZs
CurkPgkT8tER4cvvlglF9voHu4wXFJk0Q+U2AQNDznX+U9B26Zwc5W0vb2L1L/Qfkz0s6fbQwnbc
eCWKT79c+ldDLWs8pR/6ARimxFPlCg7/BKnxtpJ8/xuV5ekJgShrf31uK3tRrC6h2rRMx1oKpkeK
E0tp2cSeFkLRbbQqv9MxQ9yIguK0L6bFQdFlpOk1yp6WCFSvKnW5kamS3MrsqAF8d5toSDLM+ITp
AApuEMj6jrHqlpe1svLZGNQRqC1CEI/u80FjCq0RerGxZ2Zptu+yZHqKG4JhlkrtN5TEwr1RjgB2
ddmhHz8DxcLbCdnpRLaeEtQ4D/iggXlS4X59nPsRkNv1pb/8fQQAS1yDhqIhB7RYFOIUXisoSHlN
0YKHqEo8kNNoADSh+xtDXW4rKja4HSDkzf/gV3G+FLgRtFjTYSUO2LXfScjWgY+z5A9BlfbubFnB
m2pl4vAynqWjru1YzHGZtGZjgWIcrnD0c8E15pVpIG4iYy4pEqC3ryIlVp25cdHycDifWpfURNEi
SD3aO9BhasDwWhym+3EYtxLTRZHo97S4PGBV4RcB+2FxqSV6Y0VyWHE6EweOaaZL023Rw6y+cWDV
7+KhnOgnIsP4qBT1BOlELx8CCWypD6L5V5Up3WeIAg5N0mn4kjYqIEGpHU0Pp2rt9vqyXJ449r6s
YK/Gx6COuLjurIG2CHy4xPNLpdgPLf08pQvSPeENzxhBmm5zGHb/l0FZIAoi1G+tRaCED+YrBYRH
L2oKUIValtjvDQ7Vkdp4/gsUffiYaJr04/qoa+eIvPZ/R122ASpbnRVZ7oBIITh+J5h9aZiaR2nG
S+/6SJfBkkXFso5dhiUBHYfzvWabOOz4/BeFiVjnEnT0h1if7Y0MZiVwnQ+zWMYBXHet2NAGEh+O
YFihKBJoUIqVAKy3rcG02FVWgRSFjZBdafiAv6JxzDoKekl4i4ty9V4aMQkqhq68B8dgPV1fhrVo
QgmcOxF5MoN6xvky9CgoTX1YwI7icXvUOkycytY2/+hCp/g8DKp/vD7eohz++9yZGHNr8K2RstcW
m7mQSxTVcyXx4MRaP1q01X5OvSVgxmNrmMhbOMOXFoP1p3wwbECUejeesCIBpZ06yQxaX/Xl70M/
m0CbIt3YMh1ZWw+HoCDODg1HYZ32+nYbAoetFvaZZ3Tt8Mc00zlBa7OSPhFsk7vcnIo3X6c2z1jL
xB2QUjzSxOcDIjCvWYM1Zl4cKLBmMoX7I0J94nNr8Vdt7Iy4VPe58/76dxD77vwWJ6/G4EiYEar8
Z7Evk1BRhilrMy9h09Hgn3yvwnVmjz1Z8c5Q4HPOKtbaihaMN0VgKRvbYOWcMzy5xEtYo/RzPmsV
0ZKsgR3qqXYeujQ68WYtkd+C5zJuBLK1oVTaigbK1FgfLY0ojIJ3cYrtptdYheQ2Rd/cxW1jgQgb
qJVfX9WVSE2VFfsR9rVO23nxMUHemUWHjqvnYPlOU0ux90mK8clM5gBGx8f7pwNsen3QlQkaZL6W
bhgw/1CNOl/LHn64D9ok8MK6C58bn8YLhOnpDnpRvb8+lPgsi11D54S1dDCjoC2/iBYJxgTKgLCB
53exhpwHFAw/VTvXCEPKUmQ5SB232QndqV9vH5ga1Mu7hz6maOi/PpZs18EnlEuuagbjl1QJmy95
SH1VE4wfbAxUZD3thO5AE2+lUCsRwabGi9ureAihzHU+dKrrtY5kceBJcALfpVXwa8ZWZN9NAWBd
WmHe9ZmuDcdoFDWIBjzlF0tMmk2O4iuSi8YNeB1lsj4n81x+qsI8fVZ8X91Y2dXxULSUFcwgEYxa
vKwrU6o0VRrwyB3b5j7nsrppdF6XQS+U17J2Ixe83EEUNTkelHot8T3Fz3mVPSAvBkmk60NvRuVb
ZL/tbZuAf6Y83R2ksH5KYKzmoVFtLOuL0Pr51mVgHBgxXHpBhiyKNxH2B2PnyKHXKDFCq2aaQVqC
AToerHh03hca1gTeGHCqMfqA27xDpHZK7kpIfieLKjqMREMGByaPQXdTI2/3V1r4uIYNWux8suhw
vANFAEgTwAjWxFPQArcPq1wG6J0Y8tMElw6JTOwaJDcKNPmbUvoQqapwArBVOoG+EYlWHh6wpk18
d0TvjK7WYqFrvUMYbIZ9WbUwatNyLHHm1ksoP2PsJjZCeP0M4AoxsNTtBXkHAVH8ORA836tIHuM5
nE13AvjoSapUb4SslQoOv409TisM2Az1//NtoEZDHA1OGHk03tRda8zqM75NMnI2inGUlRCkpWrG
EN+RJFeHoTtM3ShBO4Nff/24XQZP+mFU2hGZ0nCxXSaWmaZMqPgagWcqmL0hfJrvWoRpTlmPMtH1
odY+CTAAkTLz4DSoyZxPunFaeOy9EngN0OXmRpm0+hbNVMuN0DVRoLS34JgbQeyokDf6U5JC1GqG
cbBd05ztW7NqKyDGGcA/y7D2qCPiDnn9J17eXxR4qaZamDGgTb5sgfQo1IVlG4QeSFV1V1RqAt46
qu/hv9ueKgXhDfJfW2+B1UHFqvAaFwiRxckMGruHy+cHXjdyNimZleExkfEqvKnnPPkCm5myKqpE
G19exO1FQKCI++9hF3HdlORhRL6AIAfa8pTaGtDCGlbK21cUYiVvO9HzfcGvvY53ASQnpPsJO1Gh
mSdjprPUJUPv2X5oALpE+HQc5XLjMyoiaC/npgH/BlFFhmMvD786h3OqFDpwhTxFZCoHuKUFXeqa
hjQ/O/DH97Z42ic5ZF80ONBRJEHe2u7iu13+CMrzGn1S4ax5vt2d0idxET+iiDLtna6PwdFCYuHR
TNv2PZ+2/2zVQ3hrEGlOLeyEU5Eaxf2Q5BL4d1V9MIwpbzZW5vLZ63DpUM/gwY017PJ2VUwyzNqi
cMRDvPSasc6B8lvDPqLPDCOkbO/bOMsObQSOtKMs617fDRd2ILLK+Ph9EvO4BKldn69Jp4xBL/mM
35hVs+9JsPcZ+kT3To1l9iyp410BG07eBUoa/2gwcXuAGG3V7uyHOgWGUtu4jtfCn86lyA+izUZF
/fz34DpR0WTE9RUhzOmoIFW7HwP7kx0YW6FldeUdk14NlUksxRa7gQwv0yZ55CAkiXGcal3/2lNJ
O5TO1IxIP6AKhRKedsS1IHz0+1H9en3pVx4edIlwg1fRPlaAoy1mqiHMAeGX0KZT/Zsq/yfuRd2H
sR66I4jq+KTCwt8NNYLL1wdeizOGClLTFq5ApDznA2dzOFqonDKwXArujZPeIaKmb+wssXzLw0Yv
DpsZ0aXDwvt8FLOgXWUrDRJOQlkFHCgOuo1Ru05hBR+0GsrK9VmtBW2grzyIacsikyf+/NU7Tpob
wQxivDlSp1tjrhG4y/0KffESj4aPvG3SvZzF6ZZt8tq4JquomXSlBYD3fFyEZ2c5DqUIoZIpOvSq
hSrqJL8zh+iXJkXKsTK1X9dnurZxuCV0OvGUnlHlPR8xlOCYBzz5vVqXI6CT+K0k4WR1iNgp5meo
rj1NrtR5arJ689CsHU+AQkwXYXfbWN7HkYU8muUkEbrleeZ2WaG5RVGHR7BS+kYkWNtAr4daXId5
no5Z32UQCIVAs23Wxk640sDUydt9o1jmxoZd/ZCkMg5W5Rbt5eWHtPmIjoLYvJ/yDq5n/MZKbCDg
ByDHESV4y2RTOhyuf8u19WQoEYHI5yg0nn9LvWmaAUm+yJt1KPFw6qJdgEP3nhx92Lhp1o49YZWY
im0wCN/Feibo3Dk8m2gMUmJDA5DO5FQGsXd9Qi89neW5BzVIbRgNWwp4i92JRUjV6iwhiotRfTup
tb+nc00DTYqq8ghk+76XUakHw14+Wzq8P6cq21/Is3YHFeuQI49AlCF6tLoSSaE/hXyfq2vZ4Fmq
UW6E4LVPbglPNJI/sLfG4qFnYUGHV2UVezOSLWjsokBT1iCuazmyd1gNzNAvTe2PjRVaeQsBDVCF
262AwC0T3Gm0ijyp68jLEIu5h1/1WWuj+RPQSZSAJ3a40lXpsVYg1dhze+pNddhoEq/Mm1Y1oAEd
BJ5GI/R810lNmwa4O4eeGuWdp8sjqKuxjo6OJuku4KgIpeFi3FjstRSLIo1KhQ2wAmJi4le9itAN
AshBWJNtlL1dH0I0GQq3t0I0FOYc/dK0BxOm6BmyWW3/KCm5UHetongf0arVNg7DyrnjtxgOYFCN
WLbMfDpdzUa0SwMvNwN5rxO731l9oLka3mcb7Sqx4RcHgh4VjqxAmjWeW4sjHgSp6rxY0Chtoui3
GQZNX7XMzBRUGmXlkINh+hlrVnMIAyRddkNe16frO27tc1MCFKg20aNb+tqPuPu1Y1eEHq0n/S7v
Cu00mF10QurhV4XyPTTsvttfH3MlelMVExgpEjj1AqKhjKTHkAvp1mB5c9DioD9JUWefAKanx65M
wk/Xx1u5FB1ufxmlJG5GcIjnm8sadb/MDQT/IvALXlBE+d5skfkDCP5nh2DufYKRzsaNsbKJuCs4
QJTFeEQ7iw2NkdUYjzmtFC5jrI30wTikmhzttdFI3l+f3sVykrDIXPh0uA0LPtJiqIo+20wWj1mQ
BKWbDK3BwJlomesSEtS+XG1M7fKwslW5mBQeiA48veXzDdEzNatStANCHbAhtQjDA46MMkopJxUC
68p0avES9wKzV/ZJlxcfkEuBqol6ysb5WZk6jWxV5nrUVRqOi2DV4FDWyy1VqkLGbEGXm9xDkx3J
FLuos/31Zb64I8Ws4W7BohKlIFt88VchKq6IWgGS8W4m+wDUUcObzB3IWjQLrg+0OinwSy8D4SYv
/vzVQAGKsCRlreTGCeotU4B+k5Qb2Asq8AhDtLF218e7vJbJcNiqbFKcSC2IaOcDFrKCgZrQMNW7
ujwYtV269VBHDyDjwp9VQwc3VmP9bpTH8Su4sfadjtnfVzgZxj5oemjduYMedBChzFTZ+dcqt+r7
pJCKn31fdxub/eIsi9/Kg0g2RCdIXcYrJ8DBTAgOo3w35reqpIU/5l7uvipJEMy7En3Ur8WUlx7S
SdLGOl0caTE0BD1AzBhzwi47XyYjqzDvxfrTldt2OvVgPT9gBmTsayfeug9X9hpoQ15kON7Z9PcW
WwAzpMQcsJygkzoFt12KNSVV9ujT9Q+/NgrdrJdeniUyhvMJzf5QgLiJJdf21eJEstDddWW51Ztf
GYUmEw0YXJ84QI64A19t51jxtYICs++Oma7dVXi536i9sVXAWRvlpWpF1g7QfFmriGBC8G0AkaMR
Zx/zSor3Nnq+G3nHyhYgtSI/dsjOmc5ixXDxQ6DNbEXPKspOQdhqe+SCUrcuuy1i0MVQlMPBL4ou
hwGiYQlmNkvLzqgJ4fMxjbU36lr0OQnnnDJcFvx5fR9cnCnhBsZ5gu4BLhuS1fkXGnQ4yWkwMFQd
K7e1An2lToyQB7li7hpEKt+h2fMhG1rVvT7wyhxxHCPBId3nUOuLmwv4ctLGwCLdIbGjd2kOpV0v
OxuVTNXeeOesDAVX08G6XeB4edefz7EM5MAOGgUTO1RZd3HbI3drkBnfdU6cTN71ea0sKP09Gn9A
96BLLmEDvQkPHR9dpHfxbEcDJ7bHu9oHw4OnY2N9x+Cl/GwgCCXY20H61jAFV5OyEQKiMkibC6xI
ghBYmSkoa9et/S3yKVpmAf6etg8+5e3TNA0qxYQqRfjCna/prMXoV+EN6sajauKag92hS5EufNZh
Itg7BLx0lC+d/HPgl/HX62OvfU+TYiNALxghF2NHRo95aW8K2j0JAILrlqf1rQF9JNzC812EFkF+
FbVQOvv05R3tfJo+wFMNcxfHRaRTOY3y3N92ktlsTOji1hctJmCnUADJO5BzOh/FHpUAqwlNqHRn
+a0Jw3c3Tlr+CFpLPQZjY759m1g8+kERY3yChsTiijFAFNRFjWhjFiGcZoUgMemWS0fkDIyNe2Zt
aiDuQcnRJb5EyiVDpIay1GE/RK35ti3Q1kNFFoHAQuXN7upD20fH69vjwtkcDBrZu2ieUieCq7O4
dRC3JrcjrrpWSznopp+KbL5Jp1TxiinonzMFQieaC9PsQvC1a5SAJPtWcmYFgzgk2B2z0DwTMYiP
13/XyrblZzlAl0gKaHYuwlAv1VrD/G0u9jD/JnPF924Q9NNhssf56c1jgQEQ604tGXLp4llnFLo/
jTkC4PCEwB0UKG5keYY/jZap++tDrQS8F9QfL0JQpRi3n29eqKt+kLUorNeIc+1DIUxODBckUBnL
l1Cr+092N79vnKz4eX3klQVlZG4tlSAgYu35yF2B+4U9Mck5bpWbqseOqwT0i51dX23tqYvijCCx
8R7n05EwY2Z3PhYqmbqhBkJIPwNkWemNcsJHbDgk2AGckKzO9pPW+4dKB4ypWuiYBY6ev/0eg/hP
JCLbodC7BLjGM3a2ZasIIz1gT/086Ldpriiukff6l+tLu/ZRgc9QpyPPMwFrn083wHQex4LKdlXd
wio3mlAPo/uM71OMjUkcG+S2SKjoMXr4GynQ2ldFxgH6jiKOyZIoU6stQDOntl0/K39mszXgWsbI
NFrmjXLX6ki8fIALAz6gBHo+yUp3qinoWpuHB54RMyLzxz4pfpjD4Gx8ucsoCAoAbQPeOvQ+THuR
PgwA8xDhw4ouzgAQFpGVu8ZQ69jlFeZ9O/XpxniXM2M83QIrQ27sUDM9n1lnFslUCmGtdmh+1r6d
HvsuejdW+ni4vk/WBqKwAsoeDIegsZ8PhEOYZbSlgRMYSJijHBBTc2HbVllbF8nqSOReL4ddptNw
PlI+ORqqRbjEmKmC5m1k4NJVZaOoi0n/h0lxZ5HyWzwX4QWfD4UCe4xUQI2CFTpCJ3oNCfBG1OWi
Fs3At68fD1JxIXAfU8Q5HwpSlqiLlqar+XHoJg0UWRx3GsAMqum9eShIBWRjKo9h2mGLPVFKFWXn
OTVdo6KfcNN1vnIs1bx4h5ru8OP6WCv7XRTd6OiLaQFJO59Wh1gYgof4YJe99QXo7PiuDxRcOCVh
DALk5Hh9uMtXGuhQsH7MS7Qul0Tj1MpR5oaqjqpU43tIYWLna6XRWwtOBH4+1W9kFidrMSmHFHai
BG1SfqBpmTW+wJzUzUkopByhQdDLuD4tkQKdVYgXAy62PJQY5HF19qGSIGao6NjdUOSobqR21h+j
QYu8xsnLjbUUJ3Y5KBAI1GX4fpzoxcsBgSx/rLFNcrs8Mx8cZ5S8Vp/Soz2G0R7NwHxXzaN1goWk
n7J8Gj5dn/PazoGoSd2DpwQCO4uYTBrYIV+om640zkIoM0HpUW+zfcZXPYL5VTbANeKjXUzXhq8j
GOqQVJaRueg5edrEAZRr42vst5KJL9xg3NqZXWxV91YHcyCCmnAjYHUtdlBFgppoCJC4ULjp6QzB
eMKbdToCo4zf2vZm73AmLHpo6D1BcD0/gbnVYf0842A6YCQE+0hTxYOhceXUrp+5wBEkxtZ949pZ
+3jQb8TFI9Rqlg/vNpD6xo45IdXUJEd6Ra3rjAEC1GOt7Po2lt8ePcn+qJLQUKQss3zl6jaxWY2Y
ZNlm5b43rQrsoy6dHLkI31/fl5eFb7GggjhFAZjqzDLG5FqVUhdlo5i65Iy7XulSxOj62b/VgTQ/
WlYlfRxrHkYysI3jqNSth7IdlkNkGBvTXgt3bB5+DuA3m0fF+bclX038vteYdjnFdGyRzC+sUNt4
Ha1FHxRGXnCPpC3O4mRIVROClugN7BwC2yWjSm6SUOtxhp76vekbvdtEubVx9YpLaHkcKZ1QuRBM
+gsMg16hTm/4Jrl8iWOiHqsg1BHd3uN3JO3aCcekAIe3kxPiE3r9A6/tXZFJWCDtQCUue75Txt1Y
V5rhGnaYYXaVVyg4TxF1G7rMPSqRVBmTjTHXPiQpKk1fcjV0CxbBDktjCWfLyXBBHAX7ScWRAwch
eYOVtRZ1Xo+yiDo+yOwIe1hKfHgMepPU9Ddt78y7KOi3wD1rQ1GeB0jAQ0Olv3e+Mwetku05UgzK
5BpYMNmfcUgF8J+XRuRd/16X0EHWC0YzWSfxDWqK2L+vasvziHq93cqGW5thJ7vjKAwXA8O3v2Ac
l8enOAnVQ9YpTopHNNVg3xxAbgzCQ+z6L1n7ijTC4NsLoQCeCOc/JMq1rlAUSqiGBmWib1sLZ117
/nx9lLV7WTwRaZ4Ck+Zpej5KjaJV4MiB6RZtqeo3aW/6d9DsEIke2gEfRb0Kux+Y0KX5Lp795nbE
+qbYeAGJMZank3fBiwYKecWSo829mJbJnJhu6ki5m7fjvDetfqhdgFflAXNb5JPNHJ2g61NfO5rg
hH5LGoBHXiywFhtFGyCFxDdGKrumsbTDNbeictVryI2rPg5ibx8RaBq4Ypn7EwjI+WLnhTpGJgZy
bl7I5lMjS/LNUBDHA4ShvTaC+rkx4NoeErBiWGQGwedls7/azJLU+10dtaZLmhvvJj0oHgdn9L9d
n9ba8bRFpKGSAWXMWsSbKg10a9K4LwE1ajtUUWyvT7Gos4vE+XB9qLVvRsXSAbQOZYiH8/kKaipW
Sf1AIDdDJOISQ1Lh4Uo4ppYg+OsxmzbuxEvAKuHg9YDq+YCFigA57DPDbaukv1NsVFm1Ts92Zmen
mAFgCqU7Q7KXlcZ+wI/+mz3Upmc6Pu4D6B8frs9+7ddwP1OIB0lDNdJcnFazlurcMUm25iqvvkWg
ZHEIqEvcYSPJyH4WA6LHXohnKZSrRMkkdnGU3SNbIVGIQB9pPE4zkvgbu2zl+xuge3jVizcoOoeL
NWq0TrFH3vYT1EZvbKmFtrV5P42FtRGdV/bz2UiLA4S4tOqbNSPhR/C5rJP8MM6SuZGqrE+HJ4po
BzOhxW2Dkv4sa6gGu35tpEe9nnhuYinqNpiibmyv1aHAN6L4CR+CdOF85WYjL/quk/meeSwkvcrs
tkyqD7OGmdz1rbNycAjwtFaQ9yQiLPOvIXYKmPNUBKxab/fpgAOYDOztaNsY3WtGHG+MtxLTgePQ
4iDO0Vpf6l52sWSXWkbkGSxIN1FjabtJyeVjGNsVmsxFkny0cIPZqvKtThPmmE2JBcrBsnarDE5r
jTnPadyV8e/UTEwIFIXkMpn9R7025o0TuXJ90m6kdS8qOjY9svMPGFdo1SHGTeqlxAM1FtyvjbpD
iIcTke/svMsOdTDZD0OkN7sQ9ZON8VeX+dX4YoO9CvBx37XlTEB0B12fj5hvJF6TqvZtWwPq18CS
74wp3iIRrLymaevCquB1Qtth+Waw5WDM9THFpr1oymNo4UiYoCy58ysnPDZ+k540JSl3RZerG+d/
bbq8iXjHE2q4AMSfv5ruFJfodBJWXMjh2DZZiEsg3qntoqmoH+ekq/Cnqt6Mu6J/zfOEghn9Tz72
IrwB4Ei4pDmksU1hkGQB2900j+8JpFsKJmvxgBIJhBG2sEo6fz6/bKpTrZ+oe85mAAO5R4FzQr9n
39NF2FjKtZPyeqhFlJt6U+mN1OLhN7OUdhUrxxSd1Zup1NEX5yG0vx6ALtlfAgbAYr1cp1RBFxUg
Kwilhtod6aXvSz+rwcRK9n84O48duY12DV8RAeawZbPDBI1G0ZY2hJKZc+bV/0/pAAfTnEITkmFr
I8DVVazwhTdkqPg5eDYTS69xUR/UtnMwO1vG8QF1Wnhf2ZJEwZjizKokZvtPFll4rQ/p+gFbJOff
279Q8riwrVRDqDUCktgill1jaXLkF5wgKsLhkcj4xxQ1zU4tQ/KFeVZ4wn9XoajZX39hU22G2pkG
Bz8i+H2YH6TnOatxrkucPbLya6kBCqUvxxKX14vTkiz97A0h6kL20jrVwWtXRwsUu1x+6LHX/UJg
t9feQhpAcBqMffbFntDDPdRRkymHDLMj13doLzjHYh7w4K0Vu/3jl1boENEMok7NA7i9SBxPwQEH
VExgp0p/PyntfMiF4HQ8Ne5Otvr64yIZxosE5YmqDjH/9Vrgl5Wpbprj+alY+tOU4v2BOUi/Ewm9
vhmpMhM1iGxfBCqb8FSxeyNelZRElSDt5M415lU2tkeHLJ8XaI91+bGbJiPQ6Tj8KY6I9IkMjvCL
1iytxM3xant4KnTyrCDseQk6Ta/RJmrm09LnWXD7oLzewwxFs4zrn6yN5OJ6LcMmzI00R4LW8cr8
TRan6mUNhwKTXOXzX4xERiEoS64Y9Hokgcee0V/hq3lKD3ga/xzY0oS1s2bshGKvnxb+/8RHxAxE
LK+IBGqF+qeeI7LphGV6ibrkC/dZf3LmNCXizyY/b7I99sLrO/hqTHPzzZpFQdOjY8zJUsZAdSOc
6W0dGfu5jk9JNhU7c5Qdghdz3G7Pdfb6iV4O46Fnd1wdvTlFseHtnGrprHilRaVd6P1u3su1dVaj
DC2g/eOUHSYP++S8Hm2/ytb5othudL69SaTjUauB20ZcC8PuepNMU26PyDKZQYwh2Htt6dyTq6Nj
1OB7E0RWt1c3kB5y2pLUZIgxQWNfjzf0RZ5QJ2WnZG5xUq0OAap4md/CMcfISx/cg6LY+VlvjXTn
8ZDNVNA3ibnogL3KTOy2S6cu9czAyvro0qYzeajSl5d2Vts7bVG+3F5YSS0M7iotc55sbhSSoeuZ
Nu2oN0DMLVzclfAOuE11H1r96qfphDKVlQ/HEM1DTP5i5btrlP9qmbpX+pNNGdCqIMzYQv1sc2/z
ki6t5szk3zXGcY2VIhKduIp11yFAcbco2R7MR3a5Ufsm5KOjToKwmfNQe7gtNGiWYGiNE7AL57u3
6+XYhnsmFtKpscBUg4T80DZFavLEHpqaWgbCYvVRHXF4Hh2EvgZ7zh8qTY92do+k18Bo5OkulU3s
nrbRs6G381Qho8K9LaBZ0YiVU2Gn1FIH3de9pL7Llcg+aMtkvkXwrDsXXowYv515Ow+I7K7lpaJj
DBcKgJa4p14EJjrg0J5uo0VE7YSkoBF/9Lhtj40A+DSwui+wd5R+Z1j5fhbFXRfEFMHoZjPl2ZBn
kT7wbdveo5Dcdvr7yTLyu54yyQ9jUJSf1oLOQo6T3bPuhMN5npRxrygn3WGgGwQ1DsWFLRPXTjpj
XqOauqOXDZeiyuIvYT58iPJVO90+wNKRRHkB6Br+F1sKFAxVqgEh4UjRu8b7cMFuaTCVDj1l1dhZ
W9lQBPXihAphbncT+TSqHS2KylD6Yi6XBDkBfPhwX1+SfO+llg4lbl9AogTqW159VCtmNyXcSilZ
2CGGWf3vmmVpENpj8uP2AoqNeF2ZhsJAu5rYA+ALUr/XGzXPe7ddMU4L4Eq13/Qh4X0x4z0qqOQi
QFYHtCtwUGT/tqiodtV6baAnH6RT3B7toXW+uHM7Piq2/r4fomVnUpL1Ey4zIHkhpFGx3XwqPZ/m
UVNM5MSXGkJYZmMID8f3m1INKLfcXkDpWJBAAPQy5CtBKAink1mUCdsCHgicZd257y3zu+Gt2afb
I0leZd5j0jcSdIFM3HyqvqR/6DhCJH2oDfM0WEb0ztbw+/KRnG0NNIrdBNiip9zD7Z12dr/sZjGB
Z4uqLJ+RZu71RumsTK+7hZhgUp30NKVm+6ZLejNQXKX/mGc5kgpO2qVYGGrWfZmOOPFVaJzdXgLZ
YotDwS5CNwmRlesfMVfh4rYz0XKvmD2eh3pS36cuJBNQCHW3c7fINq3QWv2/6h510uvBaEzrkxoW
pDqZR5iV0lvwJ2vqTy12SVlgrY2y/MVmejmk2AIvng1cSUa3Xzor8Myxv+u0Yj72Wuy+DbVkTx5T
uptg+KFf65CbbnGZxlypcd6QLs5ViZgq6VZznuEpYQLuOopPoTv7FM5O+1mxJ20n7JKNjZKBKxpE
4sHeTJMOx1Q1XBhBVSTao+ehlhLpGh6udmscqW1OxyEqviVRne98Utn+YfPwNNFnpbrmbdZ37deR
+qwZlK2jnp0EF9sxN8xzNS/r8c+3KsRyqGG/Kcn25g4qTVRPVptytF31P0sH/5XCzrszxBdrZ1Ky
fWpqFNcJ1fELe9UCo7aNAl5lBwWXazB2o/k8zi0sxkUVijvO99sTkwVZIGRo9MPzpnW7LfDMQIfT
XCBk3CaMMdZt67u4Sa2HOdTL7x7F2o8LLL1AqSCcJcpkvSsWWsdZlXQ7XVVJ+Qf2LdehKPmLyW+u
g8Qb9cFuiS9dsgVfaZXlsa6Ar6+t9qWu15rSvJ08NGYb3ZUhoE5PxXqJLl9NjTNDISzKaYhiMni4
vUKS4I8rEjYCJCTAdVsiWlhZ1hBOPN+Yw08nDwphoKqR4XcRMcM4Q05DgnJPglvykF8Nurmt6hzZ
w5Aar+DqjIfK0btzCPJ85xmQ7TWB4jHweybE3FYQi9ALk2lKbCyk9M+Dk1jntQcnYKnpoxaq5bvb
CymO4yY4ESUmUQlnQMo718d1UfQJipxmB2pYab6aRLrfFvb0lGhjcYnUehY+mqpvxNT+prBInm8P
L7stLIsNAGYIrscWDGx56eiAnwGVlSBhGXZJ5w8tBqVWgvvn3wwFDALIOHHLNl9YUfrqTAHSrSs8
4hFTL49k/M3bVDP3gnPpJ4RVQsXJ+83LvF5UK8zqAs1RetlTQkOnjPS3zTBpAUJ9yEfV1R5WR7qK
L8bbbEzkG+tuQqE+8GolP62wTw6kcOvRwyx15/mUTo3OuZBdouO4zX5cd0nmjoJeECEC8kCdIp/9
tKnzyM/LZnxjmckfS4+idUAxDSYe1xCUGTH5Fw+2XVCwi3tK/nC7nUMxJLrfhNinemn4x1TqzVBi
8i+GajovGZgSSId1sv1EG4aga8pxp4osO3IUmOi+U0WmKiKumRejdN2otSkHKjAUrxMy83juZqHm
3ed6pJ6tmAAwr70Q49u1/qZ7c7dnWyf9AdzqYKBZWdgFmx+A/1yHuL0dICSCRyAWUsbBGEfvV1GZ
CnYQnHfbGJWTokR5oLnJnjCAbLtiwUEzjKcUTZ7Nm1KZ6CIT4IkbbigXfK3rYvLd2DU+zGuShjtP
hXS2gmnEaqNmsQVHQh3NSytkNL3TZt8Jp+HtirRmEPeIVtlJUiDViAm8U2v2m9Wa93o1skCMTgGl
bvpWFIQ2e4p2oFYOFte55sVF6qtT+WVQU+WDZoX9SZ/4uNlY94e26LqdC0+aTwi5fypfJE/gz6+/
8+x0g9oKt2tPG9Yfozn3Jwrx1cWtRu/SoKL26ChVi0kvHm3IXJk+1ZR6r5shezSFyQFfmm9ub4lB
htJBjF9oLlPDetvkIfqYUbhvZyK7l2h5ovkqRC2gl17PNU/RCklV8OiW2v1n5p12imv80ufc7I9U
KvY499JZ/X5IgEfSq9lu4TJ3k7AHHdmZePWtM50ne132Si+yrSsiAGptELsJBq8npUT4XM8DiW+j
R/g+Kn27vGlzdC5PC2JoCcbyelQfOejorZIia/idO/n8F2hGnmfw7jRpkABC0uP6ZyAKjO2JRqUN
B83oX5WXxh+nqbxXKicPqmh2MBoZ6pPqVoZvFnl1Meoh3MHCy77vy9+wvTTVtEmyDvRmstBpVta4
fdS6Qr9kg5b5KoD4y+1oQfaBuaGEjRk8pVdsZXuYTduJKBmbVTVdKqvXLx4mBR9ujyK7CSk1oOUL
zYZxNid0iqla0nC0ggm3jR9h35iF7xb5mPjeGI57uBbZVeSaohYPywZVo80aaoPTL+VK/KoYaQvL
FFvd+zrBbv3gxgY2TL2WQCso7T6N/B4B6b2KrXS2xA3Ik3IZoGF4vY/MdhpzpWspLViTe6qLbrms
YJagM8zTTt4iFm4b1rItBZ0IXQwQZddDZdNilyu9mwDTtwI/6az3Do6ylEEPlvOYoMwaZEuxx6GQ
jvq7M6zTX3m1aZoS0aJCdG4zO6/uKjv7WME6O6uIMjwoE/KBZcRJ/fMtRBGOQvBvgMm2/V2ZJKO/
i2NxNQ9v2khdP2lj0l9gnO56RskOhQhoKbsbGnW47QfUoblFDopjeZtWpwpZnTeTVkU7R0+2TUXG
BhYKdBAetNffbsxbc0BQ2AriSjf+s8qunIIW8fnzkpRmAK8wue/RXgMulE87zBTZDuWqBWTPfxy8
zWNtDpEeWxDfgnmIx7suznU/ZDXuozbakx+RDwWFgQhI+F9uZulpDbi9iDIwWnLFcXH6b90cjkeE
EfqdAEgyEvkktlFo9/MSby+ZdprxlMrAezpDYh7Qignvx8m1ct+0B+P8x7sR3XW63zCBKR5ur5gu
0sYZLxA76JcoCXpTUxBpdZc3cUZ2eXsoyYvAUGCc2CL02bZcXNuEEGWk1EiialB+pbg9+Iaux1+H
tnEA1RZ7AFXJY0y7S9yfaN4SVolt+yJsd7QpS1SbK0Wr3FJ5OxWK+rEOkUnz8Zmsp/s0qXP3NLut
CWtxdXIMmqfl39tzlhzA39ZIVMJBh5CBXf8GN48MgmUqP4Npp59Gb1iPHTTNX7dHkW0YCvvQOyms
0FLYvPftSvaKBiLBjRbiktdPyY9mUCo/JAzZyYVkQ8ETou5ArswdtlnUvPI6zAdnM3C9uL0YbmM/
lxGRja3uqrtJh+JFcFHPpYu1rWQtKtXlGYJY4Iz1eoy8ML7LBqjcgxMlO8GK5DOJPgVW1OIggJ66
/ky23Q7QSfEVGo1kPsVJ7pwTh6rG7c8kOQAEY1z9dLCE6s8mjTMHF0iJeG1Ikfujpg/1P+44FT88
pfvu6km/U5SUrJ/Q5ODeRwufSW0+Ves6eYjlOpd/0dVv8UpCh9cbpqOuTXuBimz9kBwRrSw8s7Qt
DInHp7c0HHqDpNW1i9uMA862mbmzfvJRTJi5HjEJ+ej1VwqbrK9p4ZpEAlV5ISTRH12Yc5fbX0m6
bHT9gHhAOSANvB4l83rc1hr6KREuayclGVey+1F9Mzrptz8fCeILlzzPM+L4m/mUalv1qM5Qee9M
80ktF/0yL3FyyGw6nLeHktyFaPnAwqUvDO1w60VYlCW9nI5IstRyzTei2vC1UIkvSuz8ayh5bPr4
qaiXdpiRF7Y64tnb48sWFXVBCJbcxaI1fb2oxFgQr0qic3jA6hkK56fKrChdxsa6fL49lGyXMAYW
rBCFqB5uCqRqWGZFgWRAYDZtJ8TmF6QlGk/Pd6YkW9KX4+jXU8pqfcLYnFTAXrrhi4O95d26uPgD
O2l+apy1P48Yeh9jpQr9eer2rD2kKypyHRDK1J23l0mf1vbUd9z561Tmjzo+Fh8cdV18K9Q+3l5Q
2UhYaIowEu7JK7m6eV3pmiQ6Dbghyy5Y4Xrv444sHdFce2dNxdnaZAHMB5kQYkkB/RPf9sWTPXuz
W+UdvT4UJ/Kf3mCq91avZt8iAA33qJsVT9ZsjH9x4GlK0L/1aFBY2wZYB0wiT5HTDJY0M/y4pyky
lmF/8UAaBLeXUly52/kJBDuVFYQf2aKb+Rla3a4GTMmmn0lmsnDoz0lV5Q+x4YSntrfqZxTjlf88
Ndsr68geH143GkOAqqAeb4Zudb0elTimt5npUBkrGj6ls2Y+b4Rx7NSy3QksZVMlzKOWIUhosIuv
p6okdr/YBOeA9nXrbkTZx9fnsA1KI+pEb1H3q75sj0ncD8fbiyy7ACA30gUROm3o716PPMJHaFaO
XsB4zcGb57jwVa9sdm5v2TDEsqJWR8HtlZpXU5hpUtSi754V5rcKf4VznWvLTmQiOxGEDEKTle4E
M7qeTBtDJIlC9MhWs3muisw6112hnJ1aKUFrW/UhDZVq50BIZ8ZzxD5FrOeVtVZfG51uJsyMrmAe
TDrs83H1ft7+SrKJ8Rih94bGO/W47VeqlNijk4SqjK7Scqmm3kekszsQn3d+khe1P1TJsHO/SGYm
Hj+B9oV4/0rAF+FrtVIXBfqDNQyj76Rq/dDOybyDypYPI+DEhPwgCjdzS+II6+icej3eBMqverHy
T1rt7HXTpaPQNQb3zXUCZuF6a8SFQVMig7nv1LZysSNlSf1mGMydHSh559DxFm59VNWAk20mYxZj
paYDbTjLSc2nUlO+h2j5Iltv3Ocgst727fhVnfF30Ed3rz4jeXrQdKSXJGTrkSLcTFGrAUUUYSTE
1yLvoewaFGXNzJ79VptNZ2dzSAdDjlfwuniDtp3VBrXq1kxEm6dYvGc17J2jbhW0i9Whrubj7e0v
HYzV5OvB1CUCvP54YxdFCxhLJ6ia+heXY/MB71HMDtZkj10k2yawWZkPAS1Aoc1IZqeUSCOE9DOK
pj2hSTKt/oJn115PU6KUZ3ATopwhit9CceF6SvmkUrtr+Fhqi2Jlvejx41iX3TFZnPGSV/D3gnxa
jaCxEzwW5zHSn0cE+k8Jtfno0E55AxnSRsU7uL3U0g0MlphCClYvlBSuf5eG4r+yDjB8dJ7Wr1kb
D/ekyPXgN/MQnlgP10OaBi06vzHULDnYWVE3O/G37HNTYgRlIyq50N2vf0OVNtDdsxa4BYnAG6j9
w2Pa2vOpnfTdWFtys4LDRzcFXCZ1sW2srSVWOBgUNKjaxu5d1VfKebGG9mCz5f5BLXA+6FHS/cV+
JkcXIDQi+VdaG2pqd45SACrMOnv5rE8413paPnwtSGj+4pxSj6YC5+LdBlTqei1bQM456tFcCjrq
3H6oh85/mZ4X5XloWtU83d49suODQC+EVmGgAxjherQRy4w0itg9MeDs7Dl3a9SqzcZZ/oKmQcKJ
FgMAIjbI9kYYkH9RyKDgiK31W6fV3B8N8j7/3Z6N+LWbABSXM3hKaA+K+vNmNlFve20Ycsep1IIf
kLLXnkPogIc40QeMw+dkL0uSbXyTuqKoP1Cr2epc4d8ceYAGET/wWvtkFMDo0qwfTkMZ7smPS4ei
hENgTQOU+sD1l6I1PWo4acDgVjAd63oju7RjMx4rN95DM8muFBrU/z/U5jgbrelUbeMh6mbAT+ht
+hT23H/pcdNE0Xn2/GnV1mNstr1fpE690yuRbUnAemihgQfkwt0k01WfWrpFuyswO9N6l8E4ORVT
0e9EgbLlJBcjVKJ0yScU18zLXCwnh55SsBXZErWXJVywXQei+Iic+HS6vSulTwekYkGi+53Sbj5d
GlVg5psIVFGjhdZdm5PFHnR1bD1fQZQT2dUm4n6eI8rHT/Ya4ZyCtUbV+PZia19A9M9nvWymn1Nv
KtXOj5OtNpx2wADwmsigNt+6g8SUa4ao+5tF/WmpwHgA8v0L0AwGHpTQgDqJ/NC4Xu0orkM302DO
D60WHh2z+1apjXKJtPVvrk9BiSRwBIFEefx6JCLy2Zp0oJHoD2NlYRctAge5qmFMmlFD2lEEkO4i
SnWahrAWWZn4+xe7SB/LudYyITtnNfFXjzLhJc1V/WMW5vZOaVr27gm5EyoHCBAgrXo9lAqvIu4L
gZKBSXrUyXiD0p2oT+tL5E/ONN8rdqx8ur11xf90e6EKmSccQYTZ37YmqS1lbEKk4Sy2ffw4W7Xj
c7XWpd94nRrU3biHipMOSDRC4vQbIrJZ0BCDBbeoZjTtMFNHAETzvjcOxJ6xM+J/4srYaxBJV/W3
8jE7Q4x7vaoI5CjeotJhizAwfMqN3vqkKcVwGlcjR/OkSdRDj+jdXjQpPXUvht3cCBbM1h7PJm7Y
SdUPbZLXNMLqPVKffDF5m4C70NTY1v0Lw1b0WAg5lCQaZJyWhn+thcb0AWoLFmfkhuif394xshMh
1LK13zkbN8r1gmZt1o2gfGhZxqb91C2FcYwm03mTuW6yE3XKFhEsKLQAAiV6s5uhIhWDkZn2U2AN
SRb7hQqOy0crYTdPk20S6lqYLhG/QgbaDLTQbSq1An57N1a4fFR2v55CbWrq46yXGK3nnnv0hqb/
9/ZSyp5hBwwsIQ2AKTLU66UcwPREGblVEENlOadu339b2xQsRpwYD5ah2Ccb3MQBTfkW3qvp7Vw4
MtQ3XWfuNniZ1EteZeBVrk0rCBw6jA2ydhBsqmcrxqrPx2Vda4N2HafH3qxxRTeHCeDlBDR+8uvB
NZEJcZtqr0ct+w6A0LmORJCHzdz1gqCUzcfNRbRV5cYjeO7oRMqcBV6vlqm/Oo0WoApU7ayDdFSw
G/zDDQjI9HpUWPbjNPQElamhiopiZfxKszl9QMBxfaoSym/QK/ekRaWLz7sipO5UQWzcfHw6UbhK
oakXxCC+Tqi0dYeubONn1F+cQwx2+IsHRu+x5LHDB0K1iRXC5B+3Q37r9i6UnTJBP2InALkytwGC
7sT2iMsOiz7G4ZlcAYk61djLIOWjQL1HQ5hy6pbppMw50N2BNN6e1vTO0Kf80U4tZedyEtfq9jkT
gjbsIRrmYDquP+WcKobRivzAm/KOqottn9M5m89Tqq93/eBUfhUifW+ntXq+vYoSlSvRIodERW4C
RG+btjqDhhJtnbmMmg3PuquohzAvls/owU/DUYHtPZyzzNBrf7Tc6RFn0wwNN/HBi9l6Nhst3YPd
SheDjgciZyrSmFsBwipskHXoHIfYJVy+G7OqJ4C9XBxa9Bpp23tTi9DAaQ3zEUnSPY0h2dNEHkhp
lCo2vf3NUcYpWDOiVXgdhMWQPil1lwdxqStvIzNrxi9qHJl785WdY5FV6CoVHGEXef3xia0Sq5uY
7xSGnvVG7x3nnY5fofpOnxv9OVv69thZjbGTzkhmCsCfCwvQrSDoip3/IkTkelxSOGUopzta+jbX
Ob7aWhQ/u1b5Z7XGcmc4yaOBmwHpKP4YmlAGvh5uyaqsoQDFPhsM+zlfWgyFIJZ+tcPSWA7L6JkP
KNZoH71SeMSvyp6+tGy6lGZ+Ew3Y5ludziVvI0XPTVe0YsPaV0ZkC/yMAurXtR08EVK568+dsyUy
ws2xJvtG4kLIm1mvzlZbLAiutL0TzF0df+6aUT87UxY9w76xfybZUPiL3deVn1jKd2Mx+gBpfn3n
mpScJn4DYBzEfEF3b7vdnZ3irjAvVDydcj23do22AHy0S7g6hW/bUO9gozvFKWuLdOdWk4RcpG/0
9OHNkGRtFTCGwrIBSjP0UiTL+6av3c8wV907bfXc/3aWWuzWV0sNdpqOhujXbAEyhUHJI0bcJBi9
On0iDPB+OXivzgcv1rGYDVNNr4gGsvbJmSKl9he1VPVTEvH7/FJNu+qY0FRCULErYq66Vq/3PoT8
F7ITKB3wcG47x7YyxMWQJcjwhs6SY3nTF49Uj43L7ZWQDUO5TCBC+Bevgutz1lhVoVYJe04L47gK
lqQCLdfka/7h9jiy88Rqg/ACXUCauYk+rKFKe89Alwy4VxYdtCFtPqqdHvo9yQq6LtH72+NJ5wW1
BQUHbK25L6/npRlZubguQXXiLuW/oA3Un4497GFdpLMSwCfAxsxpq37d1aWpLg4qTsW6Tk9mldLz
QII7aBSnf4dcxd4Rkdz9aBOYnEvKHMAmNnd/5dLzS9PZCeppUPKDiuZGeTKsuI8O8ToU0bnSAK8f
MYOO/7m9ntKRqVOTzzrij81DZ9eutXgduYOrZOnHxQyjj7wVbEy9tnn3C42KYaUswe1RZa8AfR4h
HUMf8FWxcGwIwpWUoL0ePWMAGLV2b+pMj95C4IN1q6WG0pySxIh/xW3ixQdar8tfVGKQpQZ2IGR4
wbdt1txetRKhb2rmZqc1NJvUMvrilZm3+Obc7LFqZBuKMhYQIJCymChsjknnWQNBHOFVn8fZCb/N
zA/tpXkso/D7SkK/s76yr4q6F4VmQie6T5tX1jWmSaep68JxNR7X0Ggv5aC+tZayOXsLoPV2aPbw
nvIhyXWRAyAf2BJXwlyxCwqEeAchLwa+aWpgw/fugkrj6n2t7LR4wCHJ2kEgy0YVqkBAKlhWzur1
daDnLrZvsUp3yaA8USixclSsqL+L1tT7buNmcsAXalfURfY1X4y6DZZtJIURM6MroSyd+uyhAHaa
C3X5upRmrR4IfSbdHwadOoad2E+KPpinBt3GQOun1UaYCZSjHavGJ5ax+xCl1fKEiUD/fPuMyW5K
tLWE0xF2gLz510tjKEvUVTQhgniO1nPlleFTN8z1+fYosscd3W5xmF2emm1i1C6hmln0gAIcEEAw
F6V5UDNbDYjh+tOfDwUbgwoj7TXq4uKrvIhUNRWXJq8nUtW8ETNpJTX9lArYGfGpZOf8yNYOiIJA
OiJo+so5o7AJ0srMBdKb5tkJOyrllOvOuLN5ZWsnCFi/gZsgCMSveDGhOc0wxDZEla1YfgHIiy56
u36lFrwHKZENRDpJVKULi+Gtw1+takOdN6DVlJbGWZgZ08Es0XPKIqL9P/5ImBTBRqBlR9q0bXGV
a5bmo4A6VpBCH1DEz446uPMDVMV2J6SVzIoYj/CGJSRz2eoZmHpmwmEHPL8mSYgu/ZCdKkrr31f0
4/9iKDJyMHE0IWgTbL5UNKIaMEHkJcpx6jOF/fjoJKgadKm2V/GVdWPI/wQPR2BXEMK53hXkQbGW
pbUT5KlanTW9UQ4J9pLHZYwGv6TGfJgzpzl27rj44RJBpyu05hyvc+nH6rDcdaWV7yBqJPcdDS9c
TIUEOM3fzXOyuGXe6iXTV4ekCXp7hIFVacTHup0crGnYk5yVjocGCD1SG3L0NnjlycYgrQGeEU+K
An5Us9bj0s7G58UIjUsYt/pOFCvbSh41BhM3c1jaW4OMoTOQPRyJgpSpnn6laRXdTUQCx6nwmh1A
z+8OzyZFoYhkiqKwJjLhzWJmUx4C2uPJUrRqtA9Vz9I+KVrbocJFb/0ddtH2f4netUOgcJ2G/kpk
jdoLmlUNfMF0Hv3FImEM8EuBejx1Tv2eWFhzjvHaFqrfWd76XE9gHA/1qo+fUlgQpb9GOQx3+Dpx
6+fE8vGhMJXyKc2F4oiqDr3uRxE2IT8rbVYtH0f7wT7FBPURhNtmpKbXNO27fK2HX/rc5orf1zYy
ZstSqs1BbftqORhxk72b1mqoz0jpGeoxrTtdCey2aD+kqW79WJvKfh8Xkfe+jcN2DTrkxvZ6Cq8j
S9HD08hVwUPwpwgYXtyp5qCAGtZG4AmuXv/bNQuOOYnVnxvLKs+egy5n7RHd9mmo8RyqH2/ffq83
rhid14kQSAitbJ6oAcujsM7E2e3C6A2+DX3nk45ab2xr7MzDFOvuz78YEWQRJmCoF/MCX883W9g3
mgNp2eVCfrJBgRwW26ieNSeuj13duzs34euAizoriQrqscyUosb1eJVnxfoy0ubr8XdDwyTuT4bu
9ocKbwAyaG05pfCmdpb19fFkUDpEKIxD7wWmcT2ol6VRYXDrBXZn55/7NdGpRY7WUwhyeOdNFjf5
9elkKPR/KDxSTAb5eT1UlA7KtITklzGH8VAkSvg2SlVrp2Yv2ycvRxG/4sUuTRZjTkqb6nm9Ks59
3pTDo5MZ+SEeVSv1DfSP/uaz0YMCzgfRhmfzesDQ1XJl4oYng+37Y6Wv+QFg+XzO0xa8JyzXuxQn
yj+OBVhLAcIU4DfRI7oeFPamYUHpoS/Vx91720xCfwjH4nlqdskpsh2CFBgcCyRJqUZskrmqGfpO
sTj2g1miVmKOzQEtSdtHHWZP1Vh2AnBKFsIoKCnxVF/PisxCCF8A8Ip6PJPL0fIONOXCT0i012/s
dbJ82y32qO2yDfObVU7VlO7ANqxK1sZoV52lTAAPTudZS9p3Y+7qR7QCmv7QGCV6BLdvFuk8hYoI
ryKKXO7mJlXR8+g7F0Bh0yT6HQ6wYwBXsXksFkg/BgYcZ3QJqvPfDEpKLgi61Eo3x8/s3QQNJGAv
Xa5WkPf7r4NH3B0rSn9Qlmw6ZKW2N9Ht2sJ6FsQYQjuY3lzbm72DyAwMxSxbj1Riy6DLIuzLwzI+
1EU9B3rhrTulue0T9Xs8glaoANyfxK7XGyjMOk9dxmQ9TlnfvhM9p3OaTcPXLFyae7CD7rlOI/Wd
11ThQdcaNH5ur7FsvkyZ11Eo7ry6TZ16oJNhz8zXib86aTu/S6CV+7Y53RVGPP26PZpsthR58MPk
/gZMvFndmtR0jWkuHaNQx+toaeL7tC7V8lR3S/NBVWq4eNrSfgmHOX/sZ1f/ent86WzpEcOvhRpH
BH+92lj/KWPbjeuRAoWL9ISVBWbc52/sQdN8ZRn2KJqvZETE50UQED0yCnm05cUPenG3T9gsjqEJ
ZzLrS+2yTqvzUyRl527otaO5FFOg1Ip+HJZGfTC1LP4Qg1nbiQq21yG/gbPjAAhA5hYY6ubBnOlq
dHzk9Wjm3hJMwCgOqZXmhxSO0vH2+kqHYieRH4DQom5/Pd11igq9omlyRBtleDLjXD31pVp/Gudy
j+coGYrjwiElv6TjvEUzrn1iuV2H3QewRvu9bRSkBlOWPhSZsrN+27uP9aNigiIVbwm4oq1t7Bil
CvCNSD3quR0Hirqi/zcvyveIsP4pRWrS8Euz6HaiAtn8bJJ0QlP+4dm8XkqDCqheYjd2dDrVOYSo
0PghXdC7Jt31HZTtUhBFnAvQE3AStzMMe6Zoacp6HD3B9pideaEwkNqXgsbHl8XI8h+ruziI8Vr6
SVtrV0UMB0XGnbtIstBCD1XQcsHIvOJq4PwxuG2vqMc+mz4rkancW9TQEGUtl1O8jjRoejhbO4NK
1pn4VRSREEKEjyL+/sUJXQsr19U80o6kJ9pZiyLlFFtz8n4m8915zyS3H8kUfQQgA9R+t5S6oqTy
rtmZdgy1xj26/HF2NUSnk0Jfjo1RD4+ei0QiRhxlUA1ztpO4v56pENaANYijubgHNofTUKpZVaxS
O7Z4mwRzEcX/Rl7eBku0rne374HX96xgO5N0CVcJ6habay8p2rTFQ0Q7FsCRDk6RD/eDqq/3de3V
vtF2/afb471eWU3FoABMOPeB4Khcf0TXbWETIpR+nOGB+a06jZfO6X8YQ509W1pVPyidp92rfGl/
rcs8uD26ZGGFvCXRJlx8yt2bV00P8zCqzHE6ogxfPihJ/F9hNdGz02Xq6fZIknkSnaBGRZVDEy2E
63ku9rC4i8tVNLf6fKw8PXuP+P5yF1klBe+l7x6qCGdLRU+rwEwnb6dc8Zuf8TIhogHGXYs4CzsV
zOoWkzI0dOa7clyOdqbHxtmww0z1yfh0RMvtKH7TUYzwDth06T/cWuumk2gJpodE7dN3OalT8bbF
jTP1Yz3y6kNvJfj5CLbJ8tATq9cPg1301LAQq0ru8i4NW79pXCpdmTOE57yYynrn072+cmhO0CGm
jcXc6FZcLyjd8UaL+orTH7rV2Wzd+ajVqlg86iZ5VCfchmFl/7r9GeWjcgJ1Iaf4ytCoaHM0rVVG
TYpBP8Oym879MsxP3lL2/7UzaXsxlvG324NKdilYY1dofqKkTWHieqr2pJTegpvC/zi7rh67bW77
iwSol1eVU6Z4PO7OC2HHCalCSRRJUdKvv0v+cAEfjTDCBAGSByfhEcvm5t6rFEFDVApDDe8aBe1U
TDIOD7bp7lARWmkxZAdtVC5vhwK+zxtCFdlFKXv/3AMBnSEGWxl0JPnBAq5Ba7sjkT3jTYJxgM3Z
DAWhZd52rLYLHsZ15pXVfA5JXKa2FYdPCUmsIiyHe9Tvh+Lt04l8DtkdcHZAF2yyKgMXtbkH7q+w
J9AJQxer6bAIpm5OQA+O3c79jNOGC3q9otC/2Xow9IjoAM9UyEBAqrkCXvd9XpLhxFv0Omp7Ehc1
qOFu8oCKT9uhEhnwlurge3dCOk48Xu/AxONdtA2xZURD0CgHbB8bHteV5vquHCv29wBI2EMnIO5y
cDHvDLiqqKxCvgAIASR/u4m8mFLXE2IutD91n2hXocJNaXst4QRXWHiCHoz38lCuzEY0lJC5oFe6
9dqoQ9Tj0Hm3izgs6b3VxhpwNo9AjoGF8tQ10/hplpH76fVt9HL/ItlZzfIi5D3oXK4R/4/0w9fK
i1mHadUAHGVrYQsO9Fb7hbVDew9Syc+2W4FngXXQEHx5RBEL0GXC5GI58fy8HderkdTNA25MN5DJ
c61qNGjrsrkr64YdHNGdib0ZanNE6aT9qu4QDZK44gC0QaWyoUH8ZA+eOS2k7zPHW9RBBrL7fYAZ
2WBrr4JiG2iI3cEPlfVYTafzq29AXvNfUYD7xDCeHJyMl0PhPYkgt+rCgcu8zZ5NH9JAyXkoNPK+
bEah6HFx2Qe/j6w3x1XgI7BdgOzGMYSy4e2iQUCjDOWwAPpHhibjUOY8dTL206i0rA+v78uXmcYK
xUCswZlfZS02t0VfQhIRvDUMFbn62ptRpVY08JMzVSiGYD+mcwtzPGjmgPw+v91oFVpDtg/NWlR+
AIMBG+/2U43mSwdLa1nYSymuqp3CL2yMvBTFIudd56o2Q5IkL23T62dcostJgUiZj4AbNBmd0PE4
iA57iwxsu7PmtSusexONYgg7DwQK6QXvFwPBFm5/RnMEXS8nPjJle3leYgf3Jp60CAoomW62bggH
aO4tpC1o4LUZhCx/mbBP7qpRyaIbveUDm9URWv1lGFrHRGa55q9rfnk73XYTEdEguStqi9DVBtpN
Q2ucH+e60Xm5OgGKeXZPiWRHjrIvwzx0MCCzj9UGtQ0N3NuRF2AcKW/drugaFiBzdZxrX8XT2dLw
QlyQKD2/vrH3ZhfPS8R6pAwrzvV2vKZqSaccvysCbuKitKM6gxRYWcSL9C/VUH9FNfOo5b73jSgq
gly+SmIi8N6OWSNpR8pndwXpJjerIsGAM2I4TPZUZbSLwzcHP5ycP8bbxAkTRDLpSqcrJr8vU1f0
0WM3q/Zsx314kJvsfhqKXPBowMWJt8Htp3VWLXsiTVf4wh9TiH6iiND21lMNsQyoEydvr+Dh0/D8
gSgvEhHQhW7HmzvZMLxRMJVTTS9x3f0z1h1ciAdIUw46SA5mcu9c/EYVwAoCefM24ko3HLw61m0B
obPgC0XHP0uissw7eH/lUjjRYyCHOqsrjx/cKuuH3Ca2aNJBox8fA4E3tBZuP9QHz7lpQNkpGGHy
Cdz0+SHkY31QZXoBMECc/WMYIEJuh6F9783OHLQF2vol1JwVzT1/kA8xoc8E1sR3LOKsYABJZwMF
L4tVmG3faPMAHzmFtH7yD2iKezsK/SGkfui9QVp/s8JD3OOtrSIozC+zKUSlRLFImJnbYjGnmKmj
muXueAlSBBCj11LpZgdLHcLKFKScYnDj+he3x+hb77rGzsZZ8jplZTf+/XoI2h8Rjxbc4GthcROC
wkoqPNOxtJOQfjqgtlfokoiT488UUPT4iM6+c3dBZChYy2qQDcEz93aN1ewD/xv6beHw2M1hghxn
8ZK0174X6mA/7UXXtUyKywTNIvCtboeKdTdBiCTG4sUsefTNbHLRdtFHIrl5gPwXYt6sAX57fUJ3
RoXuFtpSUFZdxZw2EzqiGBlNo9cVUMmV124arQsfAZftkPBnugudrEK36mDQ9QBuDuiqYwGdwt8d
qq3SYwV0brUkjSiUE42oaPjksW79X8Ho6Rw2KuaOBS79bVRzL43THJySnU+GkBMKTrhN8KLfqllK
qBEtxoOUmWOIzloB3oBJKATR3bH+FIWDk5W+e2T0+ILohVsaKkQoAnmrhu2LiW5bVNZCr49zAIX7
sEAnZYEssBiDn8iN/StVHpkLDuu4Jz4BN3w/V4p8Szpa9vkUWtbB3bOdg/XXrNER8lKAAMLI7Xaz
zT7anbx249Vjcr5WUutiGURVBGqQ6KdBxZR0/IiWtY3LGBS5NxxRUbkBJGArHwI1WCtgdUPyiLH2
C2a7/ToPh8zw7eb6PQoASEDsooT6AqTnkAQ1sJETCOBw78G1LP87TxKZE4/q6zSMzUl6fZCqsuzu
2zE+CFDbgLGOjormWiP2V92BdeL/eJR6WgewhveTnOp+eWCtd+dRe7zrDYrVr5/cvZGQEaFuAyDC
Soi5HWkaOs9AlALYb7x6TBq0KEmloGOK73a7tAdwjt3BgMVZydO/SU6bwUQSmGVxAW8PllpmPgmH
zKAzWmWeu8yfXv+yvX2y0m//f7DN/S2TRc+WBqJ8UH0PyHM8nCPAZM7/YZT1NYjmCNKibUuhDWfP
IeOKuAWz5uSWMriwWEUfXh9ld+IACEGHGvcE9v/txEWmh78qcPM5ZA75MzH0M/Bw+jTDkffge16U
utatt4pjAtuDB+iLVhSULiK36j0QWIFSRUHUa/4SfptkuET0fT8wJxMEqtmQoZVnbxjj90iU3ope
//0bfuM5gG1CzXSTEZhe8DKWwOdDL7K8m9zaSW1HhFcIW8+5Q63lzlK+Obg5t0kBBkX2BcIHAOwI
6VsCtQorn9llhWAW9jrn9iBNVrWIpIS4w9nCk/ZgUfcGRAq9NhdROIVKw+2igtZCyhqqT+hAE/Cd
BKilmG43j5fQunOqQ8/RnU2E0QCjghAoUq2tPMNIm77SfgLRYOV0l6jn4x3z5/AUIWs/mMvdoXBD
ofqD0ALnzdtPa8nYJK2J45y4ps0dr7dTgXL0Sfhg+b35aKAeugp2rzwzQDVvh5JTiFdAM+KrKmGu
rKc/e5ABnh2Jh9DrI+1cCSA2Q+kGalJQC9omOaqyRgfeL1AQGJrweR7d4Sv6wSXIbEH7Cc/Y8L4l
C81saghq3oYeDL83p7B4xn0ESCPQ3JsYQIZZALYNpCpHZe3kyEGcTVzLfJinn69/6E7kRDENJVjU
naBhvwWJMHgTRdOEmJZw8JuFbyXf3TrpDy6Dve0PKBrOHCi9K7roduH6sA2DAZIsuRoM/6gGzq4l
rcbMlzq+OGjdZa9/1d7yAQW6dinAq4Z6x+14Ggaj0RKg8drIUZ/nnlq/+Bw2z7bT+hUcfJg8h2Pc
PpJQi69tJOmR7cqLp94aYVZ9zJXvigP4otRcmiREoTfJQcG36ckEA8mI0M1PQMvtzwPr21PlUCNz
1Yf+BEMbqQqYHSYf0c7lcP9JyuhLmdDxP2ysCE9rGAes76EXQgkEDT7VLgk0XxfvBP7MnMYelIcE
OoIHh3UnYVxFvcCsW3W/X4CdfGrHFVQpknwR0B5ApOuT55np2EkDGuh3fSW9QovgaEPvzjzgTsA5
r61/IDpu1x5x1oslSNd507HycyVcdoFoVf8kGA3PeBl1JvUmd/VK722aUjtoP5cKbu1A/Y8Lyru2
7n7aASdHGJqd+cBBQ1ET+CDcPtvqRkP9RmsikjwenC5VmLfLIjEgm1Ho7B3VlekAV9fT6ydhJ5Ig
NsNhZC1wrlWc29kIelHTGt38HKzKBa8FTxUmCEYYCU9L/vpQO4cOxROgO0L4xGD/rz/lj0TWBECr
Oxx3nCmtoYDNNnAPoexBrq5VpvBMuIZN+9kXvCn4Ai3L10ffCWTYZqBRIo7hYbrtYHVUqipMWJID
sOhdBni4461o2EFg2ZtOmHhC7GNVl8G74PYb/TFcPFLjXgV1/kcbtPQzxR68h03qERFqJ2QCcLXC
BFcNXCRqtyOJUtCp5ZjDEci1rBNQsOmgrppFi1y9vEV1eX3+9sYDUR4XOJ6aoKNu7la7FHywPZkA
q6I4uOr1Jwm3+7Mlujbrm+aolfy7w/fnix4bBHavawcQMv0oPG2+T460xiINSa5b1p5KVo6QZI5k
Jly3v5ultVyYiMd0gJ1kutr8piVEcx8bD9s2MTK86CD8BYE9N5tCFNHhvWcOJmRvqRE+IpwdrAD6
MrcL4GpgU5OkSUCrLD1sZxo+D9xvUgAXSfH63B8NtZmLBrem5C2GMo3Nr5UTcTTtvPJ9ACmKg0O6
c0yQ6yPlBW0Q/d5tFGKU6cpA+SMXfk3P/tKi5btY3cEx2dlMeCNBORLyA1Dr2ipqUEB+VQ+DUKi8
WljXdolpGlHpFL1vwFtScfjv6zO4LR2v4Qb4h98FNxtQiM0DEJ3XhYQhNKsInHY/OzHqURFpHq2+
nL/NKP+9g9iCStulbA6+dGfpkKWhzPcboQNa0WaXdCF3ExPgS1cHgxhaB2mCZvo7nwp+UIXa/cZV
bwkDrgaB66T/EV/ZPKN06lKSjxDd+QcEDKitMctuBVSkRfVtDqj7Lhosch2EGk6vz+/uZ8JQeKXG
AWWyJbus5jZeBI0QJPmV+0XMwBnNcUCaNOnGIyLR3liIeyv4AtrHwPLefmdXRd4cTiEiQ8zdFE6o
8V1V13fxAnrT278KhZf1JYieMlK125FgzDDhrdkTyKCVwipQ7gE0UY+80xmrx3I+uKL23tsAPaw+
IVD8WRWcbsezgxJGxDEjuRk7lCsTHqjvoVtpOH7FdmotNSg9JPyyKNHAjIX7WdvK/mDD7gQA/IYV
cgGK+lqIv/0NjFAfRLAW3wzPnK9QfhafBd4XB5+6k+yguo/2MIp3v7l9t6Pg4rS6sItQuBu5XRUx
Zx2YdWDYCO3kPsSFgpPlSOetvqgIAyiaYI+ipIGMc6u6aLtdXZe+TfLFGYLvgW3CT5Whn968a24G
2axiUrF26R0MMnmSgHKCw+Z2jJ64MObf14faS2Yx1sqxhXI7hA834aWWnNSRpwlEyGd+V9MpGVId
qeaz69bLD8cKy7vZmuqzMF71hbrVlAFi17M7GQ8dT5UNMPw4zt3RJlo/cXN5I1FA9QSFYGDCt00O
yzBP+4tDcs2c6owS7nSCSd5qvERE2ogjSZW93bQqjOGNunbqt6+WeHbGABYDGM6ljNTpAMqRTlEm
W8YrOmbx+2lEteodIBTyKE/ZCUYA8CFxx3lB5eZFN7n1pwRMDSuPiQ9gEqTvP5aiETDNqmf/7RnH
7z45JMRX3Mm28mdZUWOMp+DW3jhdJmthoxxcisI4vLy+vrH2FnBtyf//UJso4IBcH3fSWJDW4l7e
TIk+QZ50PCWWVlmLR9rBeHvTGEDhDDgTiGMAf3gbD5xEECOC2YIcjkCnnDj+L7ecvnJHh19e/7Ld
I7OW0iGqi2v/BcZ8jBhVjosVm5Nu/rF40AdNPXv4oQWkiSc3dD+uz3Zo+jYshXBGdIXmiZ8KG+hY
iUoS6pC+yF//TXuzvQJeUYvzQFPdmod7RFlNZNlWLqMEFC4wD8cnAXe2tIW+wxW0Xf1Wb/Y1EEYr
pgevTbz3t0CPuemFZc+dhYJ4rZBJR/Knr8e+gBvWuyUJ+H8Iiah2QIUIRVxUkzbLW2qChoJTYc7j
ll8qruEnE4P/Uq7+16/P5d5OisDywZkEivhF0xMpeV2bChERpHHyuam6bwCwJCcnov9lzwKDCXIE
unDItzax10mqhZfhZOXL5Ebf5pE9D/5g8rJ0j8jL6/9pG06BrgCYHqggYE/Xb/4js5sjVvdzgv1R
T67M+9qXKbGmo5nb24UoBYOahImLX+jH44m5oMqDM+iH83COpTFfAQ8kqdWo+kRrEKZfX6ndr0JN
GBQMgIaj7YvcsiM9m1WqUdednU9RJZ71XAGQ/vowLzcEHjJAEwDSBDLXi7qKvUCtsIWkURGwsPva
DAAQZ307d881W3p5kD3tDIasCUQoXEb4x3ZPTMqdYLvZ0WJx+JJ5KknOdkCibIxcc5Dur8nn7aaA
RBncFwDOWPXWt2CRHnIDYGD4OFPGi36CvUbPbW9smcI3Ul8ZcLwXRwQ6SJfAT6aUeLM5ONUvFxC/
YCXPgMPym9V2uy1heeIyIxIrdybT3E+KO3dVC9H819fv5bZcR1kptiu3/QWv3RvVLKuhocDeUAhQ
WSX/DlnRpiqY6K1PltOWbv76iLuLiLwU8scrJmRbqCJzD1umWlGUoYbkWi0lgRaE8AuGHsebr3R8
3B9DrR//x8nWMzVd4g+0GLq6yVXQqoee4Nnk0pB8eP2rdlcrhGQ9No2LPGJTRIDFgBtXTNNCTjGM
px0pP9o04f/hg9BZWmP9WhTZ8pq08JM2ZJB67cohObOg/5tyOp7KCIbQr3/P3iqhgIw265r7vgBd
DMRbPG8iFHzNkl5Dh9gf2r7kXWqXKOG+fSwg/VdKLm5N3GG3y+TEZWVPyrJyEdo6ZwDVXeQspyIE
su/N7TIoq6yPTqwR5AC2cpA+93o2W4qtpRB+WahHL4MjYDcVTEegmb0dgQsZoN7fBYqtAYwdGup0
2mUFKKmqUHJyVjU7cXr73K3yBmudH4DpLQ3Vp23kk1Kwwgx1BNp/qNIQngZXT9Cj6LsTKlYYKUrM
qDGvTNHbZRqnhBl0+MsC7X76oOCqc/IsExWC8+YMVFL4/vVP25lAEEFQyUITEFyMLVAXAPTaCUXA
AHLxzRNsdOg7eDl7BwHw5etm5SbB0gJUuhXItSk0+pZFhTckZdE5xMv04I1ZCNAwCPeV9d6taFmU
SJ8PbpedqbwZdBMtaM0FHVlUFuHQdQAXtOP7eqqH+4gv5mfcT+qAD7kzldBXBu8C1xna0VvvDm1c
6boUUZ1L6WVYyeQKcccjy6OdCsuqurdad0CVDtt+s0OqbpWdgAZ3sdiLVZAkltkUDaToEE2ysLLc
69i29KzADr3DgsM1261N8fqu2QlcIH/j7RFBd3X1N73dpcn/7PFoXcxBz/Jm6cZzrCyCjmObfHv7
UHhdIxbjfgacYbOKjUT7DfyAqiA2H679ZJXp4vRLJoc4PtilMX71Jh1ZLbtQ6wTLFJ3D9c//uMlA
6nN5xxoYZ4zxfIdtMjzDiKQ+K9ymT8JeSw9j15TI8zjUE17/zJ3NirEBDsJfMD7arirEcyOHBrwu
LGqFhbdMXQpZeSfzBC5xtzdHoqB7K/jneOuJ/eNbBSV8DnyMB8KwzOLKdFlM/eHe1V5z8DDeOfyo
7qwwFEAbkc65t0PFhiu78ZKqcBdm/5g4mvyT31TPovSjNm1QCfwLrzt+fn1Cdz8QD0S0BRF0XpBo
Nc58UEF6oxABsJP495oLACPOXSI0O/jAvaEQPlfNInSc8Yy6/UBbro8RkWDtTGlyQqvyi2sBzzBA
fvlgqL25RO4D1jWK48BprTHoj2XrBt4MEt3GAkYPLZiyojtRG5YobB79p8XU3TkEWeEg7drbm38O
un7/H4NGKvAsOILgXER2fxcq6mR92XR3ndblXTyqt4rg4KSveJ71PQUCPaj7t+P5DJI+NWFNAaLe
I+cGd7pmZ6Rf4ZmAo5x1SXyUR+zNK64ntNPXKwOvudshR3e2Q5GYspiBNoadBl5jMHINSA4edsDS
DiHoXA7x23utEGoGBwhAitWzZ3vqw9qmVuLOZaFaqYtxgKmDlUTqQeng19uPA0CYKzdw1WzeukRb
VQdcIrHLArT54FJByDorJ09nfWfJ/3DyoG4PIBigIS8xmK4mwxgJWRbNUNKngLbNFVjy+TKP3lHr
/+WVi/cjYKXIyVYMU7hZNl3F6IkvUVUAkNa+B/S1e/CVOLL2fbn/MWseqnoA0/kr3uJ2c0BfYiR6
JVB58LyFGIA+hbEGLb2zf4q59PLXV2pNxG9vITSMoaSOJwhKz9Dxvh1NOkublD2Q2FHL+FksTXwC
uOcp0LVIIzaai0xUAw09Rc6ePx01cF4eBCDCUISHSuBKstxW45k2XDsTmGE1IQHE/Mb5Dl4U3Uc/
0QqqwkICOZkMz69/8ssACk1KFyUv4JOhfLVtlMd1FfltnMgCT6Axq2spz7BJtjK4yb3VAh79NpBB
8AjCeMD3bwW2JpKw0UpGXoAUCZvYSlPIiVPZJl3qhlF1gCh/mVFgtN9ckFURAPF6s5YJAlk41NDX
JJ64M4Cd5Qu0HTI3AmiIx+0HTjzvCqDK5fUJ3RsX4OfVFQAkOPhz3Y7bDuByKhcoFK/i0eNoN9WT
CeGFRI31kXFXndsKUvXujK38+sA7Kwnk1cp9gcgWmjmbgUsbvjiY2Kagw2CuzlgvVzfSGoC0uLGP
3Fl2vzJGYQVESui1byXglDeJUMupKSR4E+hWaEemkeT2qdbzUy2M+NQmfM7qMTzCvu19Jjol/3NS
wUW1WVd/Gl2U36266AMb+SAfvbMgy3RtB5sfbKHdoUDMADEE8QtH5HYpYQiIKFrKdUZjD50wcMcC
a6BPvujbg2O4N58AF4EIDJgkcAbbyCOqpKmsrinqGFxJ0AjlubfGDuxg1/kyer17nt1A56CEHPm0
r69NfMdt2MOlvxJiUSlDLrXVK5ajkbQmE6wL4C00eineHg683Xq4yaWSORxibcQmLCPeNCMIYTeI
XFPR+bk1VW5O4YU1pZ5apjAVlSU+OuhHEGg4e6JLjTH+lQM9L7IWvNQ+jcDk+XewcP8W7ezTn3ME
jlEWJVPCU9klQoCyCo+StPcjBRtSOFqabC5n3CwuZyXGKdlkLiAztD3yS+X9NTa14NdpJLHJXaU9
leke/yYGqqExyziQyqkZ+vpiBzWXGe+p+62EbPeQK8Xmd9CUoNVZU239FcxBcmlDWsvUmcoyPlN8
deHqEow51U3azVCNYrLw19iSJ3DczHurkiBHysEBZAhTeLVlR3kKpROIIpoEmimphGrYoyyZ/28F
1dUhUxWsG0C+G3uBTes6LI2FZVVpU9rL/Vgyy4PKTlXZVwtYGuA9Rrz40rlD6fJM5rj5OFIHKogl
pdG59hX8PmXcJ79815J/A2RVr8VA1dzpSkX+fS/ikqXGDUeTEd8ar3XvCeddPIf2Qx3axrtn00K/
4DXgPo9LaX60vGy+Q7J6+AEoTT+mloztBN0Wr35IOvS0CiIDQLZIYIU/nAiPimyIYkNP9oD3hXTs
+QnXzNCfcTmXz7YEAzmrySguPnSoIE6tyrDJRnfkIh8FlKpTG5IILF34YP0trLbSKVM9cYHxM8tV
9F4zpAmkDfrM0rb7XnnAFl2WhTQmU432omLyohYdABhqws7AnwD7k9AOilMo6agvDpPknTPXqsyH
3lffKmZNK/a1jmgWT2PzKPBO+cetkAWmZQ+WwGUEvPOnrQ2rM9FNnvfoalrBeos2EO4M4rrVuVN2
/CscNEmXzcky3g2Sqj6HJkF3Hb029FPLJiDq9otuPzcjhbCWFGRSGVECK0EbAacyACf8f1DZaoAZ
Apd4SENNp68hETW54xjsb/BoPJ7BHwJAI7yVkQ0AeTP/NJB3uq9bEf6CvBZusTohS19wDpXBooZq
Ul14ke7ey8SzolTayWCnNFTsJFHmjtKKBPpfF1XPX8xOzJ0JSN2cbWtxP6mIw3LJ6tpQYk6IjcwU
VmonbGKoy1Q+Lecs6puEQvveKuWJsnEacsO5U55me2w7SA67Nc8gcdbNz0tZLWHRGBpyyH114cPQ
GB2nqEPZP6ixW/TXAa+9Gs+tcQ32df33KODRmc6cW/fMG+lPKL3MHwPloqbiV9PsZA1K+w9SAgKQ
gcFb+n/bUZlE7+ca6n89avBj7kdCgcrv95PIFrJ4VZtPddez01xBGRmrgSd31tIREBitQ3hFAyiT
fPd7y/GfiTt5sAGRCijBVEXGNNfRdXro91lSMJWCrRL84Bq2Tac+CpvuX0CGAO0dIHRhFz1y+yft
VNpuM79hxM/wI0h3RyH8XKdlpJh5R2tnGVOgYsxDNNSWD4nlDhBDYw1D9S2wfAAsJqdtDY6SFV2h
qzOMqXZsKbOoIUR+Giffm8/dQHWdGmsJ/oHfJ32EIl/IPIg7O/N7WiMFyoSRFk3j3kwU6WrD6x8J
SGVDCj1pXT0pGGHEQ9qJiDkf6hilgGwJq/Jzrx0rSSO/HGs4/DkjkA9QFoKeUW8ZACTlpLqc0cbz
0nhmc3lOvFF/DQJKwjSqaexepsVCBoc7P2InPpeTc1oWqGucZujduw8zdHz4P+PiUPLRG1grP3Sk
8z8ugKfD2CHxVfcuqFy3fFQxtDJ/NRZx2nsIHCTsXWRPjfsNgnZu/BiPfe3kqLBZH/qe9Q0CAvVD
ADsl1HW9cHK9zJ/rqjxLO6z/SZpIPwSmNuoiHISbU9RDQ/aSRJ1AWl9qJiBVJbola8MqxCKWloSz
RWjU2WPEVKeg7qFAwUmk/2FOaXuPJuT836nsggUUm1AJBLVWu48VX5rPvTUpchdScJ3zPizjD5G2
HV6gl8aH0+zr7t9QR20IABabP1tKj02mkQyWD0yVU3hK8Hu8fNEJ/Of82enpnR2SMU6nRljlpbF8
yO3rGIo9kFyS8t7zy4D+mNXYVfnQBsuS+03T96mtZO1+kKJs2XtsQFFnofIaS2TcxnZ7FyETg+h8
GYFq0syNm5zDvg5FWg2+p8BbplH0AbgGyxZZKDUnp06V1pSPUIKFCJmsh1meGnyMeOwlBSLWLnWt
eAYdC+Ol5aDDe5RLR35JxiVKTqXNZ4RNa9KoohE47PlFTEWpfpXeQr8rL6hkRlsRR0WnA+9zE9lm
eKioG5eA/MHA6SMg3mGVt34IqxjIGGsP/IXYZXqZIFeUyAXZScxwmz6OUc8tUA3guZ1QiPGxKfnX
8RpmPzWNY49fHWJRVlTNAk72hHZj4J3Cli/xaZChaVZwajgUkGaFSIZUFOCKk+HOLL7ZFAKfVsoA
RapPlrRGSHq1Puzmz6qq6j71gbev/kHSCO1T3M+oagsY6okzmtFGfQote5gz2QuGqAjJUCc3UdsB
Jc+WGneeN+sER97pvFMV60gAqjcMfdoBj2XSaIl6+6+kjKsuXfWqPKiLT32COiFo5hmiV2tSGntT
n03wQ0ABGn5TUWa7NSKAsuHJtZZQ1PwAGgwkeuaRsCc9hnwumCYze3SnvrsfrKap8nIQzYOT1Ba/
cGh725ljGvpzrLCGkHmL6wbYegCisqoULsokjdJJCgBoMOdM82S6Uz6CXLq41CzZ1Ezy2wxJk6ex
nRMgpodoIpluS22nBDym60Sp8SHCWyoEt9FVX/XIEg07kZB6aTWp+akdVWDh8Wm7NJsRUr8kZoA/
E3x1mieoniPkcuCjWO4gFNRpoH23fF/aCk8bx685T2uqyiQHRUIHAjFMuX42+O7CT0raXZ0ry7Tu
aSYNHtM1NMSa3PPm+UlO7eBlDsppZdqxcPIhdq6aMUPNOXSxGZeRvqOgyrBfkldqarJuJDUw66jK
tVnQxEiInQramikORFydmm4K5oc+DqR/lT7z3EvTTuV0CaSj+jO1iMJvB7SEz7DOGHgSfhL9HIoa
KZCWJAFIXUQ09augTR6F3zXqsa+Yr/HbetBbUzdaZj9OZz+yxDekq6L/Gom+I0+EJxQx0EYeb2hq
BbXu70fjLihlu5NSF4eE/B0FdIPmkaiZuvoklnTI8Ter/GdglAeofLdyzEdISrZFaMGBMa2qGNkZ
ggP3Uzo4aKBDFESW6ZxwKPlNo467CwozvZVDe98zH2Ch7H928H9bzguwGTSdLHcYCo5z0J9ce45/
dOHSkxSO3F10EZLCowBPyVIWXkLIeG/8RH6KFpQ5Cz8yEVg0LYXzQRVINTz1qrHsdAqj32h9BS+a
CAGCpVUTSEQiC6rdjxPSZ0gS4moZc2cg5d/BFMUzzksV/OUaEojMRAl9lshJ3BwoDP9ihTbUyOYm
QeMNzxum4DriEBc2Z758wP4j1tmrwGJNEzQonqSXdNO5lfizNmZ+ndfATP8LbxR4WPbolX4ofTN9
V4ZX70TjoUxc1uDOP9R94yP/EIQGqGcaLS7MlhRkkg7MVJcwMuahU3usgCqZ3xRJPzqfg5pFQ6r8
GYg2kMTbJ1h1gEdqNf6QZCAwuO/FBIZDCqZVos54golfy6L4faLjuL9MvDHfoBKYPFZzAkMdPQLD
juzBwX8RjsksL2UdnWTtWU+t32qEYObFVw0/0l81HF3b59ho9wkb0xvwcKDWR+AdIoYUr6nvAHkg
n31ucZnWeE18IDWhdu6XQ/cJn+Wz+4i1FMOUsf00WXPiZK3lqMcknGwXCa9cyH3YTf5XaSOLxaeQ
WV2qOey8XHoBxDrwelu+wjEDJ95L9Oyf5QA7yauIRROlE8f65HFHhqdqFkOU1rqiUE3oRsy2jbvu
3jau/Xf7f8ydV3Pk1pmG/4pL99Aih62VL5A6MOeZuUExDXLO+PX7YCSth00ue8dXW+WyJZPs0zg4
4QtvUMOUexY9xic8ueQXoQwRhZw7KzmbupqbzewHMbazgePHYyuoX5Ks7gqvhhxvOnmnaZkTk/Fo
9hwncPxUs1tsKYylndnIaxVpNEMEz5SsdaxJHGRHUbve8FJlkE7LmDWK7LYW5HbSZkvuUJQNiq01
qmqB1gDK2Z4mJ8KefEIIfb1s9OeoF8D5LEOTx+TTS5Zyw1TcIYtSWO05kVhf2GHRapLfcgPAsacJ
8drN5YTT4IAQ0ibV0uCpW/qEXKFPFM0Dr6/rdikDVVLIc0OYPpG8plOCPt8orSkRbyK2cVLJLZ8N
6k3M0D4uCt1JlznbLH0wTnYR50py3Q+S+Iwpo947YW2khZ9rE/u/IZVO2L8ImXEv6NJzalhZ6Jaa
RJCfBnohkdBroClK6paT0+mZnLkJjtqpLUGeG+1oKgbVyUpwxhSPBoqs+jgCUBcKFRpO3eqPQ9Q3
k8e1HbZczFkt2ZIl1uqmTDQ59YqpTgav1wz0T+KysxyhGIKZF0yZZRslepnYUtP0pqOrYdScT0FW
nefoY3U2WjmWeRaQ7G6HLFceAGUFvV2ObdniqGIpN0kEuplqT7y4UbbeDUov42Mqig1hvZxQF3Om
3uivdbWVI7vXIzXZFzUNRhvyt3qLK2M7b9sqsR4g2iqnSRNK38Q2K7LTJUZ9jDt1qStnLDLlSi7w
S79MCr16TFQhK/yFqPZ1WriMnYyv+L2EUMNJMi/G2ZjTcbKJErt4O8tlz3wqQlzagJrlDvWOMrbs
1lylCuRYJWIpFv1bVUxDuM/aAhtHfTTVwYFnp9EsU7XcQNdpalmmmH5zheltZp33xTgblHMot1wg
35r2NlSD9koO82DxR3EqX/N0mgfH1CaLaGoKNGpCkho9rRkJlxsn9uiT7g4vXARSjOBhESMxl/VM
iG5Osa/VE47i1AMWNw9LwTpRu0i+APws3RSVJUaOOMz9jo5mRNZkGMlVoWrzYFcyMma2jm60apta
1t5JgRo/yUqjvnZTZ9GbDqpyM3VokDmkbKTiKtmvxha06n1qLkNrd4WJomZcVlnAeS7Nr5z9ZonZ
cD9+U0pRyJj7PqTp26XmRb5qSwKlivLnUh27caPmVlu7zCmOKHqoy9fBUsqSPU2LkttCie77RsmI
BWzmuHmsxKTo7WTQ+8kGllHeGmbZnWoQBkq7YCVcNGWSPcRIsb3GkRZsiWSFEYXaPCH2aPVdOi71
l3GAKGJXtUWRoFDqnHo5Tqh0bo1OyAkYU2nfxVkcb5RcDqmtNZS4bcwdJ2S0rJBjLhmbMd7puJdX
Dn0hcDRlJ5IJiHkpn3e5MWP4E/VDw4Or0pbJKELsexS18viM4QY3O1pwSa7UqRvOY8mqt6JmIgzo
qicKLoZILBJO1wnBe4GtEOpEdjLq4otGazu0oyrJTBhLWfuUwwjT7appyFmnZjLPm6Yp0ZLNE+lG
EUTpm5VFo+RMXSM/d5lVXiUs+MXRannYm3NYGY7QEYHs9B5FYmqTWrnHo84yHSHpVD+ayWsxfRWN
0U4lc9I9owpGgQBtzGcOpyr+goJP9lBbUvqlTURKD604h5rfBdX41A5ReW0lJfXL1tJb2dUqTf8a
RFPGpFFsWmgsK+JTrKbK6QgMbnTESMAmazGG8MUcS+LBntyJc0DWxK+6ElWUtMIhJHQa6/ZUR75N
IFFPl1NcmJfIGawFXJZslfqt1CbqTk6H9EuhIcrlRa2mvxJuzexGodZvWgNlQjcS5/SBEm7yJGXa
3MMGK4dHCZarTFlhIQbS8aOPIGT0oLxwMi+fZgmEtt111nQPgDPvHLRZdFYpPkKyF1alRPQU5ORu
VTsNmzzASxfVPk3d1kYcinaWljM1EbMXIjcNmvXExkv3os6kKaRWppnPU1S3rwPMsNYuTBPfF6Wj
WO4YKBVdQ2I1Mmdu6/pZbDl1PZaV9jpzLN8DEy/vY62VqT7EGhFEIJQcoFlWV41jxKkweosi4R5V
GgnfOm1a0aQIQbcOPUFrENzJ0uv1KjSrXTWMHAVjr8QXlhCiZakb3eimA8qRzqDGXEIjCdGr1BFE
weostF3e5/j+kuao910CcOdcS0kMHS7szmB7dDkK6l2UTYi3olC5E+N4ki8L1WANLQOGk040jtoF
bU+0qJQ+is1tQ7WX7K7U1WivUGTMvC5Ksn2lTMPg56LQWbaUi9rk9PpQSY6JLwadi0nVB1tudeMR
8EXDa5mDXqZkUyCDJ1Fi3liJNCpOSF8DIZ00Sk8yDNKEMyUhy3cHxRIq2+wU6jZWqKmgHVJFIiof
zJKaeJvUN+MgprHbl+rU2V1u9dEFtfvwWyej1g2DJu0uu1yTgNIthX6RF1UW7jJu+euyjAbYChHB
vwe1veztFhZbC5t9IlwtpFJtHOwDpE3X9knm1fOQ3zSdQaraTwbBfEDU0YDU0a2zEgVs9ES7bjyH
0EedyIJvvNhyr3OvaZlm1ATPypLaeTvWlS1RbbyRi1GItlabJF+Jh8gDhaAyEBS3KMrA8MxbDiR6
0ldhoZRfY1MN7vp5GvW1iowwfEdfwnTGhIzGWdpW2xtFWg1OHtY0xSwUs0t7IkDLN1OumdOupFL3
FZ8k9SoUjDR2am57yw7Z+5krjpLU4ycd9GehMhmoX1F8kWw0R6iwFaYmfJ1ILy6iRetu62FOL8u0
IrgqzNK8ZVvxkiozSE/KMSC7hyFlyteiJQjxDi9cBXxuVxVrXqEP/I4wnLQh/ZZZypBqaDuVnFAl
iUgGorhZI6t0A3MAsYdLcJU49Im0jRoOMiZPRaqWXJF6ecXpUVyWRTYl3AoQqNwm0CRP0epCoY41
SGeEbwNbCUKVZp42FTXS04acDU1AJL222jgNV9oozd/6ou/ivdW1HINh38rbNtcjwxlX6xOnDDTz
Vag16SLkqGELV2GXepkxWXcI7UjUYePC+DoHNSDD0epMFljQGzdp2xQJLhQ6DL0ibyrDji30amwz
rYxoE49yL/miST2A260OAVwWWR5Qz9PC1FYao2/XMNbcZCXlO3dKaum2V9XsTgt79Rw72hlnrUak
8luG07wBl6DSh1KKpEINVLBQ1rKi6EvT9UG7BQ8b4opjZc9zDCnCrheDhAgugZj7ZhNkoqcXlnZR
dD2bI5oSmjh6qE4UNok1RXfQo+rKoC32XZXrIUGBmECIk506q22GOcCEbAm1p0ztkieM7OoQi4Kk
34Z4OKanZdGTacpcAaQuujHtKb2htN2ERhtfFcpKcNOKpjwCMn0PoLCAKq60KIJe2uAHAKlArJsa
SW/a0b1K6GVFol+JrYS5ZKTdJmE73X3ehf4AI8mAKgYO5iqzifbY26Zpm3WIDmDDgZFmMZ8rQTs5
acvRGba4agVSSjmNpGKXZ+3oRsJg+X2eHBNX/kDcji8BNnIFrK/CawfgFBZ7B78/ykF3B83Jwhq5
6a0ufYmXyug8dNWJJKMQlWx7WCLuH/hedehqCPDtUVShQvv5pLzHytBgBVCFjxkVQfi5b+ekk6Uy
j2q8PuFXF6ek8OVtreTxEdDt+zYubSFg8+bKIUFX+nDmZ7WlL7LknhgiJUfXcuQA0LWTsFiiza8+
EMgfWP4q4Byi4MNVFdEcrbPQKjwrGyy7j6rxhC6HeKT//gEgZmWlok8AGAfrxXVt/wR+K/NuUcwp
54HahjMgN7LXcqmbWy3QYaIu+No1Qj3dfP5oH80iDQ5NAuS7ehGsP/9pUOrRI7gpM/eWqB6d0pyU
rWqVgd9GZXEEUfjhXgFutxLRQW68IyEIGKItIOgLT43C+6oHyqsMQ+vQyStOMeIItjKCiT6il+19
qSyNk2VyeUxR9P3aZFH+9B0O1mYoC6EydhbPOyEeRDiVFaeRkMm/DnBYvdhRawZogIjKwTkkGlgi
z9RCPMaiLNGKyRN1Ykxnl0F9ohlDOJCkQ/QVTM0xCeWPjkAmeFXww/gZIdq3bxRS5MJ5lBRekan9
aWzUYCjnqAFVgJpfJ9BA/nwFfTgeMjw6uGnkVeQV6/HTCooruPlC1qBCK2azR6V+dDQh1f1BoxnX
r7K8n4/3ASeVV4gmzeqNanD0rq/4pwFhaIbirGWFF+RZFe3SmZGcUtaC03nUk/NmUrrrtqU9V+Bt
g2/zSNdYSYVFt2V1ML2wzLV93qfyw+ff68OVhboZsp6IkeuHMnh9oSlxgM6kh8Fy+k3ooZQLSD3b
n4/y4Wxjsg16G+AMOfnbh4/6qSMDlEGVLdQAYksoL1JppDNNlnfWEFUcOcs/OJRweuGgReSJAvEh
KD7S61obSAk8TFGtndz3nU9bU6NqBuZLDDrtajGacvjVp1x9D1D3Q68HHWX5UKp0qVNJJWotvLao
gldDS9J7SFHzeSVNy25WIeQeecz3Z9OPEeFU44YEMPCQNRrliAHEc1R6htYlCPFq6q2aWZTOzMVw
YjDeTpGxvOe5o2wnGUAocvAwn7/bd6io9TugmKqDngUXeQi57ppBTZJZYGGLho6U1WLuU3Vlug3U
24sslH1TrEwnqbP+VyXlGBmGBlOOzgNf4GBV0UZTuiBp0SbHdXvbd3XoAURp7Woe8YYa1GMS4e9W
8ToehC1s6Tmn3kVN3KBzOC95ifeNnDyakV5lrkEa9bSgt1o78tIcc9V4t44ZcaUerxYp4LkORRam
3KIJCMobGsuAH52htxdDBDglxobnBGiDcQ5+wjhyJLy7XNdBgcEb6DKBsz304477oTARgyu9vjIL
27IWuJF0LsEJZsdClI+eb72+GWXFK7wXXRdklS5J4cWGmNW2JuR1vkU2TDJtZRG7DYlD+q1gcjef
r9kfG+MNmo5nRFIYCD0bFdmgg6VTDgBJgANVngBl7LojjaUmZuEIniWjgkgaerX31PoSr65C8wE8
ckG3aQjC0wgsFi0JgF1eBJ7jJoqkwLQzmYbnv3GaQJVaY0TaEO/Iv8SeyhDpQemZVVlsBYppHrjj
amNa1H6iZR4uPp+Tj1Y39VSw9oRz6zX89owOrbrLVbJ8rxrr2dHmLPInIVJP0KxL0b5KjvFifyze
w3fAbbgS3iA08D9vB6z0nE5o3lVeMKqUncVguSS4CKeTAAOrC2PWl85r5kj52gmycZ6IRX6py0MT
2HmzqFdVC+j916ccpU2Ob24qC+Gadbn+dEcPXVUPbRFUHi64uWe1ZbWl7hJ5CHNJvgHa4cj5/cFO
k5DfwKQCQyBYTQfxFtUKpQjFkSlPlHjbN92TNuuhZ6KY43/+ct9d84Rz8OJJsxB2gwpwMNKiBpEa
ynRLEoLl1tbFWHlFKe+YwOH7u2BdP6hw8UpXePNBdhOO+Lbg/VV7aVGJPggfxKUVRdibS4bkogY+
ow4MZUfGcEyd6n02udJEAOdykkAPQ/bz7bvDAd0qjVGpPYVOJOlzCibDMCK3Q89q8Kpe1XddOfae
HBHnqJ1VXUR1334hQzpmuvv+rWKOqABolzSJnXSosZ2OpJEieAwEAsxgK0zj9N2CsXM5dlrdH1mx
H45FXEkST8Efhce3T03P0QT/zFhmLXZ2NimI7krJYk/znHqfL6GPhoJUaWEmLgFBPtRXK3qtKhdT
qz1xblWXJZbt5CC/S6U6OXI6v1+s6y6EeomWMIKVhycRrRIFnKvFq5zSpbWpCgMJjdqwCo/M3jsq
CWsGTXmJ6cMNjPvg7ezBFqtHtU9wkmrm+7bTbwXYD+4yJK2n6fhPLwrlJ2PFHtRCnR7Zkh/NJ49I
6WPV4OHCfTt4W4rKHC085Shklt/QodkBRoq3abNUR4Z6f83+cAXEuZz9Tyxx8JywDqQKdEzjGYnW
+Vkl6pczkZMnGkEFroYcSaPVZjVHah0f7kmDvtnf4x7QAGS9jsQUi1UQZJwJYz2Euzw3JV8uqtYv
cKN0ETpsdnliWdwwXXOzqI35WOBZfexk/2CySfSoEBETUgw5ZNAsaojgcFo0WID0ugMiXdwbOdTc
urGOUeU+WL0sWZYvus06r/ZgsnPMESLy88abaaq6VJu6k5Ly9rdf3o2r+sJKHGUg6i5vVw8apBL3
Y914eHYVm2qYIw/nOtmeCmk6cku9DwwgF5PRkL3BIOOIfTtUiXJeaNYyu6TOGs/M8OgMW6V4ndhU
tjmhkHNkW344IBbQIs8gQzg+uIYjc5LAgxgNXSbkHEfY1G6Wai+gCWAfaGl2ZHd8tDY4PFEVQz4G
WPPB3Ygbc4QHTNmikRAqTlxooo2soejMTOqRHfHR2tCwcYVpyO2ABvDbqQQubUyZhVtGw2xfSSMO
YK6lJ5C6Pl8dH41DVE3egGqLjpbY23Hwh6uiNA2R4O1M07OC7hwiyDHftI/m7YdLJtvKgGB4MEhP
QiuEwdh4Y2QhF0uzwA+NfnG1gn3++fN8cIBh5bV6VhBa8GAHB0krad3QTBVucKqy2v4itRfELRiX
IZ7O0J7XnT4eflkakmUPr4j64lqBNQ6dy7DaiqohGVtPysncrWZsttBULqu5lY5ceB/MJOeAaK5W
ysRPh3IBEqzCYrSK1jMTbD/GFIu7BNqwM5o03T6fyQ9WBtOIMpCxahNAKHy7MtqV8k381HoZZi6X
dKEMW+204cg6/2AHc61JBCZUTS3t0NtTLxD9mhaVdZ6ls5dEZbQt6L3htUDbj1LyvxEGQQilHIyq
LIfhIQNVDlpFyua+88oIxnePRaxdF4SBSR5NfxYd/uN5+s/wtbz8M0Fp//lf/PtzWc30w6Pu4F//
eVG9Fjdd8/ranT1W/7X+6f/86ts//OdZ/NyUbfm9O/ytN3/E5/81vvvYPb75F6/o4m6+6l+b+fq1
pfD4YwC+6fqb/9cf/uP1x6fcztXrH789l33RrZ9Gg6H47a8f7V7++G0Nf/7j54//62fnjzl/tomf
msese2wO/+T1se3++E3Qfmfef5xtIn6NLC5yg/H17x+hBk5BlcuXiIcWy2//KMqmi/74TdF/R6mb
4rpCHkBKbrKz27L/+0erOgHriKI7S1b67e8v9+Yt/eut/aPo88syLrr2j9/+Uv37V76pIUm3igGu
p+9KH37nIIxZQ5QQw36XJDvaLbvqNr+WvnSlbXUwjezK1b2XdJ/vI2c5hShW2+Vm3KRb48Q6mV+1
0+Gl21WX7Xlxm+2Ei+wleZFcbZvdLpFnPI/3XWDXj7hnOsVudmrP2spOtQu3qmedLLvhJQIzLtu1
A8bLra/qvf4YXarf4215pp3KjwCmIfJKwA3um9vutN0LfutZF52b+YUbOdkuvZevqtPRC66SneKX
17Ije9klJvZXDeR7ENq3uRdv1dCx/OKivBrvRny+I7u9Wk7NzXTa33e7+lq4UJ7lvepEPgD5U32T
nmt+vQncbpt6hEM+2IzvyWW551ueKyfGNrjPr1f0wrP5XSgpKSKK5ITbXkeP1651O2tdc1/vIY9R
cGwuLF/binfhdFHvK+vyqT+L9/SE9uF5dDnvrYv5nik85Rm+y17hB7vFjve6g7vxSXFh2IZd+dlN
cCvvMAV3Iqd1bsGHeblXnYp75TRyB0f0o3P69vvCT73SUd3OzjfjaxH4Te9FX7RtuZd8y0fxfduf
BVcNaAfhJPhmbNMNRJbMna5WGLNmBz527a1TdU6s4+XMDtv20RlinuFTJp3g/zmeaLve0Z3Cn04U
vtdEfd7JHfNrdzMTzqkOUAbty3Kab+Or6qTeEJMku3qrubqT8FwkYUxLsot2hp9vy014Iu+L2/ab
cJ6fmZeM8IBQYWCLXrQTMV5g2tNNvNFd41oBa20nLyEIyYf0ZLgYN+b3+azp7OHBugal/aCcdDfN
hanbUrSBq6SKW4sviofnVjyPfckT3WrTO5LfP5r7eY9jK6GFl59IF8IN63Nw4qi4iPOt4Ut2ecbf
u7Ej20BbT7LcFn2DN7LJ3OorvEq7vhou4xqen62cM2l4zurutI2Ak4qudDsFPnrtQu6LsVOdDv4I
C87OnzR3cusNGTcem2eXuWOrTnmd+Iud+cY2e/G72zC09Xu5cMPkbMTTbP8NV1CYlR4kBIfwyxMQ
0eNb1N/ys+Wk8LuLEncGSAN8xEvCMhKdacfRrkqAnkMIAqepA9Sp6X1J/9IDxLa675SKQL5/z4IT
Lbd1DebFdlLOOvvyufUBxk1edoLBg2MH2G6AD7obruYb7S6HgF3YVX7C/6dBipmdMnPaZ3TA7OkO
aJTkACKi+ebMsqOzFrNTyJEFNCygO4VmtwM00n0Glmveis+T2joxa1f0go3a2PNjvV8eChDy1j70
ahdzvGQfPJe3/SV9FvqKAEycaQ/P1EuNRxyhL7TbGqVkfTvj43ducC51/rwvTtUN2tDiq3ZXE6m6
7UV/U7mF4UiKT1X4bLbhhi1n2r3q40XnZC48S0xVCr+U/AI0bdLYmYoTA3xgNbUTwKPRLsycseOB
z/TlVq0Ml9bmLb7mFzQL7kQZwoU9lFfD4BrwQbLMNuEnnpWX6osJgtabfMhv8r6O/WjaGdlZ9hjf
CDt9Y8l+YQv1ZvqObiEukt5DWTqWDR4zvRI8NvUOsp/Wep3yyPyKX/AykNUH3bUCJ3+tmgfBS1U3
3VSQkwAULVuMRuGWKZlXPI0C8NetAYIDzEdzMpEOfAXnaNOwvK4drJwkV49OFGlrLR7AcVYE4vmg
uFLpYc7p/pTfIkByAJ5GNwuegzjzFV+56ZdtHl1OEgXeveyl9+Bjpa/qCbbSxR2k5fyhf4gXzab6
YG5pE4LyHDciXSvd+Wbom5V5dZ9Gvq7fo6FpiQ9AKsvtGEH2cpATacEpFe7ypbdcbdmUVNF3s/XI
XIPvTvnA8Wa8Me5ZU07B6j7vrsXBaStb0O1m312l7g3itJrT20tBm9ufx5fIPA0t0FDu+NA+iFei
Zg++KHu94APz3vSCs8UPsbgTLs3rdvuCyH9h56ILR7w6E9RH40wUeqf/Ul9AgrJbXwvGMym8Lnzl
og9BjNrFN6O/66E4xbWxkal4loPgTM9ovW8KYEy2sSMZczo3vh692dMDWKdniQs3Jrrlc75kTnQV
GRAoRp/NIblCtCdvrM5k60x/wjLRjt3EG1AjiHacGzaOpoX+oKzQ7U2tD55Ue+UMydo2QVGrLudb
DktycIX7TLfzr5YKtNiW87P4i1h8kS6a7htoUwMyeXjafle6ya6rZ625sy609KTf59apKm7c2utt
NlXvDpNzN3je+JyjpJFASXISe6pt9SFcXoYzCaZvVQGo4qD0qjMYBhzudPPtyeBgTfnBVe93iQyE
D5BsHIuX3FiFrT+3pr2Yxb0aq76e5g8IKo9nkJDTmyBxwABag1dsQA0n+343uoBVn8xr89xImIru
DApgi07RE//VnWX7+TS40JzcrZ+AFO4YipdaOTB1T83UbgFBbaudzu2ifot2/VNV29AOn5TLcaue
aKAsB5g3Nji3U7N2wSVrl9JWd3tX9nnWEUS5b0wb/iFSbXELRD6IWGilX0Rb1moV0zC0jXGrmZ6B
mni1S+J9sIBP3Hbawwit/qXfBY07LUjVe0W+hwGeTn5pbPbRnkXGah7OUIAEPtZvY/cRcP8EhcDX
TX/U90F3KZZ7KOFT576IjSOqf6ZQvxSW35Y5/zmMtN9E55vXcg1n28Nf+v8YjlMc+CQcJyMo2tf5
TTTOX/wVjcuE1eRdZHoi0oWgZCh9/hWNy78TjFOWIq6mY4vtJH/1VzSuWr8b1FxQwCLcRq9rzaP+
isb5EbqOq30XvAOwAtovBeNrvv5TKM4AYCCQBUHQQsQGwVz7CD81WnAL6abFCFkgTWSd6EKQ3gt1
n5wbpRCd9HS+3C7WDCcIKyhJkKz3jWYNdqnFxpHaj/S2soDIOt8EPeRV8oaZQFfy7TfpgrwA91pM
3M5pGbtD/C3QlfhUgTP/HQltzjxTjr6ZsxZdqCk1ShtFA23TaCMU2VbQiBtn0ATqambeDQOlsFqX
4muhmpcj7bkPvigmNFTf6a+syftBtWXQWyUYFaasHvrEFxJB2TT13iD8XvsNTm4GxxzbDpqkP+bG
xIQSMVlaU/Sh1/L5T29JqHNzCGQVblBMhLdgoiWW0Y0giYIt6jPKarhhukLQf4lTHUoRqFkYKZMC
uSWGGmXOFRJ9abwZU61xf6z1X9rt/2tq/WbDf5qq/3/c9WyFT3Y9NYfn1zd7nt//c8/L1u/0iek4
0XLiZYHF+HvLS9bvvMBVmhWFSINfof70946Xfkc/blXlo2NnYQdAav53/q3+TjmUjJ68nTIie/6X
tvxaWPrXlkePz6QOSYXVoJBsUFA7WExjNsSFoGsCHsFzuQ8mfbmAJRbRH7M6lA+b/hw26XBVhYqw
6WD6buOh1LY/TdZfRYGfiwAHdbYf38Gg8MrJCHIQ9NfbBT1h06jkTb1SlyHSlItYnxuS0JxUs2r+
uUJZWx/XG9btePi4zCtPy0kKPmfdzj/tnSkXWm0ATm6HfZm7elqMIM/rNj0mff6jYPdmICQjgfLq
oKrWRs1advl5oLRDUscUeaYSkhdc+XLaAs+ryeW6QT8fUalRKWfXiUJFLDaJSedcF3a10c/PmjYn
Z808arcBRP/ZVfSmIoxedOs2naVJ2o5DoWEAO3bKYoclUi12FwytbuvGkFIzEGpQgvO4hm91qldf
p1jWvLIyitibMklpvRDBjxdkFQyvncawsIckbUsnwilNtOUZEra3mH0wwNnUq5Om6NTFb4Q8IR0c
IyPyGnGp1L2B8MMxfNi7t4PeHZejBqRmFXQ6bIdPiozRmCCGDnCDZ72eKCcPQnpE5vng/IRsK4vs
Rgw8FfpuCHuu3+KnNVDXSN7GAoy+1fdqK4TqeDIHk0oSKZl31qA0niRoc2ebQplsrVCSLkYzJ/xs
8DxKpQ5XWhSJnc6sJEI7FpP9+W44KNLy9QDBUJEDPYVN5jvro0ZOO1Qp+HpLi6d31aL2ZFcCDiB1
3VCfQOrq9vMB5cMzgBHpe6xgQxTR6cUdFJ+nfNJiHMsFWy6H+E7KoU04kbjk27DM6mcEUqoFeuuQ
PxhyVKGsYA79E7ghPfakJMax0Bi1aC/DNMn9Ic3J7rNGFRInyar50QwWOdpUckreSMQAT0Gsqtr8
9TlbPWgIF2jegKs+2Nb9UiRduhQsHDG/W5qs28RI72Cxq55VsvXy+XwdHldMl6Uiwge8aJUaFA/W
jxA3KA8phmDDaQvOAnVRNyBREGEQAuVIwf5HB+XnY2QdSwd5u+qRA+Q+BH1FRZAKOnweuxhiEYRb
VlmxP7DBPS2VhHlbm7BEkPaGC2fPmhq+LlpjXU7hbBoOGBkJxYwMISUf2/nE3ElRlN611mRc6okR
aZQYakUmIx5SzRVVSPeuiBjBOSxUs3c6LbbwgTXyeHLGeBguS62CMzYoExKngyx3gjMHMAEJdIZa
sMuwkC8h4ATWBT/Ur8Zl1p4mzcxKOhlCtS8LAOdQ7loOKiQMFqpRcSSetyySaDtEdTRuPn9N8tto
dt3n2EAamFzpWLcTRx68p9S0annRkUNToxKmmiRXeUPYOFHnQMJKuyvKrPmCeIMl2Uvb6RTvUC6C
umVYF401Jy9T1uLCjsJM89SUVvAFI0D9Uq8T/dLQB0xZ4aOmMgDWzrpvaLN1do0Y0+PnD3EQCP/5
EKyA1esQ5zXkAt8eVl3WgO/ToH1BBE9yX5uL4UQRgtINrZaeTREZmb3yVzagWDq3VSVUPxDao5NZ
B3Dii4SicDjoe+Tz+jtFrxR3FLh23LxLUU/7/MuuE3q4WEFTW0gpcn5phx5fAfapKuIXoZOkyuhK
SZA5WovK6eejrDfn21FARNMCXINt7tVDEHGF8E8Y1GXoSBW0/0I0plMJfTDFzqsSKAU4H7tSQkjm
hak3l5+PfYjsZU0xOAZGIGvZlWAk374OMEzDEGVV6HR5ND/V5CSuBv70XNWi8K4MARgQkisoco0Z
pCpBEabYpRfcH/ke7+8IvgH9Y05sMg9wRm+/hlEjIterhDFCtPR+BG3xVCtpSqpzkSLlUEi/aAXy
47kBbJN8AN0mIzsM0ZZiGBR0Nxx5lfnAw0XfdnqNJNbUwuLujGO2Re+XEigjTj0goNjxvQO7diyb
qJ+RcBuzenAraSgcCPDHrtoPR1kb8ViBIJx+CCzEXMtCzYSnwu1U3baj2LjAYY0j4e2Ho4DO0ulY
S6zc9Zz6Kd4YzQIdFYtnsawVwSmktSsghuB+vjQ/GgXUJg1xUnf2xcHKzAOOaJi7aAbWAsJW9RJ4
Wgdt6t8YBS1mTnAJ8Osh8lkLc8oRq7qCUfXZYGvoZG3Hrp+uPx/m/R5X2GYGVx4S5IBcDqZMlKdY
03NeDDpko18qk+JX/OomTVJ9x7ae7xFmoamSFsqRBzyEv7LSFZIQhbudKEwDUv72bVUTYMUm4BBD
NlPxxG4pbxE96f0smguvXCx6EGm3OEvXF36vPqP6cEsQhIV4EB/zal3P9rcnHX1z2AOgbVZgwCFi
UZv+m7Lz2I4UCbf1E7EW3kyBzFTKl2ypJqxSGWzgIzBPfz7q3EErpSutM+lJd4sEgjD/v/e3zQ19
KfPtYbc/gYbSQwEvcBbYy/9rn/9/z0X/hvrba3FY4STKszbYQLkne0AXuuas20ASGiyeT3ztAeb0
Qiov4uRg25Fb55O3zyddP3f6MvdCvyqSS2ER38A5QWZP7Th5yY3gr9zNtiQoHQWMo+2FhEEVy16u
TIprDvcssIaiDm21KAqnRpkM4YAfNqXmpCtKxnbDc6yKgERwvcc/5iugTJ+PrvfPdWNE2wiREXcg
Nt8+pf98kHPfZtOSmFhmFdvqOrWMSEtHebZacBc/v9T7iZrtA8h7JFoIGd9LSCBBz7ZBF1oTrf5n
apbxUhtTiFpm8Lfp6vGLPc/7OwPMbiPO4uyAQt3f/v1/7oz4OGGtE5db8HuEhdbOFLCBptJbRYr4
xWM81RHyqXBTnNdZgzFmEj779moCMo9dDkWCzr5fw1b36vPRH9rzFUbIPllrfT9VlvckKizccgj6
o26VelwaTnn8/Cm/ny5cTBgcHf9J7t6F3FnKzxXp5Qk9iaV9Bqo2HPK595sQA68lqQ0m67GqdIfU
COF8sUV//8i3eX1TiXNofX9mLRfbEBAuE8iUkByKlXP9AB0uApj61QM/neLRSQAZ/0dZxwISvDvl
JGglB41QWri8v4yaALLEM9MvhtC/pfy/MwEHDYT8m7OBG0MrfTKGitJpwHXpbdSuQmVgL4LkAAec
EpFaZpgKrlU6FuifRc+PGkQ9djxWrS3xrGbDoYfsBzmw2szd8HqlDqq/r7vLbiyDFiTgrLxvTAZ0
ffAGOXo01lr+rJCKYffu16m5TWVXIjpoBCDYzwfJ6YvivjjiUlhG0bLl0JxsYYgvbY1Ogv8tvLW8
TtdC7Zc50y5BBTRfPMP3LwpFC+V8Du9ozgn2e/thQDFqU7FqoHcHMZ7NmkYItTKqL27o3QGH7a+N
8BNLhEPuCwK8t5dZMmo4suppFdeqe5mrrCiA901awXHPmW5U4QgfWZeS9+NQQ2eqlcZUkFXZ8F0M
o6SADHiako9LbiIorEbrIy3Lxyrq7EkQt1mLms4YuQhWOFlWPYZenY5ZJNci+Wp/+W5jzb1QeKBo
gOwaCeapX5kMi3HtigLEc1U8GEAdfw7TpmlZcu/cHmyW3tkx7+ZW5A9JprpL12ytL0r5798aHxjL
rI9KasvwMN8+TikqT1UJwOQpUdU+TzCcGPn6leP0g6uwDfxnp8UkRwvo7VVSBQRzauoxMjrOLC3y
uaNKlL77fLD/K2K9/YpttoKYKDABkpHpnIz2bGzyXEJJjgQwyR6Z0ARre/TK/t5WEDK8aVA3PZ6T
u9bLgV0V5fzYzq41Hfo2aMF04TSg3UsHKCWuRSe9Qflte1CI1P92au2vEkjS7r4EwZzu+0KJH6Rn
oG7KKpNw7kBznDIyOJw/Ur9WY7y0SXutp3odhKrvkqs8M8bnBmZLHk7JAggOmMJ8tZY9tPB8xmwT
DZOqXoohn8ejM+uziJK6U6+itdZfcCLzJjTkBjDsVQArOi3rGMIi5LjPn+K7FW6LuEOYtjnStuab
eTIkylVx8DHmPmIrNj13ngj+ytyrzvIu8R9kbpVxbw7NvAvyIHtNIN/ENUsEUFK5yq8koqdWZZxI
2x7C25S2nP7eCeWAycO5reHhWOZdmYQRVD0F5oyd6le3vS3cbwcPlbSt1ch3wDHTO1nY2wWnU6pB
8vSCxpGXq+2sqHZQYPNeeow6YFVVWsNctutl15oS3qwrSTm81WVqPnzxDraR+ubHMI+a2LHYlHLT
GODffjDzkCXJsvFbgVACek4cOhaMlykI4Ivk8u/gOcN8YIGq2jjXc/OC9oVBxYugAJ8lSM+f6H/Y
FuuzJr9Y+9+PD36btZXo2Adhjg9OzuHC6CZgUWUTpbM9o3da8mQ3w6X967TE0R3zLqhMoDJ6E+zX
Ba1L6Ct/lDsbtO4FUFLYfZ8/rP/d4b15WliBWOWsbdg6BNeeHF+kkMaYpgLisVkA/jWT1aF4GFSr
sZ+rySEpCL/SN6tOEB7BMZ1eirEeQQ6WnvYi8kV/HGVjPtvAne9FuWDMCOrqsZImWj0SqKdn2Nrz
A3Wq5AE7oChjq1+MK7PKLCLGeT55CHBbe7ATcNq3zQC2IJyE5jYsKVbhn8PKca6gYVo/ytzQ/gqr
r7pImc4GGfKT5GmjMjL5tLV3HIwx+MXu2W9ZmuzZ2mX+Cr41FY1lRX6QeXaYsV+i6wEH7ZUtjX+e
0ByBR2qS1gcQytH+5GY3gcse7WRnQyWGfdY5TUsMwjx+n4IpXZFgZfWPzmG2oS5tIAeVekW123R7
T+2NbnF+dYAZmcB8P5cxdPbexSGzAOMsm6BC7ohvT48GB4Dx5UxgSX70CSj74QC72upyGfoTOhjM
U6mLhDxIyVsIlTlNOXQ7+GkHU2V+cVYAqavDWZXgSYVJvSBOIBY8DjWZwIcchOqdtJr+MSE4AjEZ
/TlEYxnMo7BJZHldzvn4ZLGItLGCxP+nNafxh58txSUkxWyK4A35WeyKtf6lz269M8UiliPWmzxl
omrcIe6Lrr8IwGWCBmka7U83wgaJ+rxen+hoM4RByxPQNzgm3Y+yrlQSmkPl53tQ2pCe2S54r/C9
52/LlATfHE9i9IZ0ZSoqxFL+HA3GT9hggEsja+yrn8KpcXAVxbpe1eRKrAcl9fGaglL9PYO68AyW
t4SXufRGH7WSnt0exYTJed/VmgyYH2XlCyTlRTR6ViKuMIwFczzPpispYCcKHpQU4joQ3eDv1tpi
96BXjeyvJRqGBdNKRZQE3DBI9443IjUq/K4boz4ZuFXdXQNjZzZ4pOLGClhZxCA94CmORjW8MSdB
KbbsifV1pesCeKX4fuNZi0eLzqqFd1BwmV2cfhqEHKfryzFa6A6gxSrIeRnBSxh410bbDssKotbe
rAzzuAEDtodXrzAGjVGPC0dfvVBf8qmM7Rp2uUZYbYe4s/Tm/SyS8QHwuqJjI4rse9O3MNimdVU/
RELMcuR6c5ftpeslVxNJPeZlshbZI+TorH+SSl+A+1lk8+2C0pZD1IkSBaiV+bWER9UWE9pJzt9R
VhpUO9TsBv0Fte72Mc+dANK1Mi2+ydVsv0G+5fjOHm35MyvfuyjbwawOXj2ph1LU/YDOiq0+P0fU
L6MysjQcZ2+4TKHssj1QQjsaueO9VGkmv88tYO5w24PBRXSKkQ/bGBGLemtQPkh9ce2LcnFHM2xH
v75UUxtkh6pkLxrlwBQlLEV7oWkx6IgwjVnOL42TLdgE8WDd5rOtg3n3emmft21l6udATcR4oaep
Q8+1kIi3Z99CCqnK+i43/aQ5TrDpXXSLdWBdAEDzCBrUfbhVCWBsI+6GMTiMGikKoQB1OO0Hd65k
lEHv6mPaCM3VUs10SOapCBZO3xLSXU6Q2QHTloGmu2inJfJJBfg9p92a7mo/Gfaa23nnQLS0S9Oi
YBgtINxeOVshSkvQFdxWqWqDmI4P22RSCMxfaYaaJ7JaTfPjumdnEhp0Z65I8PB3JDzMVsQ0UQQ7
gm3rmU5nXSR76XtZe9Szkayc0VeiPdN1kT+Oo2lneIQELR4vsbDpMoVPMMQCgg5DFcwQTxaYr8Sp
ZCgaYnskTGNvB727TfydRW+5lcPvPNA3wq85WX0I/WzUz+auRGzaWU59563d8qeqPQSe3jha3+1x
QSIjU4vFYxryAKDxbELTKV2yFqumX1UsxNIArlYePNBxJWchxoJmr7fEMWSv0qv86dIJWPTORl8f
FA7CiR5PHnB0hby5ZdGTLtEgKGfZDTOZr3/Xxp3uZxP7L3hSJw2Q5tGhMpY1TjX/oArZ3a964eyz
zriiEgXDGLa21w/UEoR+LeYcNEH6qrXeq4C4Xqd0jIpkjgWfO+rQmexgLRSlfKhz73Ye6wdfMWbo
T6IUvck7oHl2eeTUuJvK8o+eF5C97aOj9Minzdw47nUCm1uOAWp1Q8SCsew7kATdOTh4mXtfdOJ5
YHG32+FiMZLiviny62lRF45bvRaeETp9c7UaL418KFOwLtYvCI6hMLyjzV8YlnxfkW8MQ2zPyurt
iQ8q49zuDZ6qC53Q6h3E5dwGkMjE+pFmrFx1S+W6TfQbqVW6AIKXybuErPEspEQxn9FruKCSyn9r
IQkFDQUjcdDFbZp4c6x33SH3hgeJcV6HmG5I0VwlU8W0C6OT5t03e66OIzkN3KHA2tM/s994GDTi
iv0xm37otdef6Yt3aJb1h5s5u24IrlITd4Lf31mmeHS05szJ1RKWo3nnt+k36HBHp3z00yvLAUkp
gWkAJsjTC0bZCEPhb9mlyLM21CDSNVJiHo12CwQxW0j603qw1uw4zJZPd3K6F1jKJqUZW6DSsdet
x2Qofhp9HXWj6cSVag/1ZO4Tmjwhh5k9PrLvUNtvjYzaW0Z3Rm/0ezMf4yBIwN77DvVrDdV232+J
FuZhRLZlod7PCh/BlkqLEHr3rtOqlJ9x6wrnuzKmZ2j1FnTXVCt+FWP1e0hocM1DfWUW8yUJO7tg
ytgPiZukmmVUacaxSA3rh5/z4ueljohhns+NDHV/slxMaOWztYgnU//dMIB2XbUSLPFjokc/OcvN
lDrPFd9TKN08htR5lkqnu5tQCioKWi66/8Scdrrf/LaN8myZ1TUlgYMD1ie00oJiwdi/mNrQbLbD
2yrvzxqHUVGkeqSv8pUP/6aB6X5slhqMiccUR1TQnQRhFSbW+KuUJdr9XCMcCvIn8F00vhsRs76a
xla/7PXE27Mw+88ZQ8c+6pNzhYzijByBMz3BUeC3/WWpaDJ7/mXngHccSeIIK0u7dgvMCigIaaMS
KJCwjzlkQ/mbYy+2ItH/KUzxMPnGi9dnczQMPxXZay3a7NbTj1M6c9pyRltPQKU3yWUJwvvJrS3t
h4k65Lcwq3SJTDA+MtTZg5C1MBSoAyoDQXjgt2YROhwV2UOywQricVi6O0jAXXCEPmA2cLGXxYuy
wTSgl+Fay/HUV7kVlea4fi9WYSTRFh5TxyppgwH/kCqvPR89424h5eS5sra1ZQCszs/DY/UnmBKX
OLKimRTuyEYndSO1aVi0mhHbg5HfJIGT2xFROYQqZehtvEj6mwSJ3Izydaan/arrTUfUjjWshI8I
tVCob4qe7WZrADZf6szQosm0OsXJQnTnCzFLy05f+9EIKfsSR6r5ZWOF3LXxU+h2/Q0e6nxnu5Mq
9iURSBgA6qKfIqMirhFZyIrtpOt9/3cmi+zHaCuyk2ar6b55io8r7iqSi6KekBumr1FzoqkldiRU
1IXw08z4c8iQrjHJLAXbRhIaelTc3po07I/LpouGqqIEYvddRwgDi8vdlg+ysg6Cy9aIb1zLfDJC
DJhaG0v07kh/JgkGzLBntiHObPS/2sHGiUBKk3sXAAYVhAu4aN57lhM8aktD4IenWmOB49xOdiiA
Qv1dEiCVfGq9csK0q4DDtqSkytiaCHFhGZnY3ZKtCCA3o+ilLjpvRQ62GMq6swg0a647JtgSTbYc
SOtCZHoRFD0Af0ufwI4rTTp/i7rj9TWdTJ9tkBNW6HhV9moEEJZ3bjn2T9poqMtmIWgLdYJcaD8m
suO210EfQ0jCxZXnC5Z2txi1nhiQDbFM+PfaRBNa2i5qvU4wdoJ2uF1pYnY7MorWx6pAEBWju0ie
SEytX6G/mibJGbXxk0QGQO5EjrU3NmXxq3KxDMwaahVsy0jjdaK82xp7WS2DYs9mE746aNJgIVUg
JdTEHjp0CRRw9UtqIaN/Rsmj7KPUDfK7cjLEhdZVzbMHnPYauCI3v2gjT3nL69mqydPkA84nNRmh
h7aJ5FZaU6SusTuXZWL+YPI2gygxVlZ2Xyq2b7Yjg4D8KR/TQJe06bHAvfw9nWsLf0ORe8DahYuU
bjYt+arbaXOr94XFh43POgQ4JZ6msoKWX1RbdxetjYMCg7BMuiKgEL8XAUKdcF18zFokoU3HzRK7
7ZB0cZGPLskxFoUsPItFkn/T0gFDChUx+ra5S/BU4k7BGq4kPFhnztqr694SPgE+fT29cs6Aiedb
6zjuW1U2V4bXZV1oCS17bfkfvrs4igVrsG9iO6DVTileND57iAHfoMfTHm+NpKp/gnSl2aekZhIx
kjRXyJCkEQGMpp6msfH+pbFx/pYbJPWEtScM/yAGu6g4L/lUxth2tjJOyArjiU4cxfbjKg0v7G3S
s/dag+E0JOzNGHbtqhznLG2RL95adtu3sTet8hfFGX2MfWEF92461bf8WfVSGQ1H+RI50n0GIoOD
NgdJjDlDN/41ujq565pieBl710gJ/tjmpoKiAYeg1s5A83EMVVfFNGZnfV9nFWHTYNAJ97PZ0boJ
OCP4WTllj2UZlpbEPFtDaW6uY7ED7ZA/G4SrPCcB8teQ8D3+3dKWPX0sV9xs8T8TX3/FhlJrU7we
NaUCDInEri+hNYrpMu+1rNypBZoTIU8c2SP04Xwvim3A0U851HCU2CTsNOn135On51i8SP57blq7
Gam5kekUua7Mzleisuxo1qbRj2GE8HPg0mPfKU3hHoTnXBSDoH7SKwDewAK1C51TKv0Nx7+qdJlL
PlxD/spnVddhjaylChmCw8WgE0wfVpIcMIY8QVxRb4FS5k6K+ZdfL8z9fj0R30hVWD6xo9Uw29sJ
u6x0dWZWlczBPbrU6UOqu8NjMwA7Q7IpJntHxYIx0RGg2BPuQb2D7KDFG/cZXAnIP8YcHBlz5Ry6
Ym4B+E7lAp3UcTLj4DS+fm6MKENjoIf4YQo384d4WoP0NvOWBlcbPDu6UGO5kNSgHM4iQ9AQ97Xa
2niB7MGyd8CPGe1tpnBU2YWW7gyj8166Gut7iBJa/7kwn5l71fb6i3T79Y+5qPY1SRN7OK5z512N
E8jm0JrS5NuS5YF5qJZ+vNfYSXRRNeQMsaTfAHOF7aXdgUP0VuGy9OKPUUmDwZB1+RJPA9WnELyW
fK2YuIqQOWvJY3vugjweUjmAshgliWmV6vVoGlYJY8CVK84tKOskd2ouMZdNUhffKAfY+vnC0tXz
KafrcCBFZI3LwU5vRmrecMj0hM1NlipLA+hSVw7jivUrbkhjuHV6gPNX7kBNNCyD3MqjYlnhkUht
Jd8o643qu9hSuw2dRYb1SUIDkFbLCq5Rxp7NNV8P9uo2P4oyENbOm5WIlkpbuzNJTNkv6o/uFTig
8ZpUPsZUyZ7YpdDYTz/9qeyuVBpQZEJO+E8PYJOW9Xm9810zBfgE07xub+wY+hAnjTazWI0mKfIy
Coa6wHg4zVccjr/gGX50EQzyPgQI2GNooN4WoA0V0EWuOZ1y9MxBJ/CgStFkX/Sw38mSAWLCmgar
QiKjtdmD3l7G1Kysp9TTRn2RtleLQRDJlAz2cz1TiTIzbNBEolg3Vk1Zm1p7vdMq8WCC8IwWdsfn
HTKxeBkGjno2m6rPn/O73um/3wYbGX02nv/TqvJMAFst2A5Hy1a+Mus+2ztNckckyPxF48o47eVv
jwE8MnYJH99E8E+s/B8JAwqJwiRTDwD5PBEYvgy99zdoiIByRAPB3VJN7GwbvKZwx73rWUE0yjJ9
AepFYieKaYyX3qhfwoxZdnIu63N/1Kl3FRQdmt5MHj9/MP/kQG/q7fxcjrUoyQFzb03Yt29tphde
GZVqIs3O8J4XHV1SLxj2cz+YR5ln/T6rNNyVTDjnLj8eSGUuz3M9eSYHjBhSti93lKhSDjaWfuUP
JJGRZ2aTNdL6AAxn4ys46QejGVU5o4fAYnrhp4JSdoUkSi3ocGwt6P4MdRW8Zq0xRp8/lw+uYmJn
A/yx4Yne6fd0qxdtQfxzNI5Jfklhd4yxKKj951d53wGnjU+5bTOu0BXDtPb26XPwgC4HTyPySxOj
uG8GYLSW/rcjTJMOSBZc1TNe7LWHVE/CjXvVzVvtXZgCszVaWY0MHpVimDQIuNJHzycBVVsvKPpl
51XlDYdh9p17212mHdkDbvz5z3//VfHr/xGciFgnSv6ks5U35uDXegfcIGfvwPvSKFeiDhwcvKuf
X+pUh7R9VRz+YPDpiJ50+6Qd3E6VMY1ENCHqaLx9QwJylAYN37Pp/mokhujPL/dBYwwLIxqrjd2E
fNPZbv0/X7HUiTUvjbmJXCdR1wWL866xbWBjwumPSHNAXMhVv5s8snUolTWx5an+QI9a3H7+Sz64
ceQROEo8H9Ax9//2h+jGImaPWnXkGHL8Q+J0grllqvcuNTbK7rX7hfTj/TvFO4m8RKfYQ/P0VJ08
J4T+9Avnp0D29Y1rD/V34SrvcrLL4ot16aNLsVpsU/P2ak9VJr6WUVeYKExTxm7sEBEHoS8JdXCi
x4Lgi0/t/QfNgZbHCM7YdmHQngwgTkmzZbEwYYPBLAVP0o4zwTLw+dv6aDrF2cYIZQmALHXacG/K
qfCBbqKcIRjWiQiUSJ59ZGbJzlT1ipGqtAwZIfmfh1tjlWSaGw7CEHJZNGSGXjlr7AFb1V2bK7Xy
sMeOckP+hfughmLQ2PuLVRLzW6ZPq9Ld6YtZ74M3gu3LRC7Au0dKefKQiErKKV5kLdKH1YnNedau
89qoLxNDuk+fP6n345o/j0PW2ji5LJbb+/rPB9appDcWn3y8dirVWdaX61EDiHXsLPqRpdUWX8xV
H12PAz0KN9wUhJad7E6KpElayRkwIgnVOUxkvoe0BPqdHgj/Jl8xDX0xY22N6rcLq8OyQXedTRfC
IPtkBlGjMXnGwDpVoc3mFGAm94QZd1debxDePpSU1WQK/MXwV+qmdVl91dt/L4RzEeqg64MzxmDE
oPj2EducwEfEsII04Fr8zgojuCiamtistNMcm0yvctKQwc49+bd1qf/ug5RsS9H6uIEtPsMsclJS
VXZCa/1n1yhwM3tJP1D0FB4tEV9vEo1z42JQVS9sWgRJX2W/PAjIoEtysm93RIkP7pF2J+kzztKV
LxabCUArebnMV2WeUKamW29TYs1bksW8ZISY5AWF7sWybGF6lcTFXWWj19k7VU7evSFXBFyo4Miz
spba1C945dsBFcUSYS+mTo0QsUP6JGVANueUUFAnQ/WZ9LNchYkshr9DvZJIxkXkGbKQeY4J0vEx
OvfC/YNz0yhCYHFzF9scgoNn1Y8NqkhzxDYe6I1jxnMtE5DS7pS/jGbdvVD9GG9TDoV6zCo/PmVy
pCi7NEWLVJiSn7lvBsRhl6u1sOszUxvfEhsuI4vBi5NbCIi7+t7nJTLUpne8gtoWR+6zieqyhl0v
A72Rr2oE4ukHv23w8nfpggRs1xr1+jIX6P1DbVxrUnSWiYKo6ZE5jy9SkSWZcJoMF5/Wd7hgwSTp
0J4eTXtDb9hNQc+xU67RxR5SBkgzKGWA3swaxJpKGwjCwnBpXNtVjSZkqdc5jZGMV0WkZFbfQ7xH
j5VRpLzk7oq/eauoA46LUNpuIG3mryZFd0RY31MrTeeMuBlrNcKS6MyLXFWkh7Y97dQ+sWm4jEEH
0EbWXvVqDB4BxKOjHj6fbt5P/6Qxs4AafP+EbZxK0YlLzQORZxh6nHnY0do3d+6Ed+zzq/yb3t9+
9OwVNzqnCT7eJaH57SeXBkqg5qCnK8gnjQfNLX8uPB9y2GksHjmOk6W8Vu1uJgyBTNi8jxXCXxSW
LUj9svcuCn+Yr0a2WlFLIzUPjSHVL7HAIY3ogzYmpWw856Dexp3WdLFQlEs+v4UP5klOcUxZbHx8
EPEn01ab1K3NVyYiAbHy2iJRK67Nrj9PLXgzqcXQ+fx67/wKmHLwW3FFRiqXPeX8E4moZ77NVg6q
y9165nyv9uKQnK1/q/NppGX7xSv6YIXmegwA3Dk+884pHrwp4CuZsm6j+Mfx7s/d8XgId9HZFMbf
pvCLDc77Qff2UifLKd0zofeKS83D89zQFwm+cgIYH7yuN3ez/YT/LKNLyiyqb3dzsX/YcyuHw+Hv
/cW3L27kg3G93QnaVsz8hKnYJ6qsZtJTBLdcptsNj/NlFy236sy5qPbE5UVNNMTzAbXJkUZ/Gq+3
2j54+XyUvN+YcG385ZzF+AnvPHOUZnrM3bBkbAqRBGUq/8i31O77cfW/uNf3L+1/L2ExQDidnRrf
20RaWt+NOf4ZM30eEGOz6Sdl+f9+Q2xIOc67m93w1GpodoIeLZRI9ol59dCltXO32AX9zBKe3OeX
ei9NxrsBCpHxjoGDisLJIXN1p5k8tS6PEKbK8xm1TNQr2hkdEhRi+yw9/VEJbYoLnCD7ojYzGedm
634R6PTRK8QaT4wJtF8O8Ke/otXoGfAiKbgb445m43S0i/op6DP9i2f70RukHcAooagGLPhksGIa
Kxo3ZyUttHw6IlMGyjiv1lcT13byOpnrDcYkdQhwODhIzLefHkIf31TeUG7pL0oevDUFU7RkwYiW
x9LkjnRb46EZy5Tox1LoL3mr+/cCOvR9ltrmJf2elfKC4w0olapNmOLQV4MVlUzBPm268f9e0oAZ
gX/PY9qjCH2KDRgK2mfokLYy4EBdefN3ek37VQTGR08FZapnYKfhbZ8iEKQeDMZCW4k2vRKXBEF7
3zJLQbA03OKxZ3xaSB3m4YvB9cErx57I6+D0wsnl1KLod55GiDslTieTzjHovDZeyDj9YmB99CVt
xZoAJynuFSjIb195blQ06Ky0jIraLkBXzWUxR6ndFZzJhDsElCPazNwlxBDjKmtWNMZ+UamLoF30
4YvP+oPvycREjFYJevHmsXv7W7S8HKAcoWXmsFzEvkkRGYnqcvDNPos/n0E+uBTFwS2dxkeQyhh6
eykLkelsZAZcx8Hz9nWP4hBl1AXdvv+7chvXCZgKYodAP2PeOdlAYdFVDvt95ipr5bC+KoRZ2KTb
G42az7dC2enRXLP+GzR794jOnD4jSffXn9/vv8Pnyae9Ff44BDNXUQ85+RWtO6O48Tl/zGPpDuRX
txAQG9KOoyEZ2ljzs7/9nFk7cn31g2ZO+Tc+Lfv37M/lpjox+EcXxEMjsP42lX3sV7yfBtITuKjK
YgVDEzIrrEm0louqyndK3/R9oiue5sWovxgpH3ySEN0RwtM3Y23zTu4mMTo8wcbC+Ggs8ggwjd7T
s1ShRfl7Z+hT8AgAIfviGX4wZnAlGz5qbBa4dw7YqhmRHE8sOoA30G1Io7gcZIeQzs/0L066HKoZ
gCfviyYKrQcf9gir6vZj/rMLovVcZiIrNLB76GtCx1CA8bKM84wqKuRmumroqA+2jrgN0Xf5kJdr
sNNTq/tWZ0OAQMCKFwJDL3tZ52zec6EnJN6uxcPqbqpEZ6xQdcpN1bvriqkaQBhS24j0pLGc8xSM
w0+zbIyfLfz81waXjthp42JeK1TuxBbXDrBIJ6HjiJlsEHA9jAbAYjbP4nHJhWBb0zaWG+In1m7H
zJiKyJBBdY2f1f2ulbV3QcQs/NA10efrslvR6yu/M66Rh6djbCvipyNv7No/0pUNQbfCbBBYL97Q
I+/V2ipsZeE+yNExnlU6t98t5OIkprZeu9xpng/slnhpU8ae6LTzcWppSdIxKM6DICMN3qbhe1fp
qUuoeqBZCQqeqVch9U/NuWnI5OI7sEcTTp+TIjTBuXNOdw4ZZpcu3VVGTamLUeK0Sbws/sDX5E9T
gPFf51dvhRcfK4ylgbVNBNq+QKCcilh2ke65QU3LhvBuoIo6qm9Inogvb/zUcdJwWAZi0INhWq6l
u5TWftEU4vSqdLs8DKq0eOoTkS4xTen+p0sGJyJ2pu5i51WYxEK3qvmrQT2vZowtvb9EMOVrcbX2
ehaKpB7bSGqjme9J7ORky+hqMfraLbBHfx7X8bD2KcJCxO1rExt0C86nQCRL3La+eoS/gthKo0/W
xdNctMfKSTxxKWYFokrQFw5LKqu/qREQc94Nel7F5ehmV0rmLuxanGNXVRcs5mFAmoUEbtYRRSNJ
9f9kVFp4t9zapdfqZrsjRilgrM7l4CBcBBW3o3ihQ5ectAYpg03e9G4hLeM3laK5PO/NpTeJYEaG
48h20WK05LOz87VpfWnnVM7RqKspj3PaQogHaraMsGRzJLTmjF4TkYFPFWNygvRGHxfyPTI7sWqM
kf2C2Maki7lrdLf6xYxCha0jHl0L12l71CRZqvGg5ekodkZpzu1+xU4JRLMlK/wswVLmo8QehiKi
y9yte+FONqS3ulHu2Yori3LNYBArogj+mHFoWYLmWtZYF6vS7DEm0Wv50fdGos4dsx1lROpi5e0I
V6M3VCdVS2S7FWQYmbvapsjUV4ETdRnB7IdFzb2LIdRo2mtf1mgmA3TVxVkpkgl5S6t5ICn73KuP
a6uQ96Z8vtDne3+6T0lQts9YpWwAw30+XTZo6p8VC9bPDFtNvytZJBFiiYAEYQShrbHTUldaN4Es
YWkRMZ5insjT3/mo1w+kybMN9wbDaS7tYWKi7HXJYClcyjw7X9kSEXefJK82yXtPBCuaBGVMk/en
Y9+B200N5bSr0aZeTkbe6C/Kp/UawtWzMxwFSfCCkDFB0aOKWwKhrEfNms27TEycuHVoepuatK4j
za9WhBbOaJwXUhAGXupu+nvBTP+ILqJ5+nyt/R/OznM3bi1L27fS6P/sYQ6D6Qa+YrFKJVnBkiyH
P4Rtycw576v/Hrp7ul2ssjjWOcA5MGRxkzuuvdYbzkRuhOrQo+Drkjc3F9cCA6atkQludqD0bRcL
S/Umk+Tk+fVWtNNmeDaMItKB3Iagnx2fEKYdwChvaQa5H09sWwRT02vtgBTIVtvmu+rauVH20n1y
gRz1DmGgnbMvdqmneMXO8CCYbPLr6cL2wDCsnJNnyubHbza/+S9nV11aXR0ovFmCXHm6fUESzXsB
y7J5SHbRFkLPSjRwprR13ODisCwoOAzR3GC2+Xa/OXx2vffvX+/t07P/uIVFwBFNAZjBkRYkC1nd
6l2AsFUV715v5NyIUsrRzFn4j/Ng8RlKi0njpHNal5QgPavq2VA0Z40hd+ZTuCsRZ5OhwoZYX3xK
3ACTC9EEchNcXQ9Ga8g7Mx6zu6Ys1gx+TgsGqBnKc0VbNlBBWF5bEyMHV4+eC8DZAmhRUJPXLnuz
+Db4wrzM+hEyCeIIzWMl1QF6unjdr02N+c5wHEfBAYSjyfUGpzr15yr6ZS6CM6RO1gyp2/d1LN/D
RsxKt+kUBTcDKllQfqQAwzGAJp+lUDMvpR4K/t7Rg8or4WpxtQxEtLZAzgw01cGfcqr0DjzK4wVS
hHZXj0jKgadq9A8TGBNgVvThlVnkyLU3ma5/x7m41ECE9YRpZqCkzkaNBoBcnaxlX41Qnj7pZqRN
7jSF+dfX5+GZMgval3NCkRvonHVY7GDwkydL6QHVK4kR5++oeYDNbBoF9lg+gZMGQRsZoLdtH+Hw
amraZ2P0bXTHS8loAWs3ydcqs6M73J/FjP1W8QMYiT/giStC7FM10TIoswakNavCMGyPm1hyMG3f
Rkm/rKCUVF1VNtvXP+tEuIsqKfgVKoEGeVKsQhdZlFyIoIMrCW01SSjnJ22iXed+0z/XUz3cEVaX
vttnKlraujaV3/OG3RVlwVJ/kMLRbEF4aaOnDY4tHQwl6e5Dk4zyxq7QA3RzCBK6t/LCM9pgMXl5
SwqKqPrMrmuLDYHMWdWNDhW+dEbNIOcnHmwt69zKypOHpu+wRUAb67tIRPQl5Kq8g2GkrhkinkkR
YPkmkx5QEc3kwFnclbsS+Z0A/RhSBIMjXRG8A3ca8J17SjViLzdx0unL2Baz1ncpxsHDLRSHD5En
31b6Y553i/4AgwSHlgsnB99SS6VP0fNLKPi5Rt2ix1m2xUZFH/UqUPXxMtZKFODtSsZSMZru2jgc
PzAhYOYoiXRr5T4GWWRAPMq30wU3KSToFd/cU9TWr1sq9Suzbd5Gl++KHiHYLDba2Z7veI3LiIGR
M2MNgQgIdl3lZ0juSNoOCYDA9THfXemcM3uKg+QKiSKczqimLEap74bYyvwxdU3KQjcAdsuLqp3G
i5UhODMlHWtOuaFCAjhzWeQWVZA5cRClbhSlFHz8sUGaQAkMCdzqKIkApGNj5hvLbOGRpXKfTxuD
EvznAOfflW30tIfx+mU6gDFEIoJqy3EPCysdJ1wloZx2DsrKSmHjIdBOT4YwtEtAmtGH17/9DLSJ
GzCgMoXcAySwpSin0+WUEjVKYXltN/6Oqy3VyTaR5B+xPeBuk9WO+d3UShxwewBxdwaUhR8I3dcw
usyOKrGlFfo1gg9DTWFYQ/5DgBRlZy1m8hXAneprkNYBGtmT9a0eTHn0Oli+q9nz0wiA70AGZRZY
w95nuaArvy40JNMT1+od6SVt0FHgmFbeVzE5gipM9WuCzgqWg95jUWLEB9+2hq2Wwm/dSJOU3Qks
pC4QaSI1JHxrJfF5Zr/h6CFjxrAykVHbOh7XKa4dNQgpbDZJATxV80MJ044iGFtOHEv7EU1Sc990
Q/BUk44EAF9L6jV21sW4Ejyc6SeV5OuMylPZKZbj3ahyE4+TSkp7dIyLFrYVJKxWvyLzvobmPHM2
gcwDNYsOMuCsE3SWqkUT5BPkGRsRmzt5tNvLXJjpg2El0YOCqEy3YfkHe06DbpPYSnObakZw1Shm
eWHldX8Aj5vfJE7rbJKoKg6SFIsLhXtXslIkON2DSYCRk6b8IhMkLOvBbQg6oUX+0p20Qf6sjU0L
j1DGuTFGSMtqpBBSbV8eQKzqayrBp1k/mp5RHzaxAdWfRVjSyb5WC60AYGPV/cRGjjLOLgHvCQdu
TAsqyHY03rZyEF35sWipv1uV862P++GDI/eN7PWgqW3YbHnzLsfjB7eRJrPwZ+onwBdmUCvayiFw
uikDb7NIu1IIMlAOXWxRVtMLEbJTulpip+/IYgRbU6mnNwyJbYJaJDuMqMKy8uZUXNG7Hl6SHRT9
Q5JZcG85mJ5Hopa7tqlGLsN+g/8O4fiKQM+pAgrgM2Ip6lzMBTaJ5S0UwHsqDXbi+lSJLgyEgK4a
M+7dFh7WD6CFsTc6hT/uoCNPt6kDGG4T+1r1AQqDuY+yxn9fJaJeyw+fey3q7prOdHFYwcubR4BF
K9U5rInIlcT6NoP+81AI8itW4mhAt9X4m14bkH4ylU2szpXHLpGT0UOeyTr4VVbCxguaNWz8mQ2F
/D9ykOj6AUxexv3SCLYyCeHpiLgTDxn5F488oXFIbOpsrx9WZ5riEkl1A6UcxNWXRStzUjSkWfzG
LRxEKGokG7ZqFCXXxWCu4R2seUM+DnVmiB32wD83BCDGxxt26HeNX4V6645lqk+30ASxBKeUiLeX
EpQ3sMFxzMEiEuKWVOAnva1x87weGkf7mMQ1+ZkCy4THCgChsonkLrzT7CIAXmXxw61uSTP7LxZY
OFjx9FGoGoLXDrGOAS8nk60bu281c9cCTfkCnlX5iMpK8zGFnvmkSMp31SnlJyh38pfabC6p8KU7
0VdJ7wmnjxAvyQViIX5SDRtpaOpgX8RWI+OZ2WrvG6eRcRQqZLBEbcX837RaBPUI/hEyK1IKWtuV
yp7KXC9lIZYypeO/KAMEyX2SOqOC3RNJvg0i+2jdFHmGmU8wzJ7TUZ1iXjZZifHiAH99ivxaxV0H
m49vg0nvbeJhxKInj3rx0ZhGVBCUDIrWppAjiXABVQ6gfoM2/khVtpO9DqRlglhqpo9aYJprt/jT
bZcqGbpDs4zpvL8sEgaw3aFn6SRD6U7/wN1Z3+q1M+zKxFAv0C0JoDSOzcqedgYGwjkoU+CZVdvm
0uTxpEqGsRNNTRjiTLDpDOBf77BB1u5ELJvkZUfL3DYQOQHhSf3FQG1rSy2z26dapr6vZUfsAI3p
hwCOFtc5uXLe5cinrkSgP6HKi5k/OzVQGJ4xAISGi5csB1mNwhlrZ8SFsiXX1+dbm6n+0g1lyd24
0o3WC0dZu5+gwjxOdhGpADQdCWkSeTQwyBqNEUU/VoGzKZwKqrHuiDkabOQh33S4FBCIQdW71pQ+
tkDM15K0VQykLNCTtokpYeZHo6dXXeRcQE4L7q04yZ/hgE6Ra0eO9hwJ7mobkSTxbT2Z/vemzbtu
FzjmdIuCS3XJSYjNkepr0kvbwmdZO7Xn1b/oozlFOSv9zWHDMpzTDD+TOkoNroVcgWfJTrIlXRt7
OcCOL1Fg9TeghW0gmRRmNEL324IY813am+NeZGroJkpB+eT13fHMlKa6Bvx81ogCGbwIMQE0BrZv
Vo2rC6nbVojuPZMGUrZ1FvibmGIbVa1wDa97siVbQDcAV5D5AbWtL3d/v4ngoqBD4taplB18K24u
4ekRzZTWWuR6Gk7Slq2i2SeDWiDVsZiYnLCUVQwM3DCxTSzPH6XqmcKF8hj5YfxF0jviSSNAGJ4a
6/AAahafCdLVxnWoCuW5VpUfZt2hQDhp4tGorOkF8cj2fVzb4uPrI/ETDHc0PcBVAITCsAftbGK7
eah+SdBxCWgt3NxLV5OwEdiLoK1wSRzw2tjpSjVF10oMoWRbKiX2gcR//oDgwThQ5rS7kFQpUo7C
LcjwT5sujrriNutLbeVK8lPqcPmSVO+p3zsmyZglqSVnYTB6GqTnSU++jqSrfkxGBj7XyVT/o2UI
RHmt0Zy+B2UcP/VCRvAIKjfBTg56XncDBdqem1ppBSRWGbLgIPclDIihQzjxgA4lkbzz8wrZwgbZ
831olwR6CWoYhZmk36KDZJeeqs/GhLYEenHvaIXQV8LV00S6hSsOudpZYg6O75JUplttbg0JMJqm
z/RDHyvUXbRK39mh1ZNvSe0tgoC915EocsOO3KUDjRb+HcXmlWlxElPMbzKraWI9Qmy5JHG1HKJa
Cu+VZrLPNsXQjWo0+1CVLoMoUPZqP+7AqhysCT3MSmSU1dK1nevn7r0Ydd7BBF1k6Dr/X5CBfLbP
orHmd1Cb4WYIQAwijKyan81At/1NE2SKC3yEIMKSKTgFSMQMsoJDCqiHuxlesm3CXByG3LcumiCU
rx2dOqTfyeG7ejC6XZT7FaI647hPKw2zE5/UHgU1GRp/knomPuQ7VnfgZVUNqb5pq52do4dQyC1y
5YWtXtl13T693vGnm5QKJBLpIi69QPzlxY0ljhGobByDwKZx/Echj73XFp21Q1u2uv/zpujYmVcI
KBGEzPHKR8kmqdsINl2nDxScU3PclS08cCDsxUra6ida6ngouYABf2QJY4TAaB631VrSFFRVzFma
C3Rxq2EiZoPCkpKH2CpJiBps4eTk25Fb2vTcc7YQuEfMeUjrDMosGCaN00a2Kjnm4Da/yGXaHUSR
QiEfiuqjqoH1j2yG0w4U/S4LM+mW5LdyFzgW3itxVF7oVR/sxiTrUqQYcvmgmRNGpriJvKumolzD
j5yk6Si8oJyKBzwFnrnwcfy9ylROFkr+mZtYk/kih3mab1Ffku4SHzzJjrO6l/bp2HQwjkmiRRdc
kJGtDKgPIyE1BsEzgUmlu/SpcjG2XRDiBmoY5XYcdPmiVGxYBtVghRkCJKnxpLal9v312XFyRPMF
+AFxhrH8yIgsjmhCwlqEIkHYJ+6jG6Xzx9uys4aDI9QErKVDkkREa9vO2UbJnbIAZn7JUpAYH442
0jFWAlc6tHdc43LkBBERQ/vP/CSSUTzqrb3qHjcPxmJykuqSgbzBsUJGdJHXiAp0D8nzQTrUkuIC
+wPloqyJ6TcgVpxLP9ELV/AfLhgSOoTTrGczyCECF51SQ16I8Rd+ve9P0hb0PbODhBKgf4KkxSag
6QhQDin6nkZEWxWl/v0MGl1ZlGeCFBXB9/mzOWlOdbqNICpzR0eFY0TY/wFJUcyFZT+2zW1Mvety
CgcgC9nYTP0uLESIDm0fDqB3umr8QEDR5B56N13oSV0JQEYE9uRvSCcCIOQ2CqIiDEsSLq93zSm4
nzQOIb/pQIYwef/FvCTXkCRULsGIT7X9romy4MOkVqkLmTM8tE5jbP0k028KhNXuJh3QJDoy4zuz
7psdUlPT59df58x2TdqHtD9Jyp/2R8frvBPRMCDklrlK1MWfzThDGDww/S9y4BBSvd7WaWKWT+c0
ZKSon1EFmCP9X0K1CSkB1gabSuD4oxdG5iXcuh3Z6gHNCnxZpSn6zLRE2slGQSJL9yvtn1knqglU
Xmdbm334Fl2vpQnwUMRn3GqKs4fYqEJPR4UG6DenYini4eNEcfsWB5jOU5pS34sorxHJytTHZjCm
laDwzCLh7gACg/+wTJYZFqnuKyXXQjySFVA5gSkZFwbq6muLZO7UxeZA3Dtr/1Iyxk9rsZNbugjV
EB9gN+bKi+GR3dyrk1p/UpyA4qMitZm1k1sJeRdSB/h2D3KDnb2WpPw1ncMsyeUgJqGcpZX3+nic
6QDObUx3bGrExPCL4Qg7WwZHy3AEBsnFFvHVKzOpjMPrrZyZ4bRB/yJAADp4yRaGnzNZeoSJz2Sj
/CT6CCu8NAaMjSjCyto+90GAdriZ6fgGgA4+nt924VAhdtj28ElwrriBA2u1Idc9vP5F55qxYWI4
pDYgUy77Df8JVNta+EiFACdrN7pzhTLNmtfWmX4j+UminEkzQ2UX96oiLFQba9jCjZUgRwFObjxN
0jGJliyhrCyFU8QPeEJu+JwVNATQYxEp1waCPyH1c9BOA9cDCbXVrFby2zxDxjQtFJQBhSa2dl5Y
16qGl2JS5BKmtbpzS0VR2nZyTzhcO+37EeDXWgbiTFeAcOcFqWJTulseZ0oJZgGeVo4WaO1jEA7o
9EUVgfltRmjY15NPzHiIoS7flLGmF16b5v09T6K+aTHhfASc5KzZ2NaIcoqmcmJtagDIa1iVM/MC
ovKMSAd7MYuKH0+/IojIGQI7dMlZ1IdOhYsvtLWj/TQzToHJ5nqHGDUpex513ApeLg4Q0a7GpqtG
2r8fEcYtBdbXOASCqo2irYWU101cNOFNgVZuukXjPPyMVO5HoUja1iSHvbbHzQtrscdhLqnNwgRY
KptLg5+8L2rQrDq6SYU1vC/1dpagq5IfaDiLnT5M3QUgIk+KsxfMEXpPH51yP5AWWtnQTol0cA+4
/c6zBOzoyTVfbn0JTKhMenGA2Ukx6YczVMUeuarUo7wV39Vkh+/zQLSo8qJNGvfTBCZ+eE5s9b06
oNFj173+o5YrNEbAxnhmVYjD2IZIpZSWtXIeziN13GvQvpEaIs3Pvyzx45FE6tYxypxBlCRgsG1T
2NfoqTpXqTbigwS3bC+lg71S8DnTKML7rHRoE3is6ItJKsq8b4wO5aXGF2z6yGBdo8bT7quxmNzK
l/JtQYXQfX3HPE0GY8rLBMHehuUL5XURIfehmah611TuWGfN55BJ9FAAkvtkl4N+g9ojsmgowDlf
TTNEYJZsi6q4uYHwFexkP30ywzb81qDwcgOKQJ0xZ9b0uVNz8+PKe57pnRmdAuoGvA5B0vzzXyKk
ChhEFRtl5eo92Gc2emz9UkUXn2y1DjLOLDX7VurxdKdIwfhxQohupp7rmb31y9bwIqD66kVRZFns
1USvl7UfJy8oMmboG8Ujws6vv+/cbYsZxGwH0UPoiIPY8nWtYqrKIed1o1Srt7EMITqFzrWTwkz7
MOSN9sVqI9SkQ5Bor7d8uiWjx2EqCkgeogTZWnRUCoVsJkXONQV5IIQMwpugJcvRgapdOdXPNYWU
y1wI4yIMWe94TFD3Ji+okcXpobl7CCk6m9KO+82Evu3KV50Zfg4ZJFaIUmekyKJmEWJ0GEgyNQur
QB4U8HphfxOaGlxKjjyhBIwSNlhwrZbXXDHOfCPLYmbAEbiQQ110J5JeKYKHMsItSl15QdM721zP
k42j98FKPHYKDrQAgQFGAUYHsJNQ6bg/7TwG4YN4NxD0JLfdEkT2S15D1Js9T1G4TUaNC7QKP9HZ
jZZvDJ7F3iQuytREUV+SEMLcENFhOwujSELfNqNKaWZ2GLio4tXqIRhFjtx20FWeE6iVv5XQT/1S
mnFeb3qg9Q4uCUTfK3vMmbGjVDzztmevNebL8WeVlQOKIvNLNxmN8ImItLuaCajvDMwI70GXyNtM
xPH715fB6ZFPuATWl0s/dxqwsseN2gGZPfxakHCpCt8ryUZutHiQ/zw8oxkqAkCKIYEhOXTczKjg
Lt8oDqztaFKhMEzme3MUsNMhq1CNpEh7QFwTlqFeVpelbFRM2Bgr4TkJjKIkEkWEVpspavy9Mqik
oF/vhXlZHG9DOpAqElXAXmY9g8UKtVOd60spQ+3B3+CLmYYQEpAm2k4muq6bNjXD/esNnolXodHK
s4IcdyJGfJHgkHDgmHA5qF01tOUeZWjT2eLpYDhI9ijCceNwgGAQ4i4rb/RAs3ad0lUCLb0qTVEY
9a1gkzep9SWUs+Q28psOwcouXUnFngnVmGYzEByZh1lHYNEvbPtB30rYqmZFpXmozJk7VQZbEaM4
8oVoOYyh1tY2ls96dWmk47CrGywYEZkP7gG6mleUptdAcKdicNTLGClGiUiP6+9iq8mkXEF/WEW4
B3OfEv6kbX1PyjD+HBqleCkSCsI7hxSN7yUlJBSvL7rugcRVVux838ZBIaWUgnoEupUfpbrVnoG8
N/rWboQiu6MAS6xQgPi+MuCnESZxJXkD5hl+bUAVjlfAUAFyk2tZQjClx22kb1KKTJMxHtRqSjzg
vjq0xnDcKbU53FSO1RrbXi61ZySRzZXk2ulePe+b4Ml+RggU6I5fpUSSlxgcMcomKL9C8lWunE77
PoxV+6e0f1Y7jYDKAREKO33efH4JRqTQijJsQ2moHnxXUZKYqi91i9e79nQL48oHoBpeNK6KxITH
rTSqH4dVy2UoaUImRZ/b3lig//x6K6edhssQxQJ4h8w9TvLjVtS+QBPCVBI3CovanQGTO5Qwg8tG
NZ5fb+n0e6gPmBqbw2xbTlR03FLFvXmWnscaNsnzK0c3yOnjhOC93sqZHQhAtU4ecY6CCGsXO3+L
HZWmVD583CFxrqNyHF4CgCLbukG2aWBqfgzSNt7AycU1uRO9mypdv0V9tXKDvKbiibrOVRpE6MIn
nbVyxp/2NqAuhUgWDRMUX5ZFIOoKiu+nKeRTvXr2k1RFALPR7mM7ab+s9MPpwkQDY1a/o9AHdnm5
MDXUf9hCEmmDNGHL8hNKsokVtbkE/Bl7QzziTi9xprmgYdWtb4bNYwdM54nQWf1jlQUqfZDPAZ0o
6OSBGzse+jjnYjhQKOK4i/C5k8V4MNUgWbvtntZmiA4druFA+2c/5cVcDqRuAm+EEGOu1skHhyBg
E9nUZ5BeBsSiyzEZCiTzk7bvnjVul1tkMPpvr/f76QiDjIZ8QyWMujYKP8efCo0ZviNHFnwHM9qF
E5dFkhsdGv3VWq+eOcb4Rm5EnGTQLmj0uC0c/NhzMzwM7bDADsgo0jlbH6WtctUXRo5Yb2gYP9JC
WNFmDmKup4nj2fVlHfCUjjMtfl1yTzlENHZsrYR9596Obpij5p9I/eWg55PmD0qTZWRdOsKvHkXG
vQr397EFbfmIrHt9Gcu9HLmBBnvJTqNgj073vZ3bUEgmLhKHQEO0YOW1TnchMMBg7CkwEBKxMo77
DOOJNJTaJMN+pUvBtunZwUSO+0+PIjDWwJpBsvPfeUIct6KMcStT3spd6lLStzKNiitK6YJyvyGv
JOFOPoimZk7kvImTMl9+EPpXepnbAFKcAUu+PtaCPbf2P87gUpwAB2vOMhIoPi6lnnJfwqpwQMwd
hkJ5AeIK7e7atravL555cRzFq8Trs7ILk4YVfJL4jlJLjD7at25q5+OHKom0DxqaZE+W1sgHcNDm
JjDl+mJEnh2NS1H8+ajpmgkOj73j523zeNQiv3eK3OSOBVhlTrY6+b60OwxiCoycXv/Sk0sRYBBu
sgwbDnaz0+1xU2QMslBq0OFQ1QLhqmyTqwoWVZchkbLWrimiAkw67VkuXxAT+YcQaQkGsgc2ebvC
E4S7Ob4RQ4fonks2TQaCkquD4xrJiIfEmGnBrdllmNhNoLu/pjUZso1daPpzFAAK3IdGMHwVrTZd
UUPu9hVyqKqbKaYKdj7LOWKC0pgg/1P/FkB0HAGhWk0BdYpA6e6BPpgtDJJKNh6wlOj0DeQDgFrk
RXHfCpWpfgx9tTVcPRgQnfDbAaU7qx6m7FK3VHCaORueCxsbNTY5kDBibodegcfc6km0Dc1CvWkk
x4/RAumbqw69JCTw89B+ycKpvzDLMZUwO4oFYvjgSiFL92Z9M+s6xagaDhguOnWnhS6VfOlrbEXD
lRPiiAMRPtKYD0GAZXY3WNKXApXEj4HlqxSx6+lTZzXacxAX0pdSjowcSR8jLDadmlgO+24n3eCQ
K+Gvrg8lioFEJNW7fla72ZZ9i8In8QySfIkskPEB6xJLByGH0X7UEeDZZ4EZik2llmhA2kUJ2R8P
OXkrNarzJcNvgA+ELPapxPRW38idjJmVNMHium1DnU1BQScRMF42YovUpZNpep1R4TWVxgIdZ5Rr
GaYRp/R4RzW1/NxnRaYiet4IZLraeHxs00rVtxaiAh/wYcjybee0GJaAvq2tTQEWvdpCeqHkYCgT
4kUNtO1yM0xl9ySwN3xEDZ3qclxWbb5LmSUBQMByLDwHD8XiUpRIF6HSm2fUAzr0ZfEoILm+7VHe
7jfMMtPYoqtMdaquTVyuxrxEWI7LozpuzZmutk0skT7HohlZROjaq5tgtJXPmgLkZBM4Bi5DQKi6
p87JhIy2YE9UR+o3sTEyG4pn4BHd+ODIXfWU6IYOpg8YFDOEW987EvSy4rZKA6o6ImAJQURp/Z3c
Irno5qFVz2R5GyGObArL2fI8QUSC9RRuAn+wPqDwEReuFjr2TSnq/p1Gb/I4K5hN5bReF56A44gn
biUGoOTpbFLARLRmrF2CoVlRYK1BXpYt7/WN53SL5WBSlDkKn1N3y5NJBwQgupRgV6kgxLjUccOd
A0zwXRVF+nsxGtOHIS0RKsFtcJORWVmJgE9hibPu0kwvIxukzNeb452vQerJKXvSdRmKFtDZnHzL
us0OlTnY4DCEuVWTuN8j9qu5mo1rGORlkjc20CwFiMqGOD7y2KL6+9c75sw5SgpUg//4T73wRWAA
kElQpdeRXZdL+7bI0/GhaWRnpftPoyI+nzsAaaOZWAIw8/jzScSomRzGmSsNlD4GsfN1B1Nk+dEI
jJ2VG09gid7FtkAVEtPXSQeWUQXybZ31K7mrk0AVbDXUcaDgIM8VgubjF1HU0m4HFRaTr03+NwdT
iG1eiOaqMvE3+tOuZSlQX8BVgACdvNBxU4NeDSnx5+xcUFr7Ukv9H2Vj/bF1AeW9ubhEDhWCCrPr
uBXdmQyroaKEc2ab7AY90B+jqAlW7v5nug1ozazhZpHiopq4aMUcueOW5Gdqv0/w6qjFDnuzWfXU
WrnBnU5IQFpz5Q4kzxk8TK1RIbcw5nYNm0WRRNa080sgua+PzSnshhHBFpPiIOqCM9z++IM6owmb
OMK/3UGDBLeknLyNK+RE2F7n5365KaqxqxBmwZdgI8XT8LHSzKFwR2OIZ6H5qjt0Wpf2KwvlzNez
SsADktFhn1pWUJqwSvW6H5AYqXPTg5Roe4mC8s/K15/GRZw6REVkR0mSnkwaleJhpBaz+dMQYWkw
hskDujJQ7duy2lHINW5IFjrvlVHDhjs3oMipUhviPVEad5aSxh/oG9zTyNc7j1rqmBsS7cOfd4XJ
fVYBmYMeCeH+8Qj5YozrOKGY5ARYnchySxTuwJZ5vSvOdDhP/5m6JS7lknTcSqJWDeacZG6tVMFS
zumGGzlNlZXpdmb5ADHCVYl/5uTrYpEaXWL2Q6yUs+FNjToOWDsji6qL1NfztbE9yYDMHP15cAFO
AHQ88QHwi4LzvOI2YfXyXYhzzFMsnOlDFxnhhYqn+13XKcn7wA8iLCxU86PeJ8Zj1XNbfr1rf151
j+81vAlZL3ABs3vLcgTDEtVvPwKPZ6ItFl1OvpA/hUnXfuMuEoH6gjPfbIZqyO0rVMG0J2Wo4vCy
N6MpdTO71R98KjUflKTAADBPOnmTqkV3mFprDL0Utc7vCLKCKVVJ8l6lzlQ2OyEG+TlpB2xRiVvJ
qsdllv2w/aFWt0VQkFCMdGF+eP07TweXQgvgRioNykzjXkyhNjbHUgFs6CI1G2852nV0i2P1kwJj
ZKWp0/sTvHS0ULk8gV5CgeR4thqkkKG0tDSlaZF6WcuqsDdlXOg3tkbh7MLif2DDB6Na8xQ50zJM
EwqrZHnIHywBwGZdTcgDYS40qkP7lMeIX2Ou0ew0q9K+qGEy7nS/Sp5e79nTbYr0GY4OjCP7lfyz
dPhLxhk57IYZhCCqLRqAo/5gGB9R9DKuGz8ShBLJGhn5VCZvlppF/5MEBlVPhvW4gxPuPHKqw6RI
EqV6yGyBSbICz1PbVYHdaYcp0IIanzZNug9VB8qgnZTpg+XkHZZkbRreRYPPbacoJVS9FHCkDwmy
3lsNM9EGsAFKsgcqP9X3osnr+5DThTKgEUafcWxykP3Ejeuugf6Mz2NOIQk7LKnbaJ0Up14ZFEny
bvQTU9pgB1nB3erKGkqYLWXK1tQB02y5huk/JGtq8osYP2h9Q7SLhmxVY1QaiWT6VEu1Fc7QRr+7
GAPChE3OZb37090OTAXLfk6czO5Qy2CvNjAlxcAQbzLRNO9I9HfQFTBQ1mEqbF+fISeIA1IW9oxW
ZdDQH3Dm7f2XGRJAtbLlqO/IaVvpdaJCDJs1uuoLvEmqC27cARQKS73xiwR1wNfbPjk6aJvdnOiB
fB9168Vcge8lBTAqkU+BEXYJAgEOnupo/7w5/Nf38b+Dl+Lun/tl84//4c/fC4xroiBsF3/8x3X0
HVfQ4kf7P/Ov/fuvHf/SP27Ll/yhrV9e2uuv5fJvHv0iz/9X+9uv7dejP5A0iNrpffdST/cvTZe2
PxvhTee/+X/94V9efj7lcSpf/v5XzGXydn5agEvPX//1o8Pz3/86s4X+69fH/+tnN18zfu3/1cH8
lFlr6J9P+99fefnatH//q2Rof5sZgNCLuJ7MSEGmxvDy80eW9jdYlHNCS6OMRCSl/vUvOUmBkF9T
lb8hdzwn2QCJE1XM1Kum6H7+zDD+BviJDRpqKho5s0jm/77e0Tj9Z9z+knfZXRHlbfP3vx5PDxqa
85KzYNvxlIQ5WeCkEaZekHYfOXi/+d3KtvibJy/1hlIDXQS948lc5ahvjBtRr6XMfvfoeZ39so4i
MbV6NWqJNznWHS5Fd6mCVdEv4/evDvo/dIi5uDvAslCBdviJJw+auMYgApmXadVp6XdvPp8hv7y5
TxyEl66dgC7Y4T5Bprb23vbei3Md/AtqHbaSeGLM+0swvN02TSbn4W1Pn7/nl/dW/RrRR6tgYx/A
KUV6LLampH9828MXW5M1hdaAgU7idVliXgR5+3VA4PKN/cLq+vXNhd1EegVDzdMaTJ0DgRtmcPG2
917E/EY+IlQit6mXOnun+ZpGb1w5izXJsJUl0XLiNUFDstTIu+9aHMnjysH3mzm4DMsQR7JsuKKp
100IJtbTY4IXypt6xFgsTKsiPkaIlaQJKXlEUTrl2relFd757957sTKN1tK7eqJbQvV7RYnaDIy3
rXljuSpN0x+tGO3pNM43Zom0MM6Qa8JDv3vtxcKMEPFs9MJKvKisbn21Dy6McpR3b+vwxboEVVyU
qKimXj1N6XcBg/vQxKqzkg/83asvFiZ822QsQIt4xicBRXkN+fS7xy6WpE8sNkUxjx2aEjC5UsUw
0ZW3rfclki3XbBOBOGZJMMZ7dBXVDXylt775YmX2iULKAf0Kr7dgw6Zj5LuD3VVv6+6lKQc0RV8E
qMng+ZuyoWAxDv+mftscX8oHiSwTQ9AINAiATWwBcVICsdr2ja++WJuUlrpMwOjwylkW/LEo/6iA
+u/wZCnXqat6HgtpQhVe7a8zP6VWkJcroO7fTMOloZepiRClDB2LZV07FEmWfQ0LQ/ujBOF/Xnyx
MCsTZWxESmIvNs0E8RW5AY/a1Gv5k9+9+2JlikzGAEs3Yw9dhd2c9ruYFGncv2lTWaLcsQbulAC3
Yk8FV7v1jTy56M32jWfEsqoag+lvc6h627pGIl8fXLV/ftt7L1YniD0yMhGe2U2nNxsDAX/N/7OU
57/HU3OOw4i8FbGUhjYcBxjqWEV/CZX4z3KI/3n24tRU4NdWQqvQ7kdGBHmc5iKzsnL7pk5ZMqFa
zGenuubFkyG4zLTZZztO3r/t2YtzE+XuPFMNXhyZvA10uA8gSe7e9ujFqZmPc3GGxJRXo5BxaLmy
yvW4lln+zepZyuIm6QRDtuHhqMBvDGBn+hvferEsx0ZvarIdsTeBsAxVNm/TipW37eBLuZ0mpowt
myHTpJJ0twll3TPJlL6tvxexbOpLJUlLmBdmjH/d3leo1Hy2igEJ9f9P3ZksyY1jWftV+gVQxgkc
tnR3esxShObc0FIpJUAAJDiAIMCn7+Oq7mo5K5VhRbN/8ZvlSpYBJ0FcDBfnnm/fD2yCM8u0AUpA
iROH3CAnn/gY79sDbS/JfEZmV8doGdY5d4b1YYnb9/e7njrahGZPuZhtBhsE0S5fCZkf6kt9y762
N2umDrLZATrCTzZ26QvqTz4klEWvaFh+McR/eLr8dGCrwaJr4J7dnFjIHzsABR8aJLn2rcrb66gi
MgTytJbjNPh9ZLd5t+9AtbVXnUCThE8E2r349AcFSBuz3Df8tsnZzigcKWF1cVo66CoVKuV3bqy2
2CgAIEPhB8VPQZO7Y9x1X3Cg5ftiflv0Xffw5csN5afGyA5Uhwk+We24bwO0xT13BHmqJkTjffOl
4P2J82DfdnBb0kgCGAGxGNBwFrq8HPuwQLog1PvG9rYeLhAB7ZccrYPK/oAAeo6Mfo38+Iu42WaD
zbhAoUoQlI79jkVZIm8NcMmugN+ykFTehMvcXkYKroZOOQPyAZL0fbGzLZdYIJuJIobGod6Hidc5
gmPGvse+dNVPU8lMI5wdPIbJIsyBFgEQBhD27JsEt2lpOBsDGGHR320+BKVoNShcBVl2jsPo+tGF
cLgMJxE/Rd62ZbCwi2VWY/ftk3/4Sf3UMdRa+I7maF0Hy5OSy/dhhUnuvk7fLJeihnQhAgPpNBLo
ciHEPMl1qvd1+lbhnrB8ASAq5ajQjYAaC8HpDtuB7wpPmEVfd7opUmbMBf3jwF481xLFh7CNf42U
+YsA3ZqRoZJ0ZoFHx+SQQ6z927T/vKvHt5blI67PDG5h+Qkul+DiLIV9tkue72x9s1UmS9QLyTXm
LL+WXNUly/dtwrfFIUxDEykHtCxQbuvHG7Wu+8ZgsAn80dcoAC/Qcks06sHir25Gfmxfb292ylkW
eEUuq6ZcxvDIPfwJZte+Ip/61RjZjMB+yGOlUcJ/0nPhSgsppcXt2M4n3+yU+aRSyILhvqLNQ+PP
rd23qQo2EZ9BLWBwP8fhOOYfeqUeV7srJQbZyHVAgjW1urxAQGoFs/py2rV9gA3KdbNdAoEyn0bs
TXKUioTmHl7lxz2jA6q066bhsd3lnFvE4oWUsjzGvnlFIvbXQwMou+uWlY+DxSVYzAYuxAuPpw/d
3MmdM9/m0OrakcnM4ROCEfhuzB/7od41feBK8PqxHe5szZhgmUz8ezafOr5r0MES9LrdEMWn4zgh
DKG4/MOjHHZd430b43xb+dIyJacA9g8nrcl4WiNdH3PAz/eNkE20xG0Wez10aJx1KCTM+/CB05W8
Vnn3i2GyLZGFSGy0okDzKHzNS8vd2TDyGnH2V41vAqdnJsgHjf0rlePwaa1hYA5lykzdvjGeb6KH
BYEkgvXYOyjxLENXitzf7Or2rRuythlXdsIIb9vwhiuw7JpW7suu59vSMD2kFnUEl/BpzxmstL3r
dy0I0PZeD3MvYtoAcoT5pMtvZLcO5yB2/xnA6n/Td/m2vlxCVT6lqII6eRP1vsrY6qcyE7PbORi3
V9IBJpXBrT1cvmc3P1MyuBvFM/d21yf9UZXy0y62ufgEQ1efVsucpwdhTf65hUPuvp7f1iSN8DZ3
ElYgVecjcUMkj9/awZhdex94o11/16wFyDuCpK3SYGyVXSDbR8ilyc442mwjxqD1OB3jw44kWe+l
mr8JFFq87Or2fLONmPu1jyMYGZ6S8D000WXo0uO+ljdT41yraEkua0XEiwOPL/4ScIrftfuBX8Sm
xwcND3iHxtWib3jzuJJm12kKxcfXLas8MkghY7mQ+fRW5SSsUtBK9/XJVt2e+TWMaqiuTnDrsQ9z
EHQP0JCyfRusbLOpSIOeSZg1pVUjRlTP2KS79agx3dn6Zlchu1BgkTZpxVBIei5Gs97Whvmd3b4N
oaw3LjQNVqB6sYc4Y/7EQcTb+eyb/YUkOfwR4c1fyWKab0a2hpVDemXfJmDrDhjAW70YuyGt8rlv
n1BKtB6VF2bns28itKN14+uapRWXoNDReFJnAmj2K/1+GRv/Jzv+16qxFV512GB0lGDqaoUWf6Cm
cn2LKvMVSn6QFUFzTHdOwJuATSV3Bk7aqFupx/Aeu6agrBtW74urrXmr9hxu3V7jLYq0ex6SIb4F
/OE/0y7+q4/SzeiBKjUeggxLUyvmXJd9OqyPgaFk5+qxmd+DCTBlT9A8KNS6GkgeHtuc7ROpQVZ+
PZ8B0A3/gwar9jLw54G49qG3+bLv7JVu5ngVI3MoGJZV2bTNXTxRd1MHIJvvWkG2CiEQXNqiY4gr
mrjhPSiS0Z9cN9nO1jcTfWNZMziGjoGzcnuE/aC+mbHr27dob2tSimCKM32J2jb3pkIFIQoT0zV9
JWovs+JfRO1WKdTGMM7hS00rNs/87GDec7J5IHelK+H8fD1kEuj1xJhgpjdCRtVkY3NC7fvOAUk3
M32zICE/c4Jnp4M7mmBp7+eU7hOtwUri+tnhfTpMYPBhzFAb3WBbkB/WyMtq34jchKpbh3TK5wDB
1EzzGxQ4syMcRPS+mX6rGWpRqQahE7xuxqV7GQhN7uYuSfcdmbYctVnKro8WC8duo7/JqS9uYyNe
s3j/xXjcSoZYmyserDmtZkXTI5h085nDZGxfpG41Q/E8QIefurSCQp7/NiQqPguYKu26koP2+XrE
yESMsWoBLwpNTs5tnWR3xMfzvtsWkAyum+84KXqRTDgbDDP8NPLYlypz7b5Q3YqH6tR4FXYFrSLR
BsDY+xRlH6LeN81sDftt3cOLNUKoJrIl72oITY9hnxevOfb9atRsYjXP5sTZGENyxNX2vegadwjA
st+3K9vKhyJVmNZJRNPQRGkJj7CmIjlPXgmny1z4FzPwVj6Ui6jRLYo5qplPU+mmYbqX1NlbqYf8
uGuySTaLq4Ox/1r3mMqSMPKf+zAYn4u2gKXh3zf/izfYSokaWITgZh5vMMLJ4gnUQyDAWIfBP2S9
e+U3fvGFL+UGP9/Z8T6FOYdLaRX3Lr0tOGGfsYwvf/z9G/yq9U3kdrbpQvxHqzSfm5s+bLLzZMKd
yd+tj2SbiSYiNqGoj8vF2Y1JWxU2rfetJPFmjY3gGx5i2aNVzhrYaM11doYuQO3LAG+VRYrKGQcd
DB0Owt8pmaLmBDF3tC+ytoAGcK/JYJKVVj7lMNTo/AK04vCa3+yvvupmjYWRNk+nFSdBArbLjW7G
ulzhardvs/2DUfJTmgkegxnKeFVWeYq5EmrFHPV/+b6rKtA5r8d7aGpA0AR2fYFp+2+uh/3fwjr/
ftd43yqMDJW1DXvs+gyccU4RWYobsFuyfTvWrcbIBgMmPoLdtjDWqyMR2fgd9XPRPgUgkK7XfQPj
fPB2PNqfvI+SEi6E2bm2yX9YnPyvU9pWauRID6842ClUkGOYT3kwNQ+r0vaV+f7ylH8x32+1RlDR
2ia9jEq4+lt2ULgjOxSFLt60MQAotZxWgE4D2Jbt+9SX4PhpmFrcUIgok1kV48L2OCVj/6RBLXy7
r/X4unUc2ta8q5EoYmoYykgkHM6EuNvf1/omgFO3pC7osUn2ECR8wKoOo8l2Td7ta31znqUYMD5x
2E9NwQLM6chNtY5mnzwQReHXPYPbo1E6RtMKriEoaO9QYTgcMAfF9b6brq0kKcS1uGKYeqqhjdaP
c17DqbzIdybRt5Ik2cWLtcDkVIt17p3tkvBNMjH1Sgz8YmbeipLaSMOmiOTo+ig0by3x4SFr1WvO
Wr9qfbNRhgkW4YACZ1VhFl3D8jbU7wwGKtk3LLfKJDhxLn0QtUVFx7koaxTAVQROHDu/6yZgxZDM
edLropomET+1qg0eiklmn3cN+q08KZE07zjPiyqfUFBH5qz4wMZ+2Zeb+2H78dNkMwUoiQxnGNtl
ySBuew+gFOud3TfZbOVJXa3XOSdpUdWrhPiJxu0fnMX6+76e2QSsR81BYecI/Z4S/xGCMANwK8Sb
L7ua30qU0ozLAm4qRUVgemGOdFUprGnqwu9LoG1lRDToJsdzXVfwCQgftQQ5PAjGeN+Q32qJaDwv
Juq6ulI0dOchWOqjpsIc9/XNJmB1QwudoG64iqW5lNcH5KY3qtjZ8/R6Jm6muFGoVq4v94HqHlyn
+A7yEbMvXLeaolahZI3Jsa7gtwGLKFijPoHImuxTh8GpcPPwvC7gpW7ratBBcCIxEb+3XWu+7uv4
zQI7xpNnACeQqlkgJ0ytiCoKAt6+WX5rQJJdUOFIWMDbrGjDDyAhq2O/8OnbvmffxOvaS9A/TEvA
Z/TuNOdhfV4ATtr1WbOtxKjtCDxyC1VXbFIKdkBevs1i+RoV769XKBR+XH9V77R0l8ueSsUqeuQh
Gd7jiK52bflgFX/dOnz8WpPOnlR2sO5z5Ji8q7Ng3ZUogsHEdetJJvpIzn1ddesaVTAXfGrqVp/3
fFSY6V83XrcLPDP0UlcZJf0p9K4u3cr5rlkMBj2b1m3a9URaUiWW9ido/sUZ9pL75EEwLL1uHcjl
mdGVksp0iq23g4L9SFyn/b45GHSD6/ZZa3Bjx2JSAYkXQ/CxLH14iECG2RVQcO28bl9k8FsH4JpU
bWDSI1LI9ac4aZqdAbUJV0nnzoGfSqrZj8M9917cJsy9dqj6RUBt5U1Yp6PM5xSzsJ/VbYR6uY8y
XdrXsk+Xsf3vZzYc46+7pu9xUvN6IbDSnSk71LMLzqhymys5cNmUqU6z1yzSfvUmm+CF2DhXbeJI
5adsgVNpHKHASL/GY/9V65vgbXQawPJ4xZQcu/gugF1dOeKMvmv7B/vt625qoKUqCBhhZ1ggLcld
AKPvDxqJkbHaNTtsVU+80N64PBjOZg7rCk7Ly43op52zw1b2ZEiUaEAQprOWTB1nb2VXrrpZ/9z3
8JvwTWYYDYUobj9nhRuPhtPp2HIp9k1tW/WN4J6kMHkkZ7AazJFrtZyBLtpX2QV/pusPW/OCAOBM
6zP1HZC+8EVKvyd2fM3m8BejcqvBCVB0wCdp2I0E2K479h2uxVM5up2jfqvEsdOgdZ3DJiPrk6C0
kZ0fTC/ZvlG5leKsMK+GzXs03kyzScixV6yHmQgMY3e2n153vpy7GO7J+XCzSDoC0IOv2sGvZN/A
yTYxO1AAA2rJ6E0v4PoB/UD/LGOz7EofZ1v8gpbzgnHpyE0z9J8Age++q2yZvuyKqK335phbsbRN
29/aOFG/0VD033rTvSbehGkWOvgvZv2tGgeWd5FPorm/5d7E7B4W064Oz5kBlKd78BGHVzcKfCYR
3Pe5zpJHuSygyIHk7OvvSwQmBS7oOjE2vAwmmCiLkpOVmEeSZJ2FxaT0INFkKeHi69DBbbrMosD5
GNzVNo3uuJ4lTKrjtS6CSjQ2ll+JgwdoVK5JuoRfssufOGwgm2F9SZ0f1V1XF037mHFAPO8oy3v2
Ze7mYW7KXk9ufBcMw6xgreaNSS6+v7RmX0m0hKwuZRBp8Y0sxCzrwRWzYx9q8HoHWyYJ4Rh0oOPW
b3SYCPfQGremgHaENjfHMGll/dJbmFQ8atzbruQooBkVL9kwy9CWi2OBA+S4hzv0RzWOip9RFdD1
t0UONljJjG2tBptFAVRWZnxeh9t1TArI+gPCh89Rr+LuKddhMTSHZUxS86ALGw3tYVlcnn9rkz4c
njIOzMFnIAlsFBxt2DY4fQHDnmegIkacwY8Z5ubSz7cWbQ7DcRpgjf51VQHlQ7nkA3jecPRzdQD6
BnUR6HNFhK0ifEaz2vYnWCvX+kn4ztDnEXBUtJBTQiIKvDhMAv2JQTxA34ipk+KpiFarbgqcTXq8
UJ1oD7v/EOfONc8b9Sxc2y/REQu8XmFr7un0OM0xOERlQ6AzeLfC2RxoBQNuCjgS1K2sv+FBSMmX
NjYwlisbqNsyXoJY3MF+OqAwRF1KQKzh93aEri4eF9ist/AnvPdCWaTVgtCbtaxdl1FxhquUYtNh
WCdCcRnS5XXawBkaoKjfbTwtC1wqo5x/GGo62BHOAPC7aQ7g5TqYJZCYxfw2nTVNf2umSIk/TQD7
YlFBSL5GXWlTgj87pNwKdyMc3io8e8DAwB0RcEcIYV3dZfjdU1dAroWYWPSc/xlMjMeibMRQozZx
yOeOfCarmeE6CDhwvP4Brokn38CBV+0RdQ5AFXLRF+0p7pfBdfedl5cAywbDhxPqyXXhjrzTtnD3
SaPjcKwEcKCmO5GCmzg4UFit14Bz5E27fI+Qb5hf8paBhQVTdVOnBzmzL6kbdXYSk8mHEpQhDPNx
yBrzRzihj74NYgJPBp3Xhv6uC7o2e0AR+xS95APuO8MS50b13KZpcwfSfPC2iAqVfNOL1eBYO7wQ
/DLFMU58BtufkK3vExku7BtL0zg5s6zg2Vqy2PGhfnRKG/mwGAlD5vngkrqQ7PPMMajkIzjCRdTc
wc3GNeoA6MzIP02YHcA7HYEWbvgxqmGYe6cE83Y4QpLHxHBMYMa+fEpBj12/O0DX+g/pVJBMlIYj
iRyUc5yY9ZmHNZbjo8LKADN3tWRSrCVmD+IGoDtwzdhXFvf4Y3STBRYOV2eUOqYTjLvhOjT8ifKt
HghpBkcW00NCDmOWvDSJzyNbZrMQwxcYukG9UDls5lRxgIOQtBpW+AVAHOVKkiFAt3tYXH2mmEqL
lzHqlvRL7IlhUVnYdkzwbItdkj+VGWP93PApHz473eqwLROX9PNTHYjI/Q4Mu1CwagMOpTmrmtoR
DlRDD6coeNbztgmrhaUZZALSj7GMHqQNAxuWKumG2B7HvI6hI1ARmcLPbl58cMoSmSZ/zgSHMHU7
aVZoVWWgWMsKFsfT+DRYMXe6lI2zawU/9CR7x+HMEHzFZ52XusxdTmEGj6VhKd7Ctg9AagC1oEnB
32SdW76KWI8Mo1m4IBxLwjoXzWc59IaAQQnBPDAJPCbDEbSCNbgNmsRgvchSm7OSDEv97cL05s8y
U8v8RtcDjc7oG5b8ofKkDVEDmNOcfcBCD7v3UuUSQLKST2233MLIdR0cdNVgNgBHj6UUgW8SC0oD
TPLVzD7AKlibm2CMpuUzcFsJ3PcH2oCReFIGsKsFXsYusM/zgHnm8YIPvhjzBE14uNh9yiNTa5G3
5aR1+JzxxMxlp3wDvECfLE59IvWcrvoZe3uh/HGkRSr6e5/1a3YCzqV397jpIzQoo6ib5jNkwyF8
oWvkxhRc9QPt268ApiUNLbuCL0hOAg2cwAh05nAEAuaFMP5GZPOIKbuuXfI7zMdU1x5XK0y4gAec
jX0KGAba+AQAWjG9aeXF6f/MA8Flfu5CO+bBKWQhae4j3QWTf7PkVoItXUw+YutjvK74VuUQGjVC
QGB8UAdHHZFWtMcuxccF5by/HK5LA/PS/rk3+YSwQ+0kaPOndUGSD2i8kbIuf6OGhX2piabYErjR
RO57iHdfwaSII2G/JctSQJTmprBbSkVcZ27gBrrEB7Aq6wWe2d4s+UsAk+H2kRVTY4uSKo8j/Z9N
vVo/VD1ujooPmAGDqClt0hSkCqJ0ntPzmPZWirLreOS/+mHtx/s6kj64E0O2Lu87tU72MQm8NsHB
AJRCY+wtVkwCsuwRjyv/4JYJAwQYOZOF4wHISdMA6uGi1n3ErC7Ib3PmswjGwFELnQITRcy/i0J1
4/sR/q6anRMd8zw8DGCtAtYYDDlLD/OspZ0OTdjr5sZ3rgmKY2HDrrflQDA7vSwks5iSk2RIurfw
CU/n27pwJn2Go3hgGTxLGgrsQGQM66bDiD7JSxICBHg5qHbzcpCcaZQVZWEUq3dFB3tYWWrKqfmN
uMWy772AU32PeowWLK8S1MpUfClkD6eYEo76Iv4U2kLEvBxGjQNMWefzSsA14fCQCk/T2vUS8eax
IaSlVYkX9zS1Y/qCy9m4eNesdFAGXyIKByRh06HpkP6CDzwv05XJ/i5PYML7EUgJ2v2RRU0f+TLp
YhcOpSrGMP2joQzLAPAYqWo+MSApRoZqXIK9D1jQtB5u24mLuimTGOrmjxN4TYEsGxtwgg5MjcHQ
qn2TsTNtsI+NDg1sOwXmQUtJiPoCeMDABdeMOBaXTav6+pbzGbQkbGBd+IA9R5J/jBXmxqpfw4uN
WLfCIu6z17GUlRuiZZRAs7Rx/aVdCz0941EoJrl6BlTkfgn0FL1N2yQnZQFlXlhmbTfrAymkCRXY
iPAQe9F14sbb0CkVVWuC74MNt9XFB5NxN6IocWL+S71mo5xLz0ncmjLkgU4eyYqYeAbQBOIzQC+K
VeqyYSlVIFMJZQq8vtdMUKwatgMGPFiSJpGnuJhY9n2ScEfrS/AzC/z/rcAF6w1tsUp9Wn2dZXdO
5Jp+ZiHmkz9WjQ57lqOh9g3XbWyfHIQt/A5SqAzldjg+L/md6abR/BmCPGJPMNPN6FzaOeT6prax
mD/LHrYb72KIEvmLXUg861KjlNh/lM0EM13cx/IFFOsgzfTHMcCd6be1BYEpPMWjdelSRrgkXN7L
YgAjubRs6emtH8TSZDct8FMoDW04mdsyrPuZfg9nKSjWV8najwsmEfQPMnIXjEzgSI2vgHgehnsH
7+X19wDivWePoxZ9yGYyogDZzMFbp2cUP8TN2BQfmqYRtj3ghDTSR4CspQSiXnHxRiIJEVWjQBz+
zqYBMXmQtC4oqoPCIkYNZZh8t7UmxbOHQ4DD4WkhAb3pAhj13OISOjfvtYqAe/bFmOP1MdVL/yZb
OtUi2pQ33SMjXswAQ/Ol+xw7bCPLvk+z4Fb0DIARsFFcfLZzI+V7SnsOHJ+VPmpvVJ/oAbPAFAPU
YtP+zVxbK8+TMIQMpQ26nLzn/cCi71KZZT5j5Rtc2UFAF8JuP8owKkMRTcfAWBE8jMlcFx+7vlMJ
5uyc9sewmfP+g+sS5CPRyyuCYFozg6quOcWW7JlMi0HqeZZ1J06WDkQebW5N9kLY5OAtblmS3Yh1
UQq1YK5QT7Fa5crKdsXs894V3tGD7sZZY7VhQEmvqZjm+yBYePoCH7/WgrHRZcqwUx7mc/KCNByd
KuGsxEy4JHByq5I1o8G5n9o8OwX9ZNl0RBFxspxg1MC7B2w+M3uX5SxMT+0EQ/dKxIjQu3bt0vpE
k1XgsJs14fAAKEVwMSOddSPvmzZZFLQg4SLNbeDNnB8jnHfVk4X4arqd+Yo71pQr3bJyxhOmN1nH
mvTJUVQiPrQBrkSONCWix8OiDCkrY5avwX09plL/ARhSPgF9FA7hm1BhF40DHEpl0jesn+R4GicD
7E26RGl/C0N0gzkfnMXgtknG0D2gghQOFGUqTFL8JjUojVXerLZ7D/PoGsYLYg2H8xjjUPMmtVMC
SjZ8RTNukTGKivZRyS5an2yKju7UAZynIBK31LOErEfI+UD7PtTEZwVcN6OUxOW+JMcmK0/bISRa
JOzWYUWEewvgsVDB4N74t33tb1J7Q1QjruzIb5ULhntcrwdPstP7CgDg7YzUyk+CgKg1c4Z90npL
NQdsYAqH9z7v610SPCBYr1vP6DoOXawXYHya8C7iSny67Jhfuej6ocj6i/zPtkyVLeHIvG/krdKK
9+KUpCv8GsNkrG8ptEgooYKZIzuaNCIY9r6FjjGAp/b3ppA4awnN6FODgWSQMMXWa4Vlf1+MwJkk
o4+xEOUogzsmM1ALvJz6hNXnaNBFX4K6EYGrC2IgeyRF1k13QEiFHMN6wp1YsHpAi//+218yiH/1
gpvMIsTS3jDhltsiw/GhsmNh3M1Uh8ufOjChPEqYqLx2F/yLHO+2btYNMiZ28tOthe8duQOcsCD0
GDdhoI+FXpGGKWm9JvSIbALJ5wMHyMOXkMiFhCIltga+xIqxTKeQGjJWTtXTeFO0cUQfUlsTeegB
6FrmU2IkKWYkBEbVTU9N9ANTbkw/5wZuydPUj28gGFzmJ5i5cBweJp4Pdxd9mSbHrJY4VZ8a2P5L
elJOi+wYjdwvmDEx70RnmbLInS0bw+V9C8t4cHJValvuylrVMOTCaRbnd38eQH5BIuaCNgHcpvaD
PkYLXIdOAMq7yd4luSvsU5unDH5gcpmWrjn++KT/L3zr7ffRzOP3/4Jt/fRf1dx9+x2b8u7/Bwf7
i8jl1xb2h1HjTX6/MrC//MU/HezD4h/QpUfAgYAdAnzrpUz8nwb2YfwPoGgu3BucT8AWuCjy/8e/
Pkn/QRMgdLM4C1IgrC7z2f/Y1yfRP4BMAvUlBMIigO15tN+9PgNrA3hNNJQCah4WYI5cz2yBGgpA
tht+4D1OLOnkxZFFk/3nILliG/xsCf9Def5/gf/Pn0ESJ0YXpCnQUpvkv0KWGijmhB2wjM8vaTQF
H4c0IAE4LcP4UmOL9wFHzuV+proPys50OGZY+NiNSCU4Tw4NDn+fOEQkYBt2qBsrAVNMNZDqitzT
Lm3fc+lVi3qGFN4BRRzQpwLbWFhUdoo0pZ6d0Kc4QhUhziYhcpywk3+3qEZ8tFK6+eyXDBZAUDPg
kIQr1gu8nQZHbKrF/SBDSQ7JJPM3l0PUawyN6xnxR8cAlVZg+wm6BKoiLrPYT+sWiL4dVdjgHdZ6
PYxd8YRt/Luk+8Aoxtu/huTbf/b1z5/gsgBuvsDVD22+wMpBOsGyKA4Dmz/5Xj8NyGikcVsCrAr7
1AI5I3dnxtekIddXGhhTFw4fsjmgTwFFn+Wby0jWNLONu6AuJw9AEM5SywmHBA34VlZDHdH2ZQR7
8leWmR8CvZ9e9sevRmAa5lkUAwu6Le4aghQ5zAWajjWeiwMy+TBxVVl3wE1G9HaQLfLbU5YCo4Yd
A1I4Rp+h0O2PCsHymjT9sq25ehQK/BhCPwLgKiuCrWAASS+6sNYhH5Nq7NbtzOkjhRjelQ0OEXHZ
gFEMQ+kpKZ5yxhZ3TCbVPg6NoM0Ns6poIcyfg4eQQqlfxvXoPzWQrbwkg5yfyawLf9ePIdYAK5mu
4b7uiT8nYvZ9NYwpkthi9fHjhH9/pFHf3Ge8Tt86EtulbGOR4gCLPNrXy2wTVEEb4iYlxu2HP43g
0b70DMmPQxrSdjpk1LsK3Eb4KILMHLhTQSfxG2hqwfDKZHEZidseu8A8ALkDEwgc+uuQAN+VrTBS
JmULPG1fwpX8o8d+92vvIv+KcOmH/nf7WxnFhh+w+wIOfJvfag3OOAx8OJyVkAToCwMjjxzXqw/I
nTVvhYG/G6oAyGHCldkTkdgWtWoYn6nQ681ogVEEnQjepjTm+s4HI5xUYyGOTiZgsP99/G4miijE
OAJlEA4sGEYRgHbXvZJn0kmvJ3bwHVnOrSikPUwoFj1iwuxfVNIvr9V0/lXngKCZXAjPF9r8Vqcw
8xFkU4/SgQEx9kJVln+vo7azv/l+ZB0yFZc8/RBwdYN7oCIoeQLbj0PcIY1tVAz5iiW1vx3WBiLa
pZOSlgtt7YcGxOzuwGHvH53/vo8uk+Xma4JpjpwtgOvY+Gxru1dvDfJn+JoIjpchnlJZ4gYVwf73
P/Nvcxpu2S6A+5gCSJQgvX79KTxuWFK15phdEnjtwFrGnAofvRuQeHyrIsCW+t6ZV6bv8C/mEcQE
aDe42wZidFs/TUEsJdHcEohtfZiWKzK64kyLgeqD0HP/Jen9uuLgkzGcJhOn7HlCLhZrShqL93//
/n/RzRRssuCyBaEhIODX7594u2JToQkOzNoe3Nz2FW/Wpvr7X/k3lCpGPM0ibH0odinINm2OdC1V
CUWCg5RyxckaKmZ9khLl7hdnlgx5RZYkv1nk9G/rqMc9s8xdi1mw5X+AX9k8aVw7IC+f1wBcZzz6
jypvsaxdng07N0iPQJsFn/y6CzzuzGMeQ0MMIz5orOeA3GKLw/7zX0lxoQOSaoj9IRaz61/p2Uj0
UIykZALVC/CUxpVOH8Wf/r6jL4fXTdQguiNETYCYSbZhnuUmDVeHfg5j3lYkneR5MGF7Uw/x+uRS
yW7iZI4Oa5vVrxx4N3uSSy9i3wkGWx4UUC9va88iXF9B242BlIgpz7EUXjRuGG/kWSS+OBLj9GOQ
puRz5pelKZeeiee/f/cfJRTbl09wdgvohV6I57ju4okNwZygdKlslyY+NKRTxxHFRWUjU/FC5kXd
9KOBzmyO7W2S4Z5CinC+kWHqjqvKzF2oFqyszP83deexI7myredXETQWD8igH2hCMk1513ZPiLb0
Lugi+PT6si+geyqr0Ikz0EDYs65dRRexYpnfpDGDlu2ScOw7QZ8dxmvCuBdb83Ou9Gx1xdwWQRYb
vrQeKs+bn7KRNAKT8G25DWqrv4R4e28xcA6eAhup25tjRjH0sFvbymLibBMN6IHfOKvRfW+zEOtZ
yx6TwvbtOz0G+svfP8U7UZXRM5kGLosnf8Wz/lCYzWbjdni4Q54nFZM2C7JflyTMHFlE1UgrsB+H
9EIse+eqLEBsB7E8JKqeQ3uUyORSq5kzzmwK+vJD9hWE+mDtpL3OKnLpruKFuGzN4e9P+8aBkI8K
+MPy2N0UgVSArxeeVJIRjzdkcaE3J0hKLLKno+e1w3XWdqm7y9BGMnaYelvXIHrs5dpuZuO3njQa
BWvjbNlxWEzzdyHSMjs2VcYsCykl0cTgRktMvUO9fS8aexPHcB6YmbsnDSTcT50BD5Yu3da9VQfB
B4a2zRKNiqTnaAEd1FejaLC4V802tvFoe7K7GSs9wpztsJAl4oc6OWG5PopA2TN+scK/D/J6DsGp
doxZ57b05mjy51ZHdJPzPvIVoIFIq9kFPd+s4wUM6B/x57MtTCGMeST7mFl/eHYc2aFRz665sYWR
V79Js3XdlVa92GSyXX6Ys3aOy6Yyk2Kp11skKrobetrmfRiWeH+g/3oVaKBXZW6H98NkiofFXikw
L3zutzGW8O37uLyzr8R5JNfCzUYAjVkszNb7ic3wGmtjWC60Vt+JpwEGhYQxXgddyrPExAml0nx9
Eq+8p9SAz9HQDjoBfHDbKpIgRR/VCiiZkmAKVFxUvnkhoX4nNWBsTbmH97ngXDz9/N/K2Wmt5kJr
rCu90rC+MMMY4zIU2QWQ33uZKaWUy551BLHqXHaEAq4xqZtpJ/QQHx0U1cBxzW6Ez3cDTXoGOqob
9EI64JIHV8hiHwyqeBTjFl71RSUqfO1l+ynviNiluZlxaOVguUAyXXIEfhtP2eQOTQ/6NISXc9aO
Ds0KAXoO1wa363hq0X9re7P83Hdrdr/p0MJqtPysJtO7cLa+cb62sHt3rVPizpUxzzxjCeDuDNk3
H42oLQf3WIvMfWiXsGNSAgYz3Iws8ovF++0ZrY2VZjZel2a53stu7hK3zRkQ/6c7gNvB55lT7JSe
nzP2tKVTYTYDSaPhyqTp1hEPeDFfuMofuujrYOCw9N1TcMWVlPD6egECj+pXH3gkM3Ex7Wxanskg
tcqpcxdxaKx2e1wp+L9ulon3uCzXEuJgo5OxYI67h2PVIitohk08lm6zxqrMvwt/8w+4QjgQxpzg
wpZ9W+xyv39KT3yjBRv39f2uqFB100R7YF27707ZMfyvTWOKC1dV04WX8/asQ+wWe13WhPBs8y2v
w+kMS/NutrQMHuZN1gVzb/vjgDnKR7RBSCug+X7/+3d/dx0Gp2DgMP8TOGW+fsKxoe0mlck6DPOP
PsOyPVa/RGdRmWC+dIVFiNHkVmxQUlVxtTltZI/BkseVKsKocL1LjljvvXIqaJqdtBfYHWcnL3Mc
QFZUU5HqRnOfDSAlIwN3xi5aC3VJLOO9BQmeInCEoA9EUD7bhnbu0RcIeemw3+zneVWoodilGsg2
QjMPqyPgHbtKsDIN12NW4BkVNw2+y3FeB5OM8U1WdRIIpzj4HoqgX0JQ32Nce/lUPoQDEMf9hENZ
EWvXy63j37/dO8HLOa0UCh3QgzzG60/XGBkMIIDVdHys9Wkpy/LYBRojjXqRh0469Z1I5zLOXOFc
ElB7e5QRK2hz/GmZ8+LOLl1aEHwFDWAqOHs0Y0EK9mkqGwatprEUxtMU1uOtLDPX/WXa6/ZBLVYp
k78//jsVKDfh2LRlaV5i/XsWTHBMTFXPXCianbb4gGu5S7cl8yOp3I/BiNvUsgWUCiZqY+Bwli89
iJcxqixdfhzWUcWli9TcMe1z80LO887bcS0+iB2Epw7+uWRYoXuz9rIsi8fM2r5CmUUNceyEdVcs
xrgdVsZ/2U4VwwI8SdvFFTgFq//497fz9qjHdp5vRNsaiT5KhteLQxvpGI5+kdG5dsAxWGubKJ1d
qkfe2ayeOLmg+5ZLYnEes9pA6ynoiB6rH2Z9BBAqj0kz/SYyOu+Sr+e7F6MqpeMAI9B7I3zVeOHk
ALmmEgUoWsgy+Da1zZdVKOvTf/zyaHDy1qCOckafU/gqH0yblZ12VgtsKm/nZVdBmLrQfP4jzXB2
GnrCFa5F2xDj6vPqxq+LRTvzKdSFXoGbzLZ+yudltK+Kohv/8RqRiyu/EmGCJFedbBlwzCgzsp9i
nWcJ+qb+FgDMNqLA9X83RQZ63PSKOeaP2Vm0dKKIO41D7Mt//nLod9iUg75t2eeiMXQV3UDbCyNP
FVj494Q6All7SQbrbW3t0CWkXyiE5dEBOEtV62ag7ZFxFQNT9xhvgvxQiNH6aHe5f0seO+7//lR/
hDjOPwZNMz4DIzDHOS9wIfAZI8mwgSg63dNeDcZnIfIhsTeQpplUJ9BbqsB4m1WMAvySTJXaQKyv
tkj6qtiuZjCEkVsFzRFJv2w/BBKYMuXxVWfYt04I7Ou2nEZ5Idl+Z597jstWt1ir2FyfHWBi65TV
+6kRgYgaKEuBnRra1Lu/v513r0K3j73OkNQ+5/3nkzRmt6a27bbRvZabCzjZkpcEad/b4GC5aagh
Eem9OdAAORbOmpJtjV0aJlLBmY360C6T2mrAIf/9kd67GMLaFuuLCZ93PtpTm2s2stZGBBgsvy3W
Ql51I70kBzz3hWT/vbfHFoc4S0DhYDj7Rgj8DGs7sLQ2F/RBa8nxqp4a50Kz7J380QsYldCAplvH
cOZ1xK8QlQYBSDRZCn+KSfXlvtumPG7HZzW2SbkUw3+8KpjNsF0Ci943ld7pjv6tnHTHQvb2TJ2X
UdBGlaP6B0AZ6sIKf/uhXBcLeTg05MQUrWcZqgW2kQ4HJ9kym/XeNHxII+Bp/Z3l59mlvg93/DoI
cC0mk0R94gCl0OsnmktL5obkWlRvZjIEQACzYdwuJG7vZJ108GwWhHda7OJcD7XSuS66tIVBvIzG
D1l7KlJWk11v3rAe59IporGs5bNZZeX92uTDjVtqVKaNzmH0PWRRVXpDYsn5R7W24YsCxnHniK38
NJpwvy6UJe+8fk+EDOUhnpwGHGepXr10dtGELCsATDTUjY7Jij+tIePYVHz9+558u4TpFgjMQB12
Pxc7e/2Om9ITseiQjKbfR3bLpA8+axO3tsTqODNk9lIEKz5gf7/sO5nk6+uePWM4weTuOhaykZ0g
jdL+VvZ9vedWNihCjfuhtm3vUDqbceXryXsIl+pbU4XwNbRRdftlAk6qq7X79vf74px7ux49qmWX
7hlTasY2r9dj42lGyuGGYbKZD/3TqDfD+Gj2W11fy6xxyxdAxKKORZZZv4OR/RjLIvXKxJdT2T+5
/dKGsZSGed96fe3uy3weqA9AUr4w5vOcIx++9g9FlolPpSs13ANfQR1blswzyIxDd4fWaKdjOH2W
iEhLcjsCt1cacRAgwB2jjSGr6yXcNhcE7CYGoJI2hDR326wymRT8t5gWl/lrdDv3eQ6pq+JtXecn
mlSliNpMtj+WzirGm2l2+4JMpncANyobVCt3qd14WFnetyeB042z9jS4xRMPxgOIEP3ZxtQz3wF+
94s4S7dO8p5Ef0PvcNCxCMG+J9VWrT+UGNjJAUATyS+GQMUo4r3ErhE7jUyg+0+gVLB8NGtwJaOa
Bn3rFuY87jJZpX6kl7Scd+Y8k1aBU9efXZKF59SaW4iNPhoMNkyWEyS3c/p4Gm2hk9Vcwic4lUW9
y2Ed2/EITXpnBavvxkFPMR0BGN7sBAlq+6s/tM5PIGm1SJS7ONdZunQZrMJlOQAlxi3SMns/okco
ST1GRNyidJy2H4M995+9yYM1J+3YzftURDPmzE+LIGON5GqPIf5ntt/s3bYE8SpKOTkAC2BWRpaV
Bs9rzuyHeinv10OBlOkSG0We24dcFvVzs5bqywhQ44vSzZM9zOWVLDxp7YK0kb8GJLt+VMvQfU5D
Y3sEEQmxDY1692ew4qMQV5VfDvc9EwWYL8JczNgxlm68Tm1Kx7gRXsOAPMumD9Yy+xMKtqP1qa1l
xrnf+qwd5EVCFXcpcPi7qVirm9SDhxA7WuJiL60iW49Vs+onz0qNb6b0IEAVFvarU6GDH2UvnS1q
gyx/sdvT1FurUW4g8FbHi51q9f/RLbTQxABx+Oh77QENFl3F6+RtLXaXRfNlGGpU+Kq0bJcY6PNk
Raz0zIsW10tf9FoLAS8is25Xz8N8Cp7WdL/oov5e4ad6Xzv+9L2ChFhe+atVIgFCKggxCLos/cDx
pSvL3IIkUhRuRD9WE9ChcdzorpP+zvVmUUe93fX53rOU6e3y0CzxrwUJ0sVtmqJvqMM5byNnKsw8
WYc+/eaozcgjN5xQBM62lDEN66+J8qZHzNtQlReF/ua+uIuRTfHW+jBDtL/WWeKoQNaHcoZQ1I4l
iJFhBPC59eYs485qaYPQ6Oo/1U3Zdkk9jAtYeQaV32e/MjKwloWc4z5zgi2G2eF4B8UkqIn6NWzl
TnmAYW8KExnIaAitrTkai1ud9qG2P1dy7KBTWBqGaspk/QQWW35Xlt9+sGbqzWgWLmxHfxrXa5tJ
r59sIl9z/Oua4lcXWmsd+aaRfvHarLttdVCuQKXS8B+za5cvThfUhIiNhndEd2v1I3prQ3VitFhu
bIZz82DUTefEBm3ID6Ztb1/mU5tilp41ApRouzDG9KbOk3zapk/msNoQW5FqeNgsVy9Rurniq7/k
6WNB1AakOhbzMw2B7SnUWd2y8hyqIhjZtj4AUeDETm3tLNcQjoueTy7h7OSoLD+0Y1f/gBicL8kK
yH/nouyM3HVhrE+bLNzvw1KPD2BSZQ5BbjG/r1C3fZbtWuEpaQ5mSSO07+NAFtVvaG3mZ12a0H0q
NPqeQHMVJRvaHb2YXezyivvAxIih2zwnEcxlntfApq1oqUWVcVmMkFn6bZIJ/Kn5rp7hwSauswzr
TQpjRCVmWdQfMnsdggNdLueDdSJSRd5Qlc/4PuXfKdlooqepE3wDy1R9LvQ8vThiUdvR9G3R0ySg
tQl1dJk+m3mb/gk/DVGdQCF9D4J6huY368M20t+dcvXnCbhE9YKhff2F4B0Gt6ZDqRzVfd/9mDxQ
ukeIKNAxllXXGghX/TGoh63Zp2xT9ehlhTvFGoSbeLCWth330NzNEkyMDeegtLNcx6ViChKBJmlu
7SmVtwNr+XbNIMWSC5wssqTlFC1bZm7NK2h8aBoD0fL5uN0svtEPbgeQNmsGL6Eam+u5FJKTyPC8
pAwL6x4aIGfV5NqjdRTaSwkVdlo9MK9OZQKSCExYiGPWFOX0JkvAQ4TOZC5c/242qsKLpsFUTFcN
DV8kbMQIk4sJ0kszDOkzc1BILpNXjfk+DyZE431p5x/XYJPikILekSV8kJrHvM5W9po2JPNMQloz
0raDPsbY3DCspGP16SPkCuN+9MI8j7O59b4Pud9M/EwMD1bP7e+sOc+P7pTTUgtYMdDsYJ5N0ZbL
bT3AjxyeMXQJij1hoCCD8NsBDNJgLzVUNz/9AT2n+rRRuP90DL8yj11oeowd4Wg8Apzvythx5k7s
OJYGKJhMl4q4DWtAdePkGsBYNncLDs3qBF+Ef3oaw+PgiJhb+I/KspjFIqQFP8toh1xEHTpXt7JX
YLl70+geMu2ERVwodzIPQmOFe5ytJfyyCGSer8pBqruAJSCjFjpKeF+3VpM0YmrCpPkDGBrd1nnA
cUG7DDFhREUZ+LcuFr25eVFVbVBbUsuF1pqF04BEm2MUJSoGND132RjUmGsXfvjTlf76lS6mUzPJ
Sv2XEF31JaolvuSRPQzNN/LAWoB0CEdW9OKYS2S5q/1Nq5qzMifPM2KgiiY6Q75yrahEOLOBbBMi
qOuFpbj3xjl8MMppegbSnt9725A95LnlQ0+HV/BBaLutOf0t9SxbGWaRWkoHUuwCjjEu9aj/IeEL
YLq5FeapqblySJhWUS1Q5pQ2Y1KT8SnTtfhaDWZFlNp05STV7Pn3NYpOcejMK9Ps3ExmOHa/8Q4z
vs2CmSZUhRxunTHYiAxwaKaR2WbtXhQkSXvb1tbRLeU6wYM3ALdIUYi9z2x6ePZGU5WJO4kle2Z/
5H2s4Dh1MZKDRR1VmRF8XXWV19e4Mrf1Te04yxIFxQyx0m9yCU6lNmuZjBBCqqvKNZ27uYUdHvf+
MLuxQRIBPwl0gbxz5yEdON+aqtkNbh3ayTAP7XQQhp6Dgy/aor9WAeYV9AFLme2N1ERGIVwk9rXV
rKcoxKv9Yy2N8qUrRKh2kNWNOqpHw3EjP2vlRxMaJDnQ5i4WiUrVEIamMKt2yi0rncxLWH0GEeWI
KA0785Pb+Bn+JKoR18JX+XWnfGtL3Kpv9lMVggKfWCqP0q9yCeo0KI+hZa/ldbDM611Lm4wxlQJK
EIHYmNtk3ZYCYqny63k3eqN/gqANIYiZYlPHtgpI0exQsa61a/i3SNJZzc6vRxQN6s4OiYHONpOv
YDyQIbgxhs9W46/BviMv/rksU+bvN1VndSwRwmiPYkaCJW67IP+9+GXKvZGd3NWtNu/dVGyniwNk
SPI1ED84LtUnNpOrEPzW9VNnry69kb557K08T696kcqvZh+2D2Czq3TXmOtwQEShArcgGuaTY28t
Csrz5O0k/rkFuh/GeEssmZbY7fHTvZUbRP3dZqaW3PWT6o++15Vj4qxkAZGpXbHt61H74156TSUS
xChSlx0GMZJMMbPmpGwgFu56zApiSRfOcyN83wj7zppvn8DKD/cuyHX7mG/a6KMJkdbmqVrzqt8F
Zp0uSWYtaCKnkHoREs1tRx9dW/P7/yuDDGhnM2ieziWbQh4jH2KkUCD5M3EZxYUO5zujPloaPgZk
IGqAtZwLFFV1HepFrJwB2u1BIU8/59yhttM5QCl0E3kPgUvDeTW/j3KW17m5jNd1r9JfnqcumSi/
11Zg4O47DB1PkNCzbpUG2dVKfEUZaor8gBzf+Muv2jQuWgdS8IU6+r0qGrdnQGTgomB7vK6iXTsl
nbYnHpxSLMqhMifrWI6/25N4C2NvcaFufwe25nrwKTzGuX8gumeNMXsAw9A7tJEcjzExlV7LQWls
4RQFtfqZ5s36wXNbQiDEqo94ifUPgw6d3eyijTGkW9mQZIQ9vG4s6Q7Vhq7UhTfyXqPFA8dOOxc4
inUOygGiaXbe2ANXzrhLteQUpKEqMZ5eAuNx6sFcoGChL6zAtwNLEKMeOC4z5LLM1V9/Bz/jdGRH
cVW7m28MZa1BVE1lCEcu3PYjWjew4ex5i4dOVRd6bm+vzeI/4VR9BIFDxhevry2yMK2ClmvLrdTX
XbUGx3Fpxq+jaL+RBqePqqE5MBrGf0yxcP0T1sdmQsZQm7ng6wurwgihJiKzMxrrfE2901zbZorY
A03PPGp1/YVh+CXLzrfTE6CvIHAYzQJMtc41HA1phag7/MEAl/Y1JBYqg43kp0Oq45Yf1Bf6pu+s
eAJLSGSxTZASdFleP6VhFrMaeqCQo9F1+24q613mpHW8KXJMzjQvtRJfOZyUAfW3Q0EyUNMA5cyf
Q3No9xsg3WtLzWCTUKLI41U4ZMX/aRgAEk3XlVY87WrrHNO3lksA81dlJCHIfKwVDXKzu81Le28O
1s+/X+v0VV83krmWc1roJxyheT5dgL1eN2gtAYFauu427HxpHEvHCL2dnfuuQNnJyT7PmzIymkcm
hF4zCNrgQn/+LdGG9g38DwaYFrj7N0KnYOtcSOYndEOqp+a6E5sXoKdUOC+NJddnYxisf1S6bHXS
cuw4ibYFiRXciuCnYZhhd+EDvNNnDcwT3MkMsF49gStfr5LCxtv+D2VhKaXYDfXmQAEiwei3Knhq
8o6mdpP3hwzLm6gcNp3Usz3sByj5R1mWy9eF/t9u7sdLLn9vt8vpvhg5AYKC0XKOsZZCQTKdWBll
3dSJ2oA0+IWGC4V8Br7zwyW84dtgBKSVOQOMEeCtDFNfv4fJWMyBhcisvF2Dz5rxVFRM01iRPZxK
gkyTXZcI/sGPCMR64Su8nUbxhAQiJh2ERAZtry/uob1k96kG2rpqeZBDv8YTJdqFtffOK2XlsQkg
xUCVfIOsgx6/WSeoYe5szocKCPWjFAhFjO02XgW1py8xcN4mFJwoDMDYKCCUGeG8fqyKvoRhuBxp
8yCzB7cxg6QtWz92JkBmf9/c71zKZ8YGw/PEYTPPjY6WRkgLUaQMENC8Jds0ljsFWibahlRdCqxv
AwlXYLGQ3zKT5sFeP1bmwzVbcpNDWuXNjTe3/WeIPHXPLLEN7vIlU2uUGut424SGeVw38VssBTRj
WZhxP9Ewnv2uu3YkoMphNrYdLZp0780nVSRatOt1De71wj2/+3qE7YP4BWjKePX1LaO5BvYzYzfR
rCp/MTFabiy8RvaFuV0Sn34bURhG861RSSHU+WSSZ9eCH1fVWBnEDKfN5kHO1Rgg4Taon2Uu2xF6
2lJ/bT3QR9elQmgYQmORL98GkVfTTqIb0MRBAwossRlZiKc+D7PwQubxBxDx6iwAJhEQhKnf4YuA
vn19j/ZkjpDCtzzeGAfqz1mhMgtSuL2FuL4UWkF1R3v34Fltvh4mJUL9EQDRCES48tNEIc6hYkAQ
klEFIX6PgFQHy68f5pV0sgM8zuTHuM/qScj9UqHBFQ1OWohIQEjqI5yg2vW6cW15NzdIyOymOlO7
MUMQ5cqYU5OZg1EpfT+imCAubJQ/x9zZo0MOOs28eQOOfx5r0rShXMW1MpakdYfVQDsuqc2g+ofe
g90lWzA35Y6GoY/IgHbqfs+ZunYJqEB9B7FH6duh6JAnwsPQfxlnv7T/qZkvvNhFqX/4fkm3sAyd
rYu9iU8fkX3N/5RNJ2gxLI6ud6VCFY5pYpG//D0EvAmiNCzhzIbsSf7zz9PJIUtrNODsPDZMCr1Q
un7cS71eEMl+m1aBGaA+svF9C8giz3UzeFNBYaUTQNA57W/LZg7VYWz1mCeIQ8tDgZnJ9hFNzpbe
dtE2RxmU4xwXc4+YZs9EM85bNzSSTE0wsel0pGK3BKrcLiCZ3r4NSG8AZJlTonTpnoN1PHrblmKM
FzO5UYdsHhlvUeDt/tN3zkYnDAawuk476ezgoifilmxWmki5n9EEBzAQLxuqnRdW7ZuQC0hf+DCj
iWD+qWB5vV8N/l2MDYqYa9/niVt4Fs7Cm9rpZmq7Q5kp72aRlg0IWTnjtXSLyt3//Unf5AfcAe8T
SjbgJ/MNqGc128UeNu7AEZ2xHx2zi3yYZrdMZ5HqQwJU7RzDCg+CueDj3y/95tzm0iEwKOokELHM
4F8/vGLUPpuFwTwV2YoYddXxrhg6tF0HFPtUWjUXYDjvLJ1TFeqf6FNIHJxLqqMHagKnpdmCErN5
pdDI1HDsL3zRP0i613HoRNqmEjpxM08Z+eunSqmEp1ovZVx4jfu5ChARwo3i1NmXZA05Ip9VViWj
kcO2YfCLMtcGdVT3IMEQw/UAYHT28tDh0frDcCxU2hwGiDf+7HTzkclC/Rk0ifqeGvlMHOhGuuqj
WLdn8Gvivvb9yd8LFLhmTAw6e0RHKPD/Ub0VGjtcVBcn2dhTHpvHWFOYTmNDt831O7QbdY/GQg0g
khl/axgvBRjA9FdQ28NyhDXjZftmVXa4Yw6bwuIFJVwnlQEoIJkcjNt3NJ4bJ0EvNHP2HPRqioBe
eZ9FCq86kRj4PVGTrN2HjvaPvlGi2kCZq2UadsCuFWXKqGoravsJVTS078cvG3AsK8mz3lVJmecQ
TAukYMVhqraQjGKzuwfDSP0pWfTIpGpkszxlAK3sCNp2/yOE/pIecwEV5mvPqPnK9fsJRbo83+R/
RYv/F8on/a/2ZZK/fk1In/x/oXdCxPq/4hLJt+nb//iFntCk7781v/73/zzObfZN6td6J/zGf+md
CPEvig6fcA3CnlLs3/ROvH/BEOTfqUyojlE3+W+9k+BfdBM48KCfYu5NQ+G/9U7cf/n0NmhtQKQR
hEbrP9E7scDxshX/baueyMSuhULUiUyPFsm55ElHc3Zuw3CIx8D4h3zaGuqXPN2mI6NS92gLJnDU
sibGVUwkRXq/4B559JsNpSU/t/d+x4QX5So4e1XzMWXotvfXjd6aXwJKXldc4tsO0dnTtJXWq33X
22I6wlP6ZgdF+ejjA3ztbX0KzKQLUMz0viJX/nPxD82cfpPoHe+6PphvUHPYHumEDPTcUzsWss1v
RGEYu74YLQaZCPtckyJnjyrr6G1PSLDions19XBdgDg/ukb4D1LSjHX7DfChujUsVUWGmIxD7qFj
kM4Wvi2GYd8pNMR2+GNKRsbt1iVpkPr7uk4bVEnH6ll5KGvHc1gGHzIK6J1JGbkbqH4+qSVIj7Zb
OlZiI3W5RhJcsEhACJsfekM00AA740MfAO+KFQJaHDbZ8rkayZHrIiWLLMhoj8EsAx7Hz+pIDTPu
Mb0fGh9m/o/T6+ynlQlGbu9mc3LNXau2lKkfIM6bwsitZKDtgxOgyRb3MyIOKlprk2Sj66jIQJ75
S5gDcfE7Y5cT6v7ZcMrbw4FBO7KgWTJG3uJXL062OCl48g08zhwwEdFmmYU7gwct4coUxi0w4jFK
l7rRsb8VxS6d+HRO4TEkB+lAF2q2NmaDfWA1jIN98XmB7gilUDdXQzXoo+rrH7a2f3X1BtZk83Z1
5+jftMtp9SOWiF8fcsV367bdWP2TlR2heyNCXaFN3Q01o7lqQutznks4W/msv2grH28USe03YzZv
kOeINhQH4gwHqsM2AMAJtPOis669Ghf3xzD0B5ytvyp/u0JO8Dvymg+V3A6tMo+N1TzL0OcB6omv
Sl/gEWcy69eYexh2dJs8ZR9N7GW5k0BSU9QDViLQCgUtstyIMqgPM5b3j5wFSQAKQblyp9MjBmQz
Knh2g0MsKsKtK7/D2jpurW1+U6HhkG7mMqMjLOCvIBDaXpEwhQwUGU9H9Sz0J6hh/DnbrIx9KNr6
FgSj3JnV8DRidxMHax980MPYPCkNeLtdwB5YaFkeJ6da7kMJPYBkwKZD6ANP9XJ9U7WAmlR2ALQq
rpi0ZjvskM1dXdbqI1PrKirdqbide9oUcjDTKw8HnCuR1sGXxejsO1S1gb+Uc7/E5tR/LFv51Z/p
tp/8UrN44syJ5sXzkxbyejxUU1w65Zd+bTpIqIN1QLM1QIsdEBkU548LVeE9E8rsahYMBavTZKuj
toqU7Ra3/rD80DWiEpGW3Fda6jyetUmoGM0liDsHdCqFXDQV0onC2szjorPMRNSdd8cIInvekDG+
dUeKdXix7S1KY95XCEQvQFH8eOzKlyJvr43eNqOM3kpsh21A/Fjy5/UEToMo0l6RLDx0bXjocp66
mlBArgTF/t1m50ViK9+7CeZ1uGtOmPXwpZNNuANWguJtClzDqX4jgkt1aEAJqZDK3yMG3T2kg3k7
m6t3oJepruzN958L6FnRKUxf98R+1qCT7dyq8e+GaUSo3iPOZgaYhWq3rn1Md/XodeIutIrDELQH
lN2IEN5yFbT2XTqx38b1B4wVG2gydGVAH1Ezg1WCoLIkrZ/fuv1TbjhzFI5yt81htcuKxo9VUHm3
qUQiTlu/hoBeJo9zvWjZxGG7Zgmji/6jbJnkmqP33PRN8RS2KPDVeB9f92mw7RWOYz9dBTGo7qv1
0W2K8oioT//BNeWuaFWCmEAR50DoQLl80k674YVjRZXrXrdLvdta66u2TEJF4N9QRjmxiX1nBKcq
vGIMb9Kj84oPeYMSHYrJ5nQ1uA2zYqgAbRnsAJz0sclgawJG5uhELD5ioC1/PiiMHUMSvkFVAnSb
x5z3394hm1wAnqvTo+NuXmzrn6hCAbBA3fLAplPHwt4+L8ssOB3cLFn1MH92wyZZ7G5BVRgNORZx
uDyWEkBBNmcQw5FfL5ep2E2bG8tlVdco3wPUrBtwZLgTANu81wzh8bYwHi1wAI/pUKCjZ7UPDWpX
QZrfVFbHjSHf7Y/Fo5H2X1dbFUxTc73zxFB8QXi4JuA2PCTRBw/PPhY+GBsxs3jscVoePGME5KKR
nv8/1J3HlqTItm2/iDPQovMaDrj20DI7jIjMKAyNoQz4+jv9nCcqs+pWjtt87cwIAncw27b3WnOt
cEL4sG/oDluQvaz1EuTG/DKlctiX5XrwVV7sHJEjVRiJphRmOx5pkcdGqTN4PS9+727yWubdRvit
sUuWwNwIwsI2LVtwmjf7a3+dPI72DcygudGG9rHqO/9Yc65AdMW+iZkjOaguI+FnrBLW8E5FZV7f
g6KJaWgNx9Sqd2D9yj2EZ/04QAB4GoybycxVNK4ToqhyRa1g53oMBt8+9/k76bdaBOzbAzPfDA+g
R5x9gpon6gYNMFohIh5CY+9JHeB7gceQcq49sEfY+5IlhJx0YKh6TUkccgvuzgVeLomb07uNo6U5
P42wwfJBlTvjBRBUfTt23rOVZzvLHWJpg2GurtToRtwGafWjM71IXgPrSAn4XvJZIPgZ3hFt8X/h
PGJbBO9F+HDyJrVJPaQ+G1+S607oIpbcrYGYz4PeMrmcXPlNNN0E1H/tkhg81ZrFOcsNrZtsX62p
FQrVIr1reJrmdNyyrL8qOWyXgdSHTDutbX6ei7e0YsPM34KhvAG7zLSzj4m+2Dl5zssmrAd6X9AM
Xudmeaxz5z4tPoMKVUxQbtMg+FZ1WmQUlyDJIs86FM34Zo5srlMfTUNzi4NqL6sJEw78OCFnP4b0
zLpoDQ+YSfSjrOmmGwz3Mq87uHn6auNRjDLdfZCTGPZCMefwO+uuoWNZT02sTZYeD9PUx1m7s1Sw
bdzyaGdvi3S2ox50O1XVH8Vc3uq9GZWt+cgJ6q3VxdGxx5t+sG+7Rt4NPDCrytB+dUET9ZiIYtx4
XZyoRmGGdw4aZWtYG0sWJROafTAj6U0p0v3aIudhVBjq/sRZrKq/+QWSaJH537RCmTFpsEvoD2wP
UwOURfKuzeS2oPFlJ2uAGvdJjP7TQdbkmkQF1bui1t9X2SLQcYw1TObkTnpatrfd2ohGLVk3crYf
cXGg2dWXMfZIknloO36XK9v0e6Z13wRZHrFpluzYXeGcnBEkfjAOPva4haAPQi+zTlyqRfsSgXfp
HHL78K1Hlux+LCK4gLZnuCyiYBDbYqAEk5YdA4zuQ+v6Z3mye6Ng43foYdrKKLuiTbRZLG+lARK1
gCj9xoNWMQ1vX8tC3Yy++70e9ceKY8wNg7YvqrP22GCSerM6657YOv4qlFRKQE7XHok8uPcnwnlT
c0pujV49SGE80BXddSwGfbNcP0RrOzpzvVu40F7X0+YDsFb+iJt3PmT514hU1Kz8LVO0+rKWVD14
NsLRRjOl26K6XDMA8O+1hHeXIN6rtZIPvFN3flX+QAAcNzYu1Uar9MO0FHPsOh7ioMm07KhjmHq2
kl5hYrWdWOrpqen7Yt2gIX4cNF9Aly2W5Rm9nveJPcYPRaOKc4LRMrr22CGXA1tyJeEkAnY5Jb0c
I4OeAA0Eq0T129WboMhwArrurU7MQEzIEyVGKg4YBNtz0xTmDSelMR6a4n1Mkge6kNl70omzx04/
tFMQi5YqHFKzPFVkMGzZkTukMfyNBpD+sFGj/YFa2dxXinGPl5jaofFRLG4MxN+b/Orh83IlTynn
BrLV2PehcFQn8lCmU9aQfGZ4TcUJyhmPjWq7x1ms/e2UoH6k8Vo9aQuCZNeT0NzTio+DoWpwYLeU
J4zb6TajswRuUgtiq0yzMQ6K4JvfZilxNGYT9qzpu1XZTThVeR+yTk6bVDVNRFd6PLYl005pmx+Q
bIIfC+/HhKosf6hLepe5zHPocoO+Ubp4F35hAV9KjQNz9/pYXaHnkKvG7tB1qfE8G+4aYUNueEiD
7ruZTHJb9MupBhJVburCCJ47+h9Q9DUE6PrgHUG/iKjxqyX2/XXZeNW0hCN/1QuKMXTeSjre7SxY
kkxlePvC6+396KpqM7UI3ve+aSTI1ZdXBXs/Sr0WUSGIvPE2D1q0nMX8LkC215HEZoHjTC7yAjsg
ue0KJGxd6S27hZUyHlptvRRjH0TG2srd0q/WN9pB5nZ0B3WEQ9+z1tisxKU0oXB0KQLLAuHj5Kpo
oMsERbaXxz4ItGMwcSqG4PHskXbzqibTCJ1+VC8r5fYLzmMmHiumVVb3amf4tKpRxY1hIzAa6CgL
181VEXRK5NhHRl0joPOS/lIC4IxmXFm3MjCx6nl598dkETICAtu8dNawy4z6YQ5ey1po5maoXjym
XR+GqJK48KTGTp6YexD0JPjV8ntQ9/ZOLWnQEnSQqE2Lb23n6bN1zhcnAa9q2Hdo8t8lSOLnZiK5
Yl6RTA68Z6+LedVZE2JzThBh7hLRdhtMMs6lEPIp75yr38J2DsxcK57W6n2oeL6Sbo4WgoCObknY
jNlTyi+d7p/M6xsJd+eFZIHifrT0GQlCYURohu6sFGESOsdIWRXwdc+ZL5zO5zs5GUE8jPXb5PTJ
bkIldSalY8BcoVaWo1SdPEY651wl+RRX0PUBq645usNlvSmRhbPPUuuDjlY7dhBig2akn6Z9o4wu
efPHRu4nBxVdNiXONmjYcnTleXuPg2HoecLYKDfYuPgXj5rBvSSTOxwnxukHoO/uvZUGy156U7Vr
FqrdiOQ+582UwXJ/peM/UKg5n5bfDTezPmYjRaClbiVrOiuRsH9oNcYIq5oOqdXKWDI1Ijjpu5AA
F9o7YGffU+xmlTyY8kE0Q+i7e2uoPxf2dCD0EOeCpq32gdfLbUCbnLJT5do5kI52X5oN6WL0WF/Q
3WWRJtP6O0/kNScYQUaF9vWsjVlka/n6kFdW+sYHn59myyu+bMImoAB1zs4vgvIJ9gYLa44OW+rr
kwkqBiRGMr+IygjeajVwblGmfJ+nrD4siZV/62yUo2uQGCw7EzwpIGFVs19GIyoaD3v2KMsfTZDz
IAwMOHuWJWMtwm5cRvKdBYIR4kOsVbxfOaAb202HE4nVqRm7vqYbu6Hr0e7as609zBS1nOvwF73Z
dgoBGzTf+J7CsKg3Qp+bh9qtm7uCe9yVDWVjCA+tOC+WrTCb1AD08XOBxrcq9KKLLwlUsB1hXMy5
tV7dLK9u5tKcqR4MWsXgyG1y4GqVqMdxrtVKglVK/7yR7g0hP+WL1hr2oTK09aHqe06mhle2h87y
myCaybJ6EgolwEbJxruz18L5SkbBRJCSmE3MRwWu+sKlQe7k3smznWzXmLBSQymFH3EQNT/BXJob
fU40IldTjtDSbGNHala0GKvHYaHhyJTDs1JeMxz1dvQwsARYP04u9jwt5AgffKbBelcl0nxuCs4W
VS37k9kltGw4Wm3Y5gIvSuiFuaHw3S7K5MKp2iDzZgcj/8MRzWEagybUx0Znta+r0KYRcBSjPoVW
2bSXtM3nA5AjkkE4MOXaqRbWU9cZoS2xGoC02w4cR8a0T+7B7LZ7kiEYlRM2E459x8l9xQwadF20
+Ouusy9theE8K9khE/OeuziYzvBmux42EjvOR19EoysPflcDmrw+Bm9STWHuGbsqUOGYAEzNyN1S
Nyml68Pie33kgFBw8vVKb4HowrbeSCsPHdLR96PKajPCnFHFHdMSfX4pSvcedmVkVmqLterJ1qs4
k8nEaGivyq+iZ0ObbLVxM/fBWfvmiZPhtNNnIt08TDO2zuF28h18Z6NFQBta2PXkCtc9BmPhhlme
b309/a5S8WUZy3K2s2JPHJ4KUV+QGGRitsns8oXuBdlCNBY3EETFJvCXnTNn9c7xgxNmAc6Kwjn5
lvPd76813UTuWQ3XjQpeRxnA0dNmT7gvSJIL81r/IrQRhQ/EtAd24Nhrlzk0sAzuPQSJaEjodxCJ
RDwVQnSrvK2uC56DhhzVWr5Efm3YG9elztMd/8NqiygjL53uXlyRvrbx14LoD9j8jSnDuU2iseCg
nToPDlOZnBZKpUSYZP0Pc/ZuV9+4BBzjxzZ4rhF+hhqSuIeOI+CWB/QDiIu1uT6PDbYxLrfcNOnC
2cTHfaEvPBU1Ey3rq4c1bC5bGwIj9YtO1evPcWk1MbrbR9tpYh/Wttk7pzlIv3n+XgKJWCVCIy94
WrVrb8w/GeSSBQgAgNRtOq8lp3BCei/856R1HiQpSZuuYyI6aLeWae3GZv7QRXFJc+54MGeOAm5s
L/M3l1wz6ga4/B6be3WTJ+dOwMXvs+Soyu6BSvWmsGkSN6Wbx3Xiv8vMUdG6XNf09GEiqBIFf4Dv
PzEPy9KIDX7jKFMYeUx7RaGv7eqcEVqBwpGgIBopTSftA7v+Sw4xKqHzGE0zpAWou/NK3Jh5MDj3
c0aMGt1pNhzwAkZW1IyEKtLiti2exipOJ+9IqwZ7deex/HTNXaPVxX5Ih6MbNOxnQJGolprQ0phU
OlO4+M1eeTVG0mq/WHd0Hin71bwlmiqyE3xqi6rxgfHR0AMbjmSGhCjvkYejciVKr5733dJuAMXQ
wULhEdL8u1N+uSX+lncNNcEwEUtED2JDo+xACAzJbuphtfSdK5nnux9K+Rz0uoTNPPjhIei0cqTG
ZfHVdgkNe3sdLjq+y/uuX6bII7aCkpIsGNKK0hecRHbU2CYJZQkiM0hd7YZz0EdpEh5pC57uRru4
FQteOecbfyIEL40TtBZMRo+C3EvEyu9d92L4mPKD4JapfSizYOtJ/K/TWGwRFF4tbpb9mGTnIPOj
ZgISqewkAhcVKAPT4mtrfKFt+KA4V5vekF2s9f4dUT/JIXXmU1NKXng5rqeZ+aiX6HfVIC+5Q8uV
Rf6z1udbTiCHSqnXfu7O+vIamP1DLVHS0WEiLa6nJAC88Jpn+U5wTHFbvpQWMUiZdMdsHNhwZ+1Z
My+Z1jLTQNuvE5tTORu/QtIF4MnUIcdW56WoD1rm7+tuTU8d/0+NByw0kLDuyIvcNtNO6842fSqK
IPvoB3hJy2f6DpsieZaKmBhWFG99NMyRTv+wzYLdRF+0HfDwLi5nRprUuhcmlX9hpLIR4ymXryxF
G2oOTECMNXB4eN1DRkU62ypaXIzNq3XnOs/+2IeG+e4sn0X/zLiFwx7HQfaDnnW3WedTN4S11257
/63XNebrZPDR79CvxcJQ3wwaPTc0M0XNmsZ58nXWeiP0GyJK9dHbtFkwP/X2gh0tbYrYZFpDBqL/
NDE235Ku8mB743KRfcc5xMSTsw5f9uwdKzDAZOXelhzxtgGG5aPdMmugfok04RunJlFPbdvfyFw7
dDK7PtU1X5kIKg6NQx8Kr1nPNua4lZjRKB+9vdA5hjKwxqvh3+er7cautqiWe+B8t7jpyTTGb7Vj
oWPXutG7EPv1pCs73fuDs5xpZ9nlPUbvL7Yguh8elYwtxjNSQhyUxXUlHxb/NsmHeYezBQE82WAu
yy8TjbckTaeW03x/r/RnT6tvCBvYlHhBw15Y7m22Bu6hhVSICerRLugOuxxrpGTrmFcjWpP0bRjs
5ewpZ0ttzbwOBlW7bJiJevCgmrNp3q0dOy2BIlmx7Hs1B1tUISo2Zu8JO0nkB9ZJz/Xbtn1R3USH
u3oqNG/TT0NEPKyPT844qtzeqooJW73+u2lqLukxU9ijndJPtrTC8z2mNfgc49oS2je7Bwy9l0x3
aOa2kdDFQ0sjlzYLypKgDu6ra7hNp5yZn6UU0+i46xaumaSipxTgHmmutmW9YM7R44mmh5yXlzQ5
5aYz7stpSTmHJBIjWNPdG4H3lmdpduh7AhwMIsJu4Swmx8wrQsGnEDL+9y5QAQ5V1uBV20qrYlpq
+J8NP7ZxzFLfaVORhAsaqXnDZ2zsa3qrOyNQLl6/oNs3bkYBxEPoZc1mTRGYW6727lAbFoEm9hQP
Q6x5S79hflCSaTzNW+lTHOE30yks/HG4SSmanxa39tiqCcTk9PYw58EHZsOdYU5YvP1sB/fudSm1
G1oJz4VT7HEs7Y3Wv1/z1I4GfaRjFUx0953jKvx7i7Ju7JnVol/eiMHK4koOz5Ws7hqkH4Q5DzbN
32wIK8gwF6MfzNix1RTjlf1DUEJvyNTq9mtTfIoloUJ02K+mgroKac4H2CtvlfceuiNaDrxO+nKB
tv3sc1LUaL/vMouqKYU4teUsj/lcOocKVWGYt7YIu1Y+JiCD0Wr5a3nsh6LaBb0gGpRRnrjSadgJ
U/0RdNqhXhnDk8/lhvrC00YSJjEUPN1JE+lpcdY8RNOcBZghVFotju6UH2mxJVvVTMtuktiHwcCV
YWpbu2ZdQ+F2/J8FsZ47qkPWSC1cy1V/Tsmv28zKvYGYS3XjtkF4PaFgr8Z1f403npi1hpl/HbnJ
e3babCNa4FaQc90dkdlfLeTHzejmTZgUlrFd+5TU4MIAh7Q43U1RWrdZroYDf5rYdINfHYaurY6p
tFhv2nmMkrEj2bC3vL1rDN8SsbZbGhZmpLpERFpfbWfNeOTlu+syWjX0sQTVlWnEch2Y7RLHtkn0
Yn5zS8rHTi2Kk1onT6rU8x9uZ0OwlaI7rk1KYT+NNh28xdxmgLsw9OlOnK1jhvlMEF81O/1Bc/2c
F7EqwqboruUdEYxmno/h1T8UWfPc461D7aBnNF/HrJZxl+o/oDG+ahU1HTr5nTGhOTAtVYZuRwQB
sdBvKSOjO5PjRuTTjHrwZ7uOaRsRjCZLLVIgtskutZlXNJMeVfmVwRTkj8vYPS1e8l6Oura1uzU4
UxoCZhkYfWcY68KAhExc9e6l4QCc+V130qC0HHDJ5c/QW/1zP7bOoRvpZ6MBo8O86HfmdZa8tuVt
45r1LguG5seAJXA/m51+NmUafC4kXL02RT2/ZXq9QmQaF/qeKd3/Sn4ztNrlqLPetK64JcjyQQN3
QVOWP8Bv1uZxlpai+cnEAoXppp4lRmsj+FG0ViSCqY49s5MhbWiKn6wIkChQMlTU4hjjc7s82CVE
DM9U7kOa2SR0e+2zG1DP5KaPusBOprif/XWf1sHyNMzQtojP7Z9xrl4qQ8++MUTp9jOGz42Bq7hy
+QzJnNhNWdYePPCRYd7luFBRsiTwXTcWhk6aUFBWKitGXlgdxLAYUWep7NCIfIuqq7h2vS5NUna3
gFM+EqcvY6QPrGj9avahEpQNWCL6KGi7Y6Cfl1T/GOgeCM3YaghFB6u+9qZ4e1DizxBCRsvaMIJ9
7PV+3DVl2exx61v/UYT+j9RXt/+kqyKc6HvD5pilYvhfl+x7R0zWH8P/D+qra/bDf6++Onz/Kj/q
Hz+pr64/8R/1lXYNlaKPrOu6yUtgonX6P3FTtL7/hUhRJ0CZIJqrHhJV6P/Om3K9fxHkYFuurfNT
HtrQ/6u/cq1/kQ0AiZOfQc0FiOt/or9C4vUn8ZUDkRfuEv4ctGHQthBh8O9/Inot3eLoxDdOscck
sWvQYSy5nJnnzzxfy1qGpd7+jiX6s+Dres1rVofJ68976OvG9W/60zVH1xEszG1Py7fPPphP11tD
Gfe17093k9J/B3v62Z3wn8vZ4MQQcLsuuN1fpKCDPiRNYck+rhHT73qb9QxjSgndonV/Izv920uR
WmOwqVsmoruf74xkWzgqRgFGyNAQ55D+jQ1+XBj3QTMu/qN3/G9DvJDg/fLVuVBFgDhfSXMG4Nyf
L9ZXHbnnRtOTcdMVNwIZ7y5j6/smme4wSVJu1JXQlzemO3YXGwrab67/d1/jVbinE/lgBdzvz9dn
707cudQ6GIR+dWqvGnAGRWiW1zHnvPfbIMy/vR6TMhy2+Jh4aX6+XsBR3zRhGcVrkjBtW6W8uLM1
nXTl+6eg1H7jmvr7y9HkZDYO0dX6RRQukd4rh6yDuPU0LwKeIiP6ASZTa9/Zq8Av939aNe7+I3j8
cyDY310P9BfmItjkvPnXf//TW9EvLUGiGLTixZ9dhlmucaerMrhUZipvlWm1v7m/X59V0JckGONa
vq5A0Pp/+fpKh8ajXaDiqjlj3cEUybeIHfEZwPh5/+db+8WWCGb8l2v94sUN2F3zmulwPAJlORSY
miBq9tCUi6wm7T4dKclNsB7NfO+Dnrlp1WyfkzZB6fHPf8nf3TQPLLjEK6cXLP7PH7LKF0SDJEbF
S1DV0eJpkOoDkZ1ozqvPf77U9fn4f7LWf9+ziREUYrJ5zT761TDiO0abOquQsSOuaKCMk5OzGvPj
sDRlEPaD+p7yg1UsUggi/3zpX1cGXBMOW85VvAspyQ1+WYZagzDoRaakTr5ksXZjm+H4pu3GJVp/
Y4r5y4WuOTUOTh9eENyF9lXr/6dnNrUH9ATMrONCFf6m4T0Kh8STggESGtYqSL0D1Dgr1sqpf2uH
ctz9843+5TMmi8VmObgaUbBzmr8sCVPmWpnW0Kuyyyk74erS9+hl5rMvECXJ1Pih4LQdUvhXv1n7
/ubG2SzxO/Is+WzG1+fsTzeOMq42JJiReCLCfs9F6NkweT0usNvRMxDVgUBx2skJKYqVcjr+5/v+
6+VNCgMsgmxpbKK/RjExDA2wBfSCiHln3ZopYwwrkXZotWQHxWbp0texFrqfhLz7+4by4nfO3r9+
8jbsdOTjmLyu8NFfPvm+rEGRDbKN5769KrfzH5kN9E66ot4ZJLExiK6DrTL03wGo//7Cvg5I4pqU
GfzyybfZSCx10yJ4zQ0aTkETxAXj3t1KVMBNmo/287xMD8gost/s7dc7+ul9NjCS493FnIndnf39
569cX8ioZB4CdCn3+0ibSfTTfYL4oEngIAaqsmlRLP9mvfqbu/XJ/QmIUKB1AlXg54uir8iHCa5c
XMs5PSuBkLJ3zenQVgFKyd40IHr1/mMdONlvnvC/Xpn606c6DDwT/5VzfQT/9IRbSnlzr6sqtirY
LUmhNe+pXry0i32ViNvWYTUY16cke/7zo/3rNmgbVLsG36tj6R6u/V8eLEaqWtmwJTDkY3KZK4jT
+upYJwjUKLED7fDPl/slrYbV47rZmgZfLeobl2n9z/eJ2dAMZN5rEcfu9YNjG9gCUwzgZqAV7f0Z
RFiieegg2ikX53QNsouHSv9zYKAcy6wkVt5e7EOr2v6JgOdpDw1I/ea7+MujxztOsArbiEFuH0eG
n/9G5IOdyBOmJm4LrUub6K3adHr2rl3me4RTU8haNOx+88ngnuP3/vTIA6JA7vvvmosq8y/4Dp8k
9bQ03OjaRa1C3Zm69ZsBWaX8w+ZALW/gmdXzuQJ5oZ/SIcstpIL56u6waFjlrl2Vme9m6JDlY58h
Xnfo12GujPQxMbNvYzLqxP5YfEWPiRirgLlq39INlI0DwmKuRb8HZV873yZzaeo9Hai1iFCodNpA
a0pP9bjyymQ9+sKqyv1oGTopPmbbD1stL8vqxlKW/9GDh3Nfk6EX6QWiXtdGSWMtKG5T8odAag3D
Jy3SxTxqIp1e1qVH94IHC4JhzaOeoZyU2LqseaSBOVs8B5VZFHY8W+UV3QS3+k5agnlu1VAcbuvA
WPSn0Vf2V9E2sJacGntAOqN38OkbO+E4BekzBySddlw1XOckrYLQAFKzvlsFGVcHTchAj9qycuk8
rK12liwCuCSGqv8I7Mki3M/pSJwMKCsOMsUDQyN44mS/eijoaIwxApKYyDfd6iTfSDaS0zHttBkl
0dx5N7MPgiJSnIUYUkI+andFkLSQMWcBgVfYltagUiprhu4T/5fUAvOK6FpIY+szs/+4MnyM2Pa0
gVYq9hgyW0ibDLWhQzmX9/n8gRR6uhkbz1VbpQ3JdDtNhIBfPapi3ILaNJCQGy1eZs4NGuynzDkb
K2A5we8DhOTn3g2d7eYPyA1DvTM7smwPcAWGMeS+Mxr2YJhIcfAzWPlJt9Znz9AFRC2ht/IoUl2L
dVC92q5znCHdGqsGeaA2s8oOnWEBhIgo3r3xSHK16ZYNMotaGJ15HPhTNwGpMsmllUL45la5s1cc
MztHyyS0pd+y6VtJnFPUAfGoqllFxiKYleg9LUDM5iPRKTJPB9wKxHJiQpGAnUvK2vEQGPStt+bS
Jl+IpxToNp0sU1JDOxWDP0yDsPDW6cnCU5xsMljEIqoUNHrU/lpSRbBQG6SQTPBiuxuMGuGDZddb
m4HXk1WnGV9DN+C6Xvpk2FprNjQP5phrZWQMJiF9OmTY2HSKuTohCcyqXWXmg387NAx9GW41/Q3y
Yys9ScqtR+TzGhSHBoYJwlo98R/boe7O7UqjLQ6Y13AFmp647vNpZMRULZgma5FZsCUWA+V6PebN
bnTs5M4uu77aU0Hk6ORagOShLntJIVy1wO5qtj3AR3M+sMHQO302+iB5YT/DV7MKHey0FSTIp+eE
7hrYWxenUQmYmdGeOTLMSZfm00179igqVM3eeCpYsm2t53K6QyKT6/emIFYgpslR3l/1HdrOavR2
C3McuUOZdc3Ax6GPwd3SujK44+BD+7vtM6u9IIWaH9E4GsUxqPTxnHWG6GKT4eD3mdkNBI15nJLI
8ZvkUGczOtuZki0PYUBi4QeoZ6L4KXUDi6QDhgFIJpTkqA6qcYkrfG3IP5FtEMLDYv4jH0x9jdPV
Ny9aaaOcYdAk9hNhVQFifV+/HegLJzlSfEGfmVjExBFQcx0OTwIXyxDqJa7vEGu90b2mWuYyom97
1Hpg05j0+NIbxO3YGjilwJ234ghItx0OTaN4zVEeBd6WFG/0KKlZKrV1lhYDS1kFzs0YsKA9F1Nh
T5QgKNV3+QD96MF2pDNFdqkTALMsjv9V6VNCQ9jliBxn7pVT6RIytJnzfqrCwWrXxwHsFbOW2pi3
KyKSmgGAh6kBLT5eGpB0BhnQdbAmm5bhtX6gA57f1ktLACS+rNS6HXV7fPH0ztP3qT4qgNKpeEr8
xX2r6ooT1lT3PTnkPDbEQTLYRhmDPXcj5qINoKuPdhaRMmTL2PVmBb17ZtpFJhs2PKDsWbuy7yiF
tWrJ6uciTZwlzpI6v3O7vIagLcVCu7mizxq30q8e58ZfWEAX13j06jr93gcTckEKRPpmLpP+r2Kh
njzA3GqWQ8F7nm6JbFyK3Qqorj/YQeEzNREeezooWbYjP0u/qrSQUHh9PUt3qOC85wCaAZM/ZRQ4
Dv0lAcReQe9B8LWO46Ytl93cD/XRRduMAb9JhkcQmDkweaGp09rbIFghT5YoLGHdrDsiv5AV1Y2n
vXX9uv5RV9aMGjcHPrcf18QP+340GbzUAl0JiWwMBWggVdmWR4plKYU4f1mDTvUI7hLtyxDOcI8B
Z2kPgAGRZVkeqtTcaHXsXnmOoFxounlE+2cjv0enXkYW7EK5TfKEF0P1FhRAqjN2oit77KowgvAf
+eoqrhSuVZOfXU3auEkzig7ej8X8VIKcIV30wacjQAtvxVyDE8IKKLdL2wGPnJsKcUMRZOsnHD6t
DcljLiBuuAorJbNU91aacsHq1riTE3t6wfw8dZd24OSqMCdVoj+KpvmR2pQVseU13o1leT2t/6r4
GNNSHHtH1Hq0qsa+qric+tOZSqIcNRSaF3bBfsJktXifjS178kAkQ8NwHk2m1WQkAaleimpgLkS4
ln7OBun0cb50/cU2svUp9Wb5Xi6MFzdoov3ucfFAHO9ajLMy9FIj/aGNqe/utNE3xHPVrcUtE5BS
geI0V0a3MCKpR7Wy+L5gaDx0bjq6ceImGP8AjAdPC4+1jfVFdxyEKdfmy1oUXdS5U/E9SXL8JC3U
13TT++jOjs00X+tci9LHs6H+bhQl3GnxxrE8VPaMwF6tQXHUB2N+V+1i7lvoFWBKbXR1YckXXkXt
UtdaPKEbeU5nb9qaNotLrBj0fSWDrvDBYNdREc214G5mzCz2qzcZNKFghqAh0tACwJz2ljKiYvKP
Ta0Nerh2enqPAJpvq/eZuuCjXzvj4hpu32/LscWKtXZWkOJg8Bmj2aVRpzvD1YQXzbZltSfN6OuM
RXZCcOWghwureWb1Kt2utvfSNBiVBbzQ+sZcp0VszTFtl6NMy+BFNS2hhv4n1aRtXUiCus6gBW0q
a0CSmK24/5y5fQWOkb3Udramm7RrAA0MrdfnBPjY87OGjjC2p8x/qldItFEgEzAigvr7h6IQpSHk
CvOp1qb0CUlR31Dgl9XrSkBh+wN9POZFe1itLczYubrUsP+RjTClB7OParOguk3lcO6RBpzRvDjt
7eR08pgnmEu2rVe3/8XZeS3JjWRb9lfG+nlwDVqYTd+H0CIlUzH5AqME4JAOd4f6+llgtd0psm2q
5s5LWRWLmREBINyPn7P32qxieA3H84LtKgIxPNenxapD1GsYYwEQDt7qdAyGsCH1pW3R0QCegZs9
SrLOGTpW/SFPtVXf9YM95IeYiRPUiFAN5tSNEisxNiQwzaQojh4GYt+vz1UXLzUk25E0RxpwI76k
AMj+lDd9fKXk1cVJ9AToboAiwBVf3Fh/TmbijTdM37A4FIjrrlAebHUss76msonT7NQa7cEIV92M
I2nKvZM1ei3bOoJSQ+aXo75YnnG+dkS2Uhdl6CKXIui93WiYcpPI6deEfjB6eYZyXcybkKAFa1tp
ZmabBWUrQic/qyYMAaY+RAHKHgtJOmPrPuaBjRI54uHxF95e7uYJv9Be1Jo0T5W7dXUZD/tpTmND
O7UTj0Jq1kRXOsBSFRvjCVd4N+D+TnjNZnbjb7rwo5nHc56+WrmP0Ie7xsoX+aMudnk3i2mlTrdU
nHkhC3RqLXBROVirgq2KRr0ba9dON/0KzPGaQnweSppBR0WOCiIxkzS3RZUmINq7qPA27eBVb4IO
S0OoUc83tIjhu9OpGt0zCS+astOn1KWcdHysPKC6fXxNdYQiI5YyYcwYj83WFSUZA00yyYZCuOnF
OV6c6GgzSE6QgpWBvkfSGoNVBfmAqMFXFlXISIZwDmMl2zHW6Ob9PFtIUyRulLeBvWva5T0uEuNP
yEEtp6swMSOaBvxaUmdepgrOz96l1EPNT/W6GcjaechrEz1nk60uESNapMJjykEvtKfx0PqBZe+B
KVFDuqsVnuLM0v4OPUez95K+OjWWcoeNsYx5LemJRJso6sjXFh1e1mProI3eulxWHsxolSci9enC
fYe36JsY6T5efKtR9lUUUnnf4ljPJ59YT7MXVdF8iRFj+AeTTvVXwVPKN8U3hr2iibxuV46M/sAk
s9PtgK005Ub5BAKvRrblGCUakQgi2wwBZJ5hZCcLWhwa1zC+70bdnq2Z1PvTENXWV64phoogajBJ
9h1n301TDcllbqf5A6dYwwa+YAggCpRvmWO5k7i3FnjAvVsnzcaR2XKVQYxL0UjPGqH2R8ASKjG1
H8oBphj+7iAhbcBwPzYgpcaewby/3Lc93HlWX3t8GQR1Aj+OOIi3hPSA0L301QqroCdchC7qBrI4
+mcfy+S2gXLfIYOAiLVrsoXSN5/S+sbQPMAszGztpaztgsck81n+6O+aDeeYwt24VcXpbOJr25+S
ykPTt4yaki7vGug8+NapWBxMDhPleRgflGbL6TnSmV1UuaRrYp7Pn4Iakwya08J+qeIaOabM2nhv
ZjWgPEgV5IhZWuqiiiBJzjGJBoQs1jagXgTI00F3eX8wcMVQSU3aDfaOByd6E5DAhoCDgxEgcG+M
JKKzcgHZEioSxTJEBogRGudLaKZ8PIAsj55iNTQ3ha/J2rDrPE63eS4mKrx2TiaQEbF2d15UsOt5
tEWye+ZR4bNvlnlE9gbGwoeO5bOwuTrZUBTUETI5GhdXq67mFoEdpK9NUVn5uG9njZasG3R3h13P
zGcwMGN2YNDGpSsUOih8fW6MsE7mEQqBNl+GLZac1j/WIszxAGRgLLmiafoUQ69eD6hwRbdG1L46
BN3S9fcmtFTxvSpIgITKZVird4ZPxZzHJZBjb+oZOjyT0TI5SxFl86bHbQUYmfQB/BDCt+W+ApOx
/ERB1vTdAAqQdW2WZzmkcKba2MyvsY0h8hA46XhO2waznzVR0G2nsZg+LW5nnSYY0vUmzAR7kl10
5rtfquUms8zCMoK7YLwpFmI5UfO5iHWrslXOrqDsmG4Ia6zRSDeRQSbmKAbfbcwyDM+mTa1zF7sQ
oT3STx5TewK41bJ7qPvGYgffBB5Cd9SVUY6Yj42MgDHhRtkJ9iwjUVlaiTxU1MbDLmyTqNgtVg9c
PYUaTWnmZ95hMHMgd5Y31T/8yopuu8Rd3APWD26J3ftAEvxBhruQIxZ6+owONVE5NCk3PAbqPaId
Fu9jjEXow9U4AP9I9Ag0A/3up3iJqNAmP7fCl2mpTcDR23Uuk1myeCuYUT9GM3kBWPD8ft4GBlDE
jsRsjYUtxh57k4ST+7Wte3gcLMWiR6rXwhGZnNU9ys/0+IaDQjjbqWUzxxEDpOvAboUVfNCk2jLn
6rIXmwqMJJdm6FHpawWJkNQ8zRBuGeP8CMU5h/9Rx0A1MmmN/XapbQtB6Jzm0b5Ekaw4WvRuhrm1
jMnUofQ8l4SC5zshRnNLLyFCazalY4GYOYBTBDKhxwEQu7WLa6NAn8+kr/g8ucrc5RS1fFFbL1wB
9gMBP3Q3oPfnZMNhcMQP+urUBWf11JmmG2xWmBbw+kY3i2/pcivCLv1RsPJ+qXUYv/QWSLAtuQzk
jBb+wMRlibv+iZcM5gtiuvaV+MJ+QqKYp9/yGYLHqUtmyz3lnCTZUVQArKTpZHRPhbjMp3Ao6umB
6BqkY8wmSQ0XPvQQQhyanrVnicmLqYRWd0JlOcZ/NJdfIqdYQRZUZt+tuYq+2FrikV6UoWsxxTgH
VBOCL6kqui7XlsZNDpI2CG5Exoz5RBbDUpxhktivPVvOmz9gV9jMBKm84F+2v8nImdy7Tja0yIa8
0N7O9vnB81KN2bHtZBYecNAIJIuZy9iaXhmCzMX/ysjw2LHduNsh82ByYNktjkZ5nGHbnsJ+g8Ru
eQgRs55nMZffPDy6CTuD5Xxh+TDyAzV0Hp5UOkfkmEQUEDv6DCXPO8exfI+jmmqE1hApPpyR5bdM
Wem05dSM8J4Omb0PlEfHRkULN9pfQuuT4mjIgTnBgnmMZmR612LB97khdwGzQDJSRCE17Aioxr3t
cTyF5X+abUgEnSk6sbO9aqKd6PXzAQYLvQZ6j3jGu9qNOLqWywAMgSC+j7VXWuQqeezGh8EZ7C8m
8dkhaGEyFgtQojwJmBwxASIT8kHX1xgLHVGNPLEJB8lrCPjykEmDWzsi/WAl60UaRb63fmfxpw0X
Nqa6PPAsMNtru2qCcOSV95W3TNQxrSY5WWTKTY8ueVjeIReJsTiVhZyiBtrFn1jqcOzxPGR3ZZlk
3yMry1Gg2kqgS7MawS2TkRmPCOgTmyxyvg5b45PpsLXkbLXM7yFq0N0aErNnog7egdu4bQ1yxJMj
Pc5TqNzSai8HncC96A1Zplko0SrWVdTjBh/adwIz/OUQpsP4oVmtsIhzFuJBVBYDBiBJYzo7uu7p
Ociwrk+loo/HKyjWIcgx3WuGFd85JwOL/hMNmz7Z14tPOAY+Nc8/DIsJgJ9kOqdTnbQEtpVOPhcI
9RUnd1YKhxAFv20xK7s4PrZhaiQHF7y7HhOBYaiOPHT63m45EDuEQ3A0LJzVa7iQD+OnHRyCeckV
ndt4Wd0lVoZXmQZvfZd3JqcVlQfLK70chmexDSgjX1L6Gjam6I/Kl3Qa3DB/M4kZgm0gQqK1NecQ
ggfxmjSbmXAC7jZdYzifwzzQkYTc802wYNFUivz5iG0IoWMUxPI4lr184eo4HUaVKr92jKqSTTQs
+hq1lEAbaOfBkQWBk8wwLhPZTXUVtzuEkxjSOfF1KFs79K0woMM+Zd7iRu2JysKmtFikcQ6T09F5
byifOdHEIp7QZS4oCpyldqItE9DB3OiymO+tIk2TA8G1gTqw0A/tDdiUOj7GS5gkp2mwa6qaTMf4
e4Oi1wfX6eQ7/dySE9BCSOAuGxp5miMeFziMRFofLelWzxreTn0KggxjAPIfB6mmid9LurkwxS1b
PYZeH7RXgj+yW669hlKHhOQ+hd9HSAebQrrtypxQLXyeDf1nlfo3xZxm7iYMwHdhMoJ9sqfLlS8b
Ddd1TSNycb5Kt07XAPrV8U5cXvkBzEbOKQQa6ecc0g1BXk0akYk7esPrVIDl3C0LbuhpYRq063Tc
f7SyluP2TN8hhXxE0NUujoJG7cQ85mLTwcUwJ83z8amfe4fj0KCa5lYLiAQb8PjuV3fo8tUS18Rf
w1K6zz72Azxo9HrNJnUnTM0ic8tDNufe90j1gKlm3FRvIe7LI7YrWolJaiEH7iICLdggwxS4U44d
EyQUVStKpvEj2obhyzSO9EnSApm3pUZZHWtQ3ExH8In62H35/ZBcKs7/JqmqcN82bQ5V1mLCdYRx
UFzKMEKvnWSLjE+1moMPCScjwTpqQvWQc1J2aAcRUEWDe/kQJErke5TpbXGcfdQzt1R/nFjgJQ3p
1Ydqk34omE+oHR5ve/whLZwxPbcyUtEL45Yk2FUzo8hjC63Cu1rzJPJHt4bocGemaZjvY0GS3IfW
7cvoxof0oz8FZeLheyHcEcpbIdSDE5Q1mljf6cK/k1X92/yaCS2aiBD+f+wDwP1NVuXX3RxyaJx2
XlqM50ljG7HR4u9Z5LwDRp5/Me7/W7rb/6ua9hfN7V+qc9fX+y95rvrPn7Lc7Hu7sgZ/+Y/9T+7g
o/nezx+wGVb6P//XH4LF9W/+v/7Pf9ELn2mD//MfX1vT6PW3ZaSW/qqiRZPwF7pb/bma/+3v/6G6
dWJEt1ECPjv0uBerRvZ/jN+V/uc/wv9AtBMy0UAjRYmA1O6/NLd+9B/oplxUtYRFBIG/sncVXaT8
n//wgv9AS8W4JVyzwbEM+///mtsIuLcHeZ5WAu8PzdLvbNKWA+iiycGG8aLHq4jszyEWOXpPrnda
ePBxyjj53yTUr7KY/zPK5yO5ER8MbCO8dIBxvyOpZ7C5gkcWtZutYvCCs0VQZd/mg4FzQoH/39Kt
/Hw59Aoo37hspN7+rqpoZqfANEs53Dkzv7yYilAd5jnLxTFOS2zBbHKc31zaKPlBLZgk/0at81M8
/esnZt7PnXZ9NB42gJFV4PInAUsxugVppAg5yESWBiZTtVhQ0Xwdbtveyu4jpRhqWSrr9CGA2PSe
LghP8MpLk29M1NvwPeDCMIGjj3tHuc1+nDZR3O21C4d148U4DbepppDAlp/SLS51QE0us7G4sWBs
LafJE2MEBibHApPmTYTd3m5d+8SGbsEZNjTOOcDTIjgE4LrmHcGYdb5zWQPbexcCK/SMwmf0V1uT
+hRns19cG1MW7t2SBWFH1zyc51NfoXB+qMaJ60xT2GlfcLRJtjSy/9wN9Cf2Y83uy2ClAYsNljVt
MLgQeomBcEz5ZwtSr9yXbRpcZeRFj8yp+FMZgGDfkCkamTVM0XGOo72CyTWNLFwkQ82bb3tdHLWn
uZVJ7GWfsw7/84HzYHypKfLFzteABwU8hR+2B1NoyzUu1IGZxiwvhkC/9K1JMDqAqsjz16XXy2Nk
kbd7RjvPWwiqNPT2VDBZxQC2y+AZRENR3ejYImIwD+bZfA8q315ObZIb62kia0+f53Zww6MycLAZ
OiPr2THmLupD68X8Hq8oRLN3F9nM1NsEbgHoyJm2l8h61cF2huJoTYJrmcqAX5yqzNJnXU+k4TIR
w1uqFfSObSAZMV1okVjTofA0TRmMSwActTPa9XWKxposPzq19MSSGcbF8PM3mMLnRQx3XOxadtoV
gYgy9ETf9OdFiPjQaOJ59dZqebP48Qw+3nrI1YNmw39XC3P7vUtE0zt9pORAjyp6cz3O1a6w/foy
06e/SzW+kn3a0ajpUGd+TsvpVokGOEOI9fMOrSqziEqJ2bq4BKtxFCMppeXGDv7GkkO98+Mp+uEA
Cnqcs9UxCQ3UD3Zp3eAfmyE41X+zWvyqb2K1AIOPCjki9BtifPgzx+pPX1WqGsw6DrPoAokJ4V5j
HD3yGVmnYp8ab+vI/E7Ehlvwpw3j4Y/l78+S61We+suiGEY+joyI13fZqX/nfrujJK8rHkl2RQ3C
WcNa9c8MzqaHv34dZFqrUO9PL2UjZIuwImCwAEvtMHj6dTVy/brs6avY3BFNlYjoRzTnmiAopOUp
B7Qd1l8R3rTp3HV3QsQtqICRjEEa8X4jr6Kxgv4C24bxizfAkNqnioP5OnUoljP+c8bSrP/fnAxO
ECBcIER8OfOkPQjYP/Y7sQG2R+uB8I+LzQPGQdQTHd4oOUzwCMvUu3bYmoqN6NzuDUH2/M0C2C/p
UCCkzEo7IdAsUsPHoRT5cBhZEl3ylvOxfxCz3T2Fgrbgbhi7JbwQPoVLDtdS6p2rJfE/BvTfsiPh
hah0RDmNBrsbvX9vr5LVWN2IgjsrS9yEWyRwFiFJDMpZYyaEbzOgor6IrvkwkIew01HVlxu37/3x
rNN6qj+opEgJccuG5Ai2wTyK3HHuiceO862Nu+a9ru17S045ks0lG2+h9TaHnIFnuAlp067aAeWT
mqf89iGFIVJD2m0n60kRU+jt9eiZijhDQhMIlhATTrvcKd9HpwnfJsJo943bcw4Jurp7j7u4v7eb
ePzCMZV2UECPK93BkeeDtmOB05hgRrf+Qp50Pe59GfChK4+eLwM5ur1bZmqucwKwyp8T65nsOE93
nDKIXow2y5xhxE1d72lIyyg4EOzoAT8AErPPOl+DzxxBhMNqSqR5IGF4GJ5UHfOaaVjLdzgIzPHk
PDdbTzGYwQkfLReBSuiuXLscl7iti+fIB+h/oHMwNnt0ROKrjQM/3kyFRFyKxpZFdWI/7bdyWXwb
ZUHdlP2RDk+1Jl3EiwdtitPz+C32OL16F5DOAlmCny12B8LX1O1B07SuyWtZa/Dabrt3exD8a2n5
3PvBl7STdVExK98MuHvbe156luLQp+QdYOpN0h6jguOVaO6MLkFB1hM8OWA11BVaezxfDjkw6hEP
oJWx8yMbNONudF1vfLDpqIiXukMTdBPw2PMUhuX6t8mnVTSsN//6Q9biYjhNCdMtzNIJvzldpojp
WF/GoWKw3WXxQqdwTIFY7Yqkycw5IDQ8/AQYJ5t3f2zoHemV1ltPoz88LvnA0+wVS/c+FAM7miVH
lvh5NHzqxlP8z4zd+pHobxZjMyip3ucAwyayL5Jd+Ka0AY5NRluMJrKkAVro8/OW6deAr2hyypeh
6vmq2N3EQY9Y1Uq8Ivnpy4cx9Lv6WXNexW1Vk7WGkzDmgRRJUhQ7EQr1XPjSogE4047fyZkV+ivH
XxHtwskoG1azbL5rZRU/KgAcH7Dgd8F73sQL8N3WoXJynEtZOv3BQr706gm/RPUdKP85k0V01xrH
vpVzdcozppUEmU4slNtc9gLn9OyjFSGLXkVnMbj6k6Epx5jeHKhuXry5HE7rvh9o3IyeRGGpKY8e
EsCjD+zMFmqnuLAZ2xbT1Sud9HUgW6Tfl65VRI/4TJ+ZCP0Akk9brSUH9mhX2jkD80TM0xRwyRA0
0q1JdQVazB+fGlIld1Xhtt8499O0muzwsWrpPE1Ff4iy4G0QCY77Bu4yILjXLm6/12zjt5HUcpf7
DlP6UR3ZHNNz1Jgvja7vsQKyVeuRzk9qPVkCXP6oGPIm642hANpA+5OXfsaSak0vY6GPnbaphnOY
oHExRrcDYj4eB0zgNMKsuXBQJYAaB79/h+aIhRWWOixIkxV3ichfScrYFz626ypzNX4+9HMlWRkf
ncxZ09nRI8zX2PXwdjvZxSz0COxcXjTEoz4s6cKuY4o+vWH8TpPLZy8gwQXsOTIP5EZiY1LY0LYE
Wi49ffV0xSJmBKQvNEx9y1c2o/5wO5ZRsQBOxNvyxsD02avoQlHL2qdcuaTXukt/9m3vnOmKljns
hzQdPnUL6boI2sBZSFLg8PG1DIsQxiZwkTaZgT9ThJsliXdea3aMlL5hZzxbDsPbwgUdo+r5PS17
DWcn5y7lI/NGpoGHzrFuXJE9e+TtcewCPUqU6maZemqhNK4lAWiFyMmBX5Cm2oMXP0obFBxqDnnr
Z+ElK5vkzqTBo90N4zaHIUCynYHGGz0SgGxtjCpudBKchpjkITRed26RsnBPCXIHXxyRjQimRu4M
2KZ6CAib2DmKoS5moeySWCgD2SbZqKyyKc5Wl3wRgyLdiZh3Qc96CMnuJggeXU+2oHeLJ7iHrD37
YKwenX6hvM60LTG4K7JPp3gm11AvLE0WDR9mxBMs4wINMJIsOch9h1v9ODgN5rUGszbCTsjsZsqw
hjjoaslkCLOPWD4Jii8YHmygvtFzz11TXvp06p4bHTmfITdknxKr60J0IT3IZmcmpUbM8z0zymaH
sDH+GMFLQvRVNp/zVPXOoc6hSaFNJH+JdAt69n0GwBCkQhaWaY1/3evIeJOgRlRnLCYxYszh9TFv
2StQrZDxZXGLoadibcyWbGdPg6L61c6pZy7zqQtduSf5pniky+OxTZTDcAinObw3TvLZDmS1jzNr
xSoVbVUewa624Rc6Qtq5wYkOJT42WUabm2IBH3g8dIwtCJoG8BZus8XK76WTTT8SWbi7BHgmbWjO
zm9BjGKwdFMRbmUPwX1n6HtyBEzlKtFNvXDYqZBQ5o1rVxwOuI3xmy0qfVcXGSn3DTyqGKlqaT/S
O0ZIbNmI7n7K6giCI9ypXvKQkqvro6MZGsI0aKneI1ZUx9QdAYPaQ3la7NG+xIR6bQHBePteab2r
OGJDAZgg4zPlR44D8VKy9NIPRH8WPEZdoOgxm8VDeGiV8haDV7Gt8iGSKICAfQZ9KZ8kCrkTxTBJ
u3HaOme7mNxd5yhSeGcQKV/R285HTwnno+wcr2JJBOS8bXyIbygPTH7KsNZ/pP037CGNamBZg5Uo
0sEL+xXpxlEmgWDiJzUN574+27U9gSBhggwACct8kI3+LXyu6JLRnHjiNPLGdMveKTU4ZGIN6oTM
prkrSDrd6oazHuvikfkTlOLes5znXhF7xBaLkDttEIzLaTwmFO2PEM8KOLimPWnpinPhtdUBhHPA
cgjipGM7vEbS6o+N8RKKnWoAHLGG8gEMf0TFsDyaHt067PHwqoPgx2RP1RlEPYuwJBWCMYHp272o
I7oGSZs5t0T62RfOcMtdTs5iTYSRAHKfpXX9VcZK1cTQDM05hlJwt4CCYZqXHiMEOXgNFqP4anu6
jD5oq6fCykKRHuHsAfZvhfWFfmz+0e4xUeZB0lXnCOtIeopgRu5IN2AUiw4ApVzYXlVUk+XNMOc7
e6oC8K71eIxGWIqkdPeXOAyBzo8jMQVg2B5ZeswqIC0C8DWI+jZx3pvT4jAUGSyCz1d9dL9DeoWy
WRXThVgs6yDcRb9oz2PuVQprPglliysNd32o3dF7TzjotN/9Ng1ttFFhYq5DuOj7UiXja2c7vn/o
6pDpT+VbqKLgT+ineJDxrddHQPRMNXygnQflbLEi5OXpQIcsnrKWZjxB0psZ/hPDfFtNzyPnd7jZ
MPJ+hLXNI403wf2Urb5EhRiyBGsCjl76fTcejFWhK8Bvjr6yyWL0wgxLEYPA4ZDeMH/pRrcTh6TM
mc/0oTvdh6MV40vJ4qI/hcRxj6ibsza64sF7rPSC1XsC54oIfuijS05c1DMxFcA/qlpdTOlNl6YG
tKPaWOyrSHztmFXK3aKd4SZoVx0YLyUfrQkxoAiQvia9V+3dgqF4aYPdR4RBot7iq7TcegOLemut
+Ge3YHoK9Q9g2H7NBCIAntufbcaO4M9Z0CMFqpOXjLtkXRxdE7mrQtA5Edf5WQ3t/AHJdlUeGACo
YEcppolP7KrbMW2sM1Kq7Mbk8DbNULymIT5ZVnXnCjAruBtQxEPmD/1jEkvY9CZIb31W8fsAb8ne
jQuLGiArXoKRoJFILiAjgfDdwlRHVCE8/yv24+4tCG11AzxveCRgvTyS4vIiGCCe7dkrb4Kgbl76
SaoDcRrFXtuZOlogd0+p6xLJzhqEhoqJBzBAmz4+Io3xttQuGzXK+XYPtohCH9YK3byRxUlOH5Zh
Co9BY1NoFEi6+11epcpcAw6Ue1j1w87zHafbFGz5x8mVw3nN5dLojcFPrq3mS8wovYRHGlonWY8t
RoiGDA6Pl+dFCyrELgEIt/VMG7yGKmZE1XDuFhnfWhNol018UeupEqwUjofyWGone0inMDzAtnZv
K9lEr1k6Lz9EYoH00La93Nd2f88BUiVbybvdQ1EmkWCoHNDFzEa2k7ZMckVSrVfwXGtfyZUF5Chi
n7vVoXmC2/IBA0Gw0w2V/bEarfIhjNoh2Vh+Rg4XARosYFmAyB7pkpNfTDWCk+kRuu1dKfR2TKvi
m2xBSdfESB6gY/r9YaytXB8aCah+2wYkc3CMYg43RiNDsY6jJT3QJjrPisaKDJlN4Y7U9z5toC/h
bIKneZyXS6XUOtEyRBoOhfFn+tLCdTcZBwyQPz201j1GLyaGrpe9IbCS70GVgSzqfe+Dg0hgHyDs
PCMYKy5NR37npmdQ/GxGhZQgbFBTrnSv5Ac+IPFs2xEC+4lddxUkwN9Tg7flzpP5AqvQfZuzGGSd
Kzrva2/raOdpNjjKgIrz54RJZTvosrvmi1ueVV8MB6vPGQ+TRZntJRTvLRNt6O+Z0i20NLhLZeHU
OxdTDohB9AVWYNQbm1t9Rj7HqGqZ9Km3JDBym2fGRcTUVE+JyMrbyquK5zqcyzs6UXKDAG/h6hM+
xm25pKIvgWbNk4N4CJAzB6CeQqG3S/EN9BKj18oU3tfZeOXnqraYuWZo0YmSmi5d0HVH0TTt2e6T
Au170kMaUiXDW/bibHzUfRoxh8ujejqbwQmelmh0h1MH+/ZND9x0JvCldzOWtlWQLdoUHAIppq7l
TB8NBKDGt0Z7ujyiI5MFoU1l8ShczkQgyN3wU+VkldnSs1l73EsHswlzgq5OESFkzqFiBvAFmOMo
b8pgXCL8csvknXOVN5+rZpafbateXqAJr7TNFuY2XyPqUq5ebvW3o9+QbzuUZe1fy3IeD7WI87c8
7Ch+2ENp5PZUnD8ozgAsthFEwY1VWMWacZEZokD5ik1e7bzTnbKzjQ5GoGaFl77JOnpm/wbIao+q
/TYyGM8RpIMa5sma1efST9zLCD11hfeu/a2gGvj32u6ar+wLQ34eLSt6hPE2dDtWy/6lKA3IMTf3
RL6VtFxOuMmWfou+ZbhYQC32OXLK5wI52b6oAzSrduIgFuji6iIqeB94BYPs80qiYCWzUrzQuB8s
eg3T2HnV2Xhx8zaEbh0c8sWhu2Zpgo3J2swnlFPMPBiKa482JyNr/olfu6BNkft0sXTtFJ8mv2KD
6U1LJ2IVLLL/1zk9WWjtTndJVaJxVIx5/5WfpujH+kDST1l17zq30mujunTk6CDKrtxzduOXdAFb
1M7KpD0cqi7Cm5ESFLf3Ve2/xAjttuxM/DW+kx4PbzLA6My8WtTrjsWf42FbP+jaO3GL2jujZ7pk
WYOAMBGhW52xQtk1SoaxZ7fehGlt7A4vJvlPp0qhh0c5mBGMeV9ngovhMgK2Z/QY4VJfq2QYI3fT
zSNtJwBu1nIA2FzC7Z8Q9z2ECGQxNyVT946qjGvV4dKFBhkjDAMeW7v1lYGh3b54bqPclcDpVS/9
z3FXr7tYnzSEYMIlRDXzBqdReuWtChJXfqmbiBZMndJh/Vcrh/4VF8nVglaQqXtGHLmwigCqNui1
fVJ7Iwk2I3K9bRgYMRHLKLt3K/D4BX908P/o7XiM0+or8YYMGUZlcw/CLuPDhSB6aaq2I2MhFWRO
eJwDxLdgmfuEC2VgqzLX+TnX0NwnOq9d15Dr59jcfxptTn2VvazVewWHhuW5S5f2xUaJPD2yXDKW
UaCFylvsz9yrnON6STbE5ItgO2PAKO8clp76ZjCleaPwV/q1CfFVY/ezAa+NbUTYgj1kqYZ256Oc
RWHPb6vVwhvtxzao7sgl413hUDaMhogjk9umJvOBLV01dwKPYb4beA/TNZ4QCNDX8tZBY+il/na0
usZgSWv5iIRN8vZd14wTBVKfHQvDiBKwdn1jhYAEkTP6r2jmXE6pMRTFwDmU6JLqZ3wI4Af/pw0U
k3abH2xanQYRNEZElmx2QnX3/tg4gN9aFbz/9fDgV0FB5NoxEagxYkUYTSHfw98YG2IkKcYuPJ5a
15P3zeQVDv2UIZwY5UZ9cfAcQwzPX7+m+28vys8SYB0GzIQZif8+GaGYZjBO8YTyzure6d4NKFZ5
Gr73HO92rlmCiz8riVhmsJqMcw9ZlYeZVgvgaULBqrEW3RYHTUCsV2OAstn1YfZk8EnCJRvBDK9R
HXIB6IPU0GsaDi46fvGRyD1F0skPiSOdC2l1Dv6YUPR/N3D6FW7ANeWbGQPXitdpuMcg/tdpzGK5
ncP2wUCMzibPdtufs7yUu9WR9tCP/njrRRgc4GvL57++sv9+YR0ENtCEaCd4qw7g11eWfNUAxuM/
G4RLYQls+0zXOP+eBx0HCFQ/ZFD89Ss6K5jiT6MnPixFKxGQsEogdtj+b8SMvimUWcMwqNar9G7x
kVltAiuBVr4EqN7SJL6BShndW8HQXZq4x7vRT4h9bBMrC985Sd6bPPdc8zdv7HdJArfAoZ2M4AKp
RuxGv12KRhJRLtnQNxVipocYP/UDKXSUiz1xf38XFv/7qG99Md8mx9eLGb7xffr1uidzGraovQ1e
qZrDFRliHjDDKfP/hieBRuSXi81wizOV4yTBmj3L0O/X1+Fo7w9atP0GI330midO/V3YXi9PqDAD
LEANQuQNDEwyIdLFaT9q5t8//vqG/9s0NUl8QGcRXcSE6/rzefjTNHVJZhdIfUjvcIynh3ZmJ+G0
Ez06LpLKjRfM3+AYc5n/+lV/f7D5xKhj8OIzswuj/83emSw5jlxd+lXaeo80DA4HsOgNSXCMOWPe
wCIjMjDPgwN4+v7ATKkqU1K11bJ/k5lkpqEiGCTh7tfvPec7/wKEoQ2MDY6b+woMe3KyDI5YBArL
xAVCzssAbcHY/PUr/v78GLxPRnge+Cqbmeq/sFEY0+PJZBIxR2BmcVupitxr67s3NcxY/vq1fn98
TN1m6QCcQa0DDeD3ZVswN/W6EbF/6HEaYk6tUu227Kq5+PbXL/TvvjxgKxKkEiNQ43fKTNSHhWgE
bEqCg9NvNqEeNV6OjP/BG/AeOo07fvyYKf716zLk/+3JhYwnkEMR+WqxPQrr9yc3KgvZBgapoXpH
1JXetsdJ6GiJ0ykrKt8UpfwA4zt+4nk0PmytG0Bmg8J5A40cg9x1p/rDLJPGhM+m26eUJva0AeGV
3TpI3x5wceYX3sgFexHKJ494xJK3PDaBbpeB61LpccFEVTNM3KWBZ6oN4aTDWxa7y9QYNvXR5uEr
N6bypjfLHlrS0hJoCxcIMehy1rL8prpAq3ezYY4HxoOFC1DM4ZiBnhLGzyW6767Ds1DDWCYlCr3g
zjmXeD0aIG1d0cvN6S1iOzygl0VZ4pkd1UJLomB1VOUsCDeWxaDtmflS4pMGB4C06TUcoPholvoK
xiyKnfP9RrM42gCEMgq5EcPEbwgz+G5XekeydoqTl0kC1iU9P4IyJjWwdbuKAXaf55RdZktOpSii
0kQjQ3RFiB6dyaYrmJfOJMZhXBmGy3poCKiKZ0FpWpB/ct0yosLIsdxForAhUIqxAWiBYrnkxZ5+
3dp5xxthUkzbY6JkIkJ23OF/FQi2C0bLRjGQgWrZAOJTwrDW5uTq7bqFcKZftDYodmwbApF8U/Vi
X1bFxCVbs4Mn8isLCAIYlPYj4tXntorV42InQ3KkSdIVSOy0T0UTYpieosSNfTzb7Q5wLTtThxpv
z8TEJRuiDFC7TInoxNod1dCcyMVCH1Ep+/RD/oFtlHenYz5PL37cSxIivduXKlLLV+W5yH8qaBgY
r85yEZqRi4cmth0Xr3VDdJ/Drfl5RBy8cVw5Vnuy/jxJ5GervWi0CO8Fk14uMEIP5lcms+mpMDTw
7UOlAZDsULTtbGKjtmryVLfN0BeDxcGLH1wmBT2QbZN3be0ziMzzy1gh5CZcW5LHazNjxgFj2TzM
PyawM6wMk4FiF1Y7mbuLknhCJUMHpiLzqmGNgMY4f7lJQ0zJGnl26Z3KaRx355X/twSk92XOv35n
sf5ZEvr/F7HVpAb6z8rR4/em/T79Ih1dfuAnsNX8optSt5ZiSaKURKb5D+2oZn7BZeyC40ICDvHO
Mv/QjnpfgCRwIkHDMwBYLUC4n9pR4X0xaA0ixHIcfo4u1N/Rji5/2J8KDJTFgkoG4tsCrdJdashf
C4wkoMOCeQXCL1WmSUu8bNGRaGXlT0IBVcnKIn0BCtDvKYOIfCGXERJwbVCa60qNH22qCC1qqLSg
M6T3XNdZUVWfFE+NXmaUvJn3whDfuXGBND23hpKfqtbeBCL297//4P0PVS6bfP1/8fy9Ff/r8m36
/qvaefmZn4+g8wUcrw15zfIsSmN3UYv9kC9r3peFFExguwHbEXW8TgH6kxnsGDxoOj/ooX3WofKh
Qfv5DDr6l6XAthaSMI/mPzTbNz+uCci9f2i4f/73P0vmzgXIH7cJmzkLmDSeQCoF3WCZ/FYmxCKs
2lrD7UCFCZcbvEmIfMMQcOmcdE8/HbtWOMQQhRut6a/q0O7jkz7DGKfHk4TZHkcCDccwsEDcd7WN
AS/qFKN5TZAriffai58GG+MwsQOOomkYxc426oKRkijRie8bDZ35RmKGIICoA1BIlDOyOrOybmBE
jJ/GiWsr/VHkBRYUL6/Hxrab0SAymhRV8ZbMHd1FPUj6rx1ku85hnEuzttUfFB42QBmxl5/otczN
xoL6hDq5Js6ScBhFz6Zpo6OSdvJOBhvBgHCe1ok5hsdqFCP2C1n1j9RYNH6heta7lpz3LddrI9sV
XnfvFXGebfFAbOqxjvaCo2hbaEZJwCrQoO0MwPvNRGUzEYQLKoc8bfNtrJLutWAqvS8VVny7ww31
32XYTYeP//O/ufD91TK8eKNp/fbLMbD8wI81aLpfTEi8kqspiGqe+H8uQVP/4jEwNDywVdQmmDz+
uQJt94sOu9CgUcMkhRsDB8TPFWjbXxCb0nFg1/W4abFuf1t1f7UKubn+cgxgv6JWEBwF/JsOjWX8
BoZMR2dCi45MCydD8Zl7nfdS5KgyUUL2uwyg2Pe0GLBc41R3F2V72vvu1I+XC39LbA1INI8SfEyF
zENriKZJME37E5ymXTJXOP0aJL+onOPUIYgZczQqOZGRLxngaX2h62wDOOD5J9Vr7BnSNv2ACiN3
UpyoJBHCSiIivdwaYPlNtEIYBNepitJ7PrUuXeG0Hd9HgQx/l9uioxSuXMQTIbnpmNuVmjLwpaR9
reBE1ISp1jGNuEjoYP7HAHJewCD12cpcMpKEXGKT2qluKt+yIgvtzqBZXBvGeqQWlwJHbikafW+q
VDtie5qQ3Kj5ZvCC4hNKinZMEcdtiO8c75xsbm4Dm/J8o0PaH7e5ZWZvBNy4/dNk9PAZLOKAyabJ
pyvbnEiww706PU7TaEf+CPjj4JG8mm/jxiVBvLAHQg5BDnrbmqSv5yYKK2TmXlG9jSml5gogFpCw
1NKJcmXrJk08GjTYem7SOR+N0iAGzeBIuFJUsX3p9BJpTl2Tyb7B8Nh/RnYYP4aClyGbAl7PumgB
VUPMDKOMabjSLg3c/sg8pyZ8mCrRWNBeFFHiMZl1q6KPbKRjbjvnmzg0+g77SRs+dqS3hesmL72a
ObaLushJJBKsSpaqO8bYdxkQz5wSfpFFS8xZatBvD2YmfWoqMAqGQ2J89L1nHa1Ky92VMsjKgwCR
kpScVZG5q03eDl+vRedVEJtkb6t56I9TbvYVs42eeVmKc0qQdJQDWGMqRFoadu6q2Q+09UmUdmtv
NTqNRTSpOWz6UpscH55grqMEqOn+6mbbX/RwQYoNjiP+BrQtpOP00pm+WZpdPGOpKHlmMLh/E5We
QcQQSCz8Xghy/zrII8G66wMepQYlFOAtoNUXDWrfaBPFbX0rNIeUKWPWizV6p/RjmZVzsYwd+ZAv
vAQ/dRPksTW4tNQfVNGtgJh6zx0xJilq2ExyUDjLV18C9iFbw+ub2h+xzz6JCRX0ngle+Km7qZp2
BdWZ3CirjdPrEbEQ+hjPLOpNMVbTDmMdzEwDpR2CH7OJHoM59Np1IpKgIfK8AnKRdNb8WHHRogM0
mczkuqnFKqo1DZF0EcblaKulCCzWObgXTtJEgQ7CipyAx1SNtoKK172OfW09BUR9BBvaOkw2KxLH
2kvLTYdkhRjXyXeAOZP8WOZOIQ5hWBKSSxsuByieJcJdE7Zhdzts63FyPSmt1wlSM2YoDO3Md25o
EakWoglQKDWZR2T9FDshmsJaLKQrl4piXXkeMU41abPjEcZDcA+JhZWsz4yiNnEVD7du45bGMdYE
QRsjbXz1dYT7ZbzGhSUI/IMpu7T/jbHa1M3cPiMTsgXoOzXA1Wks7lrmlECfpPKZoBagBEobLJpM
k6vrOI3s4BY0DtGSCAHge5lkfKuLHgkpuUIDAWpXqeXFn50ExbqKUo/RejESvr4Ih6x2h9hFf7Qo
5VzCiqvkPW1Hp9sqUhLMDdpeK/wmgIe9AgcIP4a+sz6aKNczPyp6AbCiHxZckdT1R8LlSHGr2Ef8
RhqEIrmmSJ/IZJbdysZd460aV4ZPTm629QXK29jxi8rungrM2NOmp6/EoHccCewCSApuz7Zx5qxF
Ca7Ix1ogw1sT/BRjE4wBOdzUb95gaONiAUJ+NErV95vKtWdgV0Vs3c+wK0iw1I2+3GS6o9XEqQwN
w99MD2jdG4jWeNn2qRZZ+81SaRfgN6tbZ0Ucg8YU0BAlsVqdxgS8sXukNwSV9waJ87KMtz0krU3T
Z0Zy0HTN+aTmHJfwyIAZP9WmNR2Qo3gWUkiD/SoOgBjyOKWYsFxROz6KKtCtblXlTBOjEV2GHUnF
wJ3m5HPMAWDsNO5X3xqdxF42j0Tqm8YkX/6IVbvDWhSnjUdedtW9tw0u6NXY1fO9ZgTBfeu4brvP
XfdFc3CEkZWczDty3OVxDhr1jaj08NRLD1VqgtMKppUJCLQcy/tGuN2lQvT1uVBy3B2Zm9O+Q0TB
/slLvFeJXX2O2oggPQMrz2GiMugJ5ExzkqksYZSPCnp8Zft25MrhEX22O2Goew271d3syu7JrY2W
4Ot47G8cISCLpnOgnlIgRTivxDLF5guydw6EmBbz4ZQdYGwQygTkYCq3TS1pGhdOMmIvTifT3HDd
gLlpdMNONJn9tWTgF27yAaeYH9lYo7HMU6gzota9l6HKoXUIL4jeUgRv0OCrRM/gy3llu3UDuvPr
oaL9t2I7mj95P7R3MCd53m5KBhozCGUScgbR7iJwA3ZxHTXRBAU6NUbQOyESt5XeFGixSiMAxoON
IyVwWouiGPwXyXrr/1bF/6iKqRX/8+WUPljUvxW/F8b8zM/CWH5xKT2Z2TC+Ml1jubb+uJsuhbHN
1NCjEcLIEIbgH4Wx/EKhisXdMIRJs+3PhbH1xWVmQu/WZjyz/Lq/URefs1z+uJ1irfWoiunbGJIN
UdKw/7U7IgI7Y9+1q43jBJW3qTChliu9IPGdRmCXbkpQE0/UIcN9M46vjDkD2nd0tbfYqDLDn4yI
uFzAZfkJO1Ze+XObO2zjpeZqvjmEXeH3cT14N0VIVPppHA1t2jStHB//9JH/m1u25fzWjae+5y3Q
BZAWEHQbyf2vbwQIruUACoIZhDbd289hHfWgFKDTHWv0Q+HKSbP4I0a+dELeWX+POe7RK9eKwR0H
YpiBgouX1cagn+E4RtuHDmHBjQxEbq1pD2WnkdFRsgEM2t3pIRRmyiBPxofRntxFYpSbCNNdNwv3
MJbGet+aHZ4FlPUat28VhjTWwUo8Bz0iZJUPaKdcnCwRw8NEmfg0VP5IAvcIY7DVM1SqMxICSvwu
e6/cKB98FTrjuRMdkOWnlzBrm7gbkGyOpmsBCpeJ7RfKRTsRT0MaYYJd4AzYZ8BOiFSjtUpfv7qJ
SIfP1l6V4pZtncEl/jIMFAA7vuQLzln3VrrZ4k5wLPL2EiP21HooW2RAXS6Ndi+9UEMMCnT0Ainh
5B65TwXVDp0+B50kzPrDjZ36WM8eTejGzRG4JkVzyKjuXxKCusQK5pXFh6TVdYNY1iiQY1vevK+b
PnyxafLfDFEHgi0bTZBmHBzDFVQmzhSyValeTG3WpG9kDrojqCm0ObQp7EnsBJF6nceDRf3qFfNH
0EF4JvVYWZ8MkanzBrif90bWD1ALrcj8HqLVo6hLG5SSk5ZcEf2ZmNflWJgXtZKLvDcrWQGKv5jc
8wbKuZMAJbR1Nd+nZG+qOwc72YwHE573dqzt9lrPCWvD6QRZfFVag2ltLMJ7L9yWJug6CsoFJMLM
Ash2I+zHgqjD9/i8F8PaZF9Ozns0JTj7tXHeu6PzPi7PezpMe/Z3b9nq5/Our51PgPl8Gmjnk2E8
nxK4hTgwzmcH6E3OEf18pvAkcr5k57NGDCp6U+cTiMau9zJBi+b/wwyzBAAv51VoVArseQLf2uQ8
owPMyaadTzkH/AVpgEHG6UfZwUmIrINTkTZVduD546xUy7GpnU/Q7Hyawh5VT1zOOWOZwvQ33vnk
1QYASsFyHIPXmNW9ZbbJc3I+r2MGGq8C7t1I21VDbwmiCsigXRQyOkznU59Q++pTW0qB/lwVzEuB
kFel6+7wVmWfhT11l1yxy3tJTcEhS3UxnCuNjEV80pfyI18KEftck2DsCKB4uS/duWKZoym4n5Yy
Jo00nj61FDfEVVXewYN9N7O+l/oHFRW1ENoh6iLHAVg39dRbO62t3Wev74duH53rKQJGqa28c53V
Yif0wclSfSXnSsywA9yKRMMgc0rP1drUVFRu9B6o4kKDgg60BLXdsJR57o+KT3M6A3XSUgnqTUNV
qJ0rxEg3gyWseKkcZ48Mdb9ZCkrTTtsnuwipMq2l4FzgMekOzTd1aG+JrtwMWUh9ugiW7kGVsJin
cwVbzCHVLPoTKlucFGTpBmZZ+MGYYYozRXhbWvgcfIPXS+lFLHVyjD+69Idz/ZxoPDQbOFzdU8rW
6uEBAeHHvaDngqLZEanYXTwoUlydPPcRyHtHRt9EbUcySJ9irj8T5hQoq6txrIHIVGTB30Ue3us1
fhtqWaN1iwJlGaZx2h8w1Fai9gKcc+B1bACDVo89VI4tmd/SiI2bkEI63EZ5TLNHNwxMlpI7BlzF
fhDOdtFuxVuaLuEVMmD8FhooNz4hVLqoPuhWZIwtM/WGoDq6dy2UUOsiS+WH2Xti9FEZD8MFBGyV
f8gYph6ZwKYk8DzoiAcwLPovWWN685GeLu4cDMy52FRmMZ24Lbn5Rrn6+JaCpruMx66iORAowGAI
nbnHQspcEYzGllXChtCxyXfmVw81+gkAzfQQTVaW8ZC3xS05gu61E+FGN4Ox/eSiBwZ6KMZmm6aW
DahL9WkHT6+Fr9B6qemxwmincM/A2+bjQAaXg6UovMaYwVFRKrsgBJinC/10EBoXbtW1b9z0U65L
vdeW6Lm52ZGbWiExizune4DNyuVqRNAZr9vBsac9XJ1Z51fFfb11p6F7rSM9gfVDZ4Hg9SiNRz9Q
dvoOZw0eXTG4uE1rvC3JBiKouI+DiX86y7vBPXY9BL61YH3cSCuHmW6HGqLoGlDbtNZM+MsI7lCS
YoMbi42jVEuvpo9BCw62sNMLk7ngjWq67n7MieQBsKeCG3JTF/Q8yRTcIGrQfP5/y+Mf5bG5JN38
5/L461te/tIzPv/zP+c21LdfKHKZAprS+Vnm/pzbGI75hT7yMryhZUzL9p+18TkhkrHKksVmuNI2
LWrBn11jHsIviO8c5j02KpdzTf03yuNz5tgf5TF/kW2h4Nep0vkjiM36raokBW7mHB6t+yquaybe
WIeu2XRIr8oJ6jik2cDVcg6KNw5NZid1XttbyF84ypxgrj4qLtp+hPNpVZoRDEv6g3AGXIOfoGlj
ps6hGPRabWPEAdo6dzyCENUy22kzKW8A6TJ4wQ/RpuuQk9fZIA4vvyaz9tqg3lxCOlT5TbcQVq+K
kuE7CfSWduc5lL2rQEQD8qlsAB/e63b0kUt6EStVFDb+xqjBcpp3WXVDzZtv606BTUO7PvY/nvv/
OP76tSxfPkAcCqi1kebQgHeXnM8/Q2UavliwtZlxn+kx9HGzb9Y5iq/Nnx6pf1P+/6ql+vEq3JSY
4XnMEyBG/PoqGUgXgHSxcZ8XgtjKqGy2o9VC8TUj2I1kFmz/+vX+zXPBW0G9ZQmLCYXl/PaCvQna
A4zadC+xfJ3CohxeRsvVrG1iyOkzJQUsXbTTGPdCLJcHIqNVvmqtql4PIFB8SNOcU4koxDtG3+57
oJeYnW0vpSvTAafOMSGU4quIXZ4ksxLTA15vO1iPQBaIi1iAIsWkmhZMrCcBtoNOKKGpGZNcpb2a
aa5CLic0nrrmuiUkpN4Ia7Gm6UFwpXlzb2ykqKoTacf1XTqr8U0jGjpZa9j63yBNN5/QN5KazijG
2JXAqPf/0pP+yxcmbS7DSKcME4A8H+KvX5gaW6PrRzned2HxiTj6FGp8NrPp7TWa2T++rb8l2Pgf
OjdfHsy/2HuzcnhLf+9M8CM/OxPmF5uoKqJ2pYNKAmHvPzoTxtKzQHqB9pWFS24e38/PoTnqDFBt
9N9hsrCshc0P/dx84YGxWZIMxn2TuFG0hn+nNcEP/rp5MC3k17j8CfYyQbf5G399Stp2SiHZV8M6
aLhcvyylMsMdTx90XxuMOUWD1jBoA7YcY9uy7OzDTRiHLM83RO1yr+J0Ap/pBUa7xhbh7ubASl4n
9MSHQJn1CyMaIlhyZg0hF8lHJL9UMfp8b1fMWkhx6zftCA2CtoK9U4MHe8py0u9ZVyWnQaTRs4Ib
eUdc9YZ5c3iRu7O21+t09J1mKN5NLvPERo3DYzW0NpkytnYbVJ12UWEyDFeu09Zbm21hb+qMD6da
NkfRFXRYH4dlpBO+4iuCDCXeVVLceOlNJB6rIMhvCQ3HxmXlw2GmXJe9Eh9g/fKvAAjGawW9t4cu
YHZXTmXY38JpMO96pwQTlUTyuZh0hjy00fOdCbRqDyFf3iYZdFpvkN0x0ZuMJrfbHSvLXTs2yHgA
4cz++8TdBwTyruoqk1vS1KXv9WW9V8oOnoGKiqtA1Ab9yk1LyNNuwGe8BaGor1BfzIRTJexfFdo1
jUyIwQejMF5YdaVOOaqAbTmkmP1EGF0AIQ12AUoG2drvRmr3m4529U3h2OPlYOXFBbYog8YsJM5S
xDeuVRmbDrjUlttXcqtS7xGcAJ33BrFwn7e8hazPViQetccSeOxiyD5CR624L4kP+lvyEDc29ldZ
3Gu2Zl96EWTZvuzGHdSl4mI0SagB+xM+qbnIVsgYQLnIVj4ksf2Cg82+Ia0rgPHqWBdlGFW7II7p
PLsT+kr4BmI3FfV7ADVopabc2nP9gR8V5YFvNVb51uePkiwGMhWS5lZqvXmp6MysB6/7hGc9LSiu
3rjOpyDdFLLsLkf+LkAoILZlMeuneYSmwsfQZXduWPTrcRjyvZOGxQ6YK7SOiQyuoRu7RwOH4eM4
8MEN6aQ/We38YDPDW+5b4YkMoPqI34OgEVtTmzArGVYx/Mprk2pF1Us/rKGqN0dTHQNFYBtOEfFK
HgZiDVyjm6ip9EscWaNvdfFMaEpt+mKSwXVSujVgbmaziFYSsmO1ZHwpzBGEOT2Y67JYom8GZCeb
oZuedH5kPY9wQw+5xfGHtUbsg6lz9oBk8anBVrtuvCXhoKOXAZljBvHcKOoeN5+Ak5lk0oymc+w9
Ta41AOt+E8fBQ17BdWKuMJ1Mxu1byOLNe4chdtVVBqKSJjQe4Ik3hyCIdWOF1JcMj6wyDobeWFum
kS/K6fRVgSR0TQiu7mdhcjeiaBtw0Snvg6fnzUs0YggAxR4jVZYbqyViIZkKYi4VnLsWwfMuEiP/
SS/D7TjL19mNQKPDE/R8LrcGSySJtvlQ16ccFO2BSxA3GqcGkDvPMt0go2UHSrFtk+IGQR0bztc8
joejDntpTZhagud5GE62IfJTYAok18rw7mWi6hNdK6D79P/4mDSOfxmY2qFXuHWg0ph7hqXiLSI6
jlsy3CHE/c06MxakAYBqyCeV+VWLTdMPM3FhzuWl7cr4BSjYXVumLxomCb8CeXblYEK/iKIwOmhp
+HWesL1WUl6jq2Wi5DQ4zVnStA5GrvBqIOADkDvsIIb4zeSkK01TIX9PyTdYqvQioJxc66Fwvol0
mh7GdgRakwvnK2lVKTwSPTwFXOz9pFcKiIAlL5rcE6yJDmKOmth9y2rQyb/Tb0Ij+RabeyG01p8c
c6v14jXU9lIi5ZXLvZxR7Has6m9CINYGu6EupqhHk4WlneIav+Mdk7752nKnCvuTdUg15XNVAPo8
NP1Kh4S8SeOh8qPGCLZDpZpDk5lwTVr1BKsk8XU9X8c2njU94AqQzcxrQwKy6DLbhkOAppkOp9Aw
i0MvbVgd2I333tx+FW58PRkSJ549mD6JdflVDyH7RvVx+KQHHQW9CZ0bJiY0PNu9ARVibRtZ+PEQ
PBe2c6jNZXQ3md5RCW+Pxuao22b31ZmTrRGl/U5TzsHpajKziaEkN4OAqSnknqCHEnYZXeptqLTj
aHmfVpLc2OQ3+oSrBIjEwjfdY5qqGcq4IsCjOgoZ1xsnp2PQNO78Tj+aG3vLOk1kBZcGvEUouXNr
qU6umhlIm14qqC84yp+4WV4IdQl9AcjrXkPuvNUzwDvQPb6jmsOu5RiEuokgA/Kp2S+xjN2LtmJo
pqFMoMsjTgNoKb9Ei5KtevaqMR5shuoBuYquU2/DOa1pVvSXI4F2R4fZf2MZtyyyrSEjRYHOoHrl
zFeGmybXPcGkngQx4JfmYB0g7SNfodvBLG5ws9040MzcygruN/PE6NMbguEBM1i1z4SCDjFb+lWp
slfEpdYuBEB+kK2yDjJqPocoQ8QWoXZfjV7pfk0rXHaFa+vrto7Dk4ZpaNd2TitWukPyUaAF9l2N
ZOQq9PrqxhVEnjBHmXZw6PM71ED6DhmDhMDRBZd0x+W2rvuKwWRWngjxmw5aTC8RuBLN7ybRHggd
om1aElM3TQmnXTfHfbfSAR89eGFMzqDrVu13gXs4BiNXQwShk7J2OCfo9OHZcwh/OXoF2O4M2cZj
gnj7hmBCBBJAHD+KyipTRLUiPDG9DC+h1rg+2ZMwCYcLx8ysrcjl3u51HU6cDqegIwbYIV9EJASL
VKX4SJXgg+XIPmS6henR6gYfIBz9IL3An86H74AblNLXLS24HpPJ3tcUWZtIM12kH2742mozpZ6L
rd1jRjOdyKtbpULbylrf6paztiq7Xqf0PNO4P4BY2zdecuqxPQFmY/NWAPRgvmeXdqUgV0/WsRwq
wI70DDdWRkhVCtKudHOxrdtil/YjOQVBdTsN0rntwcVtxwVsIMPpncn7IaBVPUOM0cfpZupOcRcC
Oo93IHs2ThK+oGRiCD+WlzrmBjck4KbVJtgoGjx4HuRdbzdPRjpfDk4BRJR+p9SbFvIZGQ8NPbuc
oCc6AWuYPdoO2wO/m5wzPdvnmjhk07wQs/VN7XnvEfHImyjhIWaNbOMFYI+81NtF2O/7VH2rtdeu
IoSSNWqMlyA67I014xsE+HRHQOGdGzT0XfkkuapZW2QpFxhTHwZ8EmuZlfdu5Fq8FlVXWBI1nFW7
uLj2pgjL+2zv2hBq1AQll5FGh2Vh0nNya4aPxjDVxlJM8HWtYEyI2XyyXOBG1OCIJHIwpsE7oIVH
Wx4nk6QKSu9VYZGkoOn5XRNI3sNwsuolGYzPOcg6i0XDRhM5nI/45VcVk51V5QXzGvjrToTGfao5
ewOpAMlX7XQdRN0HuUIncEjEzk259JUTPXaCvrveEwRVfmXg9jE04WeQ1r7Sk31UpDVZMGBKYiqW
KZ0Y6tjxbYAQfD1XOU5YXVYwJil+e9Du09R5GwOfigjNbdRLsWIQGfutor7O+PKxitjuV4/vmxsB
kAdpASQfniLUX7B/jZpE3XBLbsRVaIOXYAS2BkwGgRevdLHg9WlzP5JlckzGzTCyp06YVG7HMCF+
IzygxSqPBghb0opC9YTBgqyygWHfN62z7oe50LBiGfGFxmqGenGsADZMY79vmvq+smPTNzqy4PLY
Xo9JllyR1dcctYWANUXgudY8ed4zyRYMDnPN/MzmxH7NSOABLwDNA5jqIuOyys6vQ7rCTJ0xc1RX
KY8i94sRgC80IWBjIaNLu3aa7wNjv20Ij2Rd1jzpJlwbq3Zmf9IT1NBxoV2pBqRWJ41vvLtjpmmX
+dDJjSPb4Rqgk/vQuRJhGk3gK6exAwqj2fVrTTbIsfp607gNPNAcjoSRtGrteMN1boDojwAX74au
1k6azVwPV1N+WXuhfCBikEQ/Kaudicna76q7yRr5sz02O3djG826TYCumsTKJN3bQOpLBmJN8RXO
upwuXMXgZSIeQZhXZRAfaRqWiLuL+Ni6sNuH5GVquvI66WwTdtRwTItld2JYS/5WCJ7BvYoNTz+B
WSankYb0JXWJXNkKP2lhjVvW3SVhgq+pPsitGOdL0l859LCmHQZIWft2Vsmhr90bjgFzpc3BqSP2
ys/KenwSGNUoo9V3smYBsEgAXqILjqjtKPYbTa0U5jHK/mbclZF1iW7vrqsheXCTBBcVVoJ1Ej/T
7uT8yFvCLgk/uB70Tj6TmAZoky1142g03yKt+5bFsUSxGPK+MsvZejLckiVyL7L8EYIX27knPwfD
+2qWpASU7qaIY2YLmnNwJfNHPPEETS3jnJ7MrPWUTdMa9Npig/MCTGD8nXBZGWMAP84VyaROkb2Z
IdJceqzaJsXMviYtJ/Z1mKvvSAV2BTd5tHTZWpHtoBfBsUjLbKMZQ+6HbhX6IW77JzwEvoPb7tja
NqkjPbnX4AbXTuI8mgZpgZlnH1G2wpTxLiKTyBc0m+OhMmj7OjMbK9LYO7x4kT/b9mXmOj4bWLAh
uEWSUAEQtAscdMDLIBEJ0GVTyskfYvO9M0lR07tr5JjBDXkZt6Ydnxi4vJgJtD2I/vshJ+vBdYOA
yiQxdpGhP4kU00AmCmpz1wz8usF7nTblIykIZA1FkX5pSUb4FL3ZjrKz+g7OeTq2Vq34EPuJSx2x
ptCq+4+e4StP8ViNxN54mXuYCi15XoZNl7ZDRraDhAq46IxOIakm563IZ3MHwnUouBGl2dFM8uBZ
mwfriSRwpMIy1k4xKUPrMCJ+PQn7kkH4kqQa5d6haebqwexZY0HeWgQryjHFZeNQZE5LiGWUkDMO
C9B+yrVMEQPnxc9R0tEYmNmlVzSMSCxx9Gm6krU1bUs9k/dV3r/3Y5sfyNrNj3VJHGsK2GiDhxBr
rYak2A3NcG1GDoCdWIhD0cOqcTr8vaYeoHVJS/3ArhffF7ZMttzytCtvnjh5nc7BPxCI9qqDWAF1
VtfeVJB2t30HUrQTnf0JLqY/pvNkXOLOHO9JfFxS1zN7Zdr2XKxqFilDp6R+iocFda3P6YHFOFyz
oEyBghKtrawM5sLMEYOvTIE12IyM73xZFfWdasrktW8xE5rkiO7tiHB4UlS0O8TG88nlOrA2W+71
TVXYvkXAKGdL4G5DPdB3Lky8TVfG2dYxnASudTVHtx5Sw51qkD57YM9PGVlM69Zq5TeGzc7J6Ftm
r0kJpD1ikr0W7cCLzi0LcbBAa/X1zDE+FiKP/cqdSCyGxkx6SGiOW+VZzbbulQtMZgQylw8KI6Tm
QLyJRqdfd8jSrt1o4Xo7LmHZRdAOpyy25cv/5e68liO5zi39RFuR3tymK4+qggduMgA0Or33+fTz
VfPoiKRG0jDmZs5EUAyIDaCzqtLsvf61vkWBp3SieaZ3l1HPPbPJGpBhtgD+Inc7pcQPUyRZGDCe
SZ9wUH406HdX3PwfukABrDRTQMeL250eRqqX24wGp5jbVdYwtOQj1Hzdllj9VZ4BuAaXzqlgheIl
EjJduFLpXCKTrDD92eIba5AVIwcbP2oWRg4rA2IyD4R3B9Pas9C3PWHq6zYR9HboNXQgLKcSJnZd
fSubwU1Lyqmoyr4BKFVWluhp4lJ2cW8DvC/iPe0rybYVmv1VwfLd4mMWnzWu2KCvlGFjtDHlMj3N
tE/W0usPgDS+U2FztzIx3dKZrN6vYHKIVtYgzkGNXUSIxMDTXnhyYbXbxpxHIrwTjmulNvGtK/mL
PerJYxSH5p0kzfGmUjr1Phwi7gE5aLz7VLG13ZrI+TNgqjum+YIjmMuJtNIUTg9EXVnRYSERNssr
sMEEHNLiDlew+kI0Uz7NVlPEThJp7MAqCsR3sLdlyEDahLUxWrJjhrcZj70m0o2JB/kSSXQkaqg2
yALUubxNAOEppEr06HXisUU+gVvCQ4yXKXN1S0gyMhPFbj6NWP0hV1PD+SWI/6XZwL/t+fifm+nU
GJn+69nAMfn+ivvvsuu/kz/m6m4/99uAAKkfU+8vEgZBODIRhGp+G8/af9NMzIc2yshvk4PfDQjM
vykmhkcoAwjJhLf+kem5FYYgH6MTyb/8jpr5VwYEN3tk/Y/hLN5FAz+tRDyIwJ/x2yTi97PFQZqI
+2HCJctWtN5gYDBce+2MJIZrK+yHINJzmMU6Wk0P+cbHYkT8p1wyT5IG49Gk7MLjLjGcVmjmWPJH
l3KrT6Elr7Rctq6CLYh7gn4Gtz95GaaatM+OI7NVgdv5JTMotG1zS9llNZZHi8cjxbFYP/xahVoE
PTVsmE0UFcGTvPa0ihKsGaAI7VfD+iSKipVXppi7OqXLh+m4ASbTKgMMhNqZJBvPm7Gg+kiKL0KQ
vrAkijIzeYLtrKbJpoesDPSljDch9ZD3WjNo3l+/Mv5vYs5/uHA239XdR/Hd/Tkx/f9ii47OCfuv
r5tTlf9gqsYl8qvY51ds7vYTv10xqnTLLjOGhlajSxgG/n7BKLceHf6jrUoEQbl0+JG/T9Qsundk
27KZCpsa1xsmg79P1KjR4crjCgS8Q4AVq8VfcDOQufvzRE0nQKbikNVAD5kmN/c/TtRmO1dBrGuJ
JxnjYZzEDazPjuWaQkYcnWmUG4FUwZMFwhIoZVP2UT9G12T3es40qUi3mI+kLmiHxKpYZce9stWX
cL4vjWWPhygNhDX+YDLOJdenTSB1oDSB7bLH72b9WZJnBIKWyXO9CIZukG2ZzqVgJkvNIwtz0g0B
cDGLOkoXIIy2hfip1NN8Yqr+wLTkBwI3rVA8vGtGU3aPBCzD6pHpHmlWbR8nYHBiTRme1qqI7jQ9
7DwzUifpAoIDAUSOxiTjkgoVK7CaSfRoDYkUP4LTy+OAnmtjS8MbDx6aRR/XYnpHJqdVvVfKnlQc
IcXiV/m4GcijLW3JcYALLhdBI1Cko8MkK4AHALIL0M7mmZpa0W4UZQnvWdJFqz/Oeji4sTA1gOpz
spPRo0PHSI0O036D26rrnxTYcS9WNGjH2eiQzmkC4w8jOB+RWto5rxY46KBSuEOVALBFeB/ZoidO
W0moZsAwz+D0aEYx59DwWYqF5y4u6k+LWQkieqE4c21oW+Sm8IwTMB73bWTrT3rBnRzXclMIn9j6
/GgLWb92Ws4GF/OK/CXpZeoZFDLajgbXYR8imFBxlymQWSWbTeEwTMOHXphw2Dqh70ct0gR7fHB8
ua2lfmPVI9auNtsBwWcz3bblO+Ki7VjUpVSO3lJKW4DGOICM1A9x2ooz7Ehj2E12OB4YkuoUKKva
U3g7+MEw3D7quKszH278FirX/WJfqqgCcleXo+1lvZ6+K0SP3Vsyi3mDcsrGeWFJXzcJeS07oV6v
pZuUezitfRqfuJgTTwMCRHVLRKKMy5GUBgv55laOHoIDCfp27hyqAgg4F8NhrqyXCHoo1WoRNjap
IlFUToHA4AYRWvOiZjkZaEVOAnvIr8zUm+pJ39giDHmUUCDcW1h7MOC1bDq0hQmw1QFibYSBsqRc
jTkyj5xentoSjMkzMyWaAsessoD7E7UOPb1c35APFSJ7nA3xuiybWlPpBdfGgALByaUuwwjGkLji
ipgM41hKQH2kR6Avezu7TrTi7bDtgnDp2TSqt11vSRHO3mq0yDfUQex7IqBOktkPQDjaDTNdCPxD
rrDIBsWpz/kzQRfotwrgJFvOmbtoqARQPhmpCzod+66OvNm4iXJ5NOK/N29L7AXBuzp3CyOOOTyG
oGycauynACsYWcgWpVoDxZw/2VKZPE3gxneTlnqYYp/MJTOOY4MNmapdLoiWEvLc1DG7qMnPNV0L
MrjT51qbRpCP7RPWAIyfjXldzPg1ssf8VDU9Z0ix1gD8LYKEtN9dY/ZFl5Kmj11UZJ5FUV6QGIbx
2Y+klBirM6kXAMGcWvTbRljSMxgcrkBcVE+EVosRq6EJ1YekIFxQUD+kcm7iiIz4Poyzsi0iiQ56
I4NPP4G6DOqO8CwlUnfryqWOoqaHGQB3+KfEjcf8CfKNAu1y6GosAwzGzyU6Kx2tR6we4dFYJjzM
XaFTj8hMQgW9jL31ugKavmKLt1yk/++BMsh9zvZ7K+TE2OSSIUh6KkZNjZZJm1GCfVUlkXxomODn
dX5ra6/p81aqoYLBwiTDKTnhn3XaaHMPnmT2ABITsKogo6dy41GjAGdo46iNJvv4itMrJ4pSO2uv
vGnSYu0qTm4fgKN2LbqO7WTR19g287Z+rkUecqOMJVUPGKMS8CvI6zuWghKsCIta49kkzOVPkAU3
E5B0p+baCJgOyjvEQzaS64xxNl5IQFZ5hU2j74wPshXQAOqcnvsYsRKaOP43CwfzSuIMHZ35UoxT
Wh4kN2fdhdHVLjbSWGN2HeeQhx/xgTEzb629dn1kUw8vm8HffTQK7YjME/p4TkxE4Ck6MvFsvajV
CGKydVHvEwIwFYPNhMKnnhKWd2NZzXMzD3Yg6UV2iqg6wYfA2cZleOqy9nVadmPOketGu6XEyY8r
IzkhOl6qoan8VuJ7w3xcD6Sd87M1sY0VbdjSJF3NmZeTUMOEoBWeNRgKyKfUACrMudprpIGbXryU
YST2sdRVlzyS9UBOl/CydtzPErX0Dc4mZeg1xNnqSFkM52pRnosRM3dLE+N5qJmSj4wmx8mT8pzH
nRCeriuRv8Sj6hO3nZnQ0jBTDtiqpfQGlZJ7iO2YskOA5KDhH5I5+kysRXUZS4stNKR2o8+d6cjg
XZkvLKmd+wSbLzZUVfBG9R1+zosq2fVezbV+N8xCe0jz5meXyaiEcnWs6QH+WtYBM6/c0IaT3plg
KzdNRfZX58y7bwQvGkTf+gB9eqCuAskoKksRmJ3CSNVIiyOxUelSGkW6t/R52OUUbPtKETXntCzq
i8gljr0r5E/ZYj9RleEYSBV+TjvVTolpQ6JYqjeFWq2t0Wmcj4Py3AqaI7Sq5vkFuAuYkqZzScQh
dFCsxgNz5WsztNEDKnn0vODDHhIeNMo09XR/T+FdUmeovEgyuEZh5PeGcT/O9e1XUgegmFKyoRWK
Qq+0zT9HyPpOPYt2j1NTchut606lHh/VgsqPG3XepRfpA65v/SCBI33Isqk+GARdue7LdYdZgeWS
nEJp1IfC5/0AyGQbbznkjg0fEnsSCgi5ZZMkOoY4A51amvcVwtwRi5jgGWbYOwNpZFcta/7VTYqG
fr1IZFKnp7oyn9OopApFnfajTB6/0+3yYo7h7GMGR0WHAfo0TfZ0ZjZtneO8fJItfPSmyoCK2m1H
8Fi/F0uIYhuN1baS7OrQclt5gF07H9Y67fykivBQKIxMyJasZvLWqJrA/MPVoW+SJakPCCXlQ98L
4etLpqNOMn441PKtuatvswm5rGQXRk9K/pHpErn1qrU/1tauXuVJSk5ARiwasmhw8IWarx8TcXji
4Es3vCN36/fGvHLx9XP1XBS6dlkGwuIG2FjST+bT0gt9q/I0P0CTgS09x9KVgAv7wbqL48eB6cnb
ZMTjz2yOSh/3PPIK8hZjJTpN7taBGuiVuMvPGqDYPY0j5iFr2OOFwl58eg2KH4U5NHuMHPFPYl7f
aTGEbjkZzG1Iu1NnmwHGjCbjvld1emy487uaWVfUI04FZU+LBmybpkZlu2gj5vgVXeXUkyERnpHr
5mOa3z7wdOImKKl5BRSg1L2xs+0ATK+q+73OlsEJRZruQt1idNbr6t7s4ruZWqCtYXFnFLRgc3/q
16AeM/VubRvlKzNqnSMCpFX2a/eTa4Rgv0Z+JUgazGgsLG1tb7Tzy4zpFRNd9t3r3JurXDWee1ht
B86/+gL99DM1x2g3RywXUrPCyacYldeISgEIoQ9PtU0nBZaJN9OwZl+R7YGJ/ehFsfUUjYjEmrSD
KLPXjdFyrcoMN7HSUVkyDV65ZsdiwBcULVL3WA7RQ9NXrlHFJ553To8qLXUDKp5Y3WHt7ix6oB1C
YuYmUkwb13dMv1fZXUpLGtDe1o/KEndJ3jGx7Jmv1Qq+Fh08p6expiSxB4ejUWSfIQnra8X0O9Bw
sOc2LEGSXdmNp1uxy4aCi25XxVq25zwu8Puo07YZIe7IfP9BMEpl5ZPLgVjk0htIiF7jKKd/LLRF
UCDTnyocZiD8bOpD19LeJrTEeUTHSHTPMje5eH6mcKB0WOpE9C+MR4ABigf6+iubcb2EIx2G1Cn4
RbMM/jwjqRo5ysnkN5K+BBKrDUY4+JfIl+yzLvwpp/W+Iaa2C9lEuGLBiUhyMdwtk0wVmh21XpGN
+b7PugzUbWjvB3JlAT1Lwqti5NJ1pXBkVphu5OaUYA4TezFzfqsILtsRFf0YVQQosTgT4ZLaT3rJ
NUdmhqVDCvBbvYQusOIbaga4+lD7mZByPXesG5iaLv30QcYnPRVCqGfuxC9l37QPZarT9d4rrLQW
Zhjmom0Jvs0e38QDPaegamR5fKzDxXRauy8AaBPWxN5ARnS+DJ1l3+BCj3msyJzRNn4C06vAo07W
DF+b+GjYpnMAZ/G5535iq8I4yqAx2IHRokcJJ7+HxkC/1mN116oz7OlVcAOthhTQL2aG2i4/RWP0
vMu0UZtzaR3xUYdny1regKYXW7TcvRlOuO9Un0c+4cGTvrTdFt4InIRCN9GH1WoTaoa7YtjzdSGv
QatJzRbqJ3NRxW63TNieNHUFMN+IaWt3fWDZcfyUiyx/t6NTYvWcLrUxWfxN+MtKIPFMYjvFDdOY
QI0d3vOMHwMQIkck5+3c1TSRKOHWjvhI5LGCIiL8BheuLpdPepPyiItuKaGm2VYmSzVpGoK5pfwM
YjKXbQGEJ1uCNlOfc5p3ufymbEc8dziIocd72P+iLCo8FFlhgHF2M8ycs5kGpChiH2tTGUQxI5/C
zh/LSGAYYJkfFuG2pRWMDvo+9WgL7305qvcJ5R2emKwc9EmbUeKm5IEQQ7xZ0wFqlsbBc8/fKQR6
Vcx/EGHwLY1QEbcrfkmwWrfeA7m8YHtot9k60LRe9NV2Sbtwa+h2z50bPApZDdabJmvl1WcwtOzS
ObshGZIeCTD9McfqpdOCojPSS6RjNJiQ0rdZ17+2tSxctVDfG16bl8sZRBNuDUe7OA/j98Re1RGq
PvFuyzs7xe6B+4zF9WtmUD9kFO9ZWkPJV/A/5xNKzojbojR+VH3xLkxl5EfYCSvF8ETrreJW7CGy
jl4v/TQN9l1iGS/qbH2GkZ1QatjlXq4bhx5JFQDzfJrQelwbx4hD3QI4mZRAXtmuO9IFLFPrlNgy
F4THBHI+pPLc067QYNFQrBobdsEWYsB7tEbQ+DS9Whj5tLQNDZAT2NcWh1iSwG7o/ZUwKtOUfryT
1/7NVJgK2g2AkrBkmmOJkV0lXmQ7waRHesbJqqRz9dG68ul0Ae8Ck090kyHOIj+31t1q6D69A9rW
lPse/QBsSYcIxnIilrdxVTHBMBeCvGhir1wRd7cweIUrolewv0zE9VhR1ipWDctErukbPxzL0U2L
7pD3z5adZbcu0umioFtxxwODpt2Ga6FO01XMWFyiG2qHGUY4DeVMB7mYGSPF9LcpXctGhQ4lHL6R
reEowkkudRg4GstfAKp4s2gIQ3fnop7OdEGw6+O5aTW3NGAxuWFoTnvuNxEht/mXXHcYKcwpgL77
IIpYoNjqY6Iqpxi9xsFiOHgCzc9Zl2Zx+1i2KCOrtK1V6PWtnvgeHpbDdYJXFe+WVk/Zlonk2bZr
2BedVX/WStpCi6qTOyBr8VaI9GdCMwR6VF3vmpVhma2vaBTo1e6sS5ajLtwyS10ynGIu38d4YquR
8tYlvSb2Mr6ZPWZADDKd+JJR+91Vq1bHpGPbKWu8NkmFT72SsTsl+qoSCJU7P1UhyA1JP5/DVbI9
ewI1x6YjO7GMv+1I1QfO3KtlDcGShf2JgbpA+ohGH9Itb80MZR0K2aNZh6cpN/yw0r+Q6Td6Ku4L
duTbpk/u9Yk2N/Zh9y059IOS00ZXRFerKiVHLnC59C2ThegZm8IPGj+zQM6ho7Zr1bpaAbu9UFoa
ChVuhwpUup0RXlszL1ilzqyiiuKqlC1Hw11Ct3HbzULaxLHl2GqfsqGyTtCF/AnCAoyvkvlc8RhB
Z3boR1APE32jXs4eIRtoERrnl9FuIPkNuDbnEitZG02WYzb0K5r52Y4Tw4NoRjuPNjAjmbUzkP+9
2UdP5jRu4GCO1BtHlzxW+522Gvi9ZftnGeErisEw0a3E8mJ8Q63dtuF0XqUR6oEwPVF9Z8X00ZnD
gjqVcHVHEuOJMb23kphwmvWpdaa0KaqFYYulLltKNGnqGqMPelqCKeZdUDRqHFt1U6cKhBWNiMJi
Z2xkaH6iCSS6Qm/i8WmJN8x/71AfLojTmse7mHhjNASFLLwFOgV+jwKmcX8FrfyMLAHtDNKSM0MN
BHMGb8EE3uDAHeNxtWbhJlvKcz/ibTJflqr6CUCJe5Gp5k4YFxfbKBOXhV1+gdchKAnIG4zbqC2r
EnmoxPh9l25T1eDKjA4LqbHI7DFY4cVQ8SPRAs3tT0OOd17Omu9Z6Z+jtgvmVPlYiqzD+mqxXdIU
ZMLE3GJxQdpDCHN5mkPRz4vVHRfrDIXtnSHAZ0yjBu5kVowwCb5Gs2YIPq+1h0mH0iKbJWZuol+G
zMJpxuuDyKBVBA7TbprNkUf+cCXTgUwiNZFf3exysKQeQDOlrl0qlb8sBsheItRonIytZxlhmGTM
rSpFVI6RN09ikt4zjcVUOEMuojr3mW0beBCYYBxXetdU4gHC8zvF2V9mOXuRbMOCUplTy0tCzxKC
DLgEpcU5YP6AvTlRolbjVozpBpqKM90RuTff3MZI1ombyOVV8IMufWoSwAVlh/dzD6gNidRYanxL
GMxKqridSaOVBQOITIYi01mrZ5KrriLy1oUCpE6EnDeN+KGFlUnTl04425oHzKxY/o0qhQFRIqfE
Cll0RWMpoLIxDzGH1KgNBn+bSHiq5bm1jbjoHJGbCj7W5Zq3tsKRShskpoeQeKcHX0vFMwrcrUtv
Vke6QL2pFj/NdNyJJvvGGMHjRKapKtu15vARWXQaKqv6nJhK5WpqfF7SkgK/GJJzfyDRWGBssmgi
7XkfEbeHc4YddKuTB+fhnZKmGYfCM2mGDOhBtH0bBcs1FU1xUpmHqTln92gWjlTFfi7kLQg74zmN
88NSS5/srqdNIh3HedzgQr4wrX+iKRr39Bjd5ONwP7PA7vLvRU6+QDvtY318HXDTy81HotgvECve
cWEbz0XfVnBiVnMvSzyLKu0G/o7pz+0gu8XLQDsXKXyn0TXV68xyK1vrZu6NZ13RPvtefs7SLt4y
Y/J4tyyMiSwHqm+LdVYNgC9S88xT2uW9Bw/jFKnyylYSt8+s6J5owCMhcmUeccHW5dT3JkPdd0b9
RZE0ShUI6j1OMw5AVvSd1kyKw1ZD3xryRCRqrGGYshpsiva6DAJ9Pn+0JvVq1eKV/K/lwKavfEXq
GVTULIfw7vyIJRpNw1HwOQzvVlWNrjUO5Jlod3TNOMx8+v4AsIjFINRhUetBl8sBef0w5/aBnoEj
4CzZTcwVtDDuOqWKbWqUeDoWJlZcpxDNt7lOM62qbYx3Xz9rpkLXXZhd56FnNgP1XR6ixyrULnSI
XSjOu7AQnH1yv/gipnVbFvq5r1T4UzrEe/gTmpuPBryyqS+2FksOSoWoh7QT1mr6JF/HAS9OgYtK
neLUIw7vgconpVJCT01rm+rmzsRvahD4l6zOvo/RK9C5p+qcN93nXx8t/38ayNQZ3v674XH58VX9
cXbMD/w2Ozb/xnlBFp7MtEF4Ulb/223Bn9wKWIBFWcQgGRH/g2GsqX8zdQbEZCFApJG8hDv19+Ex
f6RopmpLpvZfeOO/MDwGPvVHuwW5G2De0KiIV9uSpih/inKbMQJAOC4jy9grui8Nroer7tEYF8Ru
6o1bvKmsGEoneiDAs5/80mPRszHP6xKs3HqnxTk8RwDaisrdqJveH0mpvc6tsx+gcXhpML2SDduP
fr+foi0GcGnwWNV2d8+dTxPqlnSbbwVrewTVgM3bJ1agFM8SIUYM/r3DmtjFclecRv2+TpyRA1vc
ORg9S/bnIJyc6F33Bvc6cBTXwUXS9/JNvDP8eJN4mUN24qpOLibe4UBhwOA8D058lO6Ua76TeDns
/wJlXx+NjbKpPf3tILycXyI8zJjbdk/x5GcShP6wfQbI+gBjxbn9DWw8zTOGV/UYBmriJ6Yj3Y9v
ymlwB+dKHN6Xz5ArdOd5f31+tp3T4fZ/Frc95rvOf9dcrKVOe2yPiHL7jIyLc2CB5LwGj4+R80me
8Uhw0i/uCas62XNDnxe2PZT2g7RBVubjSFYKoZ3hOQ5KdAR+t+m8J84j75WT7nqv57/NnvlFsaFj
uNwIP9s31cvuaZhwyiMh9LvFTt3kiYgStZdusklBzw6gJs2S+8i1+Vo30q7e9ofbhA5JWA2Imun8
3FG/JpfIrTfddnDkc78yJ8MaXPjKmRnOQL0nQUzrPJmX9nUNcs/ykmO04zx4nn1MpB7dd3vwLGrN
2tpjhs86YLo0Xp5fyJ2Izs2u9ac2MYBxhu/6LMNk/NaD5jpsQPl6/ReLqzZzDviuodvqu/cZdKMA
6+EtfNasUdbv8aQDM9rcmIMbdpIv5c3k6EhP5HmgrJgnIseK374jO+ZeFu9mp4p3lzLevbXzLv45
zA40Eqz9aYBt+yDtiAQc27flfWJ+xSSAqS4cbSpsNIIKEQ8tT542jeSZx07yx/FlJfRJR9c1dWid
3lgv9Sk+Kif1oT1Om+HJMC/i0/6sVsmTLApXbYc1Dl9I++wu9sQZz6qbitM0+ZLbZgykHEkPCv5t
uXzdKiwVHRzs0xHuwOyBB5VjMIOQAlFZTmpH2MyhG3z4yVSTBRrBiwmk7OPwEUMgOPZndLq2Ak67
h15ZxVvVC/fxJd2lRzwdw8/wyq/0PrG1OpfLcc/xN6700HiCW0CFVYJF5ytrSNqvb0YlN2Gr/dN4
N05s7jdohBYGW1f4tMIGghMMHSVBsP8Cwso5IG88lBzAZW5IAo2gs9OzRaHqGU/zK2ddozvJi3zJ
2Oy/eUyYwwfpKw0cbL4OwZmtRkbYhf9mufoXLwykaBAHQ3BZthBuAGgcoF/x7sAHRh2+U8/hkwgy
73YFS+rT8hJnUJyc7pPjYu1auvWrzn3DdMdXJoSX6DD/MMgWfItPJGEWAew7OzVo5q2+KaOXhkXk
8gjvS94upzLQ3GDxb/5up9+t3plE5eFTOMxsmI0f0h/ZnbEnDW18YElxsm9gIAI5zLXe8k9Ugnar
vF2ik/0BkRMtOb0o9+olsZ9U8E/K27rsele+qiflzTrWEM6o9YXG9SXt5PVknf3VNTfWa+gQlTgy
nXfqT+WyU+83pivfxT/VO+syugzyHtT9XbPDzhMwhpCiezPbMXbUnrWWF9Te3bb828zjtux/fMRb
dB17JzkP8ba67Glod1/82omdu8Xz9Suz1S8mkV7kdj+UI185kqe9lh9vKjdzVHras4PeH7wpiD8Q
3R2Wco7szv7s51taIf3peKcEsnvHevi5iz3tvO55CU4yusWuOuLc960zFZx8Cy47p3ZGlwRI5Nh8
D14hw8nv9P3kcUD883KUXezs1ZY1ka3iRnWzk/GW7TQIqz/JYPJl/vPN3Pw6irv+mU0cKs6GPpxn
E1IhVgSHmX53bI4g7hROclam489U2XceCXAEUfIIgeGwabq9pmLHl0d7M+bcZnhU9XtiuuGZ3mp8
M/JmWILB42fQfDe5HogcDJY7c3pKJ+0rYuJY64HqRxd98wZ7mtdAjpVAD3z/DWelZ27IInof6scT
qJD9g7v9KTCve8rBOFjBE6l6tpIu9gn9A8v7jnrPvXmS7zIcLZeEt2gIGq/x1M3tf7QNXU0wxu88
Yzl8c8OGL3osP7LC7exNd+SgrFccuXfTkeE/RJvJiU92876Qbv/B1tsEuE0DsHYO/avtMV+CxbTB
wjFGW400LM/DnEMGUquyhrWCWmzVcUsMqpeg5e4NWzh/fQH5f+BN/J/kOjRBpPzrhePddx9/t/lH
+aP7w+rx9lN/Xz0qTJ0g8AMrkkk6SvzJb15d9W+MOoGFSgr4/V/c0P+2Hurq3+BpSRI/qOm3Agxc
if+1etQlFpaqTaELsI+b81D7K9ZDhV/0B68unXoa+ij1agaQUab5fzQeshXsZmgetkOcQDwuna7c
HILSDQmP/uaZWY+vJ9O63u+ooNqkmpQWPo3Ot82LoqJTQCaK4WTSvh7ab2s6ly/NPOfYnHoGWAFA
xAzvFsG/R02Fpm3XEsrIYi6/oWT+Jc7odpi/txzzMnTeDLppAI2q/7QGlrTFalTQ2dh9VzWo1RGA
CGF1mjOinrBPXjT3FV6e7STsbEeJh+T+7lP/34CO1Nsi+58OgA5GA9PFL0DLH99Hpi2kKiGdsVXM
02ObStmpnxIWkX2DfhiGN2tgF43hvs4ssTUH2HtxJB5yIBi7suaRtGLHv9E2OcruvI5Zc1bsuSMV
0tib2uranQppVfOrjsRLXNYCI5YK2lEz7Ld06FbtpLVyymTNzNZA/+Ul+/VWF7in//1Llf/c2MB7
fQO6QldCMCDpdrN//66Wr4xMTDcQ55whyer7DNveXTdLNLWua20bQVyt891k2UQCiJxYbFbruYc2
qoWqmzPKIvow5R8modGWMK5qE5aF0Z5z49MHXTBRSTnj/sMhS3+2pGP8tUDf0MrAZonSCy7C3x/z
pGpjLvcwFntSjXeyPH/jY1yZ+aqab9/i/gXWj31vzw/KrK1bs5gkxmK9/rkUY3Ee1bnMvarEIibP
cbMJkTzrOxx4w0HD+v1Eb5/1FQEN6f1qbRN2OG3RPGnEOhH47GkPhW8IVKOULhZQzpRxyYaPsQlE
QWiyrDt1MydZ85nNfXuSSeyggqnLz0q1xX0jFwxCE4bnYVhjhBK39i0MTj7ZkwwYadYdakw8Z2sp
SdwPU/lg6qP9owrXp5ZKwWe8S+VLRa/ZszBzHj6ymgFeASORRJ3th0OzXCimzuEDUjHQEcqc90yr
jbt6qbtTtZbluVUaWjRCkmR4HsOjLq9MmuzsHsZOdxf2yQSM2CzqIAO/+KCqVCYTAQ93zUzpvbPy
yxxzXKaTaYojmPd+F3Urg4q0O4+5zaBRZysEftEepDfkPkLCKRk3j+wMwbcSaqCv5bZ0lQFOlijI
I6P9mR6FYrbSUxRHOEfQgN3QZkU8GVW9OHSgZgSE6hcLkkcwGmN/aUw4mMSI92SY5KCdi8r/D+fX
n28/ssTVAB8CUOotfGH8aQteG1EyV1S4u1BGJhYWc21jmOzGZqOgfLMvUaQt/VU8iqlHRvnK2tNi
mC+9UETBlmhEqp6xmMoeoiGGXjViUWNXyXa8Xf2KSd5gQWg4/oej/pNwQOuRYqiGpsuGcXOe33SN
318UwJFU06wgkRe1kLwUtpBjTys0UWmxtzNnkAm291umMniDZU3FBbR0np0n4du/P5A/31Bux6HR
R0YVjX2LjvzZ/K6KCqAeQ12U0ObRJnPkpWaTePGwyIFCkORRq+X+P31m//y38rAwTQ1FB9QhvZt/
fPXMtSJFDIzdikXBDRCPU/OqmW30RTW8yi6yiMqJ+dNaPmVZZW+ogiwySBFU5L2NDVPVPra1t2bo
uqOwLeY4qmwdjGb2iCrH63+4gQFQ5Gh+/3yRCSHcHm9gFRGcpNv64vefVTuZRCEF4ndiE/Ek93bm
4D/jpVZVh7RKuLFjNmptg7OZkpVq04/GAcBExMQvt2IqBRLZFaXygRe4wnWft3eZQt2I0SrJRui5
7E1a2H6WqiBEVyX7cexhzujli7o0rBVlIFJJ2YUPBoXsO6MppA1WgadWRJPM4jlcNhpQCC/8X+Sd
yW7kSJqtX6Vx15cJzsOiN+70Se5y1zxtCCkUQZpxNJLG6en788wqdGUBt1C5u40GCqgpQyHJOdh/
/nO+kzbhY5tkUVyPKWWNFoYWNiWBPocm/2XNBsfGKm+wJEuL04TevzLcEq0DQuhqUYN+xdjEStDN
ojvPwrDb6sRMqNjyEZjMJfsQUTDf1D4gYbB47aaL0mSbpznsAyDBnORH5T92rPf3hsrYK+EQ4ywO
OxXTMm9mdsvvFDZ72Xop+OILTMA3IvILTr9agqed8/FE/bNrrAmy37Sj3d55nurue6Mavt2U7h4e
Z/nZbOw0iRN3WG7KTJMklQ0ISNwwSDaTIqPt2aBe5bhrbKd58xNVw4tNvbPXaXFnSMe+SZMq2UAb
cw7E+RMqUxhUpvrqL85JI3b0GYE78odd6UQpO+aB0d83U/Y0kJ4YlpvAq/d+4LhfnfKtTZ/6yPCG
TgFYSGeot9ppxA4AyLhqockBXDA6bCDhvAlFLpK4qtrm00prAvxOD/pykYcyFfo8i9GPQ5FMJ9mH
B5hC/bZMvDfSuA5oh+yFYiUARaxcVt2AMY8YNQ7Jq8l8rLpzYXj1CdNgvwOnFTEuB1SF+Qpn1gCt
+7pUaoAwDeQbF68Ob/uwfYaMktx2eJIv4XBtBsmr4jYYKtZnVuPt2FXemZ3xkXViepjZ4l51c+TC
ZhiwRSl2xEBoWy55e0eFDYAzmbyluVPfjyMKVuFfEe+chZ7ZxVkvHKPtQ51KaMZpfnCcJdxZM26Z
LMznp1IVxjrFbPfQz1N+xNUzr4FHv1YGmrtvuONd6zfz3RAZ4saoQjxJJcfZog532IHHdaNxVceA
cfHTswyiYnoIK66wiJCYqGB3dVP/wWc4PhZe/5E0hbihgde+GwYI5F7Z1Te85oI3ldPjIrHQbeEg
JXGZGjJ2NMsfY6ZcqtYTNPbJwdMnq8K+WRQ+sjKj4MeXMJUxAv6scfxXKwzgYjvlHlzuwXpKKpZ3
Il3UrTY5nW5buzbue26Y+xFM31dVp7e0sU6b1m3rH5zFWGzSQsUVFPrhjUMu5cElHbJewlYTRLUf
ZZO6N7SymGpVOKVFFI8LeRE1dhOWRX1capDCBR/AuTIy99Piof9qYJfd1zx7nsNiaS5NZ9dvHFXJ
4ztyPnXQCDgZAxmQO19OzOeYY6oNRvds3AKjuBaxSwvZKI8yAu24cfGoSfGzDVqnjPusrG4FWX48
Ce54KFLb3nGNqS9jUj8CVTE+tzbutwBUQZFF/s4is3MMUjKrohDLpbNb7xh4sIrDYHl1hP+r5o7f
Ev3Z8WqMiGzb5drCcGgXulyXEQ6RpLD8nY4C93MQ/r6O4BKbzdRCvIny4CWIMlwgcO5hFgyLGF9A
6ignhk1WxJ5bWGorDMIDo6rTHzMrrA3ViNmq6cacIFM1LDudKhox4e1tIlikezxBOAQ5CpyzzDe5
8/IR+IYaqkcQMiSZ/aYTu4KzA+drM90nmFKxkLMfHqye2rFwnuCep+FRNXV1awgvb9ZhEcpNj7P8
W1D+vO7apXwNsResCKC7X5rKs8eMCidnnt1N0hnhZzS44630VbvnhkbIiJoI6ETEJzN4geHHWFAq
/2YggI6YF1B8m5LYN1ElpjbZAarGfcP7v37H3aKdGHh5e2PxHJNrlhkGd8D13m8alC2bNfuekHx5
EcU1wtR4VhJthsSx540A/z89C99juiPJ3ccT7KJpDWXQ+h71UluXgbUaqInr3yRH6d+mjpPim7ne
BjOG5RuMk6ZHIMrKGpJv82jftyRK6m8d4Xas+Y7PQ504JeL11dSd+uZClYuL74l7bdN1cEbMxeMF
LIEs7UDzTXdjNcMypLAZAX5aLNzvTRgvrekcpMfDFw9wWWL4+52UWNs8iNkpepsG9l2z7drJdbbj
INTV0M8Z5VgLXXC99iW/XTMXu1FUYjcBkjrxHo9e+MsL9WDmmZRfyUTo/M71FVX2MEkIzvqD1RT0
tSX0HOMwajTCeNl/Dw1Vc37ZWWfggQTRr99qHqXuAYES8Ik9Wk+NWSItVoV1LjWXsQV7j0g6fyyy
eBkzvLVhDDrHoadowe5YVmyB6+tPL6Yx2pTA4B5AE2H7CmHFPdf4epCv05kjkFMP013v8dsy+sAf
HiajROpcaiiRHCfdT0lQAAjTNCMautQvW1vJQImPPB/FrkuuX8isinbf4UY8eV6HmQDcwTtN3Hwf
dJBhSTLb5j3Sba/WbR02D3YTBTQ0FGkfrqNBcsFi2D1A3uQH6aqFT6MD8tnHNkUgI/+Zmgo+TjwM
rO+mu6JlItIF2DtCFWO7bzvbu9ScEyvoexFsuqrCAF9M5gzG1DOilyit+dXhzl3oArK7b7cOopd5
mTOk94V6RU4Uk/dZJJb5akUDFI7amqZmC1xruGO1m/xaQkPeupBWtiQ5glXdRFyg2RSHdnlDNZlq
1xqw9V0VLcYGj74Xj4E71pvc74ttJEACdMN8NR5U92a7uJ8F0bKr3/QwGhVuf2hXuN2n7CY1lvGc
6YwNfzcsCLFTkDyx1m+njSu9H3XWW1BbmKYIehTzHo5+fgkc2dwTKnNvl+jabF5U/LneaW+gOYnN
GEXXSQ0vOp66tN6GQRJ8WZ3CJ+Q0Y71XVOQdrX6mFiwRxXcXcOpQ9i7PzEienDnkpNLocm9ZQfWL
BMd0Wya9+dRkmc7pV/HZnvt9a4ltpRr9voDD5qjSWBldDxZvkCQXbBxKRY5sITa+axUQTxb9XHhB
07Xrql6Kvd9nCUYo7YijrXhNQxaxDrJwI0rBG6vlt23R+IKR1kr25nS19nfGBG4NB6pbYOBs4Zfe
WHKwHqSLLWjdMfnva3dJb92cO5ul/vxC6vWVM+ZjkKX3bQYSylBNe+xm6AiF7h9cJ6A2CyAK4k/7
ldYOlMyg9khJBemlmThIAYky7o1x5pQO6Ws3L8Z9NpoRTk5mScP35g1FhZq/69rkZ3vTJe0Hfaxr
SVKvXKY9KkL44WSVfVf2Ub02x9y5SNLqG5cYw8byhGC926a3XZEnZ3/S3X2VKflMseRrU0PydOgO
PDuV/jSGpH5pvYZtopE1JEGlwNE292IfJd1LWiv/nfxPtO7ctP1uBUHlZQk7roOepe+CGZmDYeju
bKPZLqGg85CN5D0BE7NjaRUiEbJV35HOcfn0nW9BSg+U6u3SZ2Boinbzf8mR1KOEObzyuvDM8II/
anRpsujD54pjp5jNi0lWFO4tE5tjtV+d3z+Emo1Sbr3SpoW9xWwgkenH3JBPWYb3CwCznZnPv8+q
f4lL8W8o3P+ei+J/kA5uXyXo/7cO/kjM8ec/dW39/kf+EMHhVoOXYL4P0L9x9FqM+H+I4BYqODpi
iEnCpZXEsRhs/56/B3YdIE1AUvQD9Ltr1cDfLRTeb7gtUMgD/uVgp7L/ighumRFf6k/jte3gdTZd
/n4IAdcp+8/j9dTh0Zk0extMsvmLLugI1wREYdQuHgvvwnEFLwzlRYLgXsZ7GFA/6sBkYVWMrAln
cwa8M1u5Osv2WeiBq0y7rL20WcBZJSPB/oXVPKOIijKsM4+yYd6bRYLPS9MIaO/oW4dOg9GrpUGj
Z/2KhZFJUCbdipfXzm2izt6hpYvnFP9/vWncuicZXypoP7xhwwcmVvlI5w2nyaG9poW0Mie+zOSz
Uy55TNwu1TU1IpCC6NBTTAvswx2KqvOpHKkKc5L8otOOl3PnOR3+az+psHDjUzrXDe9L4ong23BL
EruwqWw9jm5QKQAZof3JY5IBPq1kwcaUl6R5UJYrqnWSXg1iQ0pAjik0i06gzdoT5Q3lKZ8se6bX
I82QHm0gOqvEhuq3mpaOmr1JD459oReWFHFhFARoE8UqArmw6t9kmlqE2G2fLRe50GCIFXuHN3tx
1YNT8VGyBjTNCfNfzo5YM8ZsSIa0b2Xque+BlXovQUqHUa4idUl8MfSIuv5Yrr3WyQzezqilazXJ
s4OIJwbNuZTtY4I0f/U+96CTeYzXIW//7lizm3cMTIIVL6uIOK9qjEuQvJXTHeU+RxTbNQTXGKVo
z3cByoeIoDh05BQ27BRnYW9FMX2GGS9w61TTGTaEy+vCymRv10t/XqSIo5QELi6J3i4DUJvl12Iw
SSUCdmip142lLt5crjla31p0k/rlckGiejIJ9NDC/VJ0P2WDRSN9KXzx01X9Wqbmm9C4SFiCV0t4
0RCeCmMiUJ4crMEw16Pr7JKsYyDlGFxhKaW+tXXVPQ4+lv4hK5Wo2qlypte2Zg64If0KTFYDpPTt
bdna2SpMsh3y+mkJSVHZTs6+MVIbmUT4f9PefqIfxHn0i6X+Ic3u4Excc+E4QQ4NCkPiVmFuHYIi
xmu3GUYzeMw90UBk7LnnQFt57mawoFT4LmEw+Cq/bNRUP5R3HsDUY+V1cj2M3fjUzWB9KcTTCQjo
dGjPAYA6l2NWOqhDH51QvuJubB/oydgIZwHoHL1G1qc5n2eqXnO2pCR3R/PVJ/YMvvW1yN1N2fJB
Bgy7FNPg5EFGWjlhtGyE3T9yzF4bjF8RrEVJpWS/fPjucJ8s/aMTQCBgOcPJnyvEiUkys+c4F75H
tofDIseBLkJ1AgfgRtM2B/xL3uMYZuZ2GgGVGvKIQMOAaGyVvNaWyTi6QhTMau85hL5cvheXyEvd
14/aeM6KHyDujg65/nR+s33OpxHjMA1FpjiKpNjSuIaYsIfg/SPzKaVNsXeQlaQgqhveMxfsTUo2
OnuEcvGkpqrGcB19GUb0yaV2HMr5apvkZENsIjYgFkSupsJOPcGkGziDXJ02VPMxDd2XU7BNfNwV
yh95UFVvft+fQPQzmPo0Tk2SrpPGPvQYg4Zq2blGP8X0Q21k5120MHZ+Mv70iGnSsEwY5R4Y6hiz
GlHrOs3vhBvSTVSciiG7XUwHQr2Xs6WZ8nJrMeni+NTTw8SXZl5+D4zaYjk43M4sN2hmeWWTt6tJ
JePWBfOb64O3hI8l+HKUmq3N2WxZLqZAqykg4SMQAbZnqu6Ks1mIL8RW1E3wDA1HUUG8oSC5xzM9
2qrAv0HP97dLwu3avTmD9aHKaR9UpXysoLO7wNlpLrxvAnExy5OHATjNw10zFE9THZyDquUQlM8B
6aCGSBzG5QfbGA90rm6s7s6g4AxB52H0h1Or8psK2uVAfjPqdPtYBMttykPfSAk2O+0DaPhobLdD
Gzz3TR43+I+w0OBL300cFFeiGadjupwCmp5ao2QUk+KySHVapHkqEHJcbFL1SF5RgWPAauX/Pq1v
ouJcAFBwcEVlwDLyGp54R/OJO6QA/OBwmrIPQGtA1SPzF0WAt4fW3krFdEweiYcKfVHrBTa2tpNf
4GegQud7MQbJkQmr/Sw98OrmEO6hglyCgR3qciXK5cPw7EJYXmWKTTAyYppvSJoz0427Sba7pcd2
V7g7SGgr3qtLfxG9d+qSH21hkoQDl1bV2x60ZI67wpOIXkg6giLvJddf1zZAWPd3Vt2ubGfZuuO0
9Rro6N7XYh+ipboE0yXEjr10d2Zpx6N5dENMUE4XW022j4BbI8YYbvbpLD0rNgNG4JrA+SVPKCen
NTKYzfFTNN3JDdy3haCAu+i3UlhHDT1j5bgLwoi74sC9VT1cf3g826A8KKQwnfpPHIXBz4wQ9+3g
ZFTFmkH5Uurrw7Z2ymfdeu8UIsG28n8oAObS7L+WVm/Hzqi/WjSMLngZTHDYnusyp6PMJ2G46Waw
rgUgjaSt38ioj3EnzLuZJHM8L3eRdSg1tgBTcpPVpEuydW92mzAo90658BQUnyjrnzbZiZXJxjq0
b+1+gsWBHceqFyKJLpDO9HRFBmJNjPasjWkHYS9mirfWCPi88lM6KuueSmtcYy+m2bPbnILII6cs
2Q0rSO1Gjys8WvMCnfagublTPQJvjHez89YlCFvtMh380budgvaXx2stR9eMJ0UG2RVrbx739fVd
mrPiDy9W++qW5XWF88Jq6CatMfdTCnHfJ3dhGrxOMj9AaEb0Ro2fvkKLtKpbT0cGi4309NpIYRs4
4kZG6ZPUmDrtCSsU7Hbt9oJJPQOaXFGjKM1XUgg/WgR2IQnptN1Z91BSDe6kuj/ktJIyt2IxivR3
6l9tcZ64hap0Mzb5HalQX8Eh6uNxtp48n4wIKZ/54PQuHZWdd0qd5AAUMhXl2l/aPcet7Cz52Sg7
pIJhp60BwD5IaskOS1ibRbILLnxe1n6cgn8nO8Izd/osfQxaAz/g/FjIlEyst1b5hyOvTZjVe5Pi
sQI4HfoKDu6HAytasBj0l+FedHIjwRtW+TsZX85r6ACTOCs07yE70fe0FggmZkjg0vrWfrq3ecDn
gwUohQNtmfI7kbzpvDWe6XWAVc8T1da7TqsN2pox3UWaaDvoAwddGIww7+X6xSeALsX70rxmskPZ
bwUaoWHxjiJQ4LsExamdQEJFvuh4WtTnsdRBSISpt/nI/JuQFoSVy6i+FzbuOtuM54EfdD6KMHhr
lfc4suV49fB9UQKx51Sybz3gVTaahw96ieaElIEAIldcVrBiaDenwHyZSaNxejQL2hl5uU5M+iPf
yLTUm99DH77P5QlEZTaXZ6QOBO/U3YZo75y778ndEwMTuLaXBkZ2A/KjZ3nU5PbLgJvRTXdzDcj3
WDY9qZKKvSvKmHS3BdSoadr42SkYPicyQ4COE3ps+HXsoGY71c/EowCtvEDkv/H6+khpbfo2AKTr
homRXhG5zNh5In21hr3pXfexiDhs9enB77udVYz6J14bnjt9E6sCRwNLJT5mmEuAnDZOyoSRM89Q
R4ptuiveHGVxBq7uBEliRJ7+RYxKHTxcr5Et45ZvAcHDdOMKLhfgT+fxSnMCYAO+ez8G/bqcgFQr
vj+2CJ8BkT9gVrBpqmleR2PwzTYsng3zySOgGhG9UyuV9bzFC7KRAcByfcV6LkH3BaKZvLrz3eth
vK/w3TqK90/ibuc0uXEDpJ35Q7U3DrHFJKe6YjjKMLudLW8vZu3dV+SRzOUoDPtnGXCCgcIwtaiY
CUehKmKEMNF3NHdQkix7G/5xYCoAv3JzPe/YhLo6KKU6s7ejkk9i4oPyykM2fY3FtC+kc0u12y5o
MPUV3m5of6ZmtfGEE/vJjyQbL70zbgGirRGo1lIX67SujmlQbH2cWTKrttbw0AX7snzge41WHJPX
Zea90MTJyyW4t6OS8cxa13Z1K7EQ6jDYu1Cel+GXg+FywALbdv7tkJqnkIfl2S31znOYPcf2ziJX
KkvaSUIHaFjmEBGyjHt4yZ+WJhlrjk7stVZuEzAlIN061mqOgL8vCW76hZRx4J2CyfuYZmpuUhns
J9UkhxwqKNh64xIFmqOPuQos+VYED0U4xEVmrukQigOKhnFIF+2nQxZSBSFd1GJd5ohu7V2SmAGe
qADmUcEi/gYdOKZO59ZpWpRtTbuoPzOJt3A3LHqGKdRzYoqhsEbl5jnh+FN18Yix3wHa0ymsIgvJ
7ancKBAtu4GKS2DhgYVbfPzIQp7nZD/3C0fFkrE4NT9zdkx76RTmBumPSB4WJjD4TzZ3OpSRzdxa
UTxaJGkzCl8KmymQ6YYCS+7BXoi98HS3j7zuuskpHilcStTGN7iBoZm4IGfZmZdtsbWu7w0zmr+D
K4ShpqmWxcjSH+1AY5ViofwTZ0G7EZZxynP1Q1HC5FC4wcc/7aIRfIAfZnOsVHqUDoFK+lSum0va
Pwk+TfAj1CZoC3qH9NbyxwH0jXP0FlCwGhJbF95qt32tZnIa5J7msBZs4DNUxxQ5POo+y3QAMm2T
6LTYf7RLsZ4lnhYysj0FPHfqinwlHz6JcRXQBtRQJND6dGGcejbjJDyB73FOdSuTMqfmvul2Omt8
ljkY8OuDP+tfwDWun51GMGz4ItIVHGDsVpKQ4sgzvWQR0uO6L8LunY7HAUK2TvpfSK4JwJQRm9iK
6rQ2AbbpheVKEvcPYxp2TfKBkybprBeMZhxAa1L1uTW7F12XzFKFzYYlziuYgWVW1NHZBBtNfFrR
tqDtUItDyZn1LUmsKd2n3gSz2a8pqF33SjWXoZwaABlUrLMcurqVeu5WsRotqzE2kzUHd1EUMhdQ
U84v1FZl9DYuTBa7tvcA/qOF9qwcSPWSIG1MtkkO5Dq6ZHybmj+VhTZiv4kxzjGCHMvQmOvvv65f
/nvi5L+k7/5/yAe1r6Liv1AoP6v/uP2knOBPMa/f/9DfNEpa9ywstZGLFogGdVUi/6ZR2uS8XOy4
GHJ92KFX9fDvGqXzWxRBCYV0e5Uh+ff/1iid30KoohglMRcEuDH+klHX5Qv9o0LJN0qYjAAaTimy
Y0H0T2atHvaLTfk5UaGAO6TyJ7GLWO8yVHdhXM/Yxe3M2dC1PlyMwdtZShxc2Tdb086fCmlviAw+
ctRibMfBeGpr78WhT2LllOBkqLopNlkEsKAdnPbgF/gsCvp94k5hBshyyUnNSH4W9khse3AkyAUL
K5QZ/AqIdIkhItkYVa8BJgpiPCEHRW09Dj42nCDl0W6wvh9K/hmv42SpD5X60HUKIrT3ERDc5Kkc
7Mtfv8z/d8r0XBf/4iZoPsWfoNIYz/9uVHd/gynN5R+GOAGRyK+dun9c/4YV/mYFZoRATtAwsvjH
/vEGuF7bFlb1Pwop+b/+JtLbwW94+cyrcI9G5mAz/Esi/Z89lh66dAAn0wyxH2PbwxT/Z4l+DIG2
Ya4gMgZKlfxNapC2DYyKVgndlP5uSXMyuBFjEzSlgXcANBIq9+I0Z+++6XUCflVOJf+LnXhRi6+0
JPumS3F9xdJ3TqpvbpMmringa+KoRNx4+IffNRPkzKnsPypd3tWi6rv//D800f75LuaHcFgx4Dkk
CmAH2MX/6YdoAFoJdNVfmkfRcM9fiszTRWNvxlNPPdkqKBfWnP48LxvLcHAgQNjYhaPt/kwg0qXv
GMe0A5G+RLiqw2XOX9NALex17YoFdT6jk1iUAuhPzVOL8URZlAq0lNP6a68J2mk9FJ720ccWu31s
jITTpVs49R03qoULuRQ+uNrJ9brdMiQFDTKLMqER+Mos1izQUVuiAtT+RvrlEIuSgwaQgEZBs8ki
QBE29KvYVLIloGPKCYyDTLQbqwS/eoYlq1qnpUjaXR961S8HAr/TUy8jFf0qQr2Hdu5bx36acVtm
LbBHf+TkzcxQoFcOFDaS/yQtrTeio0AjbmrDtHEKZaekTV17U1Tj/DCa16W+MzXzu2HXJqDTbtDG
46LSOt9Ss0VB1zyN47wpQF09CctvNkAaxEhjAA1Tqzps+T22Rl5lcddPavrgT2NE4AA4jE9ZhAZ2
3ak3etsmCBlrM6vNB8kq2rsdRFqy6u3x8sT42dCKOLCp9960cGkYQ1clzEFD+w1NKAkecWSzNoDK
3iz7UJsAguQ4jYzUglKyLJyReqj+yJY77Vgqh4ps5COKq0XpB7zZSLAlspjvxmvQQVdBcE5NICsP
AS5KESdS8FP00m7e8X9n0SEfExvLV+jVKKcZNaL9sqQbdxiyaTtHc+uuVTpM6txnIGNwGXZoRmEa
qXLjeAPtYNR8QV10zJIImK1gi5RmEb7pzrUjGDvXN4Xj6ewVoGBCi4zbIJV7CbbAg4H7bYRQVJXq
fRSl/FXDFEgxkNAA9V177XQX9Nki13rAPsmBqcI0pkI+JN6qY7JNur4M1304CzbhnZYgsrinso1Z
e2n23Hj5+MXBiUBYDSWAO6nAJUovGHWuay9JtH1ZOKn7N+lk8cVcUXczzWVzxX2vMNOWGBj5wfjt
DoufHOtJ8QBR7hha2yqK6DeF4mLFCioLQQ23D91DCK8LuiGpmWFVl1QxbLEoFxkuxGm6w+QNvYEu
7eut2PftQF4ZsxBfouElPX1MdeK5+8yYF86ulPlMdYp/CZ/Ot5uDNoTDFbFjb8m/Cjb8hNA4Ab9M
UEgnl7UdBqN4iabmPezy3r4UUB+T7R+X62IrfJra0vy9pZHzaPjjomtHyl22YTOYsNg6vPynLB8d
7g6/yBGIuvAzcNPBi116M7johxSzZxvW/qFyR2TcdA6AK3myu+d34vCeh/D2TrNqfvKKoL/AcGCA
K2Tmfk3GyNxUJfW3zAtzz1FJHrOUp+6Aheag2eit/arBBUorzrBPy+oX+6I2XjjRpFvfKPNzUNhs
K1zIKtlW1i020SHpKSRcTI/AukzM12mwNI/+3N7IRc7vUxMGZzTm6jkaoGjzOkjrjxHo9bGYBTiz
2agy4nC5BoNUJZjs67p4MZMmOihvpDJTzzPk7bSRd9faM2KDMnT2KSPd1Y0cgFubvMcwm1qLT0oI
lrLmgKMhtEfStxFfwQcVh9bN76cLZv4Kjb/a54gf2zWSatwlNhlvrFbiavKA/NNYwfyQ15BFYptC
lTvfKusTRi0+A8fQT3piD9Sh49zMwUQFWRsiljT96MWp14qHuclyEGI4Uy9LpRW6aZ1v8NMjkRT9
cx708jzb8y9Tju1raNW1R9kRYMg17c2VcRjKOnnFpvSol5YuMqXJ6s9jcfWs6vcpYsstBrZ/eUT3
YlPoesdWgzVy36BuB0JWN5C4XUoss35ktgKfgVEJ7hbofO5caQ1q3ACZKq7DPBnsei4feWKzT8Cp
RZRHNp3a0U6J14vW8uwyRirKN2hE7dZLO/T8wvUXhU089Oy1VKU8LQRCsjXQYf0jzArkfMCiTF2R
GpLPeomcPS40+0OXbY2oZwTqSwjDNzdoBvOjwgK+M0WqiN54NvgMFltXN5jLEbhGbT3DLiYB1pXh
jieJPpVjTogdW8uN7YZglyl3+RggYq5TbetyqxhaHRQBWX/xakSVzgFR7TGf9/uyBl2SLpnFUjis
XPtGcHxhEi4lOetB84mtpj4fvg2CZz+vkNHEXNpbmnwJnnOaep5pzXoPqd36MGCMitjtmq++GtFC
aFtK1q2ZMNamAaYtwXXBX5VHwVFKVvwEpgf14LpzAkQhBJDeRmPzc0Y//4V9Sd3xhFfoOdx7Z8/x
+x+W1QeP2L8ooB4t9HnCQcFJ09VLHL+wi7UDd/++IQ7wWbbseqThiwcemGheWIdfc2v0jj1INp42
0LlCSMc/OnOxXjUnrq2NM/IeNgZcTVyCcN/mOi59wF7vfSIqnh9BhP5d2tnytJTNdXTIaTDc9F3b
DPv8muh7r8lnYBFF1Mo2MrdoRsQGEbIAkMN8m9UJOeF84Wa3FyL3COdo7IaLJXgdpbr4FfYjSw05
Nt1L2OKcXvE4CFmQiIXeTJsKezSa3t5WGaQeekRcXsZy5CJihKLlbTsKOcEmwpVLcQi+oy186eHo
Im0HcWNGBQ2gHfkJFQywa2tV9+b9XIfdvu9L72cp0/pmyXi4Y/NyJkxhFmttmsAoSF0v4PFKIJOO
dsnJ8xmEz0NkoU+HHCERoIqg5jGXSi98sxXf9JoMnfRQsSZg+sgcKU1oHZC5DYcgIlYuN1dsWVVD
uCKpjJ+IRKyHxzDF0Z8WczTAyrcBZMKA347AkxYEhkHQhEJEBPaVEURwFLRd4lHoIn2iSV3D10ja
jjJ1ZfvGAz1yVhdT8hikG5ZJFmwP3yqsj1q41od2ghnCZjRTITW7bsOWjaMQ7wBzIJg8DipDIhoa
fedzUhInK5ksCi6T2e5viPVFZIp4nOenSEbdm5jd5p43cjjc4Kq5eis4dYBcKEjJkZxrmm9NzVKx
M7FT4hmcUEi2weTw+igIxe4dOZbpTg4UQGMpIT09LCGK9jh6PlF+B1fNyk2kb90XCsP1NS8z3Hlj
UKoVhYfNTjt5hKgOJ3hjc8DrYgZjlJbr3MHDRPjHOWk8kwXbJPdOksoHW1MRFbuN6/3icHQGVU0y
X3W2ArfkdLQsBj7O7RWuaFq7eOAb5RbclTxi6XaOJeZod2fiQchR9LrcPdblxPVvmEDk4enTo0ia
M1LvQZMSGXeXUZ1z3qHeepjqexcAGpxCbaK5O43JoWMiithTgMdRjHScOztrEgzc7AWj24Z5hsM6
FvDss61SwGJy4bXMsjG/bS3t/0ytgBWUgeMmufYqbCbpG+cc/NhHZKVoYICp+POJ0r61iuAMlrQr
DgAm4bPhgulI14EjWwQwo6zzuEirqtbXchJBcMwr6eXdluaiyLwFKdFgvXjGCUZWqOKFYKd1w+DT
44FwtHjBnNt56zSqwrexbNkJee7crkZilC/KMTP2cgSWOB35UXOQQ+bc2A3mjnWEMq/XNCrzbWZO
bb+EjaxOUUUucDU7dJmtsZ8HJ3+4znepqd1np8/rd7dohl3eR/LDFQ6HebiA07fdW+o+xIIMr4Kw
EDZhw3cOle1048HEWQFuSmvzI+nS6+Ll9yEgK6zJPs15DlfbCZNNGy1q2Q7LWIf7no5JhwvIzQxG
lWRkpWMlv6CBCgB05rWPMAgPlhP2p6irrlqfUdBkWGbO4sSUo4Pn+S/uzrQ3bqRrz3/lRT6HA5LF
YpFAEiDqZrdasmx5X74QXmTu+85fn4uyn/dRUz3d8QAJggCDgT0au1hk1alT59wL2R/y9jPd54+h
Uc8fOmPq0EKzu/mtooWPTIubidtUJtEPU/j4WsCzdu4B5DiYnaSWscFQuPHwwhSIh1o9LSwzqN+S
fmNMwfanDYWMb+kvF8IQKswVLz65g+dbHBqav16pVHjA6OyHtNvySp+j8cCmG+iAOQHCcbWOJx6c
bvs6jHxEQpwyfG3hof1QW5n1s+slOo1uVH9xx9B9G0x+4CnO162ptEzb4InhIKJY54r+Zjw8+MMI
ZaPkyvKp7QJ0huH/hQK7yQFxv6qe1GejLgSSIY0+4UPOJ6P3bfN7vOunV73pYo0QFgjjJgrZODel
aZ+OPX5lIkffgN5cjhhkNO45LKkAc6fEq5hOky8CpBBsfbzXyTz2sVt/jJQK3hsoV9+atUWw0IUJ
vWe8JnubXmGpYn6S5YCwY1YN4a1RNLMAuBXUexv99ntTEzVwAcyhg/1ojd1hnNJmF05G/35MDbXH
0dr9UOlih19w/6ppTTjgfoMG2ZyqH8VoaAhG+qHOFnXn7BZ+X3zd9jN7xA+6BEnAyHRuomI0D5w+
D+EQBD9srerxfIWL6RBUaQoWmv0CO6BabAE1RgDTZOwamzZtwzdEyRQf6i7zhjJyCRElq5Oz3gVr
JwR97gEozKcicgOEf/CpFaVBaqsLB54Lav5V3Nf3GNrjgyCG/g7PhwfZ8qd6gEKH2hYp4kJIl/c+
+kMcaJZXGVr24MAiRU6pqV7Rr6QhJoHIy11cZ5QkwyRvX1pFAwjZ9xOaYUhKwyAMUnh8FBy1ToWo
KtGkkld1W5WU6l24/KkG1KzzGzwJaE7HN3rr96/NJv86B+V4Q3rRXieTjTJTp2DxCMd6BZIy/dBn
YV95o1NHS4lUqI9DPE77EOch0gsTzFvtuNEA/iFiLbE+8YdGM/Maiz33m5VHxZu80Vs+vvAR+K/D
FDHAIfW1qyGqdNdrzbj/mQLAeakMshripEu3ui6jZD9o9vRNAdigAVuWHfrmsr9vlMYmCrGLBJ0z
x/UPPP9qEuaknUlmW/GxRtUcBZzOwMhaqfGbn+QO7SmyDnYvdSdYqhoXFJbxTE5eW4F+NSDzjiV9
piGqIAC9hbqkaU7fAT9Zrk1eKfLQ8poO35nKNz9bVWXc5rhIbrLcAFVRwZHZjZr2RaeOuzfxtV6I
TuNt6GuoK3H/uEparYRSPnG21mj+Qqo2oHXDRwqp3ObTda2E8X5sVZRuiAsy8eyWZx5tw/hYOljW
bNrRHSlHuck9JgHVFxnkdsrtvCneoe5IRzJoX6WjreAr1DTHdiqxuvhdjeAwRW744C3t1ngA5oUR
wqtJIhPf1737IdcBjDu2PuynJkDsYAwGy+a2gkQxqM30DfngvDMGgRAQQgD1N0wH6q9dEtRUzKr+
O4A6BHw7gZtxpKV7XJmsPZmnhnSEO1g3Y1+VXpP12ksOwOpbZ2jJPWhXCCZ+X3AFmwdwLlz9i71G
tfAwpOlwKLgkvc76fqcUssZo4EzptzlqcX/g6HUPRpjdJgKArAE19tqg+XoYuznEDoUaCrQLIBO5
3TkP9YCS6UYqLm3bVtGT3vS2VgPW0u35tZr77lOFRvk1KPqmvZ/qBA39sP3CcZy9jZ189JwkS++z
KTx0zHbfaR0b3bET2vkDTd+bOW5n/SZQToNmPE33L3Mtq09O1sINMjPa/Aj9jkJFn6Ig19/UdQxK
ak7o8DV69NlNmvJaC+g9xwqFUR9P05hS2QTNApwIZQyNbJt7MizNwUbgqMNRletkvgdhbH/RADpt
k0CEdzFfqS16OwYf5APnD2eZH6j1AHdpzOnQhZb2pok5ich5JFtBvDFU191Q9AuQodXqXQ0/9863
2ulFESkYMObcAglwG0QmAfMYmIQp2UUv9do1PsPv0K+HpqjRf0NJ8taFkERtrsy/qFCQw6XTTyMb
h10F8eyDmYqOxMqPtq0r45sR69K7JJgx31Tp+1kj+8/7/IcqHKAITcMOarImf5W6wxVYseZDa+HZ
Ts81bz80ltRQSXPaz06uQ84EolmY9zF5xPgll1hnbHrV6eih+V3cbbkP2ZS7BoShoRFlFnOk1JdX
99GcLUSjlJNnG+pV807hg4p4F06GMz14KkG+FemI4YqewmUlArJUty10yBKppr+fKgtbVYgRSHiG
vXWr5fDSt1zs7fsJGN07Tty63yGuSy5VDEUgIWIElAd6LiPIXJR1Vd62beGHiI2RVF1BlaWhDuJ9
LF+QmaCfXbU1YWa0FJcuvqlD8SnEU+AC9f1UxVziIkBCucjk2Ku+F0B1fzCF+4AJ5nSD5KmO6fls
hclmKoIWKYzOLyjo19NLlWjlp/MF+2ctB9qAEBNsiXIIjg1LR/Ap6d6x+6YCy/bVQXXlLnJFtw8m
I97OFF23kVF117i/d280P7EyUBuavjs//CIf+aTnR7fAUZxYCy1iObgANB+PHypcB0Z7QR3qRhh6
mZ4rCohuFE3f/cyS/bvSsQydyO/yCRCs1r/FcWzhAqiobuLV1FGfIeevYlTkIxRv/U6b0lt6b765
x7U407ZW0lTjfTEbKBgYUyy0SxoTi3bDv3ULmAJ5h6UkXSVUMhErWjU8cNk2KGYDnDcNP7H3YR1S
B9fy3NQ3fU91zmsTw0hJlRJ6OmHu0IwJUmNp1Wjj8MFqkizbz7U2Yl3w2LXRkMlI7y+85xMP6WDg
Lsl6WGM85/F7FoJgq3yscu2yjvu9jzFEcZv1Ac/FwQ2PaYge3KSlVwPMgJf82EVyC5eLnFkFJlqV
cRBR7lF1iJDHBAH+wiZYae5IutE4t5KMS8cwUd9xlhl8//omolRNn+m/UtgOS79K0K3rUrd/82vT
NWYTj3vwp6X9kriBAo8dUa/fqqKe7EMwNjNihnmIHNNVtaiPXDVjQvqQVjnLpcEMuNn5FaCF2yyq
BKYouNLbzt35dyuOmTXLk+NmKSS7yJQQevW1NEosocKHQLFMK2X14iWROl/SoCox9JnY2F+h3yMm
OcAXx5TLNMGEEC7D+GUw4fhyi21mIK/TFNLfBrgrvtm0wKCCDrKxEFpbEFpQOukGUQkI5WaAc/hB
ykVbCBqjjTBdEyfWriJvHrdYapVLJady9kh8I3daswV+cmOK3whdUGuN0Goywe852tcyHJzh9dCE
9jto9xIhubYtiwu7w1wCyNPd4RiWYgOgIqtcfiVXG3ymMZEpmjpX4PPG8KUWOVxtujbCSywiZwJH
iO2euGvqlgtVHUXmdDu7doAHjZ7za4tL2yuq/3DA3ZwW7SY3pFVeE0ST+Fa3JwcbC3TJNDxSLLPZ
VklH6wYPXf6oOYL4IUPKdXfYQu+Pna+lnSV4UuGJ+IkCvz69O78SjoOZMnUbFq2DHzCLQScsrZZw
OBgwyhMfsX8HVDMZdLBJojE9ZHpW3thA+zdY8tnkEoA2PbR7gPWdfwDzeJvzBLxk9FOkjhqbtGGU
HW+iORzllMc4+KLX1KCzAAmZJBLkMg2Tx5YOr1lZBxf9kU+ooLTjVRriE0TxLjC/y1AiPpmWMrKQ
w9Z9f2PiVUbJQwzdlzzmEOT26fsHnBxAe0lQI3vZJQAiKi67UG3krKFgmJk+upoWhcr9hcmtXy8d
dhRmHMOAPLOIoJnHk5Ohjb+83f7gZlLdUWkBJG52KU9PhcC94xbZ+eCBlbjxVRJ+hUNPOVGh2O17
uuP4AipnDki50G331URldNtPMYSycWzBvOI6+tbtpvjW7nJiiu5jO4qoL6A5HJsH4y4a4QFQEqZs
jvcMAlBlnuPDNxGSvMwt4dj4XIYu6ZCtJHFMZgxUwTYVEtxgvJxVZEk17Gpkkf5oxdJXE3Q9uEMU
zVI7A5WQbxxKT/2ONVbcpXDQor0sqLuSk3OtAWobjt75T7Bq7vMQKDG70gAIpAx7EYQ6/gSZZUUk
EehEtgPH+aHoSu1tHLuYigadgb3PKOzpfV/1Bp3cNsVWbZCT479w3RyeLvjWpsNDraI0A0cNx4fQ
iVsvznT7pRKJMHZdmWQ/60jSqpRlld11fV6lb3XMjbhfLQ1OAk2JiFYjActSr8f9VKd69/hfgQSV
FOv1XlObCbddlFY1J0l3ja+xRIq2wmOsb7i+yaZIYOqUGcnilBkNFCja2MHGn0UUoUOCnRBZZU61
Dv2MLuSvHKxpkxFF2k8uAmn+FUZF1HHNzBLBda666lrYlrFDVwYD0gGnXd8rHG60tDn9YvQEjoLF
NleZax3yKV5a7ZqZvMDBx3jfuBN/k0SenQJUjOYaKCL3LtVBH8FiMVLXE21G+irT1KZbxtvVoFB2
tJseP+z/Nc7v/4NgOYPN8vcwof+ZPdTRdwBzb79mxdcjYUv+3C+4nGbYoIIsAW1Whw5FNCWc/gsv
pIy/cDtwlGVikM6aJxj9BsxpBj+ygL4giKmjN0la/Z+AIc2w/oIKTLrNFgLnhhrYnyCGVofrAktC
iVEQEBlFsB+Pt2MN6bAnSVZvTSyit2Tu9pUckOhL0lw/+HHbHJ68oxPwHrHksk9Oc6IuEiywh03B
ksZ6cZXrUg6kcDYX/TvFwvW3MEuBhtZG6NzM8LO2zmCZL2SVBDu9sgTSMWD8m0nrERum33kT+30L
N4WaKpzC3jqISEwPOfoHmSMBy4G+st7A5Um/BJpI9oFvaK80CkSah/NOdJjiPv46WkkAuBpDnG1o
t2hwWlRCZRHuDP+D6pwRmfNqNr1yrLLP5+e+yvIepw5AkhyVqxquwkusfpKfGiaOXkgltu8SwvUm
csxw20HRoY0kt+dHWr7a8UtWlMmlMhZhVB0k1fFIbkv5RwAcfIdBSYutX2AcVBWiPaZaRQkNmanb
bgjMS1ex5TBZDwvw0uSSgFIegqnHw2LjWYzkaNm7uiIUm1GHARi44a0lqI+hCUqHLqB9jurEi1yN
3ye7GS/kT3Danz8C4qZkTmhZCvbc8SPoyO/Vlpll70SVmy+DqkYexqHnWssMJARTDkQyeKXmBEiC
zK91+ufUYFiIepKgf9jI5bKlDXs7rZPPiUXRfILFBRvGnZEC/uwnkBeacJhfpPVkXp//auv1AQLW
YW0s0EKLm5ZYrY9g7pBuQbLkLeQo2wyg2d+YcADOD7Le8MsgkgzXQOWTy9J6w/dBU2lRkGhvMe/Z
Q3dusxLctbsf4w+PA/3RgfD/KYhasar+/mAAmPU1qh+engjm8id+HwnLicC7B5yp0HqQj7LFv48E
fsTlj+zIISjbNMDZQL+PBMP8i/8TgClYaVY2V8X/PBH4ERFVoYSHdIRNfvtHGOoFwfp0E0ub7cPl
eSmocNF3HkUWn0SpYjKpPzoZgKysNT6GdoruSmuNwIzimlIJcrWV5y6CpHVafWC16W9rCzOdJrKd
W0zByitLnz/5A3RnSv8OfCEDeikZJ5DNLpwHOi2pkZHkiHDX9Bp1+AWsOOd6+90C2vi+6wKqcUM9
up85g5y7ILPsB1ZsjNNV5VSHcTRjLKspCN4NE0Jnk9NPVxPt3CWzo5w9oFH7WcE7fvvkG97/imJP
camnXgveJtxBl/sZW+c4sNRpMGMoZy7qQJVP90YU2zTvS082gqQ1yOkQzpQ6Mk3+vrX8n9hI/UON
A+ADGP6y+Y9dl//42qJI+9+Ocqv/cfzb5tfvgwfU2NuvR7/x8jZqp9fdQz29eWi6tP2XA8vyf/7v
/vA/Hh7/lndT+fDf/8v3osvb5W8LeKyjDbIoi/79lno7PPx4eP4Hfu0o0/oLcVZA2aj+KlNKh5D3
m5Og/4VmtwEXgSyLTirsgn/tJ9v9S19yJ7Xcssl+TILxb0i2lH8JDi/TpZAkqCKxQ/418d/rhHf2
t6Lbx+vGhsmyFGQNm8uXYPcay8+fbKcuRXnIhf2/0cpx8kDRqddpotBPoot9ndX0v1nPNsw5GftX
T97RiSV7fJ78Gpp9bEAStXgGa3WeLA7hbpOUcqNqLi2ZaZV3Ud9EWwer5pt/MhQQdi7XpJLG8ihP
Zkl8Cg1zziGsDlaFaS5+flFV4qzBDr8wK77Zk/j0a1YuyHvutAYAcbHaiEaAJpdomJURhdbNgJji
1qqs6eX5CZ36bMCOEOGRJO/PmCRdFgSxXxZyU862e92Kyaepq5c3XZdXB6BguKyODQa2eRePxoUZ
Hmdvv2eoSO5tCC0Wy/b4ZXYgjXCRrSAba22TX0FByykApcWuz1AzL/BX3Pgg/TfnZ3xqtbh8Peg9
jMshdDyqmw4l4oaMGrUoXQf6NG6qLsqvS+SzD+eHWj7Rv/PExwkuOSJAf5szTTzqxD9ZLU6LUrWR
2QCqzQkcS03es7PtUL2262TcWiY379BB8xVi33jnl43wzo9/YgmxcJZ4YDJdaa7S4zwKY8NJ+bj9
WMe3ZuECJ+BjtvLCOMe51q95muAZ4TCYtiAXP36lvQ5iNYhjictfOh/KFqKm5tjNizIPa8C2oXN9
fl4nPqHJpZBalLHUv+Wq2OOgUEO7jLtFooMBswNQLbglTu9lO8cX1ujJoRYxKFy9yBic1TUuJY8R
Jearm3GovuPfi6+4k7avQ5mYF0Y6tVgEA+ESppsUJlfr0u+Bw9Uy4iVOTukhuQfNEN1p4w4bieZd
Nur4fwyyDD/oiW+8qHo9255/qye2oykMA76Pjdsrl/Xjrwh7xgDEQd08LE3tnet30QYY0HSo2mx8
31EQ2jq+m174lCfiDyvUoDXELY5jaBUDinGC2WDyfgvoF1cQMxAgR9FjhyiTdpOUGm5RtYv1URfV
P89P99SXFZQCDBe0FTymVXxF8mjsIJTiMJyjW5wandzPKdcQp0Kk4vxQJyfJRYeOEhkV5MHjN2s0
VMo4Aa0NGLZia6BQdRjt0fhWNr19l3VTdN+neFEgwmJZl46RE9Mk+ojFcYTLqrO+bEWRhchTKa1N
HsbpdWNGWGwbYK4jA5X889N8vNiv4p2g4Ezrgns/19LVPEEzqcSgLrAJahrAbpXCls5nGMfSRhl6
Qp0Hqar9gFD1W5EVKCnF6ocGa+ZC2F3qV+u4S9GFE821iA7CWuLVk7hLNarv55DngFfBcvbD9yBa
XC8KF8JMicdXHOI6aoEBBD6K80KnP5x/EycCIikagdF0lE7sXz7KkwdoqYwHemjB/8DKHvdgBIiQ
Zgp3tjXmu0TU4Z+faUJRwHH0JUGko3E8XplDb7bkwAKDt7LTI2SlQLVFwB4158JaPhGmLNJQMgX5
mPCtpjb3Go1+Gs6b1E+5uqvewa3LmIa39oCli49ez3WFXtGDKof0Vb3Ad86/2hPr2TJIczlOqavp
ahUmp97Um1xDGSGQSPZ0FiBEKBrTRtOn36Xev01pT0zVcZa8mPIklRa5ihBl2fa5TisS9Sqpv5os
gT2f3wPJH8JmlwaWCVhMD5DQaHG8worZOz/TJfStdtPT4Z/5SNRY5haThlptvSzZQE92FXr2F77n
8VJ9zNS5ZRuPPQp+tzZDoTE4lOEkSg/VX8SrzMz+CAxSbAtX9z269Mnt+VmdHA/iKCcMtVFYkaul
muZAH1O39Oy8brbwAYZtXS5q0UP0FSWt4ML0jr/h4/QoLFOSpBBhLGTR4+F01PmBRHatp5eNfoWV
dYAzjfk1KS2fazlKy5aLFr3NbXwLls26EBGPj9Tfo3O6GSY7hiLdarFqnQHFE7aY50sDgXnkTvFn
wE4A4Ao803QwPLpi4v78Gz416HJJXIorFpeH1ZRxpKWXjhyGNxhxdoAImXp6Y8X4HszJT+XECfix
brjwWY+PuMeZgpnQOeMMmrvPoB1+nKLblZSA2SsJkjUqUFIpJ3tDjRllPpRuxys3MLtdMJfiwks+
saJcdifOHSROdN2WR3sSbDufy3029tQkWphCraYFLxBmdIFAKwNIBiIX59/vqakakKPJB5kwRZLj
8RRu37FpDrVn6PQ1xyhQN0oOFRRN20bYKK3iBQJXvymh5l2I8yenCuGf+xr5KAWa46HTUMuUH/Jp
JzXEt0huoh/ctuOHjofw4mm89GqX3syTGPTrs1JtI8AtegPKXYVAvTdt5DgtEOEl/vCI9QAltUMc
kgM5l+8LZVfOpqQ2hl4I2vUPYHbc+9jnRBe+mDyjH9SlhHGVZPx6JAxaqDLQSgKlszqAEm2k2Tg3
tYcv03v2l7NzA+oMcGcAmWLfdDXWpv0CUD64aB1rsngYxA5SSHchshwfRL+eQyxlTGBhWEmtDyIV
ZYuPlNV4Y2cljDzNN8kQ4LuCrvqFzbWsqH+fBL+GQtuWyg64N5KK1WfX3FwPh54GcBYo984azGLf
Q2v9dH5dn1pckqb/0iSjc7UWlTA46UJgNihM1eihmJGb7lLkzd/rnQ19HvLGn6Wmv6clKTYSp1Dq
tJfF92Tjtn5YKUCLrTeiTLPrZjS2XUcMh0HE4f7P52aTHKGg5phocKzWMYBI+slodnlpWlVeqWN8
PuftRIsI/ZtgQmPz/HinFgd8J4PCMmUiAG/HU2vqKRsKYUMtrntMKpVsr0v4KxjWAl06P9SpcETW
Z2O+ZrM+1ioC1qhTPQnD1msL29w2cs7fFY2TvEotdNsS8nVYmSmKZ+2IQNT5oR+LeuuFCXaGYr3J
P86j09qTLzjDu7UnO0IJMLOdQ+POljdGIGhQrGx3pgaXNZqoik9R2FyH6ezq1y3YuJ3WFsgjh2gK
vGpDTAqyESTyrZ2aGdqeWugfLAPHITtVk3NhJ51IB7iEQSSkOwuKc4078k1Y+CbcGnh0iXHnOuOL
UejGvZvn4asxGDtUPjXxNWqmfId6sHt94X09D6cubUowkIYU5K/rZZHKeKKQSflchQmc1LDzUUFC
xRXSk4auEIyfxkTh1W/cr2W9uGl0AEGuHCt29m6a1+/Bz4kP55/p+Rvh8OTevWT0i2jNKkWxyrLq
W5WUnu/47U6FHTpW2CLczHIwv1T6JN4nZuq8zupmej0hCf/5/PDPV+9ydtu8Emq3JA+rK2NvlWJw
i4aCh8StgYa4u+ENib3ZdOCmC8hUc4pxkzHV+YUturolLuEHhiDRW3cptlC4WuLh08VLHUVZHfgf
3ox9DXd73nNg6ZixlkH5U2mzfWjsAU9h1y9DT/S2+cqI9OH9+RfwPFIseGLiOshiHHD0VbYWKt+Y
C2wPPKGV6tFtgJ1qxK/UVEyHfzIUIRRnLd7hevWxi4ui9RkqgQr4rQYkiqdL3SAbqkL7wkY79V1t
KkkOS90xlFolSUOSSIH/FH0jHbUBFNEGMGi06hUqfM78He8sdVVVoxrJ0Nz6UmA6tag5LonALtIq
5ITHn3aMs2bCI6j0avrYt74dOptIBw3hiwyzYWB319xitcUnIry18kteesvCOY6K9M64bCzggOUw
XW2p2MeqqDVThEI7J38ZlP1AehTa5u0s9eLaQLbgwhFwYkCSbpo5vGmGW19U+6lvwZhpGUosNaqW
FeJi8Ask3C81omIYGGNxIfI/v2O4ZD4IICyR1LTXEGRflGqIfJQQYWiVEGhixBNxm6JO1/i30L70
K5g+yT/YsYhnccwtIHLudMteerJj+6KM0YxICk+1LfJ30B/vRtEEuxGK52sNH7ybysXaczsEPX5b
RYuFN3DtH3+8izjp0N+iVEsbYV3baRwzd2ErFV5t9cY3+H3ZXqgx25myri/EhhPflfOZDhC9NUqH
i6bZ0/kC9F+WaV15gOODh8Z00T70TdQHW73eom0+Vxc+66mYuOSY3GuWGg/98eMRm9QsgsnJK48a
MGIgWtUil+H4yTtIwv50hTlR/6UilpZeRA0IAV7bR9sx8FXq/fFbFkuVCXANhUs4F8cPwk96LZVR
5RG7IY6lbk0PbLSMraA7Hm7PD3ZiNTNVED1SUULjKDoebHZEX8FeRg0Vrvldl2XiHhsTeZ247muC
f+D1WqRfyAWWb7cKEsBfaJqgrbUwWVZxX0KCHqKJCQb4kN4PvfS3RO7s+/mZnQjDeJMxxnItp8a9
mllc8ORykqXXuTU6KNDubzDMaTazIh3bAHOfJDpYXVruZ8Ru/8HyXaAE3JO5rjnP2k/CrkM5KvJt
4TcvshKz+D7s/XGTW6Oxt/EGti+s3xMfkixi6WRSa2cFr6fb9tAdhF8uytToscMGQzlEDZ9hDPzQ
G0SZ0PvXzD9fqmxNMCQIHFHbt1aHTdpjIQ3TjmkqeNJZ4jov22HO3yAS4Hw6/zlPBARWJ6wP3GVp
JayLdaJskJZMFPmjgJNeVomB0E6m3RrRIg+CMPKFjOHEOWoBBJHSsMiWwFMdbwy+lcKBN208Mw7h
uyBVf89ldFKbCGVqWHvF8KKGnc1B0/qjN09IXp6f8OkHANBCi3pZR8sLeRLxAWyGHGQ8QDf7+Zfa
T7sX6BthGQDL+EXp4vIkRydYRK+KT3Ftfjw/+qnX7QBlWDCoqM2t792oecb60DUNqHhaRK3vVCj7
lrSlsZ0cbwj4l4D7z+stS18TON8CZOAXzir+qowKm5Spu3XmRF0j7I5rw4hErK6N7/I4F4cek9EN
1lAaFK8s/jB1WrSJRxcctub0v3QT/7b+/SxE8TD0dGHu6hbQknUBWk+GCuW41oUKM7R39YggCRB1
a3f+JZ8ahWsiYRAxPG7MqzXmu0mO16qNHYDCXSFuMaio+vpSb0quw625+MlCPKMjTCN+fZ7gI6Kb
M4yiLcBNzBvx5D4YtRwW6a3g+vyEng8lqAqaqITSpeDNrSJ7GShCG+BglHiC/DPu6+N7Z2oU2HkM
tf54KLK9BVhNpq0DEzneHu6YYauF+SqiesE8XZVahDC2iAO4F2NhTfGFSPdsP1Cwp+2z9EwXRLZa
XdZk7UBNHSyxhVL2Da5A74GhLnd1r2iAZIN24UU+2/yMRPdsua1TQiECHc/OSKZAzGpcfOPCcBth
OPkyjvP2lT7I/k5HO+AG4A/UBL8JZ9yxa6yEz7/e57XGZa58RglhEfbagqt6Gn5UWSwUn85Em93B
0SUwfDhJyh+tj/i6Ym6ZWbX4aKGsQicsq/oEMFA8kRTD5EKkJanH+sIBtxxgR1nD8kBcqeBvAQGj
/Hj8QENZzYmRZgL1f8364pQmjgBtUN2bQfpm0pr5LSiS9iEcDXlhpZ349KSiBhVgXDUpEq4CU9bY
jdZW9KHSIprw/RP2ttJxTo1toe3iubEvxJ5Tr56qBKUJ+iaIja4zUbebRTd29ryljEbBpDZAy2Cw
ULN707SDt9XIkuvlCCG43070eJor2kh4s+ixX//sdZPq3vnVcGJf80QgQQSdq0V49/jdQyYxM7gp
OpptU3woKtSGSszRPXZ5e2Go53n4AqfhmOczU37n/DseyzRzvDd1B89CunMe2vS9h8pbfzv1Vr7L
XMp5PVwBb56HaaEWYOI1Nc2ff3KyUxCy7oLOevYFsH/KcWAWmJ4qozoUPsRMDD4ir0QHzRu6NLgQ
XU5sdyqJtOxhtzpLLn4856hJh8hOpL4VVtheKRlWdwYM35vGQeHKaISoPEtzq9cARcZhA7VCsy68
9hOLHNDCku5QkaY8J46fAPNkqqmInG6piSU3pt6aV6PfzO/z0ZwfhgLn3Quv+MR2RsiWijTiVbjd
rXfVkJnJ5KIuvk00fQhvFlWEG4Fqo9ygoYHjJ40gBwOQIoPs21mLReX5JX3ilXP14ATRyXGY8vJ8
T9KrMJagBHCW2mqo9+30dG5RE4Aquy+R7pJXvlQYCZWmv6/Mft6kU/gPzkoSDIsX7pjACtYvwErj
GmRiPW+HAeHOuEMorDAC5CtEOGzPz/VEbmXB/dEXzBjppFjnkmPQp9gVO9Z27HJkppIS/R5MrawX
TojzHTr26nOTC6wF0P+4TvDBsMixDPlyqlUNxbgNL7Chn398jjTw76AQJdnCuvQ5UeYzYO1JvKCD
8i5A1fOajLa+6rC0uclz2HY4hfaQefENP/8qnqdcVKYWahKgRILLuuaYoFQmkWORyHlY0TXEyf5G
Y0tewMo+302kQI/kXlaX1OUqhkUTre0ysuSWbWW+dQKcDeMqtLaxqKxtkhBALqzm5wGa4Ra+5YK7
kZg7H69mLWxAOwsci/o5wYHAH2dPiCa64kuXu/Nv8ORQ1PYo9KECT6Z3PNSQdo7mpLm95TA2Nk7n
sG+aUG2gVV0Kiydf46J4QYlCgJpYzWoOatxcQl9u4WK+GDv8eTCyEF7v+NjgYc16IQqfWpXkdkCB
aZYtVYPjmekmStq2we3OnKryHYDgdMfWLbEcbOI35YxUV2Zgr1bYsH7Pv9OTE1XUutiaJrf31Tud
6aai2DXwTiOj3vSlQAVxCPU75LXTa/oll7oxJ8ejH6MvMtzPm+mGU2DHSB1s69LahCePDoobSO51
qZ8f7Kisf5yf3/NgS2Ft2eygepA+eBT1fxJs4yyIUiNhvMHmBZoBSozhJDFOmzNMi1ycv7AWsZF7
dZNDC7PpwpI9NV0an5S5FuUN+cgoezJ8O5aZSFJer1lO7rXvS7EH0hRQlHetm3kMLvXHl891nKpC
rNZtB++8BbC17gCU+FUgKFzb6ErG9V1KD/ut1tiC3LH1t6Jp1S6wg0v58clBucrBc0C6g5LF8eoV
aHmmEtXiLYhL68YNcFkOY5Kn0pn8a+iV1X4oEQD98w8LD3EBZXDzQ9jgeFBjjOF6DrncNo5fYNON
YumuAZNiXWHtav9M9CDDCtGIEsAxEf43Vq3Cd+cf4dTHBQBIqZRTlLN8lZ634YRXTGjKre63EhdO
0XuzofnbUpvbbde1l25Gp8ajDsWtjGOEYvgqSrijk6YZpcWtZorpu44M5g60Z/HZAFkvrpqkSL6d
n+CJgEvZC5zAUiOwQY8dv2NUMMsi6zAkGhoDjf9winaSlNcLVPf9/EgnpkapAE4Y+0RwkKzibdyi
nIXOD4qvwKxjtOWKWWIeFCGBFVfoJf7xaGCuQVyTlQDaMsTxvIoE/5450hXCnoI6FhqRVxj+IDSe
oIndtGF/Iel4PjsiEBQZcPpL3WBNS64rVERtaGbeiFb5TnFAb4ZY0zZZHA+b0e/7C0nAIyPmOAzY
oHXo8JLbc5VZOzWUKS626LCiWJJP5vfRipzvztxkr7Oh11/qs7C+ZChy3oeo5uAN1FXJ3lduuNOz
aHhBKwI7Vj9v0J30nY8ksNx3z7//5WuuH4/bjQVtikScL3H8/l2h0RPPQ39rm6l9zc7ESWxCxu38
KKfeOjvFIvZzkJPvH4/SoDUGFwOJZnzRUNRuiuigMvUuU25zaLX2wgp+HgRpyXHAuGCGDDBDq70i
6P2ROTb+NsHvAGUSrNpdvxBXepCPu1AqhPzD/BKO9PkGpSRE3sBX5oBj9xxP0RJoqYT2YiSAYOrG
mDMkGhMs7kgz/rhdQ2pH1kyKAhJuKbQdD4UqMRJVZcO9OA3HmzZQ6sqyq8Kb0xJ92kGvbucCBdvz
n/DE/CR3Q8IP5IgFEHw8aDyGI103OwJmJ8G26PgtB4Pq3mYtLrZ/PhS9RYWGCBvHWV9Dq8wJwsQ3
QwrqhvhZ+jam4zZcAbaCNSb784Od2qCSE5pxuAnyi9UO4OZnD8OQR57Kx+KhtPv61TDM2M719Kj2
eiZKDmprwtLQMevvepcXXpNjfrLFTMu4aluOGrQSu/dTMIR3yINcgkE/ZpyrLSophgCiZZfqlDqP
33yRpkgvoxHrjf2El3ltYLsZmXhrx5FcJFwGbN2iMTPvkWMsX/r1gIEmqp37Cl3mu0oU0yuUpjEr
1MCkjpiENVdxXnevTC3MP2OmLXD3dQW9zEobL6yZx+i9evSl+QUZglI6DbDVTkRktUCFvA29Ts/f
FqWeHvDvCBeaVLjJ0ai7CrOm3SddiXMlluZ7jUMVckLnvExzM/DAjJQX0vtnkYhYB5eQXiCddP69
SpAWjFg+hBjPxQPCikGeNIg2W1QQE2QT30jdz3bn19epAdkuHAA0rpbCzvHX89u80HCywFBHGNa1
GTbipuzMES1DqMRl/79IO7OeqY2tbf8iS56HU9vdzwSEPECAnFjJTvA8D2X7139XsfVuYbfVFnwH
QZGQWF2uadVa95CcreebfQrXjTDgcyme2Zy323gY4IymhVNOgJw4ao7QVYAngEdYkcYJ7w/t5qkk
G34yCnQEAwTc7luS9CoZSvBmMInW6hBR09dvmgazkMLoSM8e0zavVERY1V5/EvpglGiE8YrgwQse
dJ9/KTzG+rJpzWBWRvcCTQvTFfrWgWmO4+v9Ud48W4jA/qMM6Mj++L6LawxZRykKwoWdivWiRK1D
hSKaoc07K3pSAg25cqlfsfuZsIkpz4Dlt4Vg4uM3xRaCMUCfaLeAEiKCG8qID6UHLw11TJH4nLLH
xrEzFeHovE1D9lHUX1NNaB9xTlre5thFP8Z5JE7SNRlss6HljwHUA6WS2jRt7e3qakBBaA5U/SDG
ZjNoEfIOq77qf36TkiywrFxDMtT2nC21TSY9cmozAMs/XUcPGwgF0KKPewtuhbVx9jQ8HBVvNV2y
ReV7eDuqBYKIMwNjDgw6Ck+iiqs3YzsVJ9/uJi2R345HgwS5cSLuU09NlMBERG/iTWBE/+B1wzMQ
e+C/c5omSgBY3ny/gDg6ITgfnD/Ab3nhU1mAo77XM8hI/jRTmtekOMx9kX48aEDbjXpdzVbLLoPR
ndWGjiOyWajtUczew+w6vZ3QvIC306IG75cm7ixqjJ5kaawg1DO0kO9v0NvZQzmJiglQGcomVOu3
s1fqTr7qFfH0Efd6K3OHJ9qN1sk5fjt7RKHHCFIFw2rESLdR8CeJE8rTkKFw+vgNa6DsYnTe8k40
YwFwE40+fIzU3jrBEd5+TJIu7OJMdgIH0B5LxyuIPT2yFUzohI9j1GWPpircS+pG6ovlFvPJMG/P
dOKZVGgcHdkSlGa3w6TrjkZd7wGaRsT3Yjpz9TQi/nHxNDwS6PxRhrPc3q9RXD1LFuQ8bc8WQkMq
QTfOdcDr7c6WJTYVAY7aCBAQwsZjEA6CJOj0dL1ThguYZD/Wpu5ajrMIrVKfr4qtGK+qBXb3/oK6
vVxwqsRnBeUW2f7fn7iIOEeNnXHIKdqUX6K2TQJVG5xn20Lp7X6oo+llXVGWJ7tDwGF38uDrIBQ9
QjUiHgdcgBtjDjptUR51y5l8rR/ESbZ7GA9BILj/FDh5mG6nty8MTYAZlb67nXaJlZIPONrFm5FZ
hSHbLyfP36NPCXCEnWmBSSIF2sYbbWHzXEDEIXfV0dfUrAiXxMVWT9PPmvNHx4DkbVP6hgkK1mEb
Ku2V3MY82Qo6Jx4vaHRPoVGh5PvzEyaFzQyLlJbq8G5/xGKJk6hFn1PA8cWspbD9BO8hFNGzv53J
0U7OtqNTBwAS+CoaRHxEOZ8/FC0jmp56g/xXMPR9S4aVaQ9FXimwPbv+uYfZHfRaZZ8sktuMhzIe
Y2MXQBWhK7UNqjULzV9nMLFe0EBHK5k3vp+XeXxUHcEDpKrn7r2rtOUfJirTz3Ouzl/uf2Q5VfuT
AOIwKQb3Jezt3VmLmsvi5WDAAqzukrBQR0jxY5s+aIrnfeS92/CYqbxQsRvx+/3IR/uDWi0JDtel
w/C3Qzdm/Ehswfd2i6a99ubQIuReoygbD4M/9thw3I/3nWW/HyotX2QcNLQDAbFsA1aFpea2GrMh
cb5MfB1bANiS8ej+I1wevqFeFnqFQEiEO6yN+q/qL2VavVPnqf6iRVU2+2bZNKZvzJUWX+q5cXhU
pQPumfNYTzjxJIUQgQsy7zPKTdq3gqLzEGBNX/aPIP7zPlDbqqFKYtvZv4YzzH/l9lwhaBlh3Odb
2TpWfrNOzQm84WCJSW4QmDbOBdKu3boe8DippxWCeIuVJKa6NubPuLddUhwAgqQdq2Dx7DbQqdb5
yLee4YZu39QkRJTnsXCVwkD0Jbaf3TN6r7EiF0uuFUH/xTAH+jp2p/4H0aoeD5CsGz8MGqBU37Ry
PkeZGvrHVlts5LGG1PxSu7hOhE3StQjzY6f63krHNvJ1ytuzn4qRxBs0V5n5Ma0XuEdJKc4SkoOj
ldYwmKfv4gY8DbZDwBq8tJKOxM5RzDnUvKX4gLhu7PMgXy73V+lRKIuOMagEen7gbrah0HVvGo0N
yboBdsnU0arR+pVboxhO6rMHB57kBv0v1O5CrFBx1lCOJQmwRu1l0pviyyqfRj6vQFz1QLTOj7NV
r9f7IzwMi5sEJBTqFOR32xGaZoycSsoI3daeKt80e2nqIEZ8y9VmbL54yPVdIrNzT+LeXFo80Cnh
yeYJVxfRt3EX10T23RrhgK914Rf2rLziT5u9vz+6m/mTUWBpwm4CTU6VchvFyQw8pToQBcYQw3nB
vMPHLbd9NyOJc3I/3nxIGYo+Lc0nNNSoqW1DeTE0Q7qkE4YOLotRi3QAOhiaXthX/w5zOX3CnesM
LnQ0Ph6k4OTAers3atpmqVkjnqwiVBQx5/6IySb9BFt/NxbWWU3raIBSaAIQFLIBYMK2Ayy6NdIF
3rVhp02J+2RbQ5q+tmTj1idj1jmp4prMw9JFkZx8WvnpNlcFnxagCDgZdiBP413uJla85gZ9mMJG
5a0fL+0aNlM/XnHbFBfLXMf/z3j6dqQRvnVY0REvbQaM17DPuBRtV1/BfLnXeDLUk7vwaBZRQ4dY
zh9yOrfxFuxGpnGppxALbuMz8AXQxmNkjhcQ1unJq/gs1m6ZYonsGbneTaDrhH4Ri+U9V8to+/WS
/JzeFjQ7OW2oEOi8JWin7bd4PBht0cwr2WhTWp8GBO2DZCrVy6zY0c8Wzr+HwptGLg/i7g7PfMJD
r8ZRNayVznsQPLIe9K6vAo/t8QsHF9EAm8g8jfx+O1lWW7uVpU9TuALU1y44MZIboelrniTAR4ve
po/NdU27Dq7LNk6CYrk3mO4YQitNfzeVwg6XHkuaBrfenoxsPdvfRytDguA4xCATQ5/bBnQB3EOH
jKeQ10R/Ve0Rw4SK3nY0jz+nA/vflQHxEznP/8L7d7lfXVJo0tdoDGt1qS45AKyPLIzRR7Ese7x/
AxzdMxKHQIeV85Eq4nZUXUTvIlbRW/OiqX+qrEb7oCinlZ/DbwfpEKCsLDbtAcv5iAd6UiSsP1tr
H7BFp5loT5j3pnWTn9xpR+cwtO//xdrNE17Rhov9Epb2a489pgKB2sGP96+hULQQUSUnzAA0/8Kq
h6uLOIDEWDjW7o1ZZA2GwZCKsA0Z639LrZtaPx7c6GTRH35HEBWOlPWAx7m7Y5BwzzDiZNHPC1ob
T9DXzeck7vvuQc1xf7+/NA6DuZxRkAIo5+/RG503e3DemilUp97EDxurbQwDO2V5wIl2MvxfiEZB
kh4pUg7Am7cLEVs8RZ3ybILaXdbv7EhQaZ2N57hABP/nI/HtaFFIYxEeWNtIEeJamtLnLHm8nEIV
0dYnyqufEszVT47dm+cqByEVeskYpBuLht02kr22uHCmfMGGtuFnZcYE2an1XL4i0ss04M1azUoR
rHPx+f4Qv3su7VMCWsDsbLjTPGl2myC2PSXHeJ1sKzXXF1sAmK6tpX7IxonX8qhYD0Vpzu9bzG+/
0NqKXjo9w4qbl09+qZO6f7DRCflTjcYS5RY7qf4djWn5dv9HHq0vCbKVGQsd6/1i5i3XZJrH/eep
wvqQYd3ou4US/4Pt6Vkl+OiyIHunA4ZBFA/43eKyqtq1W4dLqYpgBGGz6VxtROUDvIANnw7pGe/4
aGiytE6m+x0gvltiQ6WlXCXYMUkjn4tX2dlnU74n68HtfiE5ojAhJd0gA1AO2q4xtm5SVNjqhXab
Ud6ipdZ95nkyYTjZUJr9hTNBXhVSVRYM5L4sWUuwBkUpUj8tix6FWgyPlZ4aASCR5HJ/eRzN2Xd1
bFpc5O57u6kJhltsCm8IUdFUH2MdPPBcmcuMH30OSBk+85/3Ax5NGlo+ks/Cl4RfsP2Sk9kOrpFi
Nmf0pvIUF7rI/WrCOqmah+jkkjq6diFKgzYEXi6fJttYMDucejGJVU/m9Jrn9qCEPAcn52S+DuJI
wAsYI8lUvCmdOzqCHWVPHEsYyZNVLu2liE59DQ6jQL+DjsE7y9qfNlaWlhMgzpGiVI9l0FQn+lOc
6sJ7uD9DZ3F2ax2X+45Ej9HYSzT7izs3l2ZM0pPS9G3pTVL6JLWJNQ5eZ//ewL4hnTRAdWGjG8ny
jAA6Cr91U3AsTW2Rf1HR3P5LLHU34qdTSFnzMXFyRIgX6y96hLpxUYF4P2lqrOD2FwkeYFVaOBxv
ujP82VUaJmOqkaQfhrQq9DBqqpZ3vpbkybupy6UfZbEYkz9FlbEGI1rNSDelmfmEV73jXro6Xz92
S9FFJ6ngwYYjbYKhJ5sbILh3Wae0vwQaBywyhtkauGW6fDDseno066yi5LEovzCbpIOsG/kKgjW3
3QN5VCEx1yE/1ZI6IQgv1M53hqY5ex7Lf2d3F6LzSf8IpiyF233lQe/bMpsadQiHrvMunGnZR7I1
NaybUsM1ryrxZVS6k8EdHCYA0xkVVAIqmXvc6Yp+9WoMfEw1ha+KrW7+2hPP16r5TEvvaFeQeIIB
gi+ClJP8+x9aAWNBVQVE8cByzZE9W8r8s4HJ1UkucxSFeaKUQqmIh51cPT9EaRR90hUIXXBeVeVL
taQCc+wG4/X7W/wW1cAEkbYgKomsGifKbo9b3pCbve4OISFGNbTdOUYEFoR4UFWp/Z+2F6b23GKL
K96Krho+AIRf/s5sW9EuppZTM77/e47mUSJ06P3TSSbv3g27gmmc9JwF0Pl408aa/ih04xvmwGf8
gqNIYOiAKLMZIDLutkMr1FmNVtDmLhWxr5MWV49mU+UzZthmdZICH20JOZe8ISiNgaXbjiqf47zo
DaUPtV5xtLc6SMHcV6dMqQOzXdP81ctgcfjC0Oe/73/Po0MGnAinDBV+LotdYrr0RddrIAbDxFIp
2y5DQfuCXsdvmhfbwVAlyy9MoCNFfiHO8abe0zYSS0EARplIIwok8BQHay8gy/O1sfXmZO0ejo0E
k3LEdyjM/hEIftjM4UOF9WAOT7TE8Ci3kulhspvxyXKqs4PtcMXQA0R/QCIi92I+0NFmMlvOGLOf
opekVgzaEZ72bCTamY3c0dBQMZNAc4pIIH22C2aChjxMqckZQ5HlYcT2DjFsJ706fTT8oRD/JG/5
vq/2hzbUEw+xZBoZBN0FnBzhJZSnQnRztaCcRtdD/ml+aWYUhH1R9vOnajWX/xhKy8VqLFnyaht5
dbZRjj7xjz9jtympz/WoxfEzJj4LjvE00fD6toLCSuJfuDE47rBNgj4gH6bbESeJMdFi8Eg/R20M
UtSXwB9m/bXtZvNyfxMeneUukhzsP9lE3d/0mioybV54ASeLkiP7pIs3kpjz5X6U7yfWfg4BVFIV
oaBCYrEb0eSaXT8rM4bRHYKYlwxvy6uRuthDqFUc9rYr3qCFVb9JKhVeSjnj5pXHw4Mh9SN8yl/z
cO3y0VkeUYvVH2BH1R+ryLKeBt7PJ/n4d8Wgm99qsdyAW1CZ3Yue630RV1nXjmGmd8O/eexMD/2K
W+i1YjM/NE0P/rTEtmN60PW8+5injvclMY38Cs4x+wtdaQ0j8MXtm7BrMO68/yWPViFQP56TKOZS
o9utwqoB2alRAw/7CtPioBWR+wj4xfqz78czruBBzYIAUhYdLB+a2fK3/HDP19Q0+zha2HgOXhPK
XKLj7Ao7WNNuCGgC/jP07fLYzOnZ6XkwSCqfgE/QIoZncrPju3pFKlWnoDt1cY335MxGtzKSulAz
ZveMX3IwTjgX4Jk4YSA47EmY5hi1YnKrKcwi1/TtcdFR3xGOL9qmeus1rX5Nc/WrPov+5HlxOE72
Hl+Y2hoI4O0HdvoaFGBRUhtwMxGWmVVe2klLHlT4II/3183RKUoVnhoAr1pQcHtJ2ApswWJoLRu9
MtLHdoFKXDnN6HsYYAfKgB+pFvXi91jhiFFEmgWqgcDj/R9xOF5yJyioFo5Se835KcqhrQy0vmjs
Ny+rO7RvdMXih4yn7b7j8fJkgytJB5yDZ/dtXYhIrkEZdoLk9ZtVxdZrVBTusycy51FNkNNb18UJ
y6bQfMdYnIubRWdXxkFuJVG5//cb9p4G7jJRnTYKin56332ZVaR47DZqPqgdKmViTr3f+6zMT2b6
4EQnN0WRhn3DO2e/a/vIQwEZ5lA49ZPw8y5F3I+09STKQRZAFMA33Mic63vEcxyX2VDYRNHKZf4Y
J1mdBa05OO9QW1AvUUKl5iRRPRwXEykhMFK2apcuqmraj1Gv8jGR4F390uvU2tcTz/z35xep9kOc
XX5jZUoCOJVaJB2Q5irmMrq0TTGEohTtCXDzcEhSPwgNNx6H+4S00GIsEKyR/TCUcZit9RIA2j+r
QB6tQuCheMmxFCWBbrsTbKPt1CZjqjACQAMadV1yX3O+jEvXhgln7WO52GcgwqOtzksbHRQQ2pIU
tA3q2rVXlOP3im5dPSORjE+1FQHZgK58kiAeLkVZOEAOSoLfdztdW4FNDAN9K7teoLSDTNX81eV8
g5lZhHHV9x9+YYXQYHelIJ7E+G3HJtzUqOOZnMloDUSg5wmmSDkPrwZQpKdfCSU9QikhUDrY5U0a
ZtvKIntyWp/nj8mCtUGLTfPFqY3q5DMezRh4Pggo/EepWt6SP9z2ZiewL1bkYdXW7R9ju8Z/1kts
vRGVFn28P6qjdS8zeVqaqH9i5LMNxTt+cEYh20lq5n7MLVH8obhV/SsDogzGqxZQO+/2bZRBVTy0
GbnxqOIpV72oMQTMu+ZRVOqZu9rREsRCCskfKKpg2ncDitVxnTWXi7wpxvjqAth9LLos/4g+T3dV
sig6OTiOtjQwAQYFgh4xAGM7tK7F076oqLIa5tyGzah6vyVooPkuVQ8sXIwE3OMa/X1/1o4WCPNF
NRQUEhnLbp/ZmdI0c1HTTS1z96PRjwKw9di84O/Y+PdDybW2S8Ghif8v1P5Vwts5b/OGUovqJuV8
TZNUeVfUjtL4tki8wBms8u3sVEaPELLmhfeDH00m9yb0X3IHSua7dbM2WWo2SkX1JXHXt7w2fyus
Tg1VfVnfpnpyhmk/2gyAupCtkJUepCC3c6lbbTLmrRjDxFSja2dagNZ79ac5vCR9sAOkail4DOp2
2yhDNJG6CwWie5xoT1BDl5c4z4aTT3e0LqVKDUVzyhA3QtkocNCSFjnrch0XMDrLAv+UkvHQWfoV
T/bOp+n+03wjOTQJVKdcxpTtdUZyvdSzuKdMCGYwf2iGVIUzh/jr/VVxNE0cwSx7SpKgPnarAiOf
xrDTgsbGXDbACHL77YLw6+V+lKM9RroKZhwqNE9luTZ/OIRnVDINa2LhZ0ObfE6zavbnuVli38nt
X0moTFjI0Aq4WZCB3saiXu0Uo01Bw2lc65pZdXkdUA09GdHRbiIX5WQ0wAeTgGyjSIQ8ZE1VoN4+
DM/jbMpEAF/UpszLJ8epz8xsjqrGZAEShEq7nZi7e4x2ngrwAu9AIKjptUpX76FQUvuNqazJRUSz
6htrY10xGFP8IbergEdf9LDqyxku/2jkdJpZk1L9hhbSduSDmIReOEKEtJXGfwx0nIISqIsPhBSD
szgzv/782pHucFSO4WuhjrmNNztm7Y0D8Sp9qB8dM6kvttl0nydjEScI3KPNQGdUQifQebtFpKcR
Gv3CE2Eydx66LH3+SSBZ9vDzA4LPQJYF1UjKz2wHpBVFYmhzBY0y0hUf5704XBSX7FXxzugMR/vO
QxOXtzgtr5vnTN2JBORdMgMIGiI/s6Lab7Vo+lgsYjnpnhyckbQQ6JsD20GzcV9w7/Oe8phHKC2x
7CuSAJW/FI244vLdhfXouLiGtWcCSQcXqtTh5lmDkD66NvJH/XCuTBgVFq42iHA1lOxPPXONx7qb
xsDou/zbYiAupvcpOs6jcbJSDj4sbT2QhnS3QS/vO+kN8Ae6eZYIEVnWr3Tu/+mnznpUs/gkO7lZ
khSLvhsyS9VxcC67lMieAKCnaULRLSn6YOkBCtQ0XV/vL8mbPS2jcLsxcUCTbrhKSd5WVO8Lokyj
eLZB1ryrori4khy+Jojt/SwEVYaDsWigyopizR41FBeG6KaG+hr+oO6Doo4dLrpm9gZDBONnN5t0
igOkyeKj9oYMyXaF6AsdzKgeEMn15vHZ9Mo17JGrf7GW08Rc/lOb7I5Q5P40KpEMBfOwC6UOcemU
MY7Ahi3yUBOo6DmdnV+XCv2qCISvD2m9fWoofvvCm+OTObzZgDI8b0JpWSEVJHfhYdhadQq3Iyx7
D/tyz2pfm7Kew5JULOyqlsZXt5wlKTf7QAalWSrx+1wF+zE3aCosBSbMoZblddA7UX2tFUEZNY3i
6/01ehiKNzd9AwrhLJ/tTNorV25vGU3orM760Gc6Z4tNst50znKSFB19SpIHhMQplUse9jbU2i+O
DbijCVUvli17NMy/6kk1zn6MrsPvtTFYv6+9SD7dH+HBXgeQIfEC8hUJMnYbtuWndCLWmnDWaucx
Xyayi7gefuE7ymHx2OH6Bi69jSIsnNw1CRKrpqF6MCxFD93URc5DxN7lFwYkMQIcYZDa9t6U8eIo
nhkxIARdmlejZJNSTbObM2bi0dL4Lv6H7o0Oi2U/JFhIbVKYDcjKtLy4bfZtHj2AKZN31lc6igT1
H7IMd7es5W8/HoalnkKZBNtAbXUfXUArfpt56psps5qfvWLYWvSvmCNwDxI0ug0Vs0gUgRVMaDUp
YtWTUB/cFWWoujeLp/vzdHD80xBBWZhFAUdmT/1jCaQUsecqjGt7hGu5FGr2VifHe8ptFy/ixnGb
rz8fkuYAiC8qhLf9+QWfyZQB4jDRCyS20IX1s35efU0b9IfKdc+a5Edb+sd48u9/yBTmImIyJ7cM
4VYhSNIMCtrp+vLkjpERFl2SPCCpn5w0Qm7SE6ZQ+qSAfuPGU/dHcsV1bfWQDENdqaoLNXE1KKio
vHTF2gXrqDdvYs9Fhm+2z4wJbodrUfMCLMPzEeGDPUPOSa3ObjpOsKrr4qciXlFPG+B8THExfJDq
7k+Ozla5P6e3m4OgEnMsKeRE3q1YTwe40k5TE/KnQR+iUp5n3hG+vv68yRp8CPp3kquLfBHhttM5
1pLAazg0WovZ+qOf5sWfsab9UKLidbI5bpV8iIWiII0sMDtAeXfDyiy7UFZGBiITAqQ/5b2b+ZVS
51+LuarfQHysxqDtS8il46z1b4Gbc9nmUM+QL1/j9Ksd5XA5XRNorH//i9/eGDyqSQs5KKC+uPuN
2051W+YmXNlSMbIPGcW5AItc89P9KLfHA50msBHIP1AigB68/diWjVl24pLYZJhwYvCpWD7dY+/j
mDdfdDG4J7vmaFAE5J1OpQDYtFxmP2zVdbE7s6XCGbr2YF67rhja39TEtc9EeI+GRQGanjNMWBoV
u2FR365WFk4bLiXMSuyCihwxMTv2pcnPO0zIzir63yUGthkipTBeR5IgyMG5xxZnLv7JncqqdbMk
fsJ0rn5n1kv9aLO8LotpKbmvz7ryFvaI+dFZIliE0eT0b6PRG7/mNlJCUe7VnzO4/S/9ELsvQ5/Z
38yytj6hzG2GzpLFr0WjpbSv2lMwzu1pxq9Hs00WZ5Fn3zNAnIgns2GmXZguQ+UgS5Orv7erXjwb
gyjfec6gvqmsxfiywFU/eVweTRXABYlOI/mDprpdEkvjNrM7GaTWg/ltnGPvnbe2FUog5h8d+N+z
quJROCBHCBfScZQA5m04o0q9SO3SPlz0Pv+nUqz5cUQuOeB54vpjaZ4Vdw4OTnC43BOcmtKpeFeE
w97ArAbctcN50qd3ydBpPtVT86lBYunkxDi4GAglX3kE5O2121wq+upqnmsITFrdtF7ddsT+WeWN
gKECO7kwejfs4/TMxvRg7QCvoYrJKUpNc9+F0QQVB7q1WHMVcfSpN2HqPUDU6+cXy1jchvppn39N
u2x40BoQgtf7B5icr92+I8OUzlYUOLkXdt+36qPC7Wu9C7F0Gb9gBiqCzi1nDGxEcm2y0fijQj8j
utS6SF+XKj+LfzR6eAtA8777xe5rI16/Ruhy9n3YxUv+pRkBcTlYTj+1jhIHbpqtH5dmFI9N7Zx1
HA5WFuhcoKby03Mz754UEAgtbZjHPmxcxQlbPA3f62qcvABZKH6//5EPQ1GNoYktK5R7CM8AM5q+
Sd2H3PvqY7nGpj8C3wvQD1iD+6EO9qfUsHPQk5Il0X1rtB61bvAs9suoIn/2sCqdGLiRLSCeGuK7
l15Pzh6690MCoNoeCW5mFHa6IhHfZQ7dUduNUl6Dlq0E6aosb6bemn+6SCILWv83yBsLlBZ7VdRZ
ow6w+rqGsd3RFRqW9Y2FhvvJoXA4OLk36fqC6rB2FUmh9Br6knmPzvhkfE69sXizTo1y8dYlBSFV
ePb7+xN4tCEM+hY0ZbF9oEq//ZpNYjfqmvZdmOhIukU1eoDelP6b6mn3Hgr08uz0lvfOrYszds9B
bkGpAiQpDhvwkfdiB1kr+t5Iuy6MxtyGUlh2gZrrP/9KhJVGBUaigWQrfXfILi1yxTbP7DBWm7/q
qljfIgSMrtO6DJf7H/Jg05l4RZHqYkIGsm/3rOn7pl7xNWNBRg0uDRm5hcCnJ2itU9TPwSFK9sOw
6OVBSd737M1F03tQlWXYGcbYBxiVti/dCP0viFKlf3anZv0jmQQ+hWaVv8lGAHb3x3qLfZItKuJT
4OJFzObfrprVRWWoktgE/nEkKrB3nCaqeK1Smw+dQaEG7Xr3EpP/+NVgew9SruTkNxzsFOiUPFlJ
QvgNe02yOFOXeUBxNDRLUVyRJhS/idYDnjxf0tI7Mzw/WK3fq5aQzdkqYCO3A17Goce5mQEjXpG8
FLWdfJrGPn28/10PNiNRvhedVIuH9u6OKEYtcUg5GFNuW18nRHl8zyjbt57TNC955ohXcpaGrG89
O3eOlhQpHXxzDgMpkL8b3+wuiehUigCxZj0mXeOGVUYrKUYr+bFH1oqemoZv12rUV8ediz/uD/xo
MqEa08yS/TQKmNvwepYXUWNSE8g0Y+XIcb60pBVXDB6+qUqinxyyR1uVdg/nHWBF0tjdZILkMZMq
5VBYWTazX6Md+axXefpupep/skxvp5SuO1HouCBOSid0O7La9bpsap0+9ES0/J7YVhSUtVf5oPas
h1S0TRinEQwoRIVPRnmrKUzSDFhJCo1TOKVWuw2NG1k/JnHTh44VR5OfJyio66PScdBGXVP46qKb
j84qrIujTG57UZ0lf+inKsqveZ2Yvjq0XeYrdok4L1xZWA2mGP66P/G3zVR+JC1a8l8gA3Sldwm+
a8dZnYpuCLs5Xl70Vd5EY1774zBXD/nkDm9W+5WWfujFJtJU6mxbj6nR/TSETf4MOECsPooCtEK2
3wppCbuJkb8LF5yuUAOfvsY9lqM4PRVXbai7Sxad+mTeLnqo2pItIpVrIeLIv//hdR2vep3GUQ/L
KcsQwVTWedL8Iu8N9QH0ejqH3tAt2cP9D3679sl9EZtCdIpKJjtuGxRQmYOSEk/tsRFdQPMxDubJ
jn7rs8I6qR7c6lvZUmzd5LjkAqYTspvbcWFLeLizhZGCjuM1baNy9fsIvX9faxLxPKRoYz0kA3gw
3xBgYYKpsue/106ZjIuHczWYmNVy37pj15WB4ozTV6F3mOsp7uL+UcyiWa7xwMr0+0rtf6unwj17
D97OEXODnSgAL/6gXrD9XCB766jIWJRjhqC6KWwnABWlfIvrpIAuOZUff3p6eJ2QQlDkou6yf521
dsY/7+Rd6GRmbPvm2ni/r8K0PnaW4LOdBLs9nACt8Rakh8PBy/9sR9fkWYaapKMESaHW7dtcNyLr
q8iFbeHYWpTuO1AvlvDxAGaVKoXS9lerHLMIh3pDy66FGFZNWlU1n3X6hwhyImyd+K5aJ2/jMqVC
Pk5JRLlEWd8hjIykVeI13qe2gcXtS4koiirCdd5na5V8XMcVAW4VRf7sGmVW8psTueMb4SpqHNY1
+ZDfFglt5LwwHLTo6ravL6CMrNY3I7B9gVBGywraYvayxwnm1xLMjcCgYk2qrPFjCLTxc5kXo+Hn
9YrtrlfMKpywNWq9lzpd4yzQvTSbroPSuuPLRIaXfOnAe6LiqA+xfmk7r5lxWVaj98aca83j4kAH
BjRQdA5FMdv9c20QQTp5X91sVzSt5Q3FkcTiQwt0O0N81GpOuDUDtTPKx7xOWwx13fZNpKv/OVkM
/Eubl7mMJDNkJKUADO+fVUVZ9wM8HcSsE6f6ChnJuXpm2+l+6djtn/dj3WRTu1i7C5ha7VTFIzK2
SV+oHybFtf9spGXU/SiH304K6IBy4ljfZ1OmWrui0BszQJSwxWC59V7HWq+e0zr6ad4BA9KYJDqG
IJFu+FRp7dl5hNlnYDSmh3kQTuS46OWP+lieAXbljO/niVI7ol/Ir0LB3T1/p9KZhZ4AdNaXDj9C
NW2uCog4/LWm+CHPWu11mUvr6/1PeTRhVBzlwoAwxkLZLsPUHdEQmJiwYilZi+nkhpqOofX9KEcT
JnMkKYAnxTN26S/qQKO9tAyt7zr9a9xV/zaV7rzabf4La52hAOam7SUpOdvhGM7Eg2KajaBOpvRt
DUCyRPQyRq1jjZSnnx8U5R7qMPQueO7uYjWGXtqFJ4wgoUAfWiqOmMOI30C9LMnJ3X40S/SZIJSR
xAMB2IVKFk1YLYJbgdZDOl3rOHlwhuinTUhZ69Z/4Sny2bW/oprKgqKVLEg+Dt3fCLK2lzLX16vO
gILJns6UAg4HBQ6Gbrz07NoPyla8xWzcEelwXAzeVGOPEHJUONGZ8NvRvoIF/r84cnH+kI1JMUjd
UIhjiNK50oZqfN1sR4z5vPW6rl7xXLC3X+8vjpv0Qn5LKnWSfq5bCCFsg2I4H9tFtRK0N5vGj6I+
/TxR1L+2ieO8LQa3PitDHn1OiZ2Vj3fybWOXdGZajkKHytLvrKZ6GtbmrypW9ZPM7zgIi4TKPV61
+wLk4k6l0O0e8fVyGp69FkJUqufzyd14NGMSc0Y3lxoShfTtx6u1rCrTQTcCPAZTEEto5Q+odkDm
515WIvdFeNG3+/N1OzDaYRIUjzUpClx7hHpGS7zRBGufJEQPPauxX7XJcD/ej3KTlkk+Geq/KPVR
MqY1vx1YX056kgiVJQ+A9kFk/fqCYpL7roLaFZSCHKCedDuo6mw8OYFvPymRJXsPAqjs6u4ydk3t
G4HjMxPnVuV7QzHSzwOKGS81T8Enw4yqC5iV4YRrcLsJkCCg3OlJe1tJcNgOF+OBvkjYfMEyCKky
bLm+Cvk5NK3hS8Uter3/dY/DyTo8JEG+8+7ramls5zapbrDUdhcYXuoB0AUmNmfDf6T848knPQrH
aQlyULbN2A3b0Q1WhmHRyhbPp7ENSL/s0EZ9xdfiNP+EWJ1yUqw+WqLfH7JkIiQi+1d/qjmZKmJE
hWFKxwFJtoCM6JonbcCjhQLTC9wN55eEGmxHlXVKRb4wYQLn9ek7NKnFgyIyet4rkLM0bd1QgOsL
78/cwdBkDQVUJG9J6mS71UkV0BuivmPmlFi8FFIGyps4Ze5HkWfuNsGi2i+bNKxKYuwTYZNyfzkU
RBkhHl5cKaWQmnb/m+dY+Qmw6OArsvBl6QNlMsBM++MfjfjJLtnoeqZGoWLMmS8pIaG3NnWgmYAZ
ZutUku5gQdow2aSRDEvkpiReobmB1gcXXWKOX7U8dp8pHVWfUa1VfDcq85P8R07K9nNKsAZQZIk6
gym1O6Udq8RPaYXxrLuLeG9mYr7Q4HeCwkTiumgbEaDGVz7PcVK+uolenqyZ29mUEpDsdexTvpPp
tgsVHchC9RYH1+wyFn+6dqS2ISiR8gIXMv5/nJ3HctzIsoafCBHwZgugu+kkkqLcaIOQmYF3BRRQ
wNPfD9pcNdjBDp3FWWkOs6tQJivzN9cIDxeDbXrifNCtjLl719TzqiBqNVRR+1Kc+nyxHwQgihMC
0sbp7VX6ugS/yfD4KDbDb4NtvWchNJoH4UzCR8xmKHV5M6mDzpY4BJTk79NRlQ8wIYt7lTn23ayp
B3vyxdPbv+H1fiQuRjLbLYUW0B56jcGd5lor5WojrdStnhvdIc3X7Pg/RNnuWjrlpH97hSxqxqzR
itrwbMrxJifLxfQMWf63o7zeFVuismmhbVKorrWri1mjUFrZoG9vDW71YOXrdIvKcXqXu7AWQ6Md
hysf8NLkcYZtxXZK/WAbzhdmag+GuSKHGK+9JT6MBnSfqfOHm78flgcSmdqViS3pXmK+Ljy/aimB
YGVZ2jeZkt5dtbbqEOgKKSojvRbv9YnGDP4Rb3fbLS12T5jGNwBgtHcVkgRfaqUvN7nTFrG/+t9G
hFauVLFefTnKczTdgIhwn288oPOJ1JNGdnVK60KZwg6nQgbRbHvixt5MoY28veao/WqTEw/5q43F
Sv+SJ/95PC9r1mEsJlaKluVHWiV4slg4j/Err7HdfsOQzg7PLRaiNL8XCRjCXa6iOB5bWeA8M4hp
Cag/qvQra0k9equcbiFo1g1+OEsVUacKDj36x9/1vDDrUJR68TCumflpNa3qoVoK46Evq5o6kpqw
fLKb+rub+fz+um6/8KgfbgxXLM+YS0yRyq1ehVorriR6F2eOM4sSOzcsIi3nM9cgdLEotlOc18p9
mHVPHpyJx44/DNqVRfFqHW4Tt+FnN81VoNy7UFJ5lpp5eseVu3xzZr/5Pif1cmqKMcPQuh+KKbIr
eHxv77ZLUTfzRlQd+R9wiN0Ag4yc0qIn2cJMpGevAGBWjhYmfZce6xEwRlaaxuHtoJdmlWIJiIFN
zATc0nnQtSzAXLtaFVfAAwFFoHUPIH6gTthc81i+GOo33wzNINbk7i6fNzh+inlXPGLWGDqZ00dl
PidxhinF357HfECaBgFJAxcdhafzUWVQnO15o9eDaPNPHoY38eSM00Ers+xoBXXy+e1ZfH2fbgFx
FKVdQQ8fsON5QE1RajNxlYsNlRY0sOG6HfEgru6k0NqHOV2He00Vw2GjV/zKA2EePL1or9yoFxYQ
UXBlo6kN3nwv0x7UGHu2jV/Gw5R7sQDfHq8K8rMz58v7IAn60K3t5krQC191o01SUsTzHdz5dlP9
UfkY6nGWFR4QcddZ+SEpkvnjanhD1CtMzN6e5YuhqE9tgg2A6/bd0L7hcbnMhEqFnp4GhJCOk2/K
94Mjqr8/bGBRAVIgu97oMLtR5bU12VajEWrqg7BNVv+o9b2K2kZcK3ds23p3SlMH22r0v5Gyr67y
utiYK0kZkz4HsZ6WzqkLBhE5UxD8hGikDmju2DdixExME861Z9GlScUzGYby1kWlMHH+/XoyIleH
IwYxDdHnSWrJceh0MzK6RF4p7Fy4a2l8bGr7dAgQAN4dq6tXZH3tyAqW36QjcCy6lypZPaZXNDdG
bVWnt9fLpf1A4ZTsj1Ypmim7sw11MljtpariMjW7u9pz+kPbmc3R0MQalUZdgz0p+itHzzaIV5/z
j6C7kyBf6nUSGkFVYk01z8BqeWlz0vi2Kb3b0rKyY1B6Rhsq2yz/eXvAF2NTztqQmbyZ9j0LH6m0
cTJXnitqtO7XRh9DMkPMTAcri0Qjv5dBY0Bydq+h6i4tIirH8CfRsyC92R3twdI0vpbnVayPa3qz
8Pb9VOgUEDiurjm2XgxFtvb7moQSuHslUdmqmk5vKty+jee11r2XFgU+WBj631tRoMy/QaR4m6Bj
v7+vmDRlz6u7UQDrPFqHVTvMqqkOhfLE8e8/HG8xoJ0ke5iF7nZGQ12wcHWOm2xxm9ulRt8tRKDm
Q98L7WR1pYOhlEGj1RTq09uRL91c1CLptxDeQztvl3XgCDuN3uxw0q24DphBYR17oQ+3/uJmkRRq
yUIv979MfdaK0NxcriZqbPHbv+LSTgXEt2mNgUjjpXZ+CC0J0rPUTcp4tIvgVppYH9h2k9GQbb4b
fmrFtHKugTZePaF4dZIZwNXc8n5Gfh6zy816SruFmHmCYLc9yGcPt70rBbVLWxJxHCRytjqGu5fP
QDhpUdhxlByvUj02Nt/TX1Ry5Lb85iUOYL9+9Lr3i1uKazvl0sWC7BCC5DR0uMN2A5ybyWpKUVex
PZmii+wxnw9qKNMbxynFl2Ls/O9+kKosBEO9RAMuKNqVz3rpwOf1uGlSQAEhKzmf4hHhkEylCE67
XHJ0yANs2zJZxLNO9aZoQOK/vYwunQ1cY/S8N17yK55WXrkGiA7iOYUDKmoJ1tgAFHHMAlFd2bGX
huahwUKRHUYNCfT50AqhvCFvLdKeIEfKCdX+l6pLhpvKbZbDPKx/TbXmNUJZkRvLZyo53M/jubYw
1iRNy3hS84dUDPJu1Ek0Kwz2/jqhQ9Ngw5pzFtEb2ecj1eS1IrCHEsG/Tp4gx/sxoKDpWIvpGgrz
d8Z2flkSa5NQ2Ay/6XPuFkgAx4licE3GquXqH0gaE4AMmSNEJ4Z5fVlo6v2aVaWiIZA5TXFHPk9t
AxMNgPOxnuf2ymn4+hzix9BEwFYPxh/n4fksV3iw2ONacg5refWxbZy5REB1sG/cmXJVmNTd8CmV
XZNeWbgX41Jh2XBkYA32bV5pprUYp6KMrcn9qTQtPwA98B6kQymc1/YS19KxXv52s0Cx5dgHQvab
drYba0Dvy677FjX42ajeU3ovj14x6+8Wyyn/OpsmFLcaKPiN5La/SddZpvxRPrPAePTo+PnKjunx
GRPimlXV6325hWIBc2PTZ9tji4chGx1pE2q2zRaOnyEipGqWuE9T/aZYpXn797O43VogbHBs1fdU
MJG70myqnt3SOI+ZL9qIu7w5+mO2Xol0aWQ8FFgdG9L11X21NLnlazMjg8DwDZNvHMXXvk4R3M+H
l7Gamyv+lq/vxw0iQtYMvJ9X5f6jQe1JNa/1CijSfX+cPG147H1hPv/9/AF7YfqgPYJK337FH89H
w2yp8dddEcsBlCmVD/fglLS6JGfO4e1Qlwb0Z6jt9vgjVJPbiHaPhPLb0ngsx6Q4lZZ7TQ/60lbm
HbVJOKBAg0rYeRQQplxCdlDEPUzs+6AZ/XfJpqfpTCr54dGRjLrxal/+wtqgQ8EbEmjmplqxux3S
oUGoeLLymC7aryShdFOvlnfIq2EKl0S/1ui9MJNbBRPOB+kqjYrdGBMU5n3o63ncUgw7DpmrnuDv
OFe+14VBbYRy1Jk2vMirBSgCs7azniiy7iaBh28CR0B0xTeVaeo9zq/XOhLbAtjdRljcUVcgE90Y
g7v3oiocn4jWthaViIqhdiI3y7xwKbxrgjeXQnHhUVignsnttzt8pdQ7zPP4YLqVgy9MgJ5OqYE+
+kzh6O1lf+mS3eqYNrt48+7b95WsrKzzmUM3ruZED41CGD+NREOpP8mpcdMc6Q5+ZmeIJQX6KZ1r
M7Iq3uIN9LZorl35/e3fc2noGywBbSF+Fp2u8w1i+/TL4XzlKG5p+aOxVsk7Dr2VpDC9Zk16YS+i
WUHqyxpCEX5veD8g8+DWa5ejBe9WITRzcSw7iQ1ylsOhLzsDqiBk8Ju/HSC3D+AA4EYGL4xXxUeT
Np6vl1qEuC0uHkqKsARXSlKaF1ca6a+3CM5NGzwMpDSd4D3xAnUqr9PLPI9rNVdhPvTTAcCaONRt
M0SBAQb97aG93vgboHSDY/++YvfvNCtJQYmNTgrUTWRfqPXWB3fNrtmtvF4hm5YEbyU2By3mPaRD
lsqtXHZerMbZiuu+6MPEGYpDUPXXGMKXBoQVJw8zi04o19D5YpybZSkaQ0PjfbU1QG+WfZop88dv
T9v2V84PFiJQFYZ3zSpkNZ9HwVeGtuCEplZjTM2zLoLi6CJFGAvehqeS/1vopVrzPPSL//cLZMN5
4peIdiMtp90zZZ4bTwUNSmibvvgxGAN5HKxh+bdZC/1mbMrlytq/sCDJhjbj8a2Dgh/4+UhzjpjB
GYmXiHoBQoXVH3aQ6W1g9svJrXxcCd6e2tdbnMcDmR79V+RH+IbnAatuDJqiJkMeij45dV1vH4tx
NeGyCeeOZpV9Z+WyuJK0XApqMT7Kh8gm8YA5DzqVFpm5UipOUtUczFJ6Bw99+9hwpfaAUFr7nE+N
fuWNcGFXAA7+/6Db1P+RvuimACMBAIJOqJtEbb/69zShYECPVfrh7yeVgvAmoMfOeCU3N5aVmKdu
04CjYf7DMGYTp6dcg4RhLlo81CylpvWuaTJfWDuoUmxbnlo0Iq67T2m3amhVVqm4dDCQp+u2xEph
oUMOGlDfc/zT26O8NKH0fhF/xm6Ph/zuK3ZyDQL6UYjqeUsfkeqMB7vx6mj2MN17O9SFA4CnHRgE
mpf0FfZv6iTRhqmVMAAGejf3a6q0g0isJogLyDvGTZcY2ikx9OYdXr7JldgXjjjae1s3jDLMxi49
XzelqQrZB+vMfTe/DGOwPKoeY6m3B3hhLpFthXdiclyjDLA7Z8iasIuaMQeTmeVEmivzE9d7F5f5
0l95l1zYfGDG6FluBxvKfbsCcJCX5QIHbo6RZLbvRDmtVCT15q526PdVXTF81uqpuhL0wviQNt90
YzbLIy7c80lcdG2lNJPPsYvXaJg1lR5nE+UeWJXXyJSvtwGevTrY2s1cgkndXUmuMyRGMGPhxIrM
v2kA4SJ7nboPVPFgOFL4v1KhvBgP1CZIHMBHVD92QwNxAZmLfMheHP8OHZ78XYaabBG2Kq1/9IGs
rwR8vSAZIL3ZzSSbR/O+4zT4WT8rA+11QwjnkPbTeJ8ParxyE12IgsziBjCCwoFO8m53Z9laWmav
IZNs2NXNBoO4S0yMpN9e9xcmj6INIkU8hliV+4LROlmDNLhV4ymzZouMep5OyZyWXzQh8/vVEMmV
KsCFYW12y4DqNgYC9+z512qdGbqRsiWWsLZ+6rxJO2TWVRfk13uMtJVGxKalTZw9Unn1zRIN71XG
ozPkT6kYkztNLDkn82xQTpbeU1MO4soXuzSX6OOTpiB0tT0tz4eW55okX0Hwl7KG/yNImypKC6WQ
lYe0V0yqP7z97V7vaV5g1B35aptYwh6qibqim1UdquiDrNXBzPL+DtNGGVO9vQbjvfDV6K+AbKLe
hpPJHvWzyCJYhxELF6OZ+ru+sIxTmfEk+esBsYuBg7GJqSHuL7QVbwjhGwxIYSXyZBZiPBQ27NMu
uya59HrqwIuAt4b1CkwG/un5p6JZlXljgSglKrzi0R5052NQ16sZwkkOrpmHvZZb2vg8v78Ssi8c
wbvEQEl4NvDaVSzzrJ0iTMc3iP6a+15YjibPq5Uuy41Ma8RoHHKaLMKRz5ERPkk6T9hOd6owWbv+
57hqzhCVwdh+mudl+an5Q/5xyezpJ3lrAFCvr/zkZqHEbIXVbFpr/PYHer2tkPSkwIBGKwMy9iiR
CWJDaaU5nN2Uek2Yqbr9VNI2SqHJ+VY4ofHGc2C+sq9es6RJyakOQSpAaYUlv7u8Ak7coc46KNgQ
vL6oZNV67GKd1Th0Ui7jKZeze7S7MuuPYhYUPZbE+k/zBPqOa5nZwZUj7PU+x7HWorwOhMPaKtDn
i0dlaTXMdBji1hry+4GX8mFJqyqypnK8x64qvXLfXIpHTxrUCK1x1uy2Of9InO3CyEujGEm+aseM
6rKElImuRpiBnQylOVxTtXm92SlzB2goU9CnWLvfHMNEW6VqyStzL+/BOgh2YFNey5YvRdmOSjq2
9Nw5qs9HlVgLMG3AmPHUFMGpTRzjSEvqmqz8640O0BtLcMSAYBXToTuPMq3CaFOPKKnp5wfqbuLZ
TnocGNmDf40O2UKRo6LDTiN4jyEocCOqq6An/a+HJXTWev4Gm1ccSMlRdUva9PPbm/HS0BDZhVyO
8jO8gN2y6JCyh8lEXtzZyo9E109FaDbtEBaWW/38+1hbIsLyo3hPyeZ8GgetkywYbY6Xwc7uuf2S
A8Wn8t2kLU1/5Ra4cMiwIDbhRhg4JAq7cQmlGk6ClMebjsi0pgIvTMysDTtASLcY/6rI5Jl+eHuA
2wDOKxwevCZe4Dz7dYyrdkETo0eiSt+OaNVLwIp59lKXs4wqRDheFifJbzsU8I7DMhlf3458aR9A
dQdXtCmvgR04n1oVpMEKI5uXR09RNZxtJQzO/9n/8XacS8tl0zfZlujGGNuN0K88T+YzcfyVCjFC
a1wRyNm9s+dOXZnMSwcWyhvE4W7lbboLRQNhmbUlQSmfzRcWY+seu6LiMvfFvVvO0z9vj+zCtyOV
pJj/2zkF/OD5DK6qzJOs3x6njWPcwyisuWjxlQundTVulo2ln2UyCCdrHeK3Q19Yq1vixbODbc+I
dykf6AzDrAVmCH66lvAkrWoEbQJWwDJH7SstwiZUXqdOb0e98CnPou7m16rSZV1nCg0W1oQ3JR7W
90aaqqgL5DVF48sD3MrPHDHk67tQDFrr9YVDTelpflS2uwBlaalpSO7gbtDne780xisnwPZHd5tx
aypYYIlpqaOsc/5BEe9WVeoaKvZK7CrLVKTvsfb+ezw2VyqdyC2j4oWwF39HQENffB2hkTxIv45I
Vn2oVg+HGEua12inv5mD+xFR36PYTQKFyso2zX9c4QgXJCs6Kip2B79+dLJK3k5pYgMdztv3hlLa
r3FBBcYcvOFOT+v2gzWX4xpxOJQfVsfhZB8r14nNxP2VZnYSkWkM/9FrpfpaOUuMeK+81m28tKtg
0vFEo/GNtvouy0nSeW2rjpvTzNY6xoTaRZ4YcGULyCgWbt8eUtmsB/r62pWL9PWao8TMkahzHNP5
2K+52R2dsfQQvXH0Ll/C3i+7Z73R+zmkYJ8/GeviG7cSuk96JfDrfUU5ZtMqoiSKEusexTBNFpCR
heLvuLjucR3RxuB1X4XrlCR/fUQSauPxBZutGiW18wXhjtiG4zxD7W7RGji8HmrFqAe6j46GtkeI
DM7/YMEB6ph3IuAQwDF7tw9d68VoTJJrdcQuIs8D91hb2RzmpjBu3j6fXi8dBkdfFQ0XIOWvHPHa
RJqF3bB06tGzMb1Zy39LrfEf+7YdDngHJbEzQgTVUbw7vh359c1DZE4qmnObR8W+fG+lVt+7AXt6
6VYVBaVKHtqamy5LZkQOcBgXL/9DQLQRaV1T8QKyev4dSV37Jci3XNn3+nsPCl9YtUUb1UKZxywH
HPx2vO0uOz9INoFgOlg0KbYX7O4plNqGtJOO87iereIuF9Z8FxiNCJd+BXyjhuqlBcxxwv9zRT5H
fP/r6NjRU7qx+AF0SHYHc2pWvaQnyPvPtekrpzlF29Cqfc6wAM/aEn7HEYpZ867I5XgwzP4aau3C
Dj37Afv7du41o569MR57mni0R8CQjPX0gOrlNaLT60uIpILWFb8XQCvd5/MvqwzMVOsAm7KsQL9s
tXs70v3xGhLh0oA47diQVBI3w5rzKNY8O243YYbcu7Tsk4WDZklkFyVFUERvf7wLe2PrfNKa2KSV
GNd5qJx/7AxbYvpWBgoJYbsMG7SVwm6p9SjTGvdKvEtDg0pI4sDIyPl2adnUCNU5nS5jp0ybG1/j
IM3Gdn3XgdS8Euq3Y/FuW2w1N/Qk6APie7JfF7iSN4bA0bguoCyTfdHDDstF837Q0grWsHJK5+iN
5tKcFhOa/yFDe+fRl5lT02mTKAyBljDkgQpz+1IuifvgtXmRIUHgoPD49ne4OC8gIXmVgoSionb+
Hei7UQ2qRpzO8lHcyMkmuRLZxzytgpe3I10onJAn4sGCwACYQErV56HU5KdBb2xGz203HMXQDlGq
UdLtRNEdepG9FPClTtgJK/au7uP2t453ULbEle9zYenxO0giqLfxINjfPf0CDVdWLIVWVkHKubE6
YWWy4njaWvAVU+/H2yO/MMeb/i8Gg7+xu/uuaoaPRFcX6RyrLJe3nj9Rr5wmim5Ool0Z24UTGeIA
+HOOC96N+3aHXreA8hbsX5FuHqIKjtjtWtRFHPAWQNF9g8iM+nTTr9kaW3V+DXl5aaQsepAGwN95
1e1WvnSh0uatT7clT/U7v7J+1K3bfJ7E1U124UDkOQcIkl1GJXgPx+6RaGn0PJnoW3XWQY5l9xH5
sPyKKMDF8Wxq+JQZNpmD3anh9JWd8TadYlSk1rtinedDViEs1tZad+XLXUhTqNUghYFJNCDvfQ7W
e0FT04HBwNTN6k9yHZq7KgmsD4ZZmuHU2U7c5IYK6xENv79fnlsphbqUAdRuL37uYcpN45qPVle9
gaBpTa7bt8VhyUbrymlz8QyAA7LJxGxy/3vNcRuhtmF06PyJMeiPulGnp7op2oMqs5exdcqnyTFH
zCPGOsaWuQxl4LcnydvoymxfOgNIqyGYw1UGK7k7iwzp+z1CynPcLpoxhBW+RVaoG5X6kjU2gOls
aa6x2i88JDZtZyqMiICCZdztDXsx3WpFajkO+hGrwnayTi2cuXt/aXRgpwuN3gS9qLe/7atxYte3
lZGIx3WOZ875mUvZ2MxMF6+V1MuDMIX8ARMOYiWwx+BQLZl3eDveqw0DfgqIGJwTdHnItrdV/sfT
kq6MawxYkscr5hhfB7vvDmM3Fk/NTPnq7VCvh/Zbx4u9SRWeruQ+JbLWtNfSpo/Nua9PiW9k994C
6A+98+W+n0nG3o73Wx3m7FoH1bAZAf3mTPNm2WdH42Lh1wllekkcIJOLKdYvZiFzeSpp6zw0lpX8
GEj309jCACx9qpbWrqMWM4E18twkSD61vpo/IS+bt2HJmZbc20IYv9quh6DE67f/ImHsPOWqRfs/
y9PVf8+7ck6f+imdb2utYI2iEG6qSJRur4ejmQcZWydwPnuDBRsdMP/H3hBNEjpujSRcjRZEGq6y
cD6LrJZttPhB97NBVetFLxrtn3HiSAhVPfufMzwzoKrnKVwlx6pWVCykeE4LTf+XjUitoAuSYg29
pSEF2b7GF1Pa8nMpTfeuGkrz32WiLxK79pr/QJNYdAdD0UgKuwp88OOa+TWOPkXvPSMCMnymD7ri
/aIlQx11w5g393Vp+J9W1zLS982Q6U5Ys067l1Vmc/bkJZY9kiAOxcbGS/XGeUpqihVRgFQwYpGz
ld1VfqA+W2PmjJFm9dNXTdT5EK6JyJdjyxbgovdNATUJPFwZSwxQ61DiQfNclRu23TYS+X7OAW2G
srGWNjSQdbKOLenHR6kVSK43NCfGyE3spQjlJNL7VQbt/CQVTLY0xbnpyvreb6WtOgNej4uUvasH
e2TGzDbDwRqjUuWK7o62ePUwF4BpIrHwD1eC7a/TLRhakyBJKaxt2OfzfTuOKf0+6RigLPUqUpX0
jn4irwEeXx3/mxvPBg7aUn56LXs1LYi5dg+tUo/QC8u0Q+On6h53hOTgpGA6Q2EG6iVJHXnvTv1A
hg4Veg4rqFRFZDRGf82NGQCpxcD+3NT8om2eN8/wrRCxh5euS2nmavEocjfUYD56stImPE6dQFAM
cXPny5wCpLUH28dOyOiFvElnp1lvSEoK8qimVyP2d6YGqaQbRfdZwS+x8PicM4z/0mbOIAGK0guH
ToriJqE2jBtDN0IJxgRxTJ47pyitQzuYdRYmKk+MQ1m7lPYHuG4HI0vkk5iGlP+6yrYjJ6iG0J/9
Nj1KBY5lE05YmlA6k/cf8pN9cwqsKYdUqQXGMyeF1xyqUQWPwhzUtzpJ7TXs4eflp75Nx69O3nVP
PnCm75OtscWzBBZ4OKfuoKLMbe3vfTe5Msz7Qb5PKhPfnXSwDPlRTOX6MTE77Z+yTd33npIYILlS
pHNkOCmZUV935YMWBJmMyqqBhGD3ZntfZJmaHmzgvF9b0dsLbS9R3w7ZCn2tXLNeP+rCV/9gVjXe
LkIVmBiWifFR2v7ohJps+/eqTNtHjI8QMFHpCgal9/0yCaX0WytKTa94VyBHrEcYQC0fy67w7qhP
IknMIxblqJpSkB/SmaVsPPJQlyfkwLnmy2pZ79Oqbj5aA12XyFv94hv7gV9oYmB3J3XppMjZ1fQ2
u0pr52Of2osMA18VL26KdFs8lU6PjngGNiwUnii7OJnq7ClF3Gj6IP1efMsKnSdnCuzpE65UjR+q
xJz/aYIUCGBjquaXrg+re9PyPoJNrdX+V5WnQkOld0jLCMs+5yu4/uVlQojwfeYDNkV5awx+rvz4
FyU6qsRT0rj/jEjxoSyi2cEnXa1JdhjcLOnipUFGILJFYvIWyK2OoumcJmO0eEn6KI0mMyM19giR
A49OC3wkLZWHtbsEw+e29odfk1bpy4Ebv3uPJypGOVZuOA/12ptlHMi+tkLR9wL7AUeD9xgMbXEU
taZVEeQ32zqa8+j9asZq+RfheY8/3ZvSGm8r31mKaK0M+R9C2I04ZL5aPzlWby2fPCsFJwnjQxui
vBGz9jAvApELL/OLIkaSwX0ehjZ/oeduOvdOyeyFFHFFGa5iyKuwaty8RtZgTD8Ia/IBLTRiHQvu
xHF64AFYB3dOardzNOXKVYd1XbwsnMeiag7NJuERZc0yWbfNoJqvYG4HFfaep50yVEvmsKmH7Eeu
muR9O/t9RX+10786WDF7YW1Z6bOcgXSHPh4aMRsCKXNtdoYnW3MqExLEYv07icobQ1v6uRWqrire
m7CdWKLlVL2kthjMU6DP1X05Jb7z4BkJZr7pYnf6LeV424mKosydIkwbrzF5thbzgxX0dHg1ZbJf
VVl8aJLNEkKVq/qYANNI0E1L3S6sEzpeUaDwClWWSVeqpPdJF67Vsv69O2M+fpNMefeYGZ37vWtm
T4TjSs8o2lri4giWQU4hjR43u7MLq3xKNTsFemHJzvsCGdY8IYkI+8JJkabNcjeVjzIxq/zZBEXc
R0Mh2or8l6piiJy34cfaOKkPVN2Fj1aD5o/hunTqxcMsp4lGK0swkkRwqkVqwyWwoYq8OmqiQf22
8JNsvR/sWVR39WoXP7UEqfXbqkjb5UBXMdOPPZrDWYT5thfECVO2hr5SKS3pRZs/ALJM28No5+V7
CiC4H5ooAfZ3jde5XX4qkq7NwjZdg/rdlLrpf7jreN4B8/nFOmq2HJyTVy36dzVPHgVym0shFkZp
/UIlnlyoXQrrtErYpxFPAfep08w6ifouGfGR9GYPW3KzqHDHsJ1Rv9O0NkjZiqs1R8Vq+PU7k2XX
8a9+8KHLTO9x8gz7W5oHc36zdt3sPs2TL6tj3wZZfYQwpz8vpbMuG02vefTmjG9CCxKiXpBXK8va
rLrbwnTq73pdTF0EDFI+21PtZycgs426WybVSFSGauPzCneSo9lU2d2UTbWDx47ZfsVnwp7CRjXz
53KhghLOqzeOIE1Ao8/CYru0lSP6Y22X/vMkDHpEyhg9J8b8evUPlcRMMqxyRxF8aPz/hJLINKVe
33xmW+pTSHNJq25nM9F/Fvbad3errI1nSveWPBRD696VvbK6U1dVg88kteJD4rpkj7ow3fV5FkV6
r5GiklkkfJZ04MF+66Vd9VHLNX3gQhzq77maWjPs+k7/oWcConGSLOM7kbDM41kBpbsz+ZotbvW2
kx+dLAhuXDWt8yEHEitC9LHpyGXzOAVRh1llLBtjYYrtRNj3QSZG6lZFp3oUQZF3wtIhWL71CGqX
dIrG8QueduNjlRkLd6UQqAOUMtG7u9bouDGBM+T/kGXasFuMoG0jb8Jg+27OpyyPbEgHCNIqQ7sj
TXWUCln1a3UC59OWodvn0gbAuLSUsZyis8GZj9ZnIXrOwnyV+S/qWqkZar1dpbe9zBczbK2pap6S
fkiy23adzP5d4S9j9Wkl9c4fWlyAshBHoDUAXdcUm2FjBscPebkgdK06kYeFbT1F6WRUqAkEoz+H
ZbUuInSnBcMiOZvtAfvUdUChfxiWm8QuliyuvLb+rFdFkYRl33aPg1Z636GX8p8Vbuo4QLjE8tgV
PS+VNOWkOnZ5UAQhvdniS64V3TMuaPZ4gIfqqaPtE4a+WDkWEZdTQmXN68A7tu5sFhHy8eJYdemC
cH5qZno4+YrVIQZnftcZ/TqFvq2M+cEwFC9FNEM5AZyuTz7ADMDqxUi75IOmGbKJUqRXvqNDFFjx
1OsJxaZO5zMtuhDvjb7VvdOci1zcdU5tul/yPCeT8wrpfBkKXRsjAHTeV39FsT82naqoQ8+UyRo2
eZW+o6CU+CHGJ3J+52S29MKVv4qtbYvmPpRirQpVa1qI9ae5Zi+xREWda6XTCx7vQAS5RwUjj9La
RIZMIixGb0l3n3hY+beDKWctaoj2C4hkeqj6tIBeuLHRjnZhshP7HJz5qUylmR913F6CMOlE8hM0
Rp2SzpZ69uKV3WAdOtfqvhSGV6HxYk/GQ+BOK5+lNqzPGQUGFS5aqd1Q89H8WJpo/Zw4y/sHb13t
IOwXQ/+XgoEDCE5JUoHZT+JeVaRNupVkyY3y51yPit7JRNQ5s1PEpTcYv2gEa9vXSA2WroE2QJlY
vjwug9N8sFonBai4mEsXohrbr6EJK/QbZVHujXKwcfQ2Kkqs3BJNm0VtWvjzvcUBVdz7U6Fa9vKA
P6Jv5d4dqicurMS5F8mRLSn6qHbH9Z3dDGYS+zKtljCnosW96tmCwgamqHNUTbLLThKCuwx7VgEW
foMDWDmV/oS+smYgW9025henwbrkBHWPTdCr/+PsvJrjVs40/Fdc5x5e5LC19gUwmBlGiaKodINS
oJBjN0Lj1+8D2esjjmjOyufmlIqiGqHR/fX7vUHX7zge5WXsGY0fXGclxK9QT6r5pkLRXV5UBptV
iPNTNu2wnxb3uhgMGWfjqn+G2DHo+yQ1h+FQVHP/3tPx6bziDJG+xlQNwkWfGW0dOsHcwd4Uipgb
qdPNTd3Gv6SyttrQlB1QCWELmosJYT3oYQXlm3ImY7/ZkzGkZaFbDZA2gTH41H2zdSFw9aYIbc4c
JCwAug4UeYUrI/B78TYJHJ6PAO36INLFaZicmfIjfcx8CsrG+VQKU/ZRRSuSxYhpzVYOfHI9YKfH
EqMLgkVNTHU0UAqvV2FpSnHTLFU5hX3treTKuqLqcPFn3kbuWjnW3k5BEJCwBeO8vXt9JplxSaew
m7vxiyhyt2HpqYN3hTv6BhXkYCd5SHPOLQ6JOxNSi0C78ynDIP2FJVHcDxTONoWa7U5+2M+p9bVr
JlMLTZrUYu9rfVe89ZslIIUHWYYXwoBYpotu6oijqQOvikfPKkXckofrhPhfdRhD0zFlOQsCehzD
qtXiUOW5fbniKstt+NAqDzUSfjIK2oLe6Iq1yBo1s78YkdWM02tnzeY6nMkIfERq71acCHLvemh7
2jNm4zceW6CeVa/x2W4+jo5kBymYl2tYru56zcpAWW21A6UJNGLzsSmz5G6om/6DWDF4vbbKSWkx
qO8Sz5m1yD32plYSFYFXPuiTQr8zJZiGk4TkB1dFqpw73oiBTznHgL0qahMxNCan79JCkc1YkrJq
RPaUWEWER653ZS45ZFd6492NMys29yH3mzyUJfrkXTK7dkWx1Wk7zCpGFeHO5X53ndUJrpxOZu8y
uhu8/XFaPowjHItdKbXhW2sHwFrGZHsXRot4I/IR/7xeLANnY8frq+ul1AUBxGXWvbXblDJzSgte
8yzp0EZuj9AlHCyzxjNl6ZIrs1+1KZrLQlq7fMnqKprSPruf0KP0ZDQPxDTmQT5mV102YqpnYj3a
huCa8n5oF2eNJ5HZ7WWyWM5j5uWYqOWy4zjuGnPqHZVBEboTuStnzB8D7WFtTKwMHADD9mDW3bh3
CaPwQ6dxdUCPMgAVq3VOAmKq2zFcvQnz4cIKkNoyPe0vbH3J50xDNx0OSzeiUWA9r1GUJPKb08vR
vPHqtRKxFUj3cSHZB3ri2lWcpClMQ1GilN3NQQHiVtJ+7Ni2MZpk0sF9+GZoq/l17FOmsV4UgcHo
Dukxmp+rR4yEssu0kG73ymkcDCsnMLH3g2YTCYzkBL9LlEIaC6MY7QfdyvzvnqEcwHND+tmumBbh
Xc+1Le+a0c0+2v3qVrt80kUZAtyK9RJn5eURZ1d5gVLcCaA36tVXQy/1eXPkBlMYB3+8N7s5T49S
r6rs6CfWzAeoL813XO3nIi4pzEqA0Mb6gJnU9Hn0ilaL6KNAXlRVHQDCVPOwHOlMMlMxCLL70Jns
CUsEf/TucIBL3VDYCZ1nZOMV0lF08dcVdRWLSzuYBwcHDi9s+tTyQhxH8u9VYiQZ1qZ04ADxO/lN
0j39MhYiw3OuLbHSIuhzLDnOFOxFTH9ILsu8nXiyJZv6HVVZVYArjv3t7CU2bwO2DZiQN5lE4PDI
573eT84HvZsItnGDYpKhlbdeGxasM008LLrzvXddzhNTvsV0ZWqL/StyoriZX1x33Yj53QLZMY9S
Cqh7bek0RNrJoh17QoX8sKM7zeY8jSSKlTCCQiuZIc4KSvx3fd1b6EOWafymNWl/W/V5+rUu2+T9
ovL800i1DFa9LtVDb+T2GiVNuj4ohBLcn60Fh6qyfRVa6ZqmkVkhIfA4m+UhTu/mzaA442BFhVIy
VouRHiaI3W8G1co3ys+BW0QnipLDdM+2OABAjzstY4eIUtV1b30PHmdop+1yx3oNhlAs2vy50+z2
e481a7dvWSOHaFrtsgnXahB3YtGs+2RMygtOA+N3Z5XWm4wv6HHpWsJmK6CTliO/DnQbZJY7hF6v
u3OYNIvE9p4zKOIZW/kPPSfDKcyAGz4bhmiznYfbexH3nUv5jU2LoLPi4J8AjqMqamscaSOaMs1w
h+PMnF9awUqePVaw1schc5vXo2lOn4OyK6frXlU+rtscCZ1Q7920u86HzG9ijt/TDuRubnfo0IP2
oqR18C0H6r8KIJw1l4NIvbtkIOcynGECdVErbV/E1C/1LV6n011STsWXSR/mq84DdYxsmVkPuSwD
FTZNA4A8Ej924wmiSWgRuxkl1JiXIhRj47yv62VMWEFdlpxZudMrFVSg/4atNcORpbjbS7vOtNA1
Exbzhf0M2wW91fSoZs2+Ww227X2TS7BJbO6caZfp2DaHaZE2b/C2HdUl6IZ9v1Itk1Q1cXCOF4P2
bZgCwa8gjnhYTzWYaYQxrGD6DBowfl3DswmLQTVGlPlaUMVK4vAaDWMl7YNJMOwrvOJ7dUyDoPRv
bWKvvlfQbh/angMv3+JWSWeq9C/SpJ4LSjZofHd8DYBD9OSwvkyLZojYvOY6qoLMK6OyHKwHx27p
Xki/gbvV6bjtX/eZJS8zgIwknAeoUQc1pGsfJ3lDSAQi1IWgrnntvs5qyR8Ikm77nay8tNglmTNS
fQ6jTWFA9tv3ZJ6Xa9VP67eqZE290Vtj5gtdC00eKIWnS2dtTXFUfaUdXaVjkw6sMib7eg6C5iCo
Xz4Hy8JZ1upWc98lVl/varsv7iCraq9sr7PvBflfeTj2rndnVFX9sc9nLJHwTyRWRWgm/+SiED9E
rjM1HA1nOwEKWBRbB8agpoOSBJ+zXSaTLR9byI261ij5iaK2eJ+NPhujl2hdyvfv08cirnoLalHr
GClh8YGUZcFpy1N6F2VYDYbuXPYUCoGTf8XT0RGhnOCWxf20pBUdGVOQ/xMY7RIS/24+UJ64b+wK
MUaEMepymbadEYSd52gXFX7F9tXs9vPFNNZjfqyUmT3UK0DSdabZot+nnuxyan3MAkLb6pyPKweX
LHYAutkeis29TXp+EkSKuLqHClso3M0qu3V2Y6X6bI//ZnoX2F112SgDcKprjeCAKmb8iGDdu9ls
ymmylaZ+kUxsPHSYBj6Esg7Ka4N+lgzNqcxfa6bB3j6ME6YLjWySzykcgC7sp4GFEbp4Pod+tdp1
qFNO3SeQ+ikjq6aUMQk+4v1aNeQ2Dx2rRjgF4/DQ2Zr2tWACfJWk8WURPYvkg12axSshqSCide4t
HIGLJDmM6wDGl+VkDMSTmwqoVVNNek4zaune0IV26bPwuXEyYxCI0a2XNMdSVGsduRInsbDLXTYe
IRzj2rYlwvxk0am9OAVXIjK9HPfNAYF+lA29cbEC1NNfaPvxUNAZc8Ixw3oicutp9gHZe9mAn7k2
GzWrLdVGSiJtwPKjaBYHxY03tAHlkbOa32pyBL+0dlpS+BoVBiu67K68IM1ZtMciHSPab8LD9SoZ
Xs31mhs7vozaC+Wg4BPZwajsg2tUesohIlvfS8uZ9ahUbmvtpAbmQzVhjEWEEsd+31bkkF9lds0O
NhCOeKM0FRhRH9TGq2ndjpksPk52RT5y+xbn2mwLQjSNN2Qp1CKkpUZbt67Ky2kreqK6kNq915fW
EPlGYb7C8jpp7hKzXr/VBPX5Fy1JEg9+nqev3d7f52mni+OiGdkA2j6Y4AI2uW9E5AXBDeLy+QMt
C787IpmtrzgQ9d+0KmVlgM/Jb5S1Zr5ecYIOqC0nSb4xx4FXHVtRG1f+CnabUEQA6nh2xZGztLJ4
O3BPu7Qr/R0LaxoA3sxjf2wJKAU96ipbRQrhSXU9VFbGYmnPxa2yk+Vjz7b9xuLl5OSPSvN7i8lN
ufOCTF5LK2iXA/fYvrKLoqOMLZYEpNziZwQRJGC9KU6Cu7UKKo6jWDWrEBayfSwV6Tq7hRd7h1Af
bB9o3/nkLh4VhDkk+Vfy/MhTkJnSitAb9Tm4ocEL6Oc3NgCVm06OvlPMUIflu9Lg2DlCDq+yJq31
sHWVu8lLXJnGbdPLt3aQJNPVSGNDxKqaWGxM6bbesXPXLgkt6PefSUAsu73SOGPH+lyw2ZhDlq6H
AND9AWt3a4ONHU4uaqLldFSgVmMoRSmpeQcjJRcz9Wo7LAvfBwPS2DvYHty0ie21EdOOos+o9vla
IjKIdX8M9D60+lk5+8mShM/UYM+wZ7uykt1jlw1Ddruk/pwcZ5GXFDyQ5SzFKkp+kxlX1aIRmojP
UWAPt2NOe1pFrrD68aEf+349UMB0qRYWiUUeZ7AYOkgdYI12b8rFxqWoM0tiPcO0dlkHY683muIN
wX/9lIR6UwzVrgbptd7aMHyb277BlBsghk3HPgrdFekt3D2TKrvRNe29ntVzfVHgWUC6R41DUnuV
ZV093rvGtFJqaf7qt4+wGE1KG9p+jCG7oPO1cGw1DLURx8y6cXSW0pxvehsQnY5BNzXfLW2a1jai
ncxBbI+GMk2+J8EKTwZIUVRXooGD+75Mq1R+8w32zlvdbxM3Wlo6H+9otwz623pyqYWiJHBr42Or
dY7u7quKHuExMaaJprKwVn/9pi3tFkJJOZd9boh7Lg8MM9BNTDfOv2JLrEXxwbI1nY/bwHsdvKwU
iTSIahlsfGCwsxYFCAwdlQyvBp6OfqzF6DlH1KGjdo9esqXSGOfOoVmSTIMillvqPZ+UA+/C/+L2
lut9GV2/9JCR0idNs9Be3KITIFC5XX/ofHaZbwFH1yRe/MXKr7Crq+QrR/XGFgudVYZ5zLwl8a6W
YXSXQ26hkr3WOaHbB/yMsSwlcWJY79yO629D3adVgBmJ8u1vaZ4u1Vs307XlU6IWtg16JSrAKVuU
3JprlMEBWJyoA0NObJmZbtJKAV6bh0uljVNy5QqvnI6inhe+2QYzFbbKURS3hHiihW1nb2wvh1Vf
i3hyaqv8JIYyIQvSEv4Qg3ra+nGAarKGRaNWg0QHVXv0MgBbIuXYjf+h5It5M6qhWK4FwjvtuOrs
r7FcpNPvsKNTH0f8Vx+HBaOAC5dFgBwpu0w+aunQ6mGqTfOD0wAG7xc9KN/kbW2NYRJ0lbcr2P7s
GFeCsv2UClIzOGtZwXJMO/5SxL6hkouUz+Xb6PSFs9PJ51aHzd3iYbRnMCYHzD6AqwYOF0IE1V7T
ScUDvPSL9ZPqvfaN4JreKj/VPQ5MIo8JzssbmgjUiGHWByaHTa3KbhrO3q/9Bhn9rrDR14aJm2Sf
pEiFEU3OIKew7jr1oTZXNVPITrq+M0az/6oqR/8w4/R0qVHsV9BiWvdiFPA+OaS5sWbxXcCkKy+s
Aoduu5LrNW2gqYrbdLKvWr6eOVzNkfZNpxJYwHY+l9eVBxNv5tjAMdLqujqcMhPVMxstnIwOEOhL
vRrL267tPOBTr5oINqmIZN+tGZ3fNwUr4ltdGwSYdN0R8jo6Xqboa1iQECrDhfSR8XTf5r1D0HfZ
TsMHeEf+m6SsjXKfNonnvWmRF7zvYc1B2LEX51vQTqUCjHGE2iXKqZvImZcyHtJg4fBmlR7OU2kJ
xDYvUG2vhTTmY5JUfX0x6XN2nNNOtDeOu4BRWLnD9h0MDVgGgmD6NWrowX5mU8+ufV/heNuNSZGC
PQtIwmz8DY3PPvHssHe84VOfsjfFi6rhcxQc3dmNywB67bgm6gisldo74aMTv4JNpdWxY+d1FefJ
Oj6s0AREzDFSfaldI/taaK3vh3PmLFe1tXbTXvV9/mmQMxHbfpYVr2VnY/EJubglkU2tki6LNIcr
zkscX/VkDW62bMg0Mmo3kxFMH/owNFfp9sqpmcGTa8idIaxGwWY1VbYWbvqve1SICdLjsvWr0KPS
GXb2opbXsrCmjkeyOHpI8gPnwnTwKlY8I4BwlU6C5TwIOiUOBpDmexr7MB+m0hSAeqsCuC7WvLtK
F0qseELqNrG4KZSAzpr3H8vest/qAY4KkJ9n5o0plDSvtW4Y8lCnE/QhTQVODsUgEKC1Yij8PYuR
n+1hbGZ7JKnaGHk0r4x9ZQTizhHpunH/HPOmTQf39ZChdyHUnUUcS4PSV3GWK/U6J5Ln3sr7vr4a
ArfN4sSeijTqIR3IOHGS1KfXQ5Gx9we64huEAKw/OWPagWUaTr9HV1nU+7GzA/AfDoCAsHKZolEZ
46eGvZcwVmOY6JF4c7Pueh3uG7hbhtGhngX5zgK5EVd0UlT7wShWtN/4o/mfvVaQDdf3zTLFfNxz
HuO9VSMiWURgX/R6K2+wufTLqB0mUHa/rptLs9WAsDODk9yeAsF81zvT8MgaSnOrzPUNLALZ1jl+
LgY67ALG+UNRDOuxgEpRgcFqtGahB5UPQzY4b43FtoMrg/0O93fDpR54mTT5C68MY1EE4T72fciR
sIV7yitrKqlGiipw2K4Y9jUJWBdTcXaUU2otRnAoznGZxCQtQIq0UUV/Yp1ySOlxJmz8CB9wyvqK
t++0BtynEk7Hoqw0ygWF1cu39gs/bxv0Bx0UHQaI4vbznwYdU4OdKPFh1UBlvhJF3d63nkgONS38
3x8KajZkXSxC2FWCExZvnqRGpcrOizC2tw6Wn8sDwYnjITP65gzj/ZRVy6MknsrHyAvbRZdQrKd3
lc0IasUw+Wh+uiYsEzFFpVfnB1UUbtiN6zlJ7zMTZCMMQ3xH3gQz8OTVlUjjEigkAfwBZV5U67Rc
+CykZx7gc3e1KXHwddycrk4nSANr1ysXjM+g8K27bt5UOYmB+e/k0PYtcOn47blhIBbBM4BsJYRx
5tOnaJJqLkRSBlHg9l9yWycPAAe2KB9bM355pOeeH2oaXFZZ2JmNJyzolF5212vkZoKADPcQAjyi
vqpz6fS/5Bps0yJA2cGMQDKMSODpDXXO4HA65DVpEhC/LTvzBtaGsRt8zXo19f4UFVWWvOndxXhH
ZxHtEhyZ+//gVp0tgoQ9E6uJk6+Ao53X0DwIIjEQ9x7lAVQVWFpkgJyZLb9+2dD0mZI+yJ3nw8B9
erNmQRgXpkKEh0tvskORJvDJZr0z369z97vqi02HjUGnuVFvWSdPRftaZghaJxzhtaxcvtA/obmJ
1X7/Ac/Q/JyW/VRk8mMw7OixPkSNxB0+vbOiEEZCmwPAi6SDm85rPvd0qfdUNV9Bv+ooC6CPlOk0
n9Ey/7pAc5Objobvb6M0n4zrLv6gUdDzPTiTs+/qXEX9aHv7OuhQGqeuinSjNvYvz5dnbxaXHmST
kI2Jnnx6s5BJFrsv6StJwIzd2kB1h+On9ks7uaG0yz42jR4maTOek3o8N4G2CCC8+/CtQaL0dOTG
7oPUrRfCbK21fldpdfNGWRVQ6rzM9RkvvV8XAPQ0eE1s+x/70amAL7dE0ZGqxFhN6h/0WfUHY6WP
8PKzfO6OcDALsF3l+yfg6OkdcSxPgFE9FtDFGSKaS/Stxqa+UvDjz+xAz80Vh8B0+CYIoegFPR1q
LQPRY5LAXIGtdbtIldzacH8+Iidy9Hht7ATpvesV5wyyn3uQ+Auj9d+8ZbxTizut0ME/R06262zW
n9DzOyTWBdKady8/ylOJ3vYNuizWZCyjqqLx9/T+xKYZnpQbICWw3IvWzfniCmmgoS5K+KoFVeA8
Ot8GSJC3s+VnZzaMX7dCiDNw/T06l4iDTn3hRvKsDWp85ktNWWb3VJOFuWmY5yI4JrpUZ273uZmz
uRPyInFqwkTh6e1mCoWGan0W05HYCzGmdwlRUojZXP8/WLZ/HunkwSZjvuKPyYNN3daJSZwsor4o
EyyPO/vi5Xf47E2ZmMlgGUh37ZdF2yc9ZEhsUiC13P4i0SzHoDHduy7P3DOr2HPvC8HEv4bapu1P
ZSYFBprhnuc3ZYGKC7NMCWwD//G9zIGQmZwTBJ+umqZD4cLegmcCnW331F2Zw41paCOuXrM2GwfU
RwvULBXsSxOuoGUt095LgXAsVYkzK9npQ/0xMh6duO5tu+5pJGVhjng4mOYY+6L0v9dtG1yUdH/3
ZmW0vzkpt6EwE9NZm02sGU/j6l0t0ColcfLX1sn/DqXejpBFvJXToJ07Jpy+v20ox9SRw1FPU+Ke
rJxYNg1mnsJiJVL6ho6L8W6oZ6Jm9NR9U/nVOVXc6erJcKQWbHHZcBaJujtZPQ2JcV/hB1O8kAGz
ZwU4IHhHNIGGgqZp23IddO/OvLnTJW0blOWEuszeDnqnfq65MxG71MLMxNcpvTY1pzxOsyYeBg+u
IRWHEwPytJfZ2PufM2JHzxSGz0xZShreIscjjMdPHQ2nlCbaoGoZ19jWHGS5b7GsqdPxdZ35Tkyr
tYUy0p676WemK5pgPhE/wDIb1dTTD3MaKeYZRMblUNCncU1tjahQ3e8pMSbnZtFzr5VNA7U6UudN
W/l0sH6EGEJtJhFKWXkU1O582w6ZeJ0YKtvLHrKZ1rX6mddqPDN3kUzZHhNKx8Tk1Gitwj2QBMVO
wkQfzFsT2Jaui+/KL5Vsg2M/zfNbD2fYy0IK844TXvUeUNiK+9LFj6kOaJXhA4nI3ECuESdtYoXG
ChP8zMf87FXCUGNhcjdd8cmUx5LNwWWrgJSsI9Drpb+GzBLnOFSaOA6uc85+7rnZvolbMcyBu4DN
w9N3gdizqS13HmMLVrQGB1GrktiC0QRZZmmurBUYEPVSgvtiJY7JAtFq//L280sIxfbBURu5CO3x
RoRC8fQSBkBOM5tYv8rOra+A3eq9l4z10UtzMrSEWqMWmfWN0NcudqoWGjdvOO7HsaSVAsHp5ct5
bnKSv4yZj2FgHGKdXA0E/jRpTVrMK742V7WS6m7SEVdomfOl7FKsWerld32rtyewWZyx2PkcB0/P
aHOl66s2pzJGGVREiKunrRUlvbtC+VMZ0rwDTagT2zsz2Z67V0pg9IKGvVnenEw2gy74mgGzxU1r
ufQPZJOjURlX6IW6j6kCaoNsX5QY5//+M8aAgBWW75Ck65Nn3MpsyUenkbFuVtbRK4gOhFYsi6sE
1fduapVBUwQx2ZmaaqsufpZH/njMOCdhgYU1ADP+6USbofeOpoXSAy+O6SHPF7EzR9d5ePnmnvmi
TKpDT+cD3jKSTo6HcEkrYg5WEbsDvgOB3ZQXW+rUtSHS78iWp0iYixlRGljEqozWxcujP/NKUWvq
+IrZxmbEezI6dYIaSiNjKlWFe1W4sOb9RogDFaqICW5Od5hg/a4vOQ+WQUFTqAos3EG2B/9TWcdO
5rPcs2eNIz1kT5XszgpQvfSSPPKcefr9bxTPWnPbpDEE1U/3SF9guIMVHKb8ldKuhCuGuwxmb7vX
0UbmkV7JdK8CT73+/WfLyZ+Sjgdr/pLeIlFMED+wylgbV3lQrVEfJTY8MSpb/7UJXx2BIFHn/8Gg
NvCGiYvmVjs/fbZdLXK9ctiZ3TJrrxYb3HvwHe1r2mF+qDfmrafxwM98Kc+UA5QBTGGT50gy0MnC
oJLCcys7kXGb1AKQ2xrvpfLR01rBgAT15Tt8puIhtR3tMrN285U5rT0kDMJxmim4FNpiC/nYpTOv
1r1GHxNzvtGLLKvW97Jchw8vj/zD3/dkRaARaqDEB8YJ/NN6Vm9WtngVwCdimaQ/ofrbnibkdwQY
ap91Fh6JVjc4X/0u6dCuw1GGzKGZ+mU1lfYD3RgIiebcZDtYTegFXr66Z0oBLg4gDckgL/8U8nGm
WddYudkXfchqvmxh8cNpuKEzrodJOi1nzJCfe+kg/6iDtgKfDKanM01lxIX2PUeWDNem0JG4FxAs
Mh5yU54zk3tulSLuD94o5lw6xudPh6JXZIkMPVicwDE/UPK+a/jKD1syNFDo4Lwi4KuMf/9x4pqH
YTgOdsYvpr5I2loXEvcYO3ULVmA046s5J5EzSCCW2Eq1b14e77l7dLDBDHAu4mT9wz7gp0XRb/S1
nVQzxZOd6MclGw009EI+oH40QnOtk1u3bctzuMFzk4aIZ3x8sIQyf9l9pjwL5hRNQdxgHxm5QQ+z
rMq1HcRAbbMksM5s5c9MGguGMMZFlG8cHk72mw6HVI228xw7Ki1vOicf3g+mrQ7gaeXHlx/oM7cG
Uu5ge8b+yoq4/fynB+qsYJ3rWsy0IaFfen7vISN2ESBqI+TvfErWM0eGZwa0UVmzidPrY56e3BsZ
IihQEEvEZZ8m+8adH2s7N49lVxOZC0n7zAR95lHajIauC+9XjvMnpTiN9JG+rz7HguZFDLOvPMBr
sGGXu92ZKuEX33x27K0OIrGELAfQ5JOx3AzqmJsvSyyLTB0dC9eCnpCFu2IsjJ07S8HxU29e56PQ
L0WHvsYRwfpKn8f0U74q9wuqbhuHA2s4TgTE7z3LSe7TZBhvfQ59l8yH4tggYjkSSyvPpTM/d2D4
YUlH1bFl5tgnE2E1rFq58N9iB981KEIJQizHXJyrxhLN+xYmB1WsWtIPAfvxRdvn+I5AFdIepdXm
iEIwBDjnVvzMHkY3gDYZvrp86+bJ89SxFvXcgaliuFKDbFT7BFQvE64sMLrwBiyPqxYIxJWt9fXl
r+K5kcHmAbLpReBUdAJJ+s6YdV6WLnGhe9/GZAu5Kld5i6LciQ1pVu9dgTvbTErumTn0zHSlBUJf
iSMb09U0n36OKeqvRnbGEve9zKCXuWXo0b+KnX5qznwZzyylmBxu44CF429yco8WMVYW2+GCZ0Oy
kfPtuT7A1Fno4S6QG9U6HL3enM7c4DOf/7bS4JNLYaCbpxi6MpxxKFuE7Z3C4USHEQtXG7uO40rW
OysA1h7nfNN+eabMZgpMZ+tNAOednlBo/bfG4o+Kry8Xt8LImoPZ2vMBKuXv9gVNhmLC4lBBFeOz
Hz59fbiGT27h4YOxkS4v0d7lYTn58IxAtM8UMs/dFU5TFm+QUBAqi6dDNUanCt/VVIwUGIS+Huwx
ciCtZNCU5urMXPnlkEeeD8AkbpwscRBvT75EH5kMTFhsE3Lo0rcwsGn1r2uLAcvL390zN8Xaw4HH
5Pnx38lNGSmmB2lvqbia8EGw0Xyhf7GXOA3a/vPLQ/0y/bklpj2Gi5RK2Ftul/LTxueWARYEG2CO
bLU/yhGTTYG6cidHTe2BvtV7zN7m/cuDPnd/wHMW2x69eIyUng6aBRYsqM6AdAR9Dd8MM3/TKDA7
T0KO/U+GsjzQR26OWunpUC66NwPW4sZvkrgtOgLWkhnAp28D7x/9uP/6uvx3+ti+/kdtL/7+P/z5
a9spLL4yefLHv7/qHpt7OTw+ypvP3f9sv/qvv/r0F/9+k38dWtF+l6d/68kv8e//c/zdZ/n5yR+Q
QKALuhsfB/XmUaDc+TEAV7r9zf/vD//y+ONfeau6x7/98bUdG7n9a2neNn/880cX3/72h8cE/K+f
//l//uz2c82v7T9XZfW5+faXC7H9T5z+5uNnIf/2h+Z4f6VlQbeCtQGTZ76gP/4yP/74kWv8lYJ9
w+F1lg1QYsZr2kFm268Zf902PjCkbV+mN8YCLdrxHz8z/7qBW5trNMd1KlLzj/+7yiev68/X9xeM
hF63eSPF3/44QXFRlwDgbkOc1GJDji5kqsvqWC7Oq4V8lrCTZR7lTm7tFzlYnyBTaA9A9MuHHDFa
RBTWDAPUcCOVLCqiQxJAIu/yGJ2o8a4cEC/+9Dz/eaVPrmz74P88S/55ZSezFymrPgmfHR6RQX1F
7dtdlwvCexoXPt4nZYKtR0DTAK0Akl9V3UtrfUCcbuxNPcVuBwU51ldrle50DPL2iUkyjNUK4+Dh
sBdXNLLPHExO+C9/XulJ3aS3KFdlUJbHMYFOZw3EI1UaXNjWK7OvOu6gV669tDGqIhikDs5+eEGL
c/jqvx39ZBWzfJEEUzaUR0jizt71unmn5akT+z3RO0Mm66NoO5yK5rnbdcY8Xbk96NHLL+lpsfTn
nZ8sZoQ25bg3mFRhDaq4ED1ifpemrbjATciBdxvob3IrV0EoPUSCL4/5dCH9c8yTjWgKWh3rBLM4
duVY7+ca2mgLHfqmTfRvL4/wwwj3ualnPl04KQu1Wl9nGlQG7gkr0nUMFJv2be3mM4n2GGYVdolD
Ugrx3+vq5livk9wTqHFb4hYaYPyI4Uuz3ASl+IJPlL1H0zBG0G2TM4DdyXnjz4dwUrlhmoWOwOU0
YJbFEsEWL2KXfPB9RS17tFayGWcHvREaR6zKEjd765p2EadGH8TtqOMjlMDLV/hLHawSEx99Nszb
bh2XK6vv1IVOVRuVPQzJelHyt+CQPy/5BPuqxZxLvLya45ogxywC+PjLUkyHpvPuX35vP+Kefn1v
pG8+fW9jhsbDLub2WE16dZl5FrK2xteO0NKWq6nul9Ac8vagiaCF6qOGi3Ho68upNqZQX0bjzscH
Ms6GzHnVln0datlUvpdNasPxz9ArFkqygRpNlOAqerCcSosXzs4HJzNwkBIjtnwVnCXbXOI6Scz9
JNfmiui+/oLYhGLXOdwyVPflyk5RmIuy7XZjyjZBJ+EGhaW/n9PBOnPWfv4rwbrw6aMo1Fag2W57
bJJVj9ou9xBBYTemd+pc0uq/WXmI6Hk6Rj94tNrUwuP2MI3JcZjaTazVkWzG2y6t38/J8BFpQLOb
yQGHmWypMy/65MT6f3PJ/eHC+lPl1mnJiM+K3R5LdK5L6DqF7WLKbdjv9DSbHusJS/XQLyrP3aEI
L+1oRBB6EP9L3Zkst61s2/ZX7gc8nEANZBcgCVKlZUuy5A7Ckm0gUQOJ+uvfoM+Le70Zphj39F5n
NxzbZgUkMtdacwzRJ23A+KGj79fe6OsLK9LZt3OyBDez39Rr7fBlN6V1M60A2gKhZLlfFscL6sq+
AmJZHPvbVmAO9bTVjDwPC9XO+9EuL9V9TwCa//OtnKzGY0UNsiRDTbQ5kfuKfTRHj6ULuyR+ai28
3rIqWxqgnKTTqfW3ayf8yPcJ4X58//3zgPc/r3+yMh+poQyOa8XeB3gWGlRZNzA22utK94sNk4aX
SKHnru2T5TmmedczklHsofRA78N8wsNetBvdaB8//iT/PCH8zyc5WV67Qog1bkS+z/uBPDbc701G
ippf0BgOrZUZzNgsxtePX4z5UW6Yv61bp0sjumAEYj7KAVdffjCKUhFK9bzlynUob+xQRVRHwYpb
eMHQFcV1keh+xjElnoeAuEHRM4QKnjB3m849aCq/pT/FtyN7Qm7F6Oe3sHYpIxjZor+Dzo6/t2Vs
gNhPrew1X9TwSrMSmBOug50zuDoDsx00g8BxWExhH3jQHJYqFXnkxtL7RCixy8JaYCALKdqMerDM
5q0axuXOggBKh7cYxKFYlM/+Q8IOYcwq9oAlIDNBJ8QWLXIrk/SWtKyB4HPTdgHD1t594vglWIgp
za6lGIoj1LasmF9SpvZ1sbv8l/A1tKG9ABFGHH5OXh32FdfIxmf/bhSVsSW2YyNGAE1FScHqTPJW
2ZS5kBsY/t+mTZXsrBmqaYSdzX20hqyWfLJ6/aXFmfY+ZVJszVjznX27VNZD668JlBSh2Tdd5orH
RTFFujVABTW86FLFGyAppo0+ZSCXJGLIEyLl4wUK+XO3LX2rc26WFaax1vOHZp3uB4tgNU1pQJOz
NMqgd1tvDA1zyL5nujU/WrLM73M1NoeWWETkJCZUjp65ai8oRqvxg7GAnRSQkIbyB76JCnRlio7o
txydaM0rAwIoVqBgIr2bh5Ph5veUI4R2leKV/Vkz6PBryhpx3bVeA0WmURUna1FvyRSMKtRkB4ip
rfp4DGNnKPPQ6Gb/sfRXfmUjn4rPVVlV8KMagkYB7Ez3BSko+X3KlvkUtBbACnJCRvkylZLj7bKS
qtlCUwVNl5qJVu7FnFovQHPHveXn3RPguOy7QZ/6vWR+UwUDYMbqqe11910446rtyIvMPZgYc04e
XGlVbQgKD1oX8Vk2nGRc6892WZbPJBWrBEqoSXE0J9vahJbRg8Iq8oqUzKjMQ64B2dxJoHjbslRo
zsq5pizjLDRlSJDmXSAbit0b14cRFcypPjzYPejeoBogQIS+VOaXwQaFAMYH3U0AVKjYENN0Nwyx
GOD6BGyirh42mbXGW8OIp57MZ2ls/IzTE42lbH0Vi9OSYBarW4VmPPdf2sYhKuXYx1yRPjR9OPl2
GtnzNBDBS0X/QBEJkMUQ+1zstF9/OWnVwAQl0uYAnWO+tatzUtnesLZ7eL7lblagqO6n3nC/MA4w
vHS6xmyO5gIBCbl0wG7OFk9rV7eyB5WmDK2r0hVvNfdaG5DhAi4wNNUvzVLuuw+7r9+QIXR+tovl
ytBApkMRAe7SE7BEMwNI7om3flR9GjrKqn7WiZ09yVoVcEf1xRo2hY1QPqBNuBgBLUBmycFT3A10
ob8u8wDpDWvzo9tJ4qsqTqxDTzK3IW6lxUYYp+adr8i/zg1JbsSp8tecQCzPSt8h9QZ1F+7a/Ngj
COiCOSvb7x6XU06UUO/avVmX2S6fUgtFee1br6Ma5nRbJfXVVOrpoe3jzgj7zGibPSxyQnLJks37
3ibSGMaDsb7lomv6/aKyZd2agHpuYrVOpFnXpPwcU4Vm1eybV93wlvJKb2L9Vg7WCjsxBfBqNV79
bCvwnSQ+F/+GRAmohhz4pe1rTPYNxAUAA3L78kO2e6edZjeYnFoOKKDWLDAKIDhLKQsWin6R+5ES
EeT1WYifTo3SYlsWk/4Our2F+WhLJz9UYh7eWras1c5vWDzBXxzD5q6tFbeLqIEuFMdCOvpePONd
5aVR3CTQJyatsV910ZffxwIVdFAo0yoDATm9Cdw853pW41EmVpSsmaFsBYxOPU2dGzHb3IcfPwLP
PNFPnd7tZA3O0HRsoPpF7ZzKSg5F7C5BvVrx5uOXOG6C/vKM9U42q/NQqrJlXnTv5ksXTXD695DJ
lv3H//rvpvrf/vmTGoBczZrEuVntEQwXW6PK9QgCjh0MTrKEdl6rLyRupt1q2vRUUPGGM4PdV0PH
3kXUIDJywwEkSPYfeCKoAtTm6c5eM/ncjJ4RaSaui7lQcp85Hma9hkE2zqcrI1u+utO7zL60lT3u
cP72OU62soykjbHs12KfDVN2o6+gV3Bcy01m2iNUgsXYqqQ+3m1CHVr2SVERt/ON0YyXMkt/L/sw
Af/PQwUDyx0z563cQ33W7zOavLczucAXrdVWAIylwuRsJaRnK7i0a7JcKM/+npH62wc/2bwuHriH
lFDzHghw+yOzpt7ZgZSG1+1Nzc1glYxPOgmNoGBsy+mpd2z1vWc/TcFsIGQduU1ujcEqlCcCb51L
WEWTZGbGHnFqePHYPnM07ZqAWcpx2aI9Sx61ogRJCKKvFls3Hd1XjbzodTF5Nc9gWHssIDaB4o+v
0HPf68mmubKbrGZxTffpMAMTIJ1OJaNBcTrMk3ICiHAOBymzAWpX6XH1A9dDnVy4987d3ifbaVAj
Ve+i4tiLyi1f3WRetsuRJZ81WXMhGHLm7OGfHP27GaxX66uMnRuU8kwrUcYYbGQ1+WO2lktOuzMf
5NRckgCb1JK2yfeShPpNooAYdCXb78llk/nx73TuFHdata+qFbC4NRd7QCrprpvAWBcwHtmC14a3
8Xj8hLOTLZ+qSoABGRiAn/w1i6AwxT8vvIXjNf+Xe+E0CemBghMjJRTusr5GI7wskSmq9JMBxOSh
Tfoet0XaPVXMenD2tpzbrC2dh7XNW3BOrKlNXJTRx+/lzEnMP1mPqi5h5n7u8z1sefLthZ6Hpe5A
vy1A+Bklk4CeWMb/rGjin6w9lGs8UjZJvR98KNuum/hhbdXa1uriS1Ms566gk2WmX4zamzvrWAXL
TBwBecVmJx83+WToF+70M086/+RObwgGjjlVWMpeM8gvqcBM5r1xIa137kY7uZd9tJRr6bnVvm0J
eXlCPNZdKa4hKC5Q4LA7fPy7n1muToe0qpEobGsY1T6dm3WLj2y6A2p0mzTLelNqDtWehdvbHRy2
OCP0oI9f9fc08l+u/GPz58+WYDWXs5Gqqt6Xsd4+577kA7kakchAK+z1RcKMTAMDLBWH3imRUEuL
uLYCLy9XXIitlt/0QAUXoOEy/1X5df1c2xyEA+WSGoky0BQtG7rjgVpbWIvXimEGmMNtHS1NOX1q
ynl8QX0Ac2HqKv1gws1SG5KXKfAhcldNpEOTARyotYIThL90D0begFUr7a53gOmq8UHGA2NfZJn1
wK7aer3wg5yr9p1O0A9VxQ/fsohTjLB2C+wbrDieRnmc2mhuuAz9+lZ60Ozm1zDgH3PnrPry8c/y
e+rpLz/LaVOYUogPcLbXIinTisEZzQr12l9fF1r+kLpJ8TtWI1bisU7HvvaoYteNEUAkZmPnTe/p
GwWwJlqsS5MUdxXSSmvTwfvbS2cqYfVXyR7TndGEM7u2t1z3yxdbpk0kBh1cBqhgGkpHj0sHQ4YJ
GIoUzXLf9q7o/7N17jRFIfqJblaRY3+p+eeLfG12jQLBAu0E8LnMs5c2LS7Zg//etnHdk70wAFqr
QR8l97m5/kRY9IB1XHE6zO4YuTUihRLhG4bDS9Ov5x5ppxNmWHCWrPZpUVVDemP4w/Cg1xg8mxQ0
omfKZjeoVOwKkX+PV097EU4O1pXN0IU54zNrrnvyDMmNuMCtm+V7m2ErppjdEiLOKg9mWcgLDZlz
L3Hy5OhoufjzWKV7WnHDIYZLG/ZHwBWvtV7YRJ15EronTw7YMjlUYA0aIYYxGJjtyISQk9804AQP
czseGeO29v7xHXfu85w8QyowCRRG/GTP0VyF/qS7B2GRH55m/ZIN7syD5NQLnHrVvK6cMPfgsWsU
2Q2IrMqC08tAchT35DM+/ii/8+N/WzxOqqsC8e6sET/ZG7FbXaPLtkIFWWgDIho6L5Hz24Ew4ZXS
h3uDdfWT55bl1iO9/DxUpvG9nko8Danxs+IEF2CSrwO/1x+TKav2I0OScbMv0lYFaZJ/hVV6tHAX
cC5LHbCvpoG9H5IcHUkfQTKi4NeUznYk3EhZaczvGYZ6J4wC6rSRPYc7TezHOsEy6KUt2DP2lzOm
x4eKn3cbkyHbetmUX+eD6kKlEFKvbvzN62W78zjiX7jQzt2up9NSPQ51JhlMDlk+0OE0q+osWPrO
Dd2ihglf0DVIAZftO22KdyPQ0ddEtUNolYV+4Th95lo/RRCQvS/FiuYNUJiXfDNJOX9ZUTOH5qAD
udJyqh4dw7g/P75Cfk8T/uUKcU7WQw8BR90vgD6L3tNvPVfVMBDxdzWq6w4TGMWodxXsYkuZG9tj
+lDOlFxLE+5DLN0Y90b9JFIN6ESZdzCsYPDb02xvVWmv31xaLccWYbZxzMLcUOWAkrXU9fbjN3/u
qzreXn+0wsQolObJIdl78wzd2zx6IsdquVtL52svc/mA/Ele+FnOXhnH5eKPF1uYRc7Kpk32Zkmp
w7bIohAKWd68cRmv5SjHKzB66jot0vTLlJd1uDJ9u2mlvPRpz+xtT4PHWS4k4ameT9ujJ1hkp4Vk
B/X/cI/zWwT3x+drVSdGM2EzkBgEbiB4yn29Tt0W25dCiDR71w32pC2kzuyAZ8oLDNJfF06wZ5Zc
52TJ1Q2QWGPDLlF3CkYahrlCe53JzQQX/sLnO7PknnJgqOmhzVm0dO8ti/lixeYxbBy/K3+txpDS
1KVynnHuojxZcn3y/LPjeuk+9xj+aMW8AO9cy+up6/uNWcdmhGtL301FYmzWbJYPGEi0rXQlO2q3
yegS0ToJQHMfxyg962pxTMiz+DH/s+/aPtnmW0likbvhcV10VQZ5lWq7sZqA50lhPX98X575OU9p
JnLx66EZAQ73KVDEHvghNETfubcH+5Kh8Mw27lRLqMg3zp4leQmVqStvMo7T0LnYoWYBw9hIM8wT
Yi605C5pTs99qJPFRiutdm38XoLKp+rhziZI26ZToe025YWd1JnhG/c0Mo1pAt5gISgAelr6SIW7
jEYAwp+KrmvCJdGszdLW4xdetz3QZE/3WKja0En8dUeyegDnaORbx5vtcBVzsbErdwip0fSbrpsv
nU7P3Ej2yXYP1kIPblWTnE4diuWTg2gv83CIujTRPLm20ccX0bnXOdnzxW6rmV7C+t3B/KGZXi7X
ay2MXUq1MkzLpbjwyD/3u56sPQIbQN20jqQ4Pqwws1FLaARbyM0idPj4o5xZue2TukFNs7U3VoYT
xnGKt8Cc7du+JSb08b9+7gOcLDiGi5uMq74iyi1dPDRE+mOTJ4S/0LX/j17i99DRH88GZFS9NRTM
L2UV5rTjuO2datZ7oDvThcfrmQ9hHe/zP14hEcvgd0vBh0iFf9+AuwwFINZP4Fkv/QpnLqjTFLaW
ousiwVLukzbun2PcYttmzo2DqwM7ZxS0P3z8ZZ15AFgnC8WR1DkPoIP3zFl+cVVzl2QKYVatoVwB
pKwjB75wXZ370o5//seXtro8WKaFY4Rd0W4xKyiYmdcaFGlSceElzs1nnObI+wSSo9+M2T6DP8Ku
fo6v9FlqYQYLP5omBVDg2BEzqd5sZW70QUd++aorfW9beP7Fffm5H+9kNfBTh7JAxTE6rRH3BZPw
exUSszK+xZjSmgC5QXcYzXgAvNsN30tVG98cptrrcBxs673HaHglcvKUNrQdn9G4gmOEnxjUpz7+
1X9fqX/ZSJ9ii5BrOBzvmdm1cJyC9Ne/LPbAaEQ27zCmddt+pprN6CFDvS5hQViXIqRNP+xEMkyB
XTjOhtGt5U4W/IzIHyqa6V77FYyiH/WOiVKljOcts5frpoynZJslAPWHPL3uJnXTIoMIarXSckVL
oNOMvRmXxP3qpv4YlYmV74aku+YXbKOx18TGRjdyN+tqY3SX1ogzT+TjvPafF2PRtJnZECrYM15h
HlA8cE4RGXO3esdhcTV/aSvo86TrxIWF+8wLnuajsjhz1aC7Isp8XSFQMd7tCeaOQFR8KJPYppbD
exhR+lx4PJ+53U7TSR16tio9vqDpaM1DzljRL5Z19+AV8v3ji+hcofH3zOsfd/Sk23iTHAeJwsgm
kOiTvqkh6O5caai3HpL7RkGo3ZDg7vaS4QWsGfX8duHFzzymzJMHic7MiUvwW0SjMT0mjqGjfUiZ
3cwnKzQTfdwAOJFbLcFzZoJjPhTtpF9P7eRvG5QyG0sV2i7Xx+8fv50zP+8xG/Dn9TSvJpnIcXJB
ttVxYCaju+ugxN8JmdYRYxBFGOtyAIRsuBde8cwa83tX9seXTy+yzyEdMxeoZfmzyVjsxirn5Epm
rnmg/Dv/Z9fR75PDH69j1BOsB3PyIqe3q21amMUtuoVx05gyf/j4y7N/Z2r+thyd/JhMMacocdJs
P61CJwyAGvGa+JJeI/7N53Uz4+yNHL8AB9bEWnlryHoc6BnSWthajpQbSitMw/lMq2B8YReK+mlu
2G1O2Yp8iLjZFX3/MeRe2GGbSKjUVqw7EP4LPLvFYnnBWGsxtCFfHUzJmRm/tDf/SMe4g83NjvaT
02qIc3LX+lJYxvwJAYvzI22r1NgoXNAq7DGE3cLXQlEiegXRMrPM+L4UmlNvRk1MnxOmOo6yBrce
dlryzoBGVYflEpt3VW9Ixs4g9INQXssr4vANYue1R3PvWJTIvUXnQpdMLsxbQ+aA5BffK/bDOjOQ
oHnaioZ3MXKoPArSTeBrfvnTpciJjcHRPJRolnrtRl1+98Hp6CEmPEErlKzVwltb4+/8oPNzrZef
ezedrhzIFTtliPsmGfFT4mVMArtLhyYEdKfR1FSeeVNPlY5wUE/tEey6YhSIzyd/DEVh3ADajp3Q
tYZ42DCfh2i4rdPvpkdYlVRFxhirAz8bfUVlGy9O35pXRVq12zT1VRshUaSMB9HTyoJ8mjojhD3Q
7i2NjyOnofbAeSS0OEuelHje4yHDZGdV889ab/rxM1PF7efMy0amdHxRYPRpcvHewju0wtURxT4h
gFhvuA/x4tCkQk6C36qb7nrAPz8qWAcvxUKFJtBc4B3Yw+3s2c+kToIUpfDXSaaOF2IAm2Pg4JP/
1Nf9nMGYTpq3bAC0H6yoU2smeRfQ+jPcCJjcpCQZh2rNHdOB+IKKFcktff2xQlrhaNPLYqD3upLG
6D81Zix/aUxdyqhSJcx7r1Q4NfsqcwClVkwE2QsTYChjLdKDje/A3naTfrCjIl+mR07jFeOTg2yz
Had1Z2V6vrTnKJ9sIOnWaJnbJktsKLl47m4nV64GVYxJf5hAg3t4AVBlSVOkTwkkTHmLmorokN7M
unUgeY4yIsdSW23rUjA42iqtepO97bbhPPTi2+SJXezTcgubuVo++WIBy5EXwotGeFS4QqSNEZk0
Lkooo1A3U9Es+Y6Kb/u6ID/7Dt9I7rSxyI4V3jQLTVfp4mqkk1+Hre/x1idWPSy6BrJaiyrgw4AT
2N9z9KHpDpP0KG/sGn5Qdjb2m8jS4UmLVTmjhNC9q8w0Zpy+PHBVAGktu4crOGBkacdrph06Vm2/
c7KQRrb4kkhstsyiM4rBVI3oss90YeqoyjTnfXSXZsO1gFBniMuVOnjeyqcBxP2PenByNrQZgCSU
SEolW9lXNQmCliblrhcIb9nRxM1tMs0y3/FYUg+JU+lLiMqaHA60zJjlyu8G2O7EgJKgTleHMa5h
yh+1dmYOlcpm+URcQLORDaX+G5oMqjC5i4+PGM9xNFBhsblf/WPApc5H+L6Z18cRc7pdutVE7Ky7
lkL7XVHOaDmRTaXkXsV69B40o0byqlBMsmJM0raLpTXGprBI1Gzr1e93th43j8TJiEKMuneTW1Pu
71K4Nz/G0XBEsCKe2i1S6HSYDYD34J5Apqy2WfgBrm3Uyf1ID8nqp9vRVj6Q+BipoznHyb6LVWZe
DcPa2Fs+OhPLKFOKH0KM0wBM0xh2ioL8K3YUnaUrB0Qe9O04+gfLZjQzKJXDJ+DyHa/nNU/8gLlA
514HvnZ0hvbToUTWKQNfSOeBux43qYXwC7g8V/KyWfCyhPVaDV2U0OF6wwl665ftc6K7stsQeBfX
s6klP0v+PlcCc4RoQSp5b5ee9R6nCTGiMWsaXKqu6RwSoifeDoFilQBagubBnI7jPTR4t+Su1o8d
gbnAPOC2bDaDtMG2wTGgp6emKoQIQmTsWZbSMJAbtp7+Ei8Yv/d9Gd+j+PXuS2s0HmXNoMOK07cO
WhNqGOPThWBEicIoJsG2sm8KGv1c6M0Uf5rh59iBTVb91avFUMMyYMqRMc72XsVmfzvL5YlZ6ePE
lsiqRy1fgXDRzlA/itmtl1AxU4pudsgBqYqCN1fLHKJAFtvdFdX3cg0NLtnN0tTaFMzS15Ej9/nw
mWHY6XOaifkbQA61RH5vaSYYH6frQ0yE08K5rMBgxyNdpzNeJ/q+4ivAi1VUb7Psxse1rsq7xkII
x5Rqgl4D110Lj02L8X26XDh7vVaLFdR5PSWh7gEZCaUcpBU1hDXfU+7dVzYGnYmPaWZ772cqZth5
TDrUVlWbV6EuYtEz6+VhmgLZUR+HSYYbRmqcgBlSC4wH7lhmZW/k2IFQnx1Tff4/Ap23ZNfgR2OV
lV8ZFTyaP7Sq+frxhujM3v13BvSPPddaxE3eNZ4fretC9UW498W8MEEcr5eGl869wslhHL69YWk0
jyLX1576DPlqVhjY3JxFv1BYOLc/Pe7b//gMSB8LemY2DQDZmtsJe8Z1PdfGjlRoHeF/uEQ6PVPA
OGUZx51lqyadtSjJ0xcOsQfNmBjlLtMfrayXQ+723oWho9/l2r/sUn9XHf74SG5XACdJs3QfDyQ2
27pIPnmiG/HysdtYe+XuLXdg+Fdl1S0ZNAvTQ2JszTSdNxY3yLMoBKLTjnUZc+PNiAL+GfGbRcYH
LLHJ7m/rJwyH2LW2bEBR4hmpeJqbhXQ/Wf3c7KRHr9WlLs1AYOUdQOV1Yb/Y5VajC7lrjYV0gDCL
+2Q1ZGR5TX4bey491GGZbkatmbepp5cH9Ga0hwvJylHZ6xanSLnNSQJsvIFJFHbbPeOaarlUkjme
qP/2pR3//I8vDbNKxoRioUWtW6mDwbN0W89FuiHEqDaoWrNN5S8EbfNcu1Ky1z9jw+ChgyvlQq3j
zKVunhzNhtzQUJRwIaL6qhETALFwrKXHQcLB4uP79feh+i8f8hQCNJB1RZC25vsOCMSGz7fsmoRa
M0zs5D3umASuscMTM21X9GVx8jq4zDZnM8JgE8/KVWGyj4v9LonWqSeUqER8i31c7jibEE9MxKfa
LoqHvK/fO0fI3cdv+1z35/eI7R+/TVrHSTUUtD5WFDLbiQHBsBzzaffvRPLae586y32f/da6KRbb
2QtJl8KUus2Z3hefLEPMdwzjchVCT/6CTM0JTCWM64/f3pkVxDz++R/vDgn6aq+CLzX2G+9BuANz
B5QNQ1OsRL06z95//DpnVpBT/Fqe6GWeuKYXQZj4BLO4joCWQ/FznRgTLOKwhPzExy917iOdLIql
Pw5GV5txpHfzeLMwgRayNZx2pq8TwSNWcuGrO+G7/Xcu7nfJ5o/vLjeTFudeGUcj4Btr4xtrcU9n
3OqCjoBW5Blua0JUKwRuRFup76M5lgyCuUPk183IyQCE4QbspnMnMnoyFz7+mZrNKQfFShPV2xru
pq5ojaiSFKYYDzf/fRf+rxAXZ8EV/4Bd3I8/u37ofv4XHAz1X7uh+vG9hyrx/wHswjwWEM/TLr4Q
0V5/dkfSxZ+gi99/69+kC0P/F/6Zo9IAZj20nSND6t+gC+dfAtkrCVQAY7CuUaz8N+fC9v7l60d+
jQn62sHCwC30/zAXtvMvwIXEl2F3UU45SlL+F5QLGHH/eFwAXnSZ0IRTyjsD5QnQ8583P8OwCbYz
0wxMe01fclvkoU5OltaEnbHp1VudPj9ARHLefYLMzGs3xqR5n5j/iw/QMfRtkwoGKw1AvkL1zRfU
s98aAGOHnszQPZEycZ2j37wREOpuydfgmDeZpL89XpWBXF37ljLS1nEoDzeJ4MBejWq8muXqo7RJ
gJtqzXH1pvp4jRNsiIbYBZ1M23yHVHp9nT04YvOIff2ACHW5TkbLuTay+UtFiuR25m/zhO6QDjJA
S6FZJd1Lz/z09kgF2ZlN80CJHTXXXHUbZGwYfLQyTSKk2dm2UEfFmj2QCOuQmwZdKp2oNa1BBuSQ
5oes0W1WryM6X9Qmbgx0gZadNVde309RkVTWrjS98X0qZiSMlv2zUxKDZS2JnwtSmWYusiu3IOE5
acQONKsbb2G3jldG0ZIaxLzB3mM0vXI7UbAnKGElfUjmJX3Rq0V7g5zdbwwyufQAAKI7hlyuZgZs
+sAzZu117Qxcc0Pm7fve4khWu614TYw+vyLT33xRg5VsFnskFavyghgZ0015Ne5I4fShSoeFsauq
OvDoir1NVVlR3+nEcTHpPU2dwkuHA/42sVbvWqVO69BBUeO+TpXCiC0L5xr1Oim9pqN5mgvtzqKy
IwK3rCNoFdlmqTNtCKRVkutdNRqUbVGnQb00ajM4zi/oQ+712NEBWeN6fVhH23kwqdUwClEigx0s
Efmt1kWCs/81hQukuVbuXiGsLHb0aqu9N5V+kPCjPpmFNm1ihRwPELYZtZU6FokICztwyzatpRmP
jKwwhmQz0GoyOsPefI2DZvawU6eQFK2jUKJsItXn3hvyNf4v6FJ8dYW+8WbvKwDJdjdBgsL4FCts
xK13ZSeTfVspinNQ/9Kg8CS7vrgYcc863oHwaHlIy7bfN8IhMTiJqCRc8Aw71H+03bjfTcIwtFDo
cDUKt/C3/eCOeP8y+6UuBlb1nswF2Ruzuo5JIWSBrhB1A5ukIEbEznhh3GjFPTWO70wOLPSXLJPC
zWSaG9XMxsFXFANJH8s0Soou5j8Ou5LKk1tzteoikJ4Th2JpoLCib9wOzG1Aj+G3HIPFNQ2aVpM7
BAzTfzMxU4ZkHee3ykydR3yk33KNMfTCKKw73G4Es1Eru3TkIgu4zz1lhXirqHlElFDGbd2k+q4q
+Yr60TVu25YMJ2naZu/Ogn0pFxoRHOWkqRc0SzE8txPblCDGG0BGYHjRYOQ+mZwXN/FoTztVlzsd
/sS+0hSuOa3TQ/ybL7Wv9O1ke/FXbtXhJsv84qFM52cvFt5+cDRr65rHqxEvknU/29nnQmI3XPqZ
IpnM80/xgNTdznufBt40D3eIJ+1hK+qMQwJFp/yZ8/FMeHca7ntr9H62c2pcL5TG0GZhlg0zs5eh
1RITCI1Z729KW5+17ZRo5q3J4QM7ZTIp0B+uqO5SJN84YEt2RHreRbUdYyMe1jcSksttClPhB15M
AGp26S5R06iU8Wx33ikilEDiC/GTyV5tI/j3Ii1f+quqKKdrM+dYXxhslYv8Kddsp6HAm3Ve4GhD
OV35A4X8e85wFuPi7ZB/bbnV72pIXVmYadX6UGvVrZ90NoerxDzwKGP23iQehTASHyMNXbt6nGvX
bg66nlRRGueqIR43b3nepIEstStGNqbNvCBm6h2Wu6IdG5jf+B+3vtSe0Qm612teZo9AsnelmPyb
ZOq0ALW1uelNLt28TrNoduMNNPxEHcv8CfWodLhJKBBQXbbtCMmmvRH5+G619IDFkJUHa0DAYRAl
R2bHFcRkCogJ76h9LooslF223ko3A5sqgfxBP96BqHl38+61UOXBE+QOiuLO1tMvLqYwXMVJNuzc
ynVpdBkGNm16EPs+b76P+IVvSS8kN/R6ebMWsEodiP2WApyF8WdOjH2zslJy3LuDAWy9kOVNtpBZ
yiuKVyRSZsp9ufSWb/Ri/C1h8Dls86EIiRUrss1r/WoW7YuAJ5BP4h5feBx0Y/ej79pu15soFVgY
t6wWE0hGb75bARojGpLjoXDUde+ZabjY/oNVGGhBtOmtmrT4a89pfkPJUW6Sal15bJOfgEiTbaRP
6SrM08E+xBnPRs3yxeckNhN0GJa9YUjXfygKSYRjyG8GADPMGvEAZghYm8q9TVXyCxHN/HsJCy8L
Cj+hji9lfBinqo2UdGZWu6H4usSIVzs2zJHvLm2oKxmHeAHrl6GBD7LJoCOT2MXIapiN9QaNsdkZ
bkUGd+0t79pZlPOjpkt2L4pSf+ialLOfxlu9x3/OKJCrrkw/W64mL4mf65F82LWs2+LTHMfvxjQV
V9RB19Ct54fEMyBAg1mPpnmtd+yc8WJ7jXcQucSE3Tvpa7tIiq5tY2mvZOabQ+XEc7XVK+fgtTxd
WJd9/uM4ERemvslqnKSOObv/l7nzWrIbybLsD5WXQYtXAFeF1oIvsAgyCA04HA759b1uVttMkdmd
OfU2abQ0WjIZVwBwP37O3mvfVoyT5jirTXnPGcv/aK36bjLBEewpq4g7zJuhveYSY6HU/trezds6
vtiV8Tp0PFFLACu1mLBqRxsOiHIEf9opme3MZrSfoTKANeknN49bSk8/qhyjT3pFEXEGNNQJiB/v
TRaEpGaAHwDe9+m1Z9XyJlfl9KCyYTmZQ9UnuaCjvTYBEdmdXbJ7h4v4znusMakbICI5qSLsQR1j
XmZ5IBAmrDoaHM2MT1k7O2vSqy337ENeC9tkeFNXC33uJo9H8lL3DByhC8n22E3N9RyUTDb8Gu72
5PhdLKacUQduci+q0EhA/CMWFqFMle7mdHS+aaDHFeMCNONtaVaMHT3/B+LP5Ri04XqDLx4cKDK3
i0WZ6qmcgpEtxFytaDKDBdSD0d9NPWZ/cDyemyw87O4xLz27j4s6Nb+RDVvpKAvMObZEExy6IssI
hAjEY5UvLFwkYgvGA5582VTZv3NED4yrmmTxr9ruR/MxT9sFY7KkF0+Lyk7jrfC/gZ3YGKsthWPt
2wxJzEDS68H1yuDZ6YafyhY/O6yfj3OYBnTPPGTybPsAJLRsPkJbaiMx6rI/VK4Ob5Tjj1QgTfCy
efSKE/5UXJA5eDCDvKYiybtHOv8cMzky7Pup2h7cklulDxCL6Jl0wVGrvUH2M9Mmiseoa6wmcXAP
7jUX/NYV3qtDLbmH/5Pum8zPdxsEqq+g2fwkCCz7NK7spABXYalBf91xJfrjwoTqGauC3k3NN9hO
sBbStoph6f2ghKiu2pBKDD0wpap7MJt3v62KyC+KK8fdHjPlaYB6YvootXtTVlrdDXWV0ct37pXT
72tP3hDQ+sUIFkp7+9AbITaD7aFYnO92ZR3opfrHudusK5diaQ7mU137d9hZTFKFzdOyoXjxW0T6
Q890xcm9k8oItCeUG0yKb1WxcqnpZwMMQ36w1nr7XMr0HD0xr5RooS7LfZp7w8O69CbBXkU3y1M5
do2473zNcEFUxXefCvbegv75BGGbwWOuvTJqrTW7J82k54uoGXL4iGe3xW4e04YBK8LLLRkJWbmo
8DnvEGhttyHzX5jSNDYpc4vUuwzwuXrsehlIikzM9zPD+HUf1rT5c4/RWDbyv5xj3NA+XhuzFMch
LFGeyo3TQl6zuzaGg98sq8Wdv3UeXs1RbzdOPRVfhqMyjlwdwAKQHDc5VPfY9gv3zrEUam5ZNPBX
zM1gMba9w0iVsxTLoa4HkGc+iTDMOqGcRtN5uGU7NatwIxEzzylxsWkJ97flArsF6w97r91fltqa
mVZky3WjnXidizevc/gihnYRp3ZlXmw13kGl4xLbIymjnLBK806ubK6lFTzUm26TdnxrG4ac5Ms9
NsVm7GB6NEfPTtU+CLooy1z/om30fJHj2DrMqp7u8966qp3+ziNbZEcKVv9Klrb90Fcr5hEL5X27
Wvm112/5zpn7NvZLfLmq9LOTayFL6Ixw262U4Ld+EVjXubngSG0850CeB3ZjZHT3ZcPtvVnzfE4K
ZwqzLtfoX+59dzKvHD2L0yy3+jpdoaUZRhtCocvXptrrYmoeNr38gLBjHufRmJPVFITJE7ObU3GP
or1yeezmKB0YUBbkljz7FsCULsvCB3Odq9dxqStrB4gmc3bzbAxPiikZx4cmdM4/oPGvGPzyr6rI
sDxa7cJoqZW7VYVbkpusCGIDUpnl5/hPp33LbCe8MYXD3TZlYrpy2yIYkE2IN9UFJUQYiCVDWhsX
TD63i23aOLCSoVIFsr3rJ+VzjCyzu21Owx0rXPPgupve58rY4t6Tfty03vKpJnNLSi247VZD9j+k
bLpXV8N9iPTCOhRltBicrgCbMbup/bL0gXnoSq96nPrVSGaSW/d6U/Vp8bfqGq3+EzcDxc+oV+Ni
E0Pf7JR0mrhbRH+C/lTs4Ax37M8l1xcL0hhx/nDOnyVHvrsst6TsBI8qk9SEVjEEb0hBCCGegUVF
FBjXI/Pq2Fbr+hRsLuT3cRGf6bYymQMo+NPUXvAGXbg8VcawPP2jc5H/6DCwIkR+xNBDeYlzmdpH
N5zNuPCNDzMo58t/jH65lTQ63AgG9ASVMmyjlfD1G1l6N2Uxon7wwoxqoWB26Zc35mL+d6DIf9Sq
e+oafv3ec/ulT/f/1s07fHVn1uvw+4/6/5BVa51V1f97++65Uh9F+/VL6+78N/7VunOMf57jMCDR
0hYzgOUz0fhX686y/mnaPhFm50A80tsM6/+07lzrn/yJaRoGF834tXXn/BPA9zlFktjh8Ay9/U9a
d7/2dgnatDhlwClH0UFchve7MbthQUa5yZCrrKzwIvNL54J22d8lqP2Pr0J8Bh+R8AzT/a096Bcy
aAq5QVBNC2KSDHZsVDLN+vlvX/vdvyY3/860/VXOd/4wdsg3ijQcWjhw+d9mR5wKJcEI+ZQgZsS2
mRsdQZuZOIbKLy78sR2eRTtsl11lln/HDP8Dav1/Z0n/em2S1pnY4eEjkOT83v6thd+k/VAbdTcl
HerG4LPu6aMUiB6CXEViapttB2+ICJzSouMBbiLMXrSpzPeWxk+aUMPrIhJgzJY4E76V7RpldO2N
6dqok/+jfv75rSLlI6+VFyFXAeD2r2/VCaap8kY0l2Zu6weIcWWGUH2t7b9xAf06oTm/jguXmdYz
VxxI8+9+x3Kwgnn2tgUhaaWpUG0yD24h7vTzddDNngKyN05b+ZaDVWTp/Ot74U+3HMFksA8ZjfDL
4ob49UOOWoOgsssg8Qf8Clu++jBYqWP/+lV+nVLyEQNylS1SDMiM4kH+HZgJT70kH743Ue2Uw/vk
cXCfsMy/uMX29tevdH6/v9xfgQtwnBAapHR/RFb/+nlwDcvGtwzofr3JsaL1Ug6YE11VtEjisq7c
bv3Pv0HiDpGLGgREEG9+vrz/dkcX0AZGyyvtxOXYf8y9aaYU6MTfCFX/dJOwIBqcLAHgB4w1fhfG
uq0LcLTkVWxYXw+lh6mXRifn36WwTxawCLtb67u//i7/7jV/WydA6DkrECgbskJ/LiHTLTGr/rts
PO9VBxWSzMz3/4br8efXZEnis4aGT/AYoPpfv00/WxR2ssniNUV6MZWbvjPtbbmoBLNiVGuIpIAQ
Fnh4/vqz/vm+ITjBcw2WJm5Qmiy/vm5GlyYoe20l/dLXD5Or8o96S72I5dcfIwzB1d/oLf70SLAC
8o/JOdYOLet3vyURQag3exwHJt6OWzOUPTheoylxOAelOP31p0OW9tuiT65ZwAZmkTRmGMSc2799
sSaejdXvQb0MHr3xwzhsZXshS6G315LwcZrTfMh0nzWbRTqFphMeWenK6boOvfDomqo3P5Z6QV4b
ZVU1KTAYdJsuVuWvYk+3ukdoaUMRQXwnSbUgp85BuKHc1Nu1DDemA8uaOZNuPiz2cRzPA4tJFTPa
YFqiKm4IR5W3amg253KdfBOC9MZJ4zXYFoZgOqvjYbNPIToHc2c3JjLXvs0260iAwqI/naJfaJoH
69xdzcxevONkjKF5UXqp+G4SZmskGHflG0HyvnuiDbnpKEQtSleWjDKIyrrr2jgzOtdMViApaTRh
xT0UtVq3KG1g0kd2LUfIpkY4oj8L7Mw6ZMIt7+Y+nOFu+VYw3Ykz7m/fW758QwMqxJ5K1JVw7MGk
XTm+YKSC1iaQUC2N/BZYv2kfvcwYXlIjDFAAm1kF3Y4D9Zp9Z3V0sHDDErHWPE5TsIpNJGerQv6m
Nt951sbigDzv1o2vECXtFnU6tZh40UqAREncwMu6MPE5gPWwzGjpsNVHmQVi8XIj0APb4ojn1WGM
QsfLdtL7UAIBORirGX6jM6gxbXbrxGTIQK7sK9wxS2A+zmwX5r3Tu+VwaNa1sQ5bjwRv5rjTdRlK
zErPxwV9g7XPl2kSV3O+cF4XopmsJ7ipSwtUL7PBGHpBNu86rT34RmZZE1Npaa8ib29ot9PUaw4a
plHz+1R5yGnGOfPpcZet+VqWIqiSdK7cy2HguueRvQk5INAuwif6ZZ0ZZWU62lEtwZ4FKawAzEa6
COPFTp3qxgX7te5puKSn1GEDhJqa13XSaek9KpXmwDJt7HaXrOsUG42kB5e0CoVq7KnW/VDtQMHU
B0GDDlgCRX3rtXa+0jYvVpTv22TuDdBqKDoaoyc0qFz6lwmN4BO99QV5LJrvMz/qnHizolAS0ZSV
W8dcgnSl+Hzb/OTO7wrapShXUcam6Us1TiAH0DEoDXt1KWSySYvHokiz4qLbXIYdy6TlfTuaWUuM
IVC8RPAQ2TxWNAgOfttlr13dwn9bKsEIKxssG9zquPafNpDN8KaADUSEi+Wt9I+Das3pgE6NQ8RK
7s/xPKfmj1CMqokdGawLtxfptfHZsPfdbSymUgj32YwGZ+ZhGIVaO9StNudlrl21HovcDJ09gE4h
9+gLJUMBx9rGW0lhNSd+XiOPNVaem6eGvNTsgU2wLPaM4RA+sr/1N/CVJ4S3hW7eQZYbb2Lqy9vA
RIl3GIsFLgb+vqo4KZpBSxSGwgqeLYw7Fzy6xju9uTXj6Cqsx3bItvBbZa1Btu9zxxWQXEnhC7/R
F2jyO3swUmaEk9mSBUR/pxoYGMnU7fNDP51J2a0xq1fTadRwZ/ujGi6L2hwfJztz85PRKYuj9qjT
fGWsX7Ep74O1thieWDil0Wgj/74CeVdXe2Wtg3XXZ4U/PMDbsxxQxlqJCZJ/bxcR3YFK/SirylwQ
SBeQPng225q52uAEX5lHA2tfU5uiJh/THFjNKpY8FvO8ibhrgeo+gNz1aEY0Tr2nL6GXWPlZc6Bl
anwrAnhD8Qqal/fsDtU9kwQLPTDqzAeKaOMl3xxUen0g3ST0G1Umxlz3F4FnGu9dYy5fHjLqn6DG
aUO7qs9v4Y8X8q4xmv6TCZb85nb2fG9VMsSYnfXBszFq98UAEIV9hbBmiGmsi8QR+MED8l7xQ4bd
9jbMdtcnK0fEcidhBfsXXbr0B5PFc0qIJlm5lwy3IafXzspjs5bgzW1Jg120vp20W2ltMfy9edqr
degWhId5yByzCOkdwEwIamwFKREeYa6e/CpjxZp6Vka0CJuzy4x89iLhus3LbMwsq7XP1OegERQM
SdC5rmL+Oo1fc1gMJkotJV6yvrLuWjEKkOrWSMrHoGzra6mY4eytvrP1Rbla0zHI8jE7Y4V52lMd
1MeuKlJ1GhjCfSAzB9ZsnSm5gwk5GIqWKHUiy3W5GR253QPcFPA88sxnrOB6uYhkZhvwg42UvDOz
rS2Uf23ZfTW1W37YuCqLiA98Rl7QJx8S9NE0R/H9KeNQG0gQ9p0omUyheFBPs6FDUq9He/o4X9rv
NXUKBRYdeAMeMZ8U+XAxF4fVrcbr2Wc4Eet6cRgntTYBouWQ3RkOPbSobFckqi6fny52CdCZXdjI
0b8rxFh5pUDZZbSs7zax9SrRA+SD49SQtonDxunZwX1ypBKNIeJTteksMbjiMU+mfM69XbXa7Tdt
MT2+WenI4bxx2EOejHVyBOndU33dzqNp7shZkLvWKO306A9t8ZXT2sb1IHymOnbryu8eTKFhX42l
AMTPN/oTgLMSCWxBwNE8Ig5XlGkOCG+dpQeAvPw8aa23iL2ZofU+zOQI60fu0tb36lcL3f2wb1Mo
0YmbziCoA4Z7W1xqSuao3Ew335vuLJsY4W5aRvBxirtFSTuP7aIzP4bMqIF7GoWxRG5VAca1NhF8
1HWbvnVkkllMvztLxqmz2M/bbIqVK2s6zM312H0I0eKAcA3LqaJFWdMa6WLBz+SpYWHQUqfZXoWF
eshKf8sTzi5yjIMq7OZDi2QZ8pWU/pK4rkUKWkUo7h6Ysh5jnpD+giF6s+6UiSklcih5PgsWxYeA
zblNGibkWzQFszfsVVvlQ6SpvvRObwHLppl3oFmLQPn2fnA2Q58mof0mHoPKea+DaWAWMJK+EQ1I
D8fdkK5hGKXbNLCByxG8ol9Zw3FhSvG0BnlpnNK2HgOMWayeSVhs0riZs74VSSErrmqldf7gU5cC
MU7P2UCLpVYcfGMhd7YyXUhItTt9lsEEzitj3ARIDU4muhiNECSGnCNaINcbESVrw1wwUqrKbkri
MOejNnEeJHhOSEzYHGmeilZa1JCyyov4PIl6r3PsKswUm3w6zp6vH9LMafWF4xg0WsPZySHnngd8
weJgOBdWbt/2cmwdrJRe5h19uyn1zi57CmB8pcXrvKXTh7LmMti1ZhH4CeBW/2falNLD6JPmOdyh
2fo5uW346AG4JzNFemWyDFK9TLZRvWgib/FgowfA2rc15kGHg3vWPvlpw8f3PKLtxlW90Igf2eP9
UX4uHSOttpim50HJLaAel/LowxmwIyULIIeVCzUt8ucsRETkhEGyNU7Fllx57X27TCU6T1vmOuob
s38dqklakbsQ/tIJb/OSfDSNc1NH+i8ir+QU2ThS1K42t3CGYTPxjjjtUZu6tDdQjwxWL3cOg7+c
Jy00u8QnmxM7G9GTl1bDASnKSaq+3qqz+ZD+FpqKbTHdNZ58jsKRoowj0UwbA7R0d5LhxZqu07QD
u+U9tgA5qoM03fYaKdL2pqjwyp29MNxFzxNS0Fk0vGlHb/18YjLavqZrKqiIgGbdcDl7xpwl4+nY
8nPr3tPD+i3fWsXYZKqbRz2VxqNlgY5nB2p0DL03/ZqKpWfgWazjXZgyKmNQWMELWps1uAlSPSxx
qJbsJdz6oo9JjOrCmBJ7+T7lTXvjwCHhzMGFnSJ3K4ZhNy0ipwDOFnekVswDVi1ttCcZFJoDgNuh
5pWesBmc+Iv1KpzRZQjD9Akj4Fby5U9l155cuv0ZoEgNc48VUnFLTF25D8MiPVvl2UTqBXrYujpW
v0MWLX+a/Oci7rKl/3Q8a4KPk9vqdi5TjgSLHyL86sGSw4TGB/ZoWo3c+13q4KEccTLvyGK3VZJn
2iDTa/Hmd8ZIcovCtnevxczankzD3D0ybRcszrJwOGcwjFNRj7S9uUhta85g4dfd8yTL/DMIW7kc
iXNwblsGv/klS2TzjlUGpZuel+CxTtnGIrF04zeAYS6/zWb7MA9gUhKn69KXgBuhOqGGbl5D46xR
1GkJMMFAwHslYfdi2Cnn8KFuOL0mjlf0GBsLA4HQRD1N1VSVoNOKJWO4hs8QNl1L+BqlCSShN2/I
hxNmSJb7HMyWjlVNkN1u5bD4VSpOWpFhcXDdLZmB47U0GUcfIZJIahrR17h0pT6bajnKRhMaNnDI
iwP/xPQXYIUbE9+DU7Pmxh2m+iKeRxeIumKYlDIONW2EdcA6gHsH7jt1i2MlplvK2y41GYWoCVli
RNu6RU5DJXCJJojZEb4hUgyK2RzSe1RnRgNJeJzfJ9QpTxWHJQIG+B9uRoWw+oa2YMgCowxqDyWB
FyLb61DCjBxRMXAyjGUMrglxoi3U9d8KaykGPlk4I+ZpNOGXUzlrFbtj0DyZqIiejNEQgPR1YD+S
nERksslokwCjgKKR0/kQYghdx+Ij9yuPKMaw3lC5hBzPgiZgSR9d7vSowOjEiCq1yp/e4uZcuWLM
94ztqm8AZaYvhk9Lu1/ygq2J6yHcw0Ja1Ur70eGqdm6FCGIm7+GnVzLMum1XogJoGG5wozpnrH1E
UM3iI7BarWZ//qRfJMNNeYxhpj6YbtflmMUoagc6SDaZOtlWxTA6y69CzLQam5YSOGpM7BCxnzmV
F/sDtX1kzWt9ZWsHAc5Y26CcDR+UmCE5cOaBZ31YZiOugJjo9ykzirM6i+UkQjKiH5hr43sLpJGX
ezx5pZFUrouxK1izrt17WqaflAdje56JrZxlyV5YI2DaGBUNxfOAyc8Pbny/8h+F24rn0a/7jzSt
N3Z2u8iexuZ8minTbpxjoVLvcaGIyuOwKdC04H8K7QPUN34OxQFdi5VDyQ9rcPI36RryOQWoST+/
LlJ9zCocAJEeNlOez09gWwkS3fSJQyrlpQLJweeoqDoOctbNU8WFJpmrcd1jhbWuR7YSwvwHt6Yv
4SeOSW4s7SVDCTIYrNUo5iMr6jbHuAkNEWcIlx5mr+pN7Kk1aLy1dfuHqprBsNaOvbGmuA3SjGzb
si3xR+dMFewzClBRVeqenCr4khza1o5CnXV4J4KukFEjJjc7jO4gbx0hrPdQn2ftlhQUj6zL3tmW
O9JekvRQrsZm7cQh9RmdJ6OTmxXFQ+vSQ1DERR3TMC2Cj5Y5l4XLmiDmaJk753VSXUfWAUI82C4m
pMdott3ydhkDt9/RxNpIbgohlyQ9ts5TsWKcS1S7TiMS6mV60X5Jq8bRk/kxUp8KTkHrlkej5N68
aM0KiuEUMixF1C1AkCzceOSsrKGHIrrR8rKZV9KeGYMsHOJt421e8PhgZW8n++Qqn/fQ2iL/wFrJ
y7TVBGxZDWEnjqpbckIGQ0wVESljvMK8yoAno80992inG18tmkDiWmyM+cWeE+FwXaDQbU5ziNAX
RVvDHqdLLQnoIxsE9U7fz2C0Co0excncwCLbBOF0xuWb9qXTI7TyBu6VHW73QL4ZNKvKfdPC8owX
seDyXhpXejFkB5Q8fm8OBxPujxd5fVki4pOpFSRWMy/PPMGbu7dR0N/n3egCTOEI5SGOTVUIWEEa
JNoQ5vNVmZ39xmFjJQvC1dt3R3vuhWV6C2kiQ+a9kZziv6rSUt+z5izmnwhNgda5zO4X3WN0F9rJ
8NrSiYHO5c/W+GP2F/ePQr1/x59tIi+U2ULxkQXP7Fqdj7Sb+/QwTVN3z4zD8K8D5chnbTcpQjCm
2Xc1Ep83+hopNnqRawrpfhiIyTCHnHQx/7zviyVQXWT3JrpOVxZEvAScLr6TKUVLpswZYw6yLLw4
XTq4XpY2Mrmfgsz5tEsjfRwCdCdx46eGew14sKv3ZWqu33x7NWpwOTXdJqEmez5WqqqLO+xto0zU
lqsusX0oCsdCowMjnqdcEz3bsnWTLW3xc9OybO+szeKJGAmL+tl2pDbhLkRyFbGl1kU8dXkBY8LY
puZZVGX3vPbMcjAu6OVJKg0hENEAVYMmo0MfJ1/7PQ8RdgY0R6W86paB5dyZp5BVAS83MtT2jKf2
wBRQAdH9vBqdWpxBnkgHEhzOWXDWixf3yqNzHjljhupam2n1kddg+fYTD+GKMNmFskEKTPBqNOGS
AWSWIW7yLpt44a4EcHEGwdyuWxA4x9qh88FNlGevoaC5E49rh/SEnh4tt6HwnR/MGhRmQFaDOiqR
VKik7eryveixPMTYNYI8QZWAnLOztio4sjRPbwESjwx1mdtSfxu0nqIM3bIZ1Us7pvAnevna9V33
5aSG+Vi2gU533pjPXEzaV/FoDf0zK+Z0Y02+qznJ1yhhSxbonzjjq08LKzSFQL2I7LA2HHt2zjqZ
b6mbgYEYRwV+cpqL8drtA9IbiyokzmrGVOnsROcW/DyGlivvy0nTk0sLmG5X08EKLtZKIocVdvZm
E550F9YCQQwtgfR+rVp7RY63lHfhUhJjFYatdQSTNIV7B3j2DZLqZtiXpFaG0eqkwTPs2ZWneLB7
0E10r5D/69oK9p2XDvmO1v1GReOPa7DnVJVe5UY7NoD5Mj1cQA3t3mB0dP2OZMT8pxFmVr3HBI3u
fQlr+URoostFg4D7LdVu2kLVAKixl7T+sp0/10TP212IFmcrg+9ziFk9zgMyBg0UKmkiJ7N6LiZI
9DvTapkXkczQ+LEuhP88LVXPrs/6sOxhrFTfGTbTRCoxP4hYqdrdrrqqcjfuGKv91q6rTY1UGHb/
OUmHJCfd+zSaWSnD7K6bXKM+dbOYv2x31D/M3lkqcFO5Gi8w33JWGMRMYhtSXfPWsTHWxpU5I8h3
x65akr4PXQ46dC2uFeuEYF3EeeI7KKevHPbnV8NEsBw7lCsnex4nzeKhnO+1nQUkgvQk0nGCDtrX
0igC1OHGGtyWnnQfVjo93w1aYfSTFl985kN3Nvy6yLoOXuhqWhymL38OOWPRhFFAdrOwYdgRkU3W
kaF2LS+s3gsus3UEZIzphSpV07r9IgZPsD6NorkSQgIuaYYa6TNGhOoT0TrRowPGN7r7Y8dAp+sL
l+ijsKDSnkubZXalRJziWRP8GXFuCygB0VfpY2d7/oXwaoJWXCOHs0P+GrKCZS6QLwVcpb2zAiqL
W1rmPSVvahaXK/0zK5k2v3hHd87NwoltBnXjDTzFeFH0reNa67fFA293TiLj8aUURQhGF/9sEGBY
K2j4rOopl5bzZbVbMZFAMuA17e1zAmhqz4qNoMM91WPreLDzkeoidbahSgRcFVoeGbdFbLNwIKNn
nLlGKwft8sSUzb2dbT1hCpttotKymc7izlMBHQIEfJu1o3aAJzFZ7Ju8lfyMFRi38GluoHQRBUbj
PvKoGb1LCe/GTcZwy8yTHgL3Zu6kcWee721KLDbcpIe4QEuWWGReiKHwGZwm3at5qTUjo5bIwFtb
kNa0Q2MC92OuVp7oWnWWsTNFwFNrK5GCcM4ZU6JYTlOWp3ap5p0calrjYUdPJuqCTpUHkDu2vPJ4
ZCkjLbbH64q+qMCKXBYg2IABvTck0IsYX5ZZYDyyFY7aVXQ7yk2qL3+d6ucanwuJuatLqgFvCd8N
6ZdTdxgwCdR3swWyYReg5XRJk1g2ghVSSQOECJEm3yP6GEjvDGTmxWWmyhSkiXemu/GggJ4RiI+w
0GwjQ4+ZllfM3wp/huHqBQft420DE638EyYvTuoTZ9NrkyheK0nRGLF6yRWnLBhnuz60jEBUMoXp
dDlW0htPOrfELb2Tho5aHkCfUYaddnHYF/mXs6kz1YKRYL0PFOfqPSdPBKhGjjQ7Bp0C30UrtT7x
3DZiZzpoccEqsSrspW+kt0VtOzcG0SKfE8OALV7o2fixU1aSk126kBJdA9hJY7MuvS5xeeZSXCTM
pPZhKsXKGremD26dhnjC+rw6r+LlOYUiszm6GlNoYMCwF39PKcMp2qjFJi4ogwmSaqfCyJ8MGtr6
e2FQju2lvebc3w1C8HNabpNWt50EXHOg2KdJ39H1hNubG0w/0esgUEfW3zkYlDiW7eU8qMtA59Mr
e6a2GAhg2InbApzknml+XR4xWI23ZB6dNbZ89P7BqHKOQ6ge6atlmT+9IQmgi7wxBsNpCNLFBKJS
VkWe1OzSzr5g5kBUKS64PeX+YsaeQRRZJFuhH1AtFd+GDjRHtNW0a6O+H2ZW84JqdXTD5rHRYXiN
5GXNrsnclfJczuZiPzAVyPeN2XoVHqA2HCME0JzdSdwZK6xJmiC+oQTzxGL0R9QfVkk8T3mTevvF
3pp34fsDVLqRIGra+yQ3KVC/IOkgOp0jgrtQxkbZaHXilev3cBLG5UTkd7aTlVH+DNeueiOwyCOk
batHkg5HqX5wikGMtc+NwnXeO1YroDuzRQO5jzuNphNvXMgWsdWOyBKvXgirCMtOrRf0xrpxp7yR
AWLqA3XkLIOi4A9UGaOEmmlipOwimH6iaQZT0A+KxitemCx9YhSRa85Us/rAM8b6IbC8ZlB1UmTA
c85cJuKsGYi4D9PNjXESEYYs4DHSSQ6LYGcoxEu7kp3ysQ1K6l+6TuNpCX0CS12jrF+2fBzaBD1c
N1wGDPxt2DXk3sU9G8T2uBamvRycHHwYkSlmuSXOJuAWCdOT+UWnmEUm+FeznN6tl9eJEr1R7at6
tMVJzm54F1DsAevHAQesxsvL1EVt7E59BqyPEusjDPW4vcjMLNSp83K04wgLaJxSpwND209p0NwW
fQlew/B5Ns5t6jOJJlQpHddpA6tBvdPaFs/t2GmkYR7bitt2YtubYMPyc4vJmy/meVxQWTTAl1PJ
ZsacyME/3FfYG2kT5jjXahF2ncWMcIMlMm8t8+SgXnxQPS5NEb641URcD/mwOy/TmA4u+LoAc+Fi
0pxoOobmMVOcgEdPesMPzTb1KNAjcyYU9kqGaL5IkqLgKZwcoif9ndCENcZOS9p2YtLrVTRyDewL
9mDqNaoqGvmYKBdmqG6rgvlSuP/F3Xks2Y1kW/ZX2nrcSINwhwODN7kKV4aOYAQnsFCE1hpf3+tm
lmBE8pGP3ZN+XVZWZlWZWeAFHPDj5+y9ds/3bXDbcgakEsXunkwG8zRPrblQsUqNTV7Fdri0k6wC
/xhnurkUVRegBw5TTDKYCWi/dzWMMfRoNv/nxN7N9yUK7RhiqW2Fq84gPpCmMz7IcVclqf2Kb9Z9
Nap2APeJZmFw6bxphX3i7IDNC6cljSe31FV2D068Da+CZEzLb04ObCBpQIxcDCkjgB3xiCaqcOii
9roVKrykxdS0a/ooYLsMjX4dmSp07fOHieMr8K1xbhQS6rwZb6CgD8kuNfpWeOzmur2JauQD5LcB
C1m2nWSye7Z5mUcjIKkH20sX6p7FRDG8HOtIuOtQqKp8NNkU8ytLcysNhxjSjyWtC7qAVmRXf+nC
fkvf/F8TL1+W7/ltW7+/t7AI/jsomM/I/f9cwfwASOH1Of8fy6idPsiYz//YPwgE5h9COsJFwOYI
oaAN/FPGbPBXqHnRYEkWC+SNf6mYhfEHcjfhuCgXETNbZ9DKPwEE57+EHIe/n5oApabzWyrms4D4
O3WkiS6MpoF0LEAEykY0/VHl1qKBANKGc+zsFa2760hc+y3Nv2qh2lWTbyfdU+Otbi9id3u5ycob
N7o0rWBNFOpKEo6i0d+3wBWwyhZOfZcjO0TEOd2Hw70+X4TVVddWq5iqIF/Eo0c0xeRc28Xr2dI2
HhVFg3H75/3/raWIzp5/f15d/zWp/f+LKnrFU/vP1+CJsML3/D2oiw8r8PwP/bUCTf0PS5rolXWE
jLarzgvtLyG94fzBwBLxunT4a444h5DmRd2G//E/hfWHZFmAx9DpnbnivKD/vQSdsxpdoYxEImzA
N/kNBgZ//+c16LDACeY1sAtIy/7MwNCkZkoE3LiDOapEi6aoKVo4bAqkz+E40tBpy/GraIk5Xnf9
xGwhAKiGEpNEaiJSDDO21+VE2EifMZMlUdexj01Dl3kd0xyNVgSO6JznZ5iFmV2rtwSz+DkaJXPT
ozTRGw2pzLJVhcl3KVpRvysxmlQBmqs2OFbkylF+zZnED1NwasHQX4oczgTmI59WsiDF/D7Fwkf0
SnU2x1TYmzz85/Qh+hmXqxhK6z7j20vSWtRhsdfnmU17GuuvE0Ppk+A0DXyhUc09kD83giFQMBZU
vqCbI4DNxUvIj2y5EufpQjNkWbKda/o2tjTrurCEeLc5epI+KOqC4kuL4qVGbZ6tZidyntqxpZPj
Wi3lgh8rVa7oNomMcF9ZHvloJXtHL8vugi3TdDwFwnRr1VATF+4sydQRjMDuUqrhfcQBkVE9hj/c
homVXSTMdDEzcbufAGjILw2n95Z4oak4EDiKBoEwyGJctgCnqzWanrUxmCXjnHiinC31DGaDGMz+
CgEkBAv6+/19xRmcXJuAYBcELv6oFi7ARPQyyuFHlBzCvyWdFKdRjskl3iLrhfaX1XkZCcykWxcd
rfCiy9z6NAWZsTcxucc83s7YupmRnt0D4zU5PU63zucx25mJgb6yR1eiLVDWNFd5MW4qoJ90c4Mw
OSKMir5UQD6ADLS6XHe+buGH6GwM/ZGr8VvSFiFGJt0bBWXlgQWO+LDrbaDgjgYOY635uRtg5JKl
u2rrpK4vErAYV3NbzweTEftZx1DQuadcqJydpkrjITNJmu96QI/rFBsATnVZMZoO/CagVNGCZx2m
a7zSmsG4FzZWzkh3xbxqxnaIN2kVjMUi6elLLycZKMnByGVsjfynftJ1ivWzYGQ8BYlGDQgjhVNG
UiTtTRK0/mmIJ51ruCKi1eGEGXMN6s8dncYU3rA6ayXCbmZyrTldctW4uSqZEYzU1qyhQiwdxIFM
fs1a4P8NCq2GFticZ5Aan5KzmNC+cJDgxGv6VLRH4p4sy3Ic+hqRtY5Gx6Qnupv1sj+5WhPsJV+g
rTK1GPhrQbYtoE8UbHucjOWuKRTgD5kZcb5088DKEYf2MTTDzjpNPvOX1rXMa4azQGIYTuOZmCKR
Af4KG/06izAH7jCUj0fsoXRZQtCV6DMrFDV36LvPhxXQMf+wVvzW3vT/aZmkfmr0un2vX6Lnj9vT
v3xepvUHOxNOL9c1bPabM1T8X9uTY6AioXLCIcJ059+7k/2HQYWrFO4wWwcvh5j+n7uT+Qf+LgH1
yVQGmx311m/sTmj9PxliTINHbeEcE8qlVaf/mT31vZ0jaiJXBWwAmID7fQQRdw0VQO41FRTPVmF0
X0xiSbCnIlNpp/ErR0ttGZptfekg1T0imRMvdONnTseRs0vDKfwSxvO8kd0sjhxS8P5SsKtHWiaN
V6bIhg9S0Vl20dyjXcf5OHBQutbSSO7cudUu6FvVN7z+1QUjAQLUOfdd6fR0wC115UMzw67O4Teu
B9nRK6X/uiYmt1nXrqndx20F1Y75zq410NcvhojBwayP1TVzDXErag5bFoOWl0I5sOHCaNhZIHi2
Y5m118M0zIeRideWI6QJd8AA89fM2QYpYnIsmuFkSv0qAFETjOomNfyIECfjlo+ms6Qysc5UF/Lk
0eQ9uw48Xr3ANu4zrRARknYOd2/+kPFnD6J1BFKpTHG5ZqryGCBsYsaeC5RAe9NKL+3gfpiKG02m
9TYM5HDVsRVvQJcE7kIPhuFLXvfTMc8dpLZW1747QynQ7qfZllQlZODUCQvYENOLEYf6reiyaqdN
4g407vCU+C4q6UDAyDGCFfr9C2YR0puNOr/2s4IDKErAe7Dg01rZHcKtQuvvACkDxLTLAGMrkuN9
WA32sk2a7qG1Rr4sEJ3HdcDufgmR4RUv9xp6MhJvSvxFikV9qTkISHLV+q9d2IdeVlnttWUxB81J
mfVK/0yiLwXIAF+szKK9Uk2L5hnsTFhZRM+aVBWj2OHXXo2iWg0ypL0F7BwMO7OSUV8GSfeirOhG
Jla0HpPkRK+t3DtEmi/bjFhnwFnAj+V8aPvxUKGC1vhWpmX9Epp0BAIiA9d51t/35tmW1wTEZmpw
sUt8eiV/iMaAi2vm9AZVAjeMmeMDrtvkYKBKOvgOd4cONPNduM3LaMqsjU4fcxXE9SqO8vVQvZkV
DAZ6zAPIo2CE67H3Ec4tg8Zq1tXICJ2mBjCQmdsb+v6+6ML1mPfJqXYHSLguPCm67p4TW3QjAgab
MNLEpqiEb9LBUM6qhxhzhTBhIezAY2LhLic1eZGOp1JOKaQGaS2YjTJG7jfAmxYWPQY034Jqrhi3
lRlVe7N33+va2DFKZZQctwfUNONitCbMBa0aT2E/lmuoXEgw2LP7IT70oIRXM+XKCpVnj1Y7OVhl
ZOx7WqeLUdM3sibltLVyaxfRYb4g8uii6R1xPVJOAeqoXhutvlf9UFwajiSSDM0ULXXgSH1GGJkB
1VQp7Xks6+TYMFy9qXXsmQBZIWMJxjoCUdBIlwGogT3RDEYOBCZe1M8zMPNDHTrCSybUS73Ulknr
B5dY/8YFsipwN5nu9akxPHS2JTZdUXW3nSlPrQOPOA61VV7me4WsLs2tbwyudrUIoxM56uIhyWcy
BdPLtnEr0o7Oin9HQLoZhldSbmloVbr1IMesWjFEjA40JzZWhCoFvdUjvWx4VHUyr/Q6vPNnMnvh
GHpkB28V5LSz8jpSxyiKygeBVGxJt/E1DeNrvHDdVdSIRUiIExiUsybioVAmuYjksRCaUN76YfSW
T+pZddWF7FGJq4hJn52mKYo+fwu+Id7LElBT0Nn1TkuT/qHSsuxEhLC2CJWWI8et1MZHcvxqQcw7
RkGmLxhxzN/quEhWuZViXknt4ABIqPGYZvO5a9AjoIZmSFCShLpnTJJumngcmbinvE9VyWiNsY9X
T6hiQjCUyJJcvoauH64mO1RnQ82wTObAXuuZ9TIPwl6kg28uS5GPXiBM58BwcD7Qzw1vJqXMr1Eh
JCqAsDUuMG/VcK8jaGgJiXJVCSqCFLNNIOYTEP2l75JuuiAgIHyztcTeGr0bPwYymi5U3dTvLqy0
95HHtk9m95oIGao7ZxhfJF6b56lMKsaT/oEfAqskZQ4WVAHAQCYnfSWNXe0E6W2more2JSNeFJW1
0lojfyjaub85S8UemikDdmPPO5gFCY13M7/Wit6IyC1zzQbBtP2ojbJf5G62Ph//JpXf+xnTgyGe
SVvmM3DRV8krgwA4CVGbLSu4+CudTGLGy6oyn8swgjXXaWbzEDkhg7PcODsjALFYGyYa6EPNvKpu
SLenNUh0neZ4zaSJHZAV7cnqy/xI+ZE4q6TM1Z3QNUcu0Px2TwrRz5azUX51ztDbuW5SHEHSaatG
xDT3/krVYHhQHy0k8VA4sBvdI3kYrvrI5DMQIS1+6XRncBZ+3vtbDJTlA95oeSeYRJZL5uMzJ4Y0
x2TXFr72XHVRd9ObZg0myclvzDJsbilFQM0Pub1M7a4hUyPwF76B1hOlhECCI8dLW6r5RJO/24dJ
WnrSn5P7QhgPDEVZYl1WHNxytPbRXI/P3A9aizP5Fe/TjCusmsLuW8DfNK3SqLHuFRHTPeoAky8k
5iScALV1leReYbhnOXbe35idxCBCADvMTJBWvnsbxwyfY/2iqv0bLQHxYRX+sjufUTo3vbdhkHyL
6sHG/gNIpZm8VL45Tr6C8ey1gvz5aH7RYQL7KlmFYSRIyXD9iUlV4R+dpGOqEQ87ZAHPTq+NGePw
6KzY1cqXc7l4sDgJXmVBA2dvnH0Cg0Nm8D5CeZy/2moKUC6xfFEvdJ6reEeRMqxMqP2eNgfyXhjd
sKKMsE56yudYT8Zgk6sQLK81rw1dNdd9bNj3Na8TSup2rG5jReSEEwv3Kgzy5jmqOyAiHduMn6Kb
7eaE0w/ku10o0YhHFtVf0JbAw9zBfrdV8zKlamYu2Q3cnKz2Sr0Tb3JiSknt1bCDMmvtaoq0pjIO
spjTWywCahP5+Cfq0fYg8nSeCo0XFesPHPW7Fei+/KJwa6YjccVXHe/ME2PirT5Vnsl7KQGeBE7h
mb7iK+nm42LG/P4AU8SE48+Z/8AmlL/3Meq3bGbqQPJP4GEzGaxFnMbBW9Ukz0pz6kszM9ZxOcqj
xQTnRpbAZIQwwyvD0s2nqu77Q671xX1gp9bl0LXN1k4nsjNRTC3LAfsIR+j4tc9df93jOSBXxLLu
h4BR+gJ9iPONEF/8T6asbM/Ef8SbBp4HK2BopIvE7i+nYK8nHUknmScHnGlwXreMxaJ1rIXpVVDU
4X4uzHo7NqjBsMIElzp04mwdQdBZK5QEKyNAgivZYXcgLq+7GQEX8AD3YpjRr1bYw2FR9UZxDz6h
wV6TkW+1kCG2cj7jkYVjEt1gDNhf0hLV4q9kv5Hi0q6V4d/SYIocDFywMG3eipYcxg77AdQYy/F3
cdob3xKwxNsyCw8qwiJUB5F1SEsUohWY0G0CvGZX12W3mztlfqkcI1vCdIFACLvGTZGF2Ohes4rA
NKAJ0bpTdTotORs1WKKlfwy6JoF+RFaJC8/aN/YczNtmLWZhEXQOJY63VGgUZ+YUMH4+r3NAhOXX
mjC5dSlbL4jy4nFoU8H6mKIhW7Hwg5Wuo0qlijJQZmkkA5lN7h8yXrQcGVctwD3K0FrX9AWQ9Q/D
Wf6A/ewOl9Q00+NQAc2sKXfoKUtrWzZVOyzShkwZRvndl6EGDFQ5VoS10K4n8FZRp9/lKJOwgDfR
mdYUI8hgGqv73DjdeTDaJiFV5yzlKS11N9kB0kW8TMkNwTSZpzm+IpFqZvA8iQo5PKJ4nnxmLvvS
sZblFDH6amgt3KWDapa2FWeXfP+DDRjeYN20tb6eERFf+hjv6HXL+tmMMTwsyKMqvplaMz8nBdKS
NrCHzVhUdz3tu4DpEYnMc06hIVqqOTM2TGQVlXVB2q2cJ/uYSfYkK6mzC1F39T7Oy/TO5BjAh4lD
HRsIAEuLPwCZtOIrd6fbMVnHQ0HnE8G3NmzKUsmj33RPpaVLSPItUS5uF0ms2f286zKfT16u2/kl
kmlzS2REi6smcJdtHVOqWBqgWzbnfdXas4cKS18hEdQOg+YgZ4M+sekaRz+g3NfWiCCtXc40lUBw
oa3D+DyqYwCZPTZTKXdx6aBudSA7zrYxrUqVTVv+JzZUvebQ4jVDYnyxh35OVhxYb5AsvuD2Imlj
oi/ZD3iV2gyncEuetk1PjMNXxbEoHInFgl41XaKrspYhIqeFjRn20NursrnFC34z1GKPxU+uW9u4
4sDwtXPfrDHYQZry+m5AG5tF1LgGJjh9uCk48SFoHty9GwLsg5Uf7VgfyRJccPvIH/TJ73OJYav4
og2Ru8AP0j7biXgf4vDQoyFYMtNfGBlUPcc6jdWoLWIfFUKjwm+WPFNIdKSmoB84MLi9XCsiM0an
VMdRdA9uQyQIglliWjL/VBOQtOR4n17AJc75AqXOdp5GNFSci+VJD22civy3PJHjfTsRreOj+FgU
usYiHpVPdWjR/s4Zj1P1Yty3jqR6eFFu5Afa2EurJnBozuVtPWfaRgPi61WGfOr90HnkQ5hshyj5
KuwcfVahlQ4/OjK0B1B087o0C+nx6IuVbzZy2/rJ3dBzQuTTFlFeuC1nBQ70iIfL/AY6sTZCPsV6
jRhDpV7g6nG8rvRenb3zRNr7duzxD1ZrEGy3UTy/YrRtgR6i3AQq2K2Y1PtXFQpEbrd6sCKw0QtF
eNZOuHH3Evfk3UkDYtWCV2dtleMG5xH5geaoIVjv3RvTZWSwrH3nVHEwcrr2FCVZeklWWgO2JLI3
1QTU1G7FWsraWQwMRlejxenIaiYwYeCEXUmBWbUXbuW+xp0DCxlS9iKDHzpq5sEi1WOF28BdTU51
j0TuttYKVFkVg9fQaJ6wqw9bDpWsV8njqFzUvlVv99tKoCTNYzakIbjwDUPseznNl8aYfp0F2W/K
6tW27TmAcnjRl13G+KKKLsDmBruzT0KV/H+YTuRJKvSFMTGmprlikjCZeZFtrEo5UfDoBvr1lqv3
jfEctXQ5cU1/jVFlEngRLeMZsw1KEHDC9JXWPD082ho9YKfP2rXjVPAe0/na6PLbyqh2aBoCTK+T
u7JwrS4rYQD9DMSR/RbXgH+bmC+aOfSe0NHANsyaX5DLdgvaXPu0V19V0x9ayvXKMFJvqNmMAQbd
slc0l13alftMFbQpkJmSrSkOaLjmHejCrWn7AfZvf9PX7RXil/VE+zUb3GnbJUjX/MEmvhQecxmc
gdj0+5ZVK3sPFoBEpSsiL/V9OH1DOa3suPkyoF65bBJEgBDVHjGUpsu8iL0Eju8yTvxTQj2+LX0a
2hOJBwsra+6HLN5YdXwssvqtdAhJRd3ASZXf5U2Q0Pd5Uz1aRl5fZ426Q/6B8ijFJMUXpvVyqEAX
Kf0CBKLathNVs+OIfjbJFdOK5KBgmYrA3qAvwlQUt9O6y8xrt44U31LNeOH49mIrVEzmkEFgTwEh
mM28AjhBKAMtGAgv/TpLILoFQYhIpsceGlVSLsPRrZDt5wUqZn0HmrUgREuP8MWBMkO2ZQEpCBY1
aq8kioJVLGz9VGKUYmob30MZv9BxnG6duhO8ebR43L7mSG9P4wqpdYgWC3c68tdWPgcWoIQkzG9L
c3xuLQQQTM7qRZJn3CPcLQvoTBVWHboYNQqjyh5r1FBodBtDuzHtah9ULsdNfP/wQEiyT+noYYaP
0DpSvSJ02toFCqxA6k8GGw9pU85Jp7CGtwu8joSsRE8OQ55/wXUUbzVbjza2rKOj4SDmBQU98EW5
MH1QLud1km8xyrFdZL7rQZu7pvDQET4Tv9RbwFTxTq140/fjhDeyLzhgdmdHGSXgNyiqzrszha/4
cW0iSidmZNgTF3yikB/qADurysJhwstJPRV5VYfzNHTbG9nXS3vumuXky/YmQ93qRumjZcbVbjZJ
Ss5C5nu1cdS18hqAsVdbmv3NQXwoIt9LyvmpHignIngGDnZK8vvOuifOPDXyD/FIzGzwlXywgJA+
HydDeiz78FWxKS46ED+UcbHxaGTc+B5rs50Sr2b0/TXij4MJY1+U2IrrRHbLdrToGURLUoTSVaDy
/E4kWeiNYjw0QeOwcUzDZp6sZ1RCe8wFR8P/qnrWlTVG72kGgEI7r0DR06xsS0guJTU69P72IDtb
rWrHSg6gaK/HnsflDjUpjSGlU5Z5fjvP65CgHlqiMYPEOV+b/iays7vIdndGwsivSDn3oeZitjlC
F4wXpjtZ91gLv8GRMo7hZAi4ZNLaaLA4jyCXtaPTfNWr/lET7coNzrSlunoDhdhvyqZNlx1nQXjq
cbYKh9IN8QDkL+yzCK3AUA8WjOgE0y5Y4HIVtmO+qqv3WphrnBwXNKFxHqevXTM+mrG0Fy18QECP
obWN6yA+RUM4H43KlHdzwMcd2jOrRXzRcEsWaDe3bn/qsrnbVmXwmhQAzKZKH4/D1IyrLh4xT1g+
ZUuzcFV/NCLSWjs2k5EooilBXDyX9kWW2acQg5wbJjN3D8W8O5jzxpS2/hQxa3BGk2Fk6Tdba8pw
urw3xRpv76Iar1B7rAej9szk2zQ/dPpTD8UbmzIHqxS/tpW84xjYOGVKAQkk5sqem3TVQVRERH1G
wqfhl3OM0S5AesR6PGKaMe50TRAMQY7fWwjZapXlkDQU8Plr2pnWCmQQxme9TmnhayCELN0/DrxZ
kZbfqti/aDV78HpktaeUIMMlCuf7wadCl+EhDAK+/Z2mQeNiWsjI4NEUGdLUuCGKTwsPJEOnJ27/
uNE6SSCV4A9ahPld7Y58qdDFPnbao3T7jTmNa8oqG8hjRmZa5p8NykZ9KzKaaYNj7gNj3pEkGHqU
JK8gxdd+Ehz02sTN0L/lfnEhDBYlx6M3pIGeWVT9Ik31g1YEHsRk7tgMlRMDvuXaa+0MZ4gxJIMn
n/f2LB3c4ymCUKV73QiqGdh5twbxIL7AfKAscKCgiIF5KrrcGuCNPp8Cv3C2o9+UG45TKYV22Vyb
PaCniIkB7saUCCCUn2zdjnhvZMo4t0ZNP75aij+OKsX4lPCycwCJl/NwOwVya0csQlRqKQyUZGfE
0bplx0WtuIjUUwkni+1oozq72wdDOJ1mJkUbnAroJnBdRWqpT3RUaIuj+ed8l3VXHcb9yY1v6w4l
ZJ0H2Vdoe4fY1+h9DTdQPMhR9Ad25bq5z6maIkIRF3Vd9UuCFtR+BKVE7BUMZKzrr2Mq7KVNKTHp
jeYBc5WH2manoglWH8SUr4Ohmxj00kCoFC+CW4lDRWPWYteDnIsgcraxNlY5g+Za5oNc2LNJPmLX
K9BRtP/K0zjX9YG045m+ycBHpac7twBZf6JB+g0Vcb3U/IoPr0Hlt54xSF22EOzXaahpOErYJhHL
BNsJ8grstvlO4WDYtlpWbTXNiIJFaVD3CMMZVmMIG9auC/fUVH3HyB9x7ibOJZJQSEOQ441Y3WPs
ksuhw0UInRy5N/PzbDlXdhiuMqCKJ98o+DCxBwVrHQ+nF08cnQ1guVgiDPcqpvf+oukVFrDeabSl
Xpy91OhUERcX+rMouqNG2LTv5NEO+1z4xZQtfgSXz3w/VliVRBXvzNGF6z5yicnob1v25XcebrXu
cwePtnJ6/M1YmL8Q0am/hdQ2JbrXNHwvsB5xmqQjhpuxXGKFTF5lI/RjmAJWrQmO8aDIDI+kB48P
RLqpZYp8fINlOd2HNs19JLWSdmhkPZlCGCdaQtKLawrNjg/hpe9G99nc+scxcfPrsDHtl15vqhrR
iQuHwtXKFfaK8KGF5g5UCTzXRV5lySltW5JERjDPsSGj0zR05WOnZnc/IBjf0J1qqGrTlthr3zzl
Y12vsjl/Dqr6SkTMD3AYoC+SlbYjq01dsCC6jeEyT+CB6cXtWdR66CLyN81iAvQTymB4GDFu7LtM
GPSZsJlPiFoCepGDvodSIw4yMebbMaYesVNjpO7I24mtFly/SqmH0yKwPdwmGM9V7XwZxFi/9RJ3
Hvr2YgPifFoPQHs34BwBvhMlvIkGjAyIV25E4hQ70yybx9yU0xFDZnEootl/q01aJ/SA8sCw6SPW
glWd5RgJaWSLCPhNOTf3rWbgWWy0YH7rogLFRmSQkqWNFvGED7CRtGc1tj4nI7vdwqXqrptABCvg
aszk8ij1ANfEEBjc+tD4zcgWRnGBwvX88lTQjBAILc8JtwU1XmX6V5HfD1vdNMTBCKBJTKPMqRBU
+lpyA/YzQRhbWgxgh1RftMwnk+Sm5oS//l+CF7nOHLq3c9yrRda7pKrMjaSvOQdrKwicVaoFIZ8Y
UV/9vlTwp3rU/7aKQYmM8z8XDC67lw9ajPPf/ZdSUFMCsq4BUVJHc2Hq1jn78S8thuYIArMM05RY
tHECoK34lxoDBYeJHhXxxj80F8gI/6HGMFzysmyB+tCG3ohF7nfEGB+VGJLjrS0caQkDWCzSjs9g
zaLi7W9avklN40yb2qIVGaEZWn13M34Aw/3IYfzrKmiDhMV/cH6WCFW+x3eSnqjKwYaIqAFsWYxV
kSxNIySYQ7PcXzAmf3Up7vb3l4pjPiPKyHoP4cmrbA2Xr7lPdkid6L+gaPJwvtP5/vmjiDVEtqnr
ChSk9elKjO5SkcKl8phUBSujkNox64eGuJQ2LD32ydLLGkwyrkVTg96lxQr61wr7wU39waOTljLP
dxVvs/X50RlY5rB6Dp1nU0AudM1l8/EJKP/5VX5wP6Vg1SIm5ceiDfp4P4lUabDqMtQxShqFc1xF
+yAztUXdTr9KlP3RD6KWZh1KOlu6PItav1MFGSRcaTOGUg9nJ7JJyyeVPnStxc9/0A+uwqCYxWhb
+CKRD368Sm7RMUR92nqm7ruXKb6tW9O18+XvX0XZCucQ0HkdPfrHq3RqiLBcitYrnRbYZjFixgWT
9ourfOSN/rkEeS5KSvRUuuRF/niVAnnpUAwmQwUz57SKYGlRVjqKqBadT3DmXXYqdFdo84JfXPlH
d5EIDpTFZyS4/SeC+rtnpceaytq8bQlWIKgLbmy5HiJ23p/fxb8vPsXN49OJaNpBd/ZpRaiZaLmK
E4KXU9jBxK+0Izkk9tKo5vq3ULHnW6n41NpnO4HgjTY/XQrIGDV0OZZ0dTNFHEJHqllh1zjaqDN/
/1dB0wO8i3tBstg/PrU270MxwyBniesk0TVMIgvNjDfabGq//ZiU+/2lPnkR8ApOos2YVau2sbaF
AOc5BtmvftDfF8PHq7BXff/i9r3WlSVNXC9ju1q4BsVpVATJ9v/gthnYinhSwCXEpy9RlMVTVgUB
v2UOpi2jQXJDNEnPS8+i1c8v9cMf9O9Lff4S0dRvkQbzgzjUODsVyNmzI/P95xf50eJW313k04fI
7qyK+DMircuYqJ7Q72h4D5qxahpM4T+/1Pkx/9uS8tfiRgwK3RqJp3DF+Tvy/duqczrzdWbTcSMJ
qm8zucXFmG0iJ3vla5j+4kn98PZhjuC7YEMJl9bHy5FqP8ctwVcekhBmJZC+lomG6ODnP+rvVwFu
j5ea2ADJWcf+dP+qXlN5lqncS8L2oaNFhiCezLyfX+RvD8kymAacjTzIZok4+HSRoo0Z8rY65Cin
pwdihO2bFbYVFsAaN+LPr/W3H/TntVwQ0soBTKw+3TZ2K7+gUky9srfHZz/wobm5krTtn1/mU2Yz
q4HrmICPFYWnjQ/l0+sKxMHJYPWmnu4k4YVmu9Exn5grA/vNjnOdn8284Yjqa6iOFWDjy8R15Jeu
AwAKUZScGk7G84mTPBxln54oO0BzC2ii/EUE8d9W7fnPyU23EYE4tvEZUw4bJIJ7wcGpCzr3a81J
+sKwC2z+gVArPe5/u/4gw8Km9cNNwfghP39gBNYG2LWM3Ewmd5M+WCs6qOPvrlou4pxF1jh5+df5
NPD9q5jMuQ//FRRZwrxkg+C+J/ix735x6/7crj688VyG6+gAyXVqxM9hAOheLF3rtMRreEzPZRpa
jHI0i0kR0xXMLg24OsQiBErmczYCDgldr6IXeseXHLeI2ZS3oLJNWqyVQtDPjVhUWs9MMusxAWFh
KjZDWRi0kMa+vP75Av37e2CaJhEDZAzrlJ6fqxrTmmbgpKAEk3RyFlnXFltkDs4v3uy/1U4QiiwO
WBD1cP9xMvv4IDTmqp1DOKTnwyx6msrYWBbDFGym3o4OdV/XR3+Y3mF7trc//3mf4jnO7x9Xxu3F
m66Tovy5NrRKlWuO3cbIi8Kz3hVJxS36BflclPV0hs4xhl2QWjVeoyVOilVVTlVCjzcJ5mPpuLx2
kA0hLJOu/jUImS/BkGx0WpI//3P+/fXjbEF9JwisQPTvfNo0OowgwxhEpJijM8LxE3+V4VneSFYK
cz6MzD+/3I+eh+S7R7FHhLMS51Xx3R5FQxhtlT4zVux81OI5Aa4wXPxkiWDV9+ykRIsAxNUjUSu/
//mlf7TgWAiUYtTqNl/5j5cOzTqemrAjkNO3i3UbYvShw5Z4P7/Kn6/2x3eSBYftgEpWkSv553f5
u19ImpKNNyCNvSquGQ+mOhgEu8/Gm6YZxV5FtbWfJiO8n2FsLiG4i92Atk6s+rwdd/SB3N/dpi3+
POcznTx/K+TnvS0qZgMyoh15DRRuFj9Ymhrj8y+e6w9urgVDk0k640LB0v94c2tEGHOXysjrQg3B
volGjMib+P/yKp8eoRH5UwdONfKGiXTphP0cLWqi/eKb8aNXlzeXrBrDxD9D9f7xx/g46pxuImgP
vfilk+vWbRgFNcPrUBK2DFeBkWVZkbe2KDU7uksLvfvfpJ3njtzGtrZv6BBgKKa/HcgJmtFItiTb
fwgFizlnXv15avAB3zSbaGJ8sOGNvS1A1VWsWrVqrTccBcpUEVIZlnofuxbygQ5w3F86h+o35lix
c7q9zbbWG3I0dSUCqCEkw+ftOerKWAF+R1MmoSyM1rmzvIjMSM63R7nOi3TD0mjcQ9SQT/bVKGm9
aIBWl9gHGzI+mC4gMAUexpnMfdj5tDIdWR8bF2Y2BlSuDA6roaIxa/UUARJUscffU2JD/Ae6mnX2
l6oKvMTRf9ye2iv76HJAA396aNycD6pjtlzhN+c0cgB7gbTD5rOrUz/v45miewDGpuYJ/1HTltFX
Gqt7nBLgVIsZFl5VGtELn9L8dvunXK8yJ4eDo6uWIUhBZYh+80s0HYAVpq0RGWG2/GlhNnqKnAnQ
GY3enWBwHe0vh1onhYvRRUiDYiFJWu0hOpsCeutnf4rd8IPV1+L/OJ68Dt5OTbQD/q2MB2wx9fBh
MH5hTT0dhWohyurqxs7RvarWEYR0mdtZjmmymqsAkZDrdEgQR74RBdpdnarSYtCOgbYjYKw9KXAk
jqNdFacACfm/M9T4ft/+llvbiiUWWIOQZFqWud7HRgq/R2Mfh7Vef2rGvvxq45gBCTowHke+8hkV
ssxH3iN9cHGnPfdORK+tGt5bfmAlDGyONOe1PmWt3tHRVNLtzBpgCkieA6JQgUoNPdIhFv7vt+e8
tX+pf8mUh0IpBbfLj0yTrNHCMkRCtwEiANyVxtMMbyaDtLwTJbb2r2FSFtcNzgsFxMuhujKBREQz
3K/VKHowomk85+DR0aRC2XWOsmRnP12HWUquPKIs3LY0jRvhcrx0aNBngPngpxBsHyHHab+Rlyl2
qlLXsY9RyBmoMutMbe1IVSO42LW1Cky8DIZvVabo+BwgnabbyOPS6HNOFVyZna+2OTV2KMmBadCF
WIWCkFojqSauNhk+WH8gyzR+wtF33AkAG+kQrV9V5SrGNsky1iRQRcEtLFOS0IdBnX9Kl3T+GWqi
fZgBczzrY20/tDP+vaIAIQBjvzgO6Eq/2NJa2C6LZWf/aDIArKK+YZHW6ZxPSqnr/DOqFwJIkrPU
sE0/pmRwX4toUbhBaY26SWp8Vp3CxKRiNup/y0QzIBDN4i4NkuQJByHIGIj17919W58CjBRPdc3i
jSLbSm+jZK7CuouVOvSbyjX+hWENDMAagKvcPqeafOxcTd4ysccjGaQ4sBpnHo25tboIEV72ww8U
v91zBkj+0c0X87HqrfJ+dpvo3g1bQOyIB35aUL/ZyxS3fwXyK9gl6jRp1qV59gJSdZCBPJxIlr8K
sMjw0Yr+1EUZKvh9h/3v5KbYWCTJMzYrBeJ/bvnX7aXYWHFKDpohCyNoPK8fzoNNyKoEruC5aqef
FAeJAsdNm53NvxGtaOARWm1Ch8Nz4PK7ymMXWYhGeOHSfVW6CdHeKEd8SdpgqO4ft6e0NRjHyyIy
yivQXZ1nAybkkg6d4k1J2ns8Se0z+YT5YmYFepBWln6+Pd7WEhL1QW3YAmdHY3XVRm7imKBTmZyB
Ue+opWhcx3a64+i4OQqdUxMvT+jsxmoJe5rcqtU3CuibEpl0KyEXxBD3dHsuGwFYYGsqOe9c2TRc
Lz8UTY5oaWpGGeAQvISzk5/dVp59NWyPkDjHxwY6+c7U5E9fncaLQVdFxzCbG2yueb0k3SKeumrs
Hutudn1oEALK8RjctY4z+EEFC+P2dDcW1eTuJNM2Hars625fWijUcxBN9dwwwkZDChAvYDX926Ns
pAVsRmRwmCVf0JB//ib3i1NLA6EwuR7y/NlxQnf8aJYu4KJYS463h9qYEPcYFVybR7eM7ZdDgYPS
0FJuXC+KBueLM9bLY1N1405KJRv16y9GWmmSq8u3EP/zchi9K9UGV2fXsxpjwg2qjKCjB0hEFvGk
/jS0sfAWFF1/WYmToQUJPuknyvfas76oqY8b/XCauXNfWkTvEDNb7AbZQAKhxINUT1FhOmB3+nHH
7lLbCAyOxUMR7YPXl9xqcVQeNYEdxK5nQmfEVX0Enb1oBiRi5P/7PL9LlD4CDmur8+c4W8QgJa3i
n9hEpp/11AxecDLFb6/TVJTfMz45gtSihEU8j9DbX25/yY1NI1NnWY2i3E8v43KJ69TtLUXrHQ8H
W+3sVqjbz6OSnW0sZXauw52h1m1HdXRDq0Gf3nPaePrINdECGprGpxo+1s432BtqddTnYQwC3GAc
L0qd9s8ibdQ7iPDOhzrqx/8yK5wwVdUEr6C+JkBvTh3qxGHi0h32erVBW8CAld4fU3TjP6OQaJ1v
f62Nc+eQtPKlCM/kVauthT2eOUxz43gdku6gnJ3l7I72XtK2PYpNFi7vbArrl3sC7y1cIBr2BJX7
HseTFvcu9E13YshWXsJk/v8wq62XOiZyHogJecZQ118xL6XtHSjig1apv5Mu1L4bgdlTE0BZXO0B
eR4sq03fH5kdhxxQ+koTl9d5yYg4I8Sxlu0PAQHhKnS9g3k0d6a6uaB4Y+MPi2UJInaXC7osUuM3
rdj5Wqz5/D+0QVHAuPsPm4PcwLWoKlN/X216JDLmYMgLx6NI/jua6tDTinrYaYFsniwe2rIDwkNN
rG7uniIO7022e1z34jmKlOwrRDzTb6tgr+S2N9RqPsg2O01ocYjrtMsfUcJ1/U6McGMmJDluL93W
UOAU5OXJ04mzdfmBdOwaJejH8QY1LO/mLmnhXRTxyR2RA7091NZeoDtBHgAygmfaagFRJHGpbXKE
S7SGyODKBiDooO9EpY0Ey6EHY6NObtCvslbJYlDAnSuGhM80DuZDPcfxQwZaDQKYZhxi5MThCUbV
t9tT2xyUDB9YE87jCEVeruLQawpSJ5btJcOIpR0dsLMbiPERq9TlI2XjjlaDEe+E+q3b1rVsUHsm
DzrGvRy0aiAnOHB0vSpJ4SOMo7RqgVFhZr39ZEdG9v6I4dIeJ5Wjuo8GoPy+b+L9gN59pXac5a7E
Q6vH8ONklmP9/u9HHRyRQdCDUj9qtSGFgdy6CuvX07DROo+h6pwK3hQnrYJz3KRd/QXxt70Leqt2
QL+GyrNJnQLZxNXeTMBtNwMr7ZEwJHChkaT4pEtmtYfAuvN3nxEjRWUUL2FbWV4Vy47aaAGlLdJQ
v1fIW3aWYeNcAiZTTYrG9OmddeA0UBeYZ92wkVYP4lM+I8urIoXtIWL6X76raWqCCp4BM0KsrlYB
SLNJUTP14MTFnwaI4RhDDc5OSrtx+qnbkZvT7kDIVApcvt09llKOaksA8tBYx38KqetT3KNvd/sg
bo4Cfk0WCSlJrpuwYb+0SZAwSmVT8cVY4vvSDIX//kEs1UIylqI+oPjVwUvtQYWmpyHu0CbQGGaM
ChpI1/9hKhTq+Q9QBd7QqwVzkDZGDmu0PcNtmqOrl1Bjnajf+Sxb+ww0CiK1aKfJvvXlZzE0BTHq
qLW9tsXic1RC7SFQovwTGiHN6faybQ3FG1AlU6R7xxG/HGoJi8wY58j2GjwCTxgqxmeFV4hXRKrY
+UJbQzkq9QnaQ0JjI1wOlUbaYC9TaHsgFvBdzrr8rtJs5KwUxMtuz2qrDE8biWyOric4m3WhWMOt
qOyBeXhaY97HqQJPFMlEitR/2Qp63kpofylc9KjqQiVmtPo/Y1f/uP0bNqcLyoSNIsBPrpFLwRgH
aUovkOjVF15pOlT1UlGcG3zOdz6iTE1XpQSZAyF6ahOibbG66czJ6dJcnXEvqHTlMSyxxapCPTpi
Wac9mbFeYO1T1Gf0a4dPDoSE/3AHcb+aLj1CrofXzPrNHRS6HRqeOZyKDBX3g4175xEjzT3owPU3
daWsuSkvAhumtL5K0EvFLeYYH3UPV1u0KYsY2YyWbsAvBU7ho7lo6IW1gXVuSuyOYEoPXlz07YtI
Fn3auQiuIho/haAJVAb0Es07+edvZrzUmj6lEwT5zlHzR9wNswdrUL/d3kD61Q6iuoYTA3VKnu/c
NqvPOlaTYgzg2j0MUiE1LnWv4STQ4Cp0UId+8hASmX/hsE42VauKhgSZPUbPs7tghGgbEfzVUcQa
blEjFg/+0Knu4MOhKX6Xo52aGDajtIBNRTU8qn0GpX2ctXT4AyNR9Yvd0rY7D9qIQ0SBLkaBaoea
7oQ5GSzfblukJmkJyCueXpkLFOhyFcMZ7rlTD4NvO3X51PJawALEiQW7dcH5YiCtUBNd+ff2sq5X
9XVUikSIZoJ3oVV3OWplhmmua5AhrKZuz0mK47QFm+2AMX17vj2U/KtWEyQKcRlR1ecZtG5qw7gI
TIe7DixI7sIrQ91nWQSesQhCvUQVdsFpKJzvmP6mO7SF9dJSFSVnQuYVdDGxZ43+cyMlwgRpGcAH
iPk3ddlfqMPimtGE9V1qOeEduvnT99uzXS/s65hSsN2WCte2vTqfkT0XDb6myBxkjX5aMLw6qFGJ
fp49zTvxXe78twtLBU6oNqBGgisB3lgNZToohhmFVcNJJRvLNKbWlyrnH8TjQcGhemc55d+3Ho9S
PlsV2W+Dgv7lnsFLCFrb0Nf+VBitX04oMCDnhUcLfNHprCFBd6CFbt1P3NuPtNgjsTPhdcCRE5ZF
Fp1oQ0hYVzhrN8mcwMpqqPktPE+TC+6QqxNKAre/4fW+4fagMeGQfcgO9upwOD2i5UTeynedOCyO
VaEPPycLVeRDVUKXdLTegMU8t/7tYa+3DsNSd5dsKK7tNcsGuUlej7RkfKSf/4H0lxybqv5z0ew9
jtLGOlIugnBFiYzq2PpDGpUzKrU2l/5ESn2f16iKzaEy3717OiaAaMquXP88XVYPF9jtqlUNTelT
6xm/jUag3JN7Fye1QNBt54tdzwhamUuTFdMDVwXddrk1Fy1t0HdLCj9S8vYg7Bbtc0vPTrdndH3g
wOyh28eLg/ziik+jlriEUkTI/TpEQtvVOnGkueaPQgvhSgbNu7c7w8luFp+KPb/e7tBCK1xt4sJH
2tA9AhoKvSyd9qDAG5Pi4QqhGh1kSdBbfyYtTZY8Mku/t9JvVr4Y6JyIu7bLsSRW9GFnCTc+FB9Z
aAJNQpkBG5cfChV+2yQzK/1mUpdPyMrP3uiq74XVygeWIdGuZIJsiFdR5jeZiQhwf9FqrfSxtBIf
Rqi1X41SrXe+z/V5ZRQqAog6QxgjBl/OBSG6ucnw3PWTRQ08GFCU6bVB+FNutO/f36AogboRfqlP
rVOtRDXrNFXU0h8qqdID/o8+fb94t/f31sdhdwNg0XkQW+tURKGQbWLYDU1jHLUjYlodhANlr/G2
teEwiwBsS5rsAlK6XDZ3KokClVv4Y1o7f0Vzq53xdbXOqYu/YGPXwU6CtTWrV14atwb1+TUWFfn+
PK31pUA8j66Vg8kpmirKfzisbASwHexpyoivaeybLTf11agXY4aqJdiic9Fi9ayiRvD+LUdDCMIE
RAHuQne15Qyhho0WG6UfIat1xyMjRxprSAGcdu7OUFetAA4RD0cpWw76kWrCKqZWWRfnCgqOPhVa
3BESB5Cy8Y1e7Y8myn7n2fAYQcgvZ/exipudtvDGN5NXB4hdBpeEzMs9MjZBNlJcKH23D2fY+qhg
4Mq7N8WNA8xfDzoZdCfEQku/HEUnLLYBPu4+mh0AgjsCbNJmn2Kn2Qt716kTxX9TsktJ8IFdr0Zy
0W1QIEOgmCks7MTrHn/tFueJIGuTZwMlqSPOdOUdsM/wc52Jducq3lpOevp0OyBpQtGWf/5mc0Lp
tSuEYEvfLhFTanBM8WiGdjs7ZuNg04HgCgaLqwEpWU2SRCNXTWzt/agz2xcptPswx4uQlrqpkWP2
jHDZ7YB1nag5tCRhEVmS08gz6nJeqZajDkoc9rN2rh95H/L6C0vxhNQTntULbOEDAIO62YnGm0fD
JXgR9k1JPFltT3MK20IJIkLYtNCcQi3oS9gUeKE0uvg5lQJD4j4yXrq4aB50MsWvPSifnR+xMXcT
lBzXAcki/Uf5Nd58U+woRq1X3dzXOld5SCaUboRKzbs1O/ijiT48gQh4L8aAmABGT94OKmU/2MuX
g0J475oRiUZUqNiuc4r/nq2E3fu3q0mOL8lJHBXuo8tREM1bHDPXc1+t5/DTElXdSaGycL69eeQ9
c/mccSijkBywV+V3XD2fItsu+iIbEZiqu/hjuVT6R/iqxWlqu+gUVHAukzpSDqiXh6fbI2/EHYyz
eFuwgXgXr7GiXd7ridHUuY+TQI2uW4SKmjGX3qKr486b7QrrJ78YBWeb0w/fhGToci35t4CHxgoh
U8v6qVXFB1PpnrrYPSVZ86J3w5015tge9M59PdenVEF/EZk11Lm+3Z7zRgiiLE3OTCESbMO6/I1a
dojiy5DDom6IgDk+7jgMLzs7Z2Nl4QDz2pcvKeDPqxCUmk5RaeGS+UjBNXfBSCQtxuEbJsHzzjfc
CHYsKK8OiXOmCL5a127OlAIRO6ROChRCW7t3TqBYsImZcJB/d0ucryiJdGxWEgzymFWSbgST1neI
I/txU6mnrC6av8UwLs+3v9FGSJGPKIgrXLouhfDLvZLb4RhjKZ36pptO/0ST3p7nZUBxasI+MasH
7SEZQm2PC/p6+6wOoszRHaATHEUSjstho8VNigjehg8kFVE4pU8zP4exc2dnVucnSTieg3zWPy1a
rp3gJNByVprMG1sUoRTTyXBgXAwkymt7Jwu56r2x7Nxm9Hzly1u2Oi5/2axkXNoR+RXqRCiYK4F9
QMoQNTfhfnBE8hwEcezpKmo9Uf4hKcbnvHbwQTenX7c/zMbhAfNBnZAEk8R5jblKmkIMZg0/TbE6
7aHHHMGb537YCYibowC8pbXHHuA6vZwtpcapNwsl8UU9tiCireYB8/Kft6eycUIhNMpPDRpaisVc
DtIWmVOJGV3XALQdSlgRzjYtHKne7XdG2jihtHTYyHQpOTxr0LUxAb9dkjnxrWlJj2FMiGvtkK9H
8r98W8J07z14VZtnu0CX0oBgSEQhs1zPbUyzIYb1hpw2/lPGhPxhHirxH2MXmn7lopyoTHFzajPH
xf9tjh6buUR/zYrznZ279SlRzZF8YlP2tOSfv0kOZLI0aUGeoHM6NNgN58pRAVy5A9nf+pZU5h3Q
rzTewepcjuLYUZhFpZrAvC1Dr8+H+uSCqEE6r1B3QtP1hF4LuFQOcJykBLkKgOocidEOUIOEg6Vg
CTv9aEeh3u/sTfl8uoxEjILJtryYaW6vJ1TUgeH2RZT7WMZbM844VVx/EuRyMwZqDk4AxVh2wTmN
JvQzx6FqUS6lOvhRIurByAbj8oPyL44wLchxnZoQDbFThGrXJ7VN24ngUVY/zNIOf6URlGKw/ihl
Pi5W288nl3TVwsI20X4hQRrjpd5M93OZz+dB1ZuPaTI2Bv59Ris8mhoI1o82ErTwo7KhvFOIgF/V
rh3xITdnhOqIZacZT4d/agPACYoERn6urFr9Hgdj9i92ReqMswnenUencdUfUa3M2rnL+uBOKOZS
n/UK6UmEKW3Qm7oIy4MoGqzOb6/3Rh7NevP0IhRIKO660DqrNS67WDL5aVIt34bGtf6uEbY9OprS
fELWXnvScpwQgSjqD3ahogjtpO9tyJLJ8huoGwLdI5levyF4gmb6nJhcOdYSepOOLNlUmS2WMvbe
c2VrE8uNRUOLAfW16kE/pr3auqge6Mj4ncs5SE+8wd//2JPur/TNETeABKavHkVuZZgFxsSZH6WB
cWfmIwrDUOt2zv7WXMgnodVKRSaa9JdnH1sYlnQZIXFV5Z/qAJ8iCHJlJ3u9DjAIx7wZZDWVSJ8x
TJsZBNNl2pyJk/pVjGkzvfM9ktPmUDwk6RhR3b3iHxbh0pd2M2Q+gshYGlg1goAAVg/9NHc7s7q+
mJgVaJ3Xmi5NilXYXEDrzCrmQX7UYITUVh1mz1GZq8esb6rokBXTHunlOrFjRO50CjrySbVOHzEw
jN0mYUSzbo0nPKHQ9ZxHqbqLh7cUZ/GGxHh/rYpBqb9K3hNwl3Val6YJtUw3ynxriMeHoUQ8EQ8x
vBftea9hs7EZIZiw4XnP0SFes2mcCXuAonBTf47z8SnDKvI7gvBYU9yOV1vDoFMEh4txII2tLiG7
zcEHNgbDmPr4rLclCu7Imu7cQhsfixNFFsHbAurkGo7U5jn5P1QSPymz8BhVtXaPsxXqkNCqtadx
iK3T0NjODmRvc1STy5xHE8D+de4PK7K3ZrQZfTS5Z68WRn3Uuil5toJU9cpQJF+txTX9/7CgWDMi
foHIERTDyyCCe7UuC1Opj7nVcBe7XYB4K+6h/2EUdoXMNyXTYxVFWEqhtWWX+niyhB8m1NtzqZta
7kREeWxXyYP2avT4/4aRu+dNzjV3kSUmxPd8s3OSe4s8F5uILv+JrkzquXFr+VniQnSYUfR+MLpA
7OzOjS9ocJOik0PiB+ZH1jvejN8W+hxEdZD4SyG6Z/wC1OMkQrShhx5h11ZgTJbn4dfba7vxRKKL
SO2UihBqYiT0l6PGOHFh0FujZWEOKMNy0bjPcdXYXhS0xu/RcZqfQ6Paj6RVA+6GyXSHXK7uW7Ac
n9Q8DXZ21EYYpwkIOAYnTrLxNfI/J3bi7lAlPtR2DOYwfz0Xs6ae6siIds7pRjRAk1Aqm7B5geiu
okHuBLOeTTzKyCo63HxqTNmSfi9H2pqQLetTgoSUh4z88zdfVcRqowYwL/0gjWB0L0vlFWriPBkm
HpG3v+XmhGTDlvyXx8v6aWaXaqDVuGf4Ue3+E+LQ86DGGPPdHmRrlwKMgFDMHQhWa3UY+ymC9OLo
iY+HERYTGKGcq2IOP4hoxvc0tKx7IJ97L7OtmVElJuOiDE8nepWsJDhv9i7LhrhAgAmLo4+fp6Gs
v9ye2sa9TjuQS/a1SOquH11ImwVCz3lw2mY8fkzDsHnBvQ99E6y8umMXGOZOxNmalguTlW4avGnQ
hJd7I5nrqhvChsKJVjq+qYjWU2acRW9PaytL5yWJuBlLBxp3XX3IFDUfRDokvpsN44MajdP9mGvx
B6PCxjkMoWyTyGT3IMrj7227mF4Y5Uu5szk3zgFLi8YaClmUQdZCa23SgnZeQuKMs4ivmFLHh1pF
uKIJ8Ai7PeGNZeWwmTRsmLRgq14uaz/24+Tkc+wXpVp8d2PB7sSt+vT+UcjGaJ4ZcN4dZ3X3JfoI
hntOEYtRtH/qHGCmUaNUcHuQrVUD6iFpSVwMlCovp0JlmTpHEcUIMofKkbLecMSzEc9x3eh25rM5
FPmeZUsU/hWfBpu3wmoqO/K1SPkbH/HgFI/6i6LgX/kf5sS2ZwiE6qi0XM6J268aZhthmtK2cCCa
W/WMxwQuN8G7eSG8DaHuvJbe6Idf6bEIFFcQVtDRwBEI+kO/KjyhhM759oQ2EgfEpyi32vTdJXz1
ckJJYw65DuTPpw+IbATsiSBGoj+12jPfdDqPs2VjgQIAZjmMGSQPHuOKubPpr4IXbx8qH7KzIzmx
67ephJB2Ycv5QkSz/BgPSXscAO8eyBTtU54XwU6l/uqQyfEA28vSquRgrUKy22kNkldF4g+2nXuu
OuIEJLpwZ/9vjEI/gKHok1FCd1f7X1io6vLgjn3NHX/WCoYCqtYEO4nXK8PvIvMjTaXmx7uAOiPo
o1XmpU4NJeS4jn2FWkJFD6AFE6Igd5dFrfHZid302cJF/qSLRvHtROvjQ97o+ZONwwguxW2aH11t
6L0FJ5VDhu/UsTHG6TwBJvQyE3uLJo7w7Kn7RTnaRj2/KHNs7SRyV8dXzgGbdFo0vNfoS11uwhxl
yQZPsdgXUde2p7ou8FooHQul+ImE9nR7y+tySS6XDKoyB4qWuE3TeM1qETHWHKEyosyi62g8hHOd
nJ2AEumDSu0keGhtCbrNmglqQTDVv5plDp/dcixRrplL5eAEmvMAabv4FVmG4pezjo1nG5rlU1zY
w3OUivDc90H8VC6jDaq1Lw4D4oHHwljEPU7Fjl8ManOXj8K4r7FJBVW9x6e/3ntMEWkH6JRQr4jy
lysaa2qhgYxAzKnMzOc5bTEhFVW8c45eWUfrlUQXGyyIDbYWzuTlMFZihFqW9DiT6Nhn9IvuqZX+
Oao7gO/u17bXH4UdvKDElx1ELjxexfeuyAbsY5tjVMwvOGH/GWCUehjVEQ+ksfHqrJdm6zGGS9NO
6eN6TWRFSnJTSDABHq5OCuxvVxE0Gz1RDDP2vKXIsVTs8dG8vb+uoxnjyAcAABLYneuUJcRGuUDA
wPHyYDH+iO2k+FFS9seIDL7U54Uq7s6AWxOTtA6am6DB+OfyK6StPTU9V4MXYKd87ya8u4wpyt6b
8IGbk2gHya2T3ePVljLdGFYizQ4oDg3+tX0Xn6TS3n+ZC1gREnRZDVhzwi0Dn+UqZy4YjkVPoVqP
hypP453n03XAIclCg0Y+G8m418TEyNHLIR1hhnR1VZ8sTM0Hp/y3AKCyM52NvSCzOQB6iJxRrlwd
kM4IuzJqHcsrwnB+HOuMJ7hh8/YYzPFLPVt75357PO4aiT8EAb662WJhdnlNluXlsHv+wZUm9Kwc
EagO4c3zWGrmTuTe2HqSiAcglXsbePTqTC1p0Wnoelmeo3f6YxCZyZma0eTdPlGbn4tUCJwo5DWk
wy83OOR9F/kyOSsD9FAEJuWuNXBeN2drj1C/tYDcRQROiXQDrnQ5lDE7SA8aCxQXqr8PCw64H4eJ
fsfywWySamcbXq+elA9EBojOOkF0jczqYrMsjSA2vEafrUPUNHyoEYvX966ebMPRUqUYymX3eh2+
ecXj4LNMDKN7Dvali5VqR5M6rddAOdmp423NBwCEIDvmUQhK/nLxunrIiAi67jWukgGUNzGLCbPg
3YGI+QB+pSfNZ+J6uxxlNkJ1DENDpw2dJIc47bUvSqv1f7571cAjg1CnNojxxBq25iJBGZXBqHvV
jPwhWjSxl1Sm+kerm8HOUBvLxt0pSbbgDzRtze1dBGLIpTPp5N31fTsI87HP7T0hwM1B+DiA/DVy
gvVem+pARaKYQaysmKn2285DPCp7XabrkpzMOtjRpB4SVrGuqhZDhsZrnmve4hTNn03UZQitqMhK
flIEif2LFoxte0jVKoWnFhSVeqjgVof35dIuCE0tyH6eF8sc9gLj9fTJgl7hgQA6Jf/gctOoYd6N
MdwKD0vL9N8M0CX9f7Xe6RRfRw/K5iqVbEl/pe2/Koq4+Zy3mVmoLDL9NceZkZkPsw9DVFdHM8+a
nZO9ORx0TjrTUst8raQNNQumSx6qHgdmuS8qoWNNiDZTiA/mYVIx0L19Jq4WkZWTCQC5DfcneP3L
RRyCWDSiEKYnBss9AOkvziqWsKfbo1zNilGAiXIr8zSDbbiKIpW6IEDXO6bXzvEvMXT2sWlngXxA
91NRzHzn7bk1J4oUPAUsQ5ZdVgF/quIE9y7V9KZKZEdU6Ktz6BrZTqTfmhO4M5JOoNMUKOSveBOD
a5iKcYXdoudGVuhPLl0AMSzjfVvZwEZFtCfDeSU+/0q8dYheoFB4U627bjEuZiD1S8je+LEGh2oZ
8ONTyhbz2KUWwAGEqKqI0rSOvnu7ZLp5qBs8wzDjMJMT0nMlfoGDrvdHB8M47Zxhl2VwcdRld+jH
DlB2NlbzXpNLhu6L9wStAx4uYNkhhNCcX53SPiGTSrRaeE2YTd8KQBfnuVCsk1FBZUM3yfkwARvY
eUJfx6zXUVEZpgIiyaSrC6WfnEW1Q94n4RJlz+U8uI8uYh+PTuYMd1GNfcQhtcrxZIaYRLIGluNR
CMR2sUyCH4Nh9Xe3D8DGlqSwAR4N4rQUc14dsxCdh0EkEPXdIhLPMypCBzXDeu79o0iPAiCuMj1d
R0TKZR32Mh3qGJ2YP4ixsqhi2fr7jxcQC+4DTSpxU8W93PiNoceIf6TCmzHhOJoDCti9YIfdnsvW
vkFFAZCiRn6IVvLlKHqhprYxOoaHsUMZHHMnm06aC1Hq0Fhzc8eTSNxT0Xt361eWviGYQYqxoUmt
CeZTas9aZpC/KTQSD4ARIOx2+M69e3KOTg+bCE80JPBeTm4sRK/Wvap7Qip7uxrjnBFb007ByH2O
V6liHkAmdF9vDyvD7Ooson7ADgGVREa9Fv6z5kygtzmTMGgThr3zlP2ZjJN91qrZoaQV4BLqBOqn
wJl/3x5YfqzrgWWzBPaHVOW8nG+t2eiWE3vIivv23A15/5yiTX+PHbq2c9JeCxTrsdAGkC8YYg7q
FZdjpU0fV30/a14Rq/Csm6jKjiiwtcx6qpT0FFBy+xmJxDyB2HbwEpz7s5XYiTiKpezOSMo1D1wZ
9jHpKPq0idAeG0rpD1kY4f1id8j9KnTN3L6MH2tOySGa9RyHX61qdyrTG0GDxisoXQIHHfw17cxF
oUvl+2ieazbWnYIJ4jGgcbJz0DZHQUZEZwRJJlmtV5sLlSpKp3mK1Xxs2sB+6YJE29l58i9ZfRSu
SBn+GYG7YJUAlC0FzUntNS9WFqJuPPxwq1xHcmy4n1ve6re32+aUyAltuoJUA9bg8CI2oh4vW83r
MEI5qJ1h36cLBlW3R3m1iVtPihI7NzKxkHr+alIF3kBNNlWqpxZmYR5hSDd/YyxGWZBqiPNDwdD6
axnpCda5Blpu1BOnsfWygULlIUx6FWqko7W/a2MKqkOD7Oe/ht0u38egGdLD5KSxOEOJaLC6bgSW
uw0469hHzI/LKxP9UiG47Vrfzbxy3ZMwZnTN+C/It6WhDTFJeGAUhzgRxT/5GDi/XDp7/2q8gf8c
hDN+mTolFsB2DPE31g3pdIDlbX4TYQuFABpMpx1UWHugW3UHCBu28ep0zJG6/eykg+rgcEsWd4bf
Wf6RxWP6d9jUU3g0RK4Px0EtF9yBK2cqJGkm6w788Nk8/49T2liFt4XmDUGWWAcrBCR8UEun+LHz
aa62G9hZAixFJy5b2NWXMcB1smoB/KR6PM3ssz5lGHkrcYVBFObwt4e6ZkTwkqRWCmpfqg1jv3E5
lmr2Tdou9eJFPIbqI+++5Z5ne8Hdm+dxcz81yaCgFhgl/SnrQ+sr5iPVD70cc9xdi6A/ztlIlVSk
Rfnz9k+7jrpcoGTcshqBfuc6656mukpKqEvgNWv96EKKPNFA1A56Ve8V4LeHorsFxoYgv1bMIvaF
bmNGi9cE2nhGLVd4iuqMYAaHvQW/TgyYlXzAc5NJQPLqQdarndI5Jd7HZhrw7tTqoPqkLWIGUypC
5QXxLmx4wtlAx+r2cl5HFSoTKMfBf0F3AsDW5Yc2OzOLAjHN3jy6y0NaBr9dc1R3MgN2zfXe5dKS
OaukZsA4vhymWoqumTS39YJyTN272u1m5Yzj75KejWCe/hFmDX5YLUOjPFida30dYidRWYfRAn1b
t0Fwisop006DmSf6AeFbRRzizqjjg6aNWnSe3MrUz1z+kzhH5lT/OblLGR3HIJ4SMMroMtxhHUjN
qs7dqfbCrIWPbqJDfC6yYDbuljGqUiziKbceCPgoouAZkITHOKDw9VzlOUYo85LZCb7bevhXPQ+O
cqycIXJOblE5H4ChheLOCmvQpDau1YcqHfU/1b6vw8Mw5gpZSJCEw3mwmjw9B2Eef7JAEed0XEKn
O74Ku5+CXg3lpJsxPUr5Vdnn1ILsZGizVR30QM//iucu+AOsfvZpcELrVx30yh+g0lQcvZVK+8PG
S/5bb/SOcpgaJ+uxcyp5Y9dtaVoAg/XxSWSaDmLYnNyPRd+UwcFN7cQ8zjM+014b1RlixraylB9y
lILoqy4lZJYhVvqQrpvDg6yuHDd+5v2Vq94yaN0LtesWzscSqV/qwcniY1oZQ4rsxZLnhyU28wCP
aqQ2/NqqohwWl45zPP1A7bMYm9g4j5neVnd51PRfDTMyvtMM7RDokKjvuLGGZ0tRouzghJyaL0Fc
tY9xtOjLuRbuGEliWGn4Hc7jxdFRU+uUOFPuHIQZit9uE1gmAjjmDLZMRKGBS9isfRxGQuwhjUf1
K14sovHIQUL3zFb5X/bObDdyJEvTr1Ko62Y292XQVcCQ9EWufQkpFDeEQqHgblzMjNvTz+dZ2TUV
kdOdk3dzMQUkUArJ5S6SZnbOf/5lvG86Y+rw1LeIT7I2W4GL+EWk4mCtjKMcmEDGmDoaGbv8tr7W
sh64aKHBOi20sZKm1Uv6sSnqWcNlyTgpyhz9Hmae+9XQvsIcow3K08arv075sHJnxpCibd5qeQVC
sjn7Xk7O0zRFjaYGMwvFqs/nKPHtxfYJ2tLFd+F07pXtzeUds0OcHIwmLO8aytGHMB8a6sIoEFOq
hhDU3qys/n3cZnKMdNDM/GmGzLqEzW7GWlw706krau9rDS2A4RbgH39ZG23uLq/y9Xs/1t6jPU8+
qdGlbTGFUv46p3NApZ8QmgrqSAROwSbVhXo7wrORbZKp3LybfAOdus/InrNjzstdh6T9og3DBeZL
Vfbf7c7LvuD2M7yKEIVhLOmK7iWAt5PYEa0khH5rvJb+bTDlV0PZZ09zPxjfaZhknQyTliLBeDX4
mBEOvFaVtq3DGDXuurcnp20vG9/lYs9lNb6jTvIEQXVFWOxtXdRlPIZTdSNg2FZJ4K7hWz8M00cJ
wnLPxcmQC/AMLYmJ9+kH8fFkbSMyN0Q8k575hve8flrX2ewPHYbJ/GsQTaSht5bTJRon5yze+rp6
Aj4sm8RkvmXFAmH9VxmBdexWciq9VK8ZD0jdeNlnXlbC69KzH9f5XBVJ6Q3BDuKfT0nuGcGDMlZc
47yqDmPHkuqucXoMukjWDHgqZXE2by8jboEUQdHHDnTUy2i2s+Eiw4582rOiols/d0NSwpaV2bhr
dWMeS99mqFhifhfEQGPzE6XQNsbcwbmifrKcy7Dz1wenrcxkrhyEubO5uqdhiyyeWasI55O05x5l
Ky2QSjBWzduYP3AmLC7w5aXh+eV95qtFpLVoPAJVJtN9zIqsvfeLQfrcws4iy8tX1tED9L/rIh/l
T8CghPIK65phJ12yBoxICQhwurzaMEF9Glzb2vZ+0HvDSRA3N8DUMdCFjDNbaVJOdXF1jm/h2XBn
f9l3rLZpvy2qE4dJV70AzBKhONb9OEEbKVs4n0snPzeg+DIpmCoewix32XB7gZ97K2fvKtQjkuzG
HqwbE5aTn8xtpa+tQeLp1RJ8eCDKkl1UkKhXnshEzhVBI8VsHTx/Ys8cUIo8jXXVvBe2MecHrwyX
fK8mEuAPDeZV9EHUtc6h9OaIGrUv2JqqvOy/8AYLsGVBeYL8NLIeScComUiPBpXASCUmYK4a5MTj
x26/bC15oYdRT4F5JODVLmKPu1hzY0o0NkvULl7s6CzsYrSN6jNp8CZWBZWJOEYE7vaZiGpSzrZW
2fehXTcXjmbgH5fz0C2x46DA31VBXspjxmZspnauAwNHtS54zHEA9+OIM+t6ZNEFpyDoDROPcLdp
YrsSzUdT6hGjLlyCXpl4j5cd/q0ZXCtrBMbsA+rwdevXuyzajIk4GNGyh4+Zt8RBVSGdrgxXDInE
k/qiWTIv7ugGDnoIzGTL1RWyI3k3cfc5iygbq9gm8Evuvb6fuAQ4PpD7lZ8zKhkK6zu3XPIqhu2V
v0rPaHXijRMEeEZS1cnUXv+tA2KjgfO0V8WVa1JhUwcbfdpUgio4W9fBivPe78p0XQPjSrfYewKq
eMWr4yr/eluHuTywUTpL2hs251lhVUYcRBUhibp1B/bLoVruPF3J17bLmi5xuqBc2Uu9GrHUbPVZ
usHTqONunr0pZcE00S5vJ/W2MX44YCm9hqe5KOvjMHJ0pFVAkfpWe7W/7cp6zq2LQhjFl8Cc3D7t
58nSCYOp8tj5ld6ppez2suzRXrlOPViJWPv2imtZ0YeVneyScjPyPrHxqrvZGuSmX911AWDVtfKf
+tFzPorIR+Hqy2Y2d40K8YQX/LE6riyO69gMR7YH1fnyth7H4UMNHHQHzARhbDkyW2nu2HblRz7r
kFPJBJcVmbm+WM7SfkybZVMdDOPqPtWTMb+r8VvR7K2q3b4RxBy+Ls0mqOh60N8lU7AzbGgEYWxM
gT+k3DeP8SfBkPeDDtW70s300uFp3cQDmt3ncgmmb/QnlHe9b/VzvNqS8s7FJbB5PJcn94VejeIw
NQUWkBHpV1MMox89xugpPSeYYCxFsi0bGhszKqencbSDlz701Oc6LKW+QeIv3lH+1n4SSisY4zYz
xptgkeV3Twn7s+24/ZjkbpZ9Z2PjaJa2C+xCimqbx/we8aBdYX2qzTZ4nIbVhAjTGjiyM/lvhnQp
KcFSVmMTXVBF+cuu7qzlwt94nGDRnp+eGpkAbiMFitEwV8E96Vl1Ey9FX6CexCTr3uwaJ09nQ4nX
Pqu9jxo9HkV0NUWfDM8uHFT8Xvshs8i4FeMqrqvZWnblZNXrTlhjew4vKPVb23bD+zooJFltlvXb
04wijUeiXIrHbo4o2oO8tgICCxEKxlOGoSB/Q70iCBZd/YkLVk+nCWeU56IzygZBQ2f0N9swWkY6
mQCUacB+38fgVhxIVV16waG3LHBLfBVyL21yZZc0KrKtbs3ZX7tPsmTTSOTouFtaLyZUR3YCdY+R
+NgnIgpWFbc8qjdiHM17JOk+yRLmzPZG5SXWuAcJbWOrICM1DnUVrXEdYfwXM4Tz8qMdEetG3Nsy
ljED3V7vahXmzwTGRt86Zkyw5oKl2GIF9+2xHnxScJRvGl9aEkg2KummeJhtTtG4LEGiltHNttgu
YMnES5d3XWxk3E6Wo8jFyVPWUpATMTk3LQa59kH6uvy+KKHprO06S6NqaQMkXsu596gcSyWkRPQ6
GfHUNE4z+VMlpgxh8VQFzeSy/63G8kyC7zodo3BT666lCyQO0fQHBtJkjHLMRLbhgWD6ut/72VaK
4wCf/8oelVrT2qmAi7cmqvdZaXcSIznH+35OWaYUnUXoXXS6W75BtAz6U+s6+RhLI8iAZuy8TWpk
Bp8dp2Ml1SrgIOlGvchbm8ze9piPuomScfbKOrWWbXkWjtJvGRTEPKn1VMjEnlX/VkblmCcwFIN3
UW3EnmohNj8OG+5fUhJj7cWuocYXZTIcgyrVhm9Np7HbQ0sK3tS2Xn6F7fpg7EzlW9XOkX1BsBsn
sxMv0MLztPErM0+NLZ+4PFt59ufL6609THaLYsEOpqoklwQrj4MfNNhRzL4Gdc2rzplv8I0Q890k
A/+TEWAdk1izYtc2zTI4TsrRMjazENQK71gM69CHrPBFwcESL58G8zjIxrFfG8JC9I0hZR8m2BSJ
62LNh+4iqtfipqVO8GNdC1fE9KHqFdsddTdaRJDHy9Z5VRIZFKMJKxu52ubZOksEbUZHwcIgOQ6H
taJqr5r6Ecelxon1JCJCMaWWc+xjtCyYQURyPihud3goI5IukjAvpuLSFk60XlIZkaQQ9FZ40Qy9
CRtN4KmaNFUwPjZWrb+Lmh0xnet1eJiZEN23uqbmr3Law8sqkw17B6oCIrr6ThVXRm+MSxyuYz+R
D9nWuGKXCytuKeZujHHfcd+QgssirX2vv1sWMkaOBmXAoa6ZIO66ycy+rDVXOh0p7eokVIN53+uB
otGZza7aTXoyxvOlCfQ9+HMXparWSsbhFg1OXAmHC6ccO++pJ81OU8MsPEhgPIzBIb951mVdsvGc
imlUHRVI3r8EhqnKixrhzmto4jKQbls+bmkbCQK5m3nF55AKSh2UBv3EODgjXFOtwfLR4lVwkpNH
8zptZGbFaMMw3zH7oc3YrsJ2ipG259cSzeZdWPT+vW2EbNnWkLfmbg2HzI4nn+oZGLWqA4CSsoh4
L133SVSEEYjANpvv4TRir2b3i/o2VMydjijEsn23bFGW+kKKdy2d0Uz/zSmmric+bN7X54a4q22K
x8FYTC/5t96nZR9aBvHA8wElu5qdp6AHeco9TNUSnGSJ18JOISpiQOjc5b45zSOfOfoj/8rfg24Y
dsIJxfofVy1EMD8iRT550lNoNwBSOUNcdg7OAr8LJSQx74+8rX4Pfp0nqmfjRReJ0u+GfhqmyWxV
/bovu4mzWbvRbTEXzbc/C7GBdzFKD2FXA6b+PBezymntnFUs+3Fyr/HT9KkvJIjxn0byggBCHX7H
Pqp8INIfL1y1amPqLXPem2hKYQAjfRLm+kdW+7+feRBYTLAiGjrmpSyhH9+FU0QWOWbwJELp6rqt
ivZubKPmZGWesx+60PkDKdT/Yeh9ZvxDiD0bKGCy9hMyupWDs3lePu9nl6Q/j52pHSfOa2d5NjBA
iUMxuMmAkXPsbbQjbXVf+fQF459NQfQQDzln/Z5znl5B8fvxDx/VRI2S2woDomo+zj25TQKngz99
E3kXHHPgKvMXWz+bK9Q2wprcmdUeoSa66jGQFDwkyPz3T+Tv1hiOmQyt4OKbZxbDz+RVkL6m7PIJ
r/Fsnq6rhhgZ8GXvQIPQJP/9W/1uiZFsDaOU2dDZnhPc/sfLphbV59vUtPtBBTIZC1HeyaWc/2CJ
/X4GjKIGshROeGDMmCT8+C58eLeV3BduTsNcZ6J49av3JZtAEI1XFGfwu/+IVP67i4i3lxme1XKo
hoCEf1pvjSbvUZket0pUdWK1lZEG8OESfPr/tDQPrQHPBcUVS4AS7aeLaG/S2zJPrXuXtJq4pPk6
bFh0/8FT8btb9eu7IPVAoMFA++eMpqZqxazdgRlEb2w7OoIt3qzuT/t6nd+F/87h6uy9P/OY8jaY
A0uJlVHK4sceuNy+VGQ8btL4zfv539+X/5F/dHf/mFrKv/8HX793/TqSzqt++vLv1+U7iXvdd/Uf
55f988d+fNHfb6ePUenx4y/Xb738y16Lb2+q7MTPr/nhV/BOv32S9E29/fDFjpxetd7rj3F9+EAV
pH59Oz7z+Sf/b7/5l49ff8vT2n/87a/v6B/V+bflfKy//vati29/++s5huHf//XX//a9m7eWl/1P
kWtSJt5+fsXHm1R/+yudzi84WEHWOGvRSCk5S3/mj398y/mFPReZOysKYB36zV//Ijpadd4y/OU8
KIKpiyYP46ezp7bs9G/fYmPBTOhsjQRoxnT/Pz/bD7frf9++vwjd3nWlUJJffGZQ/OssGs7KmZ2J
WO4shuB/Py7rrSXGSwJepp1jNqlnli9nytsOis57F6mvYRne62G1joVd91RawG2ra/wReeZXMuSP
nwLWBSrHcxosu9nvZDjNxNkwh26q8Ry41OF0CgV9clU9LQbDiAquVUjDFXeiu5JbO//BRP53FDm4
VaxILia8i/Oe89NGAxreW1IPborNi1GmLmaASe/Ww23fesUSZ+am2tgxmKXFiODMPi1DUMd4kzWH
ZiOMWLVz6cX5kEdAA3VVICTQgHNjNx6bpu9/Oyn//7L712UHpsEh81+vvJvzWmE7ef/4ht35jwvw
H6/9xxq0nV+Yvpq/EmLOvgtnets/lqBt/kJxig8qKwzJIQvhnyvQtX+h/sI7xkOJhlL7LET7bQW6
5i/IUaB7YfbJhBIp/J9YgBjb/bACmUaffaSQuEB1NW3OhJ+qHnP1B7tQS5MAck/hEYsp66pa7Y+y
vyny9XMFnFpUcqX1DL9Ysv9MrtoFsyX/bTOM9SCK8ZuXtz2qFcBXTjbkZ77XHR1QjNVDY6ijVyc3
7H1bWyDv1r21ytTxhjtoh597r3dvu1kV37HqqWPwxAt4I8AW/d5c5E3XfHecBcS8kdmuAZJ7VIAM
t1txIn1CrnX7WBde3cdt5cWYd8MpzWPIR/VDN4y7QtppHbYHYNHbfFHYlC8qtjBd3q+hsdGBl9F1
2YoIORiNQWEKrI7Ep6Ybn4d2u8aT8dqacfPZUEOUglxWwPi2DNZYd8LZAUDX6dJ1/q3HtOc6yNeD
KeqLNiLWRWUXemw+qRw8Qbp2Upbuu6O4gNlIxmfe5tWt7IYP+nBGbnJLsCdNDEv1V2rQV23QfStK
69sQGsfeo9CpzPYlwPMTON96GvDX2us87Ak8cR9JBhIxmrF4bUmrbZb5ZRycZM23p6HuP5zCmK6M
RjzVXfC6tcHJa5lKOJX9TSwtVsJOkS6rcU9wCnA9hcYy5iuzzQauVttEN3npuKlCmLrHZDud+4+M
BlP230k95TAPJK0vU4IhY3fa5HC98WKraYsntE4+c3UQukB7dqzGIfUWW3wLWjI7UX8GD4XdPBXj
Q2PzD1mTdbEqh+WxXMKAsaZ8gjv/dkZ+G7faLx2Mo2rko7aW2vZRVbag6Vsfe+Hax0Y53kjEmrf0
5m46raR4lO1k7TLLhzHTA3PYOj8WzCx2RQUJoYO+zbY5xBi3RklpNtZhmQ2QCXCHmHgn3L7MM9gs
OvBfBqf49RZfVobb7LwTecNzcOcZ+W4heevSCI1wpwYR5/zBO8tmpAA5XrEKWjbxDtiZwdTXsugu
ZmuT52nUMSvDG6zKbhncu7FlT4cVk4k4x2psZhoU+wvMvdKngG4Z9em+jk27+9pB9Utdhe/zuIkw
mVrm3Yk9Zf6rHcrXoDA63ISiHPGJDdx2yJb7ogvuKylf5gav4cxyQeX15Zo5Bx7zdDQh1LhB9YQM
aGV9NMPXama4E3SbnzKLdF+Nwqj40t0tg/FowX1UcWRouJ1Rraa0t7kDuIjeed0tpJLXrpFxFvWc
lvtqewEXSqOiIFivvbCY16YghcUNyMu9ZGx7zEIru63Go2uyliK9XUBs3plnZBbk+QOuGDAI92MX
SPjeDtYbDIBMVq7FHAds9RVjFTapvFtRFnsjQ4/a3VF/prWyh6SC4HJEH94fsbid7xzQDKI5+jxt
5dAcnMl6bIS/05EJEFUcxeKbO3MMwOmda4K78hvc/9+8NQtuih4MIutuQtJYYsZsQ+LnY+rOeKLh
/plNV2VuO0ezMsWuQlzyoLcBIkZl9GcVZ33FiZwxT2CJRUuU1rlz0bngtNOsMcBpYu0a9Z4xy4Gx
eJcIzBPjDhCJ/9e/rwD0aaglfHbzYxrLky6Ku4KPcazXrkvs5S1ShdiVLU6f9mTeok9LXctA6jYn
eJTHUaRjrxvPJD2CT6gWDka0fMH/H2aFvYFaO6E6Dj24sA0WHFeNAwVFzi9htV1V8wAcvpkgQFtw
WrLhM2Ptg8msKME78mECqdxFtXH0RWXF/Gt5KTomqf7ClKWRXtLUxlUIYU56w5waOKJ9MWvjBIHx
y8qofjHz8mZsRbULvHbeUVi/WmWQemq5yhuEP6u7vEfQYmq32+eRhQJ+uzaKok29Bj7r2HnHXMm7
Us8A9JRfSa+nJxNojmznpPe/5L0lYgyivOvAPwSb8RnFuJMUy3YE+4oLU76FQ3hAEva0WDXQ5PIC
wDntzGF5xT30uiqZLa0Ud2U+pFthRNd5MOubBneBkxGqdCurBSRZCAgXc7nzhBDv3WQZMZ11znKd
38otLxLi4O4DKfETtKYdV/27NTnqMhuEnXaB/S4X1AJ+/jzna3XtmBjLlkPd7v3KfxFIQTCXze78
6cmA1XLSdjPEGcmYp6yHmLE1g7oL5+LRbQt/T/ZGnq5RLi6WKOAuFjLuDMgtwuUo9P3h1oWk3y1f
G4ZaaZW3rwFsKKa1r0L0xPGUDLWJ5lUK9mxiyyA1zPIGEvCdda50O/973g9rYjIDjEXknsqK5zka
ojKtq8lNgn567+FExmWPl4thFp/yQFnQfvz3VaoRxu/qPprmMtznLieqtlZKA4txykWtKG+drDc+
Yagvd5qp/q7rey+tPAwVx/OTBoGnf8a7XV3LrNZ3nsm0eCvb4Wy+NT4sRWXcQKpiIjFJ8z4nau97
hlT/CsKKuBuaTBSXhZHLQxSp4HPBnKWNfb2R2Svltm+LtXgBAAkuoqHfkmHbnK8RVJCrhmOEkqIm
eRuS2sq8P7bGueGCCf2Sh3n3Ng4GtAgnynYD5JyTLBZzt3h1/RBO6KdzYSqYJKJpj8ATzUO9ZfZt
aBiEmk4Mb20Ubl4zekfSOCFfY2MEg6Po5PcoBGQ3dSUSN8zqN0Itl3SwpXdy21beKowRLjdnfTOi
TH2rI4Z/S9UOT5GWOmWjYNtdxlN1puoMoprvTfQiu9lss3e9zMyfJHI4nKxVkFbg53ns2RKfKQhw
l049yh1cPPPWZP57ylnV7OsjMwevLYdrU/pLIppm7+k3L1ySLI84nESrmt3QFbetXejbpQq9ejcO
/lCm3jiO9/OC9ToGflhGajAmaytmbEJ8d76JMMWKDQiPSXT2gjVyN2fejwtfjGBl6eIM3elON6X/
WS35clvUw5uKoiltVjV/haxkQFonJUXlqzdRhzlzxTRH+A8+RpknO8iGh1JT0qm59l5Jt2CCya4o
G5QI2yEvYLoHBUm2orvJgvoyC+XeATHnDIvk22Qt5kFjTNbgEGasPhMO/zLANDQSdnMh1KQ+lc2C
ZyS873D+UrXNpbEyLPab+cIe5+pW6xYuvspdSrKeTcn79cKqOGtNTAgaO1WjedUVwcKmYp+IoIdJ
NNZXoazSAL7KfdB1+hKQcec28kFDsXEmz9qFkue24ZTYYAwd5qr55i8W7oRL0HwiQ/lZZptOnNrJ
Y7UROa/b4ugIke+7Lrrsckvsh97ubo2ou2ZSdsRJ6BPovmaeEw2Pyzzv6sm/j4rL2WYRbtlZRESC
nBQ41bqy8OM26vdtuNwNGCeY47XV1dShc5YOJQu5NKAzSMfoPnmGmeQ4t7r2eqFLHfcmgZ5NXx4y
o3yYc4bOs58v+3w2T22ZPW8bUbRBr4y4Wv32hKbOjyfdRfdLrtudb2cHtzZ3oVc8O/44XAVnZRU8
mQY/ZLF+pqn4zCF9Wfn9kmrlHe3w+0Dk8m1g1/kF7B4efX72zRB4wiyCU6KcZToukIZ89Z4P1nbS
0RPWP1fdbMDowVAmWuR8VLBYnNLbFXoxcSiOoDI6zOTly4LaKSmpBRsJQz2K7uxlI7CJlobJ+G0G
MypQwRx7xOJ9RLMbUQNV14M6Hy7q2SoG48oJ62vhlVBCZjjyVX7tyU+OPHNzyunaVPXV6m4nZ9Mi
2TqsRWymd5FHIkukTutAlxF0IhUWbuPWyvloqtWaPhqNZ9e8LF/qEY8V19wurcaIqcb6ZA55jLSK
CJQci3pft1BjFk+c3Inam7PLyH0mlK3a9b6MSzkuHAz8CgOHzWX0YYkI/0Y2vL273coNEB564bUZ
qX3uueULrqPO1Yg1Sf8POPJPwQi3/Yd4VOPHhwKY+xmN+wHP+y9xvv8HMTvGBy4S3/8OPrgEs5y6
f4Xt/vmi33AD65cgJJwML0pkk2St/RO6Azc4yyn5Z+zpLZzq6Nl/Q+5cQD1MMVBKIcJl3HwOc/lP
3MACN0BaSvTJOTTHQhD9J4ADtAI/wuOIewDkPYQK50ADBlI/SyQbcnxbRPwisc1hfPDOW7JBzurF
MFZZnAFOpV2TFuB7EFw7cz+xMT8HULDyrvkyrc7J1uqNOjraeWu77RC3Q3fsJkgqnk9JvQXO/TJR
uuhfDwRbvuXlMu9XeDedta5puERktw7zbV7RGzoie56DKc19algh23ssostjEeKmN9PzrH3OaZtb
t7Ze7khHLZNp6uZzkXwdjqX9OM6nLrROZI3lp9EoPi2l+rB/PbtKSkEsJTf6wimDvg0P2re8+tx9
6tgvsq/wGY6FP9yIxbtagvozti+suza/zN3BSQm5uLBwEdlNUX2V2Z5OtN8/4AbSHkTVaOYJS3Oc
t+aGLtq+yIzmMgi6q3Dl5AJSui5L715TUoktC2Ogmi5Zo64jdb66rYy12U0w/sg4lXfw3o2Ty4Gt
x/WIcMM74IYmDlHV7sJaEngTkGQ1yIlgGBpb239W0oy3EX4G/WEMxyypIor5xXEe83y5GfqJzaB7
MKN1N+geYv1CjTZelLBmRe9coJO/mkxnF5b6aubwW4aQc0/mSVu1CU/CU1Nn/OQQfIpkK84U++c1
iGBPYA0VE7twiNrxE3znPT2XcVSbLa5X1212lWnsDDmWu8zhw8z5ez0uSRFsh/5cy2DhZl8UsNNT
2HYXosgeWyAV0Xpb7EJ1SvKiToV0aIPccVcVtBtt0CarbtImrC/gtx/J3zgOnn9dNsTP19VBBEOX
5m5dpnktL/shv5z7zEmMyolifHIKysDus2XRhTAwJ01yGpIR8w/q5o8SI3QSx7PdNtUU3APtti6D
Q1bp98kFQjvXbJZcOVDsIME45uAOIT9nNQfTVnUcbMWxGqYqManyGnP9Ai3mACNA7lctrramfTZk
fdf6+paqM60l7kStG2cwV2tIo5ZNsWUrhc7POpQ95N2y4nBkgPp1aNoDIix37wvbSExLwNWYyzKu
dHea4Y5mlnpYJvsCHe6V00EwMyDMTSv9DLbcHLtoIvY8P8/w+G4oEemNtP9ghYI/ZO6ujHLId2Ik
OHRxeszYBNEYNRqKX+tcHaWtgqRS2bisu/ljL+p9jkQ0WLOX+ezSXtvq61BCyNqKd9c2nlchhpMD
+r9O7vsWBG+jVJeEFb8HJsHjxuI92WPQvKNYfwRLvFgC68rx1iuHqEvoKMczSRVZw5DCMTpUvnU7
iv4Q1Mt9ZHhEda0Rmo3lUzFU9/lg78rOeRzs/L63jAdKyQTlT2xj9ZtEvngiicaKs9rah8168E0M
ydwmenG6ISXBiNIoe9vISk42Z7jHLTrtM9Jj+v64VdhzMY1HZ2IerWqCPRN5x6zvvgWquajCb3bD
0WvK7nGGvkVbY8YUjHmKkHoispdNAu5K4ilfHZt5FInfuu9hME4XiATbfU9en5lfZnmXYmRBIzHy
TNnCfuKLGg5VsFulTubNfuURzWjC7RvcOtpdNQxebLHhDIZxomfZZ47d3A6VJS780dv7nX4aNvnJ
ntvbyYINOi7yANlwSJSp2jSDFXeYIyrMrS8+hcZMxVwmQx29UAek+BVdTzg/pbCeju3lXKdIeSLx
qQg/UTdueAp1+94q1tSYnfuphJjDcPj63K23i/0MZ/SgYK3IcH3vqLWRqkLOXZHZlzKqjlIt9s5q
/ETlRuwt5Q1GuSMPvaDkLf1LTBevW9C5Tpde4rB042reUiRkn+Cu3AUei01vFavExj98zc7MYOlc
eFq/loH34J7n+XZ7xCUSQYt+0R69FG6kI03OGGFFx7bWujfF6lQJJgXfZOf0Bydvndjpqnu9TF/a
LvdhVtF/j2P4aZzFfdTPI+/UoaL02jdYuw7uYuN9N5jYHoEJ2R5bbrBOL7PmK3lOEDBFV1J6RrQ3
iCL04pxmU9yxFcCaMuYXTHG2x2kpnqUrvhLBfhUJyJiufZe3zWe284sxMy+aCQ/ERteQcvWzOeoj
8mQzyfR4QeHIai653GD4+6ZfdczZQa3qCzMenKlLzHU50bl9NXyj4ACjz9+COSXm7nq1w/dmgs8P
WgXcMzrPwm+DtPAbtcuq/naZXU4mbBusPPo+Q33aoyBGfzRYmrK7zCGQ+9NVN+Rfltn8HFbNaXOJ
yCLSLeZwq+M8Ct63ZbrsdH9b4t0Tb8Lo9/209KCL2DiQSvIirGrY+3l5h3DhuTWNj8kqAB9ndeGu
1oNafdi6fnDMouCe3Oprt1N3bTO8AQo/2JsVxGE43biWlxAdoVMll8swpB8I6+DYzZbPqT3LXbtE
RwW/sdC9Smawj7hy7G9B9b+YO5Mlx40tTb9KvwDKMDmGLQGQQTLGzIwctIGllBLmeca+nqxfrD+E
qquDCBRp0qrNrq4WktJBH477Oecf1GeW85XAVd8nSXmXaDzIe98qnbLsPpkDgDZLkmeOOyFjMoDk
deOfY6B8hndcOK3Un1u7fOTqSODftxbbQvbqGDZZ2/D6Vgs4xNNLWlNMQj2i2utF8gx3+pSV1ktU
JIKt2yk7u6dKOOtV5ERD8HszWiDLQOtqevJHo1qn0Ia8MuVz/MCLJiHYAMamdP1tQMjAaecm21XD
5BWQb+HhF5+iMvuuaKRysZ3e9X0eOxLOJKja1J6l9I/Z8uxqu3s1Tel8NH9JtnYHqBcZ/lz7KytG
T6qtc2+F8zEr8UHtACXoet+7SO1RolY75SEqfxgSlPyZfAmI9pT0x1bIkORt3O8GfFDaGZS/MhMe
mv2QoeM4maYD3eooAsqPSjL/FhnW75OStY4ZdNauE/LTZKKxW84/EO67WyCd/NFAS8shZkmSn4Cq
wzOSW2e6UiFMov6ThkXnro2zg1Za2A5NDds51+4jKOKOLpXazu660hmLrD/kVYhlaCZ+atqcum2E
Sn4+y1D2KC8kuDlnFhV4HfvBXTXHrwJGwlTlf1Q9OVJtRw/ouSrgQIYWl8ToztDyYa+0oU4NK/ki
RTKULWSjCWSd50NW3gUjUuBAgCP6S3gplkEa72udlpOVNgRbod8DyOt2U0PUiJXT1Ne+E/rBt2Gs
UMGcKu0A/1qlLNRj8LzYMoaCjA+kFPDmsHISxGv43ZbTUODITfUnJiw0CrgL0KtpH4lz517r74nk
mPOp0YNp5T/NlOWKEB/cDVYDvhaOptTGLqxEfye1LelxEuW7JB6FB3b1yYBn7aXCem3V6RNQ5R/D
PD2oWXQPovGn2UFQqs2WrxFJ76lIf+9E22hUJyPK5lXJU8BPKSbmZuwpgflnqXUGCFw63HEyPQ3c
uHoV3wFIeahKX941/fAkqVrsDpX20o4EZoWyxACctNUppVojzO1Okj5nENumsT2j3nuiHUAVqdN+
lcgqnM1x+DyX1mujW14tWX8Nsw6vbhQUqMt9C5EjNMrEnUVW7BVgBrteMr004wrXrEJzhjwZnb4w
U7eRC4LONPyY2sDpEI7chfZwPyFBviOYQqIqezcyJv8Yp/6nYeopjsH3IGTGP5Oxu1dgce2QLRjc
GYMEqNe2A5ZAd7RwqUQGsJNknfu76l7YfWTqvvqrrYpX38+PYPzcONO8kuKxo0/zF5QWfaq81Ze8
CUovmbRzo07fJRPnHUlLUBUZpy+qX9+PsfYl840nK5k/NXl3Zg9nLOvwBUoo7RFF/N7Y/QM6K4MT
SONJi9O7SQxn9H6OgUEDrG9hpkmm8Cb0tF296J771AxpzUh/qkX1gFEdTpJlOu362H4K0Pbb0aU7
DwD+HTCqKps4deVuFi72ua2TJP6dkCiclPaxbYK/fJQNDsLUvJRbJZao1/vwVU9VNnxLLNR2QcD9
hpuJJ2r7CBvIukenKzvAT+1OSWg86jYC9szejli0D5L4gWI/PRjb08rwO1g3og64/aOcZu0d6rT9
3pDkjl6HbQTYzotjKAjXdhF1d1NHF7AkrJ6msJW9FoPVk1bnp1mMr36ln6eFMFFF9s8euQKvSVse
uHaD5IY4lR19qDxtpH3USSnPFHnaCWyHdq3NVm1a+zRS19+jix658jB9b1J4WaosnkO9Q7SkiWl2
qWShFJi0NrtXi+irVeXnyLc0zy80WH5G8lMrOY16YVqOubScantYWmQ8A3swwlpe72OJ7qYUZ7up
qtPnfo4aJwp92I9wA17qMP5dAdV11jtxyoQWOH1FSByRhtWLoD7IMehx3yAdNQP5UQPZGYbiZytq
bYc46GMr6XBp6mIviWpXLCMO4sU0K5i/1iMUYN5bLX+IzraQKk+2iu+qIiISv4AmfEjtLBb4GRsk
M0avOagIvHJc/wB68ERPm/yiRjoDZPgvu4xKR5rDz0b+x6Sl3wytzva1lu113tZksBWEsTEZvFYC
VYg7ovJbqBRAcCC6eIaiTmxEFKCmpEzv0VH6qYTQbnyF/yqLDJm6S/i5XToywDfAt6WWaySp7BqT
RAJhU8SPFSfTI7c07oECfI/Dl4yHYJsqZ5ErYtdE+RfgNvTYQoq9tQknxKRfi7V51P+yCm+eaJH3
PEG0o6+3z+XCQWhpcsAqvMMj75OhPdkLlayifgO5oHZRnziW5XTSi+pkyBS9JQTFIr+ZXQquZ1um
Yaeo9fc8CKma4GO20ztj8gxJjbjR9ZdW/j4OuEGrpb7PSXLnTDsaedfudKv6NvYicvxq/lqZBq+Y
6cEnevvD9FiACN/7pvakZsIpbPMAQp9S6fCSJ76A/hU9zkVxjhr5QRbaQ8sTLDTy16aov2Sl+Gwn
xVdlUO6aEHayUJo7+iheGE5fKCPou9Juns0yUniZqLyC1CH1UvWHX6C90TUoaJRZ9z2OH+m8voIq
l90gbJI71ZhQL6aR0pCa6rzA/GFJ4yl2J2WHqpQIFcefDdUR5eik9RCRGOen3o4HAAY2jXbO8UKQ
OLU4kkr+H5r6bSAgAtl9AX0NqytIv58zw36g8f7Qw2CTR7AMcu8/hdgZHQViyjnj1NmEdpgR/tmY
1X2JIIgh4wm6tC7wFr8H3Ul7HESFEX2fs58VTajyJyJqztgmOcaW/b4teZPQ/XW6JuIiVfxj1oJC
6Myd8ItPY9fNcKgyOpdwpZBXlc7y0LVuu8Dxq77nrW/Kj5OpfykSi4IwxdmMf2EHG1q5S+blSeml
WvFLzGpADXZ+rCPTmUEMH1AFuQM89lg2tgN96M6omy/AC+p9Pv0UsfhpVqZ5TMa/4nQ8xlQSslx+
qspufgQyDWZF+qXwRd90OGdA2L/n1VzcdW3yq/D5FRYaxI/TJIIdaoWOaoSDa1bCApgRq15qyyEr
7it7M8ncgD4waRYoCQD3zlB00kGhzofFH99ecFDsPFL/ghwbMGULtkZt/YOKOtlDLyzpJBozPhut
pnijQhlgUJPExaV+dppOfH4rpv6j2vL/WDG+qCtfrUD/f1hbxgZFsTTklaj8glbXkLe8Vmf+3/+Z
/sx//a9js/yteV9v3vyD/rv2jAYNjoa4oKDF/wYA/Ruzptj/oSmgIBe8Pq5sAN3+u/ZsyP8hkC4D
v4z1FCpri7zrf9Wehf0fixoUOnIgnA307bR/Unu+ZCigIChwPFjGX3DGC+j8EjSq44wC5SIi9S9G
e9d23UDlwDhVcQ17WocV/m6+/gu0+h6kujUcdW5mGok1wK+U1N8rJrZGtWj0hrML9yb0yoIbtW8B
O9T0WynAqebfbRE23TYoluV7h4n9++dZC8IWGTkoGPpqvKTRhF0JrixT4v+gDLcPYkq7ZzmlpTU1
DYqNfjG1R0zFgr1N2nt3/fdeosT/Hh8DBH4uXwDhhGV8/3uTDFEwq8y4MmH/HCu5kpx8cQa8Psqq
e7AsoooqOU7vJlh0tvNqlBrYhtorLGI55DTKmwLQtlE6mRzdsm7ZmFDeWYsLIE9MHszLP38neVmX
0K+0coI7qgOBwSd89jJR2bxFivROibh5QDwLrx2kGYgC5pHXf+mbk93/gxe/TahKnwZyHIQnjsgy
4e/G161izitBqapCb6nHwCxV6GCDrqbkymHbhSKrD1XdAeOS0T56yHTYassad9Uul6rw82gMWsej
Wk9eEW2H7Rv0Pa/MDKn151nVp1+R35l/yCUIxRt7cQGbrzcjaGNZBSjO7BliRUyIbfrQWS2z+dHr
8owwq52qawPPji3pORtlazfK0oOf+zh8hnG9M/pYHNnc+V1TSOkT5yaiX0sJXvJ96Xh9Ypctsp5X
xJfNxTjDgBS1+rYxstq89P3ZlRRyA9QTykMAfoqiTe9EDU+vKjJ9t67UW/r9GxEBLQog6+io0rWz
FkztuwXF2T73J1OboeKa3d5sp/lY9cPk5v34S+6bv6+y/zEefFgCfhsiXahwAt8Hpr76mdjtDbaU
jDpIpEHsc7W2n8n0AHyplPOuz+iHo78Mhf6gwOfFUo31oVR8o6mUBjhlURaH3LeAK0IavPF7FkTx
xbIxiApuGVaSCXvwg8i0X+pGjSSVO7Y43U1KW3mxTlYgkIwzy3p25tnsvOs/7MOKLWOiqIYIrYD9
smboSUrXxH2NDk8PIep5yNPqodf9EKNeCMJWrjRfro+3IjZw5pcBBeEN4oUKV2915rOkG/XKYMAo
SyYKgvlCsQwiF7XqyG2n5EfTB+O5M6r2c8ahusMtXfMkkSc3gvn2h7B5TPDkWMIZy+56t1fJfLMJ
Nrnuilma7yhTVA9BSiY+pD7+K/QmadpKdPqbFPoqslrHOhlyr+u5VK9PycdlpycO1YSCAxaVnNnL
DzFKVH6rLBFuWYElMSLZPxR661l6qgOLkEuIoOot45sFsb/aawxqspN5KCFMbS774t2vN3J8YhL6
2K4q0WhJLN8ZUxCkMi1dx0jj0NMGPT8E0vINVuDJGciTBF7THt2XBlZ6nN/1QyW7IAoftaqqz5QU
YAPbor2xYTZmx6aTj9YobFUL0tnlh3aVnhuoMstu16WfDCOdXwLNzz6lpYE2Y0Q9t0ph/V9fkQ/3
ItQD2D2wzZgcQJ8r8o1uRNg5I9rsFklVnUHVSWRBRuQWRNUvcjj+UUhsFBua8j7Qi+xGrNlaGwAE
RBr2xKJcu7qWDbUIp7yxmFzUxZhmq3pFFBIhmUzXMQfXun2USooXWYnt+mqRuW0MDXqS7Qacoy48
MULT70rUZOqBizwpkG6ANwtiuRwy919MlQkjhANkGLD0LpcH7bSSUs8su7QK6BUNCH/MaGa6So8Y
R1JExyqwUBNK/+SpmNzS1vu4h7FkYFtw36BrsXZxMVFIUIaGZWpbVEgSvw4dXoL1qWyo5aJjRpOV
i/DLKErtxq/+ePOwQd6NvDo9De0jFYUXNiXINQ9eM0IxeR97Elnn9fnd2v5ccsBIsO7AR3kVpapC
ZBRwOtkFitV6FXwoNxxNywsUJTwgWgYUVp1vEdG39v/7QVc/zx4MtKdMBo0sLTsoemne5X7+xyzr
zwb1ZNpGlELB+5vnOSxvWAB9vJC4zhH0Ib0ClaMCxrkITF1nNnHic96LUtPwmarqe1Rh8yNCED3W
ltEtY7OtpYRht8jKIwRJBnE5Hk0RI63wvnL1LIfBmvgJVprG7/Da7VtPxuXTL+93ftqSHWJGDPdw
gSC9j7mShLBLzfXvIiPSulES9G6e93SHGtqB9gR+sTIKE5BCn7ujJEIvtmll5zIoyeub6s0Z48OX
wLkyYPFCrLNWCwy1kXZxqMpubTXIPfZ0JPqI2mqeJ6lnFqX1hBda6QDS0b0ZY/WlFQ1aZWrCJy0B
skT5YjwVZMrHGx+2TMH6wwy4fotC+GLluFr9cOr0KAaohdglDfAQWEttlS/AjBD+8mfQHFM2HEM1
AmAqsM6cUIKiu0AIzBVt8K5/zNbRMxAv4HHAYxoFtMvlUtPOCBVkHhH9U/o9j+2ASjQGXfEkmS9h
ZgdPfo4G4fVBt44esRj5B+pNuB3ol4Ma6L+YZq8obhYbZBQ6zDMjmx6k1oblj1OdlwtA2LgxS2Dp
8Sy+PrqydfpMEjLoczwIkUK+HN6KcPdIsc1wgyI3jig2lPeKLBl7fQD8KPkpVS464U6+5GiwAWqo
DP74yL82O2lm01/USszCy9Q4Go2OBBFZ243bceu8otDLx6HEYPCll1+YJUY9hkGnuHGeK05nolGj
tzFSlKK1b8jvb00GRF9oiAxGjFjF3sX9okkTjfOqoBmFLiUW7GbaOgj4gberrVvGRh/fZODbhKHo
UF1xmnljJL57kw1E/ynBGwbbkxDUCq0boMb5ePThAYHIUR4A5DiLeuvX66u+TNnloWPc5WXAjGK5
vk5udF81qHuSqArEYj8Ftlw4vaVZN/bWx53NKKA2dQ1mJQ/BVcxREWkVui8UF98Q89mCwOHYWpc4
Yaq3Rz+BTwiQPgNV7f+yRsu68Vb4uJbL6Lz1edjxplqvZdfH2VAg0evaEkoyoSlUN6TD9pqC2nOD
Kr4lLvwxeCzMcQQPyK543K/NfsFdC7sM4VpCegu9qkLOT8w53fY0i124c4E3N9E/MxBacisqR/DT
eThSkPugOIGBVI0sCYPKuT48BLza3CZBCff6dvl4AgkNikzSyNng1ly/yGmfofndwWkjRfAUUQC3
QnSfnq81/+N31jIU3gb8RQhe35gaAD0fdCZrVcaTq2QQdcZZbt2u+OfFTOaOEpRYTDB4N5nLgr47
fE3Qd6GeQv7r5XmGPJ78HvZ+QDe7pQA2QWj6F5OIa7JMmZZ6s7o6DTOCY20v4EBVcRM7TUUKquKB
4agI8t4YaiPTVcEis1wGiZ6mrfeiinhYrYledce8S/aDX/ReCGLHHRULzuCQQcSAcP2MYHnpQmvp
d0Y5qU4bSnJ243a7+SnrkIrInZ21BRTIQe7c3kL4K+D63mutjBSklI9uGwAM5HqMvqPzo6CFPIKO
rWtxY1K2zufiHUd+R0zAFPhyudGrD4F9JAqUEzW+sxCvH1XoTrQmhYIuZx8Arbu+4lsRiItdMfgL
MZP1S14KlLaEw8NPAjzuJbGheo1mIQddhp/9RLplDL/1A2mb483ETYJixWo/W1NCK8knqHdTFB01
efS9LEWdPuvyF7Fwm0bc228s79YFxhuaYihcVfGh/BcZCkhkX18ukinwJNQNT6oa9odC0+sXmhP9
jkaBfDAqy7ox8ubk4nrJ7SLzVFtbN1Sh1umijFU3LoESFIC9vWxQckCqReixmLfO1FYMXPgHeF/o
KGOsq78DWsP6IDG7mg9+Qcs6OtciD/eKyd6+vm/ejGBX1zMJAy8CgO0UJKxl1t9FJs2XVSCREWem
kcaHsq0AdSD1odURsOIqrHcSwKZ0yo92qtjg32T7vlatV9kqJV5FMHjIcawXIxj0XcgVuAsVQ0K1
oNxr8xjfDWrqH2RMAd1ei15lP4DES8/5VQWHcI7KNtmLNkDdW0b934fAvWtSm15BQ7Fo0d87RnFo
HjN1rs9isIC5miD8Ak3p9tdnYWPCcUDCExp5B4yX1mkaGD0Vyw+2VjhkiWuUavNClaPwwiqYvetD
KRtH5/1Y64JcEmVyGYQqSQicrvvMnjpnBpFHxdKojiPIW9eem3ZfapK+9wHK7nsc5PZxjHgwVcRq
F1dad0hbwBd93edntM47vrM3bkzJxp5fTKFoKDIpAkfMy33hL0oBZUmuNLBPTzCdEFuuk68o2GrE
93m+pQazOZ4lc+mTmsGTWY1nmgGI+OUBZ3e9/0J/vr1DMRUFzS7T9no1JDfWYXPJqUwilcRrhhf/
5e9DVNayW0NCh75Wgod4SsHGUFT2egipN87YW/BdnzHiFsa5C2MH2+nVWHo8SPFSZsnqrP06oz2M
usesSZ+QNadnXyRh9JyMpvlst/KnIRl7F6JrdKf5kv0YIQ/5vVRgVFfqn3HXKA/1aMO1zBodLAB2
RdiW+W3YaKeyHG1H8gtEHouyhTgu16402u3gkGIiJTxnI10apGVRtBwNv0cnQspnJL2r0vwKnVaF
oBv64uRLFaoIipRZkB3mZnge0Qo92WmezfSZtO5zZVIt2VExNR8D3uQLQCYNn9JUTeVdGqiYzKQa
dm2T0JQekkCRVgfFzHOMW020IWDMK0BOxRRkABfNpP1h+2kCb7vo6E1A6jxUemR/k0LN+mYN7QDF
SUUFODem75magfUnjNX7UnSFyp3eqt8ysp50bw+i7giYZaNBIozb3wbw+J/lSSh7qEj8Z42S6o9l
bpY/7CkC1Nzx1tsNs+9RDwKMmivjlDutgdC7k4Gd+RUIFKB21Ot9GZ16nWPakHwcYPIA47weE7ZC
ArkRpqtk5VjprvLimTeE2VUNpUY6MndJbnzHBTvy0AoH8A/Va9fTnb4x5tb+x2KR44bnqMwAl3sy
QL7OygRjahk2hOBYERBpsAppxqS5sf83h0LmCcYc5mXGWtpQVJVvqX1L0a0jlGD52RzgpxXf55nF
uT6TGyUGwG/ELHh2NJ34fZc/S0VSBthxj2oK9huuZrfiLGehegcT7b5BvBSON8woIEjV3p4Cxau1
yXbADooTqLTcCdCA87DqmI/DLFoIxZ19uP6FW2u9qH8tKAOqIGt1uxmnDxUygOxiVVIA3Uasneq3
4RRtiyqznwz3fWzeeBxuVOSwNwICSSDnXUFL5nJWhk5XR7NvFDcHvIpQO7HHQxykhifYl39kuCsV
u1KLk1dhBfix6IjWvPaYNXydpsz/PFSASxef3eIZOR9MAK7PyMqD7S2xVN/cxITM24rO8uXXZTCq
qlLxZTeZow7EXw/uC8pWPfa7UButczcoyveEbF53AB+Di4BBGz+GmgZmnjJf9B3h+/ovuBbZfRCh
+ryDCY3O+ojUDZlY8yPEpOcF8lNU7nweKr9XUmO+4kqh/+q0qTZu/JyNi0yl/4iRGBgSqvirYA/k
rWzybKTGJuGVjgj9b03Z6c5oydHebhCfvj57G/tJxVUMCTX6nQhXrWIH1xBizdnM0jYyoHFzxFQq
kN+knY3nJDGhOecc6+uDbpxoqqc0dDHNoiJgL//83aOxnq2+ypGgoKkYBdRri8aZAZscW1DlN4Za
6ZT+vTvIKgEbLMbzNOouxwIIW4C35QcCiUmBwgE/xLMAKt8A8lGTVN81C5Sq7GEm08ysMyyYfC+h
z/yb2RTjjcXdKDO9ZXQkdSCaIQJffkzcDHjfCOySwtyuiDGQebDanU9lhOB5LA85xA1QqID5QLqK
uL0x/EdcCOqRONXiyIgWD2Ah9XL8AUchtQ0p4GrwcX5lShd9nnXsPBp/SGB3Cu0FFXVK2wlET8tK
us/lXNKyakumKjSQ6G9zXNMjgyymkacbwXdr53N83+A2wBnWW3HG1RZODrUvKauUQynHD3o9HtBe
DrFDjKcbF9hWtg8ibrHnJiWDkr0KG3BZNdmaqKmMjV+69MtUQK1zdYjkrHGScMEaU0fama0Gi1h1
IUzpwB7VW7qby3lePe4A6iyAMeotoA9WS6IKeMZQBlQ3WE54hOkSQgi9enf9xG1sPI0MhVsNzUIT
GMzlwiOR3iuYQ6iI8xjKC04WE8QWaGZp3457MF/Ywch9fUQ3Pzh21ZDeuMK3hldoGODKiwSyum4a
0ykK0x7GjDv3VOV87BrcXC7QOfGzZK/3qXBts0dKC8ZEGZrS8/Ufv7Xtl8oSqZlG9w5I2eWvD9PE
lCPk4d0IsDJ2Walx7uTedidLyfZtb013S1eAcuRoeTgZoaOyWG90PqllPBghkjcpcNlIfLLKobwx
NRsBmBRC5Vqlus1DahWAI7ufQflrqjuZ8FNw0FKea54nRzST2JAaTIUJYfMbgWBrULooi7Loos27
DooIvgCFMkI23eR1dZ08avhd7CMT9n3azeZ5am819ZYwu97mPHOJeeRnCmXuyyWIdTuEMsiI9qBB
vAVsv1eB1btDhnRIaIba0l7s0GMLs8OMfMbCWBm/JHb9M13Q5JIo6xsTvxFuULkFtcH/aDSuwQFp
lhtdge4KOOio/iyZRndAqPu1KWvjoOK1fiPebNx5pMNosBrkxZSMV0CaJKDgpaW55kaKgOxbCnKk
jrekYXfWjdVdKaO+3Xko2OmUZWzgtuC1LidbcN7SwE41l/YxZm2ipGcStvjtjUoMaxuCRTGg/xXX
EtXqbG6POJfkN6L51haj1gZukwleBJIvvyEKRNPkWBu4M1xYzn2RYmhlvuYQY2C7xYtRRvH79XO+
OSRIpQWXwoFa171iJSrGUR8JcnPYPubKkIIFqkGWBJC/AbVg69YO8IKuj7oZXYgsC1BUsXACXm3t
otajOlF8NlKi+ccqhasJn8w4V/40H6wKykXSF5bHiqWYfUH9288A6XZBm9fwW1DSkGPd8Aao0VC5
WKDrn7e1zbntCXzc/IDQ9ct1aNPZ0ht4Pi5UXNAgOMffmaU/YhnXCw/9KvvWSV/+wPVJB7SGCgpC
eBQsVgGNrYBDWKK+rYJ1VBLqAkas4FRiFeXB18o/IyMZTwmamk9lUjRHPyMglL2VPyDGMWDMhzFj
lQ/H69OwdfxoMWBzSWNo6XxdToMoB9zs8LFwZ0CLqH0BH8MEw21NLb8x4Vu7kPcdIFMTXAx48MuR
AruJogisnltJgXmP31ZCjXc2D60+Zm4F0fYcYPn9LwYFyUOvZsFm6ev7HQsWlLp07Bnh4Q3YbaKB
2ta4KyqKCoyi+AJE6cs/n1BwbwiaUOFj7y/b4N0bflR6zLfqGEPIwEydodLpdzeYaiZNNN8InRuY
M14s9Now76ElQtf7ciwclgOBvptGXUvWfjMCRAyEbJ+7OOgcu+wIbJkdeSEp5wHlCXzVKB7f5/kk
7y3RtWc9RpMVQHx5LHnYevmspIB+qU1POJFen5Wthw4PShD4NsQervPLL42DJkiSpkVxQZpM2uLB
z7xT6lNY19iU9Uly6sTc75QiRPFUpQJ1ffRlHtZHD7CsrZtEfwypV6OjZZl3Ae5YvCWnfo+BDWCM
Ru5hODUlNjkqvLEMGVFrnP7F6ULnX2ML0lihaXj5s8OBYpfwUwYOUUOrZSuA1YsGBYlD+2+GQggP
TWQNeoC52nd6oUG5w+bKbfy8diwZz4k0VCfPqlDKuj6db73HD/NpU9zlF8F7WEf20EphO4zUFQst
bh4VKG+A07GMsyXl9xCDi4cxtOMTfpd/0FFTecFgJCRmezykswqusMM4V5IPdoM1JrY9cAiIu0pa
y+jGWjL4oHQ4B1wXh8DIZMjh/oBMa6Xf+BVb8QixaPJN2AAypg+XazPVUjoHca8vffdxH6KP42m5
Xp0qs6qdLmh6ngUI8lyfuq0nCCDVBSRFhXBBzF2OqkkT7kjNwNThHnROiFwYr4EZGU1M+moaqq6W
6l+7zAgORdGm575AmO76NyyBdrV6BCdhcinzAaa+ihoh3S4/MdkppYR+hAJ++am0zB/RCBP++kjb
v1bYBEIaYUub7/LXUtnFjsxXdVcJerC3LU36Uox/Jflg7Y2kaA8oRnUOxhRk3jg1YvxoqzfOxVah
g9SeYgpAC53Qs1pnoYP+RrFFdyFzoLStBJpj+oW168Uw3LH7LCSZqmhv6Ki+Fi3le1Q5bdB+to/a
X6DdeP5tf86y5/AiADa0vnCLbAqlCHco/KEHpIFbE3aHUkjQB1vh5rwD8IzpkQDjxeYN1FyPWFrB
QkVbzZm4W2+s0MYrCIyBzIXMHcL3rC7lSEE1sZVlHUFUqzvPCgFqngrpQUg9olOFcgOctbX1AKEs
rSioAW8icO8vxyJMscYJUJWW6Jwi5CslRzwzSSmpAdyY6M2haLMt3TaVQ776ZU1gTvmg1rqLzgFB
RISEXoH0NFLQt7bYElrXB2qhCP7foZZJfnfl50M60R/iQMXY7+5kqNKe2qAXcuMwLRv1wzBLReYN
9CLLq8NkWr7ZoP+CvlQ+tT8NCkEOiJ9k1wAJPC5G4I6kIIokB0ilWWiKoHVNqRmT29pr2jQ8WB0K
Cze+aXm0fvgm9o1JU51K+Jo7FI51U43LBYc3hwHwF+RgqJWUDNS62qtGVv8R+ZOOumc+PwzQcI5h
3YSHeGhV7/qXbG1k6vmQMQgzHK/1KZ/ge9XFcqziEpJ1VsUPZNQpJo6gRAo8o28955dA/eGXk7YL
HvS4fWirAUtN+KLC8M0t5WddSxElysffAmkQhw5KMX2HbEZ+QCSWFwVx9TDUob2PMIP+GtZDeONY
bf54mDkARt7aEauIjjgO6vpFwwacOxRhfGM+NGlVuVVjFnsRmrhnXJ/tjbuTNhCNj4VAsGTSlzu+
jFuRthWKgGRs8i4fEDJqyjnBtKD4QXUwdrEjrW6MuXWg3wDYChVBttPqQEtTX5SIUGKKrgXBKUvz
wYVYWjtmVN26pd/upfXiQnMiQnNaKYWuxkKDPxgkpQZkSBXYk2Ed0RJuRo/4Ve96vJZdo6BGjYy8
7aLZojpplykOEHhpX0tyhRTAEHhqomBU0JblEWG47N7SIUBai+V3UuWSS1MeyRZdze+GUEwo3g+I
QOhpccDUNHTyUbP2oWRWTylUyn0Y5SpYFfNWkW3jYYzy5sK+XrqkH3KyWUcJr0M2HsBjFrnoqtuu
GobGAX20elHRosychNOx7ub2RjTb2rK8xaGiWjQhiM+XOwjakm3VOmpDnWU2B+RJmufAkBYhptgn
O5Hlf3FEdIrZmJeIpRm8Gg+hYDNSdVS7w8acHDUakVMrkG8Wpa8glq4Zd9dPyNbMvh9vdSS1Up5F
CJwa+hEeim1fa2j44PZdxO2x0YfksasR50b7s368PvCSy6y37lJL4y/kUQFXXU5sKGLaZDIADPDB
yV/49FonNHDICOYJOTAUsh8ydpMTVWawH2L7FqZrq1O8OKPooH0WTPQalyzVtZQlZA7uHHc2fqJF
9MPnGX4qUnvE7NlC3r9R27ts1H0s8lr1roJN8RPppvJk5vW93QXKonhsOsNQp499lOQ3VmbzCxeW
LbkSRX+m6XKGYiVmz0+VSskDFKHR57+0sSJRMkVzqBYAfGlaw86fEP9EFE3dWy29B8jV8n2jGvUO
w+74YahK7VEOEF/ueWh/vr6EWy0Y3eQ9RktC40PXOEelkSoFycWluSIhgTLOqe4VmforQkR9P9Tl
jBZtZX1Lg8TYaxJlYMM00ifZD+sbt+rWZoLwiQunKRMM13FQJK3Sjotql66QtiNfljiZlOhHa/aD
k9EZOJv3+o+ZF+Q+mka6h9cnYivkvx9+9bDKQlFPgQ2Ibhwb/dWnSgGxhSImajHy6/Wh3sCG63MD
P+gtNuBgtCZRRH0s2yIsAGYlgeoO6oQc+SBDuNZFcexgr3wKLLW5R50t550TT4dAzsNjaXHrjbkv
PpHN/MrU+LNNOnkCqylcoYzmd96FwHVxHH6kBYQCfmoAmY8NH9EerdmpQ9Leh92s/EBzX/GUHN2p
uFjUuEVSHEa7B7WjBvm9T3d0j1iCtUf4WrsXtKJPolOrfZeqnacqCEJdn4639tp6OqzF/5NiAh2q
NfCVucDduwMryWXVvYQhZF+IeyYQ4MB3EAXQ7vuyM09qNlUPcT+Xe/SMhvMctYaD2c78VJhx79Fe
KnZaZZpuh3rL12ow1KegK/ODZsQ5xzye/pwTILWiN281Vra2DiQQZXkTcZOv4YDUogZFzVD2bH0+
fcrC+gDeOjnQ8qhvXC1LvPgwVfSO4UgDc4QkfRlPEBXvra6nizZlSbKnxxPtpLjLHksq+TvU4XN3
gq97w2d08/cRIRQqgKaKzeLloEgVZIre0aXBMb7ba73Ivg6D+VMBLnYjRdwaCdjFsqb6Rg6vZCYJ
lMRIdY1wJZj1k2/36nNiarfeBJsj0eemEwrYDODW5W+C7FLB0yUwD21aHtUsR5+qV3xPNQfpxv7e
HAqPPDoTVGqJbZdDzRXlOoB0rJmOJytGI+nebHgCRaFV3cgUNrYHHB16rLAhoIYt8ubvs8Ns+j/U
ndeS20japm9lbwAd8OYUIAiS5Y1K5gShapXgvcfV74NSx3QRxSmu9J/8GzEHE61uJTOR5jOv0ahy
+rRB6iZo9zhpBZ4mFbUDRBXudUJDdRLOtrpOzE+jt0SZh8MPbWe1lJbaBGZeWvJGH0zLLQM1BY2l
jTY6wOdKu6eqgTR36OCBWSENNleNjQaREcuf6KT0Vp17kw6oMgI74oq4VVwJkVK7I3zwrSDUGE+E
eWWH5qJVYKJvDVWl8fBhoAhsBcAZkQrZ8GprW3yIzEujD8T7Qo5loNFK8VLKLdUJrFE8+kaBFzXl
t48vvVORAXgYWnO0P1XrXW1GwhHqF9IC1lGxi+Bc2KXQBJd1ipJ675dEx3ic2EaD9GWVTGgrj2Jy
qSK66PhlnCGUF7cbPHSUq6bHB12w9OLp45+47MvVXaNTxyLHBdRF5rmK7qhkSQvRFlg51miuaiy+
KaHo//6RfzPKu4OIGHI8iAWno8Nj/BCGaI+p6AvskhDRwI8ndCLCYN/QcF6ULNixqzQ6Hai2teTz
QB6Q7AqMpPcaNNrBAKFuF2Gmgf9XHt9buVLuweNmZw7niXNCNYW+M+CHBWew2rtiN7GvJ0QQxrqO
mG4UI/Pb/i0MdeN9PNGTIxGWoxlFvw1NqeNrQGoVMCQLiicsguIBhcTBq7uQwrmiDL/W9LfUwv5/
0wHj8X2znovv7JEx7MN3LFf/z230UmN6uyiAXUVV95Iee8u+/h2/JL8ETf+LUgilIGV5IIG5sfH+
sYrlj2C6mJx0OmcUEv4j+aUaf4HCoIaCCBnHC1LMfyS/VP0vblPSRt3koec/l39H8osg5Ogc87Dw
FiySMUCTpeUcy8e7QRU6hSysDz3w6s3OGKLPjLmtmuzSiNrKVhVA1PEMHydFktcxwvs2GS9mNGy2
Zh97YcqfQJcJd1qMkmkrKd+0IdLtTqxc9EaBi0TZhZrNB78OtmIhPnSYVJBO/VRL1Zk046LThUMw
5uKmxzXXjsb4RxfL+8FSn8yQS0/yx9aVgRKjE/ZkSaXlLP8nDrRk08Rh6ahj8Jw1ZrSLDBSgyO5H
u1eM51nCSTGxBNfXhdGtelNwEzFIN4CK75jwtaLm3yJR3iGwi/SED1Gv0SJQddS3QxUpQPRji40I
ZeRqBtuzi9MEUD76nJYy8Aui+Kc5oh2swouzA636kpbZN6vIgJj7h7Yjmh5iH9lhYyuFDI/c6rOI
AquX+QqGFVIOvnH5WVEjp3ZdaR6u26UDN+YTitRjqdzOs0lH2iy+DZOOWeiIhG8b/Qh985HXM7ma
F1ROjhSUHbXiUxb25a0KANsWVCF1RvSHAcV2G6jNP/wxiCEfPKOQkzlZpQ72UHbXaiF9zho8t5Ph
W69PTw3gA8C/OoiDLHweZmM/mzEmBHJdulOKpGjjY2MzA4kJ69bN8vRWsObP88A6yRrfCJyHjRj8
XdeWt4lYNU48MZ/Emi1nMDXFQ2ACh0jpsh679pCazlQN1TYzzC+tKjpFimJ/2uNMIuN3hGah6Izq
V0NE3n2griWlOQZ7RfTsN+N0YQpp6QadLLjWpCaHsIAtQ0yKov6k3ulEu7HedzQxBOVQN2O6j/yw
vVdjpd1SxZId7vzxkPrTVdsk+CY1lORRwR2xWshqOx/5CUK2gLkaGVsKa4Iu0rWuJnbNI1Cs0c4r
pXHrto4dDnPkpGJY2LnqH+JaFNGkVr0RMpcdqQpxRI8pHQqWk4G7BU6NvZMOGAuHM5td1zrbKCXg
JJKjxNZe4mOpUv5tLvthk2v6Nqykg6Qm92lc3xoiXz+s2ttMup4CEFlVcibUWMLzf9/xJcSFHUDT
kZ4LARpwq+Pzj359oQadEXi0UvGzKzRvivWdFiWAKtX0zHO+asP9Mxp8nAVMuRT6VqP1nSQJAlrc
nmEWLb59FnAAUF1F/kWO8c1KrgeNskzbF2zI5sube/r215ze6g2uihn/DM6lCr8Zji7zPZ5qnklK
wbtHPzNJnglrio2Oc7pMfyKeB+6a1w8BtBS6yiVG1ZfCbGw//gnHEfivX0CB81fERO91FQwTS6lZ
pUkBcWN/pcrA2UOUACvMVDBpKfzkzHK/dhRXH5eqBe8F2eer5fFqxorY1L3Px/VpP9stUPhweqqT
m7bkyJNExbbVWI84YltOqA1PoJyw33iWK+yttcBJWrwT/AgGX35BPvFkFQLaeBdV3D+Zhbnt5GSn
lNV1ZlXe/ENoU5hGabvBLNSlmWfaeafc5RNczXkw9mURfY+HZo+TIOaNoctthNJx+KJXIyzzLv02
poIJRUG6nCpSEn44dMO+xXND2vgmSJAwHL7jFviYBdyagEzqCxl3Q6cf1B9GVX+JGzO3qR83XtlJ
d6GqNnZq1REK2GVsF9P8JFdcnyZWGZP5GM7i01RFbLLavKY/OjkFEOY86rZFiUEw6fWvJO+34qDH
IuN/f2bFdSSs6r0Ui0d9s/6r/hdqqi4Z2n93+rZf0mh+eSuduvz7/4RNpvEXyFeuCotWGn3hJTr6
J2wyrb/QTaSRvlxb+mtD9R+bLsnkP0JOlGoLcLolqPpP3CRpfy3yX4DqSaeAl5m/EzYdh9DAtyz+
ArRaodPyd8FpPD5XnRwFEo3ixmuFcG+G5ibK60NQzb93XfwaZim7UvJAXGDNq5rmChTCPNGVEISL
ohWh6T77CkXi8DZVz8lhreQ0/5kU3GvgaUCdwcUdTwr8qw5Gcm48s4b3h5wCpfnhSyQYdLYyrJ1r
tXRHHngbnCKQtfAWP6xvkp895EZ0BftmP9b3qo5Pnh80z+iEPLaN8PRmf5y6wpeFfXOh/VoRurtL
bWYhqKyqJdKASMWIyyAX2hihcYhfTalwb4iYOcWp8BBK1WMlyTstEO7LRK5s3GJwyozHWzW2LkV5
3CcCmpZ4gJP+VMCZhTE789FeL/H1b2SPUR0grNZhZB2vI2Skglpi1Xg0fwhpKiy8u3rbY5xlE9se
BLX4omKabmKLhafTeBWEKrYGFcpNSrarw05zRKH7GtbVtyHPH2Z8DYpisfsQ/XOt6lXs/7qaSKqw
g5dcEDjc8S8VKKYYEIoaL5CRkCpRVHejCHSnAokzQd18p+pSg758jmHsIG4+/pbLp3q3TPQ+oLr8
khI8Hlzs0HBJoFJ5Kdd0rvucI+Hrx0OsjynNOWlhbqDuBuxNUZf5v4FDACuPMGKI8R8RIZlNzS7S
Ek8q9DPP7DqqIX9iHICdC9wNINNaiFZvpWyK87Dxaqt+gXdcXjVJFLkFaPKNlhmpl5gxWiBTGqA1
ir8Misr3H89U52I7Ws3lJ1BBRL+FBaWNufz5m6lqqI+luEXXXqJaySXWkoNbo3fybA7TtG2zoiby
bIfpc1RGAv4cvvQ1QI8RNn6HKYSWlCEeWWn0AssCcLRlFKajZcq4nyd92Ekaf9VW14Tm21j7V35l
XZeVkV1puWF5Et40czyXm1CVbDGq8TPrS8mTOv2mK4UOp6cAseXAuOmTAq/v2f8EmkzCXyW4XPQT
d/yMS0Gse3eiU7H1pTF4VFtxodNhnDGoAAZUv7gxS9lw0fZCXwN+ozPUBmgTMbwcEiwjBqPYt5Mo
gVwCuKcbgRO2ifBZGLB7FXF0dgN1fFazEuM4VBhNasiu3u8UeZBdjNitS8R03Y8/x6vQ2NvNvXwO
BBcosxoSUfV65xVZZ6Z91tReWvmhK8dh4nTxEDpcDfcwHRzcVO/b0Io8wh+coZDw7Dyajio2fIr4
AlTzqeuU4WbokJEr2NmOOmeGh2QtGpuBKTgoylDZ0+ygDriQmbLweaz5w7IOKruupOBbEENYi+Ju
xyOibQIFG4dANH9+PM9TB2wplaFiwYxB2B/vuikQR21u0poLpMGBOojaq2BuHqsuffl4oPW9/7qe
i87KogEFSH51p+KKhUxbh0tGKabJDp19oXNMQsaJSgO3Fh6uLcT+9GvMPvhVw/p/lAnm8uBT6oiU
Sxxsutjmao6iUtQS/Lraa7CTeqka84qcUfrqz/k5hYRVdrCMBJYFGiSobQnK0WokrD21NhX90ptz
41brKgwCUvUhIMxQZ/U28ssfv72oS8mRtvAiKohswfHXk4TezwdEBDyxjVS3UYyDNKKRp+ktAszS
lZpIToso+seDntgyDAoDBtTnq6LX8aBC0eClEA21l+FUhcldfKkOIagTdczPjHTqWl7YlMu1CD6Y
U3I8lDYIplUlFf02o3wJJlxgjGH2LMxC6Q8EG20Y97hI/KzEJneaLPn7Dyb62qha2mKQSo9H1yuz
N2qLfYMVqJ1p2pUetlswamdmeWLTgCqkzUyUDHR4LWhndane4nBUe8Us91t5zp+iOgUKVII4S6XH
UsqtX8nMfz0QK7L564nQSSpRDCCTNt4Jp0pSVcO9FipPxqLnsx6kjlw2+zCyuH2n9H6axnAjKHq5
14dAdk25jr+aTekOrQ4GTB/mfTiV+hmwyemPjWIR2T3sxXfRq44RIMaPS3PVF7etAeKjMqfvpfV3
PeIHaMyj4Kpid4sNAeU5KLRnor6TnwFBLtAmSztkLTVm+Eqs1QOZsDbE962F2E02Xcp6fj3JwXNM
lfQ3oyfuCjA1prkA7JckaRWsT9jD8QJpFUB26yBXxWey8jPf+dSUlEXMBOUvmEL6KnoK9LhL/Xmo
vKAO8ZZpexyJhRrYhzR9gYB+0Z1rhb7LQF4n9e+IawZeYIX5WOcTIxYYwMa+0N+UdRlvsrz/3mil
PLq1kcd4LpkIeA7NTiOU6/TkKy3v61Qvd1asjR7Y1O99Jl8FlZDx7yvjLjaiM8/RqUsMo19ednyR
SAJXgfPU4KCW913lJUL8ZKTj1aBU1xqWR79/hbwdRj6+QpKuC3UdpXgP+XhxI7SJE6RjsvHF4Zz0
1onwkUbQvxNabacixYZvHplQNM9/R0rvZr1wg4LpU5udY9ifPKmv7xwVKaRgXv/8Tag6GKKMVF5T
ebEC/SVXL5PO0m0IeteNqV2JZroXknQnRohSG1pw//GSrrOOZYstauALDQArjnWXbxijaBBLtlgm
52jC6Gb/3GRjeabUeG6U1cuDsvgoh0RmOA8DqkeFZArOlVJPREQIjOAhA10b0vaavjFafuU3FVaq
dTdeoSj61Rrne6mJbw38m8UqSzeaFZyLUE5+OxrSrByj0ipd3QkQcuVxLjGEgCEueQjuIUQ53eeE
tZiAcfn5EeZQeiPt4jzFyEtSHz/+fOsa7hIjUfHhakNJRCbwXOU58Tj5ozxmfL9S+lZUKTJC+CTr
QM6lIPs0VslXtYx+tnKau20iZTZw0s3HP+EVaraK7cmVaXwDbCTFXyMaiojtlWAJ6RWYJ3tznb4g
XnHf56Nh15pg2H04QTIy0rtqqJVDliWDB5nDDSPVcEfy1A3FlOSumfzQk6r8EDQ6TZqmT7ejZW6A
rI+bakySPfhcp0b4xKmL+drS+gAevPDQ1GFzIQXD0yTgygMf82IcrcRDwrzYYMGWeAZmXo6kIJCD
78o+rfL5SxdF5HRB5Du50GCNxRfThXmi+o1hYCTjV2CUCd0fJXkYwjQFUazelrUBIaIIsUbVBqA9
kAeRTrvKg7K9VMUEt/E5cjEseRz7tHfKRDmM9XgZmJHiJWFVOYh8YtE66/gTC/TYVGoLKpa5DU2k
KN32QvWgRzjpTkKg7/1ZuQlHBY+4IsrdEJ+Er9JsybZY+BdVVg9eM9Ptb0zzsgdevp1QFHb0svNt
nJEw12pa6ZDU5mKEl//MNOM5aqDL59MelSj0RBoLI7ii1i6W3sMe7t3vv/wL2ArC+KKoxP89vqSx
MlCsTJxKrx0wgp0H/LjDILwTm+g2sOJ7/qvfj/hAgtMZ1gk2llzheEDIs6MQY9fu5R1NqjI18dIM
RdeXkoM595EztOeY4u9KWpw6BBDkhaNMbIVS//GQak2fN2n0giATUFSFzrBL4St+KNCIAYUefe/Q
BvD0PgHhY2l3WZa9lEV7yU/LrwIZ7wG/DNO9ZKGwqEXjdENHIX9WBVnZdpLe2LGZRv9AD/57lLq8
watjSsuda4JbCj7GK/3pzTMzISEDpAK1saYE8m6Uh24U2sOchTemUjZObWJI58dzDHZf/tkL5oNa
D92Zu+JEnABCnAgB3hk31hrgqw6VYrSdUfDaZM5CVCD01JxwNs6BnZdNtp4sbQnuQ/QEqDisUkel
wUt5KMYClHz2DXuULQnHmQh7udrfDbHAFFQoU6iQroIRqhWYsdZ94SWD/NQAS3HCPH9Ki3BHXSay
l+gHD487o9HOiZqfeuqQ8SNmQBDHRPP2ePflINMsBQMDL26iQ2JqLyk+GlqT3U5hfqsVUDrzuD+D
alx29LvZYtYDEW0R6l7r+SZmbaIULDHbBGbH5M8PsCFcI0qsreoPZwY7tbQ0EqgHL92Od9WNbkr9
YjSt0ks1/RbEZuKoOCYmGA2XRnEhqMaDUukPwKvO9H5PLSzdi8WSCK0n6lXHC6uhnFIIqlR6vWRT
6XVL2Y/tFD9XZJ8kDAkXfEKSfP74/XzNSFdLS5ESWVlzQVfCGj8eNembrEHslFFnK9mrQoOxL+ma
2mjPSjLi/hhMum2O2TPiyTvKS5s8SS6kSe8dARSCg+1M5VJUzbbBMM3o/4IZtlEJ0FCM5bqv479V
taQWKDQuJKjGyXVFc6SmfjAS7RmezFejhGZSztInJemwB5es69lIBK8RoMyZRfi9VOTMpmocUGs0
L6jTIIWoJiE2dUno1k1l2oZRyzg6W8Kmj6qHj5dHXs7Ru+WhlEYSCZcescDj5dFSVS+t0Qd03WQE
U4ag2vKSgJWNaNcz7r4oFRpbjJ0P0xIdhIJcfUO+dZs06fwgwmNpu7DBhSHba3OBQbSBD/MgVKoT
R+pX3QQcGAeRtS10+FIf//QTCSNSIotQDmUIiJWrD9sGWhQmNQ5XyGtjVMnvsRGtAcfejMGlWfJV
u8o0z5ydE0kjWDZq7ryHCJURGh6vV5qOGp1grfBqSBzbbkTaUk6pQOBVblECKSEEzFnmWJrgb8s0
khwIoVwlcS6iZKEgiKc9j0P7hCgp8BhxvotLgMVjleLEW1jCmWDhRPy6BAmYzlA/wRZifeTKpg0q
o8MbSbQo1Lbxo5L7SO8V9LwrMRiXf8zPbBfkS9nTiKkyJHYH6cy79P7CgfRNrGKxaLSq1jfqGC9y
fOaQe8KUXKSTeC2KoZM0k4v02CafrMshIoQ1m3Np5vv8AQWthelNkRNOEnvl+GNp9YgKQR8VXtqV
gNMlyyvDOUHqxHTE4Ln2wwd2qT1q3RVIgo9357u3eDX06hWpmkgKM5SKqVpNu8Qf92hLXA5lf+YL
nxlmXRI3exlp8ArORIEvOIImFFcbD/28M8O8e/CX2aDeshg9cE+sfdACMdM7JWYhh1Gt975eFRep
pGbux2t2+ntBE15a5uh6rHXmZfw88DeJ4QKOyVZu1YdQV6/1KHzuLeu2C0CR0NS6qOpqJ3fmHw2+
4CYRhSHuXOu0lEifkQwEDF4KuAwrd50f/5iSFmPf8nuFkHUQh4hr1o/5VOzPTPxd9Lis75uxl/jg
TfQYC0IE1YSxA1AhmpW6tb50akn6Jh1pkv6xUuMv+L89jk15CS33d6/SZXhoYfQtqbDS9TgePsiN
cR4SXL978zmccK/JgouhupGBPmN7f2awZS5HL85qsFXxZxYCgQTayHE3RnMaG1ZQdMj6oj8AMfTj
dT031LKt3yyrL9I8JDXMvUbMkbjCDpzbT+rvZYryfzISWgKLnhcCaqubRoGSUunoTXk406tuqev5
0ioaSWXn6RpPzv5PZrbUxjmRi4LR6hnK6EgCFWRmkwVNNpKTwMYgu9z6uLNvulFJz+zQkyv5ZrzV
DjGGpO/kjI8WBeWtIQ1XTV3tK7N1RDiNf7CU3DPA04iI3/VR4onqcBrDdpAACtulqV5bTeHUaTYQ
Hp5rpr+LSZfN+IrQA4qiokx2vEMaAeE7ZLqZ1wSGS9czN6r1685q3aaaMQkBjyAonz6e4PtXmc49
9UBII9SWwEivToBai4LY+svHg7WO9qKAdk343FaZKwXlXlCzyyqsIjtIJzdvjYe0P8eVPfFqHP2A
1bnogEMP4sh5ryJgN6m+U+lQpOZw//FET7wabBkyuEXfjvB7FfCnlT7r0cjiNvi/HYjNKztIunNb
E8DV+xuFIiEAdUjOeFavOWFNO3NtJ8Swuix8i7CkBIWb6VsiAgyIchf3jvBuKkd0sJTp7wkSv9tT
8tskMrJb1Sg+JEL1EzGyyo5MuQcrGtcoz1JfQyr9IcGMaGvM9W6Sm4uqUK7iUb4DcVzYcaSP+14K
++0QaQLwwWqwu37EVF6yBPDM5SfqU83lBNvaayl3b4M6Vy/8LG8XyEsHBKJNihxVSfY5zXJk8Eol
ibymz8yfRS8GuzoNtcsCbas+F277TskuEkbaFDpQZ2sQD1KnmAjpKReItbbbvrG62zkX3KG3kl1f
S7KXG8w+yeYfGCOo15Wvfgmob21Ger4ICOBNn7W9Z6rCJyVO00s+0jfUQMeHluzYKawAuXassnZj
UGtAnn1jp5dFbstaWu2HXug2gtAWjlzFF9087pDETG0rA1UJL6+6C2PV9Lrc8G9UNZM8UHLAKHUw
FqpG1qRL7aIMFdmRL34tm+4RdwrBVnL5xvClfSKVE9aik4xaf1Pir0LD82vIuE6kwUTNIOBR8BOm
qykRB4yRZv8OnfneyaO4PtAsN52KE4bGlqjb2lI8HMIkeRFmpTro8lReizWhZ7eY1nYBhmxoOrh6
IMeXphYUaPKo+1oMkcLTW3E/5MEl+G56P1mKe4Qq9W6uSA/KFHz3syFGDfQhkpThAEM0s/uyLpzW
TP7O1bS87uf6mTR7ZtrWRqF+blvq3HqKksYuJKPdALbAVQGE8QbiLbsAfXbwkdGYjiXkR03HguCB
GuSkuEGMAy1tY2Un6PkNlXe+3eBDoojG1rDnrtC+TCVWSzYA/O4CcM5Y26bib9MY/REnlovBzerw
MNRR80kC5ALovMLdxMhkT8oCfWOgOHpQu2bcZdQSAydGOSUOii+F2aTbAB1vkPXDcGe2vU92qHR7
ofGvSn0SPw9CoB0COUhuax+HCbfoYsNurBG3DdW/1BfDWl9Vh28aynBezsLDjgMFoGyhiYnVrh8l
4Qr2Y1JTPq61HALGhCFyCKUgCLe9Mjd3HZq7HmyLhMtZT5y010aHem6OQVVZXmS0KvaCOLqIS8Ze
XBQ6/3nxZIjtTsJC67vW6cXej7V78ujkid4mor49CEiMnvX2e6iU0Axkath2ju3Ii4aFn2qn6tBX
B0uuBnMjTELsJHH3GE3SzqBgYcuIVLT+6KIh5SBU2G7TENP6Uda+GuEoXVTw1OyuTA17MIwZQUO5
doZA2HY132RWOjLkqunqjdSRsYEU9lMnn63eS6UKEYhYGIZLOQi+t+Kgu37L+5opWqxs5DqYgVED
L/OQcgNeSNpzbWSNz51Rd4ldSlMTOEjvy1txxtQF3XUcmEu5AaIUBJXsCUY3xE5Zj4boGnFR3ghC
3l8ZmdUfGokzs5XiLnczXWgekCSQ9ghyqIk9ZGr091j4N0ZoIsndN7pb9Grk9DBj74SenrE9FNxk
U6bD1Y6HfT8014jzDY5f5T+0Thg1pwwjrAgra64dAcpbZfupr++lBstEkPH1cK3lkMiVzEElz8JC
WG8vkiQc7KzEW7oSRkdM1Juki2+BKt4NkroN/fJzWcc/6qkUbMMSLrQ0vTYDcWdEw0Gdy8k2Ih3C
hRGGTldLn4UZD2D2XoDkRkwlOU0PEzAbb26KC1NP72YRHVAzqnN3boR0Q/7xBTwCSie53m4TUfps
ILztIkxeOhDmbs2FvzJCLfDGsL2lZvcjM9kXYzMNG9w39lKoDg5PzpOc8o+t1vjJQJ2TAmVrq/7C
L6NPOQpyg/K5b2eQmHX3udGzz6FITg5ziCRZLO8Hq31ITOVKyPIER+Xi0owMdxBUQE/Vfd+qz6oB
HmjQB7STJ5rS0S5gZaTJuhNanyP2ZHV1Ywu66EIl25pmd5XrwQEPKc2WrEGyJWpRm6mikIqH96Wf
a47fZi9xzwJaT2FhOVVpfcpzFOYlfV+o4U8/Drw4azCdDi9CrXNHs3sR0/wTgHhMbqThgMLnUiwl
itcBjcXKgyEJF7z+jkRSOkWaR/H8Wgm+ovifcszDz32pXymJITtszMoZkvxWVuadpXMXjEGa3wsS
Jz2Zsyeln9CeMD28227oFTt632oLf+ZvLM96btfgWpWyjRpJXwW1uVOTsdhzz9idaX7jTH1L+skx
jMRtRyl/tij4BWF2Ida16QXWve7rW0Eaze9ZkVy1mX5Vt1LqxD3bcaiF3ZSqhxYTmZ3CPxgVv7iN
gzDdVKo2bgyxdhKtdyMCkk1utTGCqnrrqObsqVVzn+TjyzA1/aGidw8RCf0AffRCvY+aL1M49tGd
lql5Xdz5hTHi+iTwS4IomQ9UMH9+HIadSqsXYDtUZaQyCfxWyYI/+kYnTFTKYrmGXIzKzgDOz/wq
DzdIq92Axn0K1GHXmedsvVbmRAR/lM/ZIqgbo8W1+C4fh9dVPvYC26jwmqaGS2fu0lZwEuGhSIdr
5JpulVLY+4u7QFOxz/UXaTHOqI27VsKtt/kupsIG/5SPl+N98AtKF0HgpSi0pBerkH9QCyEIzA7B
Vx+pQ3kxssnRWdS2Hw/zPiiF2kvTDMMa0LokF8dTTxLZt/w+RfNBxiUnkm1B4JaY73scUcU+RAfx
XEH0/cRE0DNo/mECTkq51rRTxbACG0z1ZND0vSn1DsH21Ywgx8cTO5EKLn1xKDx0INHcXH3TMI7E
nNZp4fVNdwgszctCATRkvRUr+UyWe2rnMhbVXXzSaAOt5VPVQodZbjCWkRUEAP5Wn77L+ZOK6Jaj
5A1NIQVZOErLpXmu7/muaLkkaf8OvYZHFlnt51HLak7pdBFE9A+sdHn6y/1gJlie8CB2oXHoVfP3
U+2jgVfri22aAJU+LDzFtx6lutlqebntqvxaHn9PLOT1eDIU1QOgBVj4rkGD46wlY5lTdsIKfAls
70hRICd1vyUU8s8wKAtD+UN3gmbM8VEI5ELSZ9r7Xjd0tm59ltOBlpOyC5vETQTjt/Hx+DTAg1ho
PFSdST6PhxP1zpDR8OIcTM1BF/tDVvTCrjaT57nGzQUoQ4bKkfIpqMKDbpzDgZ44hQxK5xrdEMS/
zVWlJMFcoC+ygs83Z3QE2inZxgYEzrpDpO/jk/j+ihEXyQaCVjTp6DsvW/hNeWsqmz4a66rwwh7P
jlLL5m2WyT3NhyHaJRogrrmZR9ecW/3h45FPZPZvRoZjeDxyiQEGiqNM0mjM/dI99E3V+3iIE9fM
UgPiM6KSBfZo9RWDGW2SOeL8aVN7kes7Ex416QSuwGcGetdHYrssIqnIMeDjbaxJPpluob4+cMeY
Sf1Fru7rKflRCKZbNShnNvqZ031qeywOlzq9K6DX6xdxRpqyTha5O1pmTt3q27qQX+m8H6/eiQ+0
5Id4XhsIP9NYPv5AdZTOE4p2hQck4RvKZG6tqXd/MAQtAYr1sLO4LI+HGGGtiyWsZG+Mpis9yypb
bs+Jip+cxpsxlk3yZocH8pjrocUFFWeaQ9vRbpHC+ngaJz6IhRIf6FXADIvr0fEQoF6GknJG7rWW
CNE0+tGX6i4Ufx/YTyiEjxOVDhJVMMOr5epHMxtFnXFyY37qs/i5VyCbgxr/o/n8O85qyQw16Cut
pLYHVEew5wTLPNN8rKjof7xupz/Nv+Msx+rNpxGGSQGDx3yg+N2hPnwnZNhG/8EYaAi98qmQ0F+t
WTfptY7+P++T4budj2ZefS7EODkNcE04AJg4U65rsaU5mSOwBArArXCI2/yy788ZXZ+4ySg1Ll4D
kESZy+qyFHsLdKJFubeYUaLwu6tF+KBC8mK2zrXzT84GswUkq5Bdf9enk2o/1fn8OcbTi20TAgAx
1O+PP8qp6YCOQYqUj49CzfIb3nx4ySoSq0/03AOHdG0JRWX3Zr9Vq8gRY/MMCujUfJbgD0qdAY3D
WB9OBLE0qxAZqxXv5uY+QJXi49mcOv4IYXHtw9+lQ736ONjCFXqg9XycKbtcssqFF58Z0Rnsy6lh
gKBY4F9wwVDWjfgUAIkZ+DwyioGSBz5iVU3WgwDIx7ORT0StPJcG0TndEwRcV6dyphZu+ikbgCL0
TTFRTQy3smTYZVltjFLbCjEINMvYtLW21yjnSIHsDc3XBCHbXEeZrsqd5O8MBQlLm221yuxZtjz8
PzfEw4d8UB/yYnYFI9nVSmdLynWvaWceyBPP8dEMVu9+EzYgASyknNNWobr83KqyF4vFlazWrirX
3scLdnI0DSgbhMrFmWZ1wwRWJ0ZGyWaOkEES5xtcgm0hrOyx+BlZ55qEpzYBkcZ/BltdzUh/8pJG
DCaG1GrNzA47wzb0z38yJdztlsBwEdw/Pp95mLSNObKAI/K6HBhnFEMvAPdeEtvrxpkr+vSc/h1t
dUL7nppzWTDaXOBOqEyeJjyF8plw8/Qg4DhQl+D1XCST3l45fm9UaVYCY8FFwxXyO9EqNkl9Tmj5
1MVGxP6fUZa98uZiS/tZbAwdJ5gp9m3sROZXQYrRldT/4XRWW7wEHN1PCgP1SrExs79T+atWnfP+
OLmzQSrhJUYaS7x5PBveOrPPOmmJA5CaG34qeuUVgoEC/egIlXUm6Tq5dv+OtubSgF2IugYPczZa
446BtZnhg04090O8eT/e36feBKwbDdzM0W8GG388Mb0SS0XEJ8mDpOZARdhm5jmD05P77c0Qq53Q
dHjv9cLITkCgjaqyWXSbUPmj/QZhl+CTxw2M//FE6OdEPt2NnDz1SgtFmBuFW4pkxedIkCc/Dg+c
ydOzyFmuphOok5HrBq9oS8ttNHR3klqnlVEwyc68pu9HorYmkf0uuDyU75eFfXOEcrm0xDgi1FmU
hRSl2jdYj6dVdxOTeH+8Dd6/dAwFXWzxFHll6h4P1ctlKHVQ3jxfMLZmNT0Bf/BCKbwWktBDK5Z2
bR63ZwZ9vzEYlBobakIAdcHKHA+azFaqZ5hc07mYXdH4/H/ZO5PluJE1S79KW+2Rhnkw66oFECPH
IBnitIExSQkzHLPD8fT9QbezWmLmTdntRVm3WS1yksRkMAKA/8M53wlEeVP1v4LQ/vnW5bs4nEdk
TNIrfB4dBsaIZrvi85L5ssVSwgKwgij2lE0mUwX3F5/ZX/5MtM1MRHEE/0m53mIqc5KW+2nQig24
sH2psS+U8/bvP6+/+DYkYADR4LtAof1MLWALWRZprioKLTOi4r7iJw/bsf7Fg+jPTwfm7ezOVmjz
Gi65vowfrkB9QeGbFX5FnJdeuBu/0Yezn7v5r1Tif/Xj4Ccj6BqxPbl2n07ZpJ7KbAjgWFTCfrCd
ZmNI54S55V8ugFd5vYUXgj4efcqnZ4SxFKVFdliFgrSAZe6gkcw05xfn0V9cbw7cV/6y0UhTCP38
ng1+PjXzsFR7M1BbxxRXlR5cTardmjBYarv+/e+vhF99u08/E621jNnbVvtWqh0riVvfNMN1CxC0
RAGJ/uX/4ttBHIHfw7AakcjPP12dCt2c3Ilv10B68oN97CwEhlthmfmguPpflOB/8VxaaV/YtXBG
0O9/ujBU0Key06tqL5cqnI3kzVnaLfI+eHA3mVKHUXkHLflV4f8XD96fvqv58w85uk1Bfk1d7VEj
RA2Ja8YEaa7P9kXl/uNG/m+61Fk1X//9397FWA+duv+aZD9TNldW8j+nS+GZA915n72//UiYWr/m
D8KU+RuTDIzNwBZwOGOe+T+EKe83ZkPQ8NBpIwnjUfMHYMr4jS9AlYCXhycN69P/BEw5oKeo7TD7
r34jjy3Wf/zPn9xK/af//olVt14eP2oy6a6ZTTg4rmAl0Ah/qhC0ahn1UgXFTgoOiJDqZ9hKbLoX
Go5cEQWVwu+XluZNh2x3q2luukEggGSnIrSzQKXzi3v2TxI5ZiXglsi04XHEcPvz/HJJ2KwVk+8R
Xegb57T3rWPn9sEmNRp5qscp209uFlyJVRXUKj1+qonAuKuzbvnF6Yh68/N7w9p0PR6ZD5m85Z/V
6y62zx4morkdYDmEi19poTNP4lirxLg0jeAj7co5gqOLC8F3FbqAWfSXfjp5W1T++tXi1MbJQRAR
qcWyns1Yc/ZtBwhqIQlUkUK5G9NhKDcZRs3rwUvmXY+0BvOFft86w3ts9slWlNN4ZZNVdY3AM70R
vdIvaGWGqGcz7Yeiy7pTj+Ps3ksFi6LKcy6DsRnCGCkVHhtsQN+s2Xb3VTHGl6VT1NfIEz1iHspL
IVGM40QQUaZV415a9ns1IEuZRPHKC0Fz5KTqA61CjcdCQ1RCuFmUeMm9XZaXc5DYj+XgtrvMquY3
4r3S3ZzelCXKlVa33j2teHFz/UamzRc5Dd6uZSNL9l12XZCJ9Qz4s4vI1EvvEOamMON5g4PecK46
wpxC3SCdQvZdf720zrKxZDzvitTpv9SyLiI/qPsjZE18nKVhHQMFtCqbbWWFVKEFCgfrNpDCfke1
lG2dZnaRPeXvVevPDY2Jpt/GoyYRlORI1oQVk4Fr6uprvSRoqyo9LUMxFWY0ZE4/wqF1O/utlG1W
XsA3udKMNIsPXWBEhVwoZMShnzQ90qbHxtGfXY+Pr0naIKzSHhq2W/2uqe7C6tNv7G2xEafDlmMd
vms+6IcECAvSMdFd5nrvHhSi3s3slu+BHzOqMRx0Y0IeGzWr0J+c4bq2rWE/OlkTTsrOCUyQl3oe
pF/MzC+iwh40wpBwM0wLFlph/Z4H8a6fDf2IgK7aMOTEFGiZ5dlDaRPinb1Ky7Q5aI36yJGCbRmF
Y4iQkJ1MTepR56Zfjbw5CFU/F/1iIE6Lh0PTFDLsi3w4xIXzkMyAzeyyPXiajlDQ8yvwo96thQ6p
DDXfb486ORlE4Db38diZMmRbHoG50U9NCbxjN/pxgMrMtU9JnKiDWsbgC0BNPtKVhb40upaFbR9n
F3GmG7eCsNhTZg11FfnKay5ZkLqnuqynqxoJ2XolY8zZNsijnWg0GwQ9o+aSVRH0Mr0UPE02melD
Pq2bBFfxqN4yXS/utNbda856DS6FrXnXfSIsmKle4caXLmkU6a2YWEVHGQqp75lPtbmEsVQo3Wbc
J36YNu1s3OnCmZdDJzoldp5DRtjelk2JIMwvbmW8m52keIb1e4RefNazxtkMU5KxUx7jSA1lHBYL
DrLFWXT+aNpcWLZ07lW+DFGyIOMxW4ixodZ2gIiF+VaSHf7GAw/tnZOWIowJLDhOuGFSFv/Kea3s
WPuqE4J1F/ijftYm3LFWXOFniGOv/dBEvETCLNqdBrMtLDs1hZ3epNeDIbuwnWcTPHMPF8PXkdDF
WbrxymHZW7KsxsiZ0+zgB/nyhPRrDOWs919U5gZ7P5gOptHLgykz71sxcHxsdIMJoyDt5iGtQQtH
3VS5l7JrsjxcGgMhSI6UcaLULsLcJvM8c5gdAIplgtWi93EUF1pndlIPfXcu7muuMJ5pXK6nioyW
x7RAthUuE1zp3eho+VF3vLh4XALp+ufcMip/jya0G5bQJ1el+br4JLch+MuN+Caz7XwXBD2D0nzI
3S1jQh2+TN041w3J1FGFWtd99IRunGOvvjJVjBaNrv3kO7IjtzrJfbjMtvGszGWbtQLpV1d347ss
jRHnl2cdc4u8LpnrgMUM1LaiCRqizVUuN/nsyG0+9kbkQ584Wo1HtUaGWMXVPotdG8TzxRhbS71q
7Iwzps0qDtupVwi7vITZnt7N8ylxkldrjoM66pS/8Jyo46u28MovjH+w5o/ZaFpRLfL8XXnOQ9Yx
WYGu58+nGnfUiUtmPnmYba9q0aRN2NapRmpe3xjndXd51jL+UOCXzlHGKHjaiQeGntBW22hLHlK/
kweG6tVDoqrywXS1E/e7PKa8/9ejPbKvW2K9u07IbYE/rRnQlJFNStTGh6waCWrNa+pjMWb7uZu4
wKelunfdadpYLczsMC89/yrIrWMjLXDLFqi3c7e01otCaDBG1RwYw0O2mg0HQyW7RBB0ielvQCea
Cr/TEdfZzbWX2u5Tw3NoDgl4z68n3uJIS8okD2vPAR82VMm0IZU0vuff2j2JdVWU1QW2NNEUd1Y9
IDOsdZNoYdm5dywkjTFEx9QZZCrW/jZpm+W2dlsPCTg0ZsPVrHLrFlZ5r9WEoflN8cURlZMcHCV4
DEzzcK6UdzXbk7XjItSPKvMFt/5UbYMSAvlGn6TAfSrH8ay6vDglebfc1ZOwwmCx9H3llstVZTTa
I1bzMtJMfa/FMB1RGDoXhlwkALqifSmX1t+oWFgv5iBkpI95cBCx1vJwSOtz3+XtS9ISVIFLrTkp
+HE3udYFOzex0eupOeA95b5LfN/dKY6NDE2uNZkRaAUPEiaCwjgnuG3I8md2dMU97Bg0TbrstsnS
xZdL4Q8PulmQoOCOur6yxTTrmIrRQnqdjxIxmNe3IR1p8xL0s38Vy/as13nzltkj1+HsBSE3g/9W
KJOjTstFepoKilT0xH27m/WsPCiZJl9co57QWNeme2d17UgEYqmqpxxeCAL7snIunFTDOBtbMfpV
T3D2u4NPzjre3pgDNe0unB4E/8bqrf5jmJNkUwzutvUIy7a1PD51ZMXtZOP0kWFY9V2gl821DoDr
I8WQq2++34PmUnKxpLULJdBGxayGFIo7x9VlHpMJ6CdKP5hlW0ZWa8zIlabyYs6C5uX7AyLJsvEq
D4L4ZSlRHJdDEN80hNNaVHA6d1pc1NlRGVpqR1xZYhvD6HbDfLL15GKR1mhf66I0z91QQTaeMvNc
jr2dZSHvLKl2Qe5bw0MMKfkjmyYeBa4recz4w3wCwNNnX1KMsj2VSOrZh0lzudcsfHabyu+44GeU
zmAAY6o6tzbn0/djuTV7MG1T3wbf6jQJrgJk4h91rwcjmUeJbZyLXOe9NcgSQWTedYbYWJ4xoYVt
h7iOAPjl865KEnXq+sHfoNySz8xxsGROSXxKKxfZDIpWQInW0LxYYumv48CYkFa29nz6/otUGlyQ
uWPxdxfhucXdIpsX4CHdtBGj42cRQy1+AGEjlsbBTbWQzo37njpV8c21SPJCvsCX2S5yf79KAMvI
2ZhPsD6aF+T4zXOPo3vFvec4io3B5bfcqXlRy6SfJir/fTMTURZmpd9Gw9gGRtjnnEMP1VTJy05M
oEdsnQdTokZ+1bfH5BTkQAy+v/1JMAW3ttP+o1X5L2vM/x8kOq8L33/ec2/L//HwVk5vH6L7sele
v+iPptv7Dccxg01m0RY6mNUa9L+xzoH+G4o02jr8rOsA+ce22/6NvnMFD2HWX3U61n+23Yb123qR
4/PTVz8szeCnNvvv2m4QQp96S8D0lPDkQJDE7SAbW3vPH6aV5G3Oiomus8un+Dyy+HooZk28mZ27
HAaniMudHjvDdgwa7qi+Wx+507SGGxhVdxoSUUZu5pPSR7YBV2NvagT91rajXoTRq0vXBbxOdkMy
3ya+F6eRDi0DLsowb+rMqKmyy+w1dq36vnetBcMZMXB3GINoPgOjuGxElR68JMH44pizG1YzAAAP
vRmpmZ73ezcE+cZ0smXEwz25+TYmLmg7rppJVhm69ZRmmuXRoBTquc77Rq3xB/p1GvcAEdql0u7y
Tg13lVE5H01WE1EZLKnZhGPfwtQbu8wGCzyZ7QAPoU8wTiylOFglbUwU83N4m9LJvOCQc98OYVuZ
bhMaWM1fOuEtV7NpFLsW8cJrNjBIiQatBNpU2rbAz6Gc4KmRif1WVI66iMtK35R+LV9pB+IgbHpL
8P8jVBb/f6h6v/nQ6pLwPcdSQF2LZrUw8QFU2NeT4bY0CXqKu9m6Nli05lvwEfoFRu99LYcLqgh3
s7j+Nz1xhnNiVlYeDmy3ac8IOeGYM8HLItCsro1Sy2/qpjrZuG4/wCXMuIs6N1/YRAoefpg9SNVw
tFL/knDWxmzzR/Em5l7HHTIF6WGo4Yrpaniei7ahkK61Q1kVTTgQx8b3lN0mzs2Xyh6sZAM7QePx
qd3Ezsp1mqYp+RZbvgNgjnFBmxtfCqO76enbrrt4tFALBPbr1KWvGDOWaHC0zKNehq3vaW2ahFMJ
s7uVGE9balgrI9FS9vVOUjxfUzpcK3e8SVY+g1dUthtV/tzzpiAiQI4BU7XSSnUXr7VIUQO0Wl1z
Z/YfxbszgBRzFFFJe6fBLMEF5PtPy2JYzIFyyq9GnZdUJDtM8M1hsIZ4CavaBzNlmRj0+oHk2qQb
6LTzlGytrswfJpgq+9l3oqRaG3AiLreVVX9zJS4WbTanbdJr2lfHgH4x9+NbV+d5qI/DszTVXSlA
e+iFgVTCYByT0i2KXMuRWIyv7lw1NIR9vakN6/fW7arITl2yQkygDl7PKKilKQ5jx9fIdxnVERwp
gGDCdXd10Hek4nqHeQju+rjgz+dGfS7a4CujENpcYRLJKLpT4wzFRlAbhKLnOtUMjSiszoPxuwws
ekmo9OwpRDOvbRvbmA8EOmavgpSr5842l11iSkn9poghJHuwoGU374ReCDLWc9bQg5FtzVmXt4PN
bKqs3EeiScpoELP1O9Ic1wkno7eeaRMdLqC4GwGi+0UTtXUeEIWsXLol0zh1o8PdVGg21yo5b8pZ
o8E1CIoDeOrIaPHpda6aosXXzIsErvuWWK8yzJvRRtFtBvceQ4LQa4Wx7ZQdMJTqglDZSb8TsSES
jCKuFoc0ksGjOa+jGL9RPID0ZdqSx+1bGwsG8tnGiehsljbzkxudjJqdrRj6a1Zm9RsG8Pf2mmbp
N148nOi0cXu1bf+Euyd+mJWS9gmaApYfA6sTofW/FzaCGKmr4iKQcj6VZe4+oBB18o0lKUmKLHXz
TWJgEVv6XjwkTRCfh8lbDnYx0BJ3Q78pbA9elt70m5ynxg6lexZVioEdU7EC68OMdhd+B5ndakG5
X6s6AFiTz7cTdcmVmMtGEXdBVc5v11A/sRuFjQv7aHHm+IJZ6nxSeY7rPKf4+OqM6x0GK4B0KQJp
ooCkzm9jQCtyihO/fepgEHIHu437ULdeb1yV3gA68Iez+PSP6fFPQ+U/H24WJ6yO1NGEEuWtp+iP
h5uJ8UM52eTsphSEd9JYYeuOW30oLqrMvHCTeqRuL7Bt+XSHHqDUphgBywBYEO1TUbMMcv2lP/39
q/ouT/tx1E1kueGxcyd7hg4WCuXPr8rKUYOlGJJ2o5Za0azFT04pHxch3bDJWgtH73I2FrrrsX63
uBjDthQ9blXtXGTuDSN8SnKRU1qu5vRABBvbqapQR/pqYVGnvB2/of5eQgyJF+vF8/cv/ztx8PPL
X/OF2QrC+EKy+vPLdzuvb5LY5uXTXu8DJOyo3K8TvI7fQ6JWVpUbiFPJDCEk1m+fl7rNvGkOyfrd
Qi/dJ1NcHbDq/EIV+KelHm/raiJYRcdEzn+OP7Y1NwgGtE87r2yGCFfBY5lWVjg4NMsJkgNrmA7f
34r/snKXbcm7aFSXJenwH/8fpZysMv9/XhPvx7fha/VW/rSGWr/kj4rYZ6VExQN5gAIXITol5x8V
sbkGnSDiWZUbrIPX3/pjEeX9hkkEP9Pq4sBUsa6IcS0O6b//GxUxSGCUsw7SEtarcJj+hZIYrDMX
8A8XOEg5NFYmD0AXzxQqkvWp8kNJXMiqwPhbF7jo5mxbfz/u1oOPYuKkZz5V13ooFnnyzV+PSd3r
tBVVeYfJ7ZDnqiPInUMVvndCJJCpjrFTJEez8Dh9fc7hGHWIJFsrCVUCEATa/e/mAhNf2Q2lp5Kv
Is+KMFknwbUz4ru0KUE0z4lYLt8V/vRcV0wfg1i+sYnCXFtQOnmzP21bpdLIlO03h0IVxYZLPp3l
Rguwyz05B8SWYDGzsYulYT8q2MJ+T+p7iv4n7L9XLsZaxNRoj3aD1M/JWuBYmWdtyrXoGYJWHzZl
YteEDHX4Nmmpi3c1wMdUhrJ2/LZ7bU6zumvyBue+Bff8EK/Hnf+95pIxjyTInDdeY9zMa2HmryWa
Ta02fS/afEiLedwxY1grOks2/SXDVOq8muCSPVF1zmu7loLdWhTmVIcNVaIe43Ym/NeFIa8l34Be
UU02QXAjEmzkI6b0hAmESUdd9hsDFntYrCVpthanci1Ti0TCJMiu7b5bdnZlO19Upb440OMPrdST
6zodq2Nf++ab6GryLFo12JuMI/u1lMAHamMx2WcUU3/hzOULpmn14Xhtf5XZpXvE2KyeRav1v5ui
fdMXVdtr9Z4OoWe1jg7nbJ72rM3JqUdJIhf2PtKL8rnLjtLRglv8XhxZjmgvPAZnJKzV7XkwtSxq
3F4LM0aufWOWz4sdV0e/MMbNlLPF8XvpflDYjGHducVHRqFE/d2CT7lL3drSrgfZMlgbZnMIJemG
FaOvQcu3jpMWF8vk5E40zfHUsVEEjoqcNI7GOWnrwyQ0nM+xXxY5IgKzvk8TKpEQVxgrFekxzGch
eLUkjnWFaf6elhNb/LS6PWuP0f6SMmHp/CdXljcBwYVKs1RUNeWTOUg6OtU8UlT2G6tTD0xU7Qc2
VMWlJ9KatqotaJFGGLJjxEJBqacGEkf7PJFge+20ln8YOuolpx77p1mT2S4zMu/dn/O82TAlWx7c
vog59PkAk8RVTzqF8m6W1fCQQw+9qionPuuiCva55tWwMmfHJ27L4fbIUZZ7aCNJGe/K27nPqmdL
ccuWo9CvPH3JrW02qlzcmkpqXA+Vle1q6WtPomJkM9amxsCPFpJ7H3Nzymeo5XtWdeLARO+Ole03
PZ70SElhRN4QeKHrj+VmIe2X6BRrvMgYzZMFVt2Wcfxc6PNGmzz9oMnbVhDfNjt2ccSikOFLqL6O
s5zhNVj1rp30XZUDTiK9cNxYtVaEmOuCyK7t+WyULDfiPOq9ztzWVbIbc9KD4iy5MfP+I9at4euQ
djj+ssBgC2nbBWDyS9tIU+1L0bt+ml11iVaW/U1jF5mjtonsl1xte9bpgPZcJzZRx/ayGR8Rh14u
9PfvFlzFD5a67rMjavcU96l90bbEonQD8Y8am7Jk8PGqEzuo+Ut5aFu7OjRLxwJvZcvd5ZnzPgws
HvI5cCMTfkidTsG2tA22YEk6PfZpbN3U2j05RMqNYtdrNoAe5fXYziIsaaKuAr9IX/JgiG/JBpmu
46xKrkeW34iMYNLt0k5zb6qxH9ptr1k7CM9Xs8yuhti79MdOhPNc/24qdoI67cTU1+CVmjEyszlj
N9U94Bg3Nn2g3znLjMW+9jaShjGynLaI+nyed1rRFheifWnnlJx2ZwoTHIKXwN/9U1fG2XZMm+k2
yKsi1OjRH9mLjIysMbqGMKSYXhu5roUDqvkdDWARCn325jD2PAQ3hhDZFhrIZumW9xKb1dz0TIJ1
S07HpiI/vM5S69vkQYwsR9bB46Tu1mcmgiD3mrDKCeqkccnnxWLcZdeW1dkcOm3Lng5nytllQwfQ
wLj1S60+1LM+f5hOUe5kz+IzSJRxMQ/ZQ28D5/XYO54tl+W9IKEkaiggN7ipJaTNLjnAWE+2XL9N
ZGS498J60B/KThP3U89wJ5vbZ13zy8uhzb0tU58PnlO7uRUai3zuODGTteONQUVaZdouD4MRPMJL
8XZ1ne6oDgpINOVT0kDWFTYdInWyQnmuuhMmLq7HeR6ikqVp18VXDszNV/RmpOPgxA6tuNR37iL3
YDbrjZiHfWzIcptWAc2ogUvOLL7Y5ZTs23rKiJtp551vF/6u56w8e0PyJbbbjo+59zei8B4muTwv
kywepj5vWRfI6QpqSHWwpz6NxDymuxEGyYYaBOigDTUDNAkIHnGTzONNH9BsG63pXwZ5AyUUfPAR
pay6TBHXHgh+6SIWEMwE4BlCFFvVBsyIt5li+obykW540nFRaHe+PjIUGVRN6mZ8W8TGTbGOAcTY
T7vCRmDuexOhgm48s8fiwdQtPKmGgingvOzy0X5egI9aGaiT9j5dJ/UcQL3p5PaFNaX2RExpykAx
NJXRpFsWbrr3qJVJQY/rT+bGZFIyvLHHq29VIG5rw9yZDEeKsn7k0e2Etmuyd54GYztnGuzyLs0B
zZoMkSb7yRhMZy/79DAHwbXptXeizgGeT+raEjYSuiTlBHSvsQHtoGpvasgaTPxDmp0j/uEuBFle
k8Ba73IJ2Ch74lh9Y8IEaWVmIRAU9LhcFv7MrlS1HbUWgmR9IPM1ZngZpyzc1bFOs+0MzaWfuvex
SdLrZArmB02mJ0rR+wzs0i6lRzpohdA3Zl+QLWVx2rmbEjRHyDXPk8uPi/dWpMYD+CPakrVOS3My
gmXsfHFkk24Q5ahNIsbgQZqoaEwZfHWCsb4ejZ6HzGy/z2yJdmL2ujutGycOkXhoYLrkV7g7dRbp
oz1Jk0h3pbJ8O5YU3ttmhMAwhEKk2XLddYk5bgZ/FsWNjVTHuS5G1il5aDlz7h21YJAyREqitKOt
0nx6KgKZBe9K9Qp2yH+3S/WQDer897I9WpK/65cOov4Yu7f+xwXC9y/5o19i4G/ZASwHn3/81C8R
DIleDuE+GAQ0cz8mahvESaJfs7Flr02MZyD2+6NfMn9DRcY5xTT/++bB/lf6pT/PA3Bv4YlZF2QW
Q43PTmxsgGOZFq67m5VUWybUIRtI53LQ8ztL66EZAfgfY5ckM5+5ZfvEntW9WJLKPE5wBrYGYdQL
ZdOuMrL7H97Hv5j/fJcN/9DJOSgK2bkAKLQBIoKf/SQqzLxemoPNc3uRRvxSxnWMRKoqkjpiY1fs
G9kn85YNfHVkhqmXV+wrod24YH2PeqyphyUj27W1xv6spVO/8vp7e2NrBsUba+6TOQwGRNUkzU65
WIZm3Y/YDBZFZcJyzmmXRhHHX1HoBeCs0o4NSsxz+EqzQZj+/Y/6F5wTKPUYAyw+AQPg3aemtU87
C3TWTB3DBvE81+MgdzHHNxwkA25aNmZwwrTl6GugnzttzF4qp9GmsFcpjQJpetm1Npj5bQZsZo8e
yv9AC2pQljXbX7zSPw3lLNTxCJNXAjf/+OwOS+nzJj3I0n0ul/mUV171xXeCbQc75IJ1mLyd0JF8
mdO52y3dZN8uQeMf88XDcCWGZIzikVTLIRbZpbsoufvFq1u12D9dMrwgHB24JJk1sLb79D66AuUb
fYOza5p+eBBDOzMD1P1IGmV1qLJiemQKe4vYLAZbxR7MwXP0CwPBPyizn14EQ6wVGszrYLbxWTDe
CwwgXWIxt3e18prUkcS6SCq/2eZ28ZygUdooq1QRi+xugx7RRsAjitBLvixsrTCm1cZl0S4mJbnU
rzQHKG8rZWRNCzuJZBL3dN6NEwpNHVxMEazWHfNkZY7cz7ZBd5m/qr4zCOLQ80dw82XIMV489kyy
osoDFSZNO+o0eUZx0Vy3zEtCG/nRBFN9zM6pJVNKhcTE0joJ7w1vh4FYtzDLXawRoB4hr6k3bjym
Xyq9Lfd6p1+BD138EOUfM+iacPAQvt10FF1QaGGiBj3K8WQ+jTE1CNY4bJnoSxmLlFMT7IJJ3wZG
fgaxNG8o3U0DYqb9Lsl3fPWNoj1kLYkfPSt0SsJEh0K9zB73MuuQrSwdZiBNKquvmlYaUWsUDjhK
3l85dHHoNTlLzQlXwCNCCEWnQTrkQhrLa4Ac80arVjALBu79YI7xtonp21NnFgfNbvu3GD5LXmX1
lQ/+YteqqboYCxPEGpORkFyP7lj14maui4ratHVQD045JPHSpXEGWt5MGnH0LsK0VBn1Fdz09Gsw
lAV6nnY6GlrzYJGet6k6BkIsAHesV+VeH9Xy7JWiwbTjBrdlG3S4x6aMWVIfBK+DjF+QR50WpU9t
NI2OdRbsaCKUWudMzk25SX0VnHOC5L4lZZOnl7MWuDcofGfki4YReiaCokmDVxSqgvceff98k5gp
axqtM6sHV6GeU7Xh7p1OoKmahwdVNWJXeC16jJ6sRhTq5RDiej2naR5s6JrUGJEaNIdlJci5z/gQ
Z1OkO4QqxpE2PfvKItmJAr0mMVz6CCDEyuyXL2UaaF8Jt4WCN/cpsgzxOqcsoVzBm7wAZty6uRvv
GXi9a4pdSjwHaC5kdxur4XcKbDOag8aJfM/SIoGuSOTJtHU0wIskzLXbJa/7TcaFVPWzeTkt2l3a
5ndl7PSngjrf7tzxWBaLFXE3xjt7jIePonROjhEve9mmN1WTyF2KwwPuo/euTcgOgbOtgEGfZXtW
EZAZZHxiZtZFJgFKYZzGBtzB3rycpzj9xhikv+FZo7NnG1PzRS5QO4VRuDsjFtMhW3D/RGLpDIJI
E3XsZEd71wRfOar7ELbdEHFNyttGFcuuyLPhrEr2WIlo7VNLdkDNGgfyZDltms4BbZQxw7ty2q6o
QqfOdFZP3vwKxzH43apa+4hA0n1GnGO/gpm3QxXY2VVcsfqNxrKAi5uRZXZw+uVemMFyg9qxItvB
cm/9toZ3qp6SnnURzzvnCmVfcgDzHe+0RtiPnbX0D2kaXyxxuVyIqorvipn1+VDJFQHqHow14iWP
lUs2g2HmhyLImWY4uZ+xKBfp+K3gHn01AVv4gP1MBiVoaQ4rpGpXDpLmSuWQz2W5MZIl3w8dIEyU
MnPzNNbo+vJKcrsBWRtLNX7TnUXe0GF0W2fp6oWE+pJtdOIW+Snoey1ibvycN+qqi0l4T3seY0Au
2xC5Z3uRuhUpYgUjK9VrxY2/JO5ThqKfkHg515cCPg1NY/bSB+z/Oy29J7+vvbGTpDzQt45pWMn6
wvAQIXi+DM6yBo3Ec9e471HPbXSz73eum1JC6WgtA4QGabNxkuw2SUdrJ7zsSeCsyzaEXPbNpppG
wP42Ps4hmTQztGuj2+cLGmPhDf+LvfNYjhtJ0PCrzAtgAt5E7KmqUJbeidIFQUoikLAJb55+v2R3
x4hkjziz5+1DR3dQIqqARJrfNkfdavGaq0MSY6JYY2Kr4hWCRFRdHTVOoi029N0mh8Ko08cxNcS9
npX6C7DueM7x9BkXojh5TiAPKHyduwk55aaMA/NgjOlL4Na3fR5QQhT0j8vrjiqJZblNCGg5j+kN
PmR4QVG8S++89iBnymaILlO3uC6W7iG1K87jhnvLMpUcLWtCBE3j1yEPgq1uVvLoNuNZ6raX3uxY
IcffCwlMtdLayllnomkOnizAxeza2Gdi8U52vBwB2K7LPu9J1x3likQvbNVN02nXA4UXhL7N0dqa
BLLHRiTbKI2eS7JmNwmK73VRu/k+nmOw5EF+aeq4ejLqWt4LM81DhILVKrCGZpP1trODQaQ3OrdT
woLsaW2Rlbl3syDmBbXNcAqG5GAntXdtd36ySZY63xY5OmPzVYfqN/ZlX6RI9Gqb8c3KN+wJyMxO
FTu++zkoqUMpvB+TqZEQKO77FBO1MUdX9TDIsEHl+DLbBZpI9GTnaeShjZ6ckuN/NKKOoITgZ9mK
/MWL+/GiHup408gO9SkEMKR6qV9NaSBborC0otqYFDOglNAkB8R2iCaUyXHH9GVg9O5XfjwNFFNx
aG22Wl+2/qkRA6G/pR9D/tbDrNsQ6oNm7LphqjiVk+qaW7ez8BpgfRHlJR1idZ1sRk2U5srpO7Jk
cwD3fNdLq/hesjjl5/WQjt7JLSxc6YZPj9YPglYBcwWZUvpaZwBV+5KyURsZXNFltwBuxZkR5T3z
UwBgPLhO113QklK5+7hulcYDkVZ80PWpdrfmaDUjwa4zBIBGhC1bHq8FqYR8OjfsMX7pmxl6PEiS
8das2F9dMMx7DjAN7UpTUtKg3E6kn07cDxOpKoUO6KRHNmDpcKbKMovNYs7tF9vIjfu+gX+xhyG/
kKXPpDs72sYTRfCkZ521Rz1hhWXqe4SloNnzeGFlkoUwP3SSk8EMVUA0xtrqEzvslxml1dDGMyVp
lkf1owGNvtb0YYIWMaulChNSWIl5rTyYpa7r0nuPqCftqrB7m5heN77qE5FtBxQtIbOMfsJ1ZZ1b
rgUBP1bRVw95dhN2ppfJzeAN1RwmiWBuCpoUineS6CQAIKKjVujRMQOZ0Teu3ZYHWbrjrTXY9dHs
e8KaTR2sIhEU0zd2Pz9zB9in9WUk2YOm7k1VV9ExEQN7s6WgLc4k/pV+4eFZtqY49otmNOsmEuLK
NCPrSwVg9I29thXyR5ZnJF1LGHlxSYKkVnk/kUcn3toTrX3rFeNtoziEviofirqpNlEgvgjuG/Fg
iK/N9ILS7S+tYiIW22LDqtgJjNZTaGbtzVAP1llVznAYis3oBXnaXalnUBxuXd6QkynSfWouPiTI
aFTlXkZDhKIkzjepRkb6uqQP0EGw4qTHIumiNLS9fijOZE7MqhNFCZnAWU/gcBJ1rXktliDBgCCa
7McYkImss738AbJen3SfQgIgs+LQKH4ngeipFOMzLZ4ggtqVd1rlQgCRxXqUA81xKo/lUhtSeKOu
gUGaJWRS+kosGYpjcl/ppvSVekL3BQ1lmuXTOI7ts4/34JF+Svdge/BWbdbMP/I0/TopTqt6pbeS
SiKoo4nvmysqDsBLk8VElXTmU4p07QC9EZ93uPb2IhrItGuce0uxaWMfn7dKE2YodVj5KhRzlWZM
65R8zFZKspLWc4J33QS0WLyKzVC3IzzDIJT+KBCjISZKL3h/i3P5KlXr+fgxDJ9lbTQDoHwF3cTe
BoEb/UTupkDyNiB9A97Wj+iUkcMFShmXKY1c4tTdZa10c9wJJHT2q5wuepXWTUplh3+EoBqEd5VS
4BVWpaEBV7q8QCn0dL+7tqIYBV4JDbvR0zL6kr3q+bTS73ZQMXLjTX1xOVfQqMqeQ+iOu6IdBUQy
xVzjD4O2pouIejbg4inwtQ00sLE2mkBb2VL7icduusza9MC6yywXld2LeBUXSm/wg33v2p23abTO
JQu27Kp99ypLzPMRH5g3Z/TIGt3SHqQt23Pu+UupC+DfYHb2VtXqa7i/sNHsauWj2h9bKzloTtCh
KC+ux07kmyzzv8R1vawRuLOZtJqnuI1HpO+8X86AriOa8usszYzziSKGe99ciOexlboyfhVa5oEd
4X4Iii0Rx9MzM8pCRGe2gdRG0Al0euCMJdepHJ1V4HJGbXs/OcRMwJuIwj2IqtgHOMJlyOAHI45d
EqmDIAFDUsJPkXrpQz4m6dqp2XKy+R7OKqUQZUuXnWylGq27abyjnv6QTx0S1Tq/nbFbrsy8mMNI
uhzmUCeV93Kppk0yecOALq91XBK3Neu2mzIFFdMygYJVL5rVhOfnlFA/tTJrZvNgNpyLKbVN1Upr
ha1JmDArDuhrSixCg4F9Wwl6KMkM9Z4A3x9k7noXbhalz0VWtKdiDMYQPihhy9oeYrSAtuZnXyNy
+52dnqfxIWis9DuqxvZLMvnjVrhj/MDGVjtVQW+cyWIYn/qlbS6XuW43ukWQj/pkWXKQnbBoNC8t
tg+43r7rYwxAb8zS3xaN6w1rncWASG3kaiqzZ4NxqzqJ1Ex/vsIn/6+I+QziVSGb/14Sc4Epm5el
fyOJoQ7+X5oYEwkLAnDavAIdRbZKWfhTE+MjIFcZZ7qSWwGEqRjKvzQxzj9RO9FkT9AimjFfhdP+
hfHq//RoZuFA9X/SxLwHxVDjkGUKHMX1Uca8w1G9XDcDIK92y6GoBjlxnFuE493WisrsE/Drg4oL
NbxOQLRN5h4qoPepFpVrSScVQbMdvepQFx31ZNkO6uvOxtPTedofEq43PvRfJYIfL8ctBy81XZv0
0g8VbpnU/ZlKi2br9tadHfmhhXaGw3BKUfOcny9pHn+CMH6AP9VD5gnrKoIRBeA7gHFoWqeZe66Y
sAQxC9fhNNQh2+LPogs/lphyJZB/7P6MBGX6f6tjcnD0pqU/N9s6jtq9YuCJCkd8jdc3nlnak+zk
eG13h71RQqIO1NSPt/ymb4MtH4vZ3ZVsOsyVNwYLnqXmUrcjGbpmdCiZxG6cvqg/CXT8GLZMtJap
B2BZjDHFTrz9xKlJtE8exPk21bpzt6rP5qK98uJgJg+Pg0qiD5sBxH9VcGYJcaqO4S9v5d8QBh+5
DPUBKP7iZVOBVe9rqCYO06TE+ATmGvje1iW02amCltwGrFHC08oVWaCHwNDWfq+tl8I7I2P7OMXO
k66PpyqetHWnL9+JG/6s3lV99TeQMARG4BMhgJIWJuN9PoLwExTkXlFsIzMj/R5RBUf22MJN0fWl
DuglCeqxJKDlaDpE4hNWZn0iXHV9eKs3H4KJiDAE5hSoHouXhgnsV2WcAuExdgViW7C3e9FSPL7L
PDsJ8QyqBQMXWrVKlB+4FHnxVYuau2hclk2EDbHEFD8O4SAX7pvp4ypW/mIAF31L06G9tbzhrlc2
5F4Zkn3ekE0gqzvONIdZmZZhNszB8u9sioq0EBzWhp4langkLCj1zDCdU0qfKTBc+jPEVvCgUDH6
sys7b7iJrdx49sscf0NEmAILoxZ8bWrRfWn55wtGZP0ZXHGUUMDN4m1KjhgoPuYafqIUhcl+M5q3
rUyRRPcNe4nYbZWcTC/pOinKC2+c2S4klFpTjc1RjV6EPqrXXttkTy19CA9NRj0z01Bmhfial13Z
5fMWgbG2I/yvmr6gxzPS3Rzps+JAhgAcPs0OntuoQyXhgBd0PlThkGnyZ8HF7ixqctxV6fv5WVIb
Sresdy/mjPlklRl+dJG3XYWavG3O6P/QbTaXc+2scrYN5koMC6W26JfyM6vxupfEHKEBtCr4Uga4
rFfepBWPpedGF/SCjOeGR4PvYOTmIe9EVq80aQ+bUlqoxDpcfNm6IQfpmCQdYNNgV/O+zCPI/haz
HzEVRU+HQk7HI3szNxh3CQx8v2tHH0TEj+Wwhlx0z4KlpSQnzc32WYpEu4x7R86HhM7xmRoYtNQh
wklwhWZyl2UdWWnSbbmXSjVmA8wfi1pvDmTaSb6k42eQ8KhP6vnAUcTIDgBEWE9ElzhrOHFvixMj
Ww+1RFVD6H/hX5pCzGCSNBFEm8HKAAJ6t1rWqOeMZmVb3b0dO6m+iax2ejLtGgafRAIaWrLGCNxw
WLo5Pl/aWEs5E6SEF2RZeh1ltgwQIBbaXVz5IAQNe9NNWbOxDftsQJbtLD7AA3STS2g2zS4V1Wme
cz1pFKUffAXUVAqyabzZ/um/4jhtDbydKXBnAY87rx2/O+fGpS+NAoGc2b+KZhRgVh7fB35wninA
aAE5kgpC8soiO2l50O+FRXw8rmiZY4QBdoqAUFYEGMwroUCpcbDw0cLYXs8KskKJboaOgrFsBWiR
hjCtaaVIT4mCu3IFfPkKAksUGMaOEtnMElT3rYLK6Ar/okFerU1rzve5BMgoFLSGkuFZj31sMwp2
yxUAtxjgfq0C5QiMRDmeKqgOjz/3eravq2E6+pb0TqMC9rQk6Te5AvvSyrVRHZLJS1rCBbUKVqiZ
/SXu4DNDgYUFqGGcFtMh1RsjXJJu2S+Gf0t8KGILnBKrQUNeUebapV5ZnNGNOAmntjMOY+8Vh67y
5Xk+4eq3IMxIMgXQNF26g8vavDKBOvFOg3kKzv+OwkE13ZAwlWCjU5o91wot1UtreZkUglowbz42
ClWlBKnYDF15TZOHi/CzYCYvFA5rKES25Z5spEJpibZxCWDrmx2cHSCuUHhuqZDdKZobuZGvgO9Y
5F9sR7fwTYtLU6HCrawAiJ0/wGIOHttGIcgNUPIoBKAyDFBwB3Zjb4gxwSBmIDV2XnFoDj0XCLKS
m4wmXg+w2s5Mm61RVZ5cJwPK1tPF+VKjP7uIaG0+CYV5k+VTH4ek6zeV4OikjZV3sObxTI4EyZRV
Li7KQlyPAmvcyn2F1aVC2P1WjheDQt0TzbeUhKyFDBmpNn4F519xelNB9q40cLvF+aFQcD4HVm8b
y/YHtIu39s2mvjSyRpacunRth9imf+nQ8war/JUnWOYmJ0WCbcVKIqvFjvsw4RkOdX9azuzJDa7L
IpiPhtvVVKjY6dFLPeshYbLYUYZJaxEAzJnRTQBMMBmZojRGRW7gr1gQ1Cw3AVUee19D8dNX5FCY
1gQltCh6pFZESexBmRSLnB9zEkOOuSJU3KabvhFQs4QBxT7FSmiVddaRJ8LiKVhXfFJJdpLapau6
YleYKvKGIN1layhCx89zkm08Kw0HBJQ47SF/RnzHa2HqpPqaihyKccRsu6mtQiNdrFVkJV8BX61d
1vYLkjLFLLEkoy4SQUXpc0OkQpG3oS9M3MxTxO9PkmUnFEllW/XzUC7HoVqeMglvinI0X0u+AjBC
9NwyPYV+Ud4ErbVwiLWurN5c50nSPBXU6uxofoK8lRWgRBOHxiCaqyVxL2Fcb0vFq9XS/B5b2OEH
wIQwKVXNWJTRVGcYa1AfpH8DPiEnzTPMZfXzrPi7RjF5EUZ8aquONjpfuKtoV2Y9jJ9g3c7dsVxz
O78Vc5LAdZbkkclO+2l66U1M/1AckGci/SQPpcHaRme2+OnW0jh0Cv8XQRJc9wQqIb3zJ2qTcC0h
0epswg9oi1rpkokqt91+mwIMuBjDnwHA+qfklQWdHYDhRVGjCSVpiM/Mxn5kt+FeLItOcddg8srs
pz7N74XW1ciroV6l4mBR41t3Q+73NcFC/VXUub0Mk8xuyLmCym1iItWAS/Jb+sqHb0GjCUR1TdYT
k1QJceLUjxZlToKvS7a4NjSjTapPRzbDA2+COKAkJy4EAWf9M3N8hlCQON3jMpN8ZGjjtBMyij0y
lilWWck+MyLQIhuzvBgsnJrG0mGUJ7umZi8hLPZ0QhIfg/EQ5RGFVQHRgGYW18Uau4t56SROdaVh
70fjWTTVQ+Rqk76RzmTW0OdBWa/mWoi7SqSIBshqwa/bSjd9sIqSDkxCPdqXtu+JSRq1iXglK/NF
tWqcVt7lStWAlCYnxKjsN86SMwtJzTiDKbAvBOCHfcys2IugEtOp3blF45z7vkh/IOvI4xCa0jq0
bmed0Ufn72VsdzfBXJCELFifv6TMAevW7srbqa9Cq7Cnk4S9aVau3pVMWXr0dc4mewdNOZ4wOIx7
5D/yXGAKeEbwyA5z5bRl8A381X/Ji3raMcqX69GLo31Jj52xkW1t7fAyY9fnvTe2NEjNwQoCxyPS
o1yAj/t8iUN/zuar1Izd4UYE/pxseqEXLIGus4m9zuLXtumwnnovkCi+izhc2OXIdW8yyVRdmp1l
lEjSri3L6dEYifXS695Jgk3Udbq1agBdCcYl/r+4B6OcvnscrX7K3p9vDWDfYNPlsqHApw6cjTPF
4Jpmo+vPAg1tippdr27ruMzJw8APjtQ36GdnzbzBKjxXAc8ymqubOmdA7GbkuxeIaIAh62LKUWCO
ZWgaSfuoJWbw2PK7kxA1XLFxu3y4NjgjHEWVdDelWLRdPufdmTfijGzxMAo21EuN8hW+40HOhM2w
qepp4MKFOjmIhIOqOthWFdvsOxdrWRfRNLgPuXDYiNGYfm6+ZutgD3dDhXpnKx5tui1ec3hgG2cE
H4lDPg8zvArrEa/JPZbEjXSnt3mSP+A7hkx+zfkJpoDMH7rYu4fsNQjoNRPIU/FAtamSgmwVGjSq
+KBCBQmhMyXXOyZZZkm7KFtNwiRyyNRYAxuVQ2TlgXOKX9OJOIrXt4uKLEpf04sMFWRkBtm4z+Z+
X+szpxAVdzSp4CNPRSB1QgryjlQukqsikky/TDZDHFQHVwUoSRWllGhLs2LzkJyD8A+sCUDdcdnU
20jFMAUqkMn8I5tJxTT5PoFNS0J00/8DhP+JBtRUpS7/HiC8fXp+gw2+/vE/9Z+upfxyJP8R/EfU
sG6h5PwTG1Q/IlNZV1XlH/WfKAHBC2wQFQvwB/TnL2wQRJEYZpW16wCzYJ/4r/Sf4I9vQAHfdUjB
Bog06RoiO5KP9ysowFHI9ZbINzdLF2i7OfP2Vs22xe/HF3PBhQogL2OkUNb4vY0NwBMBVLDIC6sk
LwYByxnRaeY5uVdbAnrsc6f7+t8PuXPxvana6qX7nzcRI682wX9ZMC+Hn03XNz//cf4k239s+/LH
U0cE5/u/8+ZXkLbxJzq+eeqe3vxP+DowrvufKsuz7fPuL1ei+pP/6Q//8fM/GV7Y0X43vK6eyqfi
zQB7/Qt/DjDP+yfeaNN3bUxmyln5rwHmW/8ECAN0wjeLn+/Vq/kn+Bz807U9B9gZoSJIrasUqX8O
MH5f4JlUTdgWMaO6S6jIX1/9TxDudxklphpAv0Jf5KcoyEupjAG6XRVB+usAK/H6tnYw2WHdJck2
ADy+Nb0ZIR4FTRvTn0yEeEN3GDioWuuoxMEfKHeAA6VyZml6tjF7FJIkHQ4EZnNc7bq4bskSIagw
YFnduQm/J6aim5bGqTz8cqP//Da/AsyvLVHvPr1v8D7bpFOhKLUUpvaLm5RUDUKco8AKc831r4ok
EqcAD0u6LuJZbLrS+VqlrY4hQUkNvaxMjjNCnZUl6QvCyEJvZeon5XbQxRY3vh1ONm2rdVdkRzSc
o0KavrVJdeNAUT8yG7DnE2xAoB71jZFapLyZaDvWrMDTrraS4ZQE+ryJ2M9tioD6jY504gt9KMS+
qrSWojANd0jvm1t8U+mpKYrpE8T9/XShniEDCYDVg7dgx/L2fjgkExP6CRDmkwFwl0vREmna1/Ep
CpJmNQsre6z1xZxWfTM8//5ZKM37u5Hk4iFGJg8cDpyqq8/2y7MA4yjoXWyNsB/510Lm1X1HTdWm
8sWE4Je+Yq/JN16vwLxheNBAco7YW77//mO85xwgkdH0UomFnD8gJ+4dLl8luEEoYyLfdrBQLjXY
DPUxf9E8/8E2i+XAfRCr31/yPenAJX3HVtSSi70aCPntFyc+Muq72usQfejY51z/EXXETetT4fr7
C318ulwIZoNFwTGoFHqH4JeSzYOzuF1op2zeyIZYql1UOd0WyMTe4GNB09b4JqVAqfPfsgfqSwKM
M74INYLGfHftiCcbS9kTbRpRvVfIWoa+W2Ybv429MNebO1lGFGBiBG6N5UGdY/8PX17daAuSjuaB
93e51VAK4pvtwsqJHvWoekJr9JhanMNq5A1jZ8CyuHe/v+FsI94NaV4jaB5K+JTT4f2QFsSO6SWR
R+Smts5BCFZaN/Pl/e+v8nH8cIZjMjfYZwQkTKif//Li9JPdtqWHNMgjamSD+hP979y1CCFssf79
pT6QQDiXgE1xruhUl/rMFW+v5bkjxmxIMhXLciLP5742nJ8a0MBa6LpcLWkTsgdGNQksZHbtl08u
//HtJOyd4C2WQ6oTfefdHNHaC2ysxeU7y/zRZNWZPjXfPL37ZsX93oiAC0m/wKzobpBF3Opa8G1M
cT46C8FR+MJ3dYxyjLhVsc68P3Yy/5as/Jun8OajvRvgIOwUDsd8NKSXR7MMrgK7e+bR7D+5BR+n
SW4B3KHa0xk0mZhvn4CrkY+EzAnPij3del278yvrIVf4gd/3uGNTTCYJ9n2CBDjj0Y084QP8/Wf4
OKz5CCrhjIFtW1T8vf0IgpNPWvUTg8Cvq9ADS9+M0qo/+aYf+CwYNZO0h0BxwMpH9fYqepUSmKIP
XCX17uPZu+vy7qFktW2mNvz9F/q7YcULBMPM9Oh8iKJJ7TzQa6dvQmuRzX6JvUdRYWc20fXtCFV2
0Kaa8yc38e++nqV2dga4JMkY755j0NDsMKUtrVWyv4vxPa7cpHnubA+41vrx++/3d6+tSay8Z3AC
0GmxfPfa1mQcm8DSTYhkGluCVk9rx6dhMp5BJROZjjtEKgOBA/5jRT27DvL3ydP8m+WdJhbV1Ub3
nI21/N370Y+Rptdd3YSNa58HLPEngY50SyjXZpr7nzOP5cwwUrGZqEFj34qLs9E+ued/+yGI7mP+
R87OIvRudYcoqWozKZGQT9Uj5cU3s2Gez0Z3Jw35wNaOeDV3IdThxaas0Jqqp0+eg5qf3u43adAA
kuDASJAKo/rtmB6KtOiRbTUUIg+wZ4N2FmR6tUOFlISdU25b6pGGDBGoW6M6m/DDayBBTrLRTC3s
OjDrciZV3KYlLqo1wpE4ldKJUeqb33/Qj4MTh6pusS8leRD/9rvBqfullyzoP1i47HvRW/4xDfyd
hxxjtQxk9P7+ah+nTpYSRAWgGjZj9H37HT5At+/SHMuD0w4/skzc4hfBE699tr394DkkZYhYG1L6
Xc8xHcN8N6ekaWRkU2brIRYT9G7ycSHscz2X7dUUs68UEcbguJnJaChKlANmsKG4fNwTpLvpddwX
JZplVGnEhJeZ961z/WHfjQQRyrLAHe2wmSCI4boZVIsflX4rxKvNRnYzzGVvrz19+h6DAf7+7r1/
VvjGTQ5gPKrXnfv72Xjsy8SVeO7DngMUOSGFfz3FALM+ySP4i8rP5uX3s/8f10PRy8mTg6Sufv7L
diMpunTQZUO2HLvzU5XqznUbR+4nI/D9lKyuYhuG7+vkg6k969ur5LYwClDVJcSYDpkgk+dlEt86
W561BZYy4gE+ueD7V5MLWpwDcaIaQDIfZFSTHBNgnGwOTdoLHmWdmWHS109mY3w3cqiFYiA1N63s
8pPrfpC1qAuzJ8Y2wfUDZse33xSzTJd2vj+FeY07XrIKmZV1F3UeuW/oQI8m9HHqpPf+8pK4/i2y
0UvXL88idkCYWR9NfDe44JLqk7ny/UvJx+KgwBzl0ciNQ/fdIk9AUteWvAthUOOoiqbYPsBCBOtA
zvLw+xH8oUODa/lAXuoARIqd9Rr69MuQymat73K0/syBcb5uljJexxYZIR46XYwLWbjQc7JxF+PJ
IScf+3u75uSnkXNvI03PoXzGz5LU/mY44KFFBMZywT7LePdU+tpOuFY2hSmExBY2gbiFuoXI95Yn
CPPHtEcJE4s82X5yL9QS8OsSgQCNRZKTIMAd/lLn3RIBZsN8PqUj9TzZC/IDciAD0i6LDSl9RDD6
6XI2ln11cnOiZEg0bzzSSOvux+8/hmv/zccwyddGyqszYb5/JH0OOB732hDa+Wj9cGT0NRvE5aib
/S7yup/Z2Lt3RM06MebNIL5pcF7t83zZFGaQXGt+c4A08c/6Iav2U+PFiOBjJTPSiEAip7khPXup
rj2tSS4RHTkHMhRBH0vSySs9L786Re3sK2vRv3VyMXeRXQU7wrCIVGjKeov9qV23k74ilqjY5O1Q
XFRjuashddfmDM8Fx2geUOk8ExjqHSn2tp7QDUw3XVHxIXuiZOkb25am+VCP1nQz56To++RE7U23
dS5qLAIIcfLqsqAvdZegnwoR8iAgGQiD2cSEPJ7nGYwWzVigIi6xSadpNLL7zKtSZ4c8wFo+eRk/
zvEsjIjekHjxkgT2u80TxAqRJnkzhCignR8+Bud704jKfbHoD04TfFbG9mG/CBYF9EFcnwImuOa7
0a/NVBA4PYrouLTunNi+5xk+V5781rfEUQpF9S/tHqI7jGft+++H3ofUYwWLez65CQbaSHJW3m0+
CrGUfuLmAzUdcfTQG9JcFcJzNsjYou8CklYQ41FrazPXpht3jMYvYNPpXZI33in2KvdlSAcGYjpp
p67AHL3ScsKa1iQTw9JGajbL9Hm6gaox19CdJJ14/CLdafWdtCoD5QCNA7//Th9nE5sXF50wNRVo
dd+XjOXOPAfNiMQOITzGL9mIqyYQ/qUvJ8aOm0QHTLax8vbgIfr9pdkIqNHxdkphXSEqj0wv/uOP
TL1fptfEiLoY8VgXRgmKuW2WIpcxHL84mJWPvERKUs0rQXrUaognD1uLcIoVWVjFZeQU5Y/JF+JL
XJJsOU5CHMrWIR0+ciIQJKx1JwQE86PvQt2acnjJ+8m4SBO/PZmZkV/4o8HJqY5Kx0Yiik2i64tp
2Gpirq7wVX8tDeNC93Jjb5qVfZJ+hVZpLO6XoHiySuzMNCtVB6ttzS+oc7xvMJhyLatK2e4tfIeI
sojqMuurLje9NTuW4IbaG3kx2mbrk67QYyfBMmKRpZI3+8RPzbtK96pqM2gYllhv93i55Nek041d
GrlYLmFtV1Yp62ElWGYek6Ia78FtgjBDbkOS81zhR6vTOF1TPK0FobR0bkQBkX4m2ry9VAoxfFjV
UJ0iMhSGldcOy5OW9doT+2zjrh0t58mZapQEWpCxahstkUJpZ8ivE1oAQmnHCRtHn29xry504yAl
yCN/viYiv1oPknRbrTU9cPIUwjoxPQ9xQ4+iVbMGPYhXvrM4ocR/Ym3auqwvmhg0eZvVZbRO5nQ6
J1ei2lAnGtfbVOKAXkeaZrqoGzvuBYTkXdF1RDmNsS6/Yn2V27YuKrEyLC24MIQhz+mRoommEeU3
36qTk4O4cJtXyBOCmMZG1SqyGlyvS8OmQmpHSlZZfGUv40BpN6Q/Jahq9sRle8qT2IezRX7enKXp
3hR19kOPh/4K8thdz1lAu7Qx0hZVTOlxtgkr9VIxwiEsKYkKxNa2esFQmxHbJNLAtqUj9NGqLNl0
Q+BSNtD62pHUROfn1M2yZSOhx1jtOfHC4HfAXDvi0XxqE5ApYYeMCHedGw7F28pVTQjQfhl7d/R6
KaIHv97rsMphmiW4hFIKxuj+sQ5+UYud7YseM7grjkka+/u8QXmka2bSoM8IiKSKx3w+Lt4cX3su
m5bFkcFZZkH9Lqm4NXDsnNUOqcudbPSHhoA4lFvSwU4/U83U6EYR6qLsj1OT1Zu6dAMo7WDYTo3v
fRO9i2aD2Lh6bS9Zsp4yyi1EXxKWqJXzeaQNaI5MjfA2vQjM40ii0RrfbWjMfk8AsKvxkhHsQvKS
PNqVFzzMA7ltFIVMN43G/gKvol+fN3MebasBYdEwe9yRzrjoyrhGKWza55E7h1PdjscqM7yLqmoo
lI59Y+MGndgRyNd3qwZRjotU09GO3TzWF46bNre8Jl97r7E2LoqqjcaZYtc1pncIuiw46r7Q9ovT
ic1CuOadyDqP1uAoeJyMdLqZEnP5LnMe5hCP/lYyad5k4MvnvS67TZln/gV9M+6550XDedMv3rPJ
KvA9KDUeXVSkj9LJTGwLPNOxzdwwn5SHVEwo/TiqVSdDBsm097os27RFw9FvFkN3TlIYbBVOHuMO
GQabBmxlewPB+loIvT75yPYvtYySFoSoV31hTjdEY4tTNKXVdgDY35peRDu16WshljCX8DNiDLFY
I4kp0qfRnYJ+hStRW+saztPcda7domUxkk0QmgTWXAmOqFdlnEUkCBRIQlbmoi2XXbVY52PnpRjf
jIrNYpo56MZcIxOEBfTWuSucoV25+XhfanWIdHa5FbjGL7yU8cslGnBTagHcNCMqvmkaai9eV0E0
b9BdAx11HEiEWY1hxFr7NSd9/AJjsfxq9k16wqfm/sBCj6arHquT5UmxK5AwhkVJZNAK+yTFnSM3
4rHSbT6jMQ3lhVP1+6aLhmOdIz1L/PhyCPxmS+pJfbSBEy9ElvvXWoqGqJz7+qYnpOPb0rTiizvb
83UZJLflWGk/3cWzmXuQ5YChGRfWrNMtlg4lFsulv/LIMTQOWmz0M21NqDh62apUeFpkvEuZpg15
3EPp3wCmyONSZObWnX3+MtsT737w8GWHkx4QW1/28TDtS4LMrkkfmYItUZD9/7J3Hs1xK1na/isT
s8cNAAm7mMWUQxmySEokZTYIuQvvkXC/fh6wu2dUID9WaJZfTC9uLxRSFtKcPHnOazbMcG/yRNRy
bUOVNh6QGyiVVV8hC+JB5gXKnIDOWaHVIIZ1UnW4L01auUN+MH8oEwuND6eyinUd10/poPbrsK6t
uwIl1l+xpgyfZgUNhm66ftdpg/9JKPDTUVFDfaNvuuJzTHXcRq5FsSAW4+W+a9w6Adweti5UHPXn
JIvZYbDdtYmJ4Ct4RPzffPMWeYX40yzY4UW+jaB4isgu/gdRf09xvPtqJ0ryLVEzAGDlEOyyXIDH
dodeb8ED6w1yl7UyfVGMLq826Jc75Zp/PtubwUS8UdND74r0gf5o8feUi2QN/jRHSNKV/ZM1iPG+
VDqqIgFAaHwoigzDuFIctTCusGfK5amz6MkkpQd5o98iVGF86129PcMrGZ583y2n3YDVzdkvDPFL
VaPvUC/tu6A1659KmZInSqT8ngacvVASMPB2KbWBrCYpHftpmnS6h4WpnnE8SA5uLHUKjy2KmwA1
0HJI0DaM4/SLnDD26roafd68gcqJrUJdBB/VpDvx3mkQI1A09FaCEzq7D5bZ5Su3wy9dGTisHb4W
B6qOjthaPg8cT0O69UaUCN0p5pB/gDyve6rWt5uQDuTXIUbk8Bnc1JcxMkJ1xyWNLLHENmztGh0L
1BSczjB0j+OAGj55+D4b6oonB28eD9DUfdorOcAoE/vFVahX3HKiEYRgQ9Rc7XZOH4E5wc6r7338
u16yIFcGgJvC0jwU8D8nwE5ZtdeG6OjwG29JV5p7Amm6slv7OTPnPKZO3RNIlXSlxt1DrwXRjqs7
PuEJfFJlhty/VWGlRjZtZmrj2ZKUGsY18Lkw3YP1zwigcEV55jUrqdufcj/b9iG9KanYGhey/rfP
ntqbZj6tSjUztyjvbzNFWrsyzHAq8nPER4v+sxVLTCuA7OFAWDKgmYTPzFDyPavCHK14REUSxw7O
lVuRXTvuITFxuXUyvcG0wLEOci4a1VU4fLKsLDo2aUAEqv3xWVUR+0R7Y9cWEDn6FOyk1qsFkrYD
INGhAF88OMlBFcKrJMg+0fRYsRf7qBzGjRHEjxzmdJ0E0zlBRQA1nDLZNqO4by08EhPoLg+Or+G2
ZA7odw5jJHdtFOZ3SV+O9/pUNtmursvwPOKJdDJpGD4AASy8CerYeRrjO+42NIiZGTJYoJleVpOO
9pbbIIsP2dgl0D2Yg6SXiqHVTdxE1Yde4LzkaNkPHzeiU5pSwNpY0nJuhvkP1LqNg7WBSdYKzwRt
G6J5NqObnW0zJDV0ZHQ/7K4ajmE/mNTDAvnEv3PqOF1HBG7buWqvtd+C7Ntoo5SPZH+/Kdi1SCiN
ZGS4ZXqVkRrkyX58o0u83vumZA0Dv9pGfnZG/EI7KwZ7E/s7BHT0fO83uHeGjZuv0Kc1+Ov9D2Eh
PYmW83hGPXYCTar1B7VPxJMCTQhcUjB+6FASPog2Ue8DKD1ep6s8cgqZKNZGU/sh29AwHQif2nhj
TzoWz7UxPllov65it4g/4KcArAMvl2ZtdzrKRWABzVsR5IlYQc9AT6FQ2PUTDzegfHZ1okcS1Sv0
HIW9woCGwyMnLR7XiHQkOzfswm0gQE2ue7iaqA6I6RcqR2W/ybBA498J/I48vWqte1gkgq3j1MXX
GOnJj52SlAew9Rj7BX7vIIuNAMJDU/LOXccqujd4YwFGLPRhh8sj/qUBdCR3XdRT9ijTWLlJhQG7
Rk4WCUCB8weT/bkEX7ORBsqhPhRSUOTG8AGalPlt6DL4YZVp7KhkwZUeVGTRI9UGM+mg7A0qZSxT
rzdMB8GFQTkGk4h3WpLHH6IUVKNWae4XjLjyT1mnIIExW4YV852vhTnpSxoxqRMwdmvV2oUDeJxM
EME5HmF4E9ypVg4V25qifVPoOZVcs9wOqVIhO+6u887EzqNVkYNoTAfBZ6y6OnpBYzuN2wxFkJ3m
Ko6/bpBC3faRsPcdJjtba0zLHyPba6MGtrnzHcXemWSNM+d8hBFUIaF5b2YBJAZFlvDSAdO0BqST
ZMqAW6LZpOKVU1gbq3a0ox+3JZ0xZChK6tzoO7eIyU45rjkRSKUqtTdNb5LUiSGEU4TUu5oE9S7V
WRxsIo6VO55p7WnPU6n8tPM4eO56EX3vWlXdTTLIfkglA96BtQoA/jb/0KcyODZmEd6MSkdsBxy4
wXZNrEyjxyGmz13to2tAxF+Xk4ku9/yTGovKS5feOG2tlStT1DmCVchd1EpX3XSOjk8vOV3blsq+
KpNqm+u2PKpUr73BdP2jNonUC5QWW3pUFzeBU3JYZ50DPcj7kyRYYZ5T835RGsDJLu3zdTjV4EQo
uu7N1kWolYzBph9SAIVfJVXQPurjhKa9BbmyXyVZWG2TPvVqSiK3mOI5q1rgPoi4jzeJmvQ2EJJZ
RDD20A8YugRitBCGFd0nQ0+wsy0VpGX8JmX/5khnUWHLT0rmct/V+qYLHyfTCI8wegp8eEISRj91
aN+U3KerzqnJ7nLBQyB+DPrIP/iaGmxyShJUIMaPQRNZx7EL0F5z0Eeea8jy4Aut2+UigwKFrs8u
UQlJblpk6DurU7lm0gqPygBW1+Tu2zjuEzhziLqV2KxI7qi40eybOmnPcuC5yLWz7pAe+hHQqYcz
6X9xdZgHY2pRjAKwdx/M4H0qI8ZqlpRbd75/49oAzqy26XeTH7tboRSHaaq5sg3lM9rKwOLDX7k2
S0MY8yOuL/RNG0/WdphQFCNbcL26RfFJYlTU+9X02OX8ZRHG+DENmEgG2PfEKs0r3irrpkvwweuD
ijLIOHFi3XhbhrayK1Qk/kokPEJaFasQ0qZXDUl/48RU/HQDFSd/th1OfVRXa5FvVBvaMpKW9q0m
0ObDdfhG5Em0xQoF1lKowT4ZVVon0XCbYwhFBEw/+PASVyYSO2yxlnx38HRLfWIRvrVB/MxEPY9m
su+N2hsHfGAhMt9W3MjGtquDstpEENB8EHPCJUWZRtdcSRv8umMow71I4+ao6SRB04QaNZGyX1WG
ifZYhCDjvTPVw4MRVVAXSkSRPiCOUa2qINbPDi/6X5Fr4d+k5Z8mepTFykgQr2vQVtq5jTJsR6MN
1n7kSy8eXOMH5wnyzxz2EYHTIWAJ9PpLikX4Z+penrstuD2k1FMLSUOtE586TTw6E9KMfZaVZxNQ
3wqU1yf4qxGCD2MC3kubTkC+Ib6wmvsIysg6cgUvM7dryIQE/mRawHs+Eu5XvZmeUkiN25RXO7co
NlQ4ef+kOJGsKzd60gdFAsYMuzWuvD+lj3xzDT2xN3hcU97U702907cR1ky3ODs6D8KRzjkK8WLU
ShnvwcZl50DRDrOjFhj41A9XeS9T7oc0evbHseD6TsxzG7b6bYpV8lmtkLZsq2Cn9uKzE2hIu+Xk
DpBNzVtrqDMOV2/tLQSqP9vaMOw12aw7GuXnjtQAdF87fHd7pfxQxJh9QvDEiWPSpiM1bvoHlqBa
Zg52CdutavZQn7OzUsX+bRum7ne7QHoOYCVWVismgGpaCqCgXgdVrnBThKoVPbUUeRB7caBB/DAn
mwsq1QA+zw9kce5Ug4Q4wNuzVGX4zaYmcqo4Ew82a3AK+io/5aoYnY0z2c0v1xpDhgtj2hJj2+7z
eAzubBu+nMmd/BNXA+VjWYvkb7/MxpshDcovTSaSD3A7ICfaKhUtu6JhP/ZouSJgL2n4N/pmlvHf
op3N5ikCcyPqyuEo6vXnQG/GRw3rem9AduypmYwCGqpEdrOVUbj3fRKfIFbjGxsa3pZWfXnCz9dP
t7x3hhWpj3WClBrwPm+NNYRfJMpFWEwbnaFvcYWL6KDV8hBXL/IxMdCtBkvTEbkfYIFde0aQW6yC
bgzvpa9kH5G0rPd1ZJLVOAlG0tsKIgw9Ad5HwwdcA6GCY3dJoT3RavNbMEUUKkBUutsuG1gmScoQ
n9D9RffFsdPvbs09Ndk9JnSDabqPlQURuBJZuZ7SzHjORxF8Ukht7GJ0t05SFUhs6ULZOFU1m7UO
XBPZpLjrEjWx56gRlNHsIfhIjP9ARW+tGjyJafmTmnxMqD6SqJm7yqq8AVl3AMcOAjdcYI6Dp5gW
qmtNY5tIN/3aZhQfGrS9aUIof2PG5q/UsKTCjWnRNEljS1l7H9JsWMNAzTeKg104GEeMVpL2OcLU
nKMrf9SSYk2d9s2mCK3ZHKP4UBYVFUEfFbkqjMwjxjPlCrU8PO01BSMV2y2204BBe9ol7SGkir0x
uWR/qT5XdGtm+s6YTPPXOOAXYUqUxSSJHjqkJCa9253QqS9vZgDogXq9go2xbm5qGOXNyugyTE7d
PF2H/L0jklOiYOqo9FGCbT5KRBdWlK+62zIgUEC21h4TKd2tKgX6652Zh2S5AQ+jxkEsyWrwOwC0
arGZBuehoqx18/LgHsO8fwrCXLsRAttktPDblToW4d6JU5Nrt3dOUWMd0UhO0ajXdyMkdYwOwbZ7
eqHLj5qhZV5njN2OYnWqYC9TxJ7oUndv9BIhMNGWX1AJsr/l+PB8rrW2eaauhp9CD0s83sR6WJyy
bsApgy7BCbVacYAxr51HMp6barJKPBGS2MOiFVPjHIe2fAyf32+4vJL2mHERswKDY9nIwoAzumzo
9zSjklDVqy2GbcYan9iZu+w+5Qk16bS8y32t/Gjyq57oufzieiJp0TPVBqonUvObNafTfeBYnl3x
1E/V9AnhxuLYFBPuklEeUl8z3Su/+Y0OvEmcB0giLBq+NLwvf7NBhcnvRQJ6s4iNpzHCSi4cBF5I
RpngiwlQq5kjji6Ln6HgIDU0DU5x1hi3pYMLxqQD+iQ5uqac/bpvZtogsTWBygS/Slv0PYWaQ9S2
A1xAKHk3IE3oRz1g1sx1VIWInaHYvUJAML0GSJpbjJcdMxOACxyJuQuJ1Mai/2mbEzu6jRCaLbT0
6BboiI7W0MVIYdmPZSy+AU9/GsETr5067ngikKibNAxWbeXk9+lUpqAWzW+UHpJbGpHOuY+M4mBX
WB5OCt22bNIL4LPq3KSqNZoJCIltaHb8XQO+XVHRtsnUSsKAGug//Lo6+zl+6FqpbfOwd70Miay1
SXsecYY8+6GMsAZsRJyPsA0T7oWp4NltWY+UYxBL76buS51o06b2M+kpcYMLoqulZDPZFwfqAZoz
sWb9mDg7iERQADemYPz1/qF4hbxD5x3xIPqPYBus18hddyxAjPbARUvFHDd9PXoumj9nKvGJB4eW
alBl2eGjdJSIcIMxkmapeGOYfXKlH/oK2ACwQkdGBpDPzNxyFkvb8SdlJNVi247CerAwPKRXIfr7
l+/9P62txyt2Cr9ti5lJ9U+G1Plb9us//v0/a3nJpANT9C8enfsXrIQX/C1sHI1z9988Olv9C3Ur
BLQMCxWuWerqfzS29L8sQpYJMAIHSUIF/+C/eHQ6FguACMCuuDP2Hrzpn9Cc5vj3e0AA/wTY2UFg
B+S5/QpjrzhxO9pKgvpMr2UPJnUoizwg2Pe4HMxSvH0GmzOiGOMowVEbKzl5JjJ861KZkseoKbuj
GtFJCmrEm43ZlwtDHe0ObmkpNxqCAMe68KOzhVrOB7138o+d0zjFTreQDPrzjfn/O+GOaP7/ZnP+
J5Q9xN7+7Vv+899W3+rv8icg3n/w+A4//+Pf+bv/2pLaX4AB57WeQSgmwPD/3pKW9hc6aCApBChe
iDQGQeZfsm/2XzO7zpkZCoY11/r/Z0tafwE/FVh6828BbMdt/E+25BIo5lgzJ5D/sM2hBi6Zd1Kn
1lzG9UiqmNkfo0E2tFedsVjPdhnfRemif2t2ib/rVQ3t4cnJxlXbj4gEJF1oH/TBrSgb1/5hjCbj
k+OIBvvYdmjzVYRM1vdE91PPn1ARXkG8c86/zfn9P07OBfOOQ3txoKAyagDLZvyoyYy83Be/YVIU
dUJPqTD7TSjN8RsdQv1jYpkj9RwXlYjQdetnreOhVWC/hYJvpm+wydiNag/aEUyucaipF0YrhZhQ
8K6FUruSCsXhIKSqRzZ1tjVnvJet6D+LWhvNVTUJ5Z6m3rTDrm/aWnZay1VMuefzRHVIvQvSnJ6P
iibbgxXH4Y2v53SJUCiJeLIbQ7RqRzQ8G94z1xA6S6TlPBXcZvAQmQ8DrOVl7qVJcvMUb4sNPvA+
L5nQXslBVUBaQgd7f9qXqNp5KPgxNpA3epKquwB1RkVmaLATsc2wR8gAeakeG8UHSuXSlrMb3/YC
mT/8X8QJYB5fRI13Q85j+ItQE8LybZZ/6V8sX32OGjwZuMo0MKe/XX+O+hd2IzBgZp44bJE5DP0z
1uj2X1BWufxIVOe/M//RP68/Xf2Lf0YjzNjkOHQwxZ/EmmXOROrtgI4mdhn67MC6SMPNuqedpZml
R4+jWJsCiVj0t8rdn23Of4wCW5mQahIU5s37W0gITCkNMYjSA6y27lo8zOlx4OWqGP1qKMYcPq4R
XjkQb34ZzQd1ZkODkVugbacinKbRsEovM/RiO9ZNjWI3Ntzvf9m8EBfRbv40Sqb41sA8IANeJJ0S
iZqGWkDpFVqGvrsRIQW/UUOcGAvVpUEaUMnGmomb6wZVDQTRJzwcjyDgaK+hlGseKrUa5lZu9j3C
hwxT07yQ4mOMVor09BI1qBXi4soNz29Fv5fAcnUcIqEtnwwSm1sJJeeupHq8b5pWuWLtrLHXFx+n
A5K2Xd6PWExxKV2uG0LCLpUCZOuaSTHuFV2HdWbkIZUZJ9SfJGp7q7FHpLppXX8X12q3N4wy3mGc
wt2iVHZ/ZbZfoVdVHZINj0VuW/A3GBpd/iAMrsPIwSPemxTHOhqaPnyJBlpvk1qMz+j9pMjf4DAV
KJ21GhxaBYo6GFcIr683FkQyDVg/6Sesk/lA/76ZTYQpcdKxc8/20/5TZDXZbWdH10hkr/YVrAFy
Y03l/8gHltRPJVJzNegDoAJgs9ZOX6RHJInBw0dKfWVWl1eHOosQQI4g2DCQMWsa/P5BhtnqWqNS
fjAwuj1B0B8+QcLEDchBs1kdBuWnFtRd/Kfnk1FtA84YwgGkYWJxPkdohSP7JvCCGbMIAGFI6TI3
2f79A/pqHrl6eekLpnMWynAXOybQaXdrrVZ5ERRixO/bZJs6nJ42rZw//aKXoQzIeEgLOK5YRDm/
dBNjaPrKU9oG0DI02kax67v3v2eZXc0JIetEVgHs2OQ/l4sV5zqo/bgswfi4WLMgnr3X26G7Q8mu
vk2laf9p6AbWTBBgKEebH2KLEBBxeVEXH6q5D3yvi+hmMmKE/ilpZ4PyA+hLuXr/A18dLwaEm4Yf
2PzCg119+YE+UXDKgflQDLMCdAtjH11QSsf/m1EgCsLQtIB3LKbRlrmeWWDaPA3hCopcstlqsIz/
N6PwPSRlvG7NF4mN3+49O2qZUWytvL6u/O0Y998HzW6uDPKqAMOWIFNAWAFGiwUQerFEPh7TFbuS
bzFQX+o1ZNh0lMMw3NKeM7oEN3T2kn2lT9iUpzICZwD8ugC4eCWOvLVyNgkv9nKQW9DOvlw5Pe9S
U/dZOZAGJSZprthhpe5f2ZDaGyca4gJbQ1NhdaGMfTkMYGLLaTQ+F3mPcuO0tOfisNvqWY/pVfcY
ViXoRCFWAvplEFUHv9S+DvRrof+h/FxoEC9duvp/vp9sAhnzTzlBfUkTfltpA61cHPz00huFfFR8
XdkZ1XgtjXprgtEiJkiza7kK59jw2yDCpPmh1gxCVy33FGWGNBoY2b7/KW/NL+9eBwUjat2au8ho
msZJCnpGpefXubqXSRk90jCtjkNjx1eC8/xP/V57mXcuF7mKjA0FajLgyw8aWQyEfWXpdUWrrECD
YY+imvmmBDy4lgMudNCFxm2t4rzy/ke+PjSwYDXiJ3IoMyllyYP1rcBHyrIoPQvM5ZdYmkhy0nb1
SomPkyA7O0m7L36BDjFvcdpLj6kh/LXlm9GVnTMv2sUcUOASNrRhlQSLZH8xBwoVsqJFvs3Tg+pv
VcUQvhy7dOu3vlglsKyuHNJXl/38ZDApeKEgBLV0edk3vhM0GXqEXmxkSG1DugpovLF9zxj8IXWW
FWCZM4rFT+9P+Ku9y7iUR7i2HIOju9Swbk2rr+Ne5l7Pa+nWsjm1SI6bV25HY37mLmaT5wUUF94z
6CO94jaiwoIXyIgNmlTap8pxRl76qdz7daacRsgfawek+iHMwtBrFTs92w2QTiyynLUls+kLEzce
DCczy3Vq9hZMxT4eoEIV7qMtjc+ZkY4PicI1yNsFfxe9YZGSqgJ0CvRzAMdwFHRwV7k6yI2CedGD
sI1uC4oIJ/i0U085SnAnRIDbDbiGaCtaEa4RMIw81JHqXQLYzcvSITmX2WRtxom49sfLAEWa8gCv
R/63TF4Vt8FFElgF7oYjvCuVFL2Kuy/vD/KK+KrypuQ5RLpFY0DjhXR5rnsdV0cEG3Ov9tMfWIPf
DRYMnCiKKH0gRrpJuvw+FAqM12lLg8Jc9b7lhRJhYpFg1ZcD5BpqjEBK91p28SrizL+MZzNFOvRU
eLZd/jKsLDuIDxPbXx/kYdLqGgaycFe6HmvIbQecAJ0oAEfZuXLwXoXVxciLOTErN0abTc29rM96
oENmj4wLrIssQvLy/fl/46xRVZ+V9E3sf0AkXn5k0E16r0p4k04NUiO3qpAWTGj+aaI2f5A7E0nJ
DUlKF1OZiFJAaphPdCM1T8Ci3ojJf/7zT6EnJhCWeEl6F9FRVcwqUumoerXmVJsJkDHm6712ZW3e
2hXUJSAk0tXlsbBYG0vUAYivmLUhuQBkaCSfQ783NyNw4FswYdaxD9oObpSCAs+ff6BFvkSDhHNJ
1fdyrZCEiCTyxJkX5kb0jHgskIO6N/fvj/LGJTM3S2ZlKPClSGRcjjIhDQopJco8HWe9E4JcPZg1
LHSKAOBjHRghlfT/Lrzfvy4CvzGhLBjFFwY05+rB5Xj60IPfsOLMU7pG8Uwho1XdoYQcF7ge45wg
N3qHgnGWj/WV+ZwT98UFYJBuE3rgmPIOW4zsIjfb9VCavAlvgI2J9/p6klO9oQMef7RY1G1g5/UG
rGC1KsrymonwG0fvYvjF0ZNsolKRTeopFV6EWQE1Y7Dq4Ur28sZyGvpcGeATqaqZi1ESwE6l35iM
4hrmfiDz3McUmpCo0OUOzGh7JaC8nlSCJQEF2Bb5Eh7ml8s5KQNZdRGmXsGfbfK4+Exd3sTTNrbW
rgRFlBShcaeAmsEUtnMOf7qZNHogZKPw5inpOIvNC+Jd7QpLLb24Su6I0e7GkLZyV0lwrCn6HGs2
mXoGbH0lKrxo4l3uJY3WJamSzjaGob0IPpqo+iAK/AL+edQ2t0lWQ9QERWErpwEW/S8ML9DodWql
ah4GGTa3PAPMZg29jyZ0FgzupyGdnLW0B8KGBfDqS91onb2hxqV862MIVysNG8Ma7XUH9z5VtlRB
7WlsP6iJguVcKSXPFj3wAd0NfYeQGSIBzXNutvIAcKn4KgMb3mTplGUJF7Fx7njn4COJ4uEXPL2c
ENJkH35NQND+en9JXm9z9DtInCkW8dgDNHi5IWB+DLHfxaVnu4r6peHGBqZXF1/eH+V1ror6meAx
JUjkZjnKy1FwHRQIGiEqp1Dg8IPhRutd3GZF/oi9DirYjeNeiR6vC4y0UeYnCePhC0W8vByyUqMm
dKDAeihnSEh0vX8c0XffcD6Co6v7qPMkSCkPWQkXuK5xbm9syN9/+t3zj+D6JkmZ3yiLDZ+hIJ/o
jQ9cyp2z8xQa0lFWk3PQhmDCUtMOtJPqO9PP94d96+O5ANnoM2CI1GHRQ7IsPwzAX2deG9l48ZSF
CpwVtzzDruPN0LctQNLY+YqASQNsr8l3cRVP3vs/4nWo0REmcalJutzEdDkuF8BVwjpTw4mbIxfo
jgs7moF87RY56ngNvwniMbX8+IQXSY8ZSWJfGf/tSfjtByx2ABaEWVf5UEokKlEPVTvFDwN44m3U
9comNs3yBN3Y3tGRTMG5FthBurp1ZRu+Pl6Xk7A4Xn47qlBKBbSWSH5DV8j5YBpTc+WOfmsQjZ7k
S3WP/18E9bahvN3p6rzLRHjfdAYSR3omrmQeb48CXONlRdlYl+sZBkkvSzq6VMsNddNqmX4PMcu5
cmJeF4VQlINxYKKFpmpAkRbbRnRuUxtORRoVZ+UqM/rw49CM7YYugnLbmhE66HLo7qHhmbc5zpOk
dkPyyzFSxAIGxTrDUE0wHIZqBfUxvmKu9tYc/P7jFnMgLaCOrtawnA7WjDqWLw8KGN3N+yfHZCYv
byumAGVpNIds6hpLrS1Mc0UlNaYgN8r0SaAGfTNVQPZjI7zyyn6dfjASbBUbsVHqcMvSvV/WAfIQ
aeaNU6SBk8shVdluuC2j+mtr59feANeGW4QlRedW43JhODXFMhpnZtg8gX+whBMfXFQOrkzkm+PR
4ZlhHmSQLwI6v5XZmhZgeASo1lORfXzCjlTzlCa0NphIt1SlC/+PszmmEzAkaSvXCD2RyyPS+5nl
BCPjAQWE79Ujm5ogdbF2nWb0dL/v/nw8gRgtg5FVzcqtl+PleaOG/UhrKYzyaW1ZMtw6ZvENVH5z
sqes2L2/L1+q3IuNyXMU9B0SsYAEAcdclC2VoNATv1ASj7sO7984+bstnXUA/6II8jtFjYApggzR
ouQmVqojPJAN5jybWkt2ShHcFPT6NomM8eXMMeUodyJFZrb2N2GqhleWfg4Ty5+K7QGgVA34D72p
y5/a4ZuWdyUdRDw7oQFRfhDijk59iTVa626yGnD2+7Mzn/1XI1rct2jHzPCNReBCO0mD120lnlDr
3hO2MleoomStNvEtAlnWMbAnldKJdU0Z842gRMuP5huKiZb56omGk/iEZtOQeGOP6Ruu4xWo+LC9
cpO9wIsX3we6j0xqPkxIcS9yGcWG41j4YeK1CQTalIbWzs5D1FRa19739RQdoStM3zA5ExtXkyrk
msE9mGmdYLTUQV1JYYm9P+VvBEpjdumc0UkAVpdldNj08JSnOPFmzvgBH2syHDXSNiJ1rjU53xyK
SAL+wxK0tRZbv0o7h+IuX5+0RuTlaszDN2ixuErcT+9/1BvLSbyaJTj5JEo/i32U6ZVqgCyMeav4
2aYQVY08gBNfmbo3QiNaQ3QgeNQD3F5WKxp1NMasBLgPEj/xnE5zP0Kbhsvn+7jrVfD33v+qN+bP
NbhoZjDeC+hucR5tRKE4p7HnBshp0AAZdnilj0dH5sWVo//mUHwZfQ8Qp/QeL4eSSpFhDtLGXph1
E7cM+l/TKPSDJWPjyv35ssMWh8LF3J3uIzsDa8/lYjVaIWXnRhThtf7RBfC+dtFT88wSR7ca77B9
rdYq+i9jiF4oqqpAy3PcveL+JJzQfwgjw9iOVMR+CjswMQcczF/1CCsjHyBrwUBLUKOmfyAwaTxZ
CUTEMfe7uwSpWCzTYAA0oN/+FBbhUHgHxcuTmW77K4NVqVpJ1WDC5g00OzZWV1qr0ZTJlXA5z8zl
zFFznMWJNTolwOoWM6dlPuZ8HVIkRTV1u8IsMQI0HTkbNxaeZSlwlCi0XbnBXm8Neo3czvNX0Rhb
6nCKMWzB8YWRR7Ul2UWAeiFTgNexMc98f7+/8frg1UMa94/+vrNMygdMv9XQhp4h60LxeukYO020
+lEWlUBaQQdMX+CmbvZ0EHoUNNZWUF/TrXwdSujPAAijCSO425bQk46nXQUeKfJqIEc7s0jbrTmY
xZWVfEVM4UjDg6W4S0SBSrNULpYSlSyU+kMPnRKNFABW4raO8YJUJn+gWetDJgYhgv92kR9Cvw7u
Rjf/GvileTMh4b9CLLI+iXGqvCtrMJd1FnuMkA2AQ5gvesaLfFOj9wLDAJ8gWSv+Af2UYV0NQbPH
3UhfjXk+nHO9a7dZ3CFRqE825oyIsk51NG39BoTU+z/nrc1H0c3h8iS287a5jEumNfRGVVgY4zWW
+QWGprqDBq7jow5N8/2hXuciM7cJ4AWF27ngNf+U3xJfE1a2JVoz8VS2NxXTBmK8pHM1oq28snJD
rNoA3QwKINdKbW/te94ukEjQLaHQpi7mXJcIMIyiSjw9dpUtxkmYFgrNoO7S9ft2Km+MUblFmS5b
jeWoe04o6o/vf/wb88ybxlEpcZqE5mVN1e4lDGsIj2ThcFkEPTrkMkbEBZHCvHLVvBHEdC4aoImI
RVM+W1w1IopDa3y51XS9OSpovx6zLodO5zjIi5hdBQEPCe/3v++NU40ELsQY+r8q2eZiH9kWrq5x
wlU6wrJETkCrNzQpr+Z7b02jPbeXqRMjNblU9xU5NKmpMmKPi+88DbFzN2aOirmGE6xLLWkRWS7b
HrdBBJOEqkQHq0EvQ2KyicVhUNH4dJQbWgdodWnl8/tT8OZvA+BGXYnWH5Htcn+HIkgtDChjb0rH
c+IY1U3sQFIFrGlcUW5+a7K5K+YWNOhQdXah+v0kGZh7llaaQXCsrHhaWRmK0bYhm/BKcHidj4Gi
o8Myu3/MINfFiSUZU1CeyknFBOrhvoFIiBE1v2JdvSNuXTPaeGvfzp0+IPeYA9BQuvwqVNzU0ARL
hA2e6u9gE5MzRxWeFEZW7UIbP1aEZIwr+/atRXvRwAY3gPDV8oEUp65b9YNLypkXEXxyK9hZLtmt
6MS1vulLX3oR+ec3AZxU+gwMtyiJqW6khb3qs0EU7WMIfTiq2zMJ6I1v6luoFfvYrA7opO5QG0d4
y/6gVhUA5ubsRM0mD6i69/XZ8Icnu+z27+/d11jcmV9iUNzi6nHBvi6Cho1810iyF3sppc91EhlI
hA0lvHMt6jdWlpi7Pq7L82TqxYFPDLbSnzrPRmwJOE1wrYbwxrtu/jkvaCeSZRoBl3uhasiJkpqz
FHdjuY1gW56GrP6WyjK5D5r+Qx8jdgIanMYAsNV1YrXDEQkvjBiqtkFAjcbY+xM0D/hq7Uw4J3M/
Gsjy4nBjVzWoek/gQQQODkmmuCtIEBWqkpgFQ+6mexy61qdCD7v9OOFc+/7wb514l0YFnhacei7s
y/no4HWGasfyuH3JY16rMEgGyHUlN3nzI20qFCCgcQ3TxeUofoHDO8oejELbZB1S8XxWnVHbUI3G
Z5xjv0boTl3FvZGdG6TUrszxy1e8mmSemXRWoUCT7V+OP2C5qLhFxyszRVbVCB9kh1JSZR0QSUZT
x9lWcM9NFtiS7p3IiUBuFd9RE3yse7TfNH9XqvambbQVxLo9dghH3UmPrZGcGjApRh7/aJPyxg66
G4CLWEsmD2rZ/22O5Q029utSj1DBD3D2Hu5HNThrqEKDkVmDmnFRTos9dBQwAdbvhyH5lFXFjzlr
tfFa5HF8BIm24yl3KxzOx9geEsX3UJKCPRSe+nx+ITmHBBkiVFz3sdWty8g/DYF7REgdFUa5Q/jx
kCnafWllB3UMfijJf5F2HktyI0F4fiEhAt7oCKDRPY7DGdrlBcHlLuEK3uPp9YFSKNgYRENcXXgi
WV2FqqyszN+MD/Gon6Q+flazWUXloCQIYifQQVsyy6+dpF0G2ziHmJuFCu5h9lgjlFR/uL3xduOj
xYZfy4ewzTf73tL6qB5HDiLmF+j6aJMc5F2c8DMc5+PtoXb3+GoPANQUjtz2iGFbvPROtt6fkmKj
nj2jd9CLI5D//ig641BiIJPYpIJ15qSg0GSo/JFT34/sJNeU1PI/3NCr6x6eEfQAgMJd72RkZoSK
Y3F61nv401Eop76EU+rd7RXb+TgcRGRuMAUhp/zVYf4to64mIxMFTdzzSqAGaYSqkJ0VYZBVRx3Z
nUyAkejQ09LBmGqLrzOGRo9TzE/Ps2kvj6iO6R46VPadVmaIJ2RVefBW2PlK5HewZnkR8zDWNplH
Tqmv6/G4Owuq8A/92KfvZjM8wjbvj0KcpFq9dmY38Y4iQp/LZJHnvG9yFxE8E3Es7tzbX2l3FJzx
IH6uif92L1hkqaNY164w5/rBTJzB572XH1R9dvcCdUe4XiBwIINd7zhu7EXV4j4996kSBXqXQ5aP
itV3oIpOtyf0q1i1idPA3FZmPssG0m+7btgWjhIeg2fMsiM4RTVKkJ5tJe14QVYsfkaorFxOiWpl
DaIpMXbcC0Xi8b7Rczt1mzhcHixJ1hFRmrQS4x5Zzb40yFB+zBbnHyNclpM0dcbnKTFRNcoQ+2/c
YnbEkzIDcHDryhr0+96oVPyVzLr7EMljj92NMg7jeZrNlFzfUmaECnnZ/bBAowZZ4kA9kyPdKe45
8bXyEqqNgzTUkA9fzSZJcQRvckTGamNAxxsLkXr0CmUwkRgAX4zWQqn+JfNuRwy21HN425A5V8Lk
DwApxuRqOR2Fwirz56aeA7VQFQufgR41m5J+2vvRBo4B8FAV36oOpSp+3zxdzGjhp3YOXFuvtXPz
q6hk+bUzsYd0bcS0v+Ad0P4NWbwrvLiPMcvizs6+cmTu+JcFJF1h6CdNFkbvOpWR4v6tDuZfWpZq
q61CZ4CCGrMMbTxzjN06s7LJnS2zfGlAf176XKlSv1165ZE165f7pkqjT3WGBA2k2fp9jqvUqZ+R
doAWrD7Vo9IHsjHnFyexEhkHC3XC4bpSqGZaZr18Qb3YprkQSvGRwcrOu2BtXuH9RNOeks5mZ0uN
EtalbKBfaVAarhz73x6xRBcBjfdyU/X3ZWvrB4nQ3pEl8bYIPSAcadNdH6YGE23eldTUrS6X/KmV
llOMNNlBTXMvqHKKUCig6MeFtAlyfdSxnnSPzyNvPXIZ1RjOS2VMgaqE89MyKnVw++DuxQhKqM5q
7Qtuc9tZleVRHluDaWkd1TA7Y/uhzZadx9z+dHukvW/GexERm9UcByz49QIWQ75QrJqSMwLUXSBF
mv2KsDjl9XweUdNU5b9xKAkP4tLeekKGAVZDDZj0df1Rv12HolcRkUex+VyMyN6yP4c7LZ/KM9pg
P+ivyQebZGc1KRIbYFq4o0Ahb7LVJuwtpTBbXuHIzXpOZpR+VSX/LNCPDia29zpjKJo8v0j7sOiu
Z2arS9NmJQ9+027yjyFmbGfZbhS/BkrjJXptuQowgJPWprE/hpH50KhVe4oWks9okI/YKDsf9+rX
rAvz2zrbeVrjqEEvY5pGbyjLDv1ePceaHCX5OpPyOwef0INLdHexNbA7a5OXxG0zZtcRJ62G848l
s3PSjbjy+2o2gsXCsOD23t3ZRqtXCuI9UIBo1KrX0yPsRza3GynvkokLMHQ5iNJ0FSrHZE1uqdHf
Hm+HLPLLnOX/Dri5Tkc77ScVgPDZWsDpRekE9CjSqRI2CJMaRTt49DiluzItikCtRs3rhOWgXTod
JF3rodxc66ufMYkXlzv1ns2hHZFHMPHeYG9xoH0sTyuK0sU35ODkU4qX0Klr9fosN5l0Uav+6Di9
kb+iYq9TqTeovFKEgMVxve7AnpBYt7BrgJya0XQqT6Vje9iGPnZm/+9imSd9TgIzaz6HY3oHHuWR
BM5jO+ACgAmGUn611PBOmPmzJQ/eJPqPau/MB4d+52ZAdwJwA/hYkJtbFuYANSqq1w7RaLY4TqUF
Bh99OR7s9p1RHJx210YUWDGokddLkQF5lwspokcy26Pb9ypWf3amHMxlZ+OtPGPCs70yjTlX18PI
AqHfKuHZ3EhAqMfayU9m1mW4A03hHf1g69GRUrQVCxEipRoj6Ww28jlvk5+3T8DbE7c2Knn0WcRG
OiObwz2GfTtbYU3RL1bLx8xoy0staeqZJ2H5va416/L/N976e34LYHKvoqcDxiOw5hQ15RQk17Rk
0amOZ4MyQFMfMN1/EcevT5ZO3wE/UhJzSHxbZyLVYdPQUNEDWFHxa6XFCPKGcgYJOrQ7NKEXgLb9
O9R+qo/gNBBdrND1/ZiErda5Whn2WlArKAIjJj03SEqXhfbQxa09+wuYytavInO0T/GAZrS3zK2V
e62GpLqLiIvyGlYcF1e0yYQ6vChT9dFu5rqmwNrjqxD3jYx1MoqA33vHKDssIn7JmYBF/scpsvE7
BOf8a2KVHQkveIrSbfS0GfxuaZe7JtZV7GDahZJ7IY+28PC6EaarSNISzJOQXx06MkiziLqz7+0i
zPJLaJQ11hcs1eOQdKLHo13KeaVIxuIqQjcqH0eLZfCMOioFOtxaBWUtn8zMx8ZMvEyZ1SP0NSdf
MgNZ6JMchpPwLDxCv87hoL/gOVQj01pMk3igZbYaLpb+aA2tEghEeXI0uxY8XhRUJZ/49enj0OSN
7mVzkYVe1svaEdp2BztIyrpiTk1KmliZbqK7KokUXJ7loGCg3mVar0lo8zZO6mK1k3r6jJ5KVs4z
EvR66CptZrn8ropDnyTPdo3ZReJIq9JM29eIPhyh0X4VuDdbE7AFfTELsutafbk+C+nUILNd207Q
Wi2GS5HsgW5EcLAw0J60FI88+BV+o07DbJRA42WuUWGXgw7nMr+aM4jlsH2orOIDO/P0x8cUUjPd
JOQ11ufmJuuxqnpWQu6iwOrix3HRUDpsJPmlSEr9iyJxfG8P9+b6I1elyIW6EEJvFIc211/U1Wkc
1wua44hZY28k294Sp8OTrVMInFKEn5sQ6fxM+Wuqlu4g6XiTU62DM0X6LPSt36DmlinX+iFukzOc
/tjNtei9ORaflQzv0Kqvfhr68P72bHcHpO1LqmzQJX9rMb7Y9VjhRzQOVXgWWdF9MGeoK85MnVWv
DeRM7e6PCy6A+mkOcsuzyGTo29RKghsXD8xS7k0ymFGg3I7E+sFavrlO1lHIYbhLkICEgX+9pZ1s
gjcQMbU6Uqq7yJAp20oiPsXt3J/wZjxSBlyvyasjtI5HoYqiNZ0TZUt6LSacrkWMwcJoWJgAwvql
qGTjcFTMLo1fyxvUyljbFkddmzdpwmbgTWipESNHXJwHT4rlqZsv0RCEQ3uE/N1ZTm5m0m6w+4C/
thi7ydTbQU1mAAs4rZzRpbOCbsHkxsQM7ykzDpl/b9MSyMpkgmvFecUlbGFgUhRJahrW8TmsVPVi
9kJ7raJJu68idmprJzgezL04Iy4bPigY9/lhgml56qTSx9tnZGd9Ddqf5L0wNuhrb9KwakprLOqj
mIR4/lEYWvQuMdBEvz3IG29hrJavRtkcCkSLjEayYQyHGJ25sGFST5Xaf6nSwM7h+nDpw9w59RSk
EQ0JSnz+XM6pZ9HRdJ0w9bAZwAwcOIA/ZjJmSyuFao5Pc0LHIeFGn2T5ZWzT911O0wTAo5vUVuMC
f3igqGKe2q5rD9LXvR0D9GDtJYL04AxeH8C6r4bQUrP43LaS7o48YU6ZKX8Cljb4CJkdkfLePo/X
FUScGNYa5Q1l2w+frFxKl86KzvFQ/2MlQvXTWdfeZ1DO/Tw0Xg1tzk5gxuJHAnBH5SgUwWzCsxpW
i+zbn3MnrnKPAl0HCUGI29qwFprdlTD9o7NTYTAnaWOESlC7eKE6Uv4Qph7YYjkqEOxEoLUDgObA
Cl6DXXO94LwYo1zp2KhJ270UKNN/dKI+/6CAEfioxHrtFT3FYVdUVni0e3fmy9CUXDindIi2aoIU
fxZlThIUf63yIVKW2M1QFgfFI+hjW5QQuyyBnD59nSwk8PPwRVjWnWbWP6hn/FOjW5eN9UDtffhp
xhntXEG6Jw3f6XpcIoxu/bbpn6BQpAg+1d8to2xPfV50pwhDvNsfbuewmzzouJmYytr/vF7Dvi+R
EXRYw6nAs8qxOitAj9w4qPntjsLjcRUFBZm5LdNT5EwS2AURSs314LOjVfiFs31wAHc/Cpg3WkIQ
KDgWm7lkGW5cI+pHgGEWDzkCnEEyodzlJlPD84mXBBW0g62wOzV4G6vKBPiXbWctQ6jUGSwtOre6
86PuFOVkREl+kBO+rRKQSHPKUQKmKLz2Cq+nVjahntpADlB6SKtnvTYVjIQXGcPZuA+KSBM+1ZTs
BPxP+iRVdefVjZBPYDeTD4DTRm8cJp2Kt248D0u3GvpmCjlsYy34kRbCnbKePyUcN4L/sL3AlyBY
QBWb8uv1707TJAk7SeaTYI/rmioSR8iv//wvgyAGSEK+Rt7NVVJlZdjYNYPIZtudtRRPLLMpqoMQ
t/ehyZJhXFCyoRS3GUXD4XCkp8WHXhCoKGar8fo1K7g9l7cPJ770CpVZxX6gTG4z1LzPHD20OiJp
JKef63HR74RMdwkLICR4qNH44MOgToygmpdqekHHxQIhAJQyAwl/GSccesqsAc1SHHrZ7+UoFO1l
Rlm5NfRXrz+nGtGoj2CfB9wl/XfQZHgdQPzy5Hyp77EETnlIc7dAMtBRABdQDbElS9OqPVqldaBN
8kn/ABLgqhqPJt+mhrMsJSafWScFc146z7j9PNaRZF8WOdcDI9Xy56IaVwH/8CdNqfxnqEckAMsw
vVRGqbzc/mQ7GwM5PzJ7Oiar4KR5vSiR044N8sNSUIm59hHYUtw4hFrzp6OsbVSybSBUq+jj5rJr
SwWGxYLykynUycVVrLmL8e482ORvQyijsJ5rBOU8bZmFOr6sWaEsYQDgT/Wbap4vCcp8nqom00UF
X+LJhTodDEqJ783nZFhaF9yp9BXQs7lewjaZtcaYujAQPWJSifJY4Wnxg16QLZ8wpRjPFbhkx62c
stG8Pm/FqxFa2Co1uTEp7igvXMKVJb8CtJtfwIlJXMLys5k6zodo0LNvUwkq+eQAsqULtKj5xzjW
1B+1ZuLnU1n9bHrLkMjfeqHkk1/r9ixRRepy/W5qJtxPHBq2CMCHmdr7QlvSj+gIY22u02Cd3SSP
w8i1NDCDfqukzuQnRhmFfjgYOG3YktqkYF9E9DTMXfLY5H341zRK8Vrwqb4nUT8LN0shMroqWNmX
oa90HAym/GfRqcXfaRVhgLFEsjHSljQGtrOT8C6Qkr8zvXPeJQgcmX5b4K0MUlG1Jna5OZGBWWMF
ZMWE8L4MWfwjtWtOQJm1yXdpdBS8gqUJl2q17D+bywzzHfLHZ6VcqsVtMJfKzmmsFjjEdT0IIXCt
PyZd6Z/NpHAAXhpmc5kRi3/JFfq8oI5U6VFp9CQ8aYB3LnGv0aNWJVl8iyV7/FJUevsidGXBWExu
X2y6R7hq5I9Zn+OH1ti9XAAYqii4FGO4mgMaD0QX66OgNvpSp2mIlRn0ZL8pnPmhpO3tXPCJTBBm
Rg5N8hu7reS/KyvDt1cfnSTxeBMZDXKaGU8F9Nqk1s2l0BkDeN7RN6VYhtrvFaV/lw5xNp8bo5J0
73+ILkVcp1bBkSRWDBe70p0XKTMLDG8K45NApSR3Ud8MMeJ2utcI/BUesnYGelrJJZsCEb5mn2xh
Si8om+efb5/+9XRfxztqVJDHaYchDvOGPhA1jjWFWRoGUYs0aBgj0NCXinq2WvPTn48EcmdloKKB
wcv++iiSWdRqE+VUxxEbeaja+GfXZ/U72WmTg9Rzb04AxFTZIIkHnb7JDco0iuJhihmJp0FQR3nz
sFSh4bW99PX2nN4i4YHXokyG4g2xk+7sZqjMrmxbYoMGVdQi06ThAyhZdPqJDdqFi2T2Y72l0w/A
2I+jAZ5klh+F1l/z2XxDfgQ/QCYHptWzCXJjpQGlG0MnyCNzCcRk4jg8YbhY6sUnde4fIErjZxfa
o2eELY4tNsWN3ikfGqn7N3K+pdL40HXhX4ltPmAfb/7sKxT121SrLrdXa+e7UEiCW8hLViYkbxZr
qq1Fl/FECjpp9U2N7X9Em/cn+NH/R13/x/Q/o3/L9/977r/Lmu/cNjoUTWBaMENovW1ezHYUAtzS
sMvGcRGT+dyg3ddbmGYXk4wShNAmVwcJ8uf7jubPqla16mmBV7ve4VGIoTPDUJq2Ivnr0CmzG6np
eOHvmv9hKWE5UT/i4CL5vDlMltLpTlwwFN71stsn2CsBGKrRk+yWg1nt7nGyUva3DccG8un1tBwj
60e0PJxgaEZgMmWYWycHE9lTu6jOSQCzuBu5fE+SoQx+bVfFXU0mcXCVr2u33eNI6PDGQ/tWpXR2
/SPMKIlmKhVOsKSKwH1SpUEeT3aQLDSs0cRtPtYTrxNhFEdfdXdk2irIPRFQ2LvXIxtyHqeSoGyO
9edwwn66dnGAtu+lAWlVzKyiT3OZ4s2dGerBR36b/wGkw4AYziE1ZWWb/9kRcipNBAe3B+V+mqtK
ob/hHKlN7Z1KheSbj2uxm7Yo4bGmTZMU2Glj05b4bWqG32F7PYKusw4a4rvz4RUCYoaiyhuBap0k
qMYdxwn0xKzf0TUs2bnJEdho/R5vdgrYe4NLRqHUuP6K37qRBogJh4SDUQqknIZGawNNmcSTjEnD
U0Hl1b0d1daotR1PXXXLQeZQm3vDQsckeAJl5ARSEdfPzozoTVR11aks8RbUlwGjzE7LV0Po+Llo
xqM+/16oI5ryTmCvqMYWZZAYi4jlnOFDzRrvrHhy3quphSuYiiwL/S7IYHIyfbk9570z8dugW4mp
sVJCkG4M2tKV/NGaYYrlfJ4E8PDyl9nRGzjNje5Llvnx9sC7s6USCi4TahCv8uuP25nT0oBL4uPS
P0M0pCl9WxPiInd1g2tGXH5AguvH7TF3KsqUYFSgumsviZfEJgL02CWGSDlxQpT4eyl4v/A8j/8Z
dKzdeg2PNIRSlsYdCl0NrDQq7hs0e91IwlA67Axi9IyBKeJIM80T64shNfX71ujMd+qCQEHOFgkg
65qXWnfA/9AfDmjfq3eC4hqwTLRVkYMr+KerkV2RR6+3Z7e7fVdtAfCVwHO2iHQ9ncq4HFlRo5Ay
fFbBWz30rUMij1PCj0Sgo5opUfwgW5HmKk7YHMmt7MQfqrtcLjoFV8pQm8geN4vFa4vrpSub7gk3
efGUTHb/1Fh67i1aUT7JxpBjsYvDZot0PYZ99fhe4h3nF0om+2Zmibu8n+zLiLSYO+PzehIYedCE
rg1vwHbL6xZ7fFClRXZHJLdCxDsvqGyhI7nk5lOCnecJfQv5k2EPk9tWreU7iPyd5KjFWFgFjTLx
WzxzwYUSiUFU0xSN1jIWJnS4T71GE0VH4YsGqh539dnOl+JJR/X/q6JE2d3tr7UTQlE+RO4X2AOF
r20SLfeiluSGPWV0q0egjaGjnMTaQUjbOd6r1DsdKhSv6WduNnycG0mo2jUJpSFZpwizezDwSupH
TUupaM6Er+ZdHpRcJsHt+e3lsituBbFKojcPk030LhNlGAeD2xZMbn6H3Wo9PEBUV3vPNic5RIWz
mr8JI1XuqogDocYZumwCf0iYYNOMIW+v/4VJZ/+hq3BBwFVYkh9tDB9x09HaFgnm1ao8xunyjxlN
K8tiZTIRl1aTok1kyubMlrDPZs0KRbtIkeg8S8Xitonr0sdwtvcxp0VujgdFIDn9EYhw7xRpIHq5
79Yq3xaLGoH1mOamJEnLgdjOaqi7XdWKi6GEByF4bwsC2KJURAACzKtdh2Ds6S1k8JiokgxRkNho
6EVyJB9swbeUNdaT5H1NgAygw1u16SnJk7xdGjK8ZhyTQGkTzEHB2yLAN5GqCS8Z0uFD2zTRS4sz
9v0YikRcEkkktD/AdvIGKucOJ8DJST7c3qS/kK+bK38tmIGtoqJEYWm9pX5LMUrHktLQEk4wdqZf
S863KQVpKPf5qYiMS1VmD0Mp3jkhNZJIf81H+e9sWJ6qOb+Pmuqlr8fTWCWeIeMvRmG86jQvs6aL
pJQnFSljyYFWH7Fhem3w4fA0roq0zMH67lykFP1W2ACKlNTjNg+IBAP5DIqDHfBAAunag0/Jq173
Wt14VJyu860VGHqwbuvW2K4bjX3wCryVV/u263UTs5z1y2Jia2v17ccwSY1nB9hEQdF7yphu3Tku
r/fmb4jr6lcQ12Pjtr3zXWooSbn1kMzPM2TzHyHYxsbXp+kppTqfu7GRpH+pkoLA5YxS6heRGV3s
NiUaqt4churXLEyVIzbvzsXJCtI6QVURqNP2XTD1aNjHxWwHnfNdiHx5QPo2vysqEGX2gFJzI+NN
F9dNhp0wzIfbS7nTo121mQzgOiBqIRRvbk0RKqFVwScJUvrBrpXWD0rYYirZfJQjm9a3UgRSLz5g
Wv8am9JPHaqMmrRHUry7u8iidcT76Nf1ff1BFeSQowwwWrBEzjt8M9f6/cJ9WSTRyQnrzrXCf29P
fC/6gLbnObRmgcCZrkdcza8BFrBvK2VEgyi3La+MCUG3R/mFnNnuVCIcHgzQi2Eyb094IqPk0nO9
ddH8DdKuHRR5AzEFgLivZjjNVxnN8IqGyt2UFc0FxHHvOUpsfLLDCfJqYulnU4nq87KsjdukGC+0
suPHGcXGB8QItUBUlG8nMxbvUHX/84blKqq+YoJWkAneQter1OKxVrSVZgf1oGYPtPjUQFbH1o0j
tTk7Syo9RZI0HYSU3U9DjgzjGYYZCJfrQamHLyizLHZAZSalglmbgC1r4yBD2Dt2FCphS9Gu5JWn
Xo9iLk3VaOFoB0LBmRHWkklZdHSCeinTT4aRtI/JkjgPeTHYHxpRi4Ph96ohFEFWgRmUCVby8PX4
YTPUjpAYP5tTpFZIx8gls+SuBBnhdWHsfLBEMpIFjIsrWxnVc7NXD37E7kqvsC+QfNyO2+anVCVA
rwaqH3asK+4cWvqlQ3LDv30Ibo/iyJujZoBXnKic24GkNe1j3xYoBjhS91/mAl5OAWAGT8DerCdV
m5kCS8tWVXqsBnrF8iMbEZf/MBewLOgdkdICZbv+asLItFzvB/ZmEkcEZPNDgRriQVDe25qA8OAL
wnNaNdCvB1HtokMymGg4xYX6LOwlebc4JGLSbKcXTVhohkwtwg+4p58c0GYHc9x7p9Lr4hfgzwS3
dMvyDy0tK3XUljkasYXOVNos8LyxD/el2ra/daaTftW1bCpdTJXkxU1kQ8po50a1fs+LM3NcrHuq
CJedIvzZD9TcXEcqB9sHaGTR6ygMlEeVmXlEdamgttc4MH3NVBeDl9VW9bzgExd5Ws+fmJjXayfF
cvJXwmf0qjmi/Xb7o+49U8i16RuTg4Hs39yBoDLiaqgFOUwJPRyIu0H2wK0ARXO8pLypT53WG94k
W/OH2yPv3XsrSZiOIjEIhsX1l85UtTZpqHMLLVH8vsEOwq/N7KvSNB/s3n6NreUIFGnyP24vpN9H
3GxgXdgAXGTuIbSUfdooP4SlLheYX94yLtLBmdxLvvHeAAOGrC+8ti1hr276pM96blkxYsyZN+VU
uxW63qe6RasiJvN4XFrUZ4tZ+hybnXM/ok7pT5qdeb3d/wO6/o8NAiGXc62v7D6QEuCJr1e8cSS7
l2iCBBGqb5ei0If7/4dXx853vRplc4KXIW6iaA2sM6IEZ9TE9QBVQJOuYtu+z6I5eZbk//CeQoPN
BsFEUYtnt3Y9M/buKDlrmNXKZeQhsMyeuRY3bu/YtwJeLCA6OqvGzS+cz2YDmfgSKiVQRYpL6vBi
9E5MvpLX/hQr8amNFPtzg7dyMLdh47f6rN2XWqF/p/84PGOHKu7jTJK8pQd2cfuH7QTN1dsXVCiv
Z5mi4vX0UYvVu6FEoSZezMYlSLar5yQvpV42vDzLaZ5pkhIMhvbFlpvh0+3R34rIOEg6rWuCRAKM
fHmzLDkPkYVmRhjwZBwaz0mj8SkOjaHyEvgbSPThb+hndhu9KvWqnbKS+mM3kSTrYelqA6dHMMOu
XfBA8SW6xifMmEQcpGUi1rPA6XIzW+gHP3sn8kGm5W28kkIBRm7ijzWphpSOa8XJUcenue/z+1qq
+8+OiJEXGdBLsSh8BXIbmgfcm52kgHYEvWKo6kBGtr3VTFYonPWIIlA76v9R0qn30mGxD9j3O6P8
gkBy0vHpAp5yvSmcVKSDudhWoMx4tbqOXWmta+hV7t7+/G/PO3RTgJYrT48oty0ny8JqtLIdrCBs
HeHLUha/xmmTeoY+WeeJZ4+bO2H2+seDrs0W0EVAYVZQzPXk2I5VlSlYl+ih2tbuYjvz+9JRvoSm
2jyW1VL8aKzpyHF4J6RTNoQTuRYs0BXbtnnwNEqoP8VWgHh2dE/BtX2dDWoLdqRoaKtSL62VKnzX
OGBOpsl03iEfUgWlSROztele61b15w8GymQcfWqZK9R1iwmKezuM7FYzA+GE4qJldX/G4bY+3V7u
tzcno8BzRY8PXBc0u+vlroQeJ3iXmQGOd+LSkE/4KIn4KOpNPFLKIxHZo+E2W7fVnLZjV5kBLCDT
a+WqOTkDCF7Z6kNfTYY/z9I5/jz26KhpCFH++u6/1aISITXSIs1mMGlVc546erCiksaD3PJtwGGU
NUEnRmP2uO0yNa2pYenQmoEZqpmvhe30MmiRBgRPYjwskR8tEAfekkxH5MJ1va4THwqNYLG59SkK
0/C+/nwiqpxczJUZgICWvFm0yOHpor5LMms4akW8HYrpAedgQSEObSublUAehwTSCJJyVO9g5IV3
8pTV6UHQ2ZnRKgCETQbde3K6TSpDzSCPIF0ZgYil6CFLUvUyACMKytoqD6L1zlCwamnUrEhGWFib
y1XvY8QmihhedyKtbu5L7eE84vhVuRyVgnaHWoXtVq8y4Fmb7xS3cdI2o6MHhZGUgTQigRuN6nhW
4BEebMadqI0nmCnjerECArZwbBppTRcvuh7ggg3PNgsRf4wj4528JNkXpVHkMyW75eCr7XQmWEZO
gQ6jGhLUljIvKzyacKfW0LHlEVyPSNtNle2HwtLvB5E16GAO+usYqT9SR0s+ZBowQrxgkmBaHOcc
Z4Zyv6Al4ptC74LIzkRQtY3sdogZPVrh+Pl21NtZo19FMvJl3OMQOrs+NrxIQh6BC72GXLcJdsSG
wNNBol2aPIwvtwfbiXm8O2k/szYrTnrdG7/FIHp0jo38kx7giq49kHoYZ2mWBnQOMUCZpXz8Y9Q/
aRbwHl67SHOCsLwebxTVyBEGkRsuwDYbBZZzbufJwax2dvQvthKGzqssxfbwWOmQ1pVIGMWc9VfT
EfMpEkuH3D/h/PYCrj94E+R4yEJQp3kEBHwLU8WRXBRaalEVnBvlOXTaCFGC5CjV3gH7I55FFEeE
m2Y2Le3rdatzazKQbFUDzIqle8mxw9c2iyq6UuiYZG6iS+XJrqvpDvex6d+8bOagmPTprkEf4pkW
jfHgmLRDjaQuF0R3hECfQsnwXklit7fipfUARZrvDRHPwZ8uEM1hyplrzZfDZ20CWafVZWdWthpk
BkV2UYU/bLuJ/ssgq5QLYqDamhFeL49SL3mPiLIa4Oc9AJEr229mVBcfb0/l7WHBJplnHtpSFIno
u1+PoudRliJGQGkZhT2XPkzsLV3HMwEYBSrRyZHz384T53pA9XpAaYTknU6mhdiF1N3PoimpXcb5
v2OZJffxYwzXT+kHj+eZhdRLz0ssmeIAWajxrxynK9jglvPatmV9shJqnLwhi3NbIbB3e13eHjd+
Jm21tXxMQ2Xb8NOSpQa0Z1nBnGS1V/ckgtUo9y5YAO3gQ+/QDRgL7QCKuMQrrpLrJcG3yAHDhf12
EiGFCPWs8ZWyVDypTqcgLCoq5ch338lV2fooNc3+kOmSZxZ1cRBj3h58fgjmBmsllwfdltqnO7zQ
YHxYAY5kw2UM0ZbXZueoeLRTtGYYmAS0AyDMvMEoRcUi2pD2NV2HCLo/ZKVLFMa9W9s1ryujQv1l
RrJR4EL2UIGGRiFSUQ6+795UVxPKtd8Ijm6LyyrTmGcPPf8gjiwdz9W49DS51/84kpLoryBj4As8
LbYtRrmylXI1ZAqSbrT8cB7nS1pYxen2Xl1TtOt4zSiQeJEQWgU/tvtH7psJFo26UtosQIC2Ml2U
xfp3jC0e3aoC42nM8nuVHOAg9dk7JKvM+VriXbV71h/2202LpGwXilpnEZfKeuhaIzy1ocAqXCmO
htqLU0QnUm8gpoiTbOpSeCpoUjXzvcZ+KvwhpaOlKEmKq3LHpW7of/6Q+fVEo0UEgnYl4FxPTUHp
upWm0QpMdS7v1D4Rrhhi+yB12J0V8X099WsA3sxqUOYVuD9RWSgs26NrUvEMT4pLko+ftKkW729v
lF8UsTc7ZW3EUaohfdwe8IS6Xww+kJMHqOlUFvXkhU6vgkGew0CNtOhu0QZaSFQiAK8m072KNySk
j0pc8gk9XhLFzlfkTr+TUw3ViHwQficl/8BEVJ/o5ClAfo3yonRKdd9lw1+LgF7hKGAThjDvn4vC
0k6QHiIXLZDIV5Bi9zsFHEqUhgVI/yU+357w3vpSRSM5W6k+8rYvrdW9Vs0LFRWpEWogRBYGlB0Y
D04A7UdNOcKUrh9su8CEtdVbkz4AUv/X2yajASiHsW0Gc1cW6Oz3jmexjn6Mp4YXRVrlttBjLmju
mpeR/CuAeYIxwNjEz4k+2pe6HzRXipY5MBYMdUSvj94swyQZ2lxx0dIfnnpMfx4j7kf6JnZ774T2
dLHNYfT7ZQV7jtF8Zy1O4wEBk0vXQU34UjUh/sg4e2gtqrVmabuMYpvlhO1WapzVWUsfygltgf9R
KU0XJU1jBVkOgbKSlvZepNx7C03GL7c/zl7Y+n2tNpu/UuqYPUaDqHXU2m26XPtsdIbyXIep5tWa
ap6RlzM8B9CUd3vkneAPngshOYcnL0WEddv8FremqHT01koIy4NRP/YT2uqKaNvL7VF2oiPoOK50
9EzXGLlJrUDJTpkJuzkYRIftozCqS6KVj5MxtQdh5O3zCjuu30ba7Lo815A6FxFhJIoMT1OLEUsM
QNrSAuTIkrDMbWSp+S+LCHeCHHhNUrfOJhJ8jq5uU24do5jOhVNJ9AzSIzzz3iJSjac9tjaAjG2h
MK7jqNIrCoVZ06NQI0sFemmjet9JxhFmbncoosUKoAHLuzU6jqUmiQxFWCSb2f9i7zyaI0fSNP1X
yuq86IEWZtNjtkAAjKBMrS4wVmYWtNb49fs4q3qWAcYQm31e60tlM5MOOFx84hXNoXHU97B902NX
gVJ4fWVcaH+Q8jwbSizQZwuwKvIBzK5pBpJpWHeOFddBF1bZrQ4HK5idsP4mVfmfqT33rjk28XVi
E+sNZWu5TS63N0Npfs8B/O/ERP/DY9H/QCfuAnWnH0sn6YuCfaGVsnxlKZhmHha7UlU/qWTTteF+
IUuRTMtDXax664ZG093Yk153hwYHjKO5VEDP0DlqvmS9PO8VTy+kjFTfRZMTeDBeUlvRIASu+Pgj
n0iPTaQn4qCu5pvVsb4pzvoQS6CqZIUERof5FqdvtGE+jmp8NwnE85Alb5ZaOplK+akyem/R5PvO
krxpRYD29c/78ngh2qNwx8UDGwZxsPOv29F+7NXKWAME9cMTKm+DJ6MDuLOIXt5tYhQydOEzTJIo
WlnP1pAdysaAGNkaGF3ckA3kd2EW3itjZ3qWDNXzV9+J24iSNSAkeC0vKjj1ECYGRCU1GFStCSAT
5pBYO+nj66M8hd2b+1OkHzDciYioPGxeiiKRtXY55XFbkkKQAcO03DhGNPp90qP8hR9VUKhdfYxw
PnHrtZqO2Ns1B+Li3F9mbfIlLAP8rFjSo5Tn+r0zpOutOZlg37le/dRclc//CzqGAgrewK69xvRa
Lq3JB9eiuzCm9pCNF6BxLFmq/eiDCQTxVoZvWZslsjLdDITG3vel7ioXfZ3xkMo62u7h3HuSNqpX
klqsb2KnBHTpJBQ/isI40tjf5d2/XJs8DkUqwWyH6bX14cB/d17S1DGDWGBburZAxUiN9Csj1As3
zVcEf20p8QqhTyjn5s92LEeI53nmEtmP7tTKQ9BCY91ZXuK7vvjuFFOAkpN3cmGeL2ZHAtWTEywE
XRzeEhKV780sat73I2LGtSz/NBOrPhZQfgNtRaHy9VV3aU7I0mjvodMFU2dzUavTmKVmGpoBqeJy
UJJ5xawo2fOHfrlf4ashPUq9iGgUVcbzVxyUcOooftNoq3DnNcJhui2X/KMOT8NPe+fXkUwMh0sc
eEyL/GwLURBUjSFpLTMY4tDyw1lLDo2KkvbrU3ehkccweFbo1KLJPLeiX0UXa4o00WAqs2xwkVHK
PUrun1e1cQ4L//1tWpDcaFvjWosqdKftO1syDvEwf3r9QV7OLhbzyEwihQRDDWHX89lt1U4xo3xS
g3nJv5Ksqp4hQYCOnNwGklb2O+v1ZazAcHDGhAmqSQFwU7JpjFGnl1qqgb5K0uBSQBrcMS/iG9Ws
9F9uBJ2PtV2e3KmoPmYUAkN5vjXN8YelIqf5b8wfhkOoVbP7MG87n7+8CjOjNUFmLgscVXtwZF9b
6sq32p6c1Fr2KiOXJtCAfC0mEeC+LkLaZ7cXlryLAAwrwWzVvVuhV/dAGFn6naHM/uuvdmkoCngy
BRJq2nQfzocq5QJFCbS9gCeUsj8kQMjk3sZ6zQqznaEurUJTvBaHCFTJbfsTXV8I5LhCkGrq+oNW
1fU1Mr+1HwEDvAnrstlZhmJVnx+b3MUURWCoCHLmFuPHcb1kcVLxaqtMSXCirOcnWL+S8fWFH8pN
cZBgJR7m3NnbAS8PTYZW6RHAxCX+2PpQAjhP1C7KlQCj+/aqwsHELTG42ZnQy6Own5E5Qn1vW/ZZ
e2lpFDtRcPNVdK8fqDChfbDnb3ZphdADJRVEdghy22aF1ENbI1/KZxOuALC8lhXrzhoTGb1pd17o
0goBlMPNS+IEYmWzmZHSVmCWNUogp13uptFsHtp4UA8Rmb/bQyLeSQ0vxB/AgxVs1ZDxMpCcEu/+
bKMJlN46Schc50qfvJFsBIN0OTLcDE8Gv2ABxa6GnvjBdEL1KDfyetLVpvHa0uq8cKrLnRX78v15
HHIfZGSEqNu2dRJ2pKk0teWASpLpL5U9gOLLMHWDNupDt3r81b1/PtzmWijlShk5gvA97GwoUHKT
BBP3ZQDL+MPrI71cqcT7bHyhGENctj3QOpQUiqJkJKH3ceU04eTnStnsWM+8XKm0Erl5qLeSQcJM
O/+adlcisVs5K2JzXXkiJI+CEvjnidLbXov5CSF/friAREN+CP1YYEG0oM7HcsqmiMg25WAYulDz
JnkOv62lamiHZkL5xx2lLswOUx6uRGW4qt+kAE3rIGqreLjmr0yRX3VqLF1JYVaPCBNK7dtltrWv
o55qjbdW1nqI8ey7b+JpKDFQWcEC92bfolJbJnb3TpWG70Y61h/xCksVN6yH9XO6hu3k9u0AJTIe
JZUORTrl+UNsT+QBhZI2Cvq/EtOStUBfZ6v6KOeTAt9Nm/RvRjdwBs+i33L41c9vks8DRaFuIJjr
myMEVyd6puYoB3NX9FftnMjkqHH89fVRLshmceaKeiYdC4oiW/WDmOAUKhoa8uEs0fdNpvi+LNcW
AT1UEdJbo16kFJ5DaaQHrMwaKKb22L9x0kGj5hpqy20iGdNNNoT9Q79mIcxAcFZ7iak4w84XDuuG
kpdorGD3tAVfrJCe8rZWeirKM9ryZh179D9sNIcne50Pc6VLq2tIqi1fNWOOXWcYOkB6u9w0Juog
k94fHHChN5REwkeja5NCmGP1+ak2Q604Wk5PjJD2jQa2Iel8o7OQCdWaOnmkUTw6V1FiMECMiOzq
dhrOkVCybIiZFdir0iWZKRUXCELdeHpXhUetpwoI81lV76H5rLeJ1VnvZH3GgUxu+rI7hBaOYS5q
ZXHpoTY5+IqKWImnhIYzu2klj7C7RrW7XdI691L4qjCFi6x87IwSc9dOlpSvCQHKXVLhuHJcioXq
DQrzqm+j/V4BGQGp7oUpesRuF7f6fMhtYxhvNafoyLi0GL2UmHYklWDK8q8vqJcBBEgcAjBQCyCa
9C20cZKzRJ3LbAm02SxvBKf1oE1xcd/2EoCWwokhg3flg5nNe8KzL89LRgafQQWRxOEF0wK3VNrA
Dq351pDHowos9aDZ5bizFi+MQtao4a7CzWehWnF+hhFk6tKUUiTph3RCSnbF+kCfzV8GiGJaIfa+
YF8S+G1OZcVoLIT5+jWIqj65McGIeYlZ2P/GuzwfZRM6ZA1Uca1tV8hFzXAomqUKHA0+1+sr4uUN
w7sA+iBWYMJQkDifscnOJgnlK2YsKxu3ahPN1bNy9SJOuJ3k8clycHNQAKQDK8iZqZG3bZKOJm+1
sVlUcB36QHEhnov8c0tW1V7nkrpyIkh5c9vNclTeSFkLazrWJnxmInmpJDfVJNv0+1XvH+s6Hm8d
W4/DKz1cmo8Ode/Ya2sJ7lsNKRAtr8aRXKddB0z7qlK970M4s4exUdK9KvKFHcVqE5UEYbwA3u18
/rIMg6iF6miw2Jl9vUx9RBunE8RaWS290u4kXyoWKvJxbP3yHSRQdQwMxoogZkvEysspxREn5dNF
unzIU+jxlJDlf2cUgRgUYDebVPH8BSNwvVay2EtAIkSd1Simg6SFe+nFyzhREAPI1/6FTDkfpZXb
AhKjDgVg0eJPqzH2V+AU86sKASCvcBCee33ZX+BYUuGjUSOqGOAFt4HptJp5O9CLDQqQzzd5r46V
pyTr50gLEd5mc7tzTTTsLIrxCbaU8wYX+frKAivpavZYvmvLtTvJVTRiBYZ3gzTKyL8lFZimSW2O
etsQgdfpD72X44/Qh8qdI+jlfInTh9OUCgiwhW0n2exqa5AbfQ5aXZmCqS2z23hJzPehMasY+w7m
TmB9AbQiOltwDhGmRPlB35wTBDdjiLLLjOaTA4I7TaLrJO7C61mVP5qzlgaIlEAgQfPwSM5ReEql
D3dJrX18/btdeg4aNiLoFp16qprnC6VZwtSU534CsFrWX4Bt5ZCD6P69qeqo/VOSKMoAEpiK0tea
aXlbKlZr4QdnPZb6VOxJVbw8PMnthNYbYaDgQm5C5jlPDJbGk5o3PUWttYZbA6G5Q7Hk6i/fBsCF
KGlwawtEubG5c6w0xjQqZ6hxnKJv4yINhw74zk6+cWl6qV5TDyI2ENzyzfTig+WYo5lPAQXuD4jq
hF4+0q1dVgRj5vx27Y3r2Zp0T1LHk9Gnf1Bu2APCXUhhSRVJqkiriK0BRZ9/YnUxrDFfYpZ1hoaS
wUrCY1GNHnJda1xqexVNAEcL5nIovH5auuswxcuhSqLeK5JR3zkpxMI+v7R4GipWdHfovpBWnz9N
VlP6GCVjDIrE1N7VXb0epqGKdtiEF1YSGu+oqYmeJ9X6zTWiNDb0iI5RpEZtEOKPuvf9ag6pK0ta
t/NGL7ougrIoim1CkpTUdVvLmSYo4cTTDXS2osFr1CmSz3mtLX+aahITMUftWrkmEsoDIWs9oJaP
/4xaFIPuw31OyeWaKtMB7kVr4Q6RNn1qy1GRrnETTFuUEvKSCBYmy9vKlqt3Fgo/P/Kxwt6pxBA3
HWWWDM5f5l6ytL2KxWtRg+N4Eu0OwLnnX0quS0lHNwwTG8BmPlmn/XVGmvn7UGrY8PWx/TYPjfyb
LWXRSa8m606vpdpFxpnmUYLMda2P7U1bWOrippns8FKKdQR+C0I6hlP++kG2XVbiYSmDUqEBbiQA
A+cP29a1ZIbz0ASTXlpevK4WUcu07kR322uCUVhLiJhQtEY+atu0D61WCASkTQBoDJboQI6Tx3Xl
hsnyrQRI8vo7vQB7iuGo70IsA4MvUHDnL0UwZvexQDUhX/zdiMw+WBtCE0WR6mutnfOjvRodmMpG
e6vPsX6UZUxNnSKVjp3R/JG2E7epGnW+U8Hz6ObCuilm+eQM0rJ3zl2YfpWussD0ouNN///8SXMA
dvFINBpUsRnfW0uT3Gp57LxVe7M9KVJFc6jXwhYjirZ6Bx1zeZdalSj6L0BUUj2tVW/tKu3t6uh7
quiXHo0DmHoZ2QVlmM2BUy7YoRt10QQzLu2w+LQ4yKpoz9bhwmYh/GEUeAXUl7YFDKuRcYQJa3yo
lza/R529u8NmavSGpDTu6rA075ChzfwYXd2dHPQFHpRVgpMALkrgzQGDb5lXYaEivofVSZAbxafC
rBw30mR0WNpMHt7POITdhx38V70Lv9aZiThzNk8733973KIjSc1etimkQymiwnL++fFwNtTJ0sZg
XHEhT1qzu25aSlcoaTQ7m+LiUKJRJRSLBPD6fCgkUKWkt5FZWzP7Z5ct2mmpks9mUe/xIF7Mq3gp
k2SA5IqMAGnY85GQCq+K2irGoAnxIZVjXHmsLNPem0sb+U2GUsuMat4hnPL2QyaXq69rv8wl4BlI
ikVk5hDKa9urxYyYbWV0hmC1AV1oSdFzWfR7h+eFORWpt61TfZXxSd7MaWqsDrzJcIDpWmbgKLvQ
I0MabgqS/8PrZ9qloeBk4fQMHAl8x2ZS4w40nlWZA9CTnJNMj/Lrqlqa63na08Lb7kgxdUBC2RcU
yzFD2KzJ1dDmKY7ot8eWXHqRRJtlsI3s2OKa7Wqr1r3DvLcPAAntmWS+8A0TQ6MnRaWZq4K22eYl
8WvT2qluhyBKlgHPME1xjXqAU+9EravEa0mhNi6b910skm95vTIHgGeD0tY3S+zUx1AluWW7GYGm
FRn2hvr6oQnLdCfpufQthAG7ANoIqI34+fPeBi2MMAZPGsgTiAQThfqrNqpHH6ywsfPZt4cwiAmB
sSaW4Iigjb/JegnllwFv+SZw+lr2Fp2AaJjCvQvzSfnjeXDJMAZ1MeqmAu4GL/f8jSh4go+IKlFF
n7PYr1qn/hYCLF/hbafKNf31pvSyzHCir+WitopLLTtN0NTUphAZXFM7xE22FKjkaZkv57F6NU2R
0rtGM8AkqUco7G5R5SNENWrsM/BQXFdcqbBKCe5tl3zujZCsKEXo/02VUmimvN4bYK3SNum83Czt
H/wO+aehD/3HWtei6JCO3VjSVoUD57KaOGg6Sf40GH1PWJEaMWBTfZZSXy1aowic0EC8wy6V4a0x
KljrqvI8Kq6kJNVNI61t0JWF4TV8hdti6DAMpFcQpV4Cra52C7bDQ6+PmHq8vqm3YRHTjmCquPsF
s/Pl8e+k+qSnRh3k1TgfZC2rrybHxYepVhJrZyxxFm0+MeEX5XuSdYBU5uYToxGyAM0u6gCIa3so
HDU8IOObAa2hRV1bUnhA83Pvdn/S/zofFYqaifeqqBAR922CiKGG4gm0O+ENOwl4aKLn2aEwW2E8
Pq7Og9HkzkBTcErB+ob8GIXDVv5uWDFe0usCLyUxl/AbIjzr5C9mstw3Q1YZV3rVd3Ggqyjchm1o
ZjSm8rX2ZzTzl5PptMm7BaLu6EoxLG4/afpQdUu8HfzQidFK08jPZ09KtRkfIZI/9UCbFo69VfQR
rGgixiGwpijJEIpQZNTnWf+ZiznYvPqTnWjLqc3m5busFyO9JbM66cLWcpGxwmIYffggsalxkl9H
p+JeMGCZvL5ynvqnZxPrEJixSxDg44olgjzfsWXTy4VUdxn1Dj5nKqX0TYthWN8ka50VkEqqzFXl
VivZQ1ncH/u+1noqZr30bc2RpTrJ61j91IY1Ad9GqdQdigKdpiVOLcsNm3F4NwAdfpCVsfGdbu16
X1dCU7lC8Yp5KkYtm2BzC/uGqVyq4s3rr/ci9+YYYrEIKxgNACAf4Pz14njQ+mxok6DHDxty0qgP
60HXpOZNuDiShVdk4tReJsXcEzmsufYwzrWTe/UMecyvbF2hUh1Wf4WM/3Emqd7913/y5+9VvQC8
jfvNH//rLvneVl31Z/+f4p/99187/0f/9TD+bPuh/fnb3WPd/RYM5Y/HPqnK7b85+xWM9PeTHB77
x7M/+CVAw+Xt8LNd3v0kJ+2fhkMGXvzN/9cf/vbz6bd8WOqf//z9ezUgxMRvi3is3//+0enHP38X
V8x/PP/1f//s/rHgnx2qIimT71Tt/vpl//oXPx+7/p+/S6byDwFhpqQJ70jEtJx4089//YiunC3D
8bKosHLV/P5biZht/M/fFeMfJkgxKq+sY+hfgh8CSfbvH1HVAmECgoZVyNH1+7+e7c1f2+Gv73NZ
Ef9JRvf5rkFOU6j7iphfwFefApBnN7ciT2ncJ0pzUPtCRkXdlvF01lXJDaV8Bn7Iqltdq0YmxtXz
pXQga+TdAflQFC6zwqrdqZftn1mZXuuUvhovd+o3kI7Uq6EDIOU6hVr+qUIcGFyHgk3tGrPV2gfV
mXC+LKzuJjEBlnhxGum3rT0Nt6k9Lp/rSkULK9bH4hPKX+pHGuADvojZeu00yXwTznUFT6Fu28Rr
IOn6c7ze0+ZshuDpS/7/1f1srQpjn/95dQftz/J7/Nt7sfZ+tuVvj+WP3/532T+23/vk+2+3/LF7
vvDFL/tr4VvWP4TdIrkc4BIwC8Jr4a91rzmsbVwQbGI4aiyEUf+97CVF+QehPCuSf4fDGdic/173
ku78gyIfHXdR/MT7+RdW/fnNTwApTNAFUZzATkDRNlF1mixzXyHR5WFM2H3INCujCa+Yj6OsYwmk
ja1L30r2n03c31vvufnEk2LT/91qjIoZHUpLVBAYXnhJnZ/g0gxwdxa+k3k2UPG5V4zb3PqjdW7X
9J2O8/3Yvu3Ud+RkPhRrF8DkQUk/NOV7PckO4/R1MCa3suRT0f7R4gdNWc/N6NfixW7NpyIeQUq9
xcUeglfqTXrkJemt6nwAtOWXHUbvuFA7GZllN3sLII8xVtxabvy0vlJDx0ObZOc+3pScXr7u5j7W
2garP3gbnvXevkvuG3dwUQ8/SEHltQ+1r73NP7W5q3iq65xen+nzfO3lyOLnz860aV6R45oZGY1F
IKHz9BC2XyIl9Zsy+XOYjZPe/fn6iE9a7699201UVxnmDPmHIetT5weNH/QH3BndPDCuwmN1Mt0i
eP/6kC/W8Plq2maGS1VNoiyOMekp8fOH1dODPT2Fi0PACub+wuPw6ep6Po/KMK5Kr0qpN1vfVxsr
Wux1QaRV1aci/fr622y6fn9/s2djbVZLbrRWMxK0eRE4Grf+YV81H9vjfFNdTV/K++hndK0+6Imr
35Rv4ys6udqHOXWnz68/xabJ8vQUdO+Aaz9pTtJSO185et4NbZoi0UVzWFMO9icQJdR/x8WvEe2N
3ERxaeK9PqjY9pulczbmZrUWSmvKvZoxJpnimAxXZb92bjRXhceN99eNdhauPT+ELixUKqtc+CQ+
nHwvNDk66ByFBB7Osyp00CM1n99GCD4I6r+JibumHYel64NyrYs73QGOiLeW/bg07XDsGq25qYsO
Xy4gUQ9SYmc/l8zUd4CSm1XH8UhBDsE7IYNDdrZtdCmGpHD+JZJLkpB4LaYvB8dJwhtNWlLPDqXk
EEatsXNknFcVaKsR/ZAz0H6gP0FBfpMLIl/mYOBQ0AlB088t7KgNaGnsSYeIU+DZp4ZQwTvBoaM4
Jm7GLfMgX6YxBU+3HE1bJHIq1aveTc3S+NDKcv0wV4tFm0NZZPI/YaWG60L47vXVtuEJcO9xu8Ks
o7fEf7GzNyeVUjujhtiHclQxqfKh2aGtTYnpqCeYW5t6UflrVH+LMbRE0sFpb9I4qbEoUxYPkdfw
ehzMbIeru/ngT7KoVLgodQvxdGCV55turZy+jLqoDnrNXF0JwQdMQpvmpLf2Ty2xpiMNonTnMt6k
U4Di6EYJvyB8mcj9X2jlVjAke5xZGHSZi/d1MchBMjjZR0tNs2OsaS3+ePFChoVnlHkw0gVvKKwC
2sWjYlzr7qBk5c48bMrE4plsNhOSZHT+YFBsvXFHFfGDCUxREJPmekmxoNFsjVBwhYmEHNo/sPu9
dqoEPES0jIfeacy3O6uD+Or5CqV/wbFARkJBBMY9kgzn38JYw0bBiGQO8DKEwKdPpcKqyEcIzLFV
xe9KmAmT0BfOlytCPPkLbtoYBssFfRnUKldOybkJ/9h5KrECnu0bnoraAA1e+Ejif9vatR5NHRwS
lR4s5bU5WE1nfZeWeXIsja54Zxl90riyPtbKQYuW+XtfJIZ9yC1tUdy1bdM3AIIhbU+qhZCN1azr
x0TVomSnMLk9WsU1SWZOSVLY8lI+3ESVgLl6a7JK88gZEN7OeVt8UVChcmf81zzsh5Ug0xRKbriA
uThVSKdmmSofOLTjJQs64Xqo22i+GG/YcdnVHPXDTm/lxaIXTyi4u/Cr0FPBVOX869Li6ACnKOax
DBcLx/PSVHylwTaberHqTgrdnEoJtWOVtKg02W3hp5GteLEe2pQ2lmnnMtp+VvE4rHrgWcDQAf1v
FlvdaNRgItk8prrVcP3FhZ+F9cTeUvaUzy8MJWy6ONwpo1AlIht5HsrIvTHQ8Yiso7NGP+V27Q8T
lWS/IDvfuc63ByzLAMMxysYCFAyJZ0s6VboG8WoDSO/Spt8XJ0mv+kKJD6pGvQzEq/4BYEXzOGjw
D80+aw9Z2rae0aS2hyJP7FlTU+3s6g1bF1kLHom2OzhbKmNUWMXsPA+INQ4xKzbCY9j36Y851/S3
zmCc5CiXvBR1aNw3qfrmcS/cvlr1o7JMA1Uyehoz3pKHOpSGG2qHZuxao9377dSX1xlKv1d9labv
cPo0fGVc29Pr2/7lN+OpQTSR7JE3gek/f+qc68tWuyQ8IjMNGDhxaJMNjXzMQ3nZ27vi+z8/YZgh
+HmwaOi8ArPfgqiMLHLMOTGcY1VTq7TbNErp9tBAodOgGO7g9NE3wy66n3GoaYGaKtmxWta6DNoy
NWzv9RffBsPie4nDE/qSTfOBc+/8zSdj5v8f1fBIQa15X01hRlfe6N7W8axlhzzUY1D8xjL0Xm+M
0o+SrYX1gF7r/goxv0NCKu0/VkZt2KdxkrrmKm0QG/FijcZxMPajdjuMbfpYGCkaIVZhyPVV0YLH
oqaSrr96q4mXcdgJaKwDRn9R0hftqTHKeJmwRz2gGBYLOkvYH9OhGXyjyMuA3mjqd9YKiLRd80Ok
4mH/+oxeWEoCkYmUEh1YA179+YSaqCOsNqo4R2dGiiep8/UqHHPzpkCLZ+fjbZJP8e2I7uiec7RR
pduKF6TyaNrRKkvHGEzLYdDG+ECpofNTGBeHWZdjFL2MyO0r69eou0+73GGqRQEFLU66uecvmdvl
tKRZIyG/XXZHSU4eK+S4PK1ZOeUzxH+lAtpd0fT1Q1W31c65d2GKRfQGVhQAINpHmzWbtDXu0Gsa
neoqMm7DYZHflKw9GkrO3v7YBoxiip8Ptfmacx8Xsp1F0Ykti1KLHBunQTbzYCGqO4wQeg+VQlPl
l5cQISpVUiSuhOCBSOOenaGFNnJ9DACU+siGBd9Jny22/r1sTXua3BdfD/YnFOynTpiI0Z6NNMaq
2tuVwuuRlRwMPXTpuCdfrXUMr7Ui1N8b8vpLIDexdDj6QH9QpVYpUG15dzrMnQVJoeiUUb+lc+TQ
/pOHKJjkwjm+Po8v94cYij1IzZmdsqXBSZj3TFrPOunStCpc2QRNXicrYNHJ0ErfbkPUle2VrESK
d97y5cQikIJ+AHXHJ9zAZmLnNU8djvPopMV2eZJsISWljvN9a4nIMalp+M1rsRd0vbxa2BCCMSk+
J4fgJixMUztXlMWOTlVczzMjqm1PWLou2DuvU3FC9pXChg1IdjzZaqhc5/RzGmp/ZfS1orK9E3Rt
pKeevjURBkQPmkCcE1tjPY7ouVwzxzkiRFwdJr0rjnFL+GnGTefpnCBeV7bGQc0l4+R06XKdofwS
mJE0XIXw9txxzMO3RZbJXh8r1XGqO0hm6bR8KcAY+liDd34xa+ZNEqb1G+Bcw8mCkn7KMXM6oBvS
n/olKt4oc6jd9YuWX9MiVPx0GkFuLDb+XTj67QQSL787x6HA5pJS0UbbipVMelK1K02VI2p6h1a9
X1vV7Y0vZXOfjOrOMXhhLBGsENQ+CVI6m6BlTitsC9syOiWJFd81g/PFUiL5RqnNyXXq/EOHL6f/
+o56kTeKfEMX8BDwcsRK24pJkqv9GvVOdEK960etaNHR7OMZ6QR7xHtj6I6DFSJS5TjZwe416zas
lnBnisXpdx4/8Qic/CRqigHrYlPEwkEg7VdV4gCxK6CCJuZcQxMd8LtXfXPK9tS0X142tEEtqlcy
ATrR/GYnw7QrtRo775NdLsO1IiXN3Tqr422+LP0OtEUkIedvJroFpop5nALOW97cqku/DAuGXvFp
ts3rqBLIQ6uwDrre5Vcds0n8HobvTXmiIaZP6c5u3VYkOZlFWYpjC9VCcratcBo4CU0aVynhWq1s
r1wS+9REGoAUR2s91vt67JZC+qMbc+ABVbg+lJX0OTFHVMleX2UvFzZtSA5u8jUDDOQWUW/nqVGA
cUlOsIKoCDTzARv69Sva2NpdG2vy6KXLuDOmiBk2c8+YADQAQ2Lnsr2WwjadupVC2MnU8sQPlTS+
I2Sddtbuy8WEzLyQEodqJeTBNgf04GAhgtdWcppK2cC4ulGPWrtqUP3kfqe2eWExiRmkvkKREbDU
JkhyWrivk5WnJ8Af4/UYGh8QSc9uqjCUjwppFG39Kr9NaySeqlJfdmS/X27SJz19FH4xqOIRNrum
VqohC+06PZX48/ozhkMCkNi4c6Wd0ObrdnbOxg9R3DSMJ6wF4MIw5vZc0vt+GhZ4UKdU1uLDZFoz
2O8l8pcwjpDftKX7cEi6azlq04DbKvMUQMrHuO9HtxnaMujlIXRTvKD/kId2cfusso6gfGFGNmsI
4N1Ib5R11L2hTgf+chpBcC7nu3CVbA8cqfFojP1bzez6j69vhQsHLi/GOUufUhSmtm2CKFNi+Mtd
eqLtmbqDbRa+rTaLG4dldJVa7U0DOvF6mvvhYM/8cE6WPfLXxclF5oV7jUwRXOLmXAI7NCg2mrin
OVQaf6a6fajVWbPdqlM+oTyUPkjNwseNYfkeDUvqb9XSsL+AAV2u5NGOj2rVfB2mYvW72ExcuvWT
Z0aGcbQlzbmV9Kg+WMTX15gbj+7YGDQgJUkvCVSmR43fW1gaer/mKu+IrFw6Z9A9I8bntCHc3izS
pkAJEWnMFK1ZPQ36Wil9lJtiX8oj7aB2YdO6dbk8vv5FLx0BgEg51dCuwTpF/PxZyK0r+BWAk0tP
jTng2FnNFWVeYSTYGn8jZv7HDsyFTSiUdjluBL8DFMf5UEnUDUrat6wdlDTcJJSjmyGS80DV5vkq
IxDfyUcvnKF4VLP5uHRxqd8S1Z2qxeaEBPikIMxz0PQ2gYTdtDvZ0cuoXmcI7ihYBlSQt0eLtCIe
g1pmegonczxSEom9Pukmr8vJt3u5dO4ldaoO7JtwJ76++H7U76HIctCgf3I+n6DTxjpV7fTUKbhD
Q2ioPk2V0755fYFc+mr0ogjjWZecZZuwbomGmOKGxFE2O4pfRXJ4tyyjdJQsKXtrItS+c/NdHg+Y
gBB6I6cXu+TZgkRwrmingfkckxRJtK4KVJC9Ho0x3bX7vRbkpa9HkIFbCCEV3a9N9JbBGIkci9Gs
TiluEIHIDr1Rrsc5W5HRX+7MZv4SSVHl/xuTSheMXU5fCs7k+Us69HvaEIWEU1yr8VWaQhDCsHhw
o3CR7qxENt7+G+OZnH0MBzp9237rm1J3ijHOTkaNFrMK6u82TPl0k0Mpc6x2+RQXbnuESKgE0UJn
V2yvCa3MsZptyH2oc6IJpAw4e3aEjT1AxpMk65UPibWixurEx0mW4p1g48KhRjyO+K0wEaPwtvmq
KPmaXL9mdqp5NzccjPkeQ+Jv82D2x9cn9vJILB3wbDDItzWvmM61kyEie1LGNPRRbGuPbUKv3EIt
a2e7X7p7EezRIRhQxofZubkflnSclY668ymW+/iPTFub07LgX9asKe4vqAWdcAm276ZqDT0wRt0X
Y+x2My4xyCYwVbn4kdQQFVp8Tc5Xbg3RowyVJT3JeIR5EBG4UzUp9LUCRZjYGhU/twrlyNqPvLRE
0jwytZhlENZHp8AB4/XpR0XhxfM8OU7DY+FqIcfd7CRd0mCbNat0TJBdUdweZt+fyAYrD1aF/8IV
sKYFL9A603/kbR42V6YeTrdzMxlfu76eKS6bynuznNu7fm6X1VVg23xOJWu8NqZR+7ToUya7S93n
b1Z7TiJXzmLUitQxomKRfR378h1FjeFhqNcB81FVK36inT3NvlrPxtc50jqbYyQ9kDjCWajXd+qg
5Pdln3d+SFDxrtD1+o2kxSn2sNP/Ye+8liM3snX9KvsF0AFvbmGq6D3ZZN8gSDYJk0h4//T7A9U9
IqmRevfViTkxoYmQRmoSqAIyc61//UZiIy4sdSn8xqQwDRu4zCSrJRPuIcZa9uFol1CbzDRx53BC
gwkGz3i28HE06vZD3tTUPJaQuS/yzuWiVl88V8bq3kmJQZcv52F6cuulOHWh5X/FAcVOg1qmDJ3t
yYj9YXAYzadDJfGCKhv7RG21+nRuyBcMjXyW93rHbki++GzvGTZyb8ucDFChzbSLNDf2HvGD6O7k
qlhOSBrJCOm565XrnttOfXI1pEYOsNQepFom18NcZa6PV6bAUVbts2vFqmplz7CNGKp1SHDe1HLr
ZHLrlynL7xJHcaA74pty3/RZOR/oCzPXMwD26QndWBEJNbYNH3A418KE5JCD7ft2zuVMNKyPiGU4
dsF1Snid1GBBNptOFxlttnwl0E88Oak+9pHNSfNgVrC9Q9nby4On9bZzxMDbLMJhzJyzGq+qR0tk
sXfYKo52qLQbqzqX43C29lXnwfqcSum3TdbG+9Kq3OeskjOPr6gg+Cj2EJ96s91ex2JittJCe9Ai
XHRW18+G0uGoU/KFvLrMW6+lmTEyHeLKFZHonXENinQsb6VRz9XesLz+wEyr6mpqhX24phYIEyL0
U9ey6ivHbQG546Fh4OCM43hZl2uTB23nCYwg1kG7UWN2k4O2GPKTVW3VC5uHTjZpjDLTtxVFzP5i
T2q6rzM1ORjsxliCGMcIN9Q6+7Ra7Pm5bDD2hM7uxCOG303fhJWuFpIXWKrf0zUWMJbWVYXwOiT1
vT7V41PSidyDeucQIEXQT/1gEIz04plFf21Y6/C4qpk28zLPRmj2S82dJFN+nhM4bQXdYllPVo/3
Z0CctFoHOnyeidcwhfo3W+310AgXLDGGhRiUg2U/dl26EHbOFvQocjHhRE36xb2O5cs+A3w0sEzI
8ARIsu33FHkxBCvkIFzlp0p7sgBLxT6eZveC4VKCXoAg2RzRny1DDznpXUae3FHZLPgLFJk2xIGS
lChaMt0sv3kT2KrvVpk1gO8u5EsYemEcpRwfKHa0ZjF4QYRhRfhuApKR9puSRFWzksyMEVUwqIRu
QiMfliUq0mww/GlZ8SbJcru4kEbZIYtJltI3ZieBxd+1zxW61K+KkZuHiFwxM1JTOJ1+GY/doTfN
xt0qyvH7BAQMjytLyNnVELN0QSc0NwvWWMGwaUqL4aGdVA+Hdtge35LcQDGtT7gi7iDnx8+oMvq7
aSnsJdABQ00EkoUeB9x3KsMUsqkJkEyqOtLYvL/DZlSeFVMTS99t2hlSp+ytq1xdDZru2tv63LKd
L1Jzqm+yrp54oAOv7m5opf6Stqv1XY1pfvy1TpaLNkcHCY8g70vsYkeLVz2rsws28GQM0KitI+/a
kjxOwG1rwKs3MgcZe3EyEu/0NMZl+uQs2qT76gjHxI9b1RtDQ6ze1dJNnhF2FQOkY7oj46YYHGQg
C3KPwscfCTNBVt6c8gQGgcbWKS4lhkzPVp0f92v2VSW9HBkeicEdDc2QmIfCaWsV0/oJJzBYpxj+
wHKbCG6Y6zbkXajSizrFok1qpMYcVPo6JkedgudwyMRKuRxWw86jLF/bqy4b0ivPHb2niS/zJpHd
CSGFX2kd8zy0Bw6boGdzhwpbDieYyq5LlPMCP9TDWGc+e5Z3rxaJstLb6osZyFLGa+QSYptFGFFn
N3lhJA8CB/w7fn2L1Nv0eE4rYU5HazJ6DpmeLBYfSKd6rUhmHHytV+SthA95O3RF0/Ghitn2tWVW
6hD73BKDqpJaxMc0YEk2eaB15S5DtS/mWj8pGmHybs+KJf1y6JU2cievTfzGikmETlJRZLwTvZf7
HsORqU+FiJa2rBGOOdRXK0ZUjj83aZ+CehBF5AtvSjDbdmfvsO8q7WEck24/JdPo+rZWSy2o0Cse
8zIbDO+N2hnDcpgIdrGrfnb8wqj6s37wIAgvpV09yKbpzmsKxCEgZWQefTsFcA50ReAzMNUJJFC9
GbV7JbXwj61Xr/qjj/wtxv15/VJe9+3LS49U5D9BH0I5/PcM+p/6kPJ/rl7q4anInt8T5rdJ9E+l
iPsFLiVHM0Rb7ETeMeYVR/+ChATkEHTS+cHE/akUgRWPdARVP4MbOrct2eanUsT5skHyGHhvk0Ty
fbTf4cyjO/lQZNI20ULQaFN9vnElPiNOtYJDHAMbLLp7OBvH+dCqy478rXndCVHkN9upMkWu2U3J
fo27fNx1Tt/C++6a4rjT1EoPDRweqqPOggkZQRoY94MGEz9gjWeP60DuSbgWlfG9lnEtQ4HCSfo1
hIzbMieMDWpMjPug3ifs1BXFRXlozktlw/Rq3dus1KoiUJcSit7YG1SRWemauGU7eSOD0lmYRQu7
c8VpWcgu8dtxQmfnMRpB1JgDS+67ChudANadcSb03rrTSL2oA20gQs7X5KxgZLV2Th3FlTO+wJ9x
/NpSyhnuZubIA0HTOYc1cPaIj6IckpCDp24CxUvVp9Tz4u80AjS3ZtrrZjjqU3+Na2thn5ZaV3uB
UKvhdPIQaB9tkxSidGqYYb5s4ZVzCq4YkHfYg6S+TAD8IQD2ervrObnkGdtpP4WdNyTXMscz7EBT
i2GvOTjw+UY5tBejtSZTOMEKeWT2R3Hj2Px00Jrl3EU0ryRcGXas6MGkUraHFbhl+i3tS/VciW21
RrTnVmjpTFeOZxwB5rTvsqn92klaK5SrZa+NEWzghpEiWU43ujcLMxgzT56QADdSzGSzPIXJqD5O
jpufO8JynjgszI7YgoU54lwNpKFoSW5qPtOWHD8Zr7+rG0+4gVG7KorEmZFEmMaK8bQ6c0L27Jyv
t4lnTZM/OfGsMnIinHzXNCklfk7yaRZQhetjALGtxg7OINXrMneIMPG7cR2t/apUjXFk4p6kh5OY
CKOssIllJGtp3ZWSF2ARuIvFpzUYMlrIunVe3KJei7NNmncFhUZ1T3Jz1HFFHww8MVaTGiHw5ljI
0JUzdqBFTPt7XDEnnA5hVbVNMOqLjkcXa6MPu36uk6CgrMMbTKOYD9AVEpOpgnUq4SAtCAy1MIp4
rzSueWraMu+DpO9WnpsCs28/Q/OVEHOXag3SqhuuOjz7B8zhnelZk9O2dytQrP1ExSDqhCOlecj1
fmk2y+94Dqjf6tp39Na1AkWM6+Fgdp0eDBS8TtjaxqiFvVbGGWcVRW7otqK6jqc1TjmelMQLZFJp
tb8QN++iTFFiN9LwYynRdwnla9+1aeF31qzctdk4TWEmHevOnSb1qzdOMvYroZcOT1xaJksrbiPU
vQ616Nw8e9hH4ZOVq0jGSpQ6IM3t+MQIebxQ5nkrS0aMyIi2kPK1ldWIQlPoKK8TuvXrqZcvS9y2
w36212ULnhWx5o8emQ9aplGbuVYrg6KY8S5jrN099yNuG8FUrO5JnXgLrIO8Ydk4ZN3dpIOwznBi
WCYOR6/RQkh/cudsIS/BmmBnE3VYWx3Kgk8ban2v1/7Qz4MMq1owwMc8pa5C3WpxRFK0XtS4pblm
glCzJeGAgp9j3xvWbomquXBOW3XU6oD2jtgIb8brKaCUnmkCsXU2jvXEUsNGquqz1OPhsWxNe42s
KfUK3zWxuKZToaPZz/j83Jp5XnYBaL92bfES1mc2ORhlhNfw8FW1sSvwGRbrHtT6ZVaDAn+5OsxG
Xl2k6Gmu8wsnzAUyHoEWWkmSPJEJZ56qvUCApA66obB3CpwV6YChA7iVUiU7c/T0aucOhvhVusZf
Tx04Cow+AV8Blhm3fIRabCPp15WeJ4rXWotixEq+1sr1j7rjb1H5T7DSdrht0AnYCfFfxB98tp3R
WzUdurmdohkNbk913Cp2oPYsBiTE+Wmaq21g63n8bRKpxdipdAf6s7XevasNLv6AkN7rMz4iadtt
kB8EP43RIGf9X8giIGnN1NhGE9mV1I7cIR8fqLK72yYrTQqLf5Uh/+ZSH9HJ7VJM5ojDgP2+zXQ/
05XLMva0rsjqqKjgxgbjxjCMhDbxlLFWcLWTFiW6F6ZSb4jxVPkr6Miv/yGL+62K7/93BbHHcO5f
j2YTKH9QEO/RWD5+Z2L1p4B4+4GfZaH2hSwA1JIb2omH1ib8/lNAjIUAohKYqxu7ebPc+1kW6l8s
KjgduhMPmfqPAcLPslD7QkgU1P4Nlea0Aq39DSnl5xcWGSN0MVxRXAwNmEV+Wp4LjKeyBssAGwPb
6czGBmIYuwNr7n/lqvkGWP+JuuL0wrW4XZg8UJn5p0/X0iqZanPR5WFjecppMYyolGMTeVC3fNNF
yp4nINekZOPQusI9yowiLJOlDt2F49C0sK8QfbNnrkI8hCjNyJZrt1s2ZtMkq50cK8yaRYvfhE4v
V7qi81fypAODYGE6IXCSwqtW6sfe+MVkYoPiP30y04bBQ3YYcD0l+8dNzik5vUTM5VdFK9DBeGqg
zR0RNBb1s6GwvxfY/wEISusXG87n7ZXvlCtvFOtNkAuu/vHKFO9j72EIE2pamUTWKMuQBINfhYd9
mla/PToLYR2OalAPIEDwfr+fZzFb0ZDXeFnI0H5swxbKcSSGdAhVr3RijnijDfXcjYtA05L4uY/z
5GGp16/NlAPfaUKxrx1lPXI46/e1lH3rWzQKrynWE5czLrMlmOfUDpxjVeLBGRjy45nZ/Le8nZ0Q
r0oEtUhUjGOjEf3hAMH669uK/e8u9m5Tosf8p23s4DHrs/eb2Nuf/7GLOdoX+Cac4ptjAW/bv/Yw
x6RJpd8lCRNCKENkXv0fe5iufgFWwVwT7hXMya1//dce5n5BD8CgA9uKjfOMn91v7GGfT0JIy0iL
oAe6DGT426d9ZXVbg1DF1InKkWLVz1BY7TPheofVksG+TXSvOgVBVl7mTvTn9tziiPLum/o3Z/F2
hffr/487oMShBEGa85lcpeeNIIsCQUpSVmLXNoYRmGmpRbqIf0HK+bzetyuBYW36c51rfaYDMPlX
YglZLZIapg9qvZIBREP8i8/z12+U68CQMVDzwXt9c1d6N75O3YJufzDNSBmFet5WCx68TbV55eXU
VOZOl0V/0NBJnNnzYH0d50rPfrGxbRPyj18pVE8OQHwckZRCffi443hO2Th5rpvAZ02HfBfInmxV
jwQWhr2zzQzEUONfBVjpb/zOj5fFtZhkAPQOG/vJ227r3Sf3dBlvyYBWhIEikvsqzVL1UDELA7u1
VK+9yJu1FhJ5q030bV5DGwRViSbQq0V1nuD2fluv6rT4oyisk7K2C/goo908igyGp19USULDSE9x
3GgrXA4EG2Lx5y0OwveMlSlLlsarHSxLyUbInWqEIKDXu1FdZjD7zJp1x2+dPDO/Y1yLYYdbKyUp
BtoU36ZGlt/zsPIrB4nQkysaMe4WWOP9gcw1swhs7KCuEjRN3+jCLfuyt9JC3poCRRFx0UuTH0Cl
sx8Sa4nNM8Qm6XArzKXAmyjHZs8thaYH2lsHovZy/Oq89SUangg1TLBCv05sh85l2ZqY9a2foUvi
7KN/oc+B+kDPU27tj93k2rOxtUTqW3dUvXVKSP7pmlZT7e2geeumTG10Tt23Hsty+Np9zHqBWYHm
UWDAyy7oyXgpjF351qsBXtC3jW89nP7Wz0n0mGnYb21e2dLgUzFs3R9thNxlrtPSEw7LCrDNdP3M
3ZrGpE4wrNLIc/H8eWsrnUlm9Oxa5j7Lt76T7Hd6UH1rR4m/y/fqW49K/0a/arNQKEaK+kXB9+56
fetsxzmHmqBvDW/jZWbqM3akD+brHC9KemPsweiSixxfZ592Hpm6uTXScR8Tf6B02kGrTCPJY2af
XRaMhk+8zvbu22RMXyYiHToKDNXrfcddjXvML5p93RX93jEV91iKxRmPc8UzHxrwvwu9MSrwoE43
j8oBxojvAMyczjMKckolzbscsTttQzvDAcrX8AbeJaJCQVbpzBkJiG7sAJKluQYjTebZrKUD0Q9y
LrXQownJfEtX0rtajOklapJCiTKz9gYyyV07CwoSayIXH/X8TuKfBYyVZI6wj4YBCSoRhI1ZHs1m
Hq8nnphzVGu69K4ytHZDkCpYmQZVJ9Y9PZ4yBvriWlimxyUV4joo6xp2aWVXB+ZUJE/muNgkkXtF
Xvt6XLt20I+96TdelT/XTrV5SfUrITkbNFQFiMYV4zw3pj5mzobFUCSo3M5yQllnNLzxegWkVT24
gHrPSc84DPheiS+XKnfPU5E7jA6sOrltBod3PJ+07sVhEHPhZYhsArx28ssl0/okymO1oEbKZN7t
YCJZd6aiym8toRGvIHCK63tNMX7rVjd+gnA+46mDgBe3wKm08e83AfAPACet+HwsWgTm+OZnRqA6
yTAEeVHNms9eXriBquKf6LeVYJ1oTu5d2KOV9qE+ltrXWMYGJM2SMFImWRYGBV2Ghb/aoyH0bbcn
3EUMC0m3dqOoRC3rw1a9QqrSd5mKsC7UkeC+IYPrQ6PYSkpSW18+Wkk1l6itIXXsSjkwTPEMRTd2
1UgZzmJ1Wz3MMFtNwxgaKJLesiNDoFXWIjk36i7vAkNIssRsqIlyP4xGnRK0rpIvAzhVqPu1njEa
6Vk7q78w6ekw2ytTtgGVQaVvj+78OA8MskP4pbUaqbgLYV/tGESXUDckOHTm8HbDeWQWfEQquLCC
emIwCG7olo9uYsqLlbc3xSQs1ZmottV6bi9KqQWFO8bPHvRUc8dyGx4YRKk3jQIqw4pAhujPePDl
fqvqE71TXmtJSOfTMnApF5jlXtsKLySs0LqRCCecA/wZ8jYsbXesjqah582cRWvfDtDHc0bKpSux
PGGe+Qt6DyOED0epvXkVw7CDdQbvxv1sCwujf86HsrAipRmsy6K7RCRsHeVrUV+ZDt/VP9dC/+5q
sKbw+AGhgNj6iVtDlOhawVe0ogy6wMVEHGc4kZu1G43CBIfpX/75cp/EseAgmzkXiOmWS459+2f6
d0teQMsWYkbjmgyXqZuVDKItJqCB2nrrgFS7hGo/wU6ZolxZ1PIWeRbmgECHWPWAq3YFzH+7XkJS
mMHJIAZbfkWEO+PwsVymU8NLGFI0hdIt6GuSrH8h5zT9lZvhXxEs1NSbbTgpdFTFcL4+Vh6a7Q4Z
HEw3IqtVSUjUgXz6hFIUPsaM3sc+plaa9cMml2oXgh53LebxumLtsNSyf4TK/LcfetcP6SpQzN/D
Ohd40/XV/1xlz9X7rujtp35iO9YXaPFsrDgQW1utzFr4ie04Xza6rgXiQWAiy4Fr/cR23C/8UcIA
HBIyECJuiaI/sR3nC2DPJhchCXNDZpzf6YveQM/3xSwLcPOigFW2MVGZIX58pcoMhhfpJTKqYsJ8
YXdNIXIxJ/N1hzn1wDwrbBDBHy06Hk/qcJ0ZooxqI0+P8J7ExMS0swMn4xBIexf30VxxT+wifSJH
czhK08ZDadYcawNEm0wZvfOEgKKjplj66N33/m+6q8+tAMzuLSARTdYGI//F1nqqTS2LtUyCdMZt
oCxDF8o4u4Cj0wVKM+KUn2uT/8/X/NzR0UriZ4LSkZEukMdnmndiKUqPDjeJ4loVoeEVr7oDKUYl
pOWfL/S5oft8oU8Nx+DNawZukkSmWXxDty4DV3o3v38NPg274/Z2cQZ8fA/6wWBT7LMkUmoKjXbq
mGL1bf2Lx/RJ68R0m79wPKQp5d1Fyfbpo4CwqRW+Q0rYEnsaMhw9rqT3lbzrvTe092M73LYdVBTR
a7t81S6lO/8Wy/vHDQCMYpKBXhOX94+f065GzavzTAk9UZ0U1SRO117Hx2vsNRzYfskP/suW/faB
MZtC54AVHl54H6+XWQxj1jKOmck1S8BI+yllruZ3ibv6ceGclx5mRK1lXlpD/koTeP3Pj/UPYu77
Bc4NEO+9NeoQRMGPtz7+XbdqlLNirpQ0Ed6hR7XVnBUKgj3Tzl8TyJyXwrYuMzGVeznW0LWc4sk0
8lcsXU9q6JB+KvGHEkvG1Exd052B8fDFYBIjmFmX0pEnrmKfrbl4VTvzjBxBEVYLjeIyKbNfDdDf
NGHFR9Lr0guhMUwEAfo+FkxuW3Ub38Z4+BvC8Ms1u7a05puI7ZvONS+r1rp0Va5sOsktdTdtqZU/
ObXToadtu3C7GsV46W+3Ab2ecVfp3ExVZfj1rF2aQ/IUc4Yye1Mf3AUu3rj9J0vo1jWucdAf9aIl
i8FtD+xu1rGm5FJkPNac3cx5KQDWS7Ot3DDr+NUYOZ9kuX4J1bT845PpuXm6YC18bDbbngd9KCqV
aT6C8CdOM9HdCyAeg050BkleJaYfkxsqVa9HaADPGmOiabPsB8Xpyq+9N8Xh0ndegKDdwB06pfcU
o8En6jx8+yoIs418sgvnbB7dMysngUV0QNQ4DHq7xXJv7NieqbLzFbYOxCMnTevAwvtmV2blGHLy
4EJYGr6+bOYaisO40TEusct9wivmTs90PfSc7j6WaRFJQAFfy8rldnuusVOeUJK6fjEX6fngxVGR
OxqkJLcL6AzUEJMkJTLTltSybvWY8fMlv32Ns0nJm7uNG6ZMv2+dxNAjlUDCcDEq/Ee00tsvKTl8
LkxTLy28vdUuy75ZbNev0+wJt+ycgp8wZBW6CjaJkx5BHVt3U2esB1VlXVbEFzJ351WY19k6nvga
UpD+XSu4Ur56y2mcxMSPKXhpWKLRIXXyf2HLK1HTFK/uVN/jmn74du+EpJZ7cukPS7lCEZjXx2nU
XyFL3DTzUO/wLa18deVDjk36ai8JVJhk0gM4Gl6A2er4QspxT9e6NAdihDZnAy261axHGBnpkaAl
wYi7u1/zUsVkyhZhphFlWBRTB8mU78lLs2Rn5OWyLzuWoFP296vFC6BY2auSmOW+Wtp7mFwiQp6K
s7ECpOFIHia8Qo5XL6uZWWiXnkYsBpN4HYfnhp+Oy5Nt0ajUp4xD+EMxZjzQY6zLYQs5XEYm7KMC
QYMkN341Ekl/keLVQiQIdVY+kctwlk7aqR5P543q3eCzDN8aePS0geITrezb+yzWYe5O5iUu1l7Q
dNhfoIvE3U+bIrybHL9HFaQt+EDmLCTdTp5gnOkk0UL4LTBstPTqxFTqe0Xhm1qc7KvTEa2kTjww
jdYj0L1Uuckxwz5NnXQhGw+ygjVuS9RZn0dcP4PZdW/UdRVhLJUbvIFmf/s3xJ+/9l3xVCYsWRQN
N12qKdG2+fa9I8Kma+9zqV+2Wc2i1Vkc5fbiq3EKotHGEb32HPT6ZIVNpUA/NdkyVqedj+qsn49m
Wbu4eSuGvyZqTwdtpmdGP6BFMBMep9PxaKyOm1Shm56qwGj+VED1HuviyepBOSycPDfGTULeEMhF
O1byWa7poTAhqXo1K77L2/vWSZ9GY7hvZXvP+Jbv3qzgR9nkj6YO74mbct+Vm74WWbPu3tapUjs3
siAhgIYatsQyQACo2uqgdkdWRWLxvY28JO6o3MyL4OVSvCNPFPXOrRZxRWZPcUewwyICNc6XfeHF
L3j9ixDJITl6Jj8Vq/plIaAUc2TGjzRws29tZV/sbVtjM2snBp6DmS+kpe2NbmqYbjnTudbzLOm8
5gvXYBMEARER8KaBgTgA5tTyasdND3udh6IcJBnuwUWrPEK6Ty8MF3+TnP37YNDZ8IVV3dsMylk2
eNKemMiydiQh6VfamkFcGZWlPR6dhZ3WEIokOEGBisw4n5/UBuVAmtyyhmZmn6gLN7GM7PTSuCTc
gH1xHsYAEoewoTPl3de2SNNzoZRFZLXWo+dpIjQ12YVoiWB7o4e+n1EaHndzU+9iqNoPmuLOexfj
rVMFUwQrVPP0qUsUcZWpyqPWiCGDhrY9v3wjkMf1qkT6pOnRODXmd5BJsrU0YwxEwmIZC4cVniSI
eBedWFRtcndOM6r3U148zaSBEY1FzmHFG2xwYLszv7ce2/u3Y5G69XKZWh1b2LwOOnU7FzH1P5Zb
sSFd68xYeQ9Lh2VQs2HAK+YDSas9NmG+Bl03nYN7Zd8qJNPh2x4hMvtM7eryWinzp6So46M6AXnq
N0yfLX47U4obYqaAt2y42tt+PEP2C0AGX4dav6iN4bStnGczLR5KRxyLBWRoXakSOgTnCKGlt8tH
VQ8whQQnYovbDRkcsEotbN/K4NiD/yzHEOLFyTI7NCqx24aVylyRRXeoi/E670a50wt1CPvZmi90
tBRBN3XzUVmzrVNR3pN4ysfU1Y6Lsh4L0azfhszDOjx9yhAo48iYvdYJfxrKMot2KzDeyoVSa+8X
Wzw1Od+mm3VGZAHP/AIT+Twfpi5G9AREgQbeZJjPIO5DnSZp9cp5TaPCZa+yHeVm4kpsmvnrlLUk
HmW4RTJGy35x3TdO54cCEQ9ZhJVIYglkoA38VCDOOAkNnZYooeOM52nmhH2fHhnmeBmLAv6jVhbU
Ipnqq20RUo+c2r1ypznNfW6me0fg5CpNzvPVNCjZcIFQ2yYqidbK2/U6gafuJzRuQdp1h3FPxoHb
K74RK1/pdq+tGhm15pLOMFtHqZLcat3wPdcLdPIOCDevNT4kr3ULLS6V2ZGdNJRpEMzPLKUXR3Jh
LZcxGzdRIofTVrtPGYtme+esnOFEya6TG4sSyYIdsuvF+eIybPHbjHMT4gRVY+GxJDEgCCYXrxZZ
C/IR6tWIBkX/hajtLw2qvY2M4PvQY0NA2ige7x9vVTvMp5BghLZOETIWkiJNQ9DiJK95ze7Jwfr6
z6X/WxrjpweLpQJkJwAIXqnPXpP6YJR9ExdKWG7fFA/HPMQ3dr00Ui+Jug5jB9cBK+JUkYW5H2P3
bCsn9ZUNXXqjHvSopX1t5czdaiZ1ogTanjKigpvFEE9zylEq2UPG0j1csjHEgas9rPTitanbe6Om
0hlW+prcuJxd9nkY6HWQZYgGtmNfT7MiAnO/1E1Kx63cRKV1VkqK8A6qOwITDgnGASjuAeGo2mha
3mq6kRiNYNXdG9JdbyaF80mIVjnQmKiANVgol/iTNFL3c651N6hEDJTvU16GXrJxOGOO8T9ORnqu
ZOJgmBZVieY5XQS32DKFgTu/IyqdcYTOqeB5i7IVdl1Iq/IEeRJ3NsotI2vuhb32EcVzfJSQivTt
7fH9Frx2U0n+95kf/yGB4f/Gq9q/VFuUQff5V2138/wu9OHH3W38pf9XUQyo5jfzz78H3a6zsidh
4rEFRH2Puv34wZ+4m/EFMgrcJ6bTuMC+gWs/cTfjC64pmMwzwtUIy7KB5P7E3Uiwhixn0lm8/dif
uBt8BJU9eiPig+JhavUbdIQ3vsHHtWk5hCmx8UKtgpWwIeTvuvK+qtKcCaoRTpKo51bbchSs5s5C
TFbVd9DfhR9X5c0AuBwyZDYDVCMEfQxyQFyXf+2zYQpMO/2VSeLbnvDpvlASk7npEM7DP326rwnT
F7Wk+4AkBU2iJ23owGrV46FYnlLGg8Qcxd+Uvtf8tFgv6rq9ECWMZLOo7paVEBqn2DuFBbpTu7ea
1m6Ckoms+eTUS9bixEkK1TeG2PJL6V6skKRD3FQpr8TYBAgM812YoEAMPHeFt0y9G1Ad7HUKQ9sl
S4mdeQECU4/rFVTy91fb/20p/eeGnNDq/+O6etwW1nHW991bBsTZy5h17xfY28//XF6QD01rE55A
M4HIuuGFP5eX/mUz2ubdgQXEWGk76n4uL+QqUFLBx/mJTVjN6/UnrA1Dlf9okWIJII1p9W+sr7eg
hY/vsU3vjQs2axVWpfEJ5suRIzKOT1RCgvr81K5McWWUBqai0kn0i3wWxT51q/TIqjItiQyrGuGt
dPFAso9DQUSX3c+U6JP2XCFc2amzJu4yCBcVZGhrOdN7reXk0NeGqsGSyjHKr29uMs5PWPDZEAtJ
BgvwIG1fcNP4MXj5eyLzVit8+nCw+NjYKNz4ej+H1Xk2BDi012uYWHb26OEM8jprtnKSw8yDZYJS
HOirRLRrm8a1B1asbbyR7H5txkMTj4sf+eG/dVT9o6Lr/SnzH5wShCjq1wvoZHjOHj8sm+2nfi4b
9QvMODhZuKVudLSNbvdz2WhfSOgBJoaXTxnOCvpz2ZhfgG4ZXWK5yZrxNBbbz2VjfHE2fwLifZBH
bUPB31k2f40K0rfB4kY3ZpUynP1UpbaL1cc1KvswW4wdYo/MizpEjzuVpULUtvUsbau5hqvTnxRa
O1n+YmB2IZbqOLOc8oVIbrPynd4h+3tF0+Jb0lwfezdJT/ppKk9WW81hY1RN00O7SIdzfW5PMFQw
L4Sie49oUbKLZIFPoWAtESQQXZrTbkmR7LgAJ35n2ChhNLmgKsVsu4x6qxnvVrcEwVaRrXI4yYO5
T/57NvwlAAum4D+92jctAVjfH7+/HQw31dNj8nHguf30n684Hv8YujFsICD0w8ATWvq2Z+Gyh42F
AbPzz1ccCjxbGjRzzo0t/ocu9OcrDkcUSbKJy4m6aScIE/qNk4FLfNg7cZlj7rT9Is4ui/DHj4UX
9tnJ3CSWF6TTNOzHkWZ+muf+j1fmb7dod+vW323R5FYSAwvTFHcWiA4Muz5epp0yTbFnAT+AfPSb
zBjSOSq60Wp9d2rTB5GaiuIvmdLYobrksxatI++wr/XzfL5YZbbsVnJk8eWv1fF/2TuPJbmxLr+/
yoRW0gId8GahhYA0ZbJIFk3RbBBsGnjv8UZ6Dr2Yfrf48WMmiE5E9+w0WszETDPIk/fiXHfO30Dg
E3CJwxR1kAM1EyJZE8rqeCo1vXuZ0YhIEYW2xz/1zG/v0MuQkmMwZu3T3OjIMVPflI0d2voTD6RU
aT7OvLtf1ROwFxS/Z7RYoehRoo06+mBd2tUtdoTOBPxakTLwP1h0G7d+2qLyiXxP/ypmyXNl7cvx
RQ8h0Nw7VeJI4C1xEPEqX89PWR4klRvneQekDz4ZaB+d4Xny4MzfB2uoAk+lqk5tLYyeItSYYqBv
ZvdUqak+CM5iVLu6lE+nLrVi7XZqav0Wz4b5buKBP7tmpvYzrWqjGtwMRFTi2pEMx61IYCLSPCkg
gWOyorq9oudvoXHP0q6gyf4i5O5JB2kwwJ7p0pC4yZz6By3PKwjdIwr4nt6m9OUQ9MGMWZcS9QXg
VvXPJLABRWXmaH89W0QrXetFMorCi0HzGNYhbxEcEESH+ewVkGRjq1pTLVGBa5ybZpwxStLCf1mc
/WUyKuKyc5GMIgwYAuoOmLPz6rkMM+U+BgRdI3lTkw+3SWS9bnpF3RWt3tzbwKu8yPf9eyUuOo9l
G59GP96C6op3w/InwCo2uOEh68n/vvwJQVwC3cxKybOw43pIx1q7iZpIpaAQlviZmurGAhQzt4zH
JsPAWYpsKot4ra5BUJVjCdmXkbYe7LJd2jaJl+eWcrz+EZcQCvEVqZ8RB9YKc7z0OKjK0I+QoQEb
2OaRdKzUqPkgTb2puvA8W3yMtNzAFKuIDWBzBqIWgSx/G/AcTA5aGmsnoDuh7Y150b+sen730Z+d
1qH+1UdeO7Rc13wtqKJdyfKxvcmM7f0IgOq+VJvkMcwd6yE2i/qHpvvfutP9P/8gEjC3K4WG5wfR
U5R/gbX1fPJhkPcfP6hcUf7t8m0k/qmfJ6DCdQ2eIdc1Gv+I2JKcvy55PG2AASDOzPPnWcXp59tI
+wNakM3Z6YBlR0Xk1wHIWwtwDseiUFATtYy/cwAu05USBmKA1AWpcPJsQ833cin6jlTb0twkO6XP
aTQMWc7VynT6pvBKBx4/76BEBfGtaU8xPWNEoIbGftUj5fRObitXBq5HcbZQ/YMOdSmmR23EtNOA
OubjWJx4eaFcoUhq8NY2M3MHtbV7M7VFNu07wJo3caNuyEmqi/1NjIi1R2kGwDSmmcszPcIb1cJd
L9lRMW92wWRnr/RyKNw41kLPmBpI6E1DE9BpdU7bIn3Q6kZ/7GwsWOgy1twrEaOhXPgq5vy5A2UN
STpU3iVoZUJJxcupzevm5iyVVrZ+MctnG5T4zWC/UOIBBKPhTL94oNq1IhvSlCS0xGH/t8M87oMh
exrmvAdSXOH57aOteD3m8iB4DgpQCiCIQ93pt+oOH8nRYKtj9tvH6rsknp5K6NRogUEVLiz9pWrW
5iHmGkZtyYoOuJA7G4J1z6Co5bjhOqpcAZHGhAd3mX1WVQ7gzfkJZQ4XxtRC2N66kn8YFQ1TWyO0
HuSG1g4OxvNRkWJpn0wqVPappSdiTuF9SIvM1crkS5kNkhuDa9+YpBUKIng7sZELDUE+z2J9zNhz
Z2hUMUnaU9Q/dHR6ahpVAIRcBGjcqi68NH5JMd+b5fEObPgp1b4C00OTIPMSDCEm9SgF2THl/51R
ktKsHHDYxwkjeUl/XyLJUjXSIXLe1J3uXv/Ai1NWfF9gcLClVMEW/Q1sVIXcuTI6RrtGCI/OYw0s
P7dCT+jz0Budy9vr8cTDc5HFuKmAtuNRKxRIl70j2+h1p4PhsMNOdjoMdnovT2V8LFAA2KdZ4j/Q
hPiza2PLlcFaIcojCnsD2h4N3VjXRpH22OLSsfGzfp8GfpUF35l7BoLexuJaBZShpg/Ir3LqUbBF
QtUryra+YY8tdpMENvB5Gv7WWflfov4hCOR/fV7SOEPwNfyPp6gOovw/bpt06R3LBenXKan/QY6K
egYPJJS/haDhz1NS/4OTEAYzl1X0cMSB9+8Kov0HFgswntHZElhuAYH++U5EXAdmHy9Pyo7iHP1b
x+Qyh4DNmUDhQd/ikyaKkpf71DTXdYmZurNr9JoL5DA2Xt6Ybg+4Ip2+n03TylmwuKwKUCSlUlyb
BGGbV+5ix5GbFNWzJgZvnqOkNgdBvDfBE+ydsHm6HulZpPd8+30OxUuAEhTS3ZSMLocFiQyZmohh
zUPo5Zpz39tPeTYOO2XSk0OG3bI79vjMJr6080FJTdZIz0zGrywoPmXa9z54LfFe2xsS+C8fkRac
ybngJiriAlq2D7dYk8tjUvxeqgmCQEKV+TdeAsSQzBgGxdl1E328ualkTxvgJ1kDnp2l4k87iTNm
f32WdDELF7MEWJsMo5cAyBrZCPG6P3uXpdSx0m7CmaWMeVfauHUFVf89VZ30EWrow+CHdL2loXgI
I5BCo6bs9cl0HnqKX1CfgA2V8S6K7MdQbxOPXPa0pi/coHoo+6dRSoZDhF0ImEaTAtoM1trIYLLQ
I/00GSa4hLJ4M9Tm49g3475F+JN3xIwEummHe8OKjkhnwpPJwD4opT/ROHEAOwelkCpJ3zfiNTn2
0cYd67nyt5gS8Z4SKSo6ZsvGUD2MwRAlLWIRdjfuaiszPG1KvsIrRQyQiv6ua4IPWQsvT2n8k+w7
dyk26Eg7Bebx+tdZuK8B4UW6g1czBSQQtaKRd/l1piKxdNCqDsTyqHA5aprdVI4CPQQ5Bv1HpB9T
2dlH6i4JFShOTdt6kw6/w6jeD71Zb1xpftspLn+OtbjJOXpXWElfOCjDlQligXhi9Bp9ZK17qod5
yxZjeeKKwZOXVJccLP54e14OPhqDjIehY+8qWvuuM7T9PijNfmMFrIBCVGpuKP0iU4Zb4FKHIdNR
T1VQjNlJqR+7/dh+Qrs89ayoe8gklBaCeN7hdqXdlSFiMb5i3E0W9BiKM5jQ3TRmKqNYZDVHc8xe
l5qaQ0Drb3h8f0WtCnCT89Cliv8wD3LgSVp38HO135dFdJR0CX/JqZFcpwelFPVeFTrvakN5SelG
vwe+Ue14u5RuFYRgwKKy2EPUQhonawEa7mwkCDDPyLIdWL56l0nWMbfxHNTHpvas1P8syfHXJB8+
BoFcnWxQWBKdyZ09ypS7HLaUJHrXR8Xs2maluGYBMoQ44T7Jwbw6fb4lj72ayzzENHrAsKGY7svP
GY5pNZg4Mu2sNJ320ENRvISThqLqTWtIb8M+LO4VOTQpxoeSC7SK+x8KqAj29fy1jeujKIos1zgb
HjUTbr+aKo7d820PLzwIZ75v7yzoxC74PTyt5QLkzxdncEvAVKBz26379mpQHLdoN2OXgXfbZVAZ
iVI2CYLmAY9M7AkDs29dvcbuJaot105i1MK3vKhXtzN6+FRodQePJMHKOR9qjgSW3lcxx7vR3Tb0
Y/YIiCRHGNlu0UuOJzXdJ6uYJZDj1qdJTqJ7VH5vgJyEG8+NFSQAl3YegKxpg1adtdjN/NaYi7IL
IEPUg+5NGS4rPl4agDyBicsVYO6ZEoNXBWN9h1vKCHq1tfeqJb0ouZXc4VwrFYhEjgAAN56oz2SM
ZT6Ql0KDgYcQCg2Xk5REaRAID8ydk33UrCp9mU4vJpR1jcE80JRSWDzYCha6douYAT7G04PeAfjq
jajbxxkltyTgjFLkHrWVunaL0vnYZJoBzTfMQGa9jtS6ARkWO0f0PfjXVFP2MFf1NLtz/T5+qOzB
3kMW+Yi5xi5w6tI1k8+mjHiXNJEdgCCRu70BQO/Dbw5yryui2G2lCrl3E/VitjUMXqYDmpkz2IOX
6JAC78oyRG6D5l6Sqw70BYo2KRMdBCNao4iM78DlQoCtUnpK+oYww9pJYVEDFbsq1zxn8S6hm1Xm
nW/ZOxRq0WXtJFpc7V5tI8xq1frHFv63HiX/zxfwBEryrx8kXld//vL5slMl/sbPOp39B25/wiyX
68wzpufXC8T5A8Ie/xkMEFSl52fGzzqd+geFbOAxFn8GtVQY/Px8gdDfAjpDnxZ+EQajjvp3CnW6
uGWeLz9u59Rp0Phjb6TGvNTxmKCHQ3qgNA7AT/pK8z58kdRDW973ZS0DSUMuEUHD/IB8punls/xx
prRzz6XR4vIxV/6MYF61m/AZ5DLU9NpjREvKm5WyHlwdyjHez2VTvwmUvj7oSIUBn8baDDlxp0lv
oDZz24eEf0tFyjf2hV1ALcmifR/Tw35ow+g+AbgNxSKaP9p6BQPQcIbG2svNvLPsULvRC4VLIhU1
DYXhvkOABDHnOvSmHtHnsfW3rI+Xq4uPJa6ETIZQeWHOLncrFJ/gz7e5upO69E4IHXtc9p5kMP6C
FlH+MFr6/8vrjP2Kjfy15fXmuT7ufuYe/3/+d/otm1hZeRu10+3X//nfnv/uz4Wm/kE1RsAUoGhS
8RRs1p9PfcBCYjO0dapV1EFFrfznQoMeC3KVh/yPGoDoMf9caHBgYbLhzYSy1Q8E399oCT+fY+cL
jZe+oL9zzPEjeFIsbvANsqKW1A3qbpJDdFvjqXXHVor4v95pFdygQD1WrfXNoZNrRlnqZm0k7WuA
pFaHsXerRm/9k13bzkGfHPD5qrXLHe02n1CyjdESb2VkQJOseHAQesFMhnzEl97re1xM45lLZ63g
F2GNVoUa5ljvJ23M7uU5ueMR/vX5A/2trP2vUKnieSSzP/z10fAjdx/IXSpV//1Qf6bJ8z/O8/df
/8KvDGa/J+UoSMnPqfcrg0GT0uRn56GdQzFL1JN/ZrD9B8RgwDno59BvoRH5K4NBk0L9RpENVyP5
Wdfvb2SwuDhcJrAhaurCAYaaAYfS5daXjAlasxiZ7aZZUW+KKtO9UJvlvZZH48Yb4bdmCw5QLGGB
0gNvBJZ9cV/HwMBRxhgx+biZhxs0X7KaXhLafLqnFaMXgJ9z8x4dvtp08l3Z8pob04MN6N7l/aMf
2+9YLRg3Lar0O1un+yBH4U6v85OVyJvKd+KGupgYOt4sb4zq2HyW0oWq3VocfJpQvreegmROqG7Z
6cm2w4eCN81Y9rJbgVVFggn+Q3UjIy59jEeYRFljy64hQcfBr0BxK83+M4mqt1YdWR4+WF5mVULb
o8OwzI4r1rGEtkiiHUbIgMcgtO649Y+gGErgrUNu7+IXatvkXk6dJrARCh7gc8AEK6KDosZ3thzf
19TttSj6Gtr+a61yxqPPA9Cu/DvDL4x/cDn8r7APiHffX28C/6tr2vpzegnXE3/lx6qn1vWH6CdS
AKTIxMuUP/lxbHFYcDaJtf0L/fqvNS/xd5C4EwxzsOWUUM5kOSUdtB5lV/47hxcEZPaKv7HqL1/O
VAtkS9REeTrSgRG+E5erPsgKq3XCQT3BIocrhoPO6A0fCtCnyY90+UsEiXiD/lpGv0cS+89ZPXQO
fD2xIF6eEhs/Oxn7pzt4NDOU5Rd1dS/pxsYmc3mV+z3eYj8bFZiVyFSpp9Z6Cfbvtk93/hj/gyCU
Xnhxg7jkjbs49Utdjw38E5UTAKRdnH5Ssy84GB1DyHJnSfXqxzz9teDvj9GIu4XoRwGLXu7OUGSi
ceoD9ZQ3OLvCxGX78ZItS/HLM+A5ioUNGVgU4EScKYtKUtpTXyiyQj8FqBi9bScfWjCq9bskbbSN
wsDlrvozFOg+VIxlUnkRyqLUkAdprZ+qQbU9y0pnXO9D/+9ZmYr0FpYGQrmAlv7zO+s86fpCLYFZ
aPopHwC/aL3xtguGcD+Xdgn7vtnqnYrr5DLJhfECTSfKyhgmLkbV2wEy7AA0ToBwoS5KyBu8K4YC
98+RqitsIDoGqRsZNfY39tDLd0kS1J+7GtsjjhenMWjgG/5Ak3euU69HreBzFw9lcFCMVrAdURd6
i+7+7EWaHH8PKzCCO7S1+o9onKndq34anJu4TBIDdTH+cCMJF8obPz6aeOWSiaJJtlQr6ZpB1oO5
0xHsl8N9q1Qv9CQKdqFk6zeQlL3Rl15mevep9Nv5Lm0kgHK1rW21EcSiWuwk3P/ZT2WqyuCLFzuJ
WfqV2aIMd1I1SYFZLLv4ADzEuJy6zRQfKMrsDe4MuSPfYo6zteTXJgFgKksEjLUQKxUb3dlGhuOV
7OMlY5x0miyeFpQAlZXXTd3Me71tU3QeQIjYcrVzzPg2kWrtpWGN5gYVcOVXUFPgLslJoIoexuJX
tDzTeUJ0xgmOW/XB7HL/hhIEvi5xckMlaNhPqZw8oDrY4QzQlnvFjxTQgal0e31j+m0dc6ZxhImy
M6BAWviXs1FqTqMNiLvfm8lkHifHGt/MBnIU16MsUCdkHmG44bI1ocNF3UvUOc4mnaZSozVqJ93X
wc7y57vRKr86iZBeo95HdZ1ynQI4oqqjh+DN9dhrI+QlyiHJNsINfjHTY6EkQx3M0r2t3NUYQg7m
D5beX56Mv51UYmy/AuiLQ2Sag1pO1EG6V9XHbLrra69zbmVjYysUW8/FqgEaqvG+MGwB22HjvZzB
IrUUDHwc575F9ABPK+ONLtUHWMHxLo795CawNx3nVwZ2EXKRG2Bw6qxJLOfeeplWHxX1nZ28a7R3
1z/Pb1vuYlyLzEBnP+j7wnTuA/nTgEqgcjukj9dDrIyDyxs8IHr4TN6yOydriOVJehSeJAyi4sD2
HLXzxuCx1/rD9UgruXYRafGRhibOFXUOw1On+IfCsI9d9C8J6r/MtpU8EDdRmODc+2BRicGeraQK
HYcxq+LwNGBGduznCm/GoNkjLX6f+OX00IRAxv/+qLhXAFBAyEKFb3QZsk+nrq3KlpBBjULL8LE2
rVf/uRCLVKMcOFVFRYia8iBkbkRcS2PrSilW+mIJcZ0QCvvU3bl/L4JAY+7q0u/CEwvVD/o7WzpO
HOctaQDIza7etLa2sfGtpR4KV1DdZFha4Bgup66TJwDtIP9PgfpADUlknTQ8RhgT/YP5+xVnmeJK
6cRWj1HIyUzqoz4oPU/ubOvd/9tjA6CouFfCUEInThamVuepB7WmjoyeIMpLM98XSGtO6UtKZUeb
HiomedeHtPq1zqItEj1LEmuOiik8ZQDp1C67g0v6NUMCpqDwIByi6gb+/GDtr4d9Pnl/y5KzuIs7
oDKZvZT4xK3D13LVHnFc2gXVXYlmh6p+gGlBSwuDUwXvFERVs+Q+TL8F4U3W+F4kfRrqhyz6MvQ6
GJ72IRh6dyj2KP4cMMg7NppxHIsWz4HAVVA5qad/sNOdfyHxBc82hxb1KRv1l/BUDuEBX58bpnA3
gh4xss/Xp2ltGzqPtEjsARWbzpjIBTwpa7l8Uc3h16B+H0Sh6oKu865HW2CWnu8PNKURp6C8Bi17
CcjEL0sarFkLTzQW3dm+aYrvTvMJaWx3nrqPWm+/RTD7bqw+SPEuM1BVe4zx1AzraVfM4FLyu7h/
NOPJ00DM2NYhMLb65ivH2MUPXMy8H3chiq4OO3+ROgeZC+aLbpRpr2CiupGha4cMcDTM13h68aZc
LIxIxsa37JQQ6TqkgjtYLS4a7Nnt9Slf27nOoyyWAdyFkL70yDKIPjcdgCfpUzvpd5mabazz1eHQ
sAEEDVMXhPtlzsZpg8fsyHpL5LchVkq9Om9EWPs29r8j8Ki8jBDJ8TzUPUNppRQnRfhX9eM/ucdg
jmKCVNRR0MDc5zJIV7TgBaM5PPnKYzBpN4WMKZxWbjy7V4eCoAHgXiCDwB8voxRRmWtl67MFk/pS
/1TOn4Zy422yGoOuKDURoTO7bFGrZiGb2K+Gpzh/8GfNS5pjjIz29fT6/QHEYUKp/N9RFvOlaTMj
rMLoNKq5TDtFV3eNGYS3s095FK29B1MrP5TR4DWB8dFo2mwfaPW48SvWdrHzH7FI8tEINB+Qenia
R+BGFYZ0IJoizY2m0XBtKRCKdVtFmtWYoFNBVVBqoOl0+Qn9aJKRgeIT3mZTD7YEWRaQfbr6cnp9
fYpXV/BZIPUykIHcb91bYkvqO1fSPhvUhTikZuQk/nOBFlf4WLxa+tEOT4XzpkXWbLQ71Afv7HJL
OnQ1M5HLAOIrWoVLzWjONkcbKKSccukdttdod72Toq0LwOq0AUaiZSNqQcoiJ2BAakMtxRFU+u8W
QKwkfuHYKS5gm7Cf1Z3PpkgMs1W0ORcfaOxyyaqbKDr1mulWU4uj4LEaHvI/k5DyR36DNHXs0iKR
8wMSf6608dlWZhOCLt0bulo6/ZxF+GTAWdgaxUCdd632LuT9tbWVrL37L2IsUgO/tRbHamKYunTk
FmzdmVO0Lw/tlN5MVXOU0q+Ad/fX83FlXsFRsxfTHLapOiy2FihGGB4YQXSy/eExrowdegyhez3G
6uSJfp+KVBcEw8VG7NP2lZo8i05YQtC+eYfK5L72q417z+pIzqIs9orOlOJ2pIN3CgF6djSHwSf+
gxBC0AbxAP6Hs+tylyiAlIz4QkSn2X7o8voQ9OZGhJUFxUOV6jq9TlQPzEUOOH2YBm3eRKdaforU
h2EsXofqgyanG4XFtU/C1qBCKofdxAq+HEmk+U2YVgb5bH7Ts9fS8K6FpHz9s688Smi2/IqxWDN4
S2A3lerRSQ/n7i5ItArEmV4eKenfZaX1Pkbh6lG2q8cBN+6N2FvjW8wjZhSV1PXEhorn9E+x8bF1
vl8f3gKL+nzPvhjfIhuwu1ZGKA/RSbpvFPNo3JjYkveuH8SuBvqjcqHO6h16PkJ/dGty1xLlfHLF
BJy/XlRt6MJBi04JpHGkHSrjfYQhtZN8uT7K1Thcny0YcAz5WTTtLI5ednYihwaXqA/miNLrXq/e
yvLrfxBEwPcBtiAnZS1mshiRV9bFoahZN3pyxPjVQiFmIyVWR3IWZDFjZq5INPktDsTJwbC5iV6b
2H26DRq4XjTq9j9YyWhVcXfh7FUBhV5+IOSYpKxS2VgxKUe+Gnvx9i6t8l2kbqXCyiWJDgEmVhDK
RNFpsb0iqll1NfZFp1rBcEN5VOPBMyO8OHFtz7oN9P6CwvavrD+Lttg5lMn3qy4m2lzvrPeZVLt1
+qjMLg2msLnvYiEp/W4o2H6x7koCd0Jd4Hq2rO4rdNFkAIWgrpelqXxEm1Ox2COhWOAHSPPE66YB
EXa513e14vhuWmnzrp6S4Vj4ZbORrKtby1n4xdbiVKrSYgPDsncmFySU60vvNsuwz/eZRWWFOpig
VLKDQt9YfNQ5C21J7mqxQbeuJMF0R3lxfIizD5HgMdTvrXdKccutaEc/beNRs1K7QtUGzgRyH3R+
fuMDyiZFsbCLTk8YRrshpJG0D5GLuMfa6KBZ/+CddhFOLNyzLaaIUehPwZSd5DF18aRO629z/HQ9
Z9Y+2vmQFhfVQJdGSx2JUfZ3RfE56h4nY2PW1pbheYhFVcOWsG+oehECdudDru4r6caevjXKRvqv
3hN1BSk+KjxAa/XFfPm+0mv2RP43If6zWEQVwesAmci4k752YXmSc7SV8/62TZIfIgd/WU9fD43r
AVkhbkHL0OWQaljKc6xmZaDdmjNkJmeA3xQppX205BSii1/VR+p7SBvXzXDEHCzYmOfVc5d3DZ1A
0GC4yi0mOpZQcJYVmfGrj4U5FYekg+TSa19xFXvQ+ADYFN2KsqGGdVEqHfvhNsrljRbTakKd/YhF
JUZua0id+hidKuUBUyJXbh43m2Wr6xBOpQWCTnDfF3uAbTToaOKPddJrBSkO3zFvDTPI9106G7dJ
CR0aGfh72Si3fJBXUxl+JTw0WmiGgGyfr0hz0HERTwnclql8p/T6MVaU2bNzs99ZgYHQfzVOt9dX
6PpnFS4uMkhxqC3qZdCunPo47Sq2dUN66Kp3SX+javuibQ8K7hPUIzv7yU/0faSke6pK+/7j9R8g
BvXbjovKkf0sdwRY7zL+AJWnM3vxSon9BwvpA9pTG0t3NWnOQiySxkaa3awHnihy8TSXFYT4Bw0r
suvjWM2aX0GWZa86ROvICgkiZSXa36c4eTNaHQC96LGPvqTpl+vh1q5VJKcgnhoa4MFFks7YDdeT
UzKm7G6eJriEd1Sbw2zj1F1NSVi/iCmAL6Knd/l1egWrQd8kJUd7coFxIYzzKTXynRJtr7vVIQns
NdBNUTdcZKKSxvWUjsSKRxsFXpR9i++lOgFM3NrKVhNCaO6ofDC29MVCcxDhbcuGrbxIG3f0v4bT
Qe3wsrtHaMm7dezSo9kWYeULYwE+n2vm/WGYvl7/gls/Qvz52fmbIz/XRAoLL44/hzUaOtHdHP15
PcZqUlIlEkUAAHhLP9nMLkMZCEd0gk7tGvYN6iFeWL0KwoOFGPy8EW19RL+iLZIl8BPEroAyn4wQ
mAS8xkaBivd4fUir+8XZkJZXilxPYXzx7Vq18kz/U1D+o5V8FmGxI1ka8KaiYdLyzmtxGc38fYir
B4renvNUz8HG7rSg1v242lPc+vdHWmxP3WjF9ejDhe4RZ1LHl4lQJWteFtGtaAV10V05FolryK9j
IzsaWrcLi9YNyEgsJ/9Tc7vcVBJTGeIoY+RhGnux9ej7iXs9wmqKQHUHZgPAirrUZdKjpe+EVjqx
S0bd96az5tvZND7ko1Zs3JlWN5OzQIvVVQ2VMaYmkzomn5Us8VLUUsMMrVQUVK8PaSvSIusVv9bB
yBEpn42bSi3uaN0Ac9jlxefrgVYz/2xIi8y3EaortXZgw5gDvKHNb4kwNLseY+v7LHJ/0rMBSzRi
zNa7LNRwZvhTSbL9fy7IIuHBCFtaKJNmNh8l8b+DONi8xK1/FaG0hIAp77nF95dj7OH0kUTLlPQ4
5DOWRd8neTy10Uairc/Yr0CLz68FeYg1JzNmVeZ9pn2zJ3uPdNXGd1k9h23u3sL3EhEb7XLdlO1g
FZPK5XsMDAsUl2a5IL/RjlKMfZ1Gyr0dKFsc/vWR/Yq5WKsFnO8eTkhEc+azrEx7Mq5Epe56Lqye
UML5C9QTV4zlhlDKQcjLfuZVUXxPMEkw+xs9+tbL8DIOYy7fXo+2NiTIy8/QdwQ8l1mRt3EXO6ND
rT/M5SO2Ofqu9OPh2CTFlrrPcxNmebGlgYg+AeU7FYD+5SdrugTlJDCRQJLmmwYass2hlaR7/H2P
RXl02oN4RA5Js0/6aWfNj4bVvWk7/a6RWy+R5MSd2+l4ffxrqwLXPA2gGTwyQNGXv0m1+9nBUDc6
RdG44yqn5N9xEXLHbn89ztpWZYDxflaPB8+4WBRDPJXtaKfxKQ1eT8F3mmDX//21rDn/9xdbId7Z
VJ6kLD4VOcgeE2tfVDKD9+WETxEHJBpr1+OtvsDBdgPPhAhOp2ARMEwMvZpbMSBnqA51leiHOTE1
Nx6hogalmiAf7wReZSaOW6Jq+mFywOhe/xFrySvwbUDDKASaSxUrDXOYwjAZtBI8qYHs0QqTzKfr
MdY+HLIKQt/Z0NhmxJ+fXUqTfO6why7iE4op7xpe+y7wsPIfbGZsyZDQBEMZbPFlkCqqpqmY8vhU
NTmCMXLYezJooF1fll+asuewxh/2H+wztGRNYSMKG2bZcKMujNc0hvKnSX4Imne9keL681HBmDzL
Hian2BiiOMKWi98SyG1YXZC6lqyNKHXoUYRdfLJj6wkbLLX7GKs3Y34Tjf4rpXzF+3MjO1Yjmjra
6eiWcrsS2XP25QpNjlIpNeMTQrzceWAW826ZWq/QA0qmFrI+44fKsA/X8+VZofRyoChCwHyAcUAv
k6bWZdjGKLMyxAHrpHyxDjourNm9knrdn/43KjSj4jnjqZqO6OXCROiTu9lESgF4S7BZjv89c/kh
vOlQgACDBZb68ocMgAnTMqjCk4Mgr7xT8o0EWikNEwB6DKp7Ks/uZx782QTjBFjhkAtOMhl4crTR
br6Rav8Vagwgqd8N47cJU5gBzpwm+S+mztzIqN+3PMLTmRQSJLA4l5SEqrTQVpmb8MRZ4wZY4w10
5Hul9lrElz7SV9yI9/uNAwoY9wjctgWH0lgs0tRC+TDvsvBUWSjv4ucOQb0fvqTmIczijWNpLRY6
F4CG6IYL7urlt0tL/CQxC6AR1Zd7NXszv8U5Dyg0nk1/u36I9rwCMhRYGgCoJQTK6XDoSwouAJL+
Hct710nvlGTLq+r3pagDPxV6CBgpib36cjgZ7mTRnFEKaiPaI9m7aow95/Nkfpbyb+p7Z9h4Ea9k
BuFQ9BVYa9FXvgxXZ+poNBM9i2JI6YpIO81/r/sHNbm1C4cL1deNJa/y7y2W/EU88ednC0ECkRLl
Dc98xUwPpa94fWncpqF1tJX+SQM3HIzf5/aTdJtGrbtV0VipV4rJ/TXaxeTWoY1N6UTZRAqlGwsL
JqS7D75V3jXRXYyUo9MZ+6a0b/yhPahysSt7w+MNsLE6Vi4E/AzRIIKrJOt85ctJgKCDw4aorJjO
eKu2qqfLn6b4aUqjY5M2nqZ9nLrA7bWts/P3SwCLEkceKtOiLbykf/mZrAROkbLNmQiKO71LC4c+
91YKrxQlgNEDdhSEBOqLyxymXBsZUwrafZ6+ysdQ3pXh5CV66IW6ggOn+864NY8zYlmSWzQbzc6V
7YBtluI7ql504paq2GKDqHCnp2plfVFGPDjjt3WNrsGrOP6ykctiZ1nk8kUosZTPctm2cAmWBkJV
w+d4+lYYL6KscM3gtTUfdfPOtw9F8X4j5sr6OY+5rLLos6WUNFNYrwkefy8QIouK+9g/jn+29evQ
wI5Ch25GBe24EXhtsLSQqLpQ9OSRvTgiA79mukeWTpie9P6bXH1OvjXI/gVJ59ntW90OMKzYeuz/
/uQAnQj1l08JQxJy0+UM+4VSd9PI+xjJCFHY9W3hITx7ar6xDa60yC8jLe6udtLMaiDqaNncebAY
peZ9jrkkTy7NgTPrFVLqTfJ9WIavVDU7hs5rfxr/NsCH3yBwSjBRWKfP28ZZPo2NP8eyGG0vSQqC
vEPp+hYAEVOLt5wYV5cobxJEA4BXkFGLmZ38Zg4zZYqg0haerrU3afkyyGjl3lS6nri6/aTosGst
f4cQIZZYvaumySmM532t+hsPspUjj3H/+i2LuTfVPta6gr5cTsmwzB28Vj8nVu1icuHOXebGITrE
W2fB2l54HnRx5XWgZYnnPHuwkrxzsLsdcutgD9+uL5vVoaFDCi8LGB2vlssEbkrTgETisFxn5aa2
jxqO8AhIogpRf4vtHV6DXtzJN9eDrtxmeRrR3oH5xVVz2fEt8r4z5VCh9pJCkxAO1l6mad3GKba2
Ns+jLA4xtZACu0Li4YSV6bEN1ZuuetQwnNjEAawGUti4hWAu5iriz8+WRTYafed3EulBIW0PnA89
NsP6rrMADwom8xu3vNXZ47KMvBUcIOo9l+Ha2bCHqtBhUU0gZObHqdgyt1odkGAecj02YHwsUi/p
GpCU2P+csgoVK+NBkYu9FNxtVhfX7hmq6Ib9DLSYuW6S8nkUgZTQOFlZuK+QiY7H/pYuAcbcvYlD
83iQnfgLZYeP15Nwa5CL9Bg1I6hbcQ6b8008H6r0lXB9VjC7vB5n9XPxrqIkRR8YM8TLz2WXcAV9
A+YM9ykPso6WzfvrEVauyLA3YCKKx5PJo+YygpbWQwpVBOaDmu9okvrclE3lQ9qiHk+72Ro3jlrx
+ZfXCtgiiL+CoSfcIj20tEr4zzAH4nY/4SszIySzMWlbIRaJMaH5EkPjjE5T+zrux12DQaM6bVHR
V1PgbCCLT6MZuaxKBUyA4XvBECzrETrHXH6+/nnEv3JtuhYXk5LLLooDjGVUazdJq3013ifjizHu
vDLeSIWtES1SAUd6GsLAyk9d2TzY8XRXhN/G6r0a16+vD2o1EDoqVFnBDMlL6HyXSL3SyqyeCj8/
vXpSJu2hkXdjUHvXA61mwlmgxQEFjKs2AvHcbJSSu7kiXoCO8cnPK2PjVFr9TvBTgUGhg/pb967O
SsXJE74TugDepN3hoxy/bWPaanoRfr8+qtUlexZrsYQUgKPjHIMLsfRmfjnkvnzMJvtlaynf6gZ5
6Tyb/jTludhYuatfDdUbpGW5sEI5uNwplEbN9BCFzpMlt8XeCuCKFLn/JtcNqP9hPG6s4tWtTyi3
Y/4oMD+LUTa4keoV7o6n1KLWauANdejhGG7k/P8l7bx6JEdyLfyLBMibV0mZ5bO62s70i9Bu5L3X
r7+fau/OZEYJKUzvPgwWaKCYEWIwGOThOVseQuUaiuSVHoj/c7mopQkqq6qy/0D9OMOd9rIfxfeM
CAcrTu18sFeUTarcdyiIlQ6Clnv8IFv7tQ5OUOmjhENidLmSoKrB5jvUOlpLqz8oQw2fo5SUOw/Q
jd6NDqj3HzPCZ0nCXu/mYuLWdZzytkhqDaxd9jVrkvyYZQ4crB00zmGz9IfJ6c1DoKayPwRS5Bew
dR6GBR3YMTM1WCpjh+R3Ce+hjtkdXVnzGDFunv9MwVmnUDX/AwJCeL00R1AD3WEKIarQIAHW7/vg
QXNSj9det1vj2v7agLYQr0ImUkSWKNB6Ow7aWI/IvhWwEh+LT9fP/1asoVL3twFhbZoBkU28UGUi
4XkAYmgfUFw7QO+UU96JnvUl3jn5m6nWq6CDQtBeK72XvjXOtOzCmWzYqCrnUPVSiSqQXLpSMaaH
VG1gEe2h7y1sHnVVV1Z/Nka5V2Xe3FYiARmf/hoVLn9DloxmHwUqt5PyldlJJ2ncKP1+fWe3IutK
ZKlCigwhnyGcIVTv1FENUpqAli+r97XW+hIv/+IriIWw3WmPv1Yf3/jomTVhVxWnNOVCI/bEqny0
Ak+eZzLl+YUm0GHoqqPUINgwk5T1B1tt764vdTNcIECLtvbKbbAqOZ6/OxwlrqICob7HYrhpEC/7
nfDNt/r77wuLC4aZsyHx96cgh/+2dJd4Lzlew+ab/TszIZwDaVqk2Rq5IfR6PKZqfFSVh3bubxP5
Y6l9NqAr3EteN0/emcX1388ea50xJpK2sKhE/5FNku06UYrQNvRRc/QrUY7XP9Gmx59ZE+6mXJZU
e1zwxgTw8lI3z+ul0YfNbxRmuNPhYYXkkleh+KUUe5CT1+mF9FudfE+S+9+ZCOHWoChsQtYOaZ7I
ssPFkPbNTMhaIp8W3Ef4FOv247THOrF5pHgpAQhfy8AkDpcfqAdGkUUyha4s6R/QaPeS/ONiAtjt
kOWwdNfWRugUIkoUcX8z5/ZecXjrk1HIo3urEfjRxrm0r5i1Hpcjr3lD/SsD6UQTpcf0db/YiFL8
dT4VWQt9NTEaa1oey0WJkQbVdU2D1L+/QYbQp2jhl1HpjsVOrNg4aBjkrQYahRtATJKAjcxWoNCV
BgLnJUHyrMvcqCo0grPz2TDi+16+76y9tu16fIXjDdKVqfyVGRWqOiFCNZLZ1L1ZJ4+NQ+3ONKWP
bZw+wQ4f+IVsZf/+qUCwAtIOIBT+EJEVFX3xKdOn9BWXkdGirJSn0d6pw26Ejwsb6qV3GIh72WGQ
JI8dDcpZD+5TqFaj6WlEaCS2/d/wkrVPAVsazRCxSxmM5HBaOCSP+vLax887tzb06KgGcnYs5fGb
VIcwgk/mr+t2N44AeNp/7AqfrdPtbLGlKnmUOk8Pn2T7W7tHKLJlgmWtgp0ULt68REreWLKTjcmj
M9pPYdA9UDEfpn+N+NR5EcB5xgQApUZRp6U1h152QoxYKiidXyUqbNc3asu/GS5g4BU9cNi111We
XSaT0hoMSFrJ45olQtEQH00QmEXw/rqZLac7NyPckq1WBDzcQD/EGfQ12VG179TbGGE5PfnjuqWt
uHRuSbgdKbvVWjOzIGs+SkNTuJks/zEZaPMOilvYh0z79yONfKOzLRTCbYEGcIU4SPKoOd8M68mE
3L6OXAZt/reFrfHx7Es51ty1ZIvJY6jc6SPMSRIqmRR70s9p3bgIUO7E203//mdZYqskGTSjswJ0
fJ2FLq0VtF67cjz2+V/X17V1XbJ/NBIZXKIcJwLxltRw0gKB68ehAKFl5X+qmnonj80pKbsf9XAc
5F/NLyOiJLiU8h6xy6a7gGxYRVbpj4h0/00wNEGrSSDVbEB+bVX4plIwhp9kbmUxrLbA4fTj+oL3
TAr1IIi2AtRqMDkqynPWk4sUkDMmMHm07Z2eVYcoLH8j5q/4jf+uUgiH8HUW1aCm6WNqJl4VmeGx
ybXSLUdFcpsou83HId0xuek+ZHPrQx0uG7GvWC0QxjYriFjNDj1t9oTyZGvuNBI2jTCDvQ5HMeMr
cqNNUlsxqEIbRu+/gdmM+k+7bcvNr8Wzc51/WkXDhNOdVRGaUzIvvnhUvXRmuEz+HlS8OoE1qrdq
sBOPt0/DmT3hmKdSGaEkjr0qTl7CenSX6t5enpT4OKjtQQ5UN9fu0uzPau99vbmX/xgWx+ocqZYh
ctAoWCt3hc6MomkfaP6/u+7821aAFq5XJudN2E67y4M2nkywN9TDrfK+yRqop26uG1ndWUzaoGqU
10klrk5xcB76PivucowkhvKYNtnDoAffrpvYWscKqKPYCu0JDNqX0dhUo5GqCyZSMPJz8U13PsHK
9xs2IFBipoBf/KZZXcDr3htxTMbb3UtM+uVz4yZU369b2coAwBv/bUW5XIkdDnDVmCFxvnkptOUw
dTDL5feGZOxcKIIk7jpI84ps/tuSkHmaUxbANt5xUUZhcydlRu5OAMluuz6aDk1cNX6oddaLLMGo
WOu5+S5Rs5d2HP+0RitypXCZbkoljN1Kt0s/muPalZd+cadIhla5sb/YZsiYfclkfauFzl2dxMz3
xVl0Y01d/9gB3Ye6k4fQELZ7LCub7kB+u8Lk6feLmJGg0qCiof78uCQJCnHdgcw9tvYuq1f00BvH
ZryW9+uqHiQSnWnBwnssBOZsZEfgzveONnu2nq9zIOZhVpNPavZB1VfUMyiv5iUyk89KUnuD+U4r
vvdJhF5nedeOJ3iRc/sFUP1RVj+FkuoZxaHLThI8Zy5OfbzuYVvlWm1NYiEpplVOTnHpYnmyykhE
ZONm9ZCM+Us8gO5dyjsDoU95Xh7nJHrqcjDiBTJ97hBBo1z2N3XbuqUV+6ql3c+xegjqeU81bvOz
nf0w4RSnmplUrQFk2+wR4EwqN75v9eD2+vL3jKz/fp64rTIXmQZmu81iT/pcT78Ke6d6shnwmEwG
rb3SFYkDk3U91/hLQ244vU+cxJPlnXC3GSTODAhriNq6naUYA2PmQ32Ke6nqhzT8fH2ntl4J6pmV
9Vec7VSZDGXRJjy2J/uuGO7RpYPTITsl3Y5Dbt3p53aEN0Kj2A7ORCBSjZMl+WhphxCCNpJD3+An
Hnh9VVuFa/DAEAMAO+IAiF+nX2xkD2q8jFRIUxdvtJifnXIAT+8Rmk8a5YFH/iDtPRjWTOFNsDgz
K3yzMpCUchkpmDTRwYbGUiehdatl8pTIclvN8cxJcXsFkfjr6938imd2ha8Yj7GdoSVDmA+eZZBP
LExhIM5wDg0Z9W/YYsJ6HeJZ6R+Fy2tumTSZDb7kYN1nXRq4qcJUPiKhbRBT8N2j/1237M2WnpkT
brDEMuJBb3BQJ/xGXwmigU9lvnPrb2aADEJAbQi2E60HIQN0mlw3yonZBDWY0MGtovvF9pTlW8DE
dQ6LS9jdoGb4GdLcokk+/c5+/m1bvMeKpc6HacT2mL0L5va201sPJJBb2b+c+HeqXWcLVYWPFw1S
U1YWMx8SryCeJVl50wObfSnSJf8NXC4aHXApcWmibC+yx+sKQq7lSCHqoTJqT61gHJannV7KpuOf
2RBuk6WHXTAfFQK93LtdZyPD+c1sEn+Elp523/UvtemKZ8bWfz+LlRyHuYRIO3nMreqLIsWHwLB+
yo7pXzezHbyYfoZTBZYBdNYv7Zh9HXZRw0hapTXubGTPVWA8VPn9UJZ3UrqcquK+crz8+47Z9du/
OWlIYZnGSiEKnOHS7NTLhZUvmK2D1i8Ty8urT3BsdcPHqcpcDR1sjRbgzVLvYe42r1K6BBSYVxn1
19N5tq8SCQxqamRyqpJbKBVP090YyO3N9fXtWRGWFyjMOTfqagW+Wk+yED0OUsLXdSubPgISZKVJ
RbtA7CSC+uyzqeHiQZHY6Q/OSja97PTi1+//5kOd2RD8UK+ZbsgnHilaEqlrbd7wlkzmkpsjb2Im
6X9ckuCOHXU202xZkhbc2+M3xU/TvZHX7RVBpIXGB9VdU8gO0n4yIm3GhIycifaXAVFZ9zEp8t9w
gbUQD54OTsNXbdDzAzybuhWPI3dJ1i1AFe7maE+Afuvzn1sQnEwNEy1V1ZbXgvWjbEE8BM91vZvd
bLkyiFFQVGBk4F4WrispnqRMGrnum/aeSeQp9O0k9Wnt+jqvsdmbsiclv5Xk5liE7/PiVATNjk9s
xV1G3GgOQUMKUc76C8+O7JwuAyovfDAdB4fBHv6xXj/0puEXsekvRvrp3x+rc3uiy2dO53Q59qTc
vmN23dP66kkq5513w9YoDaN7ms6UMpxD9Lwu11WHWZzlEw+Hfqj8xnpyxtmt6nuKajABDhApRrab
837TCl+aoCf/iIzc76z0n18g3NBxIldDMfML7OJz3xjHJXc8O9nj5N30oLN1Cn5apnE6WR1WTOMI
cZwt79zLm+fg7O8Lz0+tWhpgBus+Niem/7kjR6nY8cHtNYBJgzbDoJwi+OCgDpKRdjxx7UD7HoWm
7UWVsvzW5/jHiOB4CawMRbAO5lIQimv13jZ+dEGx43bbu/WPESHCpkZbaOOy5rhxdRuEtl9Nyu0u
4nzTyitKDHpG+BDWJ9rZmbVRTS9tmdyvNGtYP3oo9NoBcstFkvLjdSfeDA8M1a/CHcDXRQHkSimr
OUwwFSnmwfpDmpFvLG+NMTzov7V3AK5wtlWeT6T0zaLSoKy1rD1qGZHGryvsvM13it5b99OK6vqv
EeFQanpncHmR+TlqbLrKMqI2N87WUdPzAm4wbQ+Ru7l/aIJC7KsCfRIZwGLLbpADk3FtU0KKNusS
jwma6CgpaYNErU7LJEb7/PpH2xpc1piU/tuqcK3oUV4tXUP7aWmbe7VdPFORb2YFaquyOCyDc2fN
g69+0wcHsUznJ9MhJ8sIH83k3ZIm95r0sqKVVkaZ679r02+ZgaXfAP5UEevXQAFqdXFs0m6qb6l1
0+ihZ9Mx/d+sCIs3sradjdrhRpN569EpdT6Z816VfNOPwBm8alMyBisYGcNCzsl008dStX3YHwMZ
6jVn9pZhx2G39+y/hhAtuzzrQcmQ0CxJyWutPB30e9nqXEQGfyc6/r0eYCmXZnhEykk7sJ7KmXw1
dG5NPfWzXYrhreLRCs/4z7YxbH5pRm8TaQW+wI4QqEcasu8Ym3eS2Ou7p3VgkJmP37i+oJWE7wG2
AkZZhesrD9JEllLOeySfpvdKzpp+w93OLQiXVzWOUb3IhK1o/BAtv+bhqY/3atdbTsD0yCqYxzgO
7d7LbVPLKrUhuyYZLZLbqNRvmbNOjGjHB7Y+DthM5o9J3Fdyh0srkmS1YZ8m6WPczi481IcUBADd
DAWlbKle3CTZ+ThbwdHgjcArVYGgXF+XfXaPaUz7akvQpcz/9LFb9HPwM1w1ee16sL3KQVpADZTf
icjgutAjWcdx4Cq/NBpMmWMPY54+6vofVXHkMr2RPhuRFzfVzfVAtLmfZ5YEz0BzuJmKsEkfg2E8
rjOoUXBs7AH6CmKeU4/hrazteeO2TZ5fTKIxoC+S4Az1qJbaMqaPfQ1mmsZseVN1Wna3OCmaVOkk
H3i8H+I0MXeq6Ju1Dmhr/rYsRMS5DKaqgF70cW5mRnyVEETx/NT3CtKCHuiwyFVRcmqS7yC7d+67
reNBcrLWMCGGYnD98pMWGaOxammkqBykX6Zinu/0Of0jns1wJxhvLpK5OweiFSSJwUJeWprryC6z
mExVG6tDGZByR96Qlkfje6uZD0P1OR8dv7V/XnekrXNyZlWkkFDnwB5yndS1VJ6i7qGoJJDGH6bw
HqDmzlZu3WvnpoR7IB9VyDDXLkIOZKQF0lY3T20c0hT8dH1Nr2KnYu3j3JJwFUisSU5XdFZTukWc
HeoYgNGU/wLglgZUqKzhmMqZq8/0IYPxjz5HFPy+HL8t5XAa947qehTf/BhwNNAewK8C7OHyu/ZW
mFtRSenWbCoffaspr47X17vloyiN/G1B2NiY1hhkMliAc9TvU+vAxu4+DLb9kzlA2oTkmm+GmOTA
IqeMJ3LoyLjJmEgvZYaJyDmDwB+XwS21SXW7vn+Qsr2R7U0nPTMtHEK7UeIyWHgpNNlRIX6Hk+vk
DeTxnTeau9Q86wd5+8H+WahwV9lWbpDKk1dHzifwq54ZxseuTdEuVOWbVr8ZJwgtHfm5S6Sd+37T
VRi2pHOqIav6BiAcJJYaGiu0K/xmB3+F4c7B2DyBZ39fCDFVjCpN2oCIQ/+mappnq7gxovIAO/TO
QrYNrVKWoD3pvAsXYTKnzpTNVNx1tTxM2YJgnXKzFEcJPP513990DTIwGKNWtjgR72HoCZnlir7r
ctlbG7mobx/i1j7UmuE3eyMgmyftzJrgiJHWpjQo2UDJeQpskB9w6Ztfr6/oDR8DfRALoi14/bjg
wZcIGVkxyHYzRkt5Ujsb/up+nYi6C+L4NlWf8nDxhg7FNpsOoQlBi/Ss99NDm2sPPdS013+JeOGv
DRkmHvkfiBpq/kLkStuoi3SzXhUAb9WKAlAABZ+T2vdVM61MEf17lf7GdZtvumyrUVqGMLVQvFx1
4y7DZbJ0ytKqfX1qSvt2CAEiv9T5Fyt4dhSv1Zn1S7rbeP4QqunO9SR+21fDNtM9KEcDiRaf0/Zc
xqqmFPVJ0Yu/Ois8JMYIEUOS7ezqlh0bqnL9/1sZq0efZaZjGqQDZB7VKU1RftIz8Grm5yAzzB07
4slY10Og1m0QSgBhRVx+ksnJVGtlfYIu+ZAjvWpDwWuMMWxjHzXj3fXPJkauV2MgRU0k8uASE2ni
wrgPpFhCdbwDSfRCVl/chHbn+NetbC0JuJVD+QE+CZpsl1tXdjD1W07cnCoN8gAVvQLlpk7Cp6H9
NMrzjj9snEM8cFU3YgYZCS9RUp0lS87oJAUaYXd960qOa9/PfeGm3bNxkx/M6muwPBYxqiXW14R5
wX+7VgDmModA4W3JbbDu+JmbyPJYzrCfVKdsrSiHX2Ut9LT5TjFV34m1nXj99vNdGhPiWp+WVN+q
tDoVneHGjeGOuzOXb92emjniMmvLi/k5cfBRakD+WYOdnmbPOZb3yoN+V/8ybmlje6kXuuXgKtF9
be0sbPWI87ucpwpW1zI9XC+MRaqXu5ja5qg1KlYVOTtMiFukGY/NNli7sy/XP9j2Av8xJdx5vWRS
M7OM9FT5bRL7tvU+zfbGePdsCE4hNYnU0J7KTsVYmK07VHH2xJyA7ZsID3y+vp63h+1y6wSfyO1s
zCvZSU95WIPwvqszHNB+kLXSQ0/sf7MlHOwGHuKCemZ6kpHIOBrT5+57WNpelu8pAL5hIxQdQoi+
xrSYVZJjyUxuy8WbaCI6kOe7sxZ9iKLGr6QPNJDG7HkMg1fl+uNvrJRb1YbtiAaSOLfkdIhU6w67
qoyMxCKrm7TjUZ4j4COB35WfrltbEzrR/XmoqWvNey29CKkEVPmLOclpdsrqJyQ/++qG0ltn3Erp
U9C+6PLP6+Y2d/fcnpBgWplazrmBvdSVXPlQ+M/vf1TucsiPewO/G3kC5aR/liY24dQF4tgmzTJu
HKQ8H/Lor6kDpjJDKnQMm8rV2s51kHuqpuHfR+a1koWe7foBeQ8JMaWZbW3R8uzUTJIfu6F+shF5
aIofkBDs7OfWeT83JZyLKK0tvSkxNS1flsRblAB833AMyocY903nG83yw2V0JbWCSqL24uBotpPb
8ri9/kteMT9vPOls0cK5iQJ96Q2zJPLc1afxMPi0HDp/PPTvi+foWf0zfBrfdYclc6FjSCvXKyaP
/tH1H7HpzWe/QfBmW0/rUEME+6SHf3B/LH9YwUmavP5j/kMudmA8e7YETw4ysrPRrrKTFd4UUYXm
uqtLR2gT8p+mdTQGeWdtb2oWa2DSqDGhFQq1FACMS68if6MgafXZaZGOyxE2yEn6nsO/ni+3yvJe
6n9q98PyFJuf8z73l+Yw90dzd8hBfPquPwJJBUboNeiuyXkuf0QrN/GcmOxwDhZLu5ke8j9yBhsC
t/65TG641xl4U1N4tbfObzJ4AHGAJtyZjSSludVl+YkxKU1Bq8GZQrdIlLjzwmRQen80rbpzraEv
/8qTEEg/U2NZAcefVX++7lxb151OVrkKfqjKG6qtNpmmTq5xcENvj3J+q3Km5+whL5+nXW2/rWN9
bks4TLWcmKFFID8Z1Qukypn0TnJ23sVv3258ybVOCx2ls8ohXn5JENRV37dEYicd/ST36jL0I9t2
59Zvpj/tZA+BuWXPICbSiERpFDe+tGcCAFqKoc5OwfIUWic5/mWad+HwMJtfR+f2+qfavGYYN4Yg
/VXlUXyYxlFsl7MsYaz9DHUTzcRBgS5kmFytUFxZcovQpK1gHNTlx7wn9rG1UuA0FMHoLtAyEXy2
1JoijoY0P0lowOd59LSSQFihO/apJ9mHeQ+FsWVvfSwyZ0raABHN5c42oabFkzLlpyaWmf54UBrJ
C4L3oe5TkPMouO1pWWyFPosiFOdgLViKdJc6Y1V1n+s5l3hlJm4XvPyaI/7/57D9yCDITuDbWh4j
frRuKRZBzio4KlpPiy2HTk7cC+BnZswhZGiy8IyYSkfxoYyCnafqawVBuMoAEGrIZxPq0CsUKgxW
FipK00rFaVniFzPgDiu101x/0iAF0D4O9L8yO3gaAUkZ2kGeC099DId3YS4/VcvgtYgOL/EPibn2
LztuvbHxaFTAe8WENG9oEY/uhBUK6UFWnuwiuYsH46Hp6u+aU/00ilsbbaARhzMC7ai3aDAwHNLw
EI3cMCJ9VfTyGDSmJzfLOym56fYqsG9GRXB45kQ0mvn8OojuhUxEQwhMMyepPFnmrymYnxcV7KyE
xjkYOel9AbKseTGX1O+HCGWoWx2dcImhcmlA9R30CJQA1zdrtSd+RJoyACrW4SX26/JUJHmjB9IY
5qfADjxD7ytPt4qneExUvwo/XLe1cTXo57aEcN0MhWwGi77mAr7UA1A2vJqNbzM/R8zzuq29da3H
5ezZn4dxZre2xdWgRQetYnjogyR3x2Jvhm3r6sX9aYza5B1cwEKCk1AzguaaMNaM6k2R6pUrw+Ab
O6k/p7LXw8sUZdpxCSLfytOP1xe5cf9hG0zWqvduwcd8uUhgdXOSD3F+CvvGK2PrLp2bT06yR/X3
Bqi3Oi2k9vAAICmgEl8u7SjpQN85aPOTFidPTTsd5Hh87MMPvfU9C2EjNd3F1P0xiG/Ddvym658y
Z28AbQ1fop+ucFWLUUHToWZ1+ROQutWWJSgIb6aeeapd1j5U/L+u7+fWhaiD1nLoHCKwCRf8pZUu
m9LIaFhoXPxlZ+FdHuUHYzJ/wsV1bzgFcGnLM8Li0RiNJ1v2WzQwr/+CLbflQuRSBJ27akBe/gAV
tnC9zur8VML0hBrhXTbwMjJXKeF5J35vOQ8+iwQdgp4kasKFoRYaH2vs8lPUyojD9I50yFpHPSjB
vKddumnq9ZaghUH5SLh6Ww2x3jjqV1MFBGEaGWHbPsYUDXZO/bah9QsyswpMUVgTL9m6i62R76fp
bth9ikfL7/bkULeMoF1DF5LRWHDnwr2nSWC3SodEQlJH+zBY6s+xKaFY7sx5xxvWnys6vUPRlDI3
+D50si+9IcjLSq4CMgiInCkWvZTxnizJxlVprKdaUzlaAO4EhzeGwXamuixOzTKUwX0+dZ3iBXTl
bipp7oK7SNJ4K0sBcjK+hPTFDReVvEfRvbGhVKJpV8BAuEoCCz+i1pK5ibqhOCXpe/BBx7KHsTS6
vX6yXseKhM1EVwYRCwWADpgSIVDnkNbboNtKGNb9L85hcH8NruW9O336cpjd1P3cu4m7RyK0Vfs+
NypWVyCFzvUkx2jaNj5UvXV0O6GWicDyoUnuOsebBkROD4F+W6XQ09xL0h5F2EZeaMC0xisUpjWG
xoXNHcoM1lstLU5pI5tHK46CQ1Ppk5uP5oGCeXVszMY6Llq1V3jfujUMXUErRKNiC32RcBjzeCrV
iP+cuLmqb7XcjXcmmu8Mb5ZI83b26lFKclPN8eQaeW16o6OOXqwk+UthKpKXaUV7vO4EW5sBsA1q
f6hxgYoK2c4kJVpWWU55qqXUfmhKyKBb8qJ7tarl+7B2wkMzMqoCg4/8/rrlLR83GVagwWpBli7i
X+RoHvLcLqqTZCzHoEK4IPHmWr65bmW9HkQf500FbpMN5/UohCbZiRaIbMvy1AeHuv6mDrdfRuOv
3XLolhmITCwe+Zx5gtNlXJLLfGpLuWEbq5SvmKEbaUzy3bhoz+WwGD5FiD3E6EagoodElrM+bwgV
wulFGH3Ki7SsTt2o3SvFs0KS1WXWU6kpvpHdDjeyswd53zq85zZFYHVRaV3VDfRtu/GDHT7F8tfB
ft9nzJZTlcu0Zz2BM0Z9t8S6nxcfmxAc116dfeMGWFtnCBjwmuF5t7rVWRrrKAEzhMtQ8a5aPGn6
2u4xp2ylPCYFKpkclsH+NxOmciaPaVGPNKfTW4B8suOPFY/GwzB8HjNIg3s3zD5m6WF8vu6qG5kO
k/LkAlStiP0i0e0wmwBeNF6PfQbvR65337S017zUimU3r+zKv25uy3/gKEYUh7MH1FTYSACmZZ8j
+0Vi1S+1a8ZyhWh5Gb0oAP0G4NZ1aqp3zZDUjNhK8k6utRF3SFrJ69BQl8m3BO8tKWxbSSzRhHRa
12gjL31K0uzYaLfrpAaheGdzN9zGWqWMSO64UhkdunQbLZhTpF8a+pD9F6Xv3GRPwnhjQVRXkUpm
vMtmkkvITJLMzNVh4Tgmmt7chnMVuaUxze9aLUtPTqmGfi6p4Y1dh9ZOi2sjkAJghM6DXtb6H+E+
G7VpbO1mqU6OAr/G4HSPQz9DD/8brVxiDaJGsOMhHKIJmTgch70yziltfybKGXhxQ+1w3SW3jh4w
CQPIGUGU7rRwGw1FmpcALutTWEj3NkFmWDoIonybCbJwKN9HVousoDX4Y227QZcdu7zZmW7cchQE
8HRlXSJXtPATGNILnT4GrAEfK220j23/6/oi9wwI2zi09sJIW1af2uJhkr9M5d4M6FYDi2GFFeLD
PpLkCI9To5IiDQx5fSqy40qzeucEvu6X7a16NCBFrV17r3+ycf1ZpFKkU0yOobIiWCwiuA7iOaxP
eTCcYMJ8svKHQD+Umj+Vx3+/fYzHraQrOAqvjsuDnC+VbFdlW59Kq1EOJXzdHlNzOz2arfWQmwCW
tWD1hKP00ogpp2rZVnp90qvG6xfVl+G/MNvE1YLxhRfxziNt/XNCksITntESWHltIrEQnJoxAb86
lM2pzWh+hdO9BUGSRoR2o52FbcUK9o6H01pmftOGoags86pJm1Oa2PVBd+rnMe3h0453nHxrA7k/
5RW1wxtKHOZesrmf2l5vSO6y4yhFJ6W6gTSXNn/1Xt5rZm6cKEZRecKskjtoBQgnyqyaCGh41p7M
oPy8OJMHPfhO02PLBFnWivdfH0uGcF2l+TiP9AjBjjGz5hZWkByYtN5rdWz4AUPbRPH/EEyKKCQn
IP5lCsAqtbEfBitxpWW6M83cH/aovzYsvfLF8gjhLPHcuXRwiX5rplVld8pBAurxz678jECzW0v/
OpqCReN+R3FjZc4UoWKqlFeFPlTlyYTH6HlCBeZrWFPevB4T3qYyWKG9CR6Hotwbzn45VpMR+vzy
VETDoz4Wha8OgeJrYefcBUkXQjNtw0c3tdLB7mbncN36270k1JKTghMlYLzhD5iarmKeSilP7VgV
1G4T40UPrMwPyoka2WTtTbxsxPc1tlNeBelBRVNMFCe1U5xIr6qTNoaVwgBlp0BAkdhupkjW49QW
yfMCx5FrN3kQeGYbmH+YQ6UMbjEae0jOtwedj0vE5xfhSHyGS0eKzXyMzIBXXKzMnw3TfNTkP1Gk
7OHbgpJtJ3ptPKCxhko9Ont0MUiTL62tWOmxUUnNUwJ07rdtVf9JhDFGVx8y9WUqS2rbEjIbjl9I
sf6HTftLfRztUY28MQWzP2iDVHvltFh7dCNbXrCy2wFrJYRTfr78aa0z5FZcy9UJFcA5fOmSlyb2
mnEn19vabua2wIIB4uY1K2x30oRGMuQBuV7bmrdzWAY3RhArhyxNDF8K4g9SUqs7NjdXRj2UI+yw
8eKjb5jlItET0omuiY4y07rww+T3Vp1UqCu3364fprdp9Fp8pWNP/kWirglfWMk7KPxVjLXlzFy4
4TnQ4C2zN6Ni1qfOgYr3zuW7FTxI16Hf4eVF4BU+HMMFIzkAQbdNP6jy10o5RNa9FrodxGA/E3Mv
xr+9gVngmTnhC45968h9gLkx6d5ZjXQ7mX+CKord6/u45ShoK+lrZ3dlcVkvtLNnsp6EVW0VvHf4
55sxC4/tND9NA+8DNTsxhf075rjveV4R59/U1HoEsfpqxvvtVLmJI7Dki9P/WjT7uzz/iOBvub66
zRC46qStFRd6H6IEHNICcoMoTnVqHtP0r95XmVHz0x9t79qKp3z6dN3c1jejqbu2WWjqArC+3Mw0
7aV2aPUKrCfs/i3oeD10HZhBr5vZOmiMrMvMxzOQRvPx0kwUBrVj9TNPj0z3ilau/NkI/5wW/YOk
78mKb6CCoImHPc5cS0iE7vUgnjmI0lpBJKUqxqjDqlZxG43lcVK9RXZjzVsMnnjVUZ0/W84HOdXd
0SB5G59l62neIwvcctVV//cV9AAIW1h20U0l8lx2fUJ/QjVPbfzQNh+t8NaQj9f3d/P6OLckZD2p
kQUoZ1k1lV/XtLz+ULrZD4Mhzsi9Q+Mg6N249Ze9OdiNhihbjfgAtU7eZZCUXm513C1pRfpQnxYZ
di+KvrGU3yGAdicHhps5Cr3Q6VNSZZ+Waq8q8UaSEj9SwJrzjqGBR/VDCDcwixVmliz1aQDgx+Oi
iP2mfuqaP3NkCcrkKVPeG+o3uVpAYzykZeL3ufRu7vfeHRvfmMQIT4PZlOq6eG+pcVbTI2Ln89n0
lWPuqcx5Kpq/kwhuHFSCOEgCkztyxWBc7rRVWksWBVJ96lXrhNSXG6sPWZR/vO5HG+f0wooQDmDh
WtQ4D6GrzrJ70/RQPHSpvRy6YsdhN5dDGYINo6VNwnO5nDEsY8bE6uZkD/1BthF1qNS7Tpt+Xl/P
phlo7U0IlRmuFZ8dUo8SfbCwnkzSHL+hOOqlddbdRNQWdkLcxmW7vgP+NrX6yVnUkeTKGMKUOYto
wAHSJyMJvSiRPsSdVLrQH7hpXXgM5e7c8dsrpDtpoVuxEp1cmo0HK2g0I2lODklqdhv/CPbeoJs+
Ad6QDgoMZgAfLi0YQUnaXUfrgzdxmbA4wGN6ryfOIS13kuAtS/RxV3oA0iTq05eW+hqmiDlpmlMI
siLOTF9L79GGOdbdr+tusRW3FGb6EN/gUcUdK2RGTquo0hRCy66USg937NwclWpevheG2t00q/Jk
pegPA6y3xwXZoi4ulZ3zvBU2VvjmK8ABeNC6F2fukphL/3+knedu3EjXra+IAHP4S3aSWi1btuX0
h5hxYM6ZV/891By8oy4RTXgOMIAxMODdVazatcPaa9XKwC+wknRnZolbjJ8C6RBJ+qHq/sNle21L
OJqmlPld1vZctmNv/rLfWf3ft/dz7cMt5FzLPCGVaPF5l2A+9P1krh/z5DlIj3rxHWymrzzftrI4
n+taEp285ZHRGTQDTyUsI0iNcmg0pX6c2yME6cie3/73VwJ0BQgvYjPoR6NPITwoptNIZpsQpGhS
mL0LWee3TCru5Zj/q+wIuYU2ld2qqLZ4CdfuMMURAnW6pyAABK8b9I00mgODYGm3L51vRvhkN+9v
r23NO702IVytuk+7PDRk4oOUrkdugTmnG5tPH3Sn3cvy+1Teq9Xxts21I76U4sjl4FzEBV8f8a6h
4s7fVY/coN7od73+Hca2ue88vQ42qjGrNxryOYJY0h3gIMJ9kvsgYsrZrB/rUv0L7mfl0Ft24NU6
OiBMNCkHRUtar8iCHPVSAG9oHTsbCd7aehdOpqVNQgorzvM5WR+McUBlsG3uy8h5IIH5iKLtUQmU
d+0Wv8PambGI203w3Zg0hdAypllS91HUPoZKuue1yZiG8bcICtfu9WsjgusPmhzgrBq2j22Uu1Az
zc57aYB29z/4fcSlaH1ytUGoCGagHnBCvysJ2J1RvsBVCTu8dd/Ejr4LCy3e8Lxri4KWAjQPKJiF
Sev6WPptztTHSJmdY1C5ddy3bqvUwy41qpNvtu2GuZUPRddz6cu94F3Eqj5CYPSyU795rNuWs2fa
lUcrKAFBF0obptayAJr0DjPQC6EPydb10hTNT5yw7tpHKyxLBi9+57DtuFGga7tpnJ3Hlsmmgz1L
+gl+IUjK1Cx/N4RWfgiz0AYHW/YbX3Zl8TQaUBwF78NWi9LVVWRPjTXGDa8csLPAhuy025na8baj
Wbv8NGiY/l4qK2Qi4nOujlUX1mH3aB6d6t6391F1bq2GxtpdURQH1Yq4+Xe3ja4cI2xCNUWeTuYl
8tY0lhUzKJx2j5E72/SYH9Pir43vubJ71BXRfiCsxIYYI+R+NuJm4GBaQsrO+FAqmht3W7zxawt5
bUW4D00aVFo917B4zFBcfu7aXaG8H+iU396vtcUQPy7QUrJyvtL12VTH2E/bPBoezeLnEN6Hiqe1
P26bWFkJZWPadMtpI1MSfGKt+IVMb2F4zOZLHD2XwKr9RN07ebe/beiN+gO5J+Vw0DeU5peETIi6
m0keh1BCfKCLgd9PYflQV18ojE/hThsypiMZuqFMrTmnIlM+1NZZd771gdepH/Lub9gPZvNdkSPy
ywetdeoU79P8ndk/m5HpRQMosTY5mXH1dPtXr20PsD/aSI4DNFMExcFmazmzrwyPVhTDdbermNZp
jOfIjDbO7bohDi1CYkslVwikpiktU9PqhsemzI6+eu4r7UMQFe+nIE02TC2nRogJgSVQvzUQv7QU
0buOszyOSaINj9MxiO8G0zhSRY2hWqo3573fhofQsXIPEXbUaWiK4Qw6D+Mox3AQoGPmBrwX7Tne
ReGPSvldSr9vfyr9zbIgkIBfbPlUC1GhcFm03gJ6Gank4YhujvjwcYt84O11hOcQfJVNaZMyqngY
6rkygyZbqtFpre4oormDHqXMRAwb/cW3kSeGIC9zLDoH3ExhKXEzmwR/MfWR1GxdOWyAH9tHOTKZ
xcwWeuXH4V2fpBvx4MoGUhVa6MRopSy9s2tv449W2swTSauiV5e0Nr8jJr7hBFYqtcA5SB+ZMWIX
QVRc2xjlxjaTiJCzG+d5l86K5RVW9s5sw3TnVDBL9npU75KaTpUa2s1unDMPApStgcC1pb4AahmD
4QkUqQ+7Mi3tQqaUUiTKPpHyve5vpHcrn5BuN+UtaqqLRJCwmTRO/D5sKHGVZYkIDSRpXdJT6Kr9
S6kr7S6w9d++CqZT3poEeHu9CeVpjC0Lo7ghMtVIvWFQ57PqxyhITwavoBleggW8lgQPmv7x9qV7
67bA3sHZgg4S7U4KKtffU9VBRDMq2z9OgBvvSi3Xd6qNqkvYttOdpRXyH/su7MH+sWAcCV1Ebji1
Cwsl66HPmor2BGbsS+mrnSs1sGPoU3+vJ/rh9gLferBrg8KrVSdTFpRq1T/mjnVSmdkKq50Fumrm
hCa+emSa7HjborClPPZg4EhoSaihsHiTpSh6oA2j3RSXKlYsFxhgfmcMqe3pSjyfU7hfN+6k4NVe
7FEJZj4GNW/e5uWuvKqqhMpgG75clBeLCT+d5mlEgb+yvt9elQjmejEDaS2zm0vJF6zftRlLb+yU
xiFmYmZTLG7OveJ3UKvHZenN1qD9aKc0+dAPAeQj02SdfUWHxjMfBsR//GzDwwqXZPk1gIVAVUKj
S9Qjloadkn5lBDf6RdKn5qDM0XNuxZ9MA/IVdF71O8mvhz/fZ55bUAF0xNhnsWKRZw3EkJrWXDRO
MMPHUnjfDuFAmDOHG0dIxPK/LI8XkCqxwawj2c31ZutFBiX5rLYXKVQS6zAZjg/2tmOA1UkiiSA/
MpMKoGVdfwmLpLf3klLmHdRqUvDDNxLja9f00lPSTTUM491c+65pz7nmQglS1Pu6ThlVDvJcDl0m
jMuNuovYjHr59SYXAMlTSBapeFz/eiYAeZ4qu7nUSloObhLE1Smw5gySWmtREewHif5EkB+aDm7I
RBrlv4A8tqobdpV0kKo4P+Sy1N3HkdN81v1y3vWlX298TjGBevmVSx8FtDp9jDcVqCSZwynMreZi
wesB8UVcPzVSADgMHjIvsNPqIDVd6hlm6NDmMSU3sCEnu32rXm7Nq1iOH7EkydQzXqZoSa2ut6qY
/NIKKIZdZj+xlV2m+kawU8d5GRD2rZE8q4iaz9xvvzuEgA27Qw02tHXzaQz+HnpfA2A2tBWRmdJX
7+xsMrzaMOJ7SFnygH6JPZXkoGOeu3YYmvnf0TT2rZenuU+e0AfaJwOtbSg4UCab9+nY+Q18YaP8
6fYy37ooBdwQIj/w7i6IUKHYUUfzZCbDBMGuqhT7vG4UxpJJHXrD2SxzL4G2uKO8K8THeGC6H8KO
dtWSpMoytqTe2vlBqmpe2yCdJjk+NMmB7z+PVgGEUgqnU611XAR1/pZqTKncXvRiSPwheAsIXIyl
NicCbIMCRTzJ4HwV1ujsIdT65JtpcsqHiFJP7EZm3PzZ4/pymChIM+sKIRRvueA1rEY36kSf24s5
I3CJ4Gyxa2cdPbvODPacs+EIFK69u71MIVD6xyg4R5IDEyYIsQ4R9YHN8JTSXvI+qp9oG0bQGuXF
zoJ6dU802Bw7JdSP4YSeiD+bf6gq/o95oP3c42U+VURGyFAoZV3H5zZLs/Z0Ixu+5X6luKGj/0yy
Jrszdanxkr5WPWqzW2gTsSG7mKedQqzGi7ig0YW0z5Bpd9u+1F9MuYk+pmZTktwiclvZo3mMqjza
a2M07ceu6LyA6P3QtJXkEeZ80AD+eG2lVrsiH4IvVt9udeeE0Oflt5Gpg0IFsqdSn732LXI3Mpql
DOUlCKg82C1THL1ueWQniltRuHuyaaS9L1NH824fiZXrTu9xyeUgYSEQEK4gvaSypzVYX/o4T0a3
DhqGPR3J7OSjr3PxN07g24CLeSANKVMiLppbYsA8W104xMyRQN+tVk+pzsyXbjYIKxol0x1JaURf
bq9viaiEm82YBZ5xUSuhSSjElFEQh/EcOfVFUuP5IC0Hj9r3VrdsdVlL8YhaC3VbcfiZps0ADC1o
Lt3om5nXKr1WJx5lq1J6H/npTKQn+Sg9bGSRK2ZpuZvYZJIDNhkhnDSjGQzgsjh1+o5q9k4C/J1J
8PgE7UaKtXI+CaMQNaZ0qy4l0+vzaZWKU5NNNpeqrXdtaniW2e7NCdACeK3SKo5NvsUGsBLFEpRQ
YaAJw5AaxZNrm+VQ50nfdf0Fz+R8CYz0y2imxb5MM2MXGsm0d0Yt9XrCVjeJpcKjHkZjNNKN0h17
f4t6ceUgLcrt+C3+WLBC179mjIvSb3L4+hnn1T+EYzAf0r7ZqsaveGhKg3BzKnA86sx/X1uBTV+u
okjtL4mevesc/5BY8m6SYCea74oaSjFL+zTo4UaEvnKOqBoxqQzCk90WHfOozHluDXV/qYMO2m8A
OUqbfZeb8FTpp9v3cSVcZjRi4S1DK5i3VuRAzAqy8MY3+oustNFHzZc684RAd+94cevH78y4yz8k
vl06bqjhp3dy2YAbbesq+6kFenIY5AKFLZ6xd0EZje8pfn+rkkY5EeM2d3UiKe97LTQ2vOTaBi16
JksplfBAbL0G4MO6sQyGS8tUzGA4PaiT/i9trEqvrNPj7S1auWtUOplKYByBNrLoI0tz0LI6X96p
se69qZ4tN03Tn22gfg/7dteUgDL1divuW7MKRRTjqBSoDTL+65MXd2ZndWU0XGrT+NhkD3P1o0+P
iU8c0u4NOdyYCls56PispeT2MvEnJoX2EJfS2BbDpenN0xhYUIt+zuFlLZO9o+XH/KePANPtfRXb
T8sju8g8Lu8dTVjKftdLtCcmfuAIHy4WKqFumU32XZ+a/SHg5Ti2utzDBB0VpyCakl1m2F+JM9u9
Qq3TzZzwaEz21hz4yrFaHkHc3PLfG/S8Elh+EGfNcBmo45zhR22PE5XpI3qqKprN89YEz5o9CF0B
dXD/eBOXM/Cq/DB3oyJ1PPMXRZ93BSh5l5v3V6AVX4lF2z+/M6AbiWYoyS3AM+FAZeh2mXNcj5cu
iL9VlHCc+XdpTM+BWW3ApF+IqIRHntobmFSaUGT8IgFjzCMUy07UXSZTnT7Bp/ncNfE3JNbLnYzA
4DlQU2cX1pr1iTmVwkuHpn4XSHOyt+QoCl0nMuLMncr8l9mZU8XMglN+bFjYwaeC64YxQvBxkYxH
2FPUw0DVYePGi/0aTiZvHE26ZbKALESMH5pCQvinSYZLrFsxjANSl96ROtgfg0A7JH0fn4KsrZ/S
yA5OoQVBs6KCOh/MnEw3yqxDGWojdJemtmvpmhxRTXUOnWO0pwJJMbdMlPagS6bvyqn9IcxiaRc6
HXkOk2xehhfaJWV6H/U96NO+3eLBWPk6SHTRa0FNZRl9EjG8I/Nc6Ky2w6VKunIHsCj6GPdN8Cmi
57Yfhr7O3BC9AEaLJ6+dteGQW9O4VyfUPPtumPfofHTu2PTtPRTaKBHioLyaBtfRMQLzmE+G7+Yy
igCFVsn7uCv0jYP89uXn9y/E3QvJBj5rCaFf3ZpaVpPON4zh4s+lz/iqVMLSZG2RBb69m1ghgOTR
xy06L87rlRWbmXI5yfEFeiu1uzxR5odALYZDasn9zhq7LRGMt/6ecjwAl6VGSDgjzgcpZqM1KBKN
FzPrVS+xreEBAqvZ1UOt31tJEe5QVS0eh9TYomFcswzbFFUUYOTgy4RIKunhSPZLvFAzlv4xUoPn
eIaydegNGKBldXpoW+1YNuNWPfvtk0PDBREOizkyS2Xg+/o7mllnSvZQz5e+PRKB7WAIGp8Ms0Gw
5jiVXrPFgrakTtdeabEHP8lLIdKwl79/9UUtmkrox0XzZSiHoxpFrqagpho8VYruzfkWvcfq6uiA
oGJMiMIrd21t6pYNN7r5ArsDuilOBY7DkTRuuuG4ymQ9SgAod1O1VJ1Mc964Iyunl0I6g0hLdk0Z
UVjrSG0GMCJ7O6iHabxDY76vv/+h2MjiJTFClsWoNwRTIoyvLbW0yCcYM2ul/d4gzhSl3wfzV9hb
G5HCypfDkAMFGQT54BqEQIHBNUsZ5Ga+MO4T1u/k+NHonuVk8mAI24hJloBeOCQ06VgMu7/gc5e/
f3VIwtGXTDl1pktQk7to4I33UbiLE6+hCKF77Ze2Td1aBRhp7DZML/dMNE3vFkg4p2aZE7w27ftF
36rBPF/otPYeZbp28HiD7AOnxTg7Y1i5khFRnDPCbDdZECSFVb+l9SB2KV8+KqOQYF3ZA2JrIUxI
9a4eG4tfkas77Yv/icrHznTVne16IJRvL3ntu762JeTLQdOFdqVjC8mtnZ66M1Ud5d5IQ483ZuPL
rng50mTKRNQ2uQ8ixeOsjOo4Frp8oe7yQAPAHojrDP7UIP1rv6plvRFRv63kUFfBty0Qb4JqEVxF
7X0skmpSLpGR3klkDZ+yApmsMpe2wJpvtxFLNmkcvcgF8iocHLMMy6YZfOXSQGWrPtnVz968h1LH
ZRB9YxfXFoWzpmZIVEcrR4hY1VqrLSeN1EtuDygZ1XboGrakHbqylb7dPhxvn3mNMeaXp5A2gyLy
YrSVUluBMWmXuM/LPd2ezhtne2tBbx0lODNq6wR8y6UXp0JGK88zeZDVS9frH1W0N+TacSNj9up0
S3Nw+QzX9xtTuBTmtMiygANf328yC9OcIku9wKL2XpN3ivyA8twhmOQjRAvHmqoN0+5/VpJ6oW4E
H09Os4wFw/tzbXRWnbzpRwuVmPhjK+807Xsc3cfPtz+VsDLBCHHEtRGAk2ZYSghDoqlDLVGDxUo1
9/H4SwmGk6TFbjpuDZm+IeBZOClNQEm8olRpFbFQGvt5SLPMR9h2/DQY7yWt3jl17QI+OGhz7BJF
j25YW+XeKDTLC1svy6t9aedgbTcZ74VD9M/6eQGJRwlI36CKfClWkrbht0RZ5LZzdCleNJtawrhu
4wIKt+KNqeWnvHqfygkKXKY/kReSw2Mj126zmf0I7uQfE5Dv8OJSHOaRvzYxOWU4mCNakvRrAaIw
bZC5FRFKGjGGvzV9t2oM8RQ60VDTov52bcyxu15qS4zVTfh5NO9bvT5IQXeUkju77LZqmIL7+mdp
UG8zV0sUCCXItTW4BvsWyGuCevWTbyVend+n81YJf/UTOcjCMN3Ashwh8oMlrEkMK0oeslb6bsTW
9F62sq16zdqRYzkKpewFvijyw4RhVBkJxGwP8py7cXZBnKB1+yBEjK37s4fsZdN4x/BZFLbJhZZP
+OrINYAAyzhGB1EHteDl34svt73H2hF4/e8Lb8pgZKUUD1XyYCk7edaOeRru7HS6LxEQHtL4cNva
2hGgs0htAuY5ViV8HadKeyPv8FUjs2pZMbta7ECCvMUDI7bI/9+u/WtHOGq5PAVSoiBjlaYPSdG4
odx6VvOlCiJX8bODYtfuWP5qki3HuHowiJVRpaesRnf8+mv1aZqVbYgvyvv7ZmiIEb+E2c903oLF
r51y6187Yjeg7qWiNQIcUZ69q6N3Tbj/D9+J4j4JOEP+b8iQ7YRiXBOhZloplzKp9056HzpbCPjV
o/fKiHC0ewAgkVpxVZN85yc/Qyf9qCQmfXzpfmjlrbLY6tF7ZU046H4GoKeD5vuhng453F6h0QDw
8JRvZXM0C/Vhmu13qfzRXDAUgK1a3Wua6q5k1D9Ud1HwPaufsu7Osr1Fpiv9IBduJ1utO1bGh9t7
v/aeg55Z+p6EXuA9r89QlCu+2UB08JCn9B6/q6a0N9qf0mC5knRHaShInm4bXN2ZVwaFnbEHCr1m
l+DNahRanHIXg3XJp43pgtWv/cqKcDWs0AYVImOl7X7lQb6XkpPsfDLiHUib3e0Frd4OwPgkG1T5
YJO83kEtnCJpnHDPtIl/OMmpb8Yfty2sb9m/FpZf8Morx/6otHaFXutQ0oOrs3in+SU9G+j5bhta
dSgErQvf2cJtsvyQV4bCrLGjRkXl14m/+2g9J8P94CNNt3E7XvDQr8LjfxzmKzvL73hlRy6iITAk
nhnUxcd+8PL+PEZne6iOZd3vp9Tz079D9bnrcm8azw69eSsOntqyOQHoQdW+2djg1dPy6vcIl6Cu
qEm1Jhs87qwwPg2G9bEAPlZV3TFoo608ZPVzkqBStAFSRVh7vXpAFr4p9QVXzkndsrqv+9ndFAhb
rtGbLQY1RY0B9Nab4d9cK51hHufkwbCGr1WoP2lRcyhQTS12XWUeYgtNkNuHR2wav3xVxlUZe6E+
DlpLuNlzssyp9JgMbM0bpFOf3fvVV8nqPKM6m0Wx0/XOsxuiFs+0vt02vnZyCcOWER9gjm9yn2Jw
pkxKc2wj/jH3d07RIpTZebnc/Ycs619LbxKgBScj1TJfT5mr+zCXDnb9NDjGezIX9/9nTW86n4j7
tnSTsOQwT6A507s0AOmYdZ4cJX86K76kWK9XJZxJJ0myKJRSBMXRHBqk77X9fsz/+g/rAf8DloE2
C+Xk63OPTGdYZBm3rB2Ouh6ewWwkiCyl8xbA6wVeLx5+WHT+Z0lwyQZCOIGs9tznCUBxNDpuYe3h
A5RqmAAb82cwTJd0rI9Olr2fYtXLrPzJSov34FX2yiyfmr+AND4nMf3JQEFg3Tomw7dwmE+T3Dhu
qo8QYrezi8YQKSAMorf3af0i0YegIkIJlGLP9UYBSUyzLuLn58P8HBua20XHevqh2CFgHa+RknNn
6I9GZp/DgLkJRdvwz6uXidk1urULFayItgSEVQ6qbnGZIFQ8KrFt3vVAbT9rMxO7tVRuSbKsOcSl
G0FJCzpFJpCu10tNe4xBK3D40qbZ6XJnHtoctYuhrNTTxt4Kldd/nBQlNNSRqMvAjHBtqzcnTYsl
bBX++14qj7NlF16Rlh9RrLiX7enZDuq96fcHLduq3a0FCkyP/8+0cCrbsB3LqVKSh1RxCs8yegva
b3VLH3t1M9FdZeBxwRmKAZ06hzGxHgrrRlktN7lrL9va9WsnhIoBWLJluuoNX+jsy8QjdPQf6ry9
m638LkzqU4JCEvwm1gZCZm3blilZ+lZ0H5g2uf5iRaI1kDpJJPJq8tFCKBuWyi0mp7VNe21DOIFq
K+VmOCzrCRovGsGa5LvNmHR105bQCngRrDjixKtdZWpmpA5eqR0PafC9RBw+jLpDHG+9HKtb9sqS
4EAmh09h+DaWtN82oGa5/337Gq3u1ysDQsBUVrqfwNzEjZWPlOPcJJK9zRBma7+EeKILrdhnfov3
QrrAJ3xn15epP6jynxLOLG/fwlFE9Z5pXYY3rg+YMSD2ib4C72z9hDigW0/Pm3Lvq1/klQ0hH/ED
O5lSqKcecum5byIPZ7DxaqzulmUaaFGAY4De8noV4OHS2s6S9KFKin3dtMdWe6qSdh+YW1mCiOZd
fCi5DogCqqDMl4jiRbqpBlXudLiYJhpcNSSgQ3lu2ClG7yhupwbJuQ982QvTWtrpfvtVm/xLl8b1
2eiTaFfIUra3wGXWtmT++cG8+mnCwbSkcYwRaCa77GtvGO/b1HQHeyOFXd8A+rzKUvVjzlpwSVLQ
Z93YSfGDrAS7oNBPcfDMsEYFILPwP9eTa473ktW7elB6kUl94RwPshuqWyRbK9fwheEKzBisBYQK
1988spRetgqqDFDqHVpp7ySqp22Jnm4ZEV7MKWeGb1GFf0CtgjbptI9AcAHC2HiZV84vosIIDDH/
wLOsC18uDceIGCHDzcfWrgNdE4472Nr3Wra1a2uWHHWB++joGIOrvd41PzOaGuIbzohl7Ssp3IVd
eVCsszFsRXLLbxbiUNDPUJwwJGuzLMGzBIalgSghn6YiHu3UVr+38r6Au7T5RjGs8PqoDPZ/7Jmv
TApuwClNyCQVqhHTwlTkTx9SPd4F8R+irl9cwCKuA1oWTk5NDKOSWgnyWZn4WgOkZn0fdqeqP4Xd
O0i+t0BAaweQnBJHQ8ZMUWL5nq+qBf40wB8f45/16bk9pcanrZ7WinMGA0gASq8YalRxIETJocAx
2iB9SJn9cSF6MrzRqbfy45VlXFkRDricIi6i5FFKzHQYmadJcJuMRWykp6tW+CrMjkG3BGvs9WYZ
VV0pyhyncCxRVpw/VPXFbqv3tw/Zcm6Fc73AXf5nRFiKmoaIZAcZb01hDft5SD7KQw0yPG5tQOBF
um+lzt7Fc7yRQa4vboGQErvDsCxE0HHYdXPvUGWXlRF4ctXsi3YYdlb35wkQ6/vXjuAhUslhcrBn
E/MyPjn559AaXKcYPavfcHorDgJDTC3g+pZReOG2DjWQiIg5wwcovk9+1uIk9Ec1VU+9pCjulIR3
tz/c6gbCkr/086mUiI12zenq0Krz9KHN1AOJMfp7v5vU2jgea/U9htiA0S9gVyJ2we+lZTiracOy
hhGJv0SBVzZNQbbJF+Y03anzHwf77yG2vgYtMJD5PgQJnMSpm3xCiUdqymc731r5itO/+knCThtO
aPjUT9KHsd73pERJflresb7bQtWsftJ/1y7S2itFb09T36QPPRN0CDopzUC5q0DB+ZBBOn/7e66V
CpAiB08M1HeJx4XrHqoNICU4NR6KSWo/d1ka31WDEno9804oRmb5k13aiEprQb+fY1R6bEX9Sx/0
+Knqc+fr7V+zerpMZlSIpxf6e+HamJmSFvHM6WKm5JMkVzxAjFDkSbC7bUecnF1eH5JBsBwv6gtA
Ha6dnM3I7+xI7LE/p0ygoFmN4zFyhuPLp1r1D3LcMELVHXtd83wZkfbfGU3g5GOSPo3hxmFfW/Sr
3yIO9mkzDBWQk6cPcUNWBywB/dB9kW2EnGun6rUVIdKD1wYp+JzvLCdfII3UdbdHLMH4ttU1X8Na
vN5aEehXjFlIbb6ikekiJtnWx19l402qq6Xu9BH+8M7f/fY33Pra3Xy9OMGtMz2SNZqNu5BLbZ/R
BchQVKqyZxqcG0nS6n0B7rCAAnC7sLVcn5w2Np0AAVBuZ/VkNTt6pjikmRn9+E5tdqH0UbL2ieLF
/ceNI7tSdyJh+NewEEWX2sB7Gg3s6+gfpP5+6PZo1RTjgcGDpSEoU+ZD73njpqwezldWhZ0tuzoN
QrvDPcQm4rGNCxfjdj60agX2Gwi+QYfCWXG9qZDFTE0/c2YYm9gFje06w7M0PN3ewdUbQKMbKBBg
cAA410b6ppZqpuDSh075Hmr1kRk/8hGm/NwxlbaOyfKLxQCHmSOGgBa5Rbp618bgOmGWT8+zB1vv
9q2qQB80nhg7a82PjnznD/0+qPZG9T3eGkJb20oER8nlEJVZwIvXhiPi98CKmAEC/joEtN4GBA62
jKxt5WLBAjSwAEoEI0atZGZjOdlDbZk/u0H+1JT9YczUTyX4rTHaCkmX1/5qM3HUoLdQHqQfBfuh
8EZNI5VmKQ7GswVNQLSXIGAMiX8b5Rxo+jFotsRT1+yxNB4ZBrwptQnPkJ21aTwO43BWO6f4kVtR
7eHy0Gunt3foc+OvZbzjVDDg690+oiKgFljYMsXFGhc4KIM3wkrlyvTHWh6Gc9uZ8fvMCJMPY2J+
ifTZOeVJ8k7Wqp9dK6sPWh73DyGzendMXKkbp/fN5+VX4Ns0kJtcF3Lq6zM05M3UtVI4nrNOox77
Pc8Xwu3q6JRnmUb/7TW/8d3LXCocR6TSEAGDuL02VvdGUgaJxccdH7U+3ie6cQEQc4pycyOzefvq
8+4rYBWAqZF0vqnTpXkQJpOFqfarfj9cJM/youfgObno7+NH6b5+Lv5u/p4+/PH6MErFlhoLFeI3
zztiNFlt2eN5Au83DYXn2MleRaQo2+RoXNlKkgBGtnibuPxinjvN8FYUWTudx4Qhx+o+bUO4hi95
8vn2kpZPItzHRWls4YNiXgrY3/Uns7LCRDC6m85q/CWovsZb2Iu1a8C4MvBLXCecvKL3dGitZVpi
T2e4HQ6S9TlWcm8RFo2L/MFO812YE+WXljerXwfTPv756lDXXAJQKjwk9der0+RuTovIGc8k+6rX
MrzlZWm1Jae68q1e5r5pfSw1CTHUbUclqpMWcEIjG3uzldE9kS9FwyAB46Mb93nFny0kj4wLQBOj
Ud+9XpGqzvlcIfx8Lsyy37W9WUH0MtS7vFCzvyOEEh8KPseJIEre397LN68RKHqK4iQWiwAUGKFr
y+FsRdOUGeO5TJlNVtrlOFbmRrK9amTh8IEsjdddLPzJmlQoqRpOZznx3aYyPIyo6l+3V7L6veD0
JtvmMWLa63olk9LK6EpG07lLfyVJ6yokJ87g2RsbtuJ6KYq9iLgsKASxkoTgoV53lTydU/OHJR0M
umKw5etO5Nn9FoxkOcjCNeZqLWkWNOXASJZ9fVUWMzSp9aM2ms80Fo5ZGXzq5+x+0n7Hsuqpqqcw
iWmOG0HY2reCcAl0EC6YgFXYxnHIpYqfggs2Y9fXn3IbPjtgjrc/1tou4m6ZB6BJhhqpcIUdMEch
MvbTuQQgk0j7stF+pVP52JXWeUi3yPpW3OHSVlwmQG2qwSK/QiHrdZ3UjKrmUVf/srOUOXxwefaf
PyQmXDNwiOPd+WpLyPnqczVjahaxbkznKGz0Xcls3lOtGRoEh3j7QmnVDSayNa8B0zNzucswAFMV
1/a0Vh8c39Lms5JnJ7k8a6H0o6/d2koOTTUfGiPaiH5WziOxwFKVQ3KUVQpuqok7x0pQTD7PTK2H
yrzPEyBU2mezOWbqftR3dKc2TK7cakxC8cmYM0PIItla28WNlMWYDKvw0DrZHtnsvPqlVRt7uXIg
meZQGBhnSJRHTbhq02xRxIKX5ew3Sun6U6x/h6MrPJRmaB+lVE/fybO/xZG+8gGXNgiwZaA5lKaF
Z3oyjajJLXU+RyOk793BT8+JYrgO8inFGLpZfrp969Y287U94cCU5OC6kXNg0IbJkJzat8d46ylb
28jXNtTrQwn9q137hT6fe+POSp+Gdtg76tFML2W7ReWw4qpAQSz9HRDgDPcJrio3DCsvpmw6g6M6
Sg2o4qzf14P/+Me7RgqFN1xgb1gTdq0dqzaf9HI6T6PCFKFfP43LJHR/bsut3ubKB7JhkIdoFpwu
AbdwCrMkqaM8y3nDSi9pk2dJz2TI7ZjXM4KNqH5t816bEu5yYU2q1imYSo0PCvzcvCz+vOEQV84C
eD3acNB4LgBFwQbED7LcxuN0NrsCctl3+o+uBw9hueVWvXDFw+PaaRjgKBAR0YVTl7ECSGtwvX6p
uRIIU3X+dfsUvB0BIGUkOEO9l0drwT9eH2ypDVVl1BUWE5RPRfTeD052+6mU7+oBDe0qdCPrPtni
DVn7SgxF4fs4dzhc4Z3kTM5om6o8KYY0uVI0nzQtidwg6J5uL2/VEBPyoNE4gW/uUqzFWgD3wstx
gI9lF9dk8ptMcOubiFT1S/KKHeHK2uZQT6bEd0JlBead34n/13CI3uVed9dLj9MWSmbFwS5TzS+t
pOVVFsy1AQU5C6qPMwiHXSADVs1cKbGOsXpfT9N9qEn729u4coExuLBFyYvguS0YhH2UYXs4ZM76
aADGLYrnKAQw4YOxOEBj+eO2NZFzZQllFkJ1yL4IRPl6gjlHDUILQdr5XFX6cK9ZQ+KOdA09KxmG
U8nIlDvpKH5EdWifk2jUTpocwTVupWbNOKnTnpNs3mKCW7mKtN4JgoA9o+YjTmWpyixNatsSbHWh
TIzqQIVclbV7e+kr5xUrnCCIL5bGsXAbKR/nQVB183m4l5+mn1vzxSuRzv+RdmW7cePA9osEaF9e
JbVa3e1Nduw4eRGcxNEuaqWWr7+HnntnummhieQOggCDwXSpyGKxWMs5YHFHEpIBKOI5wTzbWSg3
yHaiywSQYkps7bsYc0WPdvmztIrDFIMGpkiG4qDN5Mt1pTb8JYDiEIGAdJrN+nOnXRrhSkxrwdKZ
sws8LJ8uj1WNq6Bf/XH9cV3Y1hv+XBpfxpq6EaDHNYWtHq3X9gUQm3Vg+8urPXrkoIqkba4ocjr4
AycDT3q5ovHcwoZ7rGhnDSfQxoWYIAzb2PyyjD/L8t6InzHVdKv1wCT22+YEsBF1ym/aCkFf4lXG
YyWncphphcCOtg4sUpeg8MVDC2kuZs1nG52u5oqJWtiRpj3q6m0+5a6+3uWVSH2m3uVTDsCfGLjA
/SSjC9ZQL+UkdqehARaeyJyedefJQs2+LW9J99tQhpc80z3buY/NoxT/+RsSglGuY7CMAHznwW+S
ah0Ly2ixy/2PFtBaCcJbm3qm8d59Tw1gw4hm5T5vNJo4EMDglgTk4acJk0U257JoOwSZcn0HH4kC
7IgdbG5GFeMW0yFvFEa3sggeCp8dAhPLOkhYIICq9OUCT8461dYAV2iWXyVtPzhPayZwt59vE9ae
8gEogTfrp9HJbiwxX5ZCBKl3y5L5y6S5uvPiLCvaL0kQ/3GfL1D5WKkVw41IcgFZ5VKlESj2kqHD
HcilqoZER+UXL5j0u9JkggTN53L+hyjAVCKZLCM5yUVqw7LqM66S9dT8rNt6X0mjP+r9TTfM7tCm
/kTxpExqDFilp7m/A85uVK03pl56ZEwoyv2Tp5eKYEe3DAkGa+O8oAkP/1yqXyCZpKQV7lKl+oaZ
E3cJRtRE1bBPbgYkGv84Hsa7FkcUXeis7YVPma5Ja5u5Ka+nGLA80m8MKI6ipsLPN+OlCE4hlF+6
uNAVLPL0la4/tD9/D2EYCFM5KEEyKjGe+nQAIkHdsrcyOtADcPnh6KXjiySkq946B6h0wmkiZYkR
ec6XDSNGsoskw5sc3c3mfkSfyaHp7uZ9YkbX76jPFyI0OpOkXZrAalvwpS0kqSlAwpQxcJwMhAPa
aUlSP3YEBifSi7sLdGQPlYVCWi4d39XBSzTPWHaNtL+u1JanYiCAQKQC3iFKgJdKdYtRGYPNzKDO
/bhs/Ablv3mJBdp8LoTjTKNrADUiXLqsoHopZwbuLGIYZBckuAwzcydtdPN0qV1gz/hT+qt2uidl
bu6nItlrkttnjuBu3QhPL7+AM3ic3TpGOIOrYMgDKe1vmNd0Eue4FAFeMaU8vJRZE2Sxr4LGbPBm
WdRyurnWDAkaNxEwH/kXaDz2+gQcHrhQUDij14AYN9LwpxP1bJ0B84UwAlk4lEEv19mQaNkMFBkP
c3qr10fMPAkT6Fueg6G04GGLawcTJpciJrkeBtwTiFJ8GnbP1+3xcwiE7z/7cc7sK10Fnr+NHx+k
Y0Eem/R2NTGvubsuZfMooyUNKTbEQEgIXKqgJihXNlmM2LYLY+IZ0mkibt554xRcF7R1beD9ij1n
87poyb0UJC9WrAwNBKGuA9aA9b6Mi3dgCLxoahjH9IuK171rEUH+cMvQkObAsYa/YvWiS6m5VNJi
kgv51BS9lzNA5Psa/fF/odqZEG4NDTlHH42Ry6eZOi9NAp7nmQaAJvAaW/VskF11lhWAXk7gsLb8
It5xrHKJnlNod6lbtgDZiUwt/H33xbQezHZ0Nf0eK5vneC90X68rubWSDMcQj1oUPQAZcClNLZsF
xgppzjC/gofgJM39DZA0D9fFbFn9uRhOqdpJh7ZNG/mU1TuDelV+ymvks1+uS9kyRjQKfExR4K7k
fXDiFIz+pZNPSVgqd2AcNJeA7mLJr/eJCO1sc+HYc5VxYwM5itNoaXWznVRcX4aK3HGa7JT8q4Pr
5bpGm+uGvnDwmjMgIr6zxBnrtsdohHyys3DBlBbV7i1U2mghyLpuaQO4GoDwIF0ESGju9upioI52
PUUwAyehp7WrYMGU/Mefa3MuhTO2rtYqkAdO8mmKxv5dsV6lZa/+8dwOLghE1njXIxMKCGju2GZo
36QlkeXToh6XZT/IXjzus1GwYFsOFgaGugxm9lAEZQt69pKVsPvNsmgyJkfvauigj703J55Dl524
Msk+mXvOAnEH7UX4G2iBfLG1nlUkuGaJntYVIfMwF7mb1938dH13Pr75sxhYG65u1jbBrRy+Xe7y
Jaantjq11utUBzE51c2NrX6TlJeu9eP8uLzrD2AnrepTBqiPcrmxnzLpmIYEg0mFG3v6D230+1Jw
y2xkMhXo/t+nccstL33vzJgiPZE3eij9x3W/BN/kG+Pb9SXYiqEu5LDzeLateeHUsZ1CzgCkAiBA
JrmrgVPC2dXaAXRqzrepiHQtTJ+F/uQjcLm2+txNWmDrNTCr0FNHDpl80OK9USP17KpA9evDKv+q
Z57yKqXgdoqDuPKyL0R6aAJA1XRS6TqPq4lsa3JThKu+U533Qd135g1QLBP8z8RVg/Q5f2wStx7a
sJeOtY3h7dWNa4HD+oC0uKYGu97OVhDYq7TTqENPPebes2OXP9vgylWn50Ex3QKVFstyc+SbxjRY
Jy9d3sltX5EgkR6zfF+ggzwnB3t+NZr0oJ+M5FVpH+raN/TaHRodE3Egfys8Y3Rr+zmXfvcT2GaA
KpEL7v6PCuQ1NdhVc6aGmc6W04K2/KTXDygOzo2/aqZrJiEDn1ld6pHn9Gfldgcr9lf4y7F2i3uD
eCZ2oQXdllelYQagUq9Ivi62T53DQFO/yF+I7LXmabjPovmQHNWdDoQ3Z9xh0VxsS3dUqicSkAdp
9tTlHlwZTlTlz4V0N8v7xp2e5pdWAdPWPb0zwWOuujPG/tDsGt87lQ+0GycVLMRG3hInD51NDI4R
yR7+mdssttTPSDmcgJiFlr+l6ndm166HqiWJZ8+1espJWbmJZt6XSzV9qfoxB+r0Iho0/4B9udwR
FewXmCpFVZCNd3DnQylpO9Ipm04rzAU9mJ5i0C8U+W5kVr21G072e2vpbodGCtIqu9Ixd5p8cJbv
BUBj80nbzYa7IMcyuFKZATe72AFjLGTJ3jIt3BZs46PkDfvR7EKbZfYxJ2tXp6E3Q9kUhK9CXbhD
oo5EbRsHJF54BICfxno1QgnHgtxrp6TYzYmNHtzdPIfO6GcVoLZSZItRmiSHQrnP7zXL1aUw22V0
TwovVn1KfpEAPK8GKBUiMrq4LlzjjyM4LD+6zxDsoNiCy+jyQKQNoZNmVtPpu3540B7+2O9e/jq3
IJmW4lFZ4tfjASQ2chdUQLG30bdOPFbNkJQ7h667Yam+jdpN3yR4NKWi3O3H4PsnC8N0DThz8aBB
/H2pop13uVyN+YSOkuVekqUH4IG5ZEofSGEc6wyUvWqH5mW4MaDNxwsou1ovjss9UZ3H0V6fUrr8
RP7uNu3s2gWhxi1t4xBVm8c4qbCpXqZofoLZRSlwZiWs12k3aIFmn6zxcarRDm2ZXiIJzu/nABIL
i04wzDCCrvpTE0kja7Qq7Xo6dYCFd9rcJyCRi/tdjJrH9T3ksdFRHrsUxVlI0yl62yXdhNjBfOyS
GkO76FkhZgRUkGfNyPyyltD3bfmyttzSqXylRePXj0P6XvYD0PvLkNqyO2pvU3fUKt1TjXmvVqHg
Kz/HUvhK1mGAIAeFUZ6zI06oTfp0nU5JmYHhTqJBXSu9XyWm6dfSkN8QKb5Dzzh8fqHvRgmc9oNO
c1/qF8dty1rx1l7ScfDGMWjRUBLogKG4SZMa4BPgOwMdNlD2l6pCnmU18WQczKBX9eHxuhofjWGf
bBWxNLrpGf63zd1PGHwALIbTTycC0EdLBegjSD1ciRgHfQX3g3Gw7f28vOmS56S3rZMHtuPWyhTY
ynJoEMlMxZvaroLLnwnlPopREBsY4maIup9YPdEey5Z2Ok12/Fg7+4FESqIHY1+FaEtt6SldB0Fk
uLGdEIk5UFaaRMjKPcPmFvPGTiFDZNF5a34EfOTfKKUx94SGNrwttEuv0AzWJA0lut9rBABpuh/U
O0stvZ7uS9ScxyNZBH3Z7Jx8WsUzgUzls9ADI5K1QQgETvNOy1wbIwTGfjF2VHRiN+52MOQgp8xg
GlCV43uxO0eap3LG4ilWmJM8RIx1a9wl8l3/s3uhZRwkisBJMD/+Wbf/JHIvwLi042pNIDHLw94j
P9FvfgCw8/XDsSkEIQuDQEbFniceGkGtY5tEmU42OA6q5bsTS0FWPWopPYzVdzDBXBe3afVn4jgD
qfUKtHcpdCoP061sevZ9f5Bytz72AsPY8OWApvxPL84wFlVf2mKBIJo/q6RCNPrLkm4A0iU4Uxuv
LdjFmSDutTX2pVlZNnyk9lrtx/f4W+Vpv3XMd7r98frabZvgmSim85mxl+o6YIYcovKHDsDOrrQb
A4CmB90RF4glOMqiBeRuqBV518aaIWzxqkeM8U/3QJEQKMR2+5OFnynERTK5htqC1bG1u08f6OAO
P+jX0U+PcjAe0NA2fhXIYyfmmjzuIihSo+sJYonTEGA4oH2u9tpevkld6WCgo1gE9fA5T3RhGXzd
rm5nh+jWMqHGENLxrp9hi6Imga277dz8+OaFjI6Dk8k4v6D5bcFaGdapW6/+elJrD3aRuulJ2tuB
7PoW3aXfBadsU0XYHGo5aATHEPClRUpzVtdSDPeLaYRj2cPTz4pbiwYJNzINWMkzMZwtOnlVZZKE
w5ycVs0n7wPxZ2QaaECnwEkTbwG8fp7ugG/lCUIgkYKchVqSquQ5uzL1Ymfn+9TY26uQn2rzqCGj
jGoYgKYwBH25ik0FpqSBqngu1Ad9n99oJ1K6ppffd4NrgjH4UO5k6kqR3gkC3m2PwmbGQAKM4Jqf
GRuArlIAPwQmimwIVddwfHUMsrPqk11MQH3F1FHzDZhp3qTHAv/y0XPOH0YGYMNIQWE9/Bu1XIe+
GWID11ubRnq5782vVkn3en2zyveGBtDZ5Eenu3oONCxg2WeZryensd9P3ZeFfZzzTXaCRA//HCTW
Yv026GpEzyHrDeW8RJwRCojYEoMn2WMz/ZbW78v0IvBEW3b1n4xPTWK5mqUD+m7mU35jmCGw9YLy
lN6Z7hwCbioyn9zpoAmu3k2RLNgE+peM9Ch3I8pSbSWNArWW+a1X72ay163oulpbwQSa8P8VwT7h
7IKyNKq2IyawTvEzqG7CwXXu5mMqCsW2YohzKZzTAflThsdHMcPlPVlO4Zq5tF9LNLyY+04+9EMo
BAPjyQvZcw3HA5yCsHVkVPj5CbWZqhqoEvMJYBk7MMXtUF6w7tpb4+h4XUiP89F6yH6sgblP7rXD
9UXd8g7nsjnvYFW1baxrjZmyPUX1BNN5R/P5uojPg/dMP8Z2hYE8FcA6nIwKCSBF7yGj89FvHdqH
bD+Exd7ymr3+KAVVYAtKAszY+MN/LpCLA0F5pc9DA4GTN7si5KPNFTvThrP0XqsmKx8qrFg1YcS9
vVfmH6lE77CDgjPFc4P/YxhnojiLn7t4iWcKPaSnoH1svvS75A0YSwfq2oc1zI6tXxzNQ3uY92Wo
vuZ31rf4bjn1D4LQcPNso60GsCqAN8W03uXBU/NYH9QCGhtA974rJcMF1/zfRGuYr0HDFzhF4Bu5
W9hGP2KjsT1zgux5eNKP9g6A02F20931h5EGAptkP/fJRM7EcVevlpsFIXWDKcfffeg8DTh5WgAG
vFMTTg/Ta3pXvj0h/yu48Ddt50wq5/yLei0z02GGCbj+aYd2Sa9qvxSjIIknEPPxqjjzlJU81yMx
IYbaodQ90fV+1e8WUWZ+K82Etox/t+zj/j8TA6B3zPdYBGLasKp8e98czNZ1ax9sG75y7J90dwWA
4oOxaz0tokflaP//1pOPbZaEAFptbLGe5qsMJsVUcYtuBoytIJzYPAEfEK4YgEDDCVvwM00xLSo7
pB/mU7vu0USKOvYiGkjd9FlnIjj7rywA8MZI8J9mJ0d36p2CpRTYPPOzn22eAdH+owVn8yRraL7Y
0KKKptatvxmqW9ZgbX9E19y7KWNqFB3zAqEqq1dfE8qZvGmB9LwcoBey54mr/Vhvljd734VAwQus
W/knAl7zZx4etW94TkiNK4Jo2GgHw+3z78Kiy/xy7/RhnAun7/ABy33vmsfeM3/pjdtPSOa4mHx/
G5u/8ZdnErnUytJ3VM4arDMgIWxpn2W7fhDccNvuC6aoWBYOGc+5WiWSqXcG3JeNiQ7zpUqe2gdg
DbvCGv5mEI9T/K8kbv/kuJ36uMcRK16mI9BwA/XQhHEItsq9MNuxqRWCLwvzsQzEmLto4n5NZXMc
4VBU/16j7kpc7XW6W786iWveWMfplzl68U8CJju3FtG4bb4DAZvzr3TukCdxWuuSBUvNKw8kLuS3
g5TfIXkvVBdZRvup/dXXwmLO5kPlXCp37rOuUVuKlh/0qaOy6SQ3suaDczq/nzXZs8vOtZeodg5J
+TU1fzgpeGWLIJ4O2fCzSOqvSf2cz/RuWLRwEQ0RsZ39dHLP1oNzFy3At4jesN3ovuqqBJykHUij
1Z91FiWlV/zdS/V8KThTIxkwuVeFwtTindb6Cm7l1jugDI/rEpUetw5vGtAzfnEOf+MY/9OUz6Uo
sQ4+3xia5u2hfOjANyd1X80uSOiXTvnVlt+pgpDLjgZhr8F2bHwmmvMVo+RgUCrH9stRfGtGvQc0
d6/ZTb7ttv587FxV4Dk275kzgeySOLvKBseQs3iS51NiE8VvpRlTibGkCVI3mxHImRQuAs9UpVzU
fIJaediproK3hVMcdeFLdyvndmYyfKHQWEhRJCNztUCOOKj0WyXfj4ru5rGrNSYryxPpXluo4FZj
pn/laPAABYh5dHkpoR5wkwrPuYsDO1wGt/163TC3wg7MZIMeBUUVE4Mll3tVxV2al8M6n8iSeea8
pw2iRhEMzKYQjKtgeA8IV5B0KWSWFFLnvYaXu3p0GsVrh0g1RMMxIiGcl0sJ4FSMWMUTV3tJRtuV
zcNQP15frS3LNs4U4fxV3ug06VXIsOOnOP8hgejtuoAth3gugNuOqZswJ6FAAPqr7MUbwb3T7Mz2
gEGRmWBYTZA/29QHuSsMOKIIjqHFy43Jm14ZFQJxzUHyRNAQmxty9uPchsypkRdkxI8XIUqCr5Lg
BfIxsc2fEDYs9H8fz20Gy0bOc4vfV28rN5rvZ9ATuW2UvylR8mXwfuNfguu7s+lKz0Xy22PbYPO0
FLwgs2fgAKExLz4OVuuNleHbPRCi+nfAndXLU9N2aBGUga7aje6SfBN8B1s6TnWMoTDFkeRzMOt9
uW9dnOhDbuk4UCVY1D1qaM2bbWfpMVeXMtnppWEubjbJaCpTSrl6itNGB3pFrijzoQAxaUgxp1z6
kt7KBWDZKvtoGPV8MxjOmKBNrBH18W99L5spxW7B13yagbJzu5SGiZl1jzHheqykn6Rty72aOItX
x0Z6slZNNAyyKZR5G7BKYciJL3jO6ixnQHzHi4o+q9Ob0x/aRse751ejP13fjw1LZ3PkiMdZlh+E
cpfbQcHNUk4lJBWzpvt6m5phrnbEw8PAEVj9hlLA7gJqOgBv8fbldz7RGmnUZXTVgvtFbgvMc643
IOWKpdvFrL5cV2vjCkKzK5pJkCphYwyctS9Op8e9HqPxnspfkXlFq5Vzx0byNHIn56sPIA1B/nXj
TseIFSgHGeoEaAW4yIGiUoTxdkXGJIOTBNVaOL4NcrvDCAi4Hvwm++sKbopjC4mEMsZm+bd9Wts1
mWp0DzuAzNRQJJEGfV/I9ntidaLraWPjMJfEZlk0jLB/Ql3N7AqcalOpnHQSAzy489J59QpMspv6
+qUbRCWnrb1TAKSHhhEZk4s8nkzbpJY5oKEdWEprkC3h0HeOn+XSzk6sY2/Vr62pvP/5ajKAF6wk
+soBEMqdAiuR5biy5VPxW6u039XQgm7ip6Iav/9CDrYMTScKZuH5XO+QdRYYbUflVBfPtV54GFQf
FLfvW8HluHGq4Trw8gUwsMK6IS/1UdTWqIuBAmiRpK+W0wTTaviAPxUY4VYBHtPDGK8FZoOGVymz
0rNwmfRFb6IhSTmpUrNGhlENfoVXWKDMyryzHWrtlnno320nlwCTS5MDNWwR6uOGdTKKYAaGBX6p
T+AKo1rMSYZa4clGe+pQ0KC0m8BOktvBUXdp8ev6Dm69+C/EcZ5F0VOig75COVm57DUoSjZW6+vz
D7hQpyz2Ji4gU0+8uTaDFESkfx5kQTqoBdDiiN5GnXsQzYsStzXwWE9EIa4V48pb4/3k2GiXvm2a
fSnrv0qpEQzBbhxI3NfAumFzNyDk4YTautb3WH3lVNXpFzDq1l9rqh0k+QsxykAzG0HX6daGGuhr
BIAFBBr8+beVOo0dioZdADv5dY7m8ri5ydoiqPoEhKpGLEhIbamHwBVTvoxkSOZRbNViVWViVuop
Sb1VRiUU7YBJe0sTIEd3NzkaWK6b0KZ+oFHBWBiA2FGFvTw0w7KMJkHN+UTW0WXAx86NUWZhha7s
ShWBc23cE5jI+VcYn+w212m2W6tXTyPF7A9VWgw04VFbZVn6MFARnyLnd2wA+mD+GglFTJeyqXHO
UlZtKAG9WmtRpw9emt9byA5N88v19eP260MIUE1wE2FekG3Y5fqhcqtZsd5pkT29WU60Tr2bZDdF
fACoFCWyf10at1v/Kw1BBBwMgIk+ZuTPXJzcdy211FmLijWT3CnPdupY9js9s/wGBfR1oIIUBLdj
/wjE/DT+gEoR7eyX6jnz3IEqWdEitNXlY9ShUb8ujwmgBK8rxj2g/lcOPCeSl+z5zJb5TDENDHcl
gVuPulwbPVbacrVEGffXpWxr858UztibbDLyjKpalKJ6avR7BiY5J60L7ufrgrZMDzOaeFuAn8j4
tGxlX7V57mhapEuyV6G5PCOGC+yM61K21flPChflJejjxCUHdXTDCKbiDiMkrql0rnC2V6QOZ+RS
iqFLokMQrA9DG49p+2JbAke7ZQFA+GQnFfgGUOrSAtZlzYxBw0Hq0UKMvG5G7wu9FGH1bR1XXM1I
WKNgh5lHzp6JM06se06PRufJTu4NmdBHB+D8jUqfEkkDDpE6z4fr27R1aDFFjzgL6X/cIJxmWtuM
OcX0XVR33c7u3mPpcUUxA5NjPiiIguvCtmziXBj7mLODZMdzX+aNBJtQb5vsm94c0s6LDQEYx5ZK
Nqj9LLSDw7nylEISBXiSSTI9AgDOizHvVkyUqDcA/ggHVYRXtSWLzdbhiW4xjjRuy7SyzUByNelR
+iWj303cgIn2qxroLm8Ea7dhgjA9BtiNojYeu+wYnK2dqieLbs+5GSXx2h3Q5IvpkhJM4Nd3aEMf
5uXw+kJrEVwdd2q7zla6EWDVUVKPKnBujIgqnYcaMMDTkAszsuT1usANk8BINMhwAVCJaSR+GMlY
9cIs8sqKGpw+XwL9n2e1xgkz55gJW0RwBpvSUGlGVQgodCp/RQ3F1BPSQ9oyGGnlIc8H2qfZKOfR
m9XV/gEAy1QT3B4bpxpznoCqwKXIWhA5vz6OmbboK24pqb3VAImxYqivPuS1fUdiNM8lncBQNvwh
+JkA146XKKZl+QHjtsJ0VNUbWhQDJ8gkb1U6e+ssSipuruSZFO5OrLVhbVsCv4F2PI2inRIB9kRQ
avuL2+pCHW75cnkujBzQEZGir2gkVsibOSEFaMWtcDBuy/gtbBWySPDxKOBdHrFWm1Iy5gkwe4d5
r6+RtGQPbUIxJlCCYeDO0TDAR9wWvDidTU+Lca9NvpR4aRquFdD+2lYTxL9Mt7MMIAs8VAukEcBl
QosfsJ8vP6hWq06Om1iLVgdvtPj3UqpedgfImDWOmr4Cr8uUhH9+HvGgwKsCKTxMoXD7OrdELcyq
MaIS8DcWiCRp8VQt7ylKltcFbZgpRvcZBDlCDfRzcbr19WLJA/gqokW6s9E1CgxIU/Aa27DRCxGc
y8zXpUFBYjCjdF2zvV2bh0IuKGaeS8OFtyECjTY8NNh2bEC0WQYyhDw2Y0KnNFdtQD6rJEtOztJU
rlbHROCht9btA1madTgxwohLm7AX8HoNtDCiZMgRzQM5oMuAISx6Pm+cBQ01EBgdzgPcJSemNxHE
L2CCiFJ9l1sYvkTH9gpanVF/lkELfd0WNuwcwhBf49WMyIc3OoDojUAI7owIr9k9SQZvAoh796Ne
nvsyDWRQ6xQvfyER0AhoEAA4IXofLlcRzO8J1QkkLon6rKVpcRwr7bnvBgvN4WCQtsosPdBFkvwV
SK/+deEbN4IGcmXAGeCeNXWZs8t6KZI4y4kRmXpgxG+aL3nyGE7jMRfNUm2dAAyNISePrQTlO6dm
izAplqUBp1nS3Er9Po+pW8a9VzjRdZU2zQUtTZgTwwMQgI+X62k604wUZ2xEGKzaDfL7oL1Z3eMA
cJpJVKvdEgWfgSqMplkgMOAch9MDWAsuyozQo3W7Ju7smY5gg/hsHXO8jLz1XxncDg22lZdKUZuR
TZcgn9rnxARUQPdO6sprhhQE4/O+T+KHPBO5/K0dQwUVKXCW0sUz+nIhx3qeEuKsZlSZ4CRZNctX
p9gzBufeVrLf1zeNr3R9qHkujDOPIcm6tc4XMzLVmGR7VFJkeQcC5ubGoorzU1knE5CRmfngFPRI
MRR1K/Vj8X2hkh2kio2kTAwbT7y+UJ2v179tcx10AzieDv5GeH25Dnk6KcjHlGYUt+TnMnxXEwAE
JNX3KhZy9bKf4m5ZJGAAcwuUPAaGzdluHrftP9cECOJcoGdKih/XVjgMkrcqblq37kj692GuAlV5
u67l1pUBGlNkuFFVAlQhp6We1YsJUCczwuz6vpwEV8XWGp7/OhfMG7EhKWaJXwfmBHBTCq9c9+Xz
dQ3YSeAXD/lOWcFJBIysyb2+B3vtFxsoupFN7hIMcM/q8W9e31gaHHY8T+EtP81gGOVQ1jKxorg6
EegCvvbrSmwtFNCSAD7GkExxqV4aW7bMiaW0rRV1KcMyWpIQBBtCgJmtpcJNY8OeDYz8Wey/n73g
FjMmRb/MJhJV+xSDXU9i1mXmHfjdOBfBmfICIgN7phAhS8nestGF5GS72AZmRb5T28TrZvmQdZMH
DNE/T/cApok9g0E8hkPExQtTGSNxwfwWiXdd7vhKb7kg81VHKvDNW5fnmSA+TeuUVCroqMJnYea5
psCMuJEUJOSkzpUrxXU0QZJxc9dAEIHUMNwDGEsud23UusVWGseMmsZw0b0bJHaM5mAR6rNADF/H
VoZVm/IVYtLOsu+rXplCEHT9BE+3INbacjlAfUQTPp5VgNTiXI4E7sIWyWcrGqzErYbcmzoRts/W
ccL4MfqDkYEBlQznd5YVE5PdmsAnSI2nTj1YjKJKzd1ByPuzIQnmhiMLcHdsDt++ujRzilqdZEaW
/DIh3l67E6BpwK8pCO03Yo4LOZwRxMO8jlUOjUrAw9iPGONzR6vyLTVarFGQL9iwhP9koc2YiwCc
aYynmhmcPGiuilErO/dsPfxjj8dAP/BaQZ4AlUBOoXVJqSPnuBrgKHSfaHUDaMu185Ru6d1OtUQ9
4xtWB1w1wMICkRehDZ9CdwbFjm0ViZd2+IkeLq9Wnq4rtLlqZwI4hfIEQFqxDgGZ8q0o73oNA6bJ
4bqMTWtzUPVGugpxO99WXFRD0jdLbUXGcFCM32jKyJqoR/vCdTHsUzknjrX6TwznxHWqKVI3QpXS
zOKd0QGPEHgb1K2Jknl9v7yNZDQOrUmcp7RsBO6Or9qymFDHqxkMLugIwawVZ37gP05jzHHZkYF2
CZUuYU2B6P2MF6cLIL4wTZ/U6m00Hqk+Cg4Z32H/STTnmtRWatfMgmgNMhVtOHbdulfSwrfgpX7W
QEtO4nmXaHpYO+V9H5eCMGBbdxWNFIoKwBh0S176+qkAMVRLCzToApBonJMjeKOOSIIApuYGs6Un
1UxPedMAq80mj6R4vb7vW2cElwzDasY0DMAwL6W3pV5QgtsmUmkPcNdSLbxMlkXh7sb9iVKgg1YY
mDAyFczVnUUh60pKUrWdHSEydOfuG7Cegkl/zIHLM2XBNP6+rtTWGwOFBQC9IUZkAxTcwTQwICXN
sWwDN8Sf56fC9gkBgGPYyHEIoll/MDt/tb9IdH5uWrdzUiBriQorW+4bzzkwXoLuhq3tpc5NP8Ja
h8qJbpMhiOWQdp4t+aWoHWdLDOCsUJBHSgH9MVwsXKB5zEoWpOilydxNDg3RK7Mbk11jmodEFXiJ
LWeE+Rs86iHRRF/vpU7W2ILqddLNqJwbgMDUqEeWvWYcKrUxAxUcXYLTueVgkUOwUJpChx/Khpfy
lkVKpCLT8DB1MNwjG43mIqcP1LRcRMu1qRlDL0X+Gm1pPK+CDaxHw6HQbKEDWposQARMRHHb5CbN
TME9yI8Vffgc40wYd+SNAaS9PSLaCHSFgFeYltIMG4MAtU4CDZMPdEbq0lbvfS3JyE6Zq52h5hgn
GdQvJCYyUAzIEkxaqnpTbCkP6A9td3PZake8iupQWnIMymcijI0tT8GWBpVNgHqYPEVIioKt3AGt
PGrJ8gwK8ANWS3APbItAYAVGTwQKfCGoSNt6sfFWjrLSfG+U9vsiL6KZrq3zwrogGOIvo83hzoua
FP08DAbW3pi8Mlb29jieZjv2EqUDKE/6Z7MEH1uNnDZ7pKCAhuceZ8FlUWUA9jKjtZqUW0NjGHeL
M+11MCv+KOeZRtdd35Yd49mK7lPYMJpXOPWccelN6iA4TQEzZCzo0OuJ2wMc0amD65K2NgvnBUD/
UAwhHWfElYTG1YmwMJhaWbA4OJam2YqQQjb1QVCvAVUWTwf+5mh6TEmYDQux6mlfqAT4h4Dpa/AK
K0WTNJsKnYlil9jZJWUbWabMJsqQaCimfgYSR9euTNH0xZZLQzAKQHBDNVHy4EIdlbVbJKDTipy4
UV3JHHo3tVYKYK1Y9CQSieJ2aJpKiqoqC+qJuZ8q03bHDFNp5bwK4uCt1CW4wtDmjxoWGrH5kZIY
84KFqed4fNUPOf0tWYNvlvtyDjKrAN5gsXOyh0QEk7FpGsjfo96OuFXjX6+LAhw6J4dQoyHHatQf
Ops86CngPs3+8S9sHdEEgwJgncKcaaRtPC20RK5G1ss7LUVJUP7D6eoPR4HXMQMaYMSufMV2KBOz
c6rZimg7HCanC/I4eWlS+QbUET+ua7PlAs9E8dF2OdlFu9oQVej/Q9qXNsmJJNv+IszYl69A7rUl
kqpK+oKVVBIESxAESwC//h1q7ryujOQmpr5jM91jprb2jMDDw8P9+DnN0bJ/E+NF7+rtjL9e1dBZ
+kizGAj+O9OeyVzayBN6FGlc5yyqTQKa4xLcxptiDZC/ZkXy9ElTMZOOxPOs6T6bIjaEqF+zant7
35asANgJBVm8lVHjnP/8U4DAGjWmlYh4elfeEXLUE8MfhzpQgM36a0toSiHi4ZE8v/okS4k7uYo2
v4cY1BgCPLpeIR+zcduy9F2vXnv8L/gDMkjUB1HFgwfK1abYS4zR4Kl3Hhqyo5OHDARfMxiVKhjy
7ndpxMVKBrQQai0MosPbDZTAITZ4uZMUaL66GyrvbNnF75qUYGcalDVlkIUnLeCpyAexIrD6uZJT
NCW3SiFa78y7QC/AsQvPAGXlVPvsR8U2t7/YQqy18J+ZtRAsRchdLldUasgqXNJ5Zy2bmK9meuI3
NvnKTGt329DSx0IhzcS7Ym6Xy/dH7KX1lBrcO2fa74YePa5sbRgrKj1wjJfbthYXBbrP2Rg4pmTZ
ZKTkDKMao3dOugggN6rd52sE6Atnan6n/X8T83I/nak8Swk0IXrsm2cGaJRsE7AgqwkNiUhXDtXS
zuExNL9fUFdFin1pSh9IWYsaq+mdn31mHKtvHBPK0zzftNZQW3I94FTQX9bQRrqacC94ZXs9ulnn
nkBhMkjrzUN2dFsQL6OjdPsbLdUPwOr/jy3pTTbmLk9GrmIHi6A8Tj+B4PQiciC9v1HAzLVGMbT0
wf4xB378y10UyVhVCqjzzw7YTZqTXt8NL7b6fntRy/s3s+cChIJ+tX5pBOMMSuOOpncW4kdDnjXz
W+mFoul8L3nUzTwc1oQLFn0D/GL/NSgFpN4SlpvokwdEWOK7NljFtNd8eqrUu75uVoLf0qmyodg1
hz9cJB+j/J9cvupVbUSbzEMn/tyIr331JOo2uL2BS18Jqfl8aMHMiQ7C5QZO9jA2Jag3z+BOCzR6
tqohjM0/q/rtS2txMMqCbBY8mVftJYrJqVZr4Ohx2uYhwKQs8rha3lOd7v7FijB0gKcG2mXol12u
CNqNnE5mDL8znjHI5VckQm0l/RedlzlAoIeA9zcajNKlwcy2Ep7K4zOPw9wKOs8vna+3VyJTZs2p
Hmx4AC3MSnHXd0XZmpidVGOMKlvZFrvbHFytbQJu0iwA8zO904rsRdddvkEtbQoEqGOPtHLoris1
5TEbtT40p3Talamhbow+BzbLUMd7PQV9TIuZ7M3tHzxnt1Jt+APIgWIWVMuBYrzc+hpMjUPrePG5
ndT7mCdPVLmj8Zei73cWWlOj9/22vaXDOANH/mtPimhxliZVD/7kMyD2Hjim0aZukrdkTRRl6dXy
eV1ybqoq2C/NiuNzaunvXqxBYSgrQ47KCaAtYMfX8HSJt1mT+9xcqwssHRwA0ObmHqqvVwfHnYp8
zDG7dSbiDfxqvtL+dNlarWMpCoDcGWbwpkBVRUpKHLA7G6TN4nM5OqDFVkS+03Lje1ubIBRV7DVy
sYXvhrGneZoFgiaQ/5h/zqfApgndi9sUQceyIp38qbt+PqU2hMtotuKSCxcEXmMzRgPuiPly6Rby
2ARUMCuUcw7RQ7MC/WQ5Blp/N/bzMHJg5nEwVWu3+sI3Q80T7Ife/A7E1X65vpi6xVgwZz4HI9Bh
fqok/ppTLtnAtPysTYayNZZ3aaPmypApo6mcM6HvegyXxFTfevnK9l1bmaGCKBrPquWQh5K2L9Fq
DLgzOIaO85Wkpm9AZFQ3/3qA4dLKVSyNNQ9InvhsUxHEZhWma/pk1w4+W0Db18KoOsRmJI+L1RmW
KGh8LkBtaLzGIg2V9r7sn24HpOXt+sfM7PifHLsTahkbpMI5ogo/Ec+cjlpM9xX11qiFr4/Q5YKk
UEuGxiQdBPjODth6mjANrZ23G/5yJhMXEDpNaMOiXmM4AGtL21aSBglIr3vziFYZu4Gqbh0gqjJQ
N+bGSrazkJ/O89awpc1QJxSHLjePG0NbaozBC9pt2T2qYx9Y5t0oykAptnb+VOhfE6FsC69aQYcs
3LOzZXtmkLdmhKf02fByYQ2zsJlV81PLvnHDpw7UF8ots3e6EU3ptqmBsCPuY/xE+VZVNlDP8IZH
Nc1fzdj9ysu1abXrsIVfhM1QDeAjMYgnRRAoAlkGQY0fQ10/KIjYiR301RGXz/BN79IgCW/77fyv
u7y4AYxBAQHTY5gXwUm/3HoUF3mLDDsG5RGCIu+VNMwqZq7kmgunY07TZzUPPOYhXXlpRShqArL+
Bts8IlzlG6SEfr02VbiwcxhDwd2C3M5CXibtXOWQXCgKAv5UD1uvCYr+GYPMcyLIxnAcf5XO++29
W8gOoO6A+jbAumDrB2z3cllQUTJb2nLl7FTNwDe1ooGnQMGoDPhTpnb4afc8033Me5RfFTSmuqAG
fLfFtHjr/T2QYXZgz8EVDnlzILAvf4rV9LXiUks5a6WF5nxdvw1mvzZwKFOIzVEBDCS4EPA0Rt/0
6mU39oM3VgYW7Ba+rpcH04FiEjIhY3QDr90WFFRw966RP2JkYdspmNf6e/AgfsKM5AWsC6z78tPI
oo6doLGrnIV+zPgLFNfcJoB+x+1Pu+Swn61I28n4mFux5yhnhb027pMBdVU2rdi4zpmxkrkShAQF
HSv5UHRKyzWe5EmE0gkpdjtHfMuqcPxS/f3II4ozM2XLTP6AIrzkphPoCsSklUmUJTuAh8Oc3XtT
FnT597/ftM92pDvDaeyuae0iidIMwLexPtbz7B5buS0W7r+L1Ughm0x1k1g2ti3LJjRHjlW/jy3b
pymoaNY+0aLDO7qHw20C9Gyrkh/UQ806zW2SaKq+F8YGxJuZ5u4NRXuyzEPKijDjT1ZR+8O50etD
N9Rr+LsPeiopQGPQ5p9fIH08G4KPLGnaJHomtg8kguHbIizP3Yk4fpoHjKB0FPA4uAvKeuV2XNpp
3MpzfQDE6lesAbVezAJ1fRLNenvjJmv+R+JwGFdOwtJpA/89njooi+LpKz3cJ3A/gJDBSKKCPzK2
cbtdKlZ8cyENBGn3Pyake04oll7Fk5lEcxFRMbhvGw9Oke5Wx36XbiEwyAB17MxwJTmX8UA47aSE
p1H7NJJjQ34P/NSyOiDJW8cfY5WsgYPmRFx2kE8G5XcOnSAHzdU2jaht+/30u1YyaAhigfFMhnBX
aamvg4q9yBr/9nFfil/zfK6NUjwK6B9Z3aeUd+67QlkehnPOtrlrIU16EWgjjyZ6evdut0ZPtvQJ
P9uTvKRqS9ybTpNGXgfGlfE85bE/M9WuDXJ8TFvKO4qUCFUk3Or4P9KjpAbVxNBQkUZ6vrfGF9ac
UvuXcCufO3eAnCEVrpJ7HaKUNNKmHwP90ijbuux3pP4X5+LzD5FW7JBUxQCLnka8PxXJj0Z/TocV
91k6erPUu41aEy5UWV208LJhSnUjjRj8pI31QAURZduvdauWfAU9MRd0GZgfwbjwZXoydLqReXZC
oMEVatWPgdXPWrnPotZp33L3623HXHKUz8aks+6mJs9F66ZI38EyOZinXHtKua837eb/Zki+HUoN
yKPGSSNC8pCNv7WCBmajoXCir1iS9w8TaLi/5ykDFHygPSVfrS1OsxFn4lzTjZep20YLWQ32JiNM
p40Xr1yxVw8y2Zx0x3YaCEPJmAsoS5jI7wKdhlr6c3J+JXak21roju8j2VpkBQkjXzjADBkqOGMw
nIOqJcQCLr1EZxaxrNhQzxOvt4UCwUrTFREflDIAUdGhJeqf2x9wySBeW6gRzd1ajFZdGiw1zns7
LzUgZyG5Ru19oT47LW47iwQ9WZP9W7KGxxaKbOhXYaRD+oi6qJxaGEw7DzmhgdU4P2OqbmPuvnb9
eCaJufYokO+iWU5zHmTV8R4A1EYGDLglqxqGEYjzpOaB01t31JieVaU6oq4dJEX3ZNTxpq3dlVrI
/Jk+x0/JrAweGAk4scccZpFY/PGQpHhq83z7w62ZkEJ0Bs4LPDNT1H9z/VgW7RYNz5UjJ0fGGf4A
IDoK7DhG4AKQvhZnSco6hySRl5TbyfF2uC72hL/cXsj1J7q0MvvMp0vUtD3SxwVyc3UooLxZBdTw
glL7UhQ5ZIDRqfPu0Yj8ctvo2tLmaPPJKGgbY71vYdToMNOaAAlabbxaWznN8wZdugGWBgwoSBCB
mUQr49LKmJsTGyxYMWnjG7wOnEYEmCYtsjVY1polyRtib6RKPtIkgsgpqguDuoE+S77WVl/cNUgM
2TM3EorX0nqERbuhYbBiQUaJeuB1qcPV+/iqpgC3Q6FyRvfg2KLyL1mpFaa65oBcWAwOYPWJ4jcO
ho+Lp2ZL8/Rj5jnH9FwIzojzba+4PlOwDCdG2opqGOj5Lr8XLShETDoP3yvVSyQ3GWhfM9PZ3ray
sIuoUiBrRK4B9gm5em1TM2li3GaRp9MDOBT8VksOuf1428qCR1xYmf/8k4cnSqrn4CBLI811Nyn9
xuxj2rKtUq+M8l89EOfPhfc7HogoPaHsNC/3k6HBYJlhlkhsjPgt7yD1krqhRc9s+FPzh7L50ama
P1oHMWAsA2qZ5d8So3zYR0EYKBZsKsbcLu0DTA8gbEIJbkktTCF9Sodv4xcg9Ney76XvNk8AzDcz
OK0s6YzpSek2XoqXRBZPO9pD2qBX9o759PffDYOIs1oqsD94e14uZwB20C3SgUSaRcDs4gR6/Nio
wD+vaRgsOQi6Ani8gE0Ac81SCGxtyp3OHUlkuTuIEB4QM1IVkuFDvFL6XDpV4BNFFR10Z+iByytK
6iSn0EuIYiP9AXne3NfUJA9vb9tVwoYSvQrwHFwRuwcvlL4OSAqgFk5ZHpXdt3I8dw649rX2UJhb
N6+2gH8EU535eMKsDQVdzVHMlvH8RPcQApjzib78Yno3qm5iGFmkOKNvQUpxcneqjaH0x0GZ9rVD
dg4LOnIynWartnXIi1eeremXXG8yAISzTgRAOwByyWxRnMQxU0icR9WZRmvENVclGCwRg++oTqAX
/+GWl0ukpmBK5iRFlJSYZTh4EMeOo6Hr7kif7z11kwN/Rx6cnO3cdAf1m0cv3VdMPyPirDjT9SHE
xCe6wXh14yObH3qGn6INNwnIdfqxjMbil8HegZOsxUpEWzIBTwLMDyhTC/3Ty8USHQoFHjDoEX+t
u0ft/q/RadhN8P/8Y0CKmGlaWBX4icsotixfqU/M10Yk3PcZCvW3T8XiUsCsi4k4XKRQnb1cypjF
bdmJuoxENxxEvLcr+lCYyuG2letI4s5bhXQeuBOAm6Vrk08tbzpTK6N0tI8m+ht68ROqIk/l+H7b
0EJqAEs4Y3NlAo9oueDiEKYmY6zj0xRNQMBM2r22FEQr+bHqmkCDAJJtIomM11BxSwfgwrD0ep8S
2x2VDIZtFqWi9vvqGzGPbDB3RcmCvFdChr/lARTuDVw83fgHqauNcqEX3d4C+Rk8+w6o09D8BjXB
zGZ8+UVBSgUQ92SXUd13fpIlfiK+VuJgI/SYzkxCveJBi/Y+8n+AkwHplRYOZm3XQVEE500bv5ms
BY95wShHqXWwD8LQsmDSaLHNKrPf317pHDYvk+d5nBMBHe0lpBgynLyoemUAkw5oA83uaBd4CTih
q4bENV8GZVgxthTEwQXm4SKcS14gd7rc17qwOATVJ4qTUiJZAezk0cwYCTsWh5kiWFC2pN1apdmG
mIRTdpXrFHdQzuEHrSrTfdKOeegOtFgZ9lnafjRnca4QMUDFJIUKgcFHOtYMId2jd2ZsfSvt4mAU
8WFk8UNNH3kG+OLtfV/0dfDWAlo0N7jQkb7cCgu64kNHbBo52sPwmopdbyC8D/UOjd862fV16lf9
k+0cda3xZ5BM/lwc2Roj4cKFhjYeho9mBj9gqiRHr2rgcpKYVlC3x0DbZNTuRoO41cp1shS6oOsO
/Q00gXGnSFlDq5mljrdTFbk7tIOeCydUV77gUgj+bEE6QIY1cn1SYSFFCkL093Q6mysmPpxTOioo
HGHuB4MeQItbsxd9uhQb0eoC5R0aTarnoztjKq/xRhe/zJ0LzRLKQjPe66nqC7rh9rEo3sCRJk4x
6G3LP2P1Sh9AzzANG9HuBF5clr7tVHRZbrvVwj5gizUcMJS4ALSS9qFVOpD2apjOtbNxN7azDAA4
R1O+Vme9mlVGhEQ3GvOsaBq5s/Dl5WZMpdVp1OwpnvZm6TvMBe+6GgARvumso/qTkWeG7jizgjwO
lVXwwoJDXVif//zTp/DoNAmaoi6ugq/KfZjEg6Idc/L2LzZzfu14qImiJy1V7aAwmI8AOCIsxAoe
OrnfQosgS9dePLI8pfuxl/M7HC+EeTBZOh4qhZy7kiIUJNO+YVBvSx571P4bz58AtxLZPWe7bBJ4
wVaB50aUbIFBBA1aADFJn7jH7Bshj8mwbYdAY50PjYYdde+0mB8VsdKqW4gXeBmhOgy6G2SIMrco
aQW4p3SHRkUFGijLxUxkx/I1UNDS5wUWDIRE3qzXI4MMmDdMQ2+bNKrFWzKoOwLG5mryU/fP7Q98
XRRDT3ym+cSUE7jQ5LloVStyN2+LKqqdLx4Ar6T548Z5MAKI5v0UxVnE9sr5XLhuLyxKUT8b2iJL
0fqIXPDJ1TSsoZvM8j96XYa9QlaMLR5S0DoB3Q3gNYCQkgNrKSQKJlNU0TgGWQU1ZvZcOU9e04Sc
t0FC7Oe8O/DeRM3CPNdkpTay9FhERjGTIuF+AXhejhEFEHcowyCXq5hPxeCrJL2P3X5bO8qTYOMP
WiW+2fVfy6GBsHszrVw7S86KU4UqOOjMkOJIATsdSdyngElGVI2VbdPW9GVsFHWllLBgZWakBUgb
7yVcptLp9ey0yIo6Z9FQN85GuNNwKDOuraROC66KqgiSJ7zs5yE2aS8bxa49pzdZ1JmvRfIAbeVd
rGp7jWhbjzmBI4CE6P8SNIm4BJgcUI0AmOLKk5nmeF3ZHMpJdVTmrRvYWmUEfW+u0Y4uHAkYgHeA
KQfFug8FpE+xvJhSmihKU0cgSPmqFhuS9HsnEQGxf68iDRauxwtb0r3BzMytK1QHImtE+3EyT2kz
Hi1PrHj+9ceC00ONekYQoVAggxotWqqkqSmPVHPbdYOxN/Xa3PIhO2YZe9AJ/9G2qr513HRtdPM6
k4VlkN7OqRZw/TIEp8BBGCFPxqOxPFYZnkjeAypBSpaHhhep8drEz/V+zuaAQJgHblF7n8/Gp2/H
ex3IM8fmUWmHTX9SqgeAZlai2MJm4hcDvIaCBLpZ8tg1h23NK2gbaaI+AQD36DY/cnICgeQWLb4f
FdkYq+nN9Zn2Zo9HvQ6ofCR7UuQQXOiQQshabBmztqPI9EDpANC8ff0s7B6m8I15+BBVFpQqLnev
tzkttMLuIu78UqwztSq/zF5v21jaPYzeQABk5l/GnX1pwxN5TRxmdVFmaKFKFCSqeXrsmyI4QiHl
T84SgI3WJIcWqtXApXvmzOaCAgL+d2kVekN2k+dtG1ml8Vi1HtCKxsHrEx/Nnzq17iZC/DzPXrs8
De2YhH32kBXNSmBeqGPMv2IWQZ1bvXjdXP6KEiLRWdxVbQRlhNAeNrgo/a7YNON303jQFNWvqj6o
MRNwe8tlzTbkc5d252/y6VQouVsLMdRt1P0Rbuiafq5EDKQ9U2g9pM9Qukk3A7pThu/RwFl7pizc
uhfWZYWiMpksXLqwrhL1jffvQuySxPQHrdkgio/NHmRa4MAJTVy6txd+HcnnPpIGNkSADGdB3ct1
DyhvOlnPYZm+W9ZBF4ecoaPZ+VPTbG6b+qhAXj7GLm3pl7ZABprneAHAw2ZOph2LH1vzmQrQGEAE
A8zQY6347Od3QzzSJkFF4670fqEJycVmWHGztVVLT2hzRF+/Sfo20tP+YHlgg4CMvPVW6u7daJIV
YwtvhXndKIUjLGE/5UcoRBgckByWbcTsQn93DaEeUS/yRmj8qvxPN3WCB2SM22mTg9yh8904UzXI
4XFabc1edJspzkr2VLdoUSWlZf5saMYKnwyF86Uqqc5AzJALazPZOjmbGdebEBT1ubLT1IKVu7Sy
OvUwNHZmnFyFpo/EEHSNMV7W8v04QCjFoBYIJRUUZdTLj9t0Xj7o1oiP66ubajfss0dj7+zjo7qB
hiNkIHzR7ezTl+qnnUBJOHRWatOL8evzD5A8mXBj4Bad2qh9ZdnW9JOzvinz0zD8mtR9Vne+c+B1
mGsrCev1uwcf19ABS8FsAoYFZKdmIsu7FOvuSFcEzI5jv9NpuR+cuH9xyjiJVk7RvJFXp+iTQdl3
c1pxDzRDUTbUUPqp9zpwOI5+yJ0qbFF1LIfn0pwCyInfNrxwv6LFgaED/BUVVpm8CecU0lua3kak
1I0gT3LhW/2UbG9bWbhfUaBAIEJtDymzfL8qVstb1Sm6qC5PLfke6791YyXTWyjj4YHxyYZ0xzhx
4qgJtIwi23pV+6gujj3fiE1V3wlQFjQnAGGab7bfnfTmntdvCQDYtxe5GO8//wLptqG6mJJO5B2y
9GOadPe8McKc/05zzERv2pNrtCcuuq9tvsbVsPQRUf+Bu84z8+BJujylLG10T+F1FymTq36pMqQv
mAyIv91e36IVlBRQiUeTCPXSSyvgqElqpvMusqxKPRQ6rw8WJolX4IkLT2VU9ZDAggACiEy0Vy7N
xLzPYpYbXYTZva355u7soAog0f5sBO0DNVf8X58PlnzwPpuT9i41+rZjRO8iQTBya5EhB2vs0P0w
hZ2GE8u6O8aV6RGjhBjZNzR6MuwYdSDN7QIQ9pDNNCVtiJqG+oDx7Qwd7NI9FAPtt2o6iW2jYA7X
1OP6uc694qFSJ9CrJ2RthOg6wQLQf8aro3sAZMAVF/+Ip4/ZELePSoWl70ZdpAEVXHuqRKLdTQ2L
MYdtFGA2gFYDCHjY1B41sMn+uu0hV8ccvwLPrI9RaTDtya+tznD6ZswKAfi4cSDgJeFpcmjbNbak
K0eczcANUaODqB7+dukhSjoCqKV3AifdKl4Tt7UH8LoIzDrcXs7VJfBhB+Vl8D3PxSkpJhsKzRMx
chHV6EKHhVH+oT0YAc1ihEoVqcLb1hY3D6R2/7U2r/pTrqpnrkUTJEyR7dE48OxC2UwFWN45CiV/
G44/FoY20zxljJFZaQNpXvMhrhsRoeXg13p8LMo+dMi0cnkvf6d/zEiXaA3QT2aANytKXesrRtvj
o9576UrcX9w2EACASFif030pKhG1E4ykPbYt4zsKCUu75kfhapvbX2fRF/4xI4O0Os/M3R5jpVGr
/277o4CQcJ99qfVhxc7KcmRhQyefmKVY+DQuJpUddDOypvPtVl8Je3NUu4h6qCPhDKEcCXQPhg+l
IMu8XCd5PIhIzer0e+XEYDRNedz7QrX7jQmMeBgTfQwhLbZWRVhYIeiy0N0DFQXgS/KLvmBQMXDK
Yog6pQncAg9Bm280TE3f/mBLKwSBKiIF1C3ArDb/jE/HKdUIdk2rBhSzNsyM9AYK1cWgBTzF0joX
MPFybXJnwUdm6nxMcgKugaRZ2lSdNeAQ1KcBqBGj9GveQe5TzX6TtMJsxtCO+9srXDMn3VwuN4w+
s8UQCSG2njM1fgv+AJ/F5RBasbtyLy8cZgy4w2FQHcHM7hV8qtU5NVJ1iGhR7k2136G59bfwUTjl
ZxPSUTY7XYAvTh8iu3gxGxE2yn1uvsXxmjzOogf+s5SPy/STa1DeAZWtG0OUFy8QJdloeQ0dknEl
MEkbhlKLjjkZZGQoKQHGLzcAU7wKc8es9RNlTr5VrRisGGk7hbedYNkKGiZggZ775bOTfFqLmjdx
5+RcP6EpOux0Yv+xKSlXLkK5jvKftaAyNlsAO43s2UOeTV2L73OqoDfFfN5m0xNV+fhkNqzZpJWW
b+PS2iTM5fC/Jr9TqkL42ZBNm3QAe3MKpvcjUyfbh2TzENzeAjnz/59fN6ukzCIdwHde7oFLBkwP
6EI/pemEiR3d11Nvl9veQWg0LItTbIEnmnSnhp9Vd0drx0+mZ17uXB11J2flnMyH/FNk/fgxwGrN
3DeQMEex7/LHKIqalQo679CHCLrmzSszn1e7eBx9O18xtfTtbWAGUFHDJPBVVS1FfampdEU7NYrV
7XP4WlDkA1vx4w9tL3lFmJMHzhA+htaHFEkLylnZdwlcrCz0fTXp5l7Eab+3BmwvcakaTWabhZWb
vFQxvrOVCnUnjO5gxvlX0Nh1h85F0slHiDdpbV1vIXAHAQjRG4GJf7Of8RgD95QrodsWOmq8YLtt
Yq3YuG6lhJ4x2fveguQBpbUWtkJ5toy8PKS9FmNb1demG8wtgLjp5rZbSRfIx4cExkvDZARgqVck
rbVT5b2YTP1Ug3tm37lqfDIZy3+ZafNdlL27h4aoGw4FN/78C8N4iUPMERiHK5m+NPeMqk08/TQp
9pbH7IGmdMsa/uio495IxmNVrHHWL3kS6ONApwqgL0QMpExXIR0fUrMwTinKuNDyOg7NuNZdkp/H
HxuKmTMMpgDGhR6CnA6COA6FfgOyxnQ3Ntt6lz43373JJ7Ev3u2f+ZowoFw7ujIorQqdHa3TYxjM
jMFPyo32U8n94s3+khPfeEueEiPsYn+NEHLZLGopGhTjsVw5uzZZ7mgc+sMnET/1aVg85vf2XW9u
1c7XHkDd8dw98XblGpDxXP9ZK/AfiDoOqH5lit+GmsOgYgrv1HRdkEz3GQkrsbHUFzdDiTvzK883
qudMVfwi+7OKmlsMweDShM454OJAlEl1wqGKIcktYv2kKC4oqDITc/qgRp0C003KQ1mBGLxX7Wkz
uVrziydKva0TpzpWiQnwvFd/oYqW+LbWAmRBKL9r+PDl9qGS7vz/7A/moUBygnIe4thlWCaegpaM
glqpxtwpqsqm2+hGa+0qQ6zVgZYCxzx69R9TKHhdmgJShQJOmxinydjYJAVE8+DpqB8W1QFJwZ2+
9nCUKybS2kD/eGlQ5KPN9Rxr60x2HOv+fizVrVDqB5AlbTNeBUw/aUaxVewxAJgz4PTt9uYurhhN
qvk9DrlCWd0bxfEe7VdinMwGgPO2bl6Zqoa6M/1gdo4nzJTsKMlXEvwln0O7DhuNDi8a8TKowVbj
QUkyVz0R45gP7i62ksAc9Qdvem9fEuh7GKEx3CcOOwE9E074IbUjdiN6X+vHb8G9cN5xCSMHgZS1
zCoTJ15M06nQTk5Zbon1NW6UUw0iF7Ip+ocR8DKdqUeVPSb2ngNUS+OnxP2hxsnK1bGQfCDrRI8W
3wBkaVePHidpCsMU2imuHvClEX7izTjFwDH9zj2yFnOkB8jsd7DmYi4K7W0PhJ2XfgeBuFqwWNdO
bsJ9Sxu2JR13LstfhG356DkZMQsJVPgKvfMH6+Q4SUjL5Dzw5onQdqOMa4WhpStmrgFAXAHJMNoV
0gusH+20rBRHO3G1fp70b6mJgfGi/OL1YMsfQfc6oODhJcOhNV50uoY+X9r9ufqFMIh6ETzhcj+6
3LY7b0A+1ivKthyPWpNvqCh8zKtra7joOY2UkjLUiv5rCwXZS1sGr1IXPDTaSWuO43NLfWH63ot9
Z7dHstpEXkgPZooiTInhLzOO/9JYhk/vFizXT6YBOZR+DDyQy6bv54x/rdDlE3Zyb7djMAKIxjGg
EJ9HKKTcDjFLPwEkhfN4oQpoigyP9ewuy83OwwFDvS9UqI0SmVOs9SnkavCHS6PbhbIiimNIU6TY
rZsDwXALwaOtj3daAgy29dXgTWDzauMY6bECt0Mfh32bH9Sa+vFwqrtpyxj7k47azkMEKgQB88N7
BUGwYSoPGkuBIFYPEPNdOX7XQXdOohywUgIWgWeAFPULk0E1Mm/0U8s7gVfXpk6+kXbTGAc1Dkni
/L79ARbMIRcFkRPqupiikuf5DTtTND7gkcWS3gvECD4jbu25VQWkh0xpy0dc4GKtAbmQTCGagtQY
ZV4LX13OTDUvpQh1mg42BG9D7Z9lDGi6F3pWdt8BJu88Z9Ovon43k402F13ydg0B+b/8gln/EbMx
ULqV9hmEKJ4ilFE/DURkGHioDhmL7zoVIsjuz1L7kyrZl0RYB0dpfqNmhnueBv3Q725v//V5n/fB
xYMEIDpQs0ixZUgLmsyMNSf7W2k5m9SEAnS57QCH6TxrX+dnQBluW1wIppcmpRBDeZWUfYkHkKV0
XUhyo94602REepuJjTtCdczMTPremBiC5IVRBG1JXF/p2JpW+mzoMtZd/hDpnqky1yYI6vrJUzJl
OxRp/TR6U7E1ea+eby96IQDAFlgxgFTE8ccXvwx1tpI1fQU094mn5jYzgai2TfIMGUHaW4HSPBLQ
kxt+NQwbFlcgYX8oFH96bu3Ajh/LYesOv4CyGDWAPFG2zX3It6x9lutb9/IXSruRJGmObqqun5Iq
fjdT4kNJCEyNm3Hw43g4suIL5tq2RH2J3UNZ3iH9S7QHgndWt1YTl7tOiJaXP0W6bicOCsYJm3nq
gHv8AoFaTQ164yD6fVEHJQt5tlIhlNn7/mMRgHoMvSHFAWPe5ecB/5IH0llXP6lGI3whHm3hT+KO
M9fPLO2gu+91xvYakArogdJ2y7WvI0ha2hQakPV2TE5dHrjJyq/6UOWUHRQ/B8XfuQoDKo3LX1Xr
rK4Uhucz5J2Kr/pImg1N+iFUx+mex4byOFkZmUl4nSjrG0z7e1TdJK121mIHrGqm/d3pWhF6se0G
dZUWIfHcfp96zRv+oZOHZ/MTJChetdbJj61T0HOV6+VDh2Z3OADTFphTOR76rtH+RdCZxarmVBK4
bLlQOl/5dt8rHyUQ0fuoD47nSvOgWWVWSlC59pPhJSClrFTN88E24f79FYe8cp68n6VKr1rBplu2
ugGuqJPdm2HN0X+1fZcRKOH6ymj7kMZY6xrIaKbZwQDnAUwa3xL99I/48KmeajuKE/8/0r6sR1IY
6fYXIbEvr5BkZhVU19bV2wvqrTCYHcz26+9xfd+9kzhRWj13HkYj9agibcLhcMSJc0C2bESlzaDz
O6rd6zy69YFlBfkNKrolNsxxyf2sp9UZfXDwca1GnFKtA2IjWwDnTr2fUzNoAHW3xV+vhtJkVbQk
VtpExlexEwlw9aNqwzXyMDUm3Ex0Tou81UYjAtfiqTX10Sct0w8M+gyBniWyzvx1CobWMrwbetCg
DECWvfXyah61nA2jGSnDN93M/FpGfrRzxyFggJ4RKG7M3nlCOAH9SmemxWRGCegj8ro9tGjTGPYz
xAc5d8m5oH7/9Xa8539SOLmg7gXruoNpD0z6Cmuqy3p0miE3oxUt/HNpqPlDwTqwGxJXC1SW52HD
7OZ42+he3MRVjlYHUilAjERaGBtBbDCLzIq6tf4GcsO71iCfk8w7r4w9tmOUphD1XrN7MxkkoWon
i8M7FTBavBFR8BDLRLNXea01umbkdbp3N4AwPIT8Oxi1IdV7zCiw7T6mH/52VdpJYgmPgcJO82uV
66EgL8VTees9iWMzF/yKVlSMnk/rEr76pVsk1/eOi/IRHjBOISHGdLqQJQHJhEIU+hgR7cCJloKX
xveUVjbatbeJQFei5cI1N0Czs13KXCoAdC+WFanDGE2mETjk55zckZSEzZKgVCuVUuKbI24e3pSo
q+FtCQSxsK4R6tlsaFwrmtND+sKbLIg7qg/N+WFBIzPofryXsvLpztFABoQxTNfAkBECzXaVuBV6
1tSlHXnZW1UeVXrKwGexpGVQ0VnSY9izhdIlSLQxueEZouy1PrcpQxPJjhymnzIbLblWw4CVcjKq
0vfIt38/fx/5HTSiUIyGlsR2aUzrW2UwNScalAfQNltDWGWnuoZSq06fR+bGnnkoa5n247XbgEcV
O4oJGD5N9VHCvbhautbNiLUkTlQmU5hW2hiMFt4Lng0Rw3k62EaZB143y2Q2r8/EB583TgVcB0Nc
wsEDhcda473qRnpHl2Oj5eeO5jJB2p0O4daKUGtfFLCl1GblRqwl34yU+qsGhhIlPyRufTT65ABJ
1afpqwGQu0eiPlH8kfwZ8yxsZESu176EX4KYjsxB1TANwT/DxTY7SpsrKkvdqGnVsMweUPJuFubr
HkEbUlKVuL6Bt7aEZl/i9e1o466IKpI/QT0Lz3A7NIrHplhlQWfn0uC2UF5FQoRRT1tYVzFPZmt1
nRtpfEuVMfuZQbUQ7H0NPbC0owEQpPp9WtrANwDw8WC3dPp6++DsudIH4QHso9MqVkdmWi/JOPVu
pBDwBarDMPlGY5qn21Z2VwoMBQBtcFcADgVf6qfUVNeKuVGav85N45PS8gvjsQTV6qyWpzxpEfnc
Q579vm1472ui6INiGuoNkPLinnXhObozzqxJscN1W7Z36zTPz1aqPjhkVh8Me1Lv/t0cqFtc3Ibg
GsOFsjVHFcgvjnR1P25ERXmcuh8ZweNFkxVR9j7bpSEhAnizUS9tu7jRCO4GPJkxeuXfXorMgvDF
IJK4sKmEBdWMdO/LQiQusRc6uRoZ6o+4ia4o0mdg6U1lUN0IDDN+8md8Zo/GegK9kyWrql3noHwu
HnxHGKXC1S72UqqSWuXMFDfy6u9J5SOTZumhWMKgmv3J+rcZXjw2kIRhHBP5p6mi0SyEj8ztsGmF
7UYlxXC6WSddAIFTSxKkrjMviCWheQ9iCXR3MeK09bNxsNncdb0TVcpbPavB4tZBsUiWIjMiOHND
oVSpZoMT5Trx+1H1G+3h/9uI6MgGq9wEFH1RVaSB3nzCiNoBxLO3fXlnJUi18ALkxOqYtxSyO0/D
011fiBotWXoGlWKUtTRoze5w28yOS+MVhVCDAq4KjlR+pC6CTadPk5VhHj+ys+zgpfVjk8bUBFmS
+XUtQPnczxI05k50M5Czgl0CdyKv5G4NLtVarojYatQ4J9v67AS10fmerEKzt3vQQcF0I7JG4PH5
r7hYVqWmM1vKVY2QO49nNysOVKmcI5llvZ49Q4C9uPwxA8qMq2s+VVR10LF/QLv/6Ow2qIj3NHaT
JPLsmkFLFegXBN6ruisanjZopGHGwJgqcR5I/sqst393Bdw7H/Us+IKY3ZOGqo3p9WpUtoO/dMdq
HMOx+TtWX6EOJ+tO80ts+5SA6DqX5gUpBVc24wu+/EB4FLnog6pR+mlIHoa2PrS2jWLdPZM8NXfu
BEzPoDvIww7qKYInQOxwVXNnUCPF/mUm7+CJvr1rsr8v3Na9plOTTPj76/LJrX/+d38feRYvCCFt
/8hSLjbKmLW8sNsR8qRu2yNognWCet359iL23Av1LUjjgasc/Q0hNrdWSbom19SI1n8Low3AMQZl
Nkles/vJL4wIsTmxNAVwHh0rGTNQB4+P8OPUIj8N9QfmAySpwF6YuVyREKP1Pk3pOKhqNIz9ydB/
VjPzqU0PlkzedS+AIkRDE4nP4YNEeOvIxgKs6IhPF4GrvvaT/su8vmB+1rCPpax2setqiDK4FVDc
BYXD1lQypHi49h5iNWdlWsEkLwMz7O2aBUQ0tEz4pK4I+zatSVvxxFcjTBT+1AfzRYWYgpH7RUqP
tz1u1xIiNO4egJMQA7ZrIYq1OgSNz8g2jqXpWy2eo+A3kk2g7n0dHp3RjgcHPxpTWzMuHSdSIvOJ
LOb57NOghQpqxNroQFeIoFktyaX3zhG64cB+4m0N6l4hqjUZJbWBEkLkJNDCQ6ca/5+wlsld7CBt
PgC9uG2QGgJfIFzaZQ4YkeVkvMPfPlTpHGXUWvy8co+DdW97zB+y1NcwIjXUaTyrxSGRSZ/v7Su4
aEFOA3Jw5IxCwEj01Ms6jWrRMgy+yb7U7pNHYWo5dfahLp5vO4vMmuAsq93YGB0qgTAtid+ZTdin
6gTxUt9Nj6uyhO1g1JJsdS9YoSQDKQVemQGUbes4akWLToNAUdQkJxPUcu40nnTvb94VwWjOv/59
fUCz40ENfwCGSDjYapvTEYMdagQOFMCVvYihBuOmyyFvfWAwfSsrJOFxd3mQeQRJIUYf8M7cLs/O
U0ObaziqDmCwDkaIsYLCR3lG1RlJpgw1sXcsANlFhMRFjGxW+H6una9oFfZa1EAPwr7Xkwcrl5Bx
7bSJkU5c2BBOerlmtWdR9KkgW+AD74XjZwaD+3nStMNiQgypOqMfNma/Bxnnxd5e8twP+YyFsVLx
hsaNyvQeU268jLeCPKBOf0+2EkCsBOmmJGzu7SSYKKBpipSdPwy3300jo8GWFLZsEKgn1PpStU0w
9KXE+/fNWCgOgiyZUx9uzeAKAh+KxtD0q58Nhmk96k+FjFN07wqAM6BTCVQzCoJ8Xy8yG9QhWwV9
GC2a0jaA/GOqLH7nPq2z5E24c22a+C5QTUUx3sBLd2unspteMflbYC7o6s9o1531upcJJeyshocJ
XixCxcgUqzarqS1zXc1q5LJyDlPD7ENj1fwxnQ+p2yiSiLjzgfC2QXERZFhc1FLw9nqqLYNMyKXM
/DV3Htb+RaoStW+CU2UgCKLNIBzaBA8mljDc0CAk8SB7bT9USz9C9KeXfB+ZIWEts9vTpsViI7t5
B19vQ54XS5Kk75pAJ4azpPKBXuHCxDyUpmd8Lcta+e5yj/vLr2SaTbt+BnYrzpKKAyL6WalkSkYm
okWGlkDocfHMO3RNv96+KnbdDM90dAwQBkAztXXmCfMtFtUaLSrMaTg0iUUDxbSS87CS/k/mAVp7
295eXOXZJiirQSJ0PX+w9t5k1azSInVt2R107taDabV5gFKPilqRQkInKy1ot7Zw9DHHWIWmN+Au
m2QIqL2V83qzisoYJGNElx+8DDmPkiPlqHM/1R96L/kyVgdbYS+SJfPkRXib4ungAtaBR5cLhvPt
HusYPlxA/6lF67HD1PL9YJxJ4Z/oZ6SMg8Qzdy4PcNFzRBmv9iGmb21hes0bnQm2gPzyreacLEgw
oO7rNM3RNN9ur2wnj+KIAqAXQbWPwUthYQ3GiGe1x7esy6isIsUFJNf+sbLm4BpfmCuJUfvW0NxC
dNeBDeT/fhHfNbSsW9JhaR1u4DIE+WMfmH/a7qDJSPT2XAOX1P+zJET4YcgR/EtYGiFW7Pxqyh+T
NQV2JflWe1HkwoyY9BaTl4GTFklT734FV1Ogkp+Q+b79ifhPFX3v0oYQddMZ3LOQVIQ/+O6pbk7M
CT8Na8D+TIVkNXueh5QTZHwg68ShEj7P6rntSOsZqYTR6Ae3X6vQdLLuDikqC6qySR8hsSW7Ja+W
B4wksk1gZ4GlQRtZcPcenKBODgxEpK+rryfp3ZSO3wZ2nD3vbjQbP1v/TJR8ub2nV98NZSYelpFj
ADIHkP7WEdUuM8du1JVIKetHpb3L1fLFs3pZBnoVNrgZYGE5coQ/OMUnA+hwFM9MlKgo24Pmfbb/
QFenxZwURu/SI8vau7mSFFN3VoarAI1cDCxhrEZ8r1d0xVCDqZKYAoLEZfLG1fcmiUvKjAhXzoLg
P7ZUJ3Gm3pEshIaA4X775y+0WYewdQkEf43Sggli99CPe59wgmXCC1fXM38oX+yV4HpK6+FRNy0k
tu+rY/fPdwb+OkAlOE0oOfNpva2PjVmBP+/gS0zVJ9T0feur53wv5mM63w/1ewoFcHf8d7fmdXuu
6YRGMwpQW5OtbTaQplsJ9IqBfvY6MA47wTxKwsRVbOULQ12Jz5Xgh6tCbJ1SglbQYJMYOXagqBSY
j97XyvtlfL/tA1fxaGtIfEaplWsrPQThYhCv4PH7tczixD5h8DBQZQiva49GJYiTAKHwhDVdXbqJ
YoDJ0irjDMemRQevSP3sn28L/OFLI8LnGXsTBZIVRhQCnioPFpT+WJb/fDhhBdOwPK11r5lxk8XK
xzE3y3h1f4LALaiK+4pIvsw1qoIv5cKIsJRhJBTlQqOMnRSAqXIKx9I5dA39trjjg5eDxnpKOl9n
ZkgWoBCNDiOGTRsDpxjMXYNhJFn5Yu8D2vz9a3JyHoz7bV2fkKGexyrLYo/EjeWgTXVqZSPtEhui
KpG5LmZONJLFs/ejU72An+GWyerUMivCfW9S4tV9h5V09pvVNz4UuJje+bePlsyIEMGnql+ajBuB
xlIGsRltGQ5WlkrecR8sbJvchUvAACoBjA8OF2qD26/S61lWQ5e8jPux8KlLzkuS+tQErXHgMvqg
siasQUYBZoBYq7+CztUouuPYl8Br04AWf+E8Z7U37/Ss8dduOtzehOtAhvc52s74haifG+L39FQy
NcBx1XFj9oAOOwo9Ms0ugwzynuFisOx02971fbO1J3xZqLKkGnVIHUMX9WCuPeg+/j8tCJ+VFoys
w0TreKZpYNt/M9l74Tpb2y5BuJZHNVmIZWEJ6GeOrPO7HHaUv5r93NX2AWXR0J4lF6ls14RbGiSh
eFI2RR0btXXQrIfRUSW7tnMYNn7A//3iWeJNdVezJK9jpp3m1YtW696iMqrrXSMOno9g/EXtyRE+
zWJlJC3mpgbjI14iaNx+GxvEkKTq/v67l/H7H090HDh01beroZlaY8C1reOSgOYTM/OZ+QnTYTIw
1M7hQTsIyQ0qQRAdE+eWtR44bgWjw3EJvTEncL9NPWYtZWTye1aQZIDmgKv3ueITvx8Kj2XIamKq
hGWjPoOa+R1saMCsy8AoO26GL4OxObD/oIchDspWEwaRR7uqY2+t6iixiX70sv7L7W+z4wS83amh
hoDkCMCX7beByIrbmKVZx7ma9nczNNd/KfOU+wPKd7IQv7d1l7YEh5tcqqM0DFvZ+qa23Z1lfZ9x
J5uVjJLyGhaHRyMqtrwMg6zwiotzGBdUTkYbJ9RRjgUygmCl7NR0XWAYxWFUIZnapo8Fse/64en2
hu7Eo41pYUNRVCo5MwROFbriPnxfPxRIRUkdDsUfL+98Rylili2ybtfu5oKXGYPqSBYh/7D9kBpN
eo12dR33/uw+F6pPyNkZ724vbtdb/mNEfKWCIAJcIiNOsgqO4KR5YzlEhCtnlHW29lwfpRKU9TEa
jPq+sInAiULLhC3wyoGY90Zdz4elaGf/9mqus3leQgN5CB8NgQws//eLKKu7nUXNJG2QPaEvqJTR
7LBPqIT9zjDW6numLnl97+4ehkHgj9CEA0PQ1p5RM7MC5X8du1ldhXRZ61ApOvdYq0RGWra3geA3
5E0YzuslxsKeMsvuDNrEXpucer3H2GtiMWBkbu/g3ooAK0LwAAQVMxKi0zGtxC+om7h3nxYbip94
CfXlGN62srMYFA849As4KcR34TsNWeFC5GdoYlM9gccZFv6LvAuFEaSEYIQHpYt4FZIhVwrSjW1M
s+bJrYuoJutfUyd/rcr456sddBcYosHLAKQn6N5unYAVJa00LyvjPP+p1F/xKjCd59v7df1VtiaE
HJfrurGxzssYzb55zHwMWWjV220b12EONjDvgEItgKZwge0yVgKZis6GjWJs7xIbBOlv7fTgpi9G
cVLBT6NKPI1vyzZv39oTtg2swmib6bDnoV6hPiwBrd4m906VSTbu7R2yIajioaaOUgz/98uYQPEf
VPDLuIGSTZXaUZE9mCBnuL1711aQDoH4DvUwMMHA0NaKm9eprVRzGc+zGc7Ly2hWB2kx6foTwYhr
oJltICtCFrE10rYInq2Nx/3UrkE9O745YdZgfM/IHGDYsj71dSFZ1/UltDUpxO1h0QeHjXjp55YS
aNMXByg9OMQkK9vv7h+YRlEqRbkHcITt0gAsyuxZ1WFnMsMSE1IemAakGNqd1QB5wBlNP2gqRNry
pcElRG2njPWmCJxEw6usRNFAfZV+qusIhyh9YUmIo8taqs1gwZLHvmbzgzfJtPquDQCRBTUBJAfo
xwGKud0w3VU0FJSWJGrLc0X745LJ4HnXm8XHkTj4E7kXwJ/C5QZee0Nr+tqLFNaFVPmSliuGu6t7
zs5++/Bcs9lwLBbAS+BuwUASnn/bxSyr1oDQsU0Ao/hTDQdP/YKGBzj7E19ffGXVz6Nyj2FnxV1+
NagkNEOcdnfGkIWWbIDm2g9RzwK9M2BbHJouTuo1ucdWY1xBd7a4U9w4YxGuE9oEnaeWZ8mq+QZu
IyCI5ThPFhrEgFp6QswgXQ7sKx0S9EKGU+P+HUgeGkN9nhX9fi6LJ7tSUcnv/bH4BdLit1rPJZNn
O4vFpvMehQeQ6hWz4QSqtR6vHCVqjPGgG3GWvlWprNZ0HefxQMSAONIj3PnoAm6/7VyDP3gaUGFt
zeTo2bOP6Jgu3nEhP5jx8/aW7iwIjopGCMcP2Hgybm25VtcazZhmMTgbfxXOj0p7ppX15baRnZOH
AIKrEnckRjlFksO2LwfaWjSNs7llhxVkZ+A8MWU4lZ1tA58v7mN0MeEaYqzXC9auC4rTQNs9gJXl
k9F/ys1nrRwhuvrr9oJ49rD1Q7x60eGGpJqGqUdDyC70Elz/JFFQqHPHQ0n6OxSnE6M/QiE4KJr3
1pYU96+/EuxhqJ5/JZwwURCFEaTMK/EyaFwuZ5OssdUokQcijdvLEneQV6dRnsDUNifnwv/cOkNm
zquTUYYiZ1aOUdsrLVpIZXVUawW5M3hDgxy78Y9HCqN3KLxgwgC4H/y3KNla5mlh4hWax311r2hv
vKU0vN9el+h/MIFZWK5eyhkarxqLfZI5lU4zGhMH4zn1nL6mVikb077ePAuPDXANwdF1NDD5N7zI
mrLJzSE7ONA4AYTNBbYicfRwGaffNRgLc0ik3l6T6BJ8TQAUgT4MYCkHyxLMQXVUtcDjFjs9SrRg
ks8x2/L9tg0xe/qwAdFADzUlrh4o+IPD3CzvvJnGUA4PlgaQnPqnPT+By8Cf2eey88fux79bxGQv
7hKknXi8CZXMtdSzsnFpARZ97XfHsvUJ0rnTo4vAfmj7Lr8jib2c5nbqT7TtZYxc4rHm68WtAkYn
lC/AGCKsV51BUtupeRGbHvgr8sE9N8z6NrjTgU3zyVjvpUnP3g4DI2jzPcagryNcaHM3mBkEU4rY
XSHYgolfI0im4WiqreMXCs0DqzDqsOzUBApTYy8571dZBBaMdziwyQhjqOWJ6FmFKcydraKKV+Yi
Wc3a7mRpxRiYkIs5OP3UnNShaUOqN+ysNaD59tM59+6qeWaGX9nVEkKNenyph6SIsrKrXwoIqEmK
STuHF/P5EEVDissxYUKsHVMLwjeGVsRQuqFhoZjdj8JSOkld4oq36WMruKAkCEyApRQnkUAjVrla
60K1+K1u3vNH4B3rk/0ZRIzJA9WDBpoBfw3lfNvdd2IGh9UD9Ih0BkdMOMSeAem8VcPnb7T3bvxL
PunKffmav922suPWGytCWmoypy7R7yliWkUpkiMKRXXnM/iwWqvwVRnNjy3cjf+zkf9Zk3CELWNw
0iY3ingorTmY9C4Fd42lhklhrGHaD+nh9up2AiGwIqD/wNEF6YuYXIwppZz/p4iXGmyNuO/vS1Ny
/e59JiwLTE+cNwV/bRtrrYKyHieoiGvWQDxVzb0HPIrIfaUVzlOtF6vfdLJMc++jAaSCYIi0mnPf
b22igpQNtIQ/suRpCaEo62vrb9K+539vb99OBAK/Puo+eLGYqF8JdhaXtKrT4RnejwqGSqE49gIx
v/6hSao2XCbFukO5lXxaauUXULOy1tiudc4Ey9/MYBgRnEWhmE4HLU4ZtzM9kmICH3373WmBz+7C
Uele1578qKjEY/Y8FMk16o8eSmUYAdlu7WROLXCsNioPCfV573Mmz0n36oa3d3bPMXFDoxeDZB40
m/zfLxKCKrMGZ4KCXVwM9z3IaIz0oZG1/Pc8E6OTH41cTByKPG+TYbFpUbmNzHfOAC9AssDp/Ekm
T/kxqnKZ8fJTDdloQMH4uwTo6e1iIOZjTl7ZVPHSPGUQAaxSNQAFd94/G6qvVuDbq48lA6bgR5cM
vtI81t4hUbyws1N/gp4lSQyArAcHg9HZYz9908gZGq/3zSp7Ge/t+uUP5Tt2seuswc8f876KDZDo
omENbfTjSkvJt712ITxmwPvE5S1R/xOH8VXWLtNCgRPTxzf6YuDNvWrFGdTksmvpejkoznMSS2Bc
wXYihoGhZUAzNmoVz2Xta+BsUrRfLct9da0DzgliTcATDeRNo6+uquCdT4FOXf2RWUei/Lnt0Dvp
AnRTAHDFJYkK8dVjsZowDLbYCfA43ZFVYfKp8E7D+icr75EgHMkwnctVB2c2JObmP42VPbdGFyz2
+5Qdb/+SKwgDju3mlwhRa7XbRtEhnhTbzsFcQiCeHlk4HsdjcUee3PvxznipR5+Ofl8cm/rTSn3M
X9z+DVcNNvE3CNdqYwAPAm5qlJgP36aQBDT02bfhk+zofYBktkdvu1YhRmbdoCjl4CFGhizUjmM8
3Jmh9tk71ve46+7pc3a/RmM0nJ3wCeyxR+UE1uATztYpfXw/l6+dj7Go83iqD1UItuGjIwmn1zcV
fh/eOzgL/P1mC3Gunbu8BRFqFbeUdkdqrDj/rtMFWsHYSbVyI+yJnYRVNcg+wc4phGVeI9HxZnDE
J5exFrmt53kV01Xxh+bUsqAr/H64u/2l98yAvQmgej73hYLnNqSUCtICdW6rWLWKAi8fqEaY9UMH
0axMVo7Z20sbrw/IYuHBCjHBrSkPsdz1GkSvuQNZnwWwKBtjI4nApAY8TvvdorIAw3+86F08e+Jc
uZhVEKchVrdYAKEiVVxAn01tj8r018HC8h8JhtgTDQPlBVhi09jSzpNk5PtqZoGfoAvbYsUGw5DJ
AFRsFXfrb4+ceg0F7PR70Q5QE/Lb+pnNv+vxmDLJi0JqV4geCXTaaF7DrufaR2fyDmX/VJM77d6D
H0Ese2Xgf1x+1NAGue1Je9EcgjhoSfJOHsrE28+b6/VajUuHo6J0eUBolaMRj5qR1teyHtueJ6E9
y2lQkFpBzX1ripjLhIFJs4ozCzS/HiHKiYElx3eSaT3W3pCHue0w0BFWreS4fKSMoktdmPaEmuJU
tmsBHHsVp7YVGNR88+wfw3TUvPw4msOdNkBW0QxX8Gy+essB78tpvs/0r3NXPCR2d1qGJxTqz/qT
3eKVefsDXI3kcpe7/G3Cp3fMzHDAO4JP793rzqHXzinBmArn8jqmy5MXzniz4PryJLfFR9PselP4
ZBtoKCDoIhie7KH12gqbUr6gkHL3CA705ItdB387XwtQWfGHoAh1v/G/fofaSUAPGDMJmiA7pkf+
v+kB+VSYSNIY7gRXPwq1I1TTOSjaEiLb0A22p9AJAbQ6sawO6uVxLY91UZ2I3+ae360ymrjrE4BJ
Qf4RgFRFyU/slkPLZdYZ2NvivFgt3+nSKPHU1FdIe779pa+D9qUhlOy3/p93Rq+bdACsb3SjhDpf
U9B5daYbdKpkE82rTeSWOEyZE9xiAG5rCRJFE6ooAGp4jPxCdYkFY1ESySW747hbK4L/9MxmZLBH
ILscD0ngEOjNX69tA7zogqVefWJBFo1B3EAJIavQ+41lSmpzu58OVW/O7Y7Jro9feJFZW+a0KjPf
Ucd7Q6G20x5U/e32R7sOWlgkZo8RrwxUEMSbNmvdvkrUqY6nZ2e4b4PG8lcSJN8okcSB63fT1hD/
phdrcfW2yh3g8ePBw1j8QWlOo320Pqud5Njv2vk477zCjRVt7SzUMNucqdizwcJp+qrlr17Pgqy7
d0GEe3vzdj3+whb/fhdrIsnQuk0KWwPYgYxw0UiQtqG0GHIdM7B1F2b4z7gwk7NOMRN3BrjLCVLb
x+g08E9pOB3SIZz14+01yfZPeM25qduV5aLVsZ29uyRHYfKlQP1PsaVEN7JlCVfzwmhZNYUOWBer
Mc1VPeTO3Pm6Pvs60M5jdUwW7XExUslkkGyB/Gdd7GY/QS+rsLHAbjUfisQ8Q4j9YE1n1Ch8x5Ag
v/fXiKDrOLzGLtLX9tqcAj9twdj8nmR/LH3wrdKHM2plFjhPszZJXHJ/df8xKHy+agXsY2mxqZr1
K0/83m2D/i4xH+2X226yHx1Br/p/VyZ8PXtEakVAXBfnWcy+WIr7eRnCKf+xdONpnc4e8naPsju8
0zEiJfHRjzGU7S3KT8R/jAvfEPy8hYY3eBMDul75WdNTX7EoKvkdYJd+ai/fHG1BswIYTCfMqQcy
S6PNvia2nR/sMq/u3UEBxacCJm/JtvCr5+qX2WBexCsJVQRTOKtl6o1KMgFtV37KojZQHF95o0/s
VS/99em/scVntrmkFAAJQqizjLL3sgXXA3FPmfnNqH0jmQP7tZ+CQf2uu8hxmtN/ZdNDGQ/VKT4e
uT09XoFbpLcQi4bjolph4n0b21cdGtDGizK9pevfuZXcUHwV4o6C5Q3gapQOMT4mXMONpvXJWCLI
rk31RDzvYdCW8Paq9k4p+l/AdvCa8xV3xKQWIDCsXPiycx4QBqYyImwKJvWpTAqfDD9a899asJw4
ANq+eNlyoDVqe8Lp8VjuOv3gQPw0HQJj+KP1b8kqOaL89rnYuCsbwiFpGJmnqlbmF2jFgZyABuDN
Dsbky+29EwLO/1gBZTRQMRynIQrVVkpDi6Qjy0syrOorQeXkgPJyfm4brQyVLtM/2ckySRIjIWv5
X6No+oLcDRyClnDxtt7AGAqn8wvpTJvz8isl9GJJuyzHNTO736AAMr8Cv9scJ6Ik/d3tJYt1qA/z
AIDBMuir8OITDnmrrKtSKtjZKW8+uetZMWIL2Od6vBsxZjrp+Quzzt70b5nN/1pFERSUWkhsxCK6
bXXVmk/58mKyF1MpQkYOCvsx2fcT+Xx7gfz3i54DE5BhAzcItJqE7c0oEFDEI/OL46Hk4ibdMamp
7aOppQZGYsqeiHtfEy90DKsBQg7KTeHOckq6TBVwYi9LavQvXj/NmW/lnT0ePbKsBXreLvQBl3QB
E09i1+n6X2wskmxe08L4v20JEcYsVqpVo76+rE0H2GJ2cEvvPA/l30KZvxvGKJO3vToy0IFBAwbU
BqDEQZVL2F7UH9pybEf2QpDrLBZkMtAA7sZfCvldyZTfrj4lt4UuN54PFgqFYnlLM9au6BWXvdjZ
dKwaHUSPwGGO6Z2uS3bx+lTAFOcERojGQDmwn9uroabT6PRGN6KbxUJ7eoC7nsxkPrLkT+E0fsoa
n5HsM7MVSc4jhG8XnMs6wimuI76laKtvDTsllJbp5EItvUmDOfvlkvuMABYE/ejvY2KdpLoqO5sK
RgUgQHFVYFbGNrYGCzzU17rK1JcO6EzoSCWkedbnHM/4UXLH71tCQwvoN+BOxKW5JOs6Wufqi559
bXQg7U55ipKFIgPA7WwhBnGg4wEREV66ErYw1bJ5JqunvtDO+dToQ4gsKcZIa+t0/pDncTPnv+pS
0uTdW9ylUX27jVpKrIwBg/CS9lnQkzs1/YPzvxi//jGagRIG8Crct1gfgITCXZsjUWTtgrWRPyok
PvX8i623wWJIboWrKPYxOsmpSjjpAG6m7WqaIe0njfbaS0PId30xMcx0KE3tk0nGGHAGRuzw9rrE
oir8HjVyjltEFZnnEcLC0lFLVWM2zRecxuMKfTdMBp7cwgsqvfBzqLLMLujHWfPaqhTiWL8l5q8/
HyoSwF1hVzmETec+dfGQGrtEqS17dV+GnkHA51NV01PVoW9ehrX66mXvzfw9X5+rU2uc84yGtv1D
wZiDZBd4VNncVaikoXzxQXzD6/jCWfSWyqiSwk5eCqUjHCGjRBNySeyFJsPNXcdtoOeB+0NrGVcV
hkK2C87cpdAKWyevpWr6Ruwpj22Pa6kJEvom2Vv+q4VVoTWP/AJAC4zHiRiBCU+T0llY9mr0hXWf
pu23acq0T3Sp9KNVKeVXr9DBHaNC1Ksv1PWu1ezHnk79Pa2GyLAVXZJwXe2yhQ3GeDAKRJiPQklt
u3SrMTKn0fB7RvexHz9P1RRSxzhKVn11hGAFeiu8r8WhJeKqKeZ6NPKx6vRQvjuP4+HXfM7fs2D6
XkMltwlcvwidg5f785OUuPH6/vqwjrAOfBZGF0R4f6NrCTTnx+x1dqnP1s9O+UrY8+BmQGO9100X
6mgGLzKNIOF5w9HVGLMEigajt+h3if6r6pDZBZA2e6VtGloLmPms6iDZVx69N94k2OC/4eKkYlXo
gRD+9b4htdKD/OCFWe2P743fvDmS+sr+Pl6sSPAVJSsqfVSH7JWF0xTmSmAf2CENNHZw8oMM8iHb
PuFMmpaCsWgGY8qc+4nxJyOeJLsQOR7+9wuBQhHAA7ThPzrjF7tnJF7J0gl+gRLvHY3SZy8c7wEI
GEP10D1MZ+UzOANkoIqrWMM/mYGkDW0bCCJ/aL5fGM3qwbGpjnXluIkDMEYdiFPgPh7clz6jP0pd
Vha7iuaCQeGrFQVB/SqFj6RV6pdeep/rvzr7m92MEv/YCyXI0zjvEA46WPy3zthnXUF1a85eM81E
M86G0kiBjDGY/g9pV7Ycua0sv4gR3JdXcOlVK7XOC0MaaUiCBPf9629SPsfqhniaYd+YsGccE1YR
QKFQKGRlmuIaRduaKc7vjSiVQWwEU2PqjwIEMayA4Lax5iCL2wtXB7RkoML3I//UWZgMkxxge4mf
YS5t9Ki5q5lyFQ/7NC12ylsvlzshFa4TY43FlwdR/uWcJ7a5HCoNlArdT1bsq4Y9pXZsOoUHlqoq
eC+Fq1ImRrILO4j7ElxrLkeVBYcBKzYIfXEXnVtmuXUMKy3WpQ7bQjTyXVKO95Y6WCRFO4PSNnRl
jhdWEtC8mdIXFzVgUjljad7g0SzGSlYQ7rZxW7wXAKLddKayMqqFfTe/ykNM1ACtH06jc+/MejPF
h2AtpRut9UvVjRWUa132DzlU5nWbq4NAxyNnQYMBl7ulGjieM9Ai+sjIt4L1mKTX1JRWqkw/svrZ
CPrrEUYgKgCY/Plg8OpXRW2VUh8M3BM9xk3lCNI9lTZQvSRD0TiKsJIE85XZv8Z1YpILI4kSybin
g4Q//wMAfpSTl8wxXz/lD8mwdSJbRN/Wa21mfC36P0ZROEDDAfqz+IYoKZuQIkaM+pNisz/5Nful
uv1m2ul2kexYZ5srMIrlef22x3ljTbUS+GnY69q99Vykd5EIliRbLQHO3qxhwNaMcYuYVaPQUKUA
m2lkQdMUt7/QtI3BMQSfWbt+MHG1WJNN+nm1+PKc7xFyy9hpFW1TihGGQQ/owEMpkiFxCqW3U2Vw
k+Az7L0KtRqtXzkdVteSO9BTPVXEYYTPSr/zlu46ydwKj2U4+rQ5dlBX6yCnaXaRbdHrtl5jGpjn
kkuUsGG+hz1Hh5NTV0VbscjA9++PqpC5adFNyJPKzL0cOZcyJFzYEDy1WYser5TnZipWjHlHM+pn
R8QIIhubNN/FMqkjtxJIPx3WXoUWfejEIBfVGKAIYMfHcur2tKURgTAuQUvJ+PxxeWQ8EOWvnXhi
iDuOygAajrIEQ/HT+KfwjYP5yd5ADdW76Y3EyO+UKPvXo5yTabCze8mWHi9/wLL7nHwAvzVFdaBj
A/fJRxLeQ3JXueo90eud8qHZGDtnxdy8D344zIk5fnMCnzl1A8wNDhSff8mft+pN4SqRPWyO1q1D
P7UVi2sryW3MImo0Bv5h6lfBVacCGu/3KDVIM4Ymus8fKF0Dfi4d89CinAlYobSBd61zXxWkLkcH
CFa0L64HQIqyP+mvKvcuz+PyNH4b4TZ9qYR0DPOa+kEpQzR70t8juZLseBzWhLCWEqYZOmLMVUOA
/fkqZZbQrIZMG/UbjaIpYz96wU45tvWjpu9D+rustuMD9PdANi/alwf5PzbHt2lulEYtg9gBYqa+
OdwE6WetH5TGriHEXIZkFA+17FTlb/2hfaOtrdZPoRqR4HcK4vu6vNOsZ9X0KIBMlz9qeXm/v4mL
eIz1JfiDMR0hFQJHK5PWYxDdcsDX6QtT7162tjoFXNqDGjGLcyPHYVZHXvVFDZB2JLXeQ627bRq8
iQ97PbWLYj/8iai0683tIHk0gfAqUMWxLU84aO8UZdema3if5Z31PRPz35/EfpASgpllXh2RHeS9
bg9s1xHrMbwV11gl5qDwM2j8bYnnW9Pw7qfp+TwJWiWRcaxip1azNab6/xEKv81wQT9XrcgsegzI
sh5lw02OXUUShTDHfKb76PPyyvK6zH9FfnDYznV4YAx4JiAhaoUmbDocMcwVrWuwNW/y7mGWsBpl
r7Qe0x2tHvvaPhQfZn0YWy8Vdnihl14vf8eyh31/B3+26lYytKKKUJLp23yyNcDmN+p0leojdvsN
068BAWiKmsiaM0ChY8jr+TkEBL/HpL4Tgm0rvOmMqPcrn7VQ2kKzyN/Tw98raDcVSgrQhN910atg
elm9HSOosN/gslan+Z3aljbUPPZVsU2s3zJ9ZR2JpXsU/EeFulmrop9jW4xeVjqpFu9S+SpkuTNV
xkHpSWqOENJce1ZZDpUn38wd5j26hJMM7xq++pj/Sv3krrxim8HtH9Tn6C7xhbV3wMVT4MQed3an
s2IQpM6pXwbh5I015DrVEpJ7aOpZlUNd2u2I/lD0sXAOQPvgfLenDLIbkoHNkSmAfOcgO2ThTuzu
FcspxG0TTSicPyiTpzf2ZHYkYA8jhGNGojK7RrJvNISFK667mBaefhMXiwv0pQpFU2K+IaxbT6+q
gM+isZMLk6c0v5PUJEX3C28Y3mXnXFzoU8NcVO4VeVLLBnsmCg955ivgZVbiG6OEEsBNHnt4nQzQ
iOsUxhFC35dtL923T01zUbfoS8WgE0wXogDxWTRVh0dWSCR6MeW1LrSluHti62v+TyK8XlQWbfDL
r3KJqGJMhrUts3SanlrgQq6qUqnGYxP1mTxu01HesbLeTrlsi0a0gixbvKIBbA6KaxAUQACPsxXG
+ljIIkZTZy5ORVd4M+xiU9jDVXc1rmQJy655YowLBdNkNFXZ9TAmQj7X7lunM4pD4QZgZE3arTC9
jPqaLvJiLeF0hFw8EHQ8XtcKYqbcMTIWttZsK9muHqwbCFXkYUxQyTBbG20LhvAEstTLnrkUjU6t
86n9UKeGXCP6BaWZb0LUhBxrUHFu9UjvL5taPKpPbc3fcuKZUZFVWQ6uFT/MD/pkM/FKEivwCV+Z
LRGGY9fHdljd5J65looshsGTdeXCoDQYw5SMMBwZ20H5U6KEYdkDAeHLJjY+jIfL41w6BE+HyQW4
RLC0qsDN14+z60rMXAqQFfoXgw6VonBCNuxctrc8upklDi/18yPw+bR2IKkRwmZEkN9ps14wmiHs
ot+wxjF9pVqtxc47js/rAAb62xznr6GSgCPOxPAstJcXbngl3Rs25MeQT0CvHFXotbvZYkBDBRFP
hOA3RS39fHxVlbWsCkwYjASLKH08kUlDEeHyLC49gEgzA95/zXDHgxxnQAPGOJdpehMp6Ir2jPIG
zezYoESdVXc/wZoDFLyekXyMiCLbhr5WFlqMrCffwJ0TQ2Ghe4HiG3pohm+UgyQR8TPP7KJ+rj6U
28LRk+tUejCLfS1keHpfqzHy7bhf+e33JKBX7Hyuw6iLhbSVcDiLeGTdh49dRjTzsU2AFtqUkCRJ
tk1yn/RH8y5/ToqNJezjFG2AI7U7mW6YAUY8+TYuX3vznrJx8/9aIwirn39ehs4/FF/weUzcpOj6
aa+jZtM271PiZVBZML0puBOSYyN2OxFCNXTqiFmuMaAu7u+/F+kH1eQUDGrXyzrKZxsrchj0Wu78
NXGOxXMPIi3QHYdHzkrr5yNNZbktxVCOfeuQULx4yKOrxh/MOGbNL1q1pC0kpzJdrXtdmeI5WvDb
+9Qwtw2mPgHpaz/GfpA8tdEf9nANUPxebEg4fgiUtO93lw0uuTzobcDRg+eImUbtfKBFM0ZQVK8R
NzSKFq0bkT3WITqU6FrevRRGTg1xA4vTqREVs8Rb49CTIu5tzXy6PJQlxzi1wO3eoCs1o6kxlEQr
bBma3VN/TNKbnr6Xmad1a9LDi+aAigZhGypW0Bo4nzkmxaqgzSvVSKVdFpkTJClh9QiCII3aIESV
HIVW3uUx8r3aXxFi7oOHYbDa4LXq3CqVBKOAhiasOs1vwQd7rBY4tywm3bZ0kg/FteXO3v5TFDhv
lm+GSoZiEqcSZlvU5kl1E/5S7kVv+iU+C/8mvT0ZIc+AJMUs6/Uej2M0DWy9OyiG04R3urWSJixm
m9AsRKV4Bpvg0nc+k0C+qN2ozOXqpBVxAxEGJ5bj/BHd30dZz6q7akxGwsrSOoKmprlVE43uLq/m
7CL8Zj/9hHlznmRkVm0qAmsp9Q3JUauGRO2uy0aSmQdBXUmul7YfEIxfsBd0tPEVyVZswIJUohwU
mqW5Z0WlEZS+BOfygBYLNAZuC3BNdDujN+p8REbd5TjIcTcxRr8L9335hH2nTH/KzwyQTdC2tQmJ
PybNo++B6PTWNihc8EC9X/6MpcGefgW3SfJRaoW6xn0vDEV9o+cFUKkiREYuW1lMqIFDBVRrpg1E
l/z5YKdW74KaInlPIxds3BB/kV1wCAr5LRqpcG7bpXklHrvmY1it7n3tc951Tm1zrtNMQ29UFtJA
fbiBEsc+aIR9m7MdGx5lcd+J86sktYf6VS5+x11qj5KXdMdRwDvzrqvfR83p6FaTdnXuwf+dMHgT
CrpLJLpVYwaxDWFHh8SNu82/mjNcBoDeBeabnzNdR2NUMyJb7hn4g95z8WqatK1AVFBcTk9RsotR
D60Kz1g5HOa1+DlfaNJW0aIqAVl3vlbNZEFaHTmSX0cqIDapBTILJSo3owCp6MtjXPQ+0C7+19R8
xJ/saj3tp7TrJzzXoIPAjZpi2qK/5OGykdmFL42HuwZ0ZgDMZiPi2lpI22QfVaOthwmJwsAPwreg
N10jXINBLWZFoBX/e2TzyE9G1pUBgEsMi2dK4S6EKoCWUdtQcF1tYydUcicCOlKfjkNNRDo6l0e8
tIKgMppxSsBDg1To3Di66bKuBxufr4KmzJVzLfOEJBKchOrZv4jLM9WriIwIpJw8h7EAuS+00ltz
qYqRBu/vceeAq8oVO90Ns5UMbHFcYICceTYgj8KHTFRYS32kUeIrQQT1rQgQ27ivY6fNprXL45op
Li6q2QhAC2OJXzapvklwHXaTJIw9kZlrxZzFADXTj/5nWDp3lRHbRAhkqqe+WFSp4jZm1aQktGqj
9aq4m8qrYJJ6Nu4FDbUsW+wVyM/1cR+ARWiSNDfBU2HsFrocK1uFBom0Y5MRtofGkgfZkWOKP4dK
ppR22xsCuzPCPK7+SGJUoo6oy8NmDDSaEy2r9PFg9jIor0N9qMttJRbQn+k6sW4ICDJy08Y2QtPW
2uGwEAVmoY4ZuoSqAIjEz93VGlkal7KSIGMq3feJlM5nbcfkN7rVCQUPwOXNsXTwIivElQzgc8C1
ebGLckrQlGg2qV+ZH5Je7Q2cSYEaREBUiL6Qf9YFyJoElJ7T6diO2VUfu2rykPWB1yufg+AH2gcU
OD4uf9VCiqygFIO2OiBdwXjGBd3M6tNmKELmq1FFZEEkmZh5egres8IDoQIp+tfLBpciFCx+9UvM
7668QDMSx6IehZj5jddIJIMQqk0+lbfpsfWhXf4vjIH3dlb+A7MlAF3nS0xbZuSgcQIVz67z2aYt
SfeU7m12Q/flChhoYecCw/Ftava2k8ibR7Ald/O4UhzPkWl8RkX0pklsLfQtOtKppflLTixpfRBA
jAyWxn2fbNE0jZeIYHyEUAWIv7a5cJW5kHxX0ZWJFuMnU3xGVzN6m2nxuDK7S86DaGiBiXdmeeVP
bGZCT69gJfOH6mqQ3WSwU3FwLZBOPcov1X1ZutldmM0a7UwcSRrfZzKJho2W31/+kIUkfYbP/P0d
3LlTGeVESyFnPmMNAbGJVEI9c4aWhGuUUEsh49QS5096kek9unqZn3nxXb72CP/VhcWlDGcD4XzI
CONxzAJMaDzaRu7QakOTBwpqqUP2Wb7nEek+J0ASbPF53GaP5nWPhV/LmZdeTueOA3QWgj5vVjY8
d68mVSOo1zRwr+C22unmddHagyPWxGpJ9Vp1ttT/bp4g25hVpFYgWHZbdkTaGBUum9kqZn1xWwHQ
B8nImVHH4taWZVOXyiW+pt0PEFifgtdOODATD1FjsW2EAzABkfaq6jdD23isq0HeGu+16B+SNc23
awUeBsJugChBXMjFyWZKBkFSOuY/SeobFJGIaUJMp3NTDfSwjtxtA8lXhddEfeuVtYNqcUWg/o6s
CoIqczPm+YoMZVBWpjnAv+/R8unu1N30Xm7iDdsZd537CCo4W3y3HBEMaPWhXYlrSy7/bfxHwVOM
uior1In5YAcGUqE+MHEVWj8vIu/3810UbLzAMEMU7HyAWjrWoL8W4XLTXi/sVPVqPHZA69TWnqpH
C6LShlutKVx9VUQuWeXKQxqaFEE6PI/M6ZzezZwYDHpec6PawUgG0jrJrbBX3Nddc6Mdh4dNdt9d
D9fRVvuTO3gBvo/fL4exr3rGpQ/iruYRmvtrM8cHaUTe12+F9x7ZtU0/rkp0HHRO62q+tYVY2me5
vcsPFr6xOgj3v2vHcMON9Wg6wArsmm14lZJX5HMbCf/fRIxN+0BJal/+WJ4I8GtHnK4Z55RNXjah
3OFjQYCJPjN2F+t26je24MjPrnSvue02uBaf211jby+b/nnsAMmM5H9GZuPRk69xy3VpUFUdKz8V
IPABokkr8vBk3CI8ocoWoOh72d48kvNlQcsTvBOI4hksxj+vFEqSdWVVNL75iIF2u9+AaFZPzFmr
vy7Uu2Y60VnXBkSvEHLngozWqyZDhxwMxbsIAIP23pKPfa8SYygcIdmVLdqEV7Dh89biB2eAmGuu
VoKKWuROtNrqwjLP88ZXqXaQKDp2reij6hSvk4s/l+fxZySBnpsIASoJ1tDVxbl3MDA1NgGt8sNa
PIJWAjepNUnJn5nAuQnOKU3aZ4U+lo1v9IOX1gXe+LZl6cSmBIzMypmwMhy+HygbE73VYtgaGvU+
TBNPCdZQ0GsmOIcQC53mUjsPZ4SYYKgRGj5fXpOfewmLj6s62HLx7x/SLFEd5GWnpViTYoSCCZqz
6sh0pjh3tDR3adn/scRqpd93zSZ3pANvo4pBwBqfBdRW9HI3miHJ2C3iCWk7YG3U7eVBLk0jyBJA
ZDALXIOA5/x4oQo1MjXDNGrTqLujQcEIpYsvl40s1Brnqfy2wh0nfVipaSnBvUtSP4IWzEmOz0FL
pr2txc6w0hC+PIffxua/P7kDxE2WT5qVNf5ojyOJ36xfzQjauqfLY/qZfJ0PidtOzKrAnh/AyuBF
D9HT2gm8tFu/ZwwcGueDkHqsQtgg9mi16gqTr1kdEjwfnRqtunJcLYW5U1PcTuqTAoCzaY7h9e8C
JDxgp30U/iktKs7Eeb4M4B4hh4IwxwVTSS2jOo5hZRoEhxWbWFK8SqHvTWuSyyuzPJ5vS7PLn6y/
ZUV0yOWm8fPMykggQ7ZYyg7AHT0JZb6SAS56AZrMkfwC+o3u33NbWtMMCdVG+FoZOlkENJ70PiEp
uzyi5f2DzBqc6EBk/9AB6IGhL6QJZqLqKqwBypYrV7CyXWGCYTtyZSO8Bpe1nYfKC4iW3SEcXi9/
weI45/QazdagsOEVGeOQgaQjExs/TV5zC8NMj2G0Bi9eM8JtXL2FrjqLJIzSEryojw6p0N8yIV6J
sQtXSWg1IZ8GD8HMLitx0SgILaE11AAOwj4DVJZEE4ygqQ3GR1ZBYDVhJJ0+5R5czQpkxQaXdsxt
c7xH5PRGS3JbxhW0jB+KKdpenuWFxPH8y7gZAFqljNvKwJGDS6QjVE5wXwHo/ieYXHZtbHsJqGDH
eDSutc7TP0zfDGqiqf7aveZn8MFn4E0dd1wZPPh8Q0PbqJkZDB2a+xLLjuTbQZYOKduPjGj66qPb
fKSdZ1lzpRq3aYCi5wdNbsyCIGhjrRbtjEaeYjKyXZW85Zar/QrLN9xxCZCeAvsEm9DK3v159AGG
BE4dUL4g77J4kmGzGEASYqCFMTJ+afqhSt4vr+ZCzgoDMz+Biuc8tCnPIz8JRFWrTnmq0s5v6r7T
iVUkonTVJXjpP7LWtOIN/my9S4LZKo7KzAlS9ElpbGUBOC3n8rf83FpooMdb33wnQHco/wIuJlOY
mEE0+ChSS7EDFg5xS0ddLBzo+K3xTfwMwDAmQ69kvhTMrDPn424FJoXgshx8IU13Khtru5AQMwY6
4O6YraXOi0NToAYEDhMFb5n8bh6mvDXrYvABcxH3YILXrwcQ3u5kQ6QrmcWiKaDXTEQNiBzxAP4g
1sUkUzsMbAR1FXpT062s5QooqdFseHnBFudwln3BZWe+fMyfcuo7ZtyVUSAPPs3jmoTyNkrAOzqO
g9tq4+ReNrYAI515pVClBBRk7obg5hAv7z2y6WL0xUGwbq1QrzuSayGYrUAoZE12aIxFcot9nNpJ
GFaewRqj2selkb4XbYc7n5EH6QDBYal7aHqWsqfLH/hzq+L7ZgZWtAHPam1cilK1LTiq0RLoBwAP
H5ihZnNnl7wyDT/n/EvjSYTzmjMdDneYG1NoCKUijH6Jhq4DuvDHvS4I0a7J6/hBVPtyBbG3MCqs
LjhxgMFBGzV3S7o8Qz9dc+bO/P5Z3AyhQCQHeqiOvn6nvCc7/fnyj194mjj/+VwsA6VLCGk5/HwZ
mgK/kkPk76yaoAmseGTp/PuKvZ9H0Lk9bi00RpUWPLUjcJuQKjmk9UZ6pvqvodoMwIqa6v0guFJD
xF1BIxuPdKQf7qroo1TXevgXkP/nX8JFs6nQtbAYFHTXhq7SHvQ3vbiSUY4r36hXZraYaaB9tdqb
t5UZmDP883Px3C4XASxZFSa83Yx+a70UpVMl23ryWODhrfo5/J1uLptb8n10Ls74VWkuQHDXGaWD
LA2rs8mPExmv73k8Alsd3FhxGZBOztcoiBf9ScGhi+xr5vjmKS7iupkp/vPJbxXZ0ePPBNz6D8Hu
dZK2bWeCdTw2vcsjXNptOnhkQHUOCAUuIecRdbSkOlZ6ccK1QK89KtLCG41mrVA1/xR+1U6tcPNY
plYUDH03+WaV25UUbPJi016h558EB9OiK6ns0i6Bhg8oOXF1x/nO7cq0STMKCbTJt8yQXYu4J5C0
McqdJNTKplZzv6M03/2LeTyxye3MTqr6HkEaNsWOAiRUDBtW5ub231jBEzwKYkCy/uhRQ67dGE2M
119Zba6gM/7SA6u0YmTJ6WdyQWuWLNSR8J67xJBAer4V8cQsN0N4FUqGJwfKfWqYmTPGmroycUsh
GhEaeCvc4DT0155bQ/lSyIOCif6EI470Ztv8xjRn11rWlisn2ULqCUIzVBJnOkMwKJqcY4SdOql1
YE4+YI/KbhgySIQkdW5D/2G0s0QMn7oG745GDx2asoJAs9Fb+kq2tDi7eDtXkL3gNz5bmhtTJKNH
7WJC3XRPE4jcx0o7OgkqJ3Y0mR//wmNMoHDnLAHWuMWcEpkNRgBaNaMbam9ikkjMqhDsf24FfQQG
UAozrykvsqoxQS61PhL93OjvsiQpSWu19/8/G3wMsVrBiFP4fsIEicRdE9qdtfaWufBUDgwbshwN
EREVbp5f10iMzFTYACuo4O/RbVsfDHO0dsEwNvetiMJcYtbQygpB7Z+qFfCl4agTKQhHtwTQ29Vi
wfL6uodURDlOTivo8UNYqKkdpWO80sm1tHXAAYM3DbQjQoeYOwvxlF5mFpNF4D+DwElwPPldA8Kn
lqaJf3nyl01B+hCAJhCd8ry5ApWzsE4s0a+FdrTlNOoe89pUiTYCCXLZ1NKJhFdLkBPOosqQ3zgP
CIOmxXFaK/AlsQ2vJ0onV5Ub8d9404kVLhQ0FYO4CCI2KKhb1YvaIt/paauu5A+L0wZ5aHD+4kqN
StH5WEw5HbpEDyUfzBZg4OyAHSwmmV6jJKWvbMGFZht47rctnmC7UAHCoYIp+gwVBbwAmVXWHSWI
XfTbUJnE9tiNsQLB8XrqKkexSjZuldgSawJ5+hpP9qnWokSWqjoRY60OSVNpaH3OVYpGhcsrvDwr
BqhXRQNVO/5uCo2FVmikQESDXFLspcbQXkaxr++CNrdWnlzmCeYTD2iRAsiH+wsQ0twWASTOKBor
kYBulB+HSXuvSvk+0vxQQgMIsucZW9KspFRLwwPZ1HzGQAYOQlTni15F6lQONWz2VRGBXh5SV4UQ
RR7AE+GKqaVMB2Tg0FfD2oPOUjk3NSId6KS8kPyIgs3+0OjOELjQnq36lZxgaVOeGpr//uTiHQRB
IlMznx05u2VRbKchWyk8LRyMOJ4A3EC9C3SyPLlxr85X7dkrwjrcZ029oWD3IFrPAGx5vOyAS3k2
Xmhn6XbsBQPecT6csasia+gwHBFc57Ycdo7eRKoXD9VwbaqVYDdx3h+bSsXLvmZe6a05PjNBKVZm
daHzA+USvAEgV4WvSHwBuUjROw2ZXgkwCZ2EeXo1qOjNl58qEyIIsmSXe7UBwU8oO32BG/6oX9dp
67Zpd8PyfCdk4bCyNRf2y9kHmecTU1S5JfTyvF8iW1djT07zQ4BZaMeeJJD8LMejugYCXvAt2AQh
nIFwgDsWt1/MoYCwWFzDZsgcld6K2Vqv+PKovi1w22TAlctqKlhQqyjwUrzoWYPf9vFj1VUoZsR3
xRAcS6tfuYcsFZDORsa52YSybpFWjeSP2YeePAvXEHkg+TQ+UFHd5DQmeeMUY2xbSumio/Y6yUls
rRCwLrySYHKhWy0D8wyMFk+Snk0ZcmoBMQKoLAU4lULo7cTQ7KyXANbMGIqPwZ7qjRdIg04yqhyV
YU1oeHYbLgyffQPnVkaNE8UacQ5WfdK+iYKIm1/Wde3z0CFTmkD2feyTTnYmlq0JZy+GlZPhc0ew
3puZFM/DN9CNIJi/kb3aqvE+pWvF5OWg8m2JP4DLqqQhIMuIkX4KGXnovF+jeE2fyof+Rn1f401Z
OGUwpWDFwvOTgmSJ2zVVEMdRRyvJ15ujqvhC7anjSiVu4XQ5M8Ftm66T03TsS0Qn/TdGBJZBmb2F
vYnjbHc5IC8v0vdguI3SsF7rdR0bhU02EEJbzWQk1/ObdFhJyJby+7MxcQkBcs4RwksIBS3qs2Wy
q5in16qtqJ8y3imFqHckyRaocgshWm8wN0WHxYudSh29sdOfVaZ8arH4cXn4i/HpZC3n6Tk5XSXc
zSSmYaJN6TWKHTEoiAoF+/hXLdxk0o0S+ZftLV2E8e6MEqsOXmb0HHIGs5bGFDUK5A0dqeCrClgS
3vQPJhMTSKXivl6DwS5HoROLs6+dDJHlkzgO87zXUeAWJRSTJmtTQBB1DDeq8JYnx76VN0Uu5qTu
nrRmJRQvnjEn5rkA1LJyhLBpO0MuLQiumhIldVhSd2VeFzclpC9QzQB9Jhglz0dp5AMI8zKY0U1b
ftyp2P0TKLqOMkG1BuQa9to1ZnGLnhjk3BliRDFeyrBxVOiHjGlFWlN2BemVFZHTTC+Xh7c2Os5r
wrYp4snCGhZ58atu08w2qSQRlqaJfdnS4oY4GRbnLb0xGv04wNKkNS7T7hLTrZRtrR+t0S6KyUYx
asXiYgQ6scg5iMV6RnsDFo0u25jBduxeaoamuc67PDJ+IwAwh97CE8kgbmjKVKoyZQF0kNoXNHDa
UgXIjyEVBxnloFknRY5rR7VyksX3Zn0fjUHlXP6EeSgnh/GPL+CHGpZxgz7n/IiLL6T7kkSLSKLj
2cJgB2iHO5OwuWyQ85v/GARIEWUK0FbyaGRVbIAkCzBkNUUZO7Ajtg3MNRURbgG/jICNCXhLcF4D
cM0dVsOUZebQ0fw4aB/KcAjyELRYJNRWxsKf8n/ZmQeC7mJUYXnEjtiFEYhPoJ1lhaljyi+WnUq5
LWlEsi15I793ud9E8Upazl8UvqzCHtDOQJWjeYLLYsRRLSo8fOTH8EkQ9vQIKlz6IOoeA35e2YzS
QMqPIPbKclOO9qA69SrV0+yXvNeoGnCYqMrMdTEu3xAntQgUwYDe4/6mJBaZ/1E8i7zkxJOBD9kX
b/FL+XzZc5ZcVTUAIgLGGzdp/pxS2kHpJQNybSkSxia9iUFnlha5zeKNrFwV4VqH25I9ZCGQjkaL
G5yJcyLW11onhEpxNIfmMa8e1Ty+ytKXDPd4Q4C0T93cXR7g0tbAsQRNOpSCUdXnZlUqtCK38qg8
ypXZXffy2O7S3tin1ShtL1v6EpngFxDF/FlCFhUR4DfPzyYJ2kx6ZcTlcV63cNvswm24rXY9dMrD
mgQb4KZ25j48NLtki2vvtoquwvQoOuBtO0Zrret8BvLl0Kdfw820VE1JZqa0PCr5ay5QOzBfaHBF
A2NT64JXlNoe8itQAHy8PAuLG+nULndC16o5BaDFKI/DMHgqczpm2qDACYZHrLGU2GYpOFb4Eqae
dN+h/za/qSC01q5tp4XdhAYoPG9/6Z9JvCxGp9MgK3p8RmL1DjWuaDUQaWiJooW2mq/Uib/K79zS
S3i9BwwECtMKdDLOl94KjUYV9KI8Hox55z6BENkBotXLtxr++9e7RGb0aehG3l+/EvsTuEobfVFu
QEJbs0VHsgd3hLixSJSVB5GlE1FBiRQScIDhzEfw+dclYwcwzIC5UNuJQHIVQjDx66QNt7Ux7UQq
oCXhCmigXZ+M7qil26Y0ViZoYTUUVM9mBnC0Mf14k0nUNGNmz+pj20OEB+KPpBp3kXRDcTu+7H8L
AQb7HPEF3QgAifANz7EaiVOPpqNjb143YKdQ0qtabOxs2lcDyAP/2bVq3mSwhqdQnFMaSmrcJqNG
LxcQlquPdUrkzYTrNWFrehM/dzJ8GHz3JoQrDbiYwWWFWp1HSY1885iGv+S0c5Ktif7btHVS2SBx
6XRFcR2s0TVzCSKkEmAUmE8ATDXUkTXuPIyFJLO0po+OeKdM3KmTs6OAxl/X6KrkKmNybtfo07Vb
pYa6zRSvlCp/+AsY+GdpcmlGyc1F3nOPjdJAn/Jhio5jCrWrHi99dqKywLWgerUPe0jtJmPLVtK2
OTKdbWK03M6Ky/OrLJqqvnqBTm5QFGUyM82U6JjLol0G0utQg5f1H7rnbANw+hk1Biflz9tArdtB
NmAjitxMc9EpY1he4Knpr3Ct9rkwh2em5r8/GY6SmOZkFnp0hKv4sVISfbzVunuhVG+l7P7ysNZs
ceuVyy1rFU2NjllHwsKXX8KPoIOU68rsLW2FWXwFSKy5FRK6eedj6lpxNLVMgl/Q56rVIYF8bZSb
9BAmTnpgzbQd/o+0K1uOG1eWP3QYwX15Bcne1LJ2yfILw5ZlLuAG7uTX36Qmzrgbwm2EfSY8fnFE
FwEUCkBVVmb9fnlkPA5n3QhnJrnzDA1VilFYq1fU0z0AVVc5jqt0sgJ77nw3hn512kFIb7pTp5iA
AX8x3wtKt5e/Qji/J+Pmzpeh7RrHUjDuygmqdkN3xbWjoBXuspX1Vz5tgDXTBaYPtB/xSfuhzZZ6
1uExbYLeYGSKUuduoYtsEXWJGW4wM+3KEiViOGa7BcRnmy4V8Qxlq6V3aXCNfpeyum8WIm09//SA
WVfyZHhcHK30YlS8CHYT/T1xl3CZTH9MAb7uJNHr84H7YcmBHCiATSixciP0FvRQlEuaHqlrxmFa
m8AXaxPS0Ev1oGVa6he0fEUx5q3q0JgO2ozan5Py0QASXXL2i8YMGAQS/yZOJ5RJzzcMbZKpnBnG
TPX6YKWh6w7oBl+IIrEjip1QyUKzBao9uHZxc9t7LLXbyk2OFq3bbV/pL85oMkmA/nS2Y1pPjXAR
LSsqLTNmC4Np6Ls9+tVbbVI/1tB9nYJmsO4z//KGEM4eiJ/Wei4ULPkbfd9SI510jMpTb+n86jk1
+BP9Tn+4bObzkxcD03XczkBmgluSyh22rhXbboYm/WM1QExqq3W2n2XgI0JzIZA0oOn2lVsQGUg2
omg6dSCKPQCL8aznvTQ207K0mglequ6SaZNWvvOjiXwkCMdKRu4v8o9TW5x/jH0S0bSALRRT/bHA
/7UkeMkscM4RR5M+TzMsgGoRXMUNyfs/S3F+nARAlTuGCZw5+q853ISLy56et0t6REdrIEvQi2Lv
6Y+vQfPktM6HOQMKBi6gssaf7G8W6PjK9pvE0dbtzkf4Uyvc+elqVlLawzoEFIVe0nDYvbmbPLTJ
7rIh2WjWxToZjao3lqIqWIwkfgJ/+papjLiGrOglXvLfC8KF2Tzy8nI25/S4UIuk/V1h/o8rznlt
ZNqVm1WYLnRz+WVy12q5ZA/KhsB5rdF0wFLOGEIPTu8Z8oldKgFoiGKYjqs8jgCc6bhWny+FomkJ
oLVYCgadJwZKzjJzQ6/9xurw8poLw8maPVNXsilg1c4NDdbQQj25xBZ3zb2Vpc+ecdMa9zib8Lpf
G1BmiZMJj1n9xOL6RSdetugms+oYFpNbBVkVMyf1Q341B5ZDNB+Ut0MlOQ+Ebn1ikJvLUUWjqo2U
1VFznmJahAwig7bMCM8t8RFnkEMASA4N2SsY7HxYtCnbhrVqetTvbCDfrtScmE9xaG/7kF4V36w7
c5OT8TH77hyymOxZtrElPsNDnf75BN0EB/+az0C30vkntEwpJr2102M+b8a75a0IbHblRYelvrNy
8zgbzy2yWDfKW5zUxPlDpbdP1rkJaJM8Hmegx45q+90AKjvtVF9l1+74Xsx/czAhbY63JroLPUDC
z0fqJVVilZG5bnHbI6sKSgDmE1npWrTNcftCjlWFBDdQAudWrGile4JS6xGQj53nZYcZLcKXt59o
nwPzitYvoLDWLP25CeB5esBgXIR28Caa1Sb+as/P0yRJp64ezh8gFiiiVlF4C1QP3AEyukaqd3EE
K2hJLwmul5vO7P0OAHCQIizz4BuJjNdC+Oo7NcoNjRrY5qYNo8X8DXWbMVJJs7VebO3djueN3Sf7
aHi+PJuicUL2FQS1qDMiK88dxx240+wo89Ijbl0KkrlxuBzdW1Zs/mpwoMNEehoXvzVPfb5u1Irc
qmqT7OhME55CWxT9nDklNvLxSnKXTAbJUqh0yfKjfJ3+Y5PZuPshU/Yhf8KF66ptmQ0p0/Ro4NRJ
zRbCugXowS3Qv8U+i7/ML4p2A5qbgx7dQftW/wHRHbZp3jP70TEsifPyHaj/fM1H/Qo0qDaU6s9n
QXG9vEUPWHqcw+nBfC7v3B/Lpr+P78Z7e48q2g4Tg+794a4B3/4PFCguL7e+rifv14CMo+z0j33u
KEldVMsVA/bzikTXVmC9TbeAHpPxrgPu75u2Xa68UAmLkQzRl9gH+9M+39lPl79C6HQnH8EdL3oL
HmaVwc/18YnZaDQyXNIsflPsdGeToIaQg6zysknRob2SGCE0gWoOj4Dzea/jjII+HjLy+WIcbGih
O/31UAYs8TbxbfHjsrF1ET9P8m9j3HXKS0cviSmMzYd0lz30OraWLAwK31I24MDAha1TyV9DUq3v
lQoKicdhBTcW4Cuyu19xBH1o0zjUlN2u11LDo9dx9JoChXt5iOJthQIi8KKoQuOv8wmt6riJWqiU
HWcf8ZHeVVlQPmRfl46M2/G2iTfpjep7r9WD8qq8jl4gMb++QT5NMbh4APIEORWS0ufmHb3Xlhhd
bEf7btqnNIieKSXsa3QbEVZ+/SmxJtw12LtrcQH0P3x/ZNLWVJlADHBsummnjnfjtfuW9kSvXKKM
T13jW8GTrElcuEngqJCNQN0SxADcCJF2rktw+B77786uf6I+QEypjyYCyVQKd8aJHe61h86nsh6y
MTta1rO3oFrnBqV3NM3vyn5oJkn8ER5x6xv8v6NaZ/rkKmvrcNq0hLUu+IW01GMU9MflCwqW0hTq
6gGfPMRZMajwjtVLzi0VS+dFVMH8VVABmJINQ4+Bz5Jd6ob2fniejG1OSfXcOtc6yqSRLAEuuqYA
Sf2veS7Ql1Cui2qKgW6mHwZY0mJJjBG7x+/f5wI5dbxosVL8vn5tzsRbBT7Ka8d5xIsHHZWEScz9
Pwv32x4Xs7PJRVM7YBHHsjXes8zZlnWx79zbqLKBbEZXy5fYABmX7LElWUW+pDdok6rbBcwaG3o8
2OHljS0+Dn+vEk97VZVpFrUMszhs5jD63m1MtNvs22flqxe42/iQ5CRXyfwWvTrfTI2o1/MGtHs6
217+DtkouV2hD0O9DC0+I0afpqp8G4abhslyIuvt8dOGwLUZJScN2Ut+KpUsQchct94SxIdXZzf7
1lX3kvrRVXOXPrAwkwxKGFhO7HGBRTUr1QWrZHak1bYw75aVLa29N8Zra76p0Ol+eQrF5+GJOW4O
LaUZUF+DOcDeSTaAFc7cLnXAjg71rfq2kWKy1yfApflc//0klNW9B/B1jPkc/SKc73CROLTHn2jm
J1PY7v8Qef7PxfFkeOvqnlirDHvAGfFhrT7qvgmJpOGX5f+6PIvCqHViZXXUEytG78Sz20zZsdi5
t3NgXknhmzIL67+fWAAZSlkmBiz036cr3MWvp6sirMMM4CO6gV5MAHLmewgDXx7Xhy7EpcXiwjHg
4HgWJ/AOc6sN6LA3Qf/bBoCqAZdAD17Y1uiPnoMkeFG26s54TXy2rXbqFVIROytAd7E/b/4QSvpp
SbkQvozMLnMXSxqZBexYDkCXRS8DCoi2Pe4sQEV83JP4AndbJ0A+JQq010E3kUQ1MgySjS6cXKCq
PB0lhFUphhsIUjyoT6QennabAeLRW/MwHth2+Jlv8+P0EF+VRw+ZnNZvdu2x3na/qq/ttngETWTY
7/ug/hK/1Vtpamfd7/yKn34Ud2AZkZ7G+YSPUm6ajR7WQeujQTYEL7Jf++bmsn8Jq6cn1ngCmFlP
6zbHSxoHiemnoPJm5K0khV+CvACtcpI7myGKPafmuNi66Chf2gUG14M7dNxNX39qmwQOndyM340b
NYTq0ksTFgdrq+2imxrHVnaN645O0MK37Z5cMu2UbQHYzuVp+KCeuTDpfCEJXbW9Ean4rkC9Vm6U
PfDwe6P3QWHRQHD7MYUYwfxs7MrvePQd7CvgY5y7JIRq4LtdkxbP0Mf4zfDVW/WYkehLInFUvo3m
Y8edThsXstulsJSKYpUMoJWe2frH8V8XovmHdynpusQBeZoeN65zZmYwph48khJju/kKzUeShd9l
b0HR9eF0WFzUtqwYMIx1/+Xme5/fGvWvQpaq/Ax3Q+Lu1AYXt3tFzUxQHMHBETWTG4UMBJzxm3kT
BxMI65G92T7/uuxNwjfmqU0uaEO5V7G8FjZjd97Ufe2nJaBmUb7t4nlXR8tB6dtdOnZ3E+1vXC/5
MoCxvs7B7LXMW0NjYay5T0t/o8iqGdLZ4CLeNPeZ1874Mu+BAgA3h8auhyhcDll7xR9CJZi/loda
suuFd/DT+eBCWj+OLBkXrLO6Te+XHSAZd2ZQbFjQSe6KosfFiSG+mg6Gj8hWewxvDK3jcmUSb5uF
I0nuLi+w0G9BioR6+kpZyJeDW9qqs1LE9EjTJmg0KNRVfiZr1Pk4fT7FpN9WPmb15MZhQobHqpSE
HrVmn2a/tCnZOe7Ow6tpmofbKa1JYnsQxqr9rOz9wRh3ieYX0ex3gLjlS/E4Kg4p+25rRNUGPI4o
8pk7ypQwzpqwc4yblaY0YvmDR8Hl0sq4JtaNxX0+kHfo+UY+HRUnPg9QayNQvUWXHE20K9RdQ0yI
f+rxUzlKVkPkXpArQ04H2UFg6/kSQdFNEE+hDqBwHdtVbn7TNpuUhp661ekTONTaIUbDviz/IHAC
XB0cyGOCfwqAe86pW/Sa4IXXpscY4LdmAJ+yjdtzJRMpk5jh81VzbNK2LzokPrsD2t2CWUv8Ts0l
W1RkBRDGlZYOrCCATJ7fbrGQ0Gc0kXhr4T9hr75LS7UCdwBC8reF9QtOvJkpXtWZLQqp+VJejZV1
KNxp0zTz89Krm8vbcw1inOe52JcQN0CpE+jE9VNOTEXNwpZZR1VYz0M6pIE7a0aYT+CiyMLJbvPt
kLgSRNEa0T+btAwdBCBAJjpc0isdhwyPV8zfOIXQ/SYNHSHRapPcK3fAO/iXByhcLUiQ/Ncad4vS
nHZytApYBHMMOvs7jX5EshuRbEDcqxRYTrftFT09ds4ybSOQfQRKAa5Zq5jeeytBV6dpypL8Qpvo
5Fx7HdACb3FOqCVNqyg5Sn0ayPmT603vbNkC2XbJm0pwSKAu9tsM54ltbdZ6XKF2yhr9vhxBSxBH
vtIpu2nRQlYr6YrtUSaZXrBwA5hIYHj6R+M9t2i5Dr1Zq7UAhsjGt8latp6eBCPNK5+ijeWygwh3
ADLcQCsh+kKA4XwHgLNFH1mHIabanvkG0LKGD1p7tonq7f9miRuVYtqz0Zaoy6CFSoufmpjoxjEL
5+6qlFgSesfJmDiPRFtCV/Ua6qdrs1YZtunBLf2IPo3R38TCE0PcZRvEbY3p0tVQpm6z6gAhi7Bg
EjSUCBvhQj3o3yXinH1kg6fQBUuUmP0W8vWb6nsybG33qBnf8mJbOiin2QmJ29lvG8lUrr/9KVrZ
IOcAw+kHuSPnHmam2BZDEcJY3pf4bpL1mMh+n3MKx4jabkA74TFOf1nqN+lZIvp9cBmAitaB8IVu
r65yEuAHt3W8uStwWtWggk2M5TDpnqxPUbRfT41wV+XOKvLKqrOPPQS8F0UHUGbeuv2vyxtIFMvR
EriCC5GA+FQOM+duTG2NpsfGu6b0vdFlyqOifYMEIsipUC+3LZMbx2y5LSSOMVnIXdnNvFVjhSA6
EK04KNDJuTwa0UsVt6Hf1rhbUUKdPnIpEDhZMo4UtFAgeJiTGG00eedB714fwkKl3WOVtXeLA2Uc
7OvxS9+XFshnizYYy/HJpUsuCYhCj/n9WTwzgbs0lZOMK/YpjRV/NFVzQxtVpmMrXEskrEDdAkAX
kkrnftm0bO4GmwGwaUw+QqF8MUVnF9rz/rXA7ayhL6eu62EBmOWHCgIKyhSRVB+JDZFV0yS1bh66
P1SIWLMP4IozUPU3PigMOaNal2hraR4nlw1emIFetW192/eqr3Vrr1AS7y47kWAaz+xxkd5xi4kx
BnvwIwItHbQjXc/sL87jMytcmE+SHA8UDVZq79qcrvP+V55e97bkRSocC6IsWipBMQm42LlLgLzC
oCrYR49gzt7l0NpFA9kfMlj+sz7gJbMcHTR36E89s3F57kUJQQ9UXf/+GDf5PYBvNjVxLrVZn23K
ON23ShLftl0VzlkK2jlaVpvKqX7RgdJjZjPgzoz4ZW6MZd9OvaxV+wNYwp1V+B5n1dlwVqq388H9
x46t1CxynMaxl1+VNjuo8feaRi9pSjdeYhO7RgLeQOvmQjKofSHjQtx8U1F961B6lZvjq5rZPy5P
kiCk4l2+6lQD7w4qSm5RjdjritzAHClKkC6hdcWGR2SuElkqTmaHC6ZZxGqwMeJyldTVAZpeO3UZ
CEusvVZpV01WbS8PS3DinQ6Lf7GruV1YYw/EEXR+AbMboiCKDqyVPF5kVrgFbR3o380JFrQganT7
lTrPkSEJIGITJhQT0Ri34l3PNsR/tMzqoqnBvOlgGBqnwxjkxldjuPub6fptZV29k1sIS5yEDjms
pA6ZoIJ59GgojVKCgwtrgjflyo+FtyxvpDXNrF+APmOu25Nsshx/ppMM3rU67KdNdmKFc2jgZNzS
1JX1EnJw3NE3QRMbLbetmhELgridjLdR7Ni/R8U5tuG0GfIBKYryVneV2fUTzb/V+a1qt0BxyziF
Lw4OHHjcqVxoDShPVwhVZuig+oNUd54T9Wtf3VCQVkvTUcKIb6F9fm2QRGsmN5dIFjlIDWFsY+3j
nGxfx+zpsuOZ6xb5tFzoscMNGPo8QGuce95gulMFriVkcbs4DbPCYUHsJpU/M6qQeSizx75ULWL2
NA9ZxugG8uhfJ6MdiQeubqLVLTTobSyu2bFfYBmJCUQ7DH9Jh8LH3vF86HB/t/K2J51WPifJTAOn
yCLwgGouaRMjjtHeCSItb0nnZ6+vI3/Q4uRmGWMtqCp0ndYsd0nJhiZEUgTsspM9HbUElBGmWjqh
Fo8KKc3GBlWDYWwuT454+n/PDTf9icvoUmdxdqzBZFQnQ6DEkqebMLqgcQzgJnTifaLOQ9Rxe6Rl
kc227rT4aMy7XB2IJbt1idKaOF9+21lHehJf7D53skqFHftQeCHopxTLj0zclQ/pm7I3KsnECSPN
iTkuaFZLhkqEA6dKbkkv4dGSTRnnsKCp7vRIw29XQIyaN81heb286jID3KrbQ9fY1Yy5irMIRDlP
zej4MQRKsuf/zQ4XuMrcMOqOwU6UH7pm6wIR3F6rumSDS0bjcRGrr3pVKwxMV/TUf3Fv08dJ0jcj
DIm/15q7Mf7HUSBkwID0RBlWS0mrok92l/wYu9CTTZgw0p9Y4q6TwC4Y+lLAkpZv0Ebag8YoJmi3
VGXd1OJ9/+9u4Wme9diYUTqHIegeOVNKhuQam4dcXn7haFDKsD7YraAOc74lzXbssfrr8jf3HgBW
it1jV7rEebdllBXC8azPdfyHPAd/h2mVuKzKqQTwQ93i+kuMqSBMhiMTjscBA+2a84es+RoTTkJM
DjYDJbVYdnTHwEDjX9k6pHASguY/ZkuuS0KfQ/ITWWtwS+OBcW7LY9CvqyokhdoizNJwGjZA4FUF
GmvDWoZxEsayE1vrBjsZF9LxY6b0sAXFWSDTEskJIPt5Lpzpy1BE5ggIc98jK9RS0wn6OJIEAaED
nIyBC2lQHCkaR8UYyulLZ71b1aFOE8ldXLj+IByBhgqep4CXn89TjBIDXq1IDCHjnixoOcw10uQJ
qdTjmEvWX3ie6RA9sk0Ag6EBxC1KXPdKv+DactRRLAnnYfnijEzdxm2pBfHcpz6a065NdzaDuZ9q
MrlaLYneoildS7ZoGAbcB+y358OFEu9KWlBhSpefWfw4/UWPKPSqfv8+dzrYblKXtAHcmsVdUFKb
OOUPZkj8QtT7BQUQrJaBxD76krlFMxi4WhIDFcF6vMpVxnxkq49ddzv1kJTVGdR2UhAGA8GCBaXF
Xda7m9HqyGTdOqlMj0U0o7gpovXqQ35O5WYU6md2NCX4Fg3SOQFyQsyv8vxmaGVPYaGhlWQFkH0Q
FvO8VG3lRboLAvnjsOjvS1R6oZEqfZBi34WXY/y6SPzlGkTlhg7qGCgy8HXdtOqmpHZ6NJxV9Gmo
+2M935TqPll0v22/VmhlXArJNhSFRswgiH+hw4UIyc2iNfV0atoJL0kab4pdA3nCJPPnWIeqckwi
Gf2B6Hpxao5z06ToKr3RNOTXUmevecVjXhcAGWiMNGq6/4vZ/D00HpEBiRgwAgwYmls9o12fJGND
Sm8h072h3xnJEqiy/gMRoBbkI3gcofoFahreJ8uOpdmSoj2znDaWRq8qsCXl9y4E+1wPEn5ZkFzZ
6Q1LR8nlQHQqOGh3tcA0bK0sAefRpdR0e7BNJDYSlsa/kI+HsPNYaX8Rw06tcFcQNfMWnG4YnTVk
u9rAEyfbLF29ubxsIhc5tcJd24rcm9U+hxVHn7/pLcEl7gBaMj81ZTAX0cZGNw6Ir3D/QJqPO0tb
OEdiqnguR0gX7MA4+QONyqqfJtNf1ADAb4VnG/o7cbHhdf0m5hZDtL4R7MUFp+ZCkyBvmUzoR+gF
v63wSAB9hliYYSJhoxjvJt7koIWR+JkwJQrkCYhLgHdxwSF07mhdieZHo0NlymKhB7R/t6meVOUL
iwk057zuvZ/28090w1vz1ywu/Xzxi2qvt7eXXUR0d3DRE4leU7TMAqV7/hXGovSdw2o0AdN9Osab
pNqz9MtgzxsjkbXnitxxFcKAMJQBfAq/dIrTNF3dANExRMV2aP3XIo/9FNqJl4ckisMnZvi1SzS3
qB11xVU89ZTYI3F/qq9RdkNlTT6iM+bUELeJp8Gw2NDjNKO/mleYohO5X5TQjgJZe4Foe6HMjKhk
q6gMfDSSnNyEXbDK4yqEWH/TPIBA7s9hL97pr3M1lAYYgzyy8OsFMC6LeoSOBW1Qr7Fem2h3eW1E
AwF5n4W0Oy6raPo9d7dCKcCytnZol1NzbzPrPqm6naW8/4UVVBrQMmdZJvg2z63MCX61AwHQsegy
UKcSc3xw5kHiZsIaC2q+QFuBJhlUptx5349Ubacc4JqpCRmKFgbrA8t7pOBMLkqo6sw7r9jayRYs
J6Q0DorqbC4PU7SfPNe28ccAAoHnnKBqk+nDjMl0mqxHk7i3qYHNCmhRNiRW4uSP0z9Iu6Ib/aOH
H11t3KwuvRIVtYenTDcxf+hA9MjG3Zo4sWrJdePzwGAJBxec0tUhpbV60Ym7L73nxKxB2xUegCkY
ZkAzo6ZNCFULpM62lyfxs0ee2+I8cmm1vq0z2Cqe7ZwsWEZdYkE8Glyv1/ZzcKRygb5wlbpsLTzP
6Ai0Z6YZ2a6sipYMduoR16Hu/2iP284LiNKtduiBC1HQ4eL9Mspf2GFSxhPxxCE5DjIqPAcdzv27
hsXVYM54nSv1d2BXb8s2/6LEuYw/SYCx+RDGxmcDnok63XqEnXhDVLqFW8YYj5aXRI8T3ylUYuNt
wuIM1/iO2F62y1u0lrTf+3rf1U542UVEC4iutX8/gBupUuijvSx4EGbek2ZdU+XaCEcZVE9w4cUw
8SpC/Rc9xZBEOB+mWram0uJRfczTsGtqghJoMmZBzApEFrQAmYk/WCUxWWjJsLeipTwxzd95oeIE
qem1l6xEL16+BXhDkyVbBO9dlLV13NpW0l7oo3C7AIp5hVpPHSaxV0Kr2bmvNfrgUekAMUiQzG/T
HDBr8MHbbWBFewqyMch5FPrL5bUUoPrPv4PbHXZej6xp8R30+b317UMTWMcf0WuyqZ+9A9soB/u2
eHAe40Bid42O5w/Sc7vce5+xWZutEk4E8e8yLE1/xXnUq8SpflC7ED1npSzPKcjVwCbyQSC9WElh
Vc6m6hXVGEEk4RiXHbrwTb+FTvNEwxULZ0eHfmDE6I/JInkIC/oTzu2u/nayY+2mg/iFhjmuiFKR
m8HeJoF5y56AxsRtr7tnLrFjklAyvsw/JPO8+tGneQaVJPJhNhha+L6XOqVg4lAQbU3FImrz5vVJ
mCTTVvemTZ9U11lX3uYQBNIGDDz/ZpWz7Fq4xqNPXwBNS1zuV2wvTzXS1EPEskRF/mgev6gN2r+8
9gfuWC+sVa7bwXyVjFjoWUjGAoYIkVBon57Pdr8UbPHoAnoAtQqAdD+kygixhtq9t57czG/Vl2ba
W+B0JVSVzLYoMsK37JUHAecAz4bTOAxF7V5HCfMGvlzeGGWYS4ocwtk8McH5koN7TBQ5GqJ/ErgF
JWUD/imbKGnvMxlY8POrD357You7CxT2YsSzYyK53btvnWcSiFLcX16tdTE+OQckrwwgTrBefK5+
LpsByS44B2RCidEpIYpP1QBeNe09Va5dpSeV7GQRRXcDK2RDwg3kSHzG1rCXWU0WG7cpC9vf/gaO
J03vJfFNuEwnRtZ/P9nyWVPVYNZ38GAuvCrMPDsOB08lS7uKSDtdQhpWJBKbQu9Dp8gHLwaSbty5
3GQuzo/Cyo6T/lyqCXHpszN9qwBCvLxmorGBoBlPLAjNrGwO52NLQRxX6w022ISRBMBNDsc5sobA
XIbU10f6E2wPmsSmMHavhWnwoK13j0934CgZ5sLDmTzaV+xlmm9t6Po0aewbpedP+cFld4Uj2Wui
CTWBAQSpPtwE3nk+UFpmw2C42M4J6JgUP8qQglZuIWgnOSCEE3pih3OWhdqTlduwM0zND7V6aGmy
9V5AXrmZlcgjl1fPFOw4kOwCbbmmg3EBOR8UW+qKKl1Kj86LBnoFGW/46mT8hj79ec45jFrXp3Is
6JEt38Y4IjUY8GvloVcOepf48/R+eTSizXxqjluiGrcngF9LtJONFqnGOxdUbVKST1GQOjXCrU/r
dQnLmxUYOHjgqbqNxjzQpjtrCjw3pDEgX1Ig/ZpWvTSN3F4ulW6aGijuHuNqWza7LH4GqS4ZkGNW
mheIKGrW12wx7y5PptDfT1yDOzlrUFtORZdTJD7Ax6XdoyOHaNrNglzOZUPCGxESN45jQtoUT3Uu
q9y3Oo26BepQqbptbPCOdTmJRw/iI31yMyvpNrXscBohKk73gxpttGIJqwcLVGGLWl2pUS/ZgSI3
AiUkBJ7WBivUcs83xaTlnaVYDT3O6rVjPuGJKG0fEE3uR0oRpTQoevJDhkCVmU65RY/ISRBt+LUy
XcetTXRNNrsid0UpDQkwqNngbcHtcFUvPYUtNj1WoHBM9vGgXXVlfJWvfd/lwVjo49BIAMGioIL6
AHITSOCC7pp7RQyOMautYdJjY0wkw5tUCkATYPBX+tv1qgAQGsIxF1iaxovGlKEo6MY36Lb3M+V6
7RIdg7H4tlxpNbqrDJQm8CJVw3bc9PYfl8dhH/eGD3WAtenv3EVYokx1sT4Kae+Wm6RWnkov+vPE
5rkRbgeaCXTTwI+HV2FUboyGksaZfDn/q8jdT8bycdie3E7ilnmda+AhlLf6Pp7ukJvcyf1QaAUg
y5WQHB0t/N2urr3RXRE/x2xBo0apAYDLSu274vUyeifRoYNUEpplQZK8Ntqdr03t9Sh8urj51Eru
j7m3hQwstPZAO0wQhbZ9G6sQCEhuLkcx4Y4G0zpoPOGOlspZjVMLJSp1vR40+1lxrhiaP3osF/ur
4a3iDaCjVMEYpJ8Pz8ByNeU6PIDud5nh7MChZWV43KTGpqhm6BHIrlvCpTuxyO1nFW2zSWXhjszo
vDfYtp8h2WJJrlfCVXPwwECzOUQ3eJYOq2FG1A3wD2p/Re9Mu7GivTY+sxqHTyOp6wgD1FpZMpCh
dhEWz6ewS3Iog7seUjrO2N3Gha7cVAXrw8seIRyRC+g8np1wRj4lDFl5Bygt3K16ZBnX+gfkdb/0
LTh0LtsRLs+JHc4h1Nah6eyiiV4PX1UiOQuFbo0mkpWGFMcUD6MbrLivWOIir62jy1Jf/G6C7Lhy
WxWS64YhOqjA9QupcAg/rIw454uiYtcu0GlHSG9H97VTqBXM0eT5wM4kh2htVs2WGGmDeDlmLNN9
EGskxDR7+6oelBC5dztQ88LcsUl7ShQNIkilnm9qL8v32mygVz6ql6BtsvYl7SZrA54KlbgpMqTV
kt8PRTMSh/ZIxSR6fTNk+I546jUIltTpbsrH1K9sQO7Uyp5DoH/odqiK5CrGLxMjAzgKikcysfc1
YvC3vlU7Cs9uUOThXnQ+ISB5Zm5lLfQ4KfRh7swHpDLsu5waecDqOHlNlMaSrLbwXAXCGTANPK4g
XcQdOU1s13ZqTLiXzKSBSioxfe9Fe3Re6Lv6VvzUnCBrfCDoLnuweKT/WuWLkmmhUdXIYLUOKq89
TM5r3LwrRrwfrafLlkQ7HyTvHloqUUQBocL5nFIL/d5thTk1GQCHjUofm4jJJlF0XUfZ+IMKAMQQ
/P0ROa5G65WZoiFK303dC/WaWxXwJG/aMm9XlCNRc0b69PHy2AQ1N5xrJ3a5xUvxq8rg4d6VVEpN
RpU+LVrKbmorUq+KKS7v4jLO0PYyzsHoWso+0rWvZawZwTQX9R6QgUSyrsJ3+skX8bx2LlBwTEF7
GDSUSH10fsTaRn8bvqukrwK3lVgThSrU36C7iRow3ujc8JW21bo+gbE4Q8tes88LNP8WEFKXddeL
DQHxgyQAShF8zSpNzJl6iLpHSO2oqD5oXUec7zLtZ+GmAGYRdB+Qv4Ic5LmrtnML9s8GccghP0Ao
5x/yrcRfhJvhxAJ3cMx90w8lgFmo7hnQoLnrdmAx2Rnhz4TMgRK44A/6Hy1yMT63HJoN4wASZeet
CZHky83+VSm7nZbsAJ1G6nJ2r62hIgb0AZycDKVM+Ud0KK9I0P/O6jonJ5fdPO6teVpnFeQVAehU
93SbPiYyD/lIK3+K3Sdm1jP7xMyssCLKWpiZEEWJBeVFaF9tUxJ/Q4qfbNojGrbS4AV5wBBlgIDt
45shfHpfQhnUTzReJN1QkMaFBm0b3HgHYwBhiR7hVGWLn4E1pwGbeM2eZzMsWhsvs0qyC0W3EVyB
kSQDEzxendzdCmnC1NSKLEcbMhQxPDX9iQbLLwWVpcmEdizcE4DtRns8fzrODWAEAJjATns31QfT
3YNe9bK7CkystMKYNXtNB/BZRqdd8pxVI/QxQ+slv0pkjLuCHa7hBm9B0RZN8TiNzp0EJa++Tqsp
X/MeJlADOzZAI9LXoz9fkjM73JK05uCUtjfkx6L+BYw16BCkaHRBSAScBD3xGAg6gXnB3Dil1FXs
OT/WuQMN9eu1bbVV36UIa+GS2N4Kbka12+ab3JPYU9S8t/PjqG2t9nrMQgBx/mLVT0xwcTd2c3dq
MpgAcqUtDzABDvzLJkRV+xXjBViMvtJH8U0WyPF2St4DgxNtratok21wXJPOn3c/n2T5H9Gt4MwW
F+WRRh+MpIWtLHtyxoMxghUcIFHPqIiaBKUdgLq6qcIxvzfyN1kKwxA6xslIuYifxn2psHWkSkK8
Nzcn81X8ZTiqT8sGKVo/v/qh7bpguurCdNMH/UPm5zsWVE/9FprHV/PG3DUhCgnpStz6AKY5aaQW
XNbOpocLkKXd1EaxTs+zFqjh/5H2nb2NK8u2v4gAc/jajAqWLIuOXwh7xmbOmb/+Lvqcd7fU4hNx
zoU3BntmgCl2qq6uWrXWQKYND2uKLpNK94zX/JEFzcuLRgLz/h5Y3MkXE0MdfojuTFGB+Gyf9J5d
SWbP8rY6WfeNLHqYCyPUyR9a6FfLBYxIhYvwOmWe2OGV00dtZUP/oqmo++5qFucPubjvhlDNRWke
DWe0pDy0W85SN7Iu4P2Q64EebTgnPhTWZCg72Sh17vBRb6tNAEY+WzBAnW6whmiBwk1vz9D+4q3k
xEGbNnBGImPmBRIbobXOiTmvLf3Vc6lxTj3jfqSziIXmjSU/A1mhI14542Tcn/0l1AqgfLh0kWaU
QAFMHb3AY1slYSCmUKChXyBTankxOo+blzox/ZIUCVHk9JgqK/fW0pm7NEudOV5m6kQKMSwlUqxm
QLNLPPB7Tm4/5S5YUyxdCDAwRqhpz9n7mdD9euVlbGNfkDDGmJc3UW0jy8ZlvpU4mmTVykrIurSf
8TZFUg8RBsQiKN8shp4nFXNfal1VesRmO+S2zTo/hewAHuv/PCM19yv8rzFq9dIEyg1eB9i2EIwH
Sakf/PZdVjojrErCcrHVi2tiYosLp0G3Cl232JEq5RNUHzm/IkPTVVQD2jcWJUiXZfQrZZXIkQi9
Ic79DbpsDwlZCWIVAPRTp1aLQEWmdWhX8rnNxyaKEK8NxdpreN5t9CFDCgPFFNRpkUiifBAbDj5f
zx1JBffCFoXVIW3Dh2e+fAvETd9ufD4gCVp/lfi7FJ20er0/xiU/e2meGuOYheOUeAU0FDwZsN0c
2StvOvtl9XTfzvy6vB0mKuBz2hnZHurQFeA+8oGsReuX8C6y0k6IGqdKz7z6WXKPSZSaXbNGM7E8
tH9MUkfPB1oYABCgptAvURugWPsWG2D8UrlcGdvSsUMp4n/HRu1LX0iZiUuxhGNU2Y2sGcXYnRq1
CHRBLgkDjYH7c7nkly/tUVtmChkPTWHzvgSTUSg+terf+wbWZo7aFGzfapw3GyhcqQ30Ij+L0ooT
XtsPs9+8uBHLCC0aXYl9l7WQJ0tAB9vilmMfQbwnxAl0lX4EYLzuD2txnTi0mOAos1ALpdZpRHaT
4QWAkIvHAVGMr8e9EwukKT7v21mcPiQIkQ7Gy+iGxdAr2dibZghbVCtfo9fFusd5D8OwRtm5uA8E
vCdmEre5J/l6DqUykdSsmeFqw7PcOox0/i/GAXoJVlShuQDZ7et/PwzaHCkx4I16UE2lEpArwJWy
3RrtwFKBG51R/9iZ98rFXvDYMWbkHrUNhoMpz0pjME2ief8HaTi7V3jAZkpRTyr1Hd1VDcnqRykG
qpsf9ikW00d37P1xL/l9Hs4YWWV+Rl1T4xaYoRzjfq6QIVcobZDOn2KirgkBLVtB9AkBM9Dw0TpA
DDSFGWnCqIEMrouvBk9CsX8U45XYc3Ezglru/5mhnEXqy30DWiUUjsCYCIHjeEA/ULKGW5yn5MK9
4/GvYRTw679t8fj/6yUUK57DZmy4s1ilJDj3kc02IvFF0ISEpcGl7cpRpkZF26Mzp94gRnEj1dx5
kDe1AmZhLyMTu9LbsmaECqcA7Ai9McSg+F4zW1GPgSjx2Of7m41+7N4Mhb+eOp6BtkNfwQp7qj+h
62U/eX8r5090KOE3Vm4qas/NttBDh+QTML2QB6Q78NNeE0DOx3LnvKqkveZ53JOXS+xXgCe9AUyJ
tFJJXLYHXMXcXq4JdJJWjAQVcCDY6xR7lHZDzhGGz4DUUpyVWaTeqf8e2T+WqFnsNTavelzDZz83
5WRTaggLs4fIEMv3OjkidOt7fmUPUlfYv0wiaJvBwvgNXUgXUakbcmHkzkU29Ru2KlAnq7LM0gC2
NZuWnZ6kqEpGkori4PiDKGxWxjzvP+rQoYjCQy8BvYzoJJr374XfRDtD1Mwl8HP6Ev0tazK40qF/
SyFB0ByyYWW0C4fhyhjlR5guaeQc1s51WOxStjKTJtbHsTFXBrVmh4o9Uk3JCyGHnb6TDSnwj22p
gtto2pbQhms4PW6hhgUxBCIn2bHotY0ax1s2iO3Y5w1u7Oz737O4yBdzTN0FaLMHr1EvYdj+5Pri
lsunhzAu9ZETdmECVHzGmkxUr8zC4rm5sEq5Uyj+ZdBqh9U+aa1G9i3PC404462mG1dMrcw3DW8Z
mDzSlB6bqAEPTC9Ob0p9mERlLZFE59n+dVr+GdJvMuBis3YQagMcBUNi059UeeuqZNtyKpm43Axz
npQJ4wS4Mlh5snJGJOhM0OV4TZNrZTV/ffHFR0h13uV+h83FINUf9tIWucyDGMk7qekMqWw3SQJi
fGFtjpd8PA7PTOMGIjVUFOZFuLDrl7HIKCEDV/E+NCiIkY5M+razs1OBRgbSvd/ftHRm5d+T/Y89
6rCWEThIkVnFogaqU0DItggFM087fSjQ6iQieYRyUgomuQHM0LUWWiv2FzcViDCUud8PIEnKG2ta
LDVlp3LnrAVuYIwe+jEC5Kw7TCiqdFpvSyNyWaO8qydA/FC+j6BMGzoyM5FWWEEeLa75xbdQL89q
4JoBfIDcWUisnkVPA+jPDGU0UeqdkDeN/5srD7xvmF2g5pEguV5qcOuWCfrkufM4vINzu58sDopN
a0L3vy1PN77/wgw1KvT01lmv5Pw5S6B1AMwY2BqLClh5kY2gZNQWaP3Uo77WSF1Hnp5KwHjVTdGb
gpprRq1O8ZavB88OWmYwO358D5Wh3CnQLNlCyEk0Jx7QDyXOJwO9P93BT4toc3+TUK+X3z0KSkPk
xFjIL3F0Pbr3NUTzos+fY688NlV+9lt1rVF+aR+iDg2C6LnwAqHg68UI1ajt0P+BWZLH0QkFX9mo
NYeWfA/6l/eHs+jg8IxBlAPZS1RQqZsi70cRefKCPyux8BFHsiUnds8feAEMitBaCXkjYT+DMtST
uDalATnVLNfM+x9BvXDxTAOOBtQoeN7iPxy/6/EqQzF5oVLXLvpq8VJLdKQEDU/4KWTf8Pmn+8Zu
Yn5ILKDTFhEQ3uoSgAXXxpiQGUWO6Wq3i4szU/KncICmddG0pGCnDTMV2Pdsz65cyHQz4DxGOJWZ
CWBOqaIn9tqsD7boKRWG2q2n0VKbzi6SfRWfcNCYerKa8a1CmY11/cbsuM7u680EWS+pMe4Pntax
+v0MlD/BL4KnFQdE4/VnxDXorUdVq90pfJ6OmaAD/pR0ttISD03j5mj7jKlkALflcz/VLpStlDPb
U1GYgbRtRmixknIfcHYoENTBvRxs3EY77LiEtMyxPq/lPuiS+7++lxfAJ4guFMSMlF8KlFKo49Kr
3WKjfKXfodnpJdT/Jsczmh37WJkC7qPaqazG6p12Dwmuc79rjOnIHkYnWtmn3I1TnuU5Lr6Gcl9M
LsaMGmL2eLs1kaPWW9MnjI54HRejR/58j0ZEfnxj5ZmwcD548PWCAQQEVFBynf/+4h5O26n0tYxt
XC40BjnXW/51ltPmcnhM+M77W+TWI0BkAirHSG2AhhabltoiZT32XtNgp0Zd4ShZ5Wbxu1YVdhw0
0IHy93nMGRMHMQO5/2mY71Z97ZM1cOpt6DF/hDiDx5Axxw91SiOv4TumkGs3hnZHLldAqEYn/yTl
RiTy+tgYOeOTUutMr+znLj/ubWUWFtwEcmEgKQFWANSrKjXnXpiFrJqFjStGrx7Ecvv8O/L5jZBm
pFVYohTHIg42w0tdbfrioUh8pwoavRYMyX8LOTCJ8uJKREDD+OazIHDIeovIi6CzTaGuBabnpbZM
hcYVarCdCfu80hnfHhCNDhHJNckY2p9wsOXosWQHAkoQMxb4leTCPO9XFzi+Af1SyPuD4A+/UN8g
91mVebifXD8vUb3QgJRUe34NQ3EbCc5mJHRlzdpIgnIjlFAFI5iFu9ZFC3jt62lsxupLKByU0kp6
18sN9H227d+VNZ+dyfXgZhGmGcsO+kI4R2rNOw0AUTYKpLM6OSjrjYdx0MUBFKnSThsJIgLULYfB
mVZfM7dnDuAHkD+oeI4jpwZc2PUJZ8CPzCslr54NxrE2X6GJjmXC6bq8W3EltxcAZYk6WAkvNRJX
wdJoF/tqkxkD+c6Iakwo6oo6NA90i4PMXON0KNR2ZmirhgzBOc4MjWCbWuzOt6bHtXbD3xblq5mn
vmqOiC48XC4JrSTBD5xbfdQHI/qrbrNNBm1HyD0QYcc5iZUYuf4NmBXwGwY6QlBbli3G5i3F5skI
0cfYKuxkpSHkxt9Tn0U9SKZEYOu5y+7c6yAI1hUzIwWAXWuKXHSHPuS4rpef2ngcWOLyPPq1k79A
xR2DzgzXJ39ePyvikXrvEZas7PZfVvSbOUemH8li4B2B8bmec41l+lTKJPU8WT3mXHAkZ3JCndtG
h9FIDZRi9Vl10NhiXu37J20eD2V6FmRADALMD5gVKdMZXzb8EHbaOchdlX8ooRcYVe9h8ZCgQnrf
1MISIsWLBk8ed+ec9roeZS90clBFaE8MR5KXOgDnPhqyCsQtyMcY7Jpk4Pzl1MguzdFKGhMXTNjK
JXNWUAAto6+0/o+nbq5eQ0cDxGMCHmrU1EnlIHAV4H6u0BREkGqiFhaYAXQEEDrnrzXN3S7UjKoG
jeusxoRMOXUARMavIyRAYA0wYk8AUdc7/yrWu3FNNHfR0K8QHk45dsb89xcOIBHHLs8aIXR5tQSk
wkzdAvmz0inDlVv0dj9gzoASBzENq8HdUhdYi9ynpDBh5CrnRAYMRUzM3GtIyehJTkKWN8H0c38H
3j560fsgz8Q+HEDM0s2SIdOXF1HsR24DzfP24UvcjvoPQ6JjqqMl0o6hX/nOGo1d4Ccw1wo2NFwb
zgXmwdCIvhjQ8cLRXE+tKjZsMwhJ5MrPpT4ZEOx0aktvX1dGefNopcxQV1jPlVEVBWnkpsDFSkDH
jmZJAv1rIvymMn1bJMGhNSoAZBMgiN6fC9031u4Rft6P18fveqzU6UgQsCh1iI8o3nyHIRAM0jvS
wnVPEIQVjcF8nKARDH51UtgqgXNFl9WRJdnKki/t5sspp64zOUo5X2Yx5QoZuaOg6CKkW4tdXJ3v
T/pNkIo5n7VTkC1XEI3RzqAWR1nO4iZyJSQG1SyA5LPI8kThTv0G6sP3jf2+DenJvbRGjaps2xDk
KnXk1p+xmeidpRFsJ101eZ3XFQtgCNJahcmRwZiMrycAz20ZEPfQzvcQmgQcrCH1u0zaDUsqGxqX
dqv/VCRyGCPSIVVvDEZjMBt1ZS1osOLv/ldmnj8WHXy466jPDqKoq2JejNzOEoxut5mI7yikPU0Q
qeYB1B51dtsYxaa0I8s/PbVWb8kk37CWkODu/UyNbDsM5BwazOOaPvLi+uF2gndQRABtqaM59A1u
i3D+tFYDFMhp2sloSs6REWdEAknZp/tLuHQ80LsisyC+RS+WSNnj1VhLma6M0Yknb7Ip0XNvIzPK
nllL9N0G8NiZl5Yob1C1JR51AyyxIxEsv7TK1vKUXVLaosEgt/DG5pv/29ioox9UWiEwWYGxtVDU
CR7b4dCFA2lW8GN02R/bCb0o8+ULGmZUJWkN3TCNMw70CpHLK0bV7tLE9RGMThv0qBABMPxWRDw6
7TrG6e34zIEL5Lte8+m364hvgKbKzLiDOIqGOLJTH0gcE8auPDqVcvTCnVc+8NzX/RldHCpEaH4b
VYDW0KjYaeAHvLzZOHYHSzsK76WZ/hSPkcFvYlOxAYQyIUeSk3IlFb1i9iYB0aOFzYcmQuw2+9YW
T/mpNlpLM6dta7FWsVUMeJ4jvzLYW5eNABGncM7TIb9LY92TxO+TmB9iN2As70E81LEzekgxcCso
DVoded4/iDxw+mQZpLE3LdNsiHdv4bOJO+3r05tCSoJAH2IoFriFyZP9uN+/2t+P39/eW3+Mj0xB
ujXu64WhIrcMEQDkr0HY9NuzeRFrpZCxB4FWmbneR2Yxn5wJRW1jZevchlmo76IRF/AeAfQEdNg9
FlzpddWQueNWfGk/gqP/AXyFLTnM0/i3Mfuz9wrH+hCzJC+MaO2Mzt7l+qaC9ZmfCQ1jIDSmE+hV
LzRpGQiZWxjDHlWBnW8DIA1lF9z0ycMa4PI3d3vPHOVWuRFySrEkw9wmddLTADVrnd1oh2onb6CG
6QhG+SwdagsyFXZjh+fsWXM9k3XaVyUi6oF5T55XF2BtCigHzGphxBTa/E0AwBeWrJd2YAGQbvBG
bnmHNZHTxfW+mHHK+xZFF1ZhrmQuwzRkUk9C8iCNR7HVtepZ6HWQV9/fYLfR5vUKU5d6wXTKAB7U
zGW9A98lhlDuQvE/pESejyo6vNH1L6G4iGwota6h7I+CUrGBW4Ozh3st1tJcC4MAaQLCNkia4hEs
UIPoMg10kjwXuJLyd2gemcwOvTXI0cJhR9SPaib4GRAn0pStg5RqgyjnkXsUDNF84km98qC6TUvi
bXFpgbolkJbMGK+ABc5/Qt8TUaNHLnlgRzuX/qq8lbuivxP30qcGkSbUcO/vg4XUyaX1m8sCFamU
50dYFz/8Uu9f4m/JmnbJV2/4D0RwxsgUN2GxKZ4FIq/JWS9cw5hVHnRc2CSAkFGZcjHLhFaoSjx5
UtLjseNUJ3kNojYfnEvfghADuXgYAUWmBPER6hzXUx/Wcu7nrj8yJJYOKjKiK1NIn13aBHV2s9ZT
Gj+FiWzf/zB/MJyX8oX/TLfBOcRbSdrGHpl+kkP62LvsSj7yJtH/L+Po98NMYox0hqGr+ipXxwjG
XWFXvAZ6cJb3ick84jAEZO1moE8cbW0+LRdXX5wPZTHM1kAPYAzNPgmQ1uhe7k8oHdXPRhD7ctDA
Qr7pBiIJBqmpbEU2h+tVZat8jlN9mNAitUZiffOypw3N+/NiNGXfpGlRTrkrEG/U/V3+nOy4bXFQ
nbUrbtUUNXHyxBYqD2Iml9l5D8UmOfq2vw+eIrJGfri0QpeTN0/u5Zi0GG5XhiFFwovd+1ui/yS2
7y/Q4qZDaUdEFRgBEERdro1wMiPEHsflbr8VQZVJuq/iVXsGpe6z8ihFJF0pmty8hrBQSHZC8A6J
SCTuRGqhKtw0xRySuMKRT0j/VJ/UIyLNnfATHtec0sLuu7JFrVQDens/YJLSjXfhtiGeU1rt6xrB
4vyPUF7pygi1SoGsDuD5h5FgkzwKDnvk92tbbnEcQAdCChNvSRS9rtcoBACdj4uydKc//adwCL6E
ivCv3uf9rfDblEmNBFc8irrQw0NPMF0Q56U4AUw9L93kLdCH3ZNtWcOOIFI8eORVPzkRaZ37Jhfm
DhZVjoW3m+u51K0PhsO49dm6dNMnvyT8sbGx7VaIyxdO0ayCgZcMNtvcB3c9eX7GxGXOMJXLcg9R
ohEWwHTfX7k4loygPAf0NNAbLPQhr42AsiTluiKo3ZDbRECHgdJQBZDg/mzd3n94Ls3ZexQD8WKi
0fxSolVlUWbAhigFCo4JtDzyNknM/5sVaihsy6BnHnzUqDeeGT4n+TCujOMGAIJpwkA0+ACUPvAg
oi5yKVfDqPZgouW2k/jJMpol87osIx31WIxktBq9y3XN3zICOLQ2WbayJRYnUoQKAfYenkV0zYWL
5VgS/LR2hw6C5pDeTPW2Grm1YS6bAaYe0GLUUmmcixS03jj6gNdU6LyVQOmt55OedTq0WACR5N/Y
+KObPtA1A4VLbo3phg7I5jkGymZ27GjBBpDwekdOTAponwd8RjFWjsS+enJkjvwLFKFXhnm79a8N
USETBwgb4O9K7YJ1T0/Rx9cV6O6w72/Km6ooPZz5Ky7uQkbicjnIAYKQCOhCrPph+PK/M1B4bzIH
KCXUBEOjsB2lJ4NVGSeebAPSEsmYs+8+Eu3nFr+9/01LywttKVCxzNT+N4XqYMqlNAUTn1srYfDE
aaxmTFNQr7jIm5LJ78iB6MclArZBjfbKyjROgaoyDYoJ6pbbpU+GxeqZxe0UZJ6AQU0ceYeaL2/o
2mblsv4FgF3fCFjbC9uU72zLjgUcFrbB4fH6gGK0XhjVRt52x9pCRtjKN5+5lRovLLhUEvP89/4E
/zYz3DPPXy960hUC1/p+6wKCaal2cZSQImLtYuMlBDl2S7IHR9F7C0WMJ34/HLLtWtX7BiNAzz59
jPp06FkBM+Cret58Ka9DvfWUtyawlNdI1LkAj7zaiktSc3bGTHbaQNXMYLO/owBq1nwPMlFZySEK
xhh5HYGHQJcZI9Xwp9NT69v58C1Bm6QHGX7uaKx1fwIXQlWkBgDZxqUEBmPUPa8nUOojOQhbYEf8
Qg+Lfe2bMrNjnPo1e9D2a5f50nnAzQc6KKS7Zt9zbaxoObYqGbZ12fazE2PC9aFxfzxLPg1hCQoX
wN2gNY+KHcMoFJUhilsXPaHJdmjybAOmwEpnW00jgMCXK/YWglVAv4C/AfoLvTYcDbmrxxjt7Una
4vkikYfoLD04Z0Dafu4P67fWQO/zSzP0JlMSJWMimBlttNdupbP0h9tZ1gNnyI+V4+1t6YPYhDx1
5GmjmdGnyWxOJ5YEH6cWeI9zoY/kZ2Xowny27n3TvNoXDpet6knSWnyTPJJY3UUKoGVPbGBpqGKg
mohM4il9RlWrcCfJat8gXwB6IyCyFaN0RrDM1WbzLEQ77qfhNjX/pRm8RKq9NxrBWv7rptI5n9HL
6aPuhiqtm6ypk9bl413dPQiFDlqFH9/KdM3Qe9Lv8DvIaZDIjMzK1vkn45RwK0ftF81wb76ovckP
HcvwXt66fWqPsQ1ges5+Aa/lV7rmMNqplrZaekr7Y1lMROh3SbEJ2a9CTvREIaiXpKkuMG+TqscP
SmVosjFqTx3w7rEp4sEsbnveSnswvv4Um6oHAwHhGLuKj3lsDqoO1XquPQTFYfAeoxqU0DVUB0Hw
0ZMESjPfcWq3e7UwJ9kSNuGfyA93qg9MM/GHVSqe2wwKr4BWGP+hqDYX2a/3Ta3VHejm29p9+zh+
ATTDkGYDPctHhnxBpRil57n8jOw+AyoSHxRV80+u4//xhwxARYfD1tyyZPuZOM+CCU5EXO1niDgA
dDUiZf2vn97JdJyB+8dw6bRDmgQdvyLCUrASUt6yrao0HZQRYaGySVj2Tyi3D+Jr9KkwjqxZWdW4
avsSRdXa1rk9aSgL8HNHMzg08B66njEhDxMPWbvG7aVuIvVUfoiR9sZG/oMWTuzKuV66EkBCClZ5
lI6QzqVLwEJUhVkrz7hdIdmlo1tLtVGwoqEgMy2/RcIx7UhdruUmlyKJK7PU8SiFkq34GS6sHcE1
UzyKJUnO8dZ/lo0euDXB5HSeMBvW4JBmYzY1OGlKJ/hPiyHwFCjnzAnmGV9zIw/SK2EhMuC+dHl2
GxJNtfjIN5rn8QySu0EAQMHEA/EoFivR6+wrKd+AahoP8RvghyD2Sq1wOkapWLGIYxjpIed9UvNr
mKEb1OTvyC5MUPPLBCVyUoPXuCVnF1hKsJR0fGB3vhUz20LPC4S//Vdn+/3L/VOzkDXAnF5YppIT
chHxWhpgcHjEWNUGdNQ4yd8d+fMH+AYsJ6dXuKR8Q8PPGg7jpj5KD5uKOXjRz6Y2CACOfRC3Hfo4
4VP8bQCfAjw8/4beLFBSWuMan+cNYJC2Sz2Se8WrfJXBdNdmBahGoMs6B8hgvJeAghdSPEg8klvZ
KTY0AF/4lcLpTZ2BMk+/CbTU87scdMJIQRZ75qActKfhVTkoD4PdfmmPwcNa2u7/s8pI4QJujUYR
GoVc+Xwn+wNOjjeQ9CV+Ks6BNTmanv8JMPiApNCMeBfcc22yPkkN76Ca9/fZQqJy3mf/fAG11KwA
REEqYqkLwVQS3bMhOJY6MZg/I+LxxDuypcn2f1esLl1naFJB7XTutgMr27VzVhnWy4QaYRD3Z9jI
6GeF8v0Ha4qCFfobtHezj9y4V/G4PIuJ29ZAxPJ6E6+s9+wfbv3HPx9BxWJ9LSVsIGPy1aTtzYCD
r+5DIdc7uXi9P95FTzWrM+OtoIKjmrKk+YPG54WE9orpm88f2KrR7xuYV+lmKBcGKFeoCUUL0ia2
cYc98yY5Eh5Cu+lZXpmwxVvuV2X63+Og3CE3VZki9Fzjxj/CH+Yt/tae1b14Lo9ZvjKg5X15MSLK
/01jVkyhAFNTS/gPSAimD0mgl4AL79j98KCB9+79/hxy8z9JTyKYhlAGg3o4MrWU91FYkNWAf7Nx
C1D8vgO39J5uJQmMm8MLBHfqneKmr34GlbyVjMfiLXNhmJaKE2uWQVihoRMEj/BqL9vam7aDoBCe
BD+pFT6uKYYvuZ05hYVLE3ERNiW1jlGGLtSMx4uvKR/wqA7kypai50p8rsrJaQYzR2UJMhoJQKsj
GVhHFPUqEwg0e9t8W6WensWZk2dWvkZNtDQVV19GLXvbVwLnjXh0iJHDlzsJ3SfdY8C/ZzGUgQ4e
Y5XvzcO0TaKv+4t/45A49M0BhDzTdCBWpRuRKzXomxbh1An9aBqA/rKOS/CpHR9LrzK53kNH/xpu
/DZfC0zlTDiMFVDB3EVzdYR+LaJwXtSngDn648nTGGMQj1kDxE61HV8D8ODJ+7y1BBA/a0Y02mz7
fX/Ut1kwfAJgAeh8m9nDAPa69sN5oQZBqDX1qVXQdkwYcEmyHwnfmEHOWpzE6LKCt9YhHDdJuVEC
o0wfeeZnGke0bpVHDaoyf30GrLt6y6wsyI1Hm78MHUgzBQwuIboqPUlNW6FvtD4JdWB04r5kfpra
7ce3RtYcAdfl/Zm4uQtmczJItxHBIwz4PTEX7/ImTxmwg/T1SfZjSCHsNDDCyPUa7my+1q48DGWF
p6ZbUtNklIf61Kc/StORpgEDfFcaNYsMEvsUx1bEO5mX6mXrZNMzVABW3Orygl+Mc/7Ci3GybSBJ
PtqfT22pR0FmK0xjRmUGSapxU0+5wYW6GBdkQokyfn8fyr0YfzTNMyhlTC8wvHwrKjXRokf0nnF+
5vwXi4BkLDYkC+ZcOv7K+YwN5WiCAgYgCK3vDF6tJ93mPzeCZBeavgCWh/Az9ZJuVTWsGsWrT53K
fNV1WDmxMiU2aupr1A63WU4sNwRF8FyfDxcg1NeTXQttAGI1rjl1bPMhh57pDw9TCJSyaPN+rYNN
Yu48EpwsNWrhqWufhGErtU74WO4iD91TabOfknPAW6BACj5CPTJ79MOm3rErN3ln5wrpwftR6mW5
hthY3CdzaDYDQKGtQFOo5AMUlydNaU4xw+3A+WQyfUfGYHwK0dwi5qKeqo9M/TMLqAY1QlPlC+9w
UoePfQhkMUSC4sTi31q8T5rCSETWgM7xyl6+DREwvRq0BRU0+aAS85vAutjL4jhGZSr1zansDYiX
xLiR9ugi98yuIuVZ+QsI52jc3zwL18SVScpfNlzkS3IFk9CNTR9a4I2Y4UkYTx0eKtlnv9ovOG9G
2mHMaGDUp1FqFelaVwgHiYyT357an6ZBc7xMtKfUexof+6EiiFOdUFppSFtwhGBPgJgK2knmNkzq
PTAIQKlmUj+ckM2ZjLTo0S/i8zEUL5U1+do5yqAGN3t35NDReowuAyoqZnOtCrhxGk7AXBkFD0Er
zdfz0mn9FU69xTFdGJr//mKjcB3vV0XDDqeusZWkIE20bcc11qObGB8BxOVoqJhKrWvcsTVG08ev
fvRVeC/3t95tHo0yQO290ePkMPJhQOIIpzhdqwejhbYIlD3BjTsdupduJd6/XSDwGMwejOVRGcfg
rudN5NskVrxgOOV5mNuBVMS7pmdHQ53GHMh0fo3n//bOR3kDDTRI2KH3F+q61/YmT4oAyaiGkx8q
TnNMRJ94Xm2mY2tMMTa8H611gd8uGgAMwGbwMIv0Hd2D3YmgqUIxbjglqoa0aYiW7zhT1qzcvizA
hPD7sIDsOpwWfRGMCdgi1VDCRHalsqmSVLWAY+D1ni1io63SwhkYJnaSCm+Lesx+OrUdzXBQOuJD
gMMEi5NP0GLSWYDo+aYaD4kt+NVaknme3uvziK+E3KgwZ/JUNOdfT3/YSaFWgrT2pBU90bRQZ4E6
5HrVUHsr0tZYAJam/tIatdi1ptUSPyLu7crc8GvJEetsBTi6NCCeR+spGttnVQFq/0JhVGx7MR5P
AsBe3nMoYRs9yMILyz3dP5v8bWAH74yDIqKbH7ELrZoaJ14oiWk7noIit4Lkg60sKLiTqNGHY/Wo
+GhvUF8DtTegMoRj+xFGT6lvR9oOTAcFeo+7P9J7FipEnTk5hpVQ+tb9gYfjt5ouIROOMsL1uvZQ
CdfGsh9PZezvQwlQEK0cSRlka6ztS0sKNLyKhyVSsjjC14bkvFX4nmnG06Q2B1+sHD4Nnu/P9KIJ
9E9imlFPgKFrEwoDOlSxx1gCLsCTJePAPVyyq2LbcyBOH4UZC4tLaW6EpaFhYy5zZSVL4yn3ICXi
wS/YvsI1RiXljR606vgqhXXnZExQ6ek41ibEV9NtU1W1njYRb9wf9NIC4n0GDXu82HEwqWdDkvR5
UUXceJJq5Shh4yRtegS9kX3fzIK7nwV5ORlsXKhs05CuJFGwN2R2PIV98JSBFSOeMrOqPsc1trGl
cylDTQmXy1xEp+P8SaplvhTi6VR30XcVa0aGXwjqRAY/aW7Z1GvlmduwDW/6C4PUCWga3hfU3ofB
trF7LtK54o+YuQkL4Dbh1T9CZ96fyoXYFBZRfQKnClD3cPrX+3QCwWOaAqh0SqMt1woGz209OQGj
WUN8PKt98e/YitY4+UeFjTZ15q88pZbOCZoRQak4Z44QJ1/b7yOuFMBlOZ2AoZz0SvALGxS/a2IE
twl7XGwK8GZwfJqCFxV1HMcqYNIyVJC8UGKHK4xuNKqQ/A9p59Ujt7Vs4V9EgDm8kh0m9EjTytYL
IdkSc8789ffj+Nju3kM0Id1j4MDAGF3cqXbtqlVrqe3Oz0w3fq9ZR5qWYeE6lpJzLLtqp83qI8w+
DaXZKPk6mHdxVj3UrfZ+Y/5fB858GH05UHnCh85Jvh5/pjZtnRt82Ci9NYGxqJoXSnu1eqt81MpD
ZHwdtnK8a4eUiQBQBDSbzifhXanqlMoTXZs5PcFe8rUDmIr7PN16gawd0qUjFxJNDf58seiloss6
pvI8n8exT2kuj2GvsKvaNUMIlIbwr9vzuBKREXzD5USGio0siuu1YZk4YxvIZ6Vo5WMRJR/tVDI8
OdDaU5bH2TGrFWvf6+NW48rKicUwDKJIJpONFWMR4M62PjUhht+rD/WH4agO3pw/tD+V7o/bQ1xZ
tytLQhySyZmmlDFDdLL8vjKg/IBaMpys59tm1gZEsWMhQlv6KUWHoGfp7LR5MZ3tp9TjjFSf3hWG
p4VeIbu3La2t2aUl4baYcohv/AJLdXJwzB/ACL1aPif0b8v2h6Y/3La2Ni5QQ2x6gOevmdWCsJSH
2KmnsyWneysMAGIpO83eTTaK1vK7vKRA6n+4bXNthDxKFigmlDivuqaQjYeSN1MZIR0J+nmipRvm
uByCykMfb4D1tmwJCbM0sG0/dbh7ZU9+U4Djh6ZCfSw2rKw5UloFwFKrMlQKcARd+yu9LazMrvTp
PDkAELvibTHkO2OMD35s3ifpKZb2NQiU4dmIhmM+t58kMg7+X475Rjaguvfq82T/1c1/3p7oFWdz
9VXL3y8ezqOkDJIUEQaNAR3Pdn+vxhDjwA+WQBx829TqPF9MgHAMfZtDiJbndA5UPXWbnKqPGiAc
yUuEnRsPLPGWIu5KGELJFfF62uNxMmK8M+VBEqdzhMdu5bMfHEtf3jvhfZ9+Rzf89ujWnMxCtIiY
BTcDvbHXE+krc9LXWjGfAdd1d4NvTwdJ5ykYa3N1f9vUSlkB+CxjWpRXF/cp7NhiMvGbczmfk/R9
rX7Kkh+p9Wf71o530fymrT+l0ue8fGyzHZhKmOzi4237a0Ml8ACpSH8suAzhHpRtqRnCdGJW9TE5
ZnnzJ2qpwX5uUC+4bWnN9bxoh3FF2NyHwu5Uoe5zJoUbdxi97J32vpjeao+zGkFwcAjCrQ26Oq5F
qex/1oQNWo9zGUiFOZ+NitpjD0jYjvZVF2y8WV/D7pZsBBc7LRW8KOnguN4q7USAHujSfNb7Heru
Mun28uw4f+R16WYNQK9yHxt3vVR7Q/xX3ex8siPJs6+5cfJQNfeVGrtw/6elp85vjPFDVNpuMlhP
Zr7xKFk7sGRfQaTRukoHiLDO/ljpo2348xnEtuxqtfbcQT3v9UmteE4Y9bsGMmyvsNvfyBLRY0DG
hrwoqili2reamrKx4M47W19QO9DVZmcHQMTvs2rcZZ9vb7GVRSfKouRNLAkWXewdTOh0mnj8yecQ
IsG9EmaKW7ZFtK+7tLy7beolGyG8OSlzoc7No4ikm7lM+IWzjWNnGExrUM62FXwwUznbFT6Rczoq
qjdPNWKCcI3vxlqikX82Yag0ZuXQ1XJ2F+DI3tXRmCOCHdXu3JnJo030e7D6fjhoURS4dep0T7Gq
5zs7VWoEHAp7n9cdUlKz6StftH7s9mSbtT1YiOw5neTw3RgGNoqzfbFL6ffa8FIrNwvcFsuDlpQT
hTdhl5ddW8Vhl2vnojtlbf2UTc92Q8nAtje26Zo7vLQk+qMsjIpq7lPtnFkH8AsASGcioXof5sWd
Er2xUpjBUIpLQrfQg0P8dfIfu3xyrVH64/YC66yfsL4LCy1vQhllb+pB1+vbUfurHYcPkZV81+gk
2LcAca9xWxyLSxPLdr7YQq2UzaOTJ9o5MR7N4o1V02BALDF06tEaT2PzxgIJSFI1nU6tOXkq7ETx
XgP1E7/7nbHyHOJG59ITe6qUpEma1qy0syFLJ03qPbTGt554yxP69Xz+Z0PYQnHdyUrbltp58nJt
l5rHzCtSzzrWD0m9r/xd+uX/NSZxI6k97VVpxpgiUu8GyCwg2LctvMbXgA2iJYUjAV0PrWjCkLSx
Lmc7l/RzM96P5s9G/9y6+vSjQ/rlz0rdS4fb9l57N8zRMkb5ZfE6snCBNq061yEEfWd25iHK347Z
nZw2G0Zeb3sUXWXUrUxcJIVXIfRB3q4xE1g8z0NI6/qUt7ByU1XaOObLzFxvBqgHcJ5LLYn/M4V8
i9RkVlBIpnFuD2YFjfx8kjwpOtfGl49KvIWPXJk32irpAaEDm2ynJYQCadIHTRIFxtmsslMFdEza
5Vr/y6ha1OoskkeLEDa3nLjf6tGSB81qGJJf1gdEqmt0M1pYYJEFOuVjGO1NfbYPVTIod0NpQfXW
WeEbS2uLY6UGxd1gJPHGWi4DE2eZrjsSSlz6XInCFVXPMcxEfWmcm71tfZFkt9L/HICbScfbG3PZ
eNd26K9jZ5jk0KDSe8Ui1c4mlOSNcp7DnSFrbvGnOR6MaavF4fU66iDEeXMt+gP01gjDCRf6oykz
FV6QVXqETg0JyVpz9uTT6rvbI1p54C22lnOtUQcEasOQL1yzwxUqG42hnJX5c9Q4n7Ux3quU1hN5
NzT73oq8zmpcWhZbewZ2dYxM9S7R3aK4jyQAWh9qfZeAv+n/uv1dr9gtKHzRxstGXmaaMFrwAZUJ
7XtE7eo8QKLVwgTaDc9l9aWp5u99q3gVOcu0h6w2kD0tfhsXEYW/t3X1uZCHDxVIETNX/9Jme+Ph
+fo4g4fSmSi8IZl+0Wko/TDUEB2qZ0V6sLLCHaYCeSvPrsNDMX8aJbecNrz7SpywmMTasumWa/R6
gcYhyJWYv5yzd1OfAdb3d3GRxm4gJ57UEjfIse32byrHNRPtbTjsZSP2/N66D+pu45i9JIOu9z+0
RvADL01fcBOL+9+uiqQfplA/D7Xv7FUryQ6Vr4x3/VQ150IvZbcsJB+0mN67vl2YdxKIbfpQh/7n
xvZYvPOrL+G4K4teG8BV4TGZ1E1mBlKkny1ldI1wb0l/tHRgN3bsKjAIp29aT36sECK29rctv94B
TMGFYSFaktvE0hqdKUicEk7JqaDjJeMl62XOg5Q8N+HGu2slYw8vM1UP1Vgku2Uxle3bkgIIqjbP
4akIP3TTAAH4UTrHpCClwc3b3DUGt3G0g1xuQC5WfAOmcXcIPiwdzSIaOtEyXwr6zjxrVuRGmeY6
+tfBB8SCc5BDVIxTaCYPdbnXGjf4EzdR1PsSpVS/vJv0pyi+D4J079jjxne99vbLZ+HsYU5B8E3E
Z6h21OaxPphnyVDvtOa+DKDEnpVdXhgH/9dBsIqhKchR0Iqvs9VEXts+VPRBMybr3NECW51qeFKX
bGI8HeL4/QT+9209PBX6fRhPj5ayFUy+vnEMDZiNTOaE9X+Vnu2GnBKJ01vnVtsP0Fya/vseBbru
fdr/lVbvrE8jdNn5GB/npQ/sM8itadxon19uG+GoXX2CECjJ9GHXYzRYZ7P0FOmgJp/AnpI8fbLb
xxiO8Nvn6/Xddz1g4WBrtjLnkjRbZ56/pjeUSDZZ5QSWxC62HuyvQb0sLQUi4kCiTBK3QnA25O0c
tplunceQpsryU0jpzXxUZrDcetHek52IAV5Yu9R/Srrn2+NcXdgL28Ksou0Tw06rWWfHOkblc+G/
C1CB33AeLydUWDuQHRrHBNJEOruX2b643YEwGHmTavE7XZLZIVXq69EusPweHoS8iaudEysUkttK
A9MRtfD1PlWNMn6OyqCs3JhOaP9ulJvoW4VgzWfJcVCVociSv4mzETaHvpjQKnL4j4NdLqf0ZfRR
mPt3bRLLtlfO6WwjlgGWd9cHg/WD1uSo9GDrLTIvGpX6o20M2Rc9nKRvxbxkAzgFs3WMtYzb3Rhm
y3yAMETqDrpekiZUIjCBnpTry48iOO8NSZt+a+cGbSIYPyAr1XxkktIaIJIZJuPnQe78YZdHZk+b
pqZkXh5rdOsUbWXlXmJmxZfYGjteZEYhPWfQecERRoHU8CZ0BO3nsSZ2/wFFucYmGEYyGCDAp+91
NjS5O2a+kb+Z8XWfu6ZLIZGnbeOUKGlaeWXtZzuYxwboBTs7HaHIaqXTLGsB4lFk2Jqdydwku8GY
h++mGTaZ12Q9xZdOVQvnKM2GHnzLnBKPI3dGUR2iQodfc8qKXvs4NXp6mnwQahu5fuHkgf6hOsjF
/o/wpPB6sEZ9ysMCfUstpVwaSea5i/LetbuNu1u4Qf+2s3Cf2wjfAPIX7MA5488zYrGnIvOdx3hy
bE/LRmNXJVkEw8lQH2unse8LtdpJSv2LrGL/s47KAW+YpSIqnPlkyhI/qKz41J+c71R7b59qwVe+
/DoSETyRidaWhNn1eYtDNfG1bI5PaTrta6u9j4zWGyhuZeUHtTkW5q8hCF/ZE7ylMwZ2ZUnYs9ij
upTQ+Ve4m21CwoX7yooQ8xRlo+SSotCsbo6skPM0N85bs20feqe8i5MNz7j82oXP+tsaLxGd7Dm0
xWKJfOFEmpDXiE+1PstekQWjp43KvLu9UmJO428zsKXwYgTWB6z0eqnKosha2n7jU2UUB12+k4AO
ql5tD8eZnPSUpju60HdNvJXcEBz/K7vL3y9cclmGmqSZLJmZvXH6Y5s1B6d87sqtAa5O48X4hGNm
pImiFtUiBjy60/th49245ixoPPh39paDcDEKyeHy7JfZUxvylNI3OZDB/21x6qxaAQC5qEYhhyML
x2kojbgaDYnD6pTHQW1cM9MJc34tnvx7RS6siIfIMUJ6rAK6OZVPpl96rYqbTuV9Mf1otI+3t93q
UXJs6jUkT8CwLs7xct7kBjcLs/CJJLThagYEg1oSyTu1DuIjmuSQx5fJlnLC2jRCgLk4XKgTeLle
Gw1yX2GbRclJ0X+06IOTO6eb4nx7ZKtG4P4jbUfb86teQp/hZqWdJ6dRV970hvwmaI03I7QGt82s
TSBafcjQAZzmISosVp9l/aQmVXKypkNSf7P0Ux7sII/cJVs9X+sD+s+S4PWGnoYQSUVSmn13D1Ue
r8nbQ1k1AJRv0RUiwhevomDQxq5sMVDJ2d4ej/JE102wsbnX3A3lqH+NCEfITKFokbsiOZV0yiT7
Iniw8uO8lRRcHQpXKtnH5bEqC6uiAVieE3lg8eu9XBEd5l7IbX57vtaGQpC+NF7x+gPNer2Nk7nw
YZg2klMd7nVaLX3P4Rmu7m9bEV+9L+7g0oxwRGUCrMbSovQk1zSYk2QavHpW/lCmgprn7Js+YudZ
uiNDFe5Hv6PHrLVoudelzpVb1BiLqfQ0a8qPvFGlfVubEG9EY7Drtbn3jLFHa27S5g+3v3ptAS4+
Wnyl1kpZgtRkbob+pFRHbd4r5sa9vBbbLJB0g73Kc/hVAbiP46CvW4q45mPXfaz06K3a9C6PU+Qy
fwxavbEQq0MCp+jwdCFHKXZ8VHJQFJ0yxKfMaeNd3xryo1ZDPOPUsXG8PXtrd+UiM/ePKWHJ61qP
xzju4lOzt/Zb/Hfr4wAWB4LGhtFLuPDndOiUepm3lF556gFeWM6eM2y439XDQYnmHyvCdV9rUzCn
OlYalVpqUj4YU+o53TfIWd7fnqzV8bAN6LzgUuEeuz6GDWD9coJW49RG3wzrPAfnIf2dwQDeWmoz
NCiIsBQz7aopbQkB6f6dBt21ZtqbnfNm+Lz2FFlUBf+xI7gt3WkSSZ2JxbJO2xslPYYSXWvS5DWw
7CDE5jkK1JjhxgSuhp6gxME0W+BEXjUYTZRokBokeJqM0gvTt+SUj1B2jf2A/kXkhf6famB5dkPn
6+2lW93nvEvALwIaIIF7vXRlocajNhAIpHHsVf5Pp9jqnljdHBcWlr9fxDdksfQ6bHjcjf7HYXwg
OewO3afbo1h1REsBl2ZMw9REPskwMs3BjHnC2flRjjyfRl9l7zSHGAG1LdTQWrjxUiz+ny1hxpqh
TwBaYCspwQsX8A3qb4FkWXp9UI0t4NDq8ixpTfCYVDzEfFRozhGNJ4RQdiDLMJfmz0WRbmTzRCXP
l+uNn1666IjWKGVcr5A1Ln2CdZycqBM6duOSy2uih8Nof5PUfVt80t9DdCenn+kvj5H+azQXhq1x
3JVD4iZqfri9lmvzu7CCAj1bmmHEB3MntfM0plly6uV8n2dnFVjHBF+enYGecjYCiLXNSQs9alBL
dzvJouuhFz4p3kgmdkzvCzlzK+cpQ6Xk9oDWXMpysBclbbh7xdfrpDilP6Lhcepa6SGOM+hh0n1Z
y27SKzXDgrA/a93CkLY6xdc2DyAOUBxAXumqEQK91kxapZJJ38hD/j5nzYYxub89ttXFujAhuMuk
081Ogln0RHLPtPT3ivEUa/UhrzpvtLSNxdoyJpy8bGmvlQxjSUcdkgHFRph26ugQ6OOp1+0NY2su
5XLyBLcldaOC6jbGknJ6a6Tzzox0Nx2yveW/adJ8n6qbYebqZtTogyCUWliihJgjW7pM1bJJTllD
nsPNye51XgOPK4LvoQoW0sxrSMbtLIfutFPoAo+VBvXXqVC/61lrVW4UVkBQCUO7P7Paap6zKYni
vTFM0WFJvSJxVA8/AqcGEmI1vvwhHK3Id80u8Z+7VLF9DjdJxycpSceNUHF9bA6vGspG0CkKIY9i
j0nSofwG3o/8kOIG7R3sLBsnbdUIvVYgOvkfXZLXp9kPqP1OpPNOkp+46nykh9GV9W+3t/zqqaIA
9CISju8Ud6GU5rw4Eh6BA1pDEfSs+2IEjH/byjIfYsoLf89s2fTFoDZ4PZTYnrvaRlvpRMNEN9Ck
AojuYRPGszoWcMWWBfhW5gK4thKOTd5YFu4PtkLH6z7cHsPqciy9NpRo4AUVYSGxDX99Y/PrhvMx
id9YYe224afbNlZHcGFDcOCyjg51HvFibhDwvPeLXHKryG52t62IfFt/X5G8ZRewE0V+MTU4t5IP
iHF5M8+HKXW/2E+T2wcAV+/I0afJO+NOzmJP7o7Gx9uW13wesDTKjDx4YK0TVmicYDIwU5MLKsqm
fRN08ExYOdrs/Vw8SoN8Uo18S4J+bd0ubS5/v4jYlE7O46bV2Xv5cEDs4AkqkH1TjxuTuj40hN4M
0uJUGkSXEDVNPQxWcgp1bYeO8q6K9Z0q589OJ7tZvVHLEJEKL0sIUs3gOmSzv4JCoWPf62XQs9eR
lO3fhAgRPdQ5bCYPnXlsv9w5H26v3NoskkmmUrx0nSGkfD2L1phT625JGlTFc2qqpEShpoiL/W0r
a5OISijYOGDlxEuClTLSciPrJdbKmHb0Xk8N3HPOYy9np7LIf8O/Lh1jEAmDPKBYcj0kKnI8JWcN
rfsYrr/q2CI33m01IKyO6MKIELVIpumTbVEJl4rRi3uAn9Fh1kbP9+2d1p1vT9/qIunAwwBoLwdb
2IPFlMd9FbIHe7l2i+G8lPT6LXTClpFlxBfnKS6cZJBzjCSU7+LZP9K/Dlgs2jhPW2aEV7ijpZQx
JY5t27ljeEykpy0pzy0LwqXUZ/PUBPWSUgJQVPYw2iPpG1kbcMLFpYlXHxJN/6yJmLiaAmMMtIrp
so3G66HUq+ffqJEtARZJK6oIeJ/rBTEG3yh8azk0selazvc4TnY5xGm/sbdMFA6WrsSFbfXaipJX
raNJjMOQf+b1UxB10BT81pG8MCIsSRmlnW+ndnKKGlhJDNDpsI5vlUPWghHaVv4ZiS5UC5IyGqpw
8dS28lB9S/1HJd1vQS9WbVhwHS1E+ouM1PVsxcAQ7CbzCX7Dz1r3M9eOQ3iq9I2V37IieDBlsqOQ
3lOcsvKU7+hUJ5x+7vsNr7Juhd64hXl96bS9Hkvd84JV4zg9NUZ+p4YPSesgoHp0im+3d9iyuK9O
ChLb/9gR9nFgR0hXlPTcgXFwVMeTy4YnyuTaSOlF2ve0l73NgGtrbEKMXXRUutskIxf+NXY+dm8s
eEhgP7k9MBHi9nJZk9AnKADmtgBrr2cQCA7XJXNxyufn2VbvRg1y4OY+bT2t5b0iu43+o5w/VDPQ
M03f37a+5uZoXObeBqG9UN5dG9fnnFe6MwJHQBgZ+tj6yYo+3TaxmvBbeoZVUi6QfohdlGYiK40T
U/UrdT/0VDk96tH0xurhkEnfadPbDp7RHEyn0fxiN9QytSqlJfIBy78Q0F6PDmkXjS4ZnN9c/CGB
V61cI31oZY/y9s/bg1zZKkheKuTlMEXblbA9Z4gvpnGsaAkFeU3qT++qQ5rc5VsZuXU7jMRGila3
RAXYapbKuFLq9GTr0sdRb771g3WfT8FDwXN0Y2eu7A3G9J+t5Vsu7vJALipEb9v0ZLUPRrRnVGG/
4aNWAqArE8ICqVViTIXFcPqKCzCLYN9Ttfi5TpMzdDp3DmI1t9dp5cIFwA7dub7UHcGqXI8p07Sq
KXT2ohx+noHM2ltlzRU/dWVAGFFqp402tsSNs0TAuK/U6Rhk9/ZzUIQHs26Ov8q3/fceX6ge0L+h
XiCSFZd1aygpclanITB/SKrxjGz4Rni/uukW1QEa7qDTEqOU0ZktaZwYU9t5+V9l+xg4d0G5EdKt
rgwwPZifEOQCP3S9MmMj+whq4OBzGl562ziE468HW1xR/1lYvuBiP89y4PhVlHJ2QtOldkMHx++c
mAsLy4m6sEBuXsumGQumeq6A76T1XxRTf8MIVSEIZ3RKUGzjayNGbClFkHJfZNZj+b1z7v2NO2Ft
JS4NCKMwh3LSkxwDWuHSwTokG2dw7YhQ16JLh8qTDI/h9QDkWu51ysQMQO5LVzcCGimdu1S1XAs6
V304K5P83lDDu9tHf20XX5oVTuY4temQl3l6Cv0nufkh6eS/acsMtspMa/cd78b/xifcqSMpqNhU
GV+c2tHJz1XJa9sh3cHk9Zwab9NJeTtFztd80E2K6f4Wffny80KkdGVeCJMDpe90tcR87b+d0w80
bSBD0UEXNBmF1/gbuYb1WaWgQMaGss0LB9fFlo/6JkxLDWuI4ISAbFV03tOH3Nii7Vy1o2qLhRd9
aWHX81JWQt1h9cBYzN2DUTzk6QNSILf3yLK1X80dZFxAeF4SNcLSSZYe18HMNY4Jfzgzks1S9ZYJ
YXnS0GpgHsOErnfcP4n1GYT3Wzvfajtdn7B/hyKSVCaWQ4e0zdWa5Av0BT2VuTo4v+WMaPIj4uEd
SzpaOMslIMKq7tNTa3+0A3uHOxrKasNhrDqkJSMIbpYW7Bf5nos9pkxS7UstU6ZJUr7LKoohUmz8
Iv/Vy0XK7UYUbHFCSdVdD2Vqc7VQSqw0irlj8aG7rxR4tfudqmxss7UBcRVRw4FXd1FjvzYF2Dq3
slZJT05ZoH9jpbJH/nvamLa1nbZQW2AHDZRXsCRpVo0eKDd+KAKFrfl/LCwMqSNvVb3XdhqvF44l
tQ4A3MLNXfatXRipxo4G73NMBtfWvMjaeGeuDobU8Es1Ygmzr6csVYq6DVSVk0kY0n+CjMxuNlzZ
WjAKd90/JkTuhElLzbBVWZUMMd06vpv6JzM4KrKF5NBWLnNtB2gL8oJ+OvpLZHE4WpRUs9Fnp6YK
Djy8lrTzbVe2aoE8KWuvgguzhWdlqkq8mUNiEU1KXAl6wfw3wHX0g/5nQXj6Z2U/GtrL87j51iTZ
Q979lNOPgZVuXNyrF+qlIeFxFQZWBEcCQwHs6AcPdJxqZ+MjeeapP+hwmw2/EWFd2hM2dNxpzlAv
YdwydQuOo4amYOPls3Zo4KSk3wBKNE6osDx20k1dYvK4Un3tKNWmmzSIjLRf/WKLUGfVErQcoP05
nzRRXp+cKitqq1Nw0Zr8qaieHbIKkUYNLNsSilk7ojrQCl5XGlgyEbIWOq0Pe8r48l5sIu2ezZBs
Xmtr2/rSiHBw8AJJGbc4tcA0yBo8QGjwG6sPx7Ky1FV58VjLMC9um1jv/L7rsTBkDb1BAESMH7Kx
8RZZnasLI8K9qQWKZKoZc6VH2c7pfi4HFKaR3W0fsGVFCHkHvQ+SJsJKmdMlmPa25Y12hV4atCYb
l80y72LkBBUd3tOhK5Gky/WsVZOew8CJf+6/mD/T9/mcuHcS+hz1561i05qbhnobihLgT7xJhfVJ
ZSQZ8jnOTk4NxfKc18NfTQCfThjK0nnK82+92W3RSK+eIfY0mjzg1mmCuh6dEgxol6dJxlXqU/oc
vTppXC3vd+bw4/aSrVkyTDL1CihT4ilhySIplKoiT7OTYpyaMt+V4RlyYFeqN5rj1rYG0K6FNgBp
DTTRr0c0DnXZO0Genbq9X3nf6y2Gl63fF2aszHvJrjPGIVuPXXECdh30z7enam3LXQ5BOEP0aY15
iSztkssZh8fkWzE8gtH1Ou0HpQG6Jx9u21tzPRAFAJhEnQj9eOG+UygJ5bA6ZpzZCYIe3e1+A9tH
NLikSkHGEIkIl4La1M0YIMx3SiqfLr9qn5tfoj9qaIutwsuSLaG61YsV4M8CwQHpj8e73gTZTORZ
ZgX2/Oa5ycJzQYkgkOlsjU3JHdPvQf5ziA6KP28s3douvzQsTGXd+6qSNRhuwpqOP2Swo/7gZ+d0
Cxi8tg3hI1yS2wvjq0jv00aGkU8O21zqjlbx4HfH3yl5LpSH/5oQdnoml/PY0E91epmsyJu6hz74
eXvrbQ1D2Opw9sTBCPH3CemVId6n0ZM1Hv9/JgTHY6ah79TQ4y4zRZ8EM6UXGwdofRQLOoZM+cKp
db3dNCOGsKtus5OqBfOBZxhyeZr105iUYH97MGuugXci6QJuCkqfQpQQB3mp5D2W7LGFE6JSeh5y
Bohipx5lZFWC9qnzzepurlrl69yrW4X91ZH+Z1+EA5UpiikGUusnU/7KevnJx99bLxsyQY4vTkM8
u20gpUsdkyNkl55doLY8e/pWa8DqOb0wIpxTyR64gi07O0XBcAyCcTf058hWn8vhN+IhsFn/jkYI
8VPfkc0pM/BEEIbSgUbmxWo2Qu61wAGeV/Df0IkQDIs2EoiKKsPPTloow2v91Ni1m8uSu9+IutYS
cNwRSzlU5ln8KiWWI9HSSNrLWCTVRf0zfG9/6MOnzRtpbUSXloRL3GjNJrd7nRsQ1Ycw/+hXP/W0
P7SN75b91itsWWsxwrMWaUAD4Dk8r8LpHUB8o9KEseRnAUEdrRaP2u7Z7rzJd9Ov5qbK59oZurQn
DK7Poj5SYraENncnqzdHBLgKz85N12zD/UT7AIji8Tg4P+A1O4SD+tB2xhdHHb0qMTc81+pEk+FY
GCCRyxV1r2S/h60NZaZTJz8MoXboGt+z8sfWeO8P+v1t37Vii4fB0q+0UNy/Al0iSDHZdK5GJ6l0
zLfVJJuuFqD5IA00ZFlNVqC5VqQbDlMUw1iyX9oCiV/CAGhlRG4fI7PaCPWK6ERzi+d/gkwErvDR
cSv17VRWe0eLnpX4KZV6yAe/jgMZZeWzUnT7Nvyp5VtUOytuh49ZEr2yBU24CL4yB0fqjL6MTqrT
HvKD0UD9AflSVWw89dbtLNkkrgiucCH+yQ0jlHO1i+jXiKsDXTeNq+vRuKcfa7ijza3a8AzLlhWO
EKJp8vIPAT7dStcXoAQJ6yLfxCR3dKrPiZ/vutH4RWGCv5fyworgtFEWjSwtxopG53NeH8LokJvp
xi5dOZ3k+8gsgl6i61Es4kBt1oR6PUQnGN2PlvqcldK9H/3O+lwYWY7KxVO8zHKe93ZPEYXe0PiD
r/2AD1LbuBZWN8Eyabz2SceI2eUEesZSsRhJr2oPibz/MU9QWiUbycWX18Grtb8wI7jPaDImdfbH
6BQkoZcoD4n5NtKlY2lM3tDq7yG0c9XgrOQfJ/neaUzPacadXzU7XX3T8piu9854suJvMI5Y9l2t
3XGWT1LS3BcD1LLKW+Me9Oy+K6W93zzZW5Hbmk8CSEoLnwZQxBa7H3t1qIpQ0aITZGy19FjdJ3/0
P8rfQJFx6v+1IqYsM+Si+1bHCiEosZ2XQLXWtfpGpmJ1LOQpQHfSCiOLad4xU6gyL1ZyzfMp8Myz
Fzz7LexBH37dkXNdgKImRwz8Ytl4F7tXGS2paztKgAZw6ufUDv6q20jdzX4mHY1gIoNdco3ctrl2
LC9tCidmDqUhbToGx5Xhmdm3UXmIuo27Yu3A0E1PCxV5S4NWn+txGe0IV0waxSeKP9B/PTXW98I6
BofbI9HXnCX9StwA5OFIlApDUeK0VIMMM9VeP/Yn6Q6uhXzn30MX5MG2Dgeca7mKW3ipmx3CQ7L/
4+Pn2tMePvZ74y54rr1GdYd76wjZjVt7yX2y+5S7uRcf0/v+x8a3MmLxbF9+qpBi7acu9CMrjE9R
TizUfA+1420DayAx7dKC8KCRxr5JVZ/J0MzkSD3uYI7wacofUrXaj3CT2fFDbSzk1JYFJ99Wg7tI
YftypVyYf+kav9jK/pAEud4xQBV+Z+jQutltvgK/RHnibf/N/9J+G98gKx+eSfndHvn6LoCQGOjY
ChskekW9HKcFHC8VKr9pmpe70FKMjWMjEi7+PUDQ+TZXGY0ojnBnmn5ecWHXkItJByP+6g/R3jLj
u7JzE7iNIhe9FZeCYD7t2jF9pw931CBNpL/o8AwgeJo2ix5rXoqswr8fJBwyJ0NmMwjoaLZQt6/p
e0CialQtT/fJPY0bl/n68BfqCk4atLOm4KqMMMxkiJ/ZXs3klX6ym9XQTfwvITTl3ZP2lH8f1cLV
+oPax4fxSXknT4dAeS7I2KC2eHvFV0d+8S3Cua9i1NQK+KNOKJBb85+DBPdTcVeYbplsVa/Xel3o
ejSA7JDVXcLAa1eWIv7gGANd9r58zmGSbMPWTZQnqXrwJ+vgB5HrtzvLQXt6Py60fqhMDP1GJnY1
9L78CHHvlRHVAIWWcl7ww2OP1/Lm5ilwo8INPrQ/nXGnfI3diYaHD82Hrd6/tQvj0riwz0LwL3qm
0fw/BdluNL9SsvI2NawW7/TKP5I9X6hzmWQxWHSieqrGmRHW9ymBr6o+NPnDkH2XtVPffwPa8Rs3
FH0oYE3hT4b9Y3EqF+7KmMvcQS6Tw9M+VBGVSVCfUUHeZwuZsJZBRYRRQ9WIpC3PAu3aUhCXvgQE
Lz7lSe/l4btKsbylmudD9eb0NHHgpXkkvrt9RNYafKCih2xmYWonsSns20xLYisLaXcdS+dQzak3
pwe//muoXeWUxM6TM3+E2e4h3giVRc7Av90kkQzAZ+I0qiHXw1XksNTSQY1PjvpnrI4UEou9YUTu
UDzmYbCrQx0s1+S2yNGm8+yaUXPHG2sjE7EWf7CL/v0IwVmNfh7FjQGBgGx9BnHnDdAU0PJ5H/8i
2+nLaNlCwNRAiiqs8fVotTEzbPQ0E0a7s9vD/K1N3aD3oj9tzuLG+2DtnqOkQCsIuDjHFOs+ymhm
EgICPHUi4wfCcgPKWLG14VqXDxbPoUWvOU12JDHoQ7seUJMMc8adwrYx9shr/h9pX9obuQ1s+4sE
aKG2r9q61Yvdi5exvwgee6x93/Xr75HzbtLN1m0ieUiQATJAl0gWi2TVqXOC0pY+8mDXglKQVQxe
iuKXpqi4AgAc6rQFTPVm/iLsknMB1KjxH7bBpRFq95E8mOK4hxFVtN7bHhLHRmdGkyGCAxhwtON9
c4uzB40rHtRLItSjKWtqlGuR5sOap/LuSObyswFV1EEAQwcYf2uGmy9FZlUHSARFe2x1+jWkgth+
xgghaPZSaGalt9eT5NurPNbhv7RU0DaBljGqqojPlFdAydjXYx58I41UrWUBAifpdmpW0CIXgi1E
CfwyM0LlQdRfoC9U9U7CK+u6M4PpyRdYmKWlbaCBkxRgY/wBsZprDx3ynq/AfgXOM6mIXU1tIjv0
a4Gx2ZbOI2wyIGjB5IyuCyqCZPkkjcVAot3Ueasg4ewsBFw/qC0IzBtNtqnL7hipBeOgX1pQNPuI
YHzAvQL/uR4bqHDQ/IEiyC7oNBNsDypkZplH7dIEXhqhjj5ByInQA0O/m6pjMb2QYGJsOnHJXS4t
UEvkTUjYyDkmL9Afc6W1PDTqy2m+4UEqkamTkfrzszptuU2QPkbxnsONNZaNqIxn7fQeLW7EwCvf
7pMQME71IeptP5kcIq1qwciEat2Ijhqy+uVZX00teTxWHJqn5yWPd2MOzXcNghvvYWKC0poxQ8vr
DIF28IkCyi7O3ndx+wBJhBznOg5JMAEArxQaHFKKieDcj0aLCw2wPKomuAWgoeHaCjQixC72YCWo
NADNQxP82/ctLI7jwgK10FwtTMPQYMpyAUDVXjE1kHBnLHjSshUVGDjkYWdVyOtxtD5J0rbGrlAH
1epQ+plzWMO4uj+WpdgNgYC/rVBjSUOvDEA+AK6jaS96sqX3f1D066oEl1GQ9/r/TqP75+YAhXio
fQERgyw+5W15Pw4k1cEVEmYPyOelQ7xvwbIJpJ7/X5wNsCqkr0V0FMrUwMLKi7PaG/6iohxxY9D7
Z1FgMbvO30tfHNBs8LcVajwY6gQpvAnO1hZ20kIvEeIxnL+ZatZ7fyk0zylG6EugTxmY32t3UJW4
alQPC5UoIcJJbpayKSe/0KpRkNgWOhsZ0vuusRgZLizOrnOxXcNM9bkgxEaq887yRNEZ9dI3tM5f
503wWnmsUsuiK8pAls1iGuh+olcsj9MynjDCOKt0dC9X8npQajfLoNtQJn5o9fAnCExFrMfK/MM3
i3hhmFrEAEyYQ5jhnFfmFvN2L5I/aLT6L/4IjVsCCN3MUyhSswnQnDd5YMv1dGkFRGiMLEqtMG5i
i0sG5jDUcBH9FLoFxvdAGh02iBkogBqtFLnDq96ByJvkKz1uGZdmWoNi3swQ4UC5ZibEmPubr4dE
Mq+rGw5xUCtCIxCmNfgqdby0OlTEIfaam8Ge36SG3SbJSlVstTzdd9CFzTerl0PHFwUx6E1Tj73A
lzhBTpIYuSmk38GI/6sMQLOd96rp+TnjkrJoDMlWdGAhac1r1OGlttWQxBwoX3p+zKBrlnRm3qQS
1ObD2MaFlEXctGhPAzx5Jv1AtZzeDbEm93LfgAJhkNDg2gmbdKxNHhrXYhh83p/IhQ0ApDVkBKDh
g3OTziinpSYWPDYfyuXoHvCTAWklNMdbpPAihtOwTFFBpR7zKOBAnbMTPGQAwtYQhsioIM5xf0RL
iVl4JmLJTKkL5llqT/d+WIwoL6C3VjlBpcLMrfgpdnnDe8x3hdk58oYzc5dz75td2H9XVqkgjWtB
xKX8fJMyA1M1/qir2LpvYd5TVKyCchSKJjPNHSqMlAUugdpLq6JPs+o70M/wUFQK+rf7NhaOGhxp
6A4mOt5ZOv0aDqAtoxYyOidJGQyQ4VW3vB/bUw5BD8HOw/RtVhPjvu8bXXIMIEMIKB/QMY+683Uw
GfskynNJwz0UfVlx9Z4gj8+x1mfhiEFxCx1oyNKgYYIG46ZKpUYNHlC7xq/NWBcd3j/Jm0A1ee6Z
yX675AxA/CJYgPkIYhLU8zEdWwXyCjCWZy+pLjvhuxR5Rh+lJgB9/2Hy0AUExPzMw3rD8lYUFQ96
EYwryiXD9zh+BRBWahbVyFL0XhzVhSnqscZNkEUgBTZwCFAA37z3/WnUHivkScqCdTAvOTsaTxBs
kdVC8YIK8G1XtEnaY1i6f+qg45vmhHEqL+UpcXTNbJ8a0j9oiL92uyjuA7WXcIagi9jw9RJ33hF4
mtGMoWIT1tMqTL9kJL91/j/0xM5ci3jKEw3NvbTDS5wS936E5uECAvNvXWniSX/fK5aOECjTIKDD
+SD3MW+5iwscavdBhIwaeLHG5ClpB8hz5Zsw0u2QVQZf2ryXlqho2wXh2EKNCsxuTQU5mFCBBrI3
iKYmJzwjALJMUQEQ4l3RkOfgISmD7yL97qp3jTBATcvzhkCOrYvkvEJt3EpJ9SRXMRqeRGbOpSYA
slnuO2HLOC6WxwLQ2PwiRscv7d9lkUxVgbH0g93l61kjhJGYXh7KPxaooWhS4dcEnrbTRvM3MEPe
9r90twCR9I8J6mLrTS1khWf6JE98Cwqj6j4m1qHHmicq5oBKJQvAZQjugMIljgzJu/X9nbIU1EBQ
N5OUQ8j4pmygFGOgjyHYPqAqUbUFFJ32sef22vHrvp2lgHZph1qOSoqhOpzBTgchAfCrclG6+vcW
QIqNBIuO7CjC2vWe1zxZz9UBzFmVYAEPM0ov93//B6RJX0AuDVAXOL3oOdGLZ1oF6J5LtS3aeW6i
QOev1ench99T5kYov6eT3XeFWbxCiUyZIMz3Pqa6EW0i3y0s8AtzLAKQJR8B8TTaRnHfA5iMGvg4
ck1Va/guVQMjLfdn8I9MMO7S8qGahQIaSEZw1lJhri+lQe1UHWcfJHcLtB0QmbFflwrOuHn9Y4Ia
hueLqZ5zEH1q0mjti/sx6k1lsIDUf/QioM8ljzcEgB6H8qmpNKM8x7kFGbJVLsSWFJzkcFsVLFzL
0q1pxrTArYACwGPr2qdGqejirsU3+Wq+F5VzMH4JUbkVM+mhkogLwRYWTH0e5Y2TAd4yv3vmXjNq
ohN+EjsQOoIvIj8IQukU6lc7Z6TTrZI+33foJfwZpNTmPkDg9uA91A2ggDhUXohgz9L2yibb8Wtt
L1mNI2+7tWjJx9hMbeUc7pvH6TdoCi1iQBTM4gDraUxipY664g22NPKip/3zUXT9feBSyKrH+ChP
xCYi0RrXbrPTyTrktVU81lYDEkrS7oeRmFoYHrN6OGiN9gqkr3N/fpagAJfzQ1dBUBlpvJrgCOEe
0zW3jh/SjecIr94avJO7aNW6LKnkeXHpxceqoyETXe1gS6aCJPHiQhzmM6tFN2vQG+Lw2hWgDWdk
D5a8+tIMdW6l8HSRCzDFQ3cWSzPMbRzC8RrxqWFYWqpKExQ3QC2NvB3uSXPsuryIVaSTIhU1zLYk
Z12uvnS/2ZJEbowpfNIglRrbGWANXqVaQqUwzralwIinPR4ieNEJOBWujdctl4olOH53sbTyJtUs
m8AZchYqfWnHApoNKAOAkEhRUrPpS6MklxEwfQgVhhKVHNCYUCHV0SJRdOQzqDlGqWrRIOq1IO7+
UUKlghIyU00zKJjTwNVcOXRSszpmrDTC4txdGKHmThB7H0TNBKhB1Go60BCW+ruoMXbY0l5Hq+Hf
I6G8Ywo6ALAVOdw5BmPpf6gZ6K10+dNUHG2LWo2L+adHO7FSI95Kq6gAQo1YzY7/Ux+zw7QVfklO
5BITr8UD2BBWwvDchBuNBT2R5gW59y3UyabzFR47Or5FDyx/G3wFpvxLdoCaQiU8sb2NtBMcHGyZ
0++CZjusgCmKD2Sbvg12/uh9po/NQ+zExvCsA2xg3Q9yi7eay4mag8XFDu2CifcCH96E8GaDFRbx
wPbBamePoZki6b0p3vTG0ODQ5uiG7sA99F+NHUJOdq0yHgUsx6bOI1UcxXCaHTtFiip5Ca3IDRhN
RUsR9p/R4py9Hi3HF00AFSq4tdXuFafaM6bzvkejBnf9+6Gc5LzMYal52/bN+0t1f3rQL3D92xnx
+lyeVwq3ys/cmkzeYvWz3t/1UOy+NqFzsYcLHj5fUbZ8uumVtaAd7o+CNUPz31/4G6dMbZ/McGSu
22CPGrXAUo1gzdNNVPECVHDmeUqMTgIvKNQTvmKw9yC/cX8sS4VvEK7/bwBDrLoejIBjz+80mLK8
/EE0vwG0fYus+EG0n/xt/xyWxh9wNIpOfBC3I17Tq/hX95ysWV27rDmlAkzEe4TEgITsJm2fD7il
BazL+ey3/3cIw+XheqCTwPtV2eI4IMBbS0ZsCS/NChXMR0guq4/Z6v68styQCgQ91NSkKsHBne2c
4bVl1DMWqzcXq0YnHyQIjFb+PJjma3zgzOEcrxJkokZDNIszHnfhuioe+nw/sq4Ki7n5S8tUeBCD
Kh+FEgPLjcLS8Z9d1Bn+Wnyr3dLtV/oDWtl6CMYx/HSerzur9wMlv9hzpAvQGurBTSdwI2tGHjq1
bHRWNn5L2jloGc7CskYFkVIdOA6Ez+GustC1+atbx65vCmZg/385CY12GAKODKE4BxLOKoPCiaXE
LhXGebE4FqiHoAcIhT60UVz7faK2eoHEG8aCozvYAE0m2cFgpq/jlkWbtuyWF7Yo56iCLFD8CPPG
c0CiDKKhT6IxDOqq0wGXqUaIpPwSciNI0mPYqgBCJytFk1eaknZGE7MA4Isx5eJrqNNGG8SgGTUc
BWrYReY0qCdSSEy09fwrN555YYXyFZWMvcfPnuntE2ty1DXvSDtth+tG6HQOq6F98WS4sEadPdoo
DQqyxTj9QyNFz4er9lah/pdL7YUR6vjJ+1jQB37e45lgj+XzmHIMz2ctDXXqtERuylSHBT17T/tt
zrMQF8vPtosxUAcKupACuW9hgZNeopbYXuSOUeuksQ0sSdhvhKCzckg+aMgY3t/VrA1HHTR5okR8
PTtE+h1u0lVhC1vumSDz496383/sth+M4wyvpWNiFQ7VoPst0KhiDP7frJUV0QzbuA3NYkgzwdL4
fJTxoIvH3oD4c3+MBA2CwuWkTpCayaVi3YpCFq68LFXQDduEOA71TGJRqc0Dvt0h/3wntUOCDlVe
ZCkQgTyHDLiPV4Vh++Jh6Bkzsng1Bo/JrFiCdiG65KQIk6hIcz9RFXsmOmwg7u14fWl13B/G1C9u
+gtLVKDju1DS/NEHWrtOzEhB24wOYfmn4dSgk/GZQKBCQUSD2JYknO+bXhwjRLZlgqc6yFIpv5Zr
PeEyKYVko5gaYSQJRqfptuJJG6wz676+uHIXxihXliY+79oBXStBOL2PvS+5ajbM5bWAN8sOrVIj
9M0cbaxYCeHFPQS9XGjbooyNDvzrQwvqp5UcpIAJN95vHdnRsH8cxZ3fO5X/GAFNBFDK/WldHOmF
wfmDLu4XiSxwXtDB4Fj3K7AdA6/0MIANJxBQRZJlK5g29w3OMfRmU2hoswDYB31W9DpOJZQ/AO3B
5v2OpGwzCvWLIqAf6L6VxeMCuqoSAcfxTMp3Paw8hLCeNtTRzlGhqTesoHkVEcNn8RguVmIB1pgX
DJ32EPm+ttMDLziqOUaTgdFgQuei+JmHq5FLDKE6oDHVyEtAaVmY1B+WN3oSIT0D/0DjK0pw1PDC
Nsg7CKbMHXzDblwrm2DV7/33/qT2RntMj4qLU/i3yBnTtlhnx9HJkf5tz2VrVM9Iva9Yr6nFkHz5
QdQ8NH2kxf78QaOpOrod26qZr6pt5MTPxIkfpbfoODGPujl+3psF6jANklHqPQ9GeYw/Ovz2rMrm
VpMp7D7TA+ths+RRlyOk4o8Kphu14n6mPHP+oLnMyOz7PvsjEHhvPNTmn2oih2EPEyg2PehQaX7Q
a3OHTOtWPFSncl2Y7RpByBE23pvvVpvW5V/vf8KyP184Fh0OUijHKi0+IXFli6ziTWNUhodXL+sJ
sBTOL6aTfsh5leilsQ5DoPGpmmNRbMCDDcGwl/sDWoo2l2ao8wrAwglqZwhvSJTzhmSy4KYSwy3o
u0jnT5WmZBiH9FiuW3tAEcYzizeyMdSH/IG4vj1thpV0ls3eGa1wlWQGsbPfkTM9jNbwEOz6V/y5
EY34d7DOTJlxM1jq8QLI8O9IQbe5RFMUIIeJ7xuzlwrAvz0xi8AIE0gumeFDZvHqb0/fKnim3J/4
xXvopWEqRA21r6Tg0UKIMnuTNyJT3RJDs1JXNDTGxlk6wy5NUcFnyroyTYvZl2zZrQ5IC9hzxpMx
IJYrUdHGJ40ErSVY2Q9fh9gdjNro7A4+9QcyG67+mDJyHaxRUQGnE5qxDAPYayzF1p3WmsfFUoVg
bUMq5BC+0EK9g5FJMLiHaRPDxv15+wG03olqNFhJBu8PhoFuZLRvIitdgC7dzDeirVjyS/HIu21n
dvvsYXjJEb7brw9IwNz/gsUxoqlzLssCtiRR7qFPIR+pE85ovTqiJ1Yf3mvpWW0Z6YbFQAD6FLQX
oi0WTCrXN4ERjU6+lzYAnstGmbUm5Nki3Zp8k6kovXzYokEALfS4cQBSeW0qB5NklkroEpDOKtjv
NadH54sWvgyC4HSaaKIEa7TovVBbAp4hNM/t5fQjBQPJ/XldLLKiYQ/dm2igg1Tr/Fi4uDtGfKoM
kYchC43ZF1++4pSF3UFV4lfIv1egUlKmwdCj1E7l3SRtWLjIJRoFAmrvWaIBvW7I8lzbR3BPNHmY
0ekFMdv4k4yDQcAVmfXr/juNnB5SpL0rDJtB/2IMfXG1wT02Nw4Ca0ozPvNaIJMiAIpc1DoDcXXI
30JQJqAXiSPrvOWdJl2hCD039+PaaDbkyDelMY2FMaujsLS05lP5ZosBcQBdMDBEg2LjeiIyKKjJ
RTL3osWZZiQVd25z/Rw20NPT0VJpR0kUGD3Q36DYit8YUzEfofeMU0ds3BRVxRXouIAQmRVUwhOR
3jp/h+4Td4rIQ92CMS317fw7+A8qAgRYX1RwgTeXQbJ5PWxkOfy8adGXA+mXRtuH2q4vHgcWW+PS
5M4NLNrMhYsdR3l5loeV0ig6Tpeq2/phthGLFiMrn8pAxGup+Zgq4RcI4j7vz+uSh12apZIHXj2h
v2iCWXHVoDHBL1Kb8zLDU8t9M7aMrbx0tgG0D0/WQVcLNP31TI6KxBXNhJmMi2+ICebot2UqRy2d
Z+A9AtXqvGdF+mlbkyQIOCS84Bm+mUtvuPWRPLPiyB5bsAPlAiPsL2bsQciOWjvyv+gUoMIkL5b5
X605hYzKaP3hlyD/L2sjq476uk04pwhQZULXNK+jghCuSxGJ22aytUL7KAKeUTxbnGJ00oB4BaoH
QIpcT3HL8QnhAqynRCqDE55jCR25Kqv/bvHaBTYfGYkgECPifX1tph+jQow1DnsCvC6S2zaxwccq
+iI7q4tskK6QwgwzE7Wf++66ODzwrcxsusCp/9SqL84Cb5rkNGgiqOB12qy3IA+K1XsMN10cHRgn
ZEgKwY+AuL8enSg0YiIVLdDpYZhvtYyXzFiqA1v3+MhtJrFxkP+UtmOB/5Vrb1JfKtsW2XZGLmqJ
5APoKyBtZ+gecPLUXbCpukjnkHHcdePBj60q7A2oJhqSvFZVO59smZP2EIoqp9rys+BNJGuP7Dkk
IfJZy7rx1/9+8i8/h/J0aGPLFRpuADVVo3UL0pdpeM44lm8tBULwYKKFHWwN6JmnAj2khLO+L3HK
pLVqq/r7OFTbXEVzsAISx9p/UMXSKHMWizLlWECZI8kxtzBhJ+ugqKLiIPq960BMo/Ak+MoBWB3b
jz84dWAc6PPuuzjEZivIFuH3Z/rVmTnx2rHAVVrqsa9HJ8i0v3Je84AOKVZOirqH/mVDQ+8XiPvB
BED3qXuS0Plk4KITHhFmF2zTfqOBDqbqnu57w6IdcP/oyC1DloSW7+Qkr8kAQ4xPTZRYgx84Wrgl
XumqIQPNtDhpF4ao3TgMfiZ4kEY/8c1vL3uequf7A2H8Pq3eCTClokxjHp90Nf6tg9tVV1gFT/oO
+9ei/DMGQi08CPtyICzT+ASkwb4CDwL+EbZQd8Oj1R2gLGaWBO/y+wOj0yw3Vqk7hVfKCSdxGJny
PjjjH+9AXCAHd97r9Hbf0sLugQ/87Qs0SbOvcJ2Ckzc+DVrt8ImGtsqwdQadZ3X+UcHh/40IQLqZ
jRd9AdQ8IjsKxGVXxacoMdFCEYFayahSg+yyFTvxtzyqf4xR09cFcobEBowV2mP60T9wvlGXEMOx
MgNa8+awz5DhtNp/F2VvhkhFIj8ko9hzZXxqSbEbJ+TjgFEEoxaLwoO6KP3YERQdlzGwZsxA4utY
5JWFEhSeqh0TTzxMeMd5hYyzXNmMzbFJ30JmP/jSPhNBYYE2StyVcKxdGwwjEN1BWVM/Sv1Z0DYj
lDXve+Gigfl9QnQQk9yQn4h8Vytgg9SPtb4j2uPks574S1OGywdqCgiuYB2gIlELFsOkUj3vmDei
6QmPMwl9WKcOwErA3pGSZzz26QvAzxrh6S0CGvtX38L1lAkF1MTFMuCOEMZOR0NJiNWGL1X/UnSj
mwKqUVpte9Zz1Ihe+NDISWp4uiOXhRnljCh5uxkA60dhCMwEOMPATnn9KXnexXlZDNwRfdymVA12
Ct09PWJwINCJRIwYEqVo3US1A43aeAtdm0m4Ui29LPJP29/jKfolK5tpJQPl6IafxDPrgllTuI0o
CpTbMCC8aDEqOnMJfEFGAjkJT0qDFDhiSTmtskPyHYSC42dOyEqFLQRlsG/jajMjuKFYSd8BVI4f
Brxhw1MuyWYdpCuiv+qfcmDJgtkKyWZSg/2EBrv7e2PJLEjNABlHHgMtpHTbQKRKOYhXuvBU4zlo
KRqqSKneqbYnVf0pSsvMVfUeeZSiD9w4LIVnHY985/5H3PoQ3mQaQbcd3n+zeMT14nJdCumxegpP
RThqJrS/sX2anHML2WOxJlPvWvgRJDfma5YITI5+w3SvdmPfCXyUndSzXxvOsIlO9e7+aG4959oE
NRqplb0k62YTgqFxdtMaKpJymXacpmSb+Gs059v/3iJCJ7gmkXyZCbmu56/zw1QL+SQ7VeAW841J
NzJp5+tW3podIYbCKgAujfDSHhXvJDkTpFiGPYKMOj8ZQWGLsj3FmxkwmTyJp/vDozOOP4t2YY8m
LfCSYgrjEPY4wdSaD6Uy5HYboK2/KdZpbnZAHYRuU+aIP8QMjg3wxyxBPzqPPH8DFMlFnFG4oKPj
ZfbhixdmWid8F6tedlLKxpB31fjQcR+evxfapzTftsVnXfzWU0P7HoRjk2t2lgtmHSaGNITbOM+N
xE83U8Uzds7CSTB/FpYe8RHNeHSbRAvSjRB9bfis1OL8naLt0jfhQzID1eB/++c6NaqVvO/d2hGh
IswIHgt+AOPoXwBrEFI3tBpY1CSAJCpRfhJaHakLq0XwXw0FrgxoNU32KmNj3b4sMFY8Xea3N7Am
P8/ziyXIWhQHK4nLTgHJnuKTqOEalD77Rbxi+NtCkJi7+EHwg6cfhjZfKC4M1XXVjJGY5Ke++SCk
N3Rv21vYV6n99g3AzncIzJn2VMvIcuSAm2xLxsvmhy3g6j2I9mqwIUNnEauKRAP1AWMr8aFS8+RU
2sUuf0hcclSO4iZy/Y3mTkf9PTj1T/IKuB6rMnWXpThCJzo0nARX9ilnlzXIj6dIfJ4ycKJ09Tks
Q5AVWqA2xx8HKOgB3fSoj2hT7FiCwT/v0Htjn73gYvKrws8GRHByEs3MBTgTWK5mm62bNdoetsM6
XPmu4qDPDyzl4lE6xE7uiGtxlaxYItK3R+M8C8hHgncL7G483cXVlzwosH3MgiLsSfFBxA0eTYbE
uzK3kvJTIzs9KN4YvidiePTw0bqPJveZwwqdMtfDL5WiGMqwlE+yIX6D3xQapXt/B0Ggg2fkjyz8
ze1K46KBeyQuOLjlEGhIXpvjR02pW5FTTr+SR/+dZGYbGcpjscdTbYosnnGNu9lYwIjhngjSVgBW
5qana2sxasWxn8T6SdTttnMTsL8TczQ4SWZN46Il0BPMiqUYHb2D6q6sqzZP9FO37rbda3Yu9+Kb
hz4ZbR0/RqvaDnbZH1IzzLKsUvsmHhOUqzxYHYNv78j131DgMpqVGlSsuD//0pWbzDN5MT5ql6Rt
5ddDjZksKnQQvPoceMpLxWhPFQ8UuKmPL2LwjioR3HXdoospY+W3b948eGpDWOSntI/WNfrF7RWo
agIV651aGbB3aRubvr96UJ7vb4eFYV5ZmXfLRTAQEq9I+6n3TqnhvP7rNAg1BOrhqbU5x/OAEZ/a
B+A11cen/uC1RmEgDb+6P4zb58tsSkUol8HUheOaGkeZgOCW6yXvxB955N8/dSc7e2+8C8ePQtN7
1Q8sVTS6/gBSVrwjQOwL3iXw7oFL5XrqvJH3SSsL/plb+9uws4atDuLvTeqc2zX/u9prD/mrbMkW
Y6TzFqYcU4E/QDALnDQ88tPXZmWkaKeABME5JQ5eK7UJSQkJ/PkSVCdKhyWzu+CFIJxG3h8Bc9ba
pTZcWWl62WdhcIaazkpNjR7dGI9eavCMzoSbqwdWDtcsvDsBGkTgom68Sh5n4QQmKzwa0E73lXdn
9M4bY8PC7N46CniQNZhQ5yrGzGJ1PX1VDiUxvw6SM4pu2kr5U/FG8Bq8cjgNdqET/JG/hn8H9AAG
+NoitWCD6PlAOfvJWfjMCqN7hWJJjWKq0bFqNDfBkTJEOSTph9LnfQwt9I3BkE8qBN6l9X33u4kX
lA364iR2aiLgiDl3B93GRfT+rzNXh3I3EFhqZSTh54On/KE2I0t9iJV1+8tKLZnDTdAAFIFhcv7i
q/1EjYgK9B3YC/x6gsne/t0/J6IJ4MrR1pqNZ34dIfd739zNjZ6yNq/hRbzV+W5Sq3mAJdwvMbwD
sPu47U17/UBY7Q5LtnRECnByiSiu0OBVQWz1UqhFrFVuAHzHIcXyObamtp47w1gYhdtpBFwFRsAS
AeyvTgvzBIMUT70f92eNC6LHNuprFGNVFtHOrYsjNKC0gjIkbAGYcj19Ad9wZR9k5BynVifbMh6F
2yY/TOR4f5lu3Rx28NzDaYJb243gKpHHJIm4lpzB7yI0KLVyZqi93bdxezUE1P3SCOXsaTqRsuwH
cv4Vf8AdwlPgJK/Zi/LZfcSv923dPnh+bIEvGq0jWCE6jmeA+IBrbyLnxhnid/KedQYe1rr0mXqH
OHblYjCSeNtDhgY5b+E4U59WL3Xl6uizaI16l7CINRdXEoy7//tB1Lbr5UmIxkQg5/IlHe0c8kQR
AX0L2M8klzH22SmudzjmGQgiVJXnlCOd2pSKqa156Amet735S0dT3zuxJ0jRBFZoDuZb/fTx8T0a
59Zg9VDdHJ7zpF8YnjfoxWb3SyWLm0CCXtRzrAAcGX34Lotfn0ZJ4Xi5NAKu52sjPMkmVZ1EGNkX
58L97bnxSgcYS1+Bjdu5P5W3iSLKGHV6ogKA9CxuveeuWvNIDD2qJ8k3VkazQU+v4R+6B8WzONY8
Lu+UvyfyZtsn+aRPfISJjF+kJ9EkaIQXjuqe2yOhat8f4s1FhBohdYjqRZkIEaLC2SqPbvfCMVIs
t7dG6vepA1QVhjZuPPi9eExLMxKt4DCmVguuIkO1a+zK1ELLy+c02oT59J1Xh9oIOAx0UFCi/QS5
LMofC4nrUdMN5HO1AxXG1ts1tvcIP1nVWxaF89KSXdqiyxaRnqelInvkzK+GXWQZnwfZrOx8Nxzu
rxdNTjT7/5UhyiVrtPAQLlQRqs/VkyM1RrPl38gh29ZWa2nA71bPQIsUBneo/X9/Xbm2TR1HXTlI
EGTRybkKbH/rHQ7GtOLe5dX0LZl+YDANLgSUq7FSzglWbD+OK0yqbEwOb3drfVWh45sxo7dH+fWo
KBdNi3xMy4Ej596M3OxQ7v3SQO8FJlQyu+dg077WjFvlwmFwNS7qJAS0t8rA+S2ftVVu7Aabsadv
BgS2BzwJIUtFkB0RaMQEiZsBcFoCkiiwGgjFK1ijGFN2c8TMFlQBiKUZqYp/r4NwqCfp/EJUz8Uv
/lt1ogibmauN0UlwFbdjK2DdlG88AdL2EDvBuwx5Cmhvzn9/cbRUYS6noST4T2BBEp7Quw7dKWxu
qNqokaNVQDrI4AE/dXrACsY3AXK2jLsekMFIFKt061UghX43pYP/pOauhpduiatr334xJvTmlftj
Balh0I7hmUtfJz3PD6BHgvHJZeBIoV2h77ipATxYkXpyFTW2kpXQ+Kv7ZpdmFa1eqEgilwCuRWoZ
JQBrGiih+08ADJmTskfVzCwgXpcHKyH6lJLJuG/vxu9nvnm0eCH/iXAMaaLrVWwkKaikUQyexg1v
+xvfFeyekeq+TbLONuD9MzccKMzp2l/KDaEediR4ClyyGXbDVnHrHXEAy2Rs4tujjbJEzZ4nlaMa
Ezl4qhwOpFyg4N6U+2odm4WNFqNj6AobCN+xsAG3FyDKLDWJMdR3236C2X4THMI1MbODcHyLHkpX
c5iY9AW/vJpNKjZmQTtxXK4ET/HDkw+1uTN0vJ1oX65z1mzOs3V1WFPDomJiKfK+F3sYFrfWVqoD
mr0vPHg2gs2vgz3HuNgtOuKFk8yb/iKc9KkmBUmGYYUPj8Jr9pE7rPHMd4vb4YALETsLODwauJpJ
eiLHvBQ88WZvKxt/PaxB/fWIPMj9LXV7H8C8oVIGeM388r3xdyT9cyVWqvAptydHNCcrsUCbt1Ws
2J1MycRmtkIHbZTrF4bhW9eYlX9QQENzCAr+9HMbkHxF9QCU/3F/UDijkpJ8qyuyZdGVL2zpa0vU
apFBqPykg6XG6tzJ8JzCfpXsepszzs1b9Bz6aS6HNLvNhVsEfR560zwkCc+mh/fu8OlolrwfneDk
v6EwxjpGWVNInWrFGE0AqsPeiEjFmardoi8KGVUmxcCiIXBMAUKtoKOHBquHSUpKkPhHT0hrorxu
CQ/ao2CjJfNMTvfdgqY70wBXAij0H1PUpTsPJzUB5CZ6Ku1qlzilmVjvnZMa6Royheu+MMaD+Kg9
lq78w9s1nobPL3SQsLRmWd+hzFNysZZRilO9bPAd/SZxBeyMZqcdUf/izdHOHN/2V6HbO+2v2E1e
ogd9JZkNelFVl+lUs3deR4KrCaGZjAOt1HDDxIcUVmPVxlSb3Kl5/XwD5f6+WoWOZ3t29K8BXXNn
GFTUZhSwCBUKasvEqZh3MrTwnjoH6AZpF5jTdvJMzeIfy13zsTGjY7EvXwUWacZtYL22S+2gNMnm
ZBbs+h9kI2xFAfVknuFit6H12ga1a4YiCIGz+tk16Ag3fiuWd04d1hExnzf0sqENB1z4MkDZuM1e
+w8nhs1YQ2DoKZN3dXQY5S9vZAVvmvLuZ7NcGqGO18ITiqodYYRfkf8h7cp648aZ7S8SoH15JSX1
3t66HScvgh3b2vddv/4eGReTblpfEzN5GWCQRNUsFquKxapztt5K3PZfb/K1G6LBol15q3pVraXt
5Bgr3c3t3O3XvHLR98sCeMZmuOUZFlOTVcZSRqvxFcDIJycdeLqD0pE4prddwrwfrCYvJTA2kbRR
VEZylZw6DPKNxTE1M9qNjhCDs/VRafJ/HxFBAA2k+tnyAe3OvhhFshGBs0mNT7XyMLS0EdBq5/j9
o6AAM0xyNLQgeKm4yVt5VQH8EGhboA+2c0xTFns9ABRW7t5WwJIp4QYBkmD8LjzWMaZUyWmLoyhD
xV7R2qivTnYKyhQn7qrX25K+lyFw7mdAEVzMQA6Lc3Jttf1kmrneF+mp/ayP0i6le39T/pbO0UG6
54haMhx0v2J2Ak+DAB+Xr0UVcdQUTVimpymZRpmOuV98qH0bCrTFYNSH0TS5ATrkZtpjgqp+GeVh
1Gnie/1Bl5ocY9OCFeGiUwvJ71rT23LF+X3zUlmzu/x9jCpCPRp9v2zSU5zvhmzcW0DOCCaMsIuh
LSfvOWKCqmWgri1t5RwMaMToH27/hEUN6QBtRoswgGdZkkRNDIU+nZL0VJja1gLErVADUPNfywBe
8kzYB0YjXB6ZMFekaeujDpyeTLFA02ok+9TKO4tjwUuZEfB4jLmFCE5L0xgvgbkMDLRMaXaq7M6e
bAnprLnRbRUt6tYWD95rndPZ8f1pDK4X9IegasKjM0g1mPtAJqWqAFSj7ATA1xkIFDPw985rsVob
97wEc2GfIMrAnBkapBAw5z+/SBU0oyuLxsvRA0bvefXVZc1dfJxZh+UNRjZWRXby6ra/s4RKftHG
qHoQiralwbyzRBI73QTEslHAJotaApEzGmMVOuioCawaM5USWhfJ3AseWHXA2dvvbyUaruToEFbw
bgYXxXYiNp4x+oVpdCexoCb6SwLMfwFc6qH0PxpMHaMdynrsu00kh0+Y+CNlC0rx+uS3AR3BMuXZ
iuBYCvocyn3Fg0n7Mt/rQ4zfhioWXsvRi4hxvOutESexTHSh6k9CuS59yS28t1aEi44e/QCj4NN6
zGon1kqSGm4ohBuvQ98WmBrTkgjgKnkZrJdG2KNtJU9cXXOCdJ0Eny04gc07E2hi+NttdQCUTtih
yXwqCBD19LEheeEIqGiJeNQrXgQVIIWHsqht0fudibkTHMOPtFtV8ZsevVg9qdEOf/tUfw+ZGkCi
v/rFQQUqs74VTrSJOknrTym6EUimd7ojtonoqlH4WaslQLJl871rBR7W8le0Z/SNYqiCwQOUg1DX
Y2K1FALwrBFNNAMOPzxt2Ayim/ubPHsc80cxvFcMIGQ/W8NzKCBfDkhhSU5xp7zpG1nYpnvxKTLs
yDRpdAS8VOFTTboLanRybtSdarqabkuHMQTA9vBgjE7hhPey5YINiBQVGQ65vupCWipn60O27NsK
/d5ui3QAPeE440BMQPmJSRozre4NrxL6kxgHaPAFcpB6Byj3WqeGugqmQ1sWYIS2jQeN6jvNf9KN
Q1kNxIhW5jENSBDzel2V2WWyqr78RYxpD5U6xGPg9acuzIjk9qUbl/exRWu/oYWVrkYdtOc2XkXy
vb7Rg9fu2QtIJdxrIk2bF6GzwT/omWsY42EMnMmw5fSQAZNEsCU0LnvrOClhOXRsdr7dBLzo/+1t
Be314GgGXQeYttG3xcSduI+LYZKH+KQR2xudccDN1XkaiXbPA0r+lj0xkpgHj1g2QrXI+vgUeYK2
GcA5TqtpMO1eAq7XbSv5drOYRaGvCuMnKNzgDFx7m9Izu6ScJrCUEdsY3Y6iTQZol7w78rd4M4vR
4M8UhFMdYPTXYmqzjRJ0YEOMhY56ZEgtlc2GF9W+asZXBgYxcB3YppmRCvBv12IkSy5SQ67zU10N
wjrz1RyosmLoxSup1HON5qOBWZ6kUavVlLRtRRM1CU3ax2Ncka4U0fskTKFZ0Az8UCPNvBE0cR6o
mtD7VYR1tIratvOPoSAEARkwsiMRRfHkp7JQLJgmaIc6mupjnZCiBXsMFYO4h5etPAsFqUDvXxNL
iDy3nbJAoVMmdL/CHKD1VKxGgwdU+T0MQxkKulJRp0L/Gqa6r5UhqlXWp5aUnAa32ZRHxa5XgRvi
iS46vqrrZCAtx5a+JzCMRGaX9a7tps5H1t+4xf4QKtu0p+EGDm4Ca4Vge4/c/uJvGe8cKjHtO0PR
AY2D7RZpxyouFDRE4Z5xbNy+dtFdDCK31q07p8me1V39HmCUAXnw7WPzvUAHwRhlxjSDirABgLpr
5UqF6Y1SmKan2jGIuj0EVN80znjiOPE5+DAGfSWG0WhiBGPagI3s1NL0/PPpk9dQxl0HE/1qCxAK
fgEB3srYNWR/VJyI0H/f0sioi4lFotFNRVHP63BKEsHNmOQYoCGDcrZlyR4ut4WJMFo4ebWVYlvQ
BONiSa7rE3VjEp8a24j8W4gskKLDCnDXwcMf+k5ADH9tBV0lmlWozOLs3mk28kdtk+65IvqP99sL
+5YdMYIYcwuGKRr7IkxPL8Cg2fkkclKXY2rfX1lmGbi0wUmjsA6rvl4MciQ87ow5ZLh3UNtmH++f
Hrh12cUdupAiX0uJzLLETBmkoOwgEVdaY74TrSXnc0E/OZfRJaWhd2CGjgbMD94krkUNkhknUuhn
JyEgL/kABPjIJ+v17Z1ZCKCo7mHERcSDqYW0/VpIXllKqSotblLE+6XcZZuOiM2K1hzQzcWDeiln
1uvFja1F6isIGeS8TB6xDsQ/NQnZPpm8MfAlpV3KYUw6T5RBsULI8R5kWlP9Dg8qDsfUvuWBsLRL
GYw1g9+zbQu9yU47TyOY63ofeFiP36tCjAjGrwm1gZJAW0NdyUZeiVRwhF8KfeI9vc7aYP3z5Upm
bV7sijg1ihZKWEm00bdutZ+HFDdG9ahm5Ck484qnS9HgUhpj0JLUSdZYY1GYRniNQ0I/ORszK/7G
clj+pwTFQr3ScXNvNqodbTlfX8oPLvednQYqMlBSghswO+lbEIhrjk6OFV2/j1Qh5Y/bx5JnAGxJ
1Kh0v6uCMjuNFAknmVlNSjvdS5iV4dYF58z/ltqYswnE8a7Lu2reFyQCrhyR2A1dweZYG+doskWb
qNcHoZpgbI09PIHwfVXR0OZx0nxvALw+OWxtJE+GsR9jKK78jFx182HtNhjK1Jz4aVzLOxlXq+fb
W8VbFpPj9JGg+cUIgXb4+JHut2vekjjHhgUszr1E9BQRAl5UKq3V3wnlvSjwJDBuoC9KoZ1EHEzz
sJvcgeCyzTv7nDjDBrNA9ack1rD5PdA5ylXlbHFFJ5yIuZgD/PEwmKC79mcjQLVko+5mSx5ptwdM
9nvvbtcmFTbvt3ed4wy+AfZU/qSmlYJDYwc0sh72zlkUSU/UH3VAMsqbcuHEz+83BaX2JVGYXZtr
a6DhoMVraifbgvJUuJTgXKqQcQa+7EueX3w5g5nnw6SVO9nautoBW72hNKEcPc5p2f92Ppjiud4y
vzbVvFLm4xOTX8ousnV7f47veIfodszGWO+1mMYro74ZoT+UDdVNDU7zNWcht72oyvL5gEl6kMMK
toeLavNk3gc76lCTN3jPNYT5LF+E7Kyom14A/MdJ/CSkdidKgfpIeKHutkcwVMYjdJkiZaOONKqn
eOY0KTqA7wIaUpV0rxnup8ZnuxdWmcO70C3LnXsVUanCEADjTGO/GnxUJ+C9nco+1ASc6Rx3veyI
/khg9JdqYS+KeZKdpKf8UaDNVsFDLQ9Fn7cMRn1SqfWVCAwIZNW/UIp318r9bWvjCWBSKVEfQlRN
ICCdSEIyYv6Ozrcl/A9D+0dRbDuG1WJcZhwh4tCbtk6no6NkzpaOvB7lWRffHcAfObODuDBogP8j
r8riDDUC8Tmyzbtz4nDOJmfPdeaSM7MqqSBwnK3ZIgIm3AZnWxw4Qv5HyvZnIYznjIpOGysjgotx
zVWK/meBxKvajo7Jmnc85x98S2eM00z6KlXSBlfDaL8D5rRrKqSjP6dDRte8qtiy4/yzKsZxSmXT
9ZEW4lVv+xIS/YmzlO9dP1/52p/vMyc+s+pQqlrsjVRvDSLJtqQR6Sgc8XZDUrciToLup8fH+COk
xkBkZFcch7Bs6AqKxzMGHzp5GY8ga51WBO38mAgSr2EjEWONZiOgh1FerJst4Nu2XUhi3AKmPduk
0PAmK3+UPq1Q0gmIZe+GQ0HXnGR7qXw6P8f+syrGQxhplqRhh1WNGHsBCPT+lTrJevv5rCBLkTm2
v3jx+iOMhSxAbaxHORjCgk3wREv3titadHYXX2c8hFlauQcHkZ2ef00BeUx/P93+/qJ7QCl0hlyY
i+/MtpToCgYCBNJfe7DtdD2eo5Qgs7otZP7It72/EMLsR1GUVSENyHPMFQLp6oyZj7+ToDDJbyVg
BCnwkWIHLxMBgQpm2MU1Jz1c3Og/q2BZhgF9+v9Z7+PqgWOxi7t88WnGSctjiD7OGgqSn/uVBkIC
dc3ZZ54E5TrSFE1hxRhuhStDb13jPHmPf7kExi176HJDjwwEJPcd7W2He4Ve9lUXSmK8MRDS+jEw
YKoA2nl8y+l9b4v7inLWwbFV9rkrsSpATamQMj68vFmvyDDf/+owsC43sIRGamUICE7TOl7tc7da
3ZawGLYuFMWc6XFs0lzDE9Ip2fhnEYxwnLi1HO0vBDDn2cwLoUzme5K6eq5sZWcGs88A7yznVHMW
wrpWQ+2nKC5xLMojmHVPGeXdzBc2G+1GGiiK0PQkoqPw+lSkpYcLRaPkSFtwMwdPj0syn2dRS+q6
kjIv8yLLKzBSbuE/eNp0FPdNIhsQWOCpZuSl9wtn/ErO/OcXcqS8zAZxXg3u/5tZYSPPdhc2RENz
E1roAZyjS2wXfawq4FrUtRw3cVdO0M46lJwtX6phXYlglAWUfqCtCBDh/Wqd/vmucOtz4Yi29Ezj
94BwTvtC+LuSxqjMKnJpago9P714B1csqQoEDXAK0Orj9pHkyWGOZCWbfZPUsxz0mIMz+0i9I+/i
xZPBnErEEEHTO2hupPrKe0Cl0UbvfEXK0+21LMTBS52xlea4MXojnuUAPZnkHbeYsFAV0SR0+c6N
oWinYzlzraaXJGGCrsLn3qmJCfZsoiBf5B//pULWlShGZZ7QA79NhigNU7AGLi1uAFZzWEDgjET8
wSv4LO7Qn5V9RbiLA1pHShtH88o0YrkC7Sj4yT854WXZ21wIYTJGWfWHth0gJCbRZjc60xF1kjMn
F+JKYTKWUWssIxAhpXTU1SHeldQ/S5/n8QdHEE9lTN4yFFOMNokvlbWv0lp/crJfn7ft+Xu3FUBg
0HktYlATaOcgLLj2m3kv9VVvqPMV2TvEx2IzbtOjtzp5dngID2iF2P8cnsd9bqMPwrkt++vbTGp8
JZuJQD7alUVQ/qGYEdDkvbJDuwaNi10Fq9Tx1XULlPcSk/xVv+1stIKDR6ZTqOiMFJghw888nbFC
wh3GNNTPdGs45VZxk5yYFUkP5kHexuDd+yhjUkUkfasUMLSQ6KXfZ77te+vWT6lySFIQR67FV89c
gTlP/WHGNBhe0XUYVqdmWnUZGEw2jU46n/MuuhB8gWqhYbYSYwvo+WFy9i7LAABeSbj9SnaxmzRy
Dm1OpsITwZyFzsDVVrH6uSYuU1ffvz7xBi+WstKrVTAHQRFkfZQbMTvlFXkpHZkqPsk06PGBN9u7
5K2uRDFnoQVzo6lXWE3tRJsioS9AQ6xomdD53cXYpJzYuODnr8Qxx8IKZGDmpxC3Ez/QCiX9vG36
Sy7k6vuM6aummjQTOkZP0x1e+Q10dAU0I+vnfC0/3ha1kBhdSWJyihKdC4ovQdK4kumhXpm/138n
gEkj1FirIkWf5kckkb7p9xVnAQte8GoBTPowSHWeZRGOCkrDG9WpEvK6/uRsN++szL/hIjiVfSj3
bQxDDjFz546tMyprXr3p9kaga/BaBhhyKz03IKP9POQr1S6ePU4n/m1NAZz7WkKsTI3pidgJ75yT
7tRbhOY25cRY3jKYM++VOtiFSyxj16FQf+7/LSbZjJrxj2P8NoGTSPWglCJeU3JyCElkP4LTkzeJ
wVsCc7iBop/5Qz2i7iPiUTKxwVfMmepbuCtcrYI53p6Q6b2UzO4j3KJP2JV5beccB6Kzr05DHNay
50GCsBO3h/nVBFBag3v2bd7s6+2zoYvM+RZRo59qAztSlsQk1EcnQrnm+vfZ+plc4EpjzCkvckNT
4gZ78oK7lYwob9BybzxvOSnVbb+us0AzGEHLlUzFYk6bhvAuIRxNsSkurFq1ogQfFzvbnUj6ER6a
kltM5mjqyzIufFWepmrdB/CHPVXcX/NcpU7C+4h33eU4k68n9wsxnmoEmpfDwDTiuuITfc8djtNd
lADiL8B9qKBo+HbX0U3gI3QKDomBbqp8ItoD6d85WdBSbzXmMv5IYVx7nSlT6FsyDsraIHadrEtU
H1yQ6NoAzM6Jh8ftbiWiqThHYhEf9dW6wSh+++PTeRXvtrw66qLr+fNrWBNBLh4qgog1xyT/Vdo/
0V/N0eqiEV5IYIJALue5X3qQ0DTEosL9rsdxvR3xF73bhQgmBGAYssjkDCKesW06pOQeuS2Btwgm
24vwOCSoDWw8qWw3JOY+0ElBOabBsb+vl5QLC0/aoJT7HkI0EnSkxs3DunMxFpOfbi+GJ4cJBmpr
1mHZQF0j/VVNroWhCOpo59tCeBpj0rxqMMNax66cdtXeRW+iXT1XnPIUz3aZQBB2/RDnPUQYd263
i9Y8z8Yzq3mJF/tR60ZulTX2A4PGoDMGuPDTbR3xBDCuwMomvGvD/5+mpxftsXW5fdWLrvnPwfi6
bF+sQI2GIE5niHpg728s8hIfB4JnzWTru7dXwtmKr0HBC0HtoGCgV4Cg7HdO7nDSw3fOGf9ix/0W
kC/WwhzyWmhbvZWw26XT2JIrUg3vSuDvw0NziJnSrqLGg1ORp3deMzzHkllCP00N2nkGclaiZNcR
+bHtifZ+W3+cI8lihINDqRiLEjKiTe+Yz7+llbGaPv7Ov3y9gF9s0mC2VpEZENJTLQfsli3Rn9Xx
L4Uw517xyjEB7ArOffkMB3ZMNxi6orz2nKVX5csoyk4bIsA2YzcbnD1YK4zDdnTTnMqX2FXfduqa
J+472sJ8C7gwPsYVRLXX9V0N43vp9pLuhPvDCVOI9/GA6eJhqzxTOgw21inFziemR/9jZePiBzCu
Imr9RAMQwGyEB3/tb9UnkzwZtvlfbmx/xLBPt2o39FkwB+sXcbUbv5pUMEmYv9229uU6zYUYJieY
AiMrSg+7NyA0oA/u/dWj2YpzppZeLy437SsTu7B3Ec5iNALoDL2kvQP6Ig+EnEAyBSiPfIhIAe/B
w47hroxJFEIvNDAcBwXaTUbyiLyijha6a5Cf/KUK1evgFPRROaohVIhbaXoOVz9eM2rc8ypqHN/H
vsklouAZqaR9tfwOxN90jvj4lwthHAbGKYdUGyDikK5dN3rPapcmL7eFLC4Dg4xzZw1YodkRXjC7
l0OVm8gUAOr8Mwd4nL4O/4vju5DBnNAiDnVBSiADzEcgj6fSVn0Zd7wi6mKg+CPlW0QvNQ0P1vqc
u0U/lQf04c/NvgZnLcu3+QsxzAHVTaBPGMjfTvZIg3uLgLibSNvmuL69L18dLd+C+oUcJqiDucH0
mxxy4mIFKtVfHplRxwh1gKG52R7r0y7aCK65rYmBG1EBoF5MVHOu4Mul3IsfwZzZHFihehHOi5Xz
nf8AAiH9CTHkR0CEVWrzYsmyi7gQx5zcKfAw8DrCUHYHGdOyttTNTTLyiresxeTvQg6T5odp3qd5
bcxXO7xMkJfO9rfT5+ftHeScLJbKtUq7JPRFCMEYWvm8k3uCmxGGUW5LmX3ALTNhM/3BCjyAN6Ml
B0BDpAcVzX/K9S+UNa/zIlaMWRqMZTcbok5UG8PN73+3AsY7hHKD8aYe3x8wC3LMuG0N80G5oSE2
cGMIfBxjDRr6eqZ133wn3NDXyOGhISxNNgDm4R9XyjZeBb2MqpiAhcx9DTK9mwi6fkH3xu3/51gW
G727Qfdyz8eKUgLgZ9qS4OG5xZCwcBfcF5tKXHV4FcbYjnG6vVMcD8vOvgtmn83P0PMt3HoS7roT
8AJcPbA5Jr24PICNzb1+aDJn9Yj5swr+1YLTaZ+bXbw5xzbXiy96gAsZjHcd+zAW+h4ydvoq24tb
yR7IqNDX/3bPNDG/C7xKQEex6AeAzYpDH0Tk2Kvn5ATA5WefhMBMQWi6vTmL98wLQYxP07u0rUsx
mgUZ4HPBdCCvzXjZwC9EMPkImJwnKZniuQ1JQnY6OjX9GChiuR0QXpV50dYuZDF+bWiGERxb0FsX
0yNQ/XCDCG2LlzMsR5wLMYxzsyZzKowIYl4me9rf63ft/iHnlPmW9QbWTkzxw5pBV3DtQetuGkEE
kc2tDp2bv/avyEtpbY85UV3Z5prcnIF8c3h/xBmz7V847DoCXZggFjkus5M7PgOlkNxP1HuRHE6E
W9behSQmFyqtzOoiDZJEMGLfBbYKXqYUC+IZw6JtX8hhTisoV1tBAXXkyQb1goA4J3De+BdXYqBD
A4Qg84g6+8jf9moX92kFcwOapE7nvGMuN/M72Zfi9aUgRmWZ5w166jXzMY2PIRizuspu9m8DKW35
Nyyi3penhv6XjbqUyihQFBpPnUYoUCHTS4p7ZQOQ+Q41IZ6g+UOs7V0KYhLGQeqEYUzb/GSgLpj8
VGlNHjMyOdWx2HJKhIvH6lIWky0mkehnTYk9a1xkcKMjzafKre0C3oJHWrHkji5lMd5VG1sYoY5t
62a03DUmOXIbcP32bR8u8axj/vOLo2vUigVib4gp8N45ow4D1/QOTBUw+Y42DljIfLhBLiwcTyzj
bNEjKxmNVc8OanKrDUAObfVVddC73DjJcfglPet8fvulQ32pUsb1xgnal2PgGeIkTDlpn0fHcA3X
eulfA+rjocwwqag56T131IhrOIw/DjtlMLUKy62gZQyw0WIHCBlgxxYrLhjFbIT/+0B8Y1ZR0kSX
E3U2HFeekdP3rrTXaao5ZHziWc9SUvNHowBburYeXLMjocGYDIw0eZcdn/zu7Xbj7R44Vjp/59aa
GG/S90Xf6AnkAIXoLXUC96NxsqMMEgluTs1bEuNPrCku/D6HqMlV8fwPgiE8bGfoeuQmN/OXbi2K
8SaaoMpiUGKjDDMiWt+5ivIxqg8WHh8z0a6QV1e23q37ZmW1r2XR/WvYatRRQZiqfuGoAdyYMcrE
CMMqqMe56dLAm5CCYOoUuPFn9PbuLR+7f+R8RcILF4OMWxP89ktO/at3JSdb/Yf+UcBmAiELAOom
BpyYpQimKjSJMcx2iNnHec+Eg/bKZzFcskNwvhp4qxdljIUxHsTvLaH2gXULtAKRuhms415bnWP3
/bbGFv3FpRxmPZpUj0FnQA5w9H+DapeEm9G1VhIen32b1+v/tQGsIV5IYzdoCFU19WRIA6kweRt2
v6fnLQ8t6evV5JYQxlVMXl+VweyWelDUpUT5jeucrY8EWEb23eNku7i93vsbVXWGz2i9tTY8tpbF
Z4rLZTJOJAlFOe1E/IKp22r57rx78I8tEcmx3yDtMjlWvxThLqUxfsSb2tgQJkjTgDqAQkb70rze
tpKlc3UpgfEfgzoOMFIEFf8VvXVdQI3NbQHfOZfhIS4lMDmIIY9io9VYQ2XLM6jNZGfoAzeItknJ
y8F/CGlCevde9e3h7Niv24x+8rzk0tX88icw+UkrGNbka3PKBbyBGIVcmXzysN15MphkxAhTcLnM
qVb7vCmcxnn1bd4yFuual+tgPEdZZ81oal/mYID99IQuYsezO3SbnMWddX9743gLYtxHkIhSns7u
Q7lzZzEDHfHwcVvG/I0b55ktfjd+7tVjgziJQpD8qpIU1G3gVuBkGBwbZ9+y5XGSwyGElB5mB3Dn
KaDHz79bCOMWMnWoTUGAsuwQyS6J6URjdEzx+goX/QHwIk0d0IWqxl7JraiQ8rwT89MvxZ028b26
vr0MaVFVfwSwl/BCAJlzWE5YRxY4rr7V6QAQiIjIOakQ1Y9ZRbl0abOL+WYEFzIZpx4piR8ZJeIu
EOFpTnQMa8/ZrW53VHRpefe3a2T2Si7zoopTKBH5u0oFkCLK58SNqX7q6GvgCBtxHnDtVhwrXI6Q
ANeXZZxhRWGNvesLBWCbEsoOq86OftY0EEl+2kYD9/1jKf0EtO0/khiNCiqc0ahAkibD4htXI4ch
t6dVK3PHiXiiGGX2hp4PUiDPEcqN7Piw3wJCn/8KO3/mu438WRETCAHnG5qpgj2r4zXKxeB+Von6
W3JoP7k8++DJYkIiEtqsiBIsaXI7II5HASDlFFrfPYQYUeHViBbftC/3igmPda9lKZA0MeoDBCbF
SfdWhUJAs5pvJWgZ3OVrPJfRYHX7oC863gsLYSIiUFmHXOwgVTFXdf1ctPdms9LOYnIWWzcVyW1p
i6+PKFeC7wuYyyiOMyqNC0MUxFjBLeVu46Ldrj/sB3SP/ZcX20sxjC5BgVcA2lCd7+YWaVUi7Ypf
+hvvHM+n57st/lkMo7u4AXS85GMx6OkrSfAyD4PuPWI8A93wtt6Wd+mPJCanaEH5O9UWLj2ikzof
CdnPV0hejsndnDkRuLhaVVbR+uW8OXayP2Q2EPYR6RWHd6yWY9efxbD5hGeogh5ATHZvu4PdOvW5
3IhPw2tPIlrZLad8Pf/qG7vEvp8JCSgncg+n+GXKSHEs0N2ZcTGmvnz2NykqOMyBdjrTTM/u8UJ3
kgDw0aCExc1QepL7Etr0uQ1pvFbWgSuf0Jm/6R4Tx+MZ4aJlXMhlPDzaH1S9SCC3wovGr/J8X94/
3La9Rf1dSGAce4EuxkirIWHnHTB8SOHXOTvEWwPj00eQ3uO5DBLAupKu/ePgAR7urq/Xfv9fpndR
Iv+zT4wD0rLKH0sRsjDAZ0uPIslWD7xpw9m7XNsCQLxVzIhL4Lwyvk3cqarfJLmltid7wwuz88+7
9enr7b69sd9TvOufyWysNrVj4E9KC0SV2k0PvUt5D648RTAb2wMCuvdVKOLt8Z7Xl8r7NrOR+tCk
emvg2ynl8oQt3K+uVcPGD98SWoBptyfFfqxtwPU4ex/B9+n96fn2HizMDFxLYmJIAU8odLOKYrIB
anFPdnAYT7pNXPr0mK12v2ycN8d2MHrocDoCvx6ibxkTE1U8TFTGVQcDOLi/+nN4Np2UfgB8+mB3
d4+BDbr3DV2HTw5t7af1MbU96rvW5v22Bnj7yAQdsMZGYlfhR7iPqI1y4ub3UHOtXSbUtJ05iqOJ
jw/kg3fKF8pqlx//NmVntppW+77Wnp5jRzimq+ItIcBwj862wGNQu33s2XG7v1E4+C6vI5UseVOl
ybPC7zlbyfuVzHEvhdrzwhK2/NdfniVfRNduahXLm10VsKN5jZ23DVBnYRtHQUzDfsSv1gghnKr4
Qp3y2kaY453FaRNas40A/f6xthw5Pz8kj42LkrK9f9+3wA0dd3vludGocQjegoFE+4gHxS/PW/q/
D/q3ubpe8kbDnM8YyKypQmKwLrr7ua5dk2xdui/nkazWzudfmgNzskfDyDpBhGIHQjmfVnimxhzs
oUDjZ6zj27iUxSWJH/LV1rnbj+SR2g8t2a9f6ftTu6Mre8Z22yqRXfLyWM5PYOrct8/kd7ol88pO
vlLzCwMPAwnjHBPWs/vVErxwR7Z78DYVkYnzARaA29LAs3fbIL5c24W4XrYmo09gliXZ2BbZDLbw
FpP3GE+m9Vogm8rFWGFK8pKoqh0fD2iQ0TaCswnc3WZEeVv2ifJ2px1fmoy28u40ANQfbLmpc9CI
6JPS8QtnPa3b1Uu9ujNFR/mtP0hgd1upoPBdWXsFfHokMEkI8slhWwLZgpgH6RGoIMQP0JaabNqE
NPf6p4Quyg3gF/AXJjvcDWDqBPXXKtn/+FQiPNGbx8qWnurMju47DxQej9m+aJz82XBz2uDnCr/N
Vy366oiIMtKvFBfcojXN9x6KS+lKAt/H4T6f8dI+DuKmcVeF+2ERDROuG7yYUXFbOoceQsN4PdhR
izdtlDS0N9GZdsNdSbqnO9MJKArZYCLTaWAXbmSSl01JQDCNaJbT4Q49vK7QkI2rrWCpVkpxHaWA
DVbI6361BhbEo7EKHcdwUJE+WA/+rsjwjPFgblMH0J69W+DpPHnTwKA3kdEeJGp9GDt5ozZES/Hi
e7wP7HwgGz2c+6b0HQp0Dw3oNXvPftcwnWGSsqf7V/EtXW1/lLtjaWvPd3LndOQJ9GmZnQLvSdkI
9oO3Lc7GSSsIEFcBaQzSIEdAarwC4LCEdw392PX2uBadTbs9529pTbVVYFOzBW5M6BpHxD6noUYB
JC/MtaFFAzYCMoF4QvXO2zjF+qknCjBxs8/33pbv1u/n/oemEBJsbX07bsxHDFxs0S27JtWH3pPV
VofxTwJpDpRkyDyoCtf1GxRNJ0MhbgXqiujDoNYmOqLV5Y44TxVJnNKObSB9deA4/tHRDjxO29j+
bCXAQK0rstkqBzo9HENXJNJjdQ7gAU9IfLEf3fG4wT92e1IMUBoqVx1+i+1TaH+tvx81dAZREx+F
JgT6EtjZ27Rygc6e4X8lZ5cSF1xLPwQ89r97Tv7WA+I6QXOuSno7LBwrcY7rHzT5UFd3+e7YUqwU
gBIGnoRXIfhRTsXKupekXUJaOz5/IMqNsPy9twd4bHF4x6AoUQvyLq5lUq8nw92ukm1OHq13PyPB
Z2iPL557Nu5BWV2cW7y5bnOMHNs4aCIZHNTr10RZbTdCZns+rDJwWpod8OC9otr7a0yBHqs8zrA/
29aua0rWCYFqf6MSKmyOSUPGu3qXOFVMyHrjlACJt2zMTPuOfC8g34nvCrIeqQfdfMJXAY+UNLvz
+0t695y6w0NwiF7tbHCntYjD0CaHrY7133ZoS2FWA5CRaqiKiiFf1n3qQWQIQuh16MFVXBz9gfwK
j3NDRmI3KTHvdHeGgbc22KptiL5vTjjiymdyKmmqlSpRrQ7wkVJKpV14Orkh8PRbF71D9/n/kXZd
y5HjyPaHLiNAgvaVpixL3r8w1C2J3nt+/T3U7K5YaG4hZrY7euZBEUomkEifJ/cFPGd6Y0CNZidO
BPHNG2Pcz3hnvC41DSKS6aBdjubbgwEUg9DyTGQpd5cPeaW5BxMIi0OeDeLCaBDiaxgHF7qHFzt0
TkC9oVflCx6LgnW+Gr/G9Wd27ZwcE4P5epNMaoU7LQrz+VV8isyjuMED4LG14v+BLYqVKlSiKiDq
ztmSii6QOs/vHwwT1f6MbKAhMUqf36DXPQIeVnnDRZBbqQDMvP3QZI4yLqM29XXQBLJ7FsAMYrdL
uPnqObzxXJRz1i5fP+93MZ880FyKugIein3H+co/0z/nvg9z0YFfixXWuc0OuGHGjnKlALi/N3MO
GYlHh/HFAUGWC3UCOi8bAKqZ5ulasN5OD74DU2fusGzp6egQ8/5px8NXXJGwRT5I/a61LR6OH9el
mM7RC4pZvOiF5wmzA1CaPhS9MIcvT8duswnshwh9JJn5/AAHZHNn7py9sj08BaYFqPiP0Tr4Nq9d
5rsHnNFAZ/wxzrgnS0nZDODvxbZPdx/X17vSfIVruTnmZuqgiXKzgZzn1rE7ejZWTQH/zTftCcVR
62t7O1jOvXOQj/cwDeZNaN99wVjvD5+7zysCC/VMzdMpgAu2053LEv09SXrhu9k6nGB0NQAb4AWL
m2vPPu1Pdo9PfdsouxphA4bV0g01XWwwzK95FXzOa/qOBxYiEU0illHPaZ/UcnjiJv9Zijt7UN/h
4OKXq32QDeUcTNgPvnnazye9tZxfD2iJCUy4aZnd2vZHiFhwRE5n9tYU24JrpZoInTi53W8Y/0uH
fK6D/o8WaiLEEj4Gexfs/cvds38r71+2J3tfWvpNYzq7rWXe4/+YnEFbgeo4+EBru7vHkk3AZOx4
0sp5jGwFSgg0Xe3mSweiIs8Uz7ywvBpI/1MsS8XIxB+mJBj9tEmxNBcBSyXCDepf9B3GRAW7PvJu
eU2bLWkx+lgJ0FcGSLsOWjN0ut1vz7yf7/LyE1lzLrCq+ocjRjePXpjGg6oA4ck6xXe/Uit5xzQD
FwF+BQIA1nBBh9HNRqLXuaGAjoaAr3fe6K8KK0GAdpsBuFxASz62nJrO41e1ucwg7xSZFGhbR6jw
Jt+nSBz/TYPtudd6k9cUxyOjn/sYQWSMU1iAPTvxTJqa3u8UQpHgBV5mZzXTg0Ed7BCVjO8tf+eE
lECLc2/Q4aOdRAxvwR5UOwERZ4DmoApRRGr7m36n7ZPPGWGh5Dz2tYrCkjrz1sWCFmNYztTbu7t6
nzkfl9lbTbkuCTBCPyZ1JdYUBMR0k452rjmSZ736e1I7xtPo2bg63uKi/0IT+JCapInYdc7cHZm8
WBgNPOqTAXgi9RAhMd44k2Nlj/+Iux9KjB0VsK21pRG4s72naLJrG8FrbLc7ggsTOJnJ1RTQPOv3
L7ZY4wcI8azqQrBV2IrZY+ekaHp7gkklQPhrQCUyOcytGaUlvfPK1f/F8jD5qQjmktdpp1xtLQmF
2ODg31+msxaKQZP88MWGYl5Qe3KIcAiJlHwn27TbCE5xRCuFdEyxoCs5efArENcfItTQ1atSM3lK
Zc29P/sG5h0E2P5SB/NFjkgYxU6z013RuS9//c+HyrwHLxIETKfjEkfs0MH8CFbpbB71q38wyT+r
559DZcxAJEml0Y3fDM0odimAFvoNtmttuRzNr+lPE/pDiTEEoarLYzKAo3lfqAHorA7j6Zieu5qn
5zz4ShHyFCEGKrmUeQLKmIKMCJVhiPM73wC68ka1ha0PiuLNZQFdNwU/DDLqJJKDTAh8hH4pZkbi
bQLM5feQ200kzSJ26RwZXdJS3cDKJdyYfNsjo4qdvxYAhFFgLODYGpa3CQE1uu2gPQ/JSdj71/WO
18/HuUq28SIR6lTyZNjW0aof2xaYMapf2GrgdN7X3z5T4NuqsiTB8QLILXN1aT8WVS6A2W7zUgMk
rMLkwT3Ptq7nPxZUmJtTW2OafGwDf3gyzMCKB3MAYqtv1raEJpnECTf+/fiLS3XlIs94Yy5SThMq
pzLEstt8+5SIVUUHucjNgbt5Y+XCFqT+mPWpPSn0y/ntpSbBbKziSPY9rwWX8ogwdkBU1dL3AfKI
4QrjmL1myJM1O9kpb4276TbR5xFm9LtZBRyVfPdV3Uo7F9o7Mw+PyJHaNkZQbaDX2GRncJvs17zQ
swNgbUeejlk23zDOmuhWaRno5fnluTefxfG5QAegqe5GU9iPHqpol0V4zWYoIppBDRnDM1j/ztDO
FOLHUQS9MFqYBfRc973guoffE+6MVjgjwhimtI969IOCSOmkV8aVfN0++gd1X24VJ7yNMdM728Sr
zNkdB6TCv1o0ZH1ltwJS6OaIQQte8mItvDj7HsZ+GbEylLWG76k2J8khsrkdnO6qQYMWb7yce76M
CUsFrWjVGqRsb67DxMBAfrw3XnkR04p6P+OIsV8E/baJEoDM6Zd/uNEhMr2pOpdlZfUJLUSFUXdS
W5JSHkGjuPHcypE3t4jhOa48jw9G2cWqGPmkQfb1FN2Ezm9hWyEE+yc29+y0GOWGMR4pqgg4KZ3a
yZ3WQRM2zHvKX6i85sYvSbEN7YkvDgoMb/+AGWVTO9Kjj5LbVb5pHosTj6+1pMcZMUbJGRN6oWUB
pydeiy8EiuS011D9FO0Nhg3f5MN48g+JrUKf2K/t3srelV1uCZbrUNmEavNMq9wfghNFHQpFMMfb
XB123etlKVpLf519JKtxgk4qkvlE9AHDCs8hRfELs85av8m7XaBuW2rm1A6rLTDjI/E6HM1JsYLJ
qoiVpI4XoXiExvmxcKLAjqZDVdzW5ZYU95zPnD/jgs7SGJ0V4STVpkHZgVjeQXn2j8N35XPrkCMA
gneRaeGAfn2UAEQJN08c4utPTdUohixkbK9hLnJQ1VHJA1zkaPXvL6hV9maDgnlmh4f+lOio701W
MZlO+CBfw3K1+Gls9kfDLmzOl8yU/jgG7IBV4ebo0h/rMokkUF/AZkk4xlGHRLmIMjiqt5/l/mbY
hRhlekXt7T4y5SOm4GzeUNO6pv4p/hBGU2e08oygQ1hFWyv+xOLRdI9Hes/hclXrLKgwStqPC1XM
fBw3saoPwYpfkZXn4eKuW4IFEUZFJ4CEkvQIROBJPKkY0gkRDfYPxLy9fGUr2ZBlvYxFs25JSSq5
AB1gDt9J9xQR4O4yhXWltmCF0dJTleppM4snjFp3/fma7HKb41tzj4vR0VTBaG+VgcaIzRnirjh2
h/rDira8PQirT+2Hl+/vWGSt/aBDzexbwiDdw164UzcdclSXT2xd6SkalVUkyGTkaPHMFlRCmYRZ
W8Q90qbAFvGejNiiR/SKwK3WN8nOep3jMQndWTKyBMpTtf3giPi6k7n4AkbG5SDxm4kG/cPLkJmA
EvQP3dFA58I8VheZ5Jid9CvgUGLzcrblRhOrynRBnJH90aCyMMQgPrQY0t5npuc6Zuc4HKW91taK
/mdNVWQsPjUMmWEyjIKWBkrV443J6FToQtwpwDSsIcMutlO4kw+lqUx289xGZv2ALYLHooTaIhHA
ItXn+B7/3RW8rrFV7bL4KIZ5lHq0SU06+E3Y2ZTElvzwCMD/+vmyiK0/GF2kGHARZSp+76JZiBh2
zWRhggUiD+NhQiXp1XrkFhrm4/vDGOgwA4SomDZgV517WIowBN4wc5K9qG9H+Ta5VvfD3ZCaGXb1
vt3yGmnX8gkKRuIprhN5IFljLjTH/LoieEn/EH7FT/Pe2TmzHFru5vn3Fao4vqmdxNsJfTf3wbaI
TM6Rzjae5RegoqhD6JKqUMp4vGNO8iEiaQ9VOmK+onqIHWBWugTLW4ftPW9SWZyVwCVyjFoNc7EI
9bjsATeD3RDl1WYAhL+H7itL2Co8OLTvWt8f1CTsVVA0Dc+Fxe7xs6ovMx3yUtnDJnpoUsvXLBXU
kp1jua+vE5zB/JVgIvqDc6xrYiQtKDPeTeNNXh52df8XLD46qtw5s4EVuB/SRjJLZPg4JnHtBS4J
Mi6nP1IvF1qwGnjmibqJqSQm2TQ8Jb+m5SCqBtW0WWpURly6eJqSCgDi6GbTTYp1gGVm1fJtWmCH
MXkf9I0qGBZG7SwDWE/5lZe8psJu1N6jQDK74pCLaG/Mus5U850YYJifcD5wZdZPQYv1zwcyAlZL
eUiL+TXhKWmb+OCb/unTA2TGq2+RXVLyYT/XnJElRcaKq1HWUd3HyVMg35WHpIZWrunchSh4L6q6
v5pOBgpCgdXBxwceBRfVds1/laATiaGqhqJqzAcEoUC1McIHKMCrdO8MDBUM1pXAzeOua6ofQvqc
512oX72vxqmZZewJyO4YinqJTdkxNtm9COzygwxJsK/epWNhtZkZHYyb5sTLca1V4XC9/+GVjRpo
J3UxKfEJxxnPvNv3n+WpeM6O0zbdv2OKFOvtd07k7KKtd8VLJK25UZKsqpiuFDXpD0DcKfGkJClG
hNTlnDVDrx+3n2VlOBziu6DB3KWsJ+jBy0Hj1NxksTXnUg5wXLaPyEuaaKERbF7KY/3F/JBky1We
WBb92E89CtHKMUUUNjfLOjcAbA9Ogi3uy1/cwt+q0VmQZLSj58XF6EUwsva81qy+xcZuYI5h1BhS
wweDWaWmUCxJVVTZkHXmTMmUdNhSIsOk7zchsTIb8Efqde82b9Fh5CR3VqM55Mr/TYw1OV6bAj+l
BrEnDbkW1IZFrG+SAEyU8DzB1az5khRzimqYxMCqlfoHb9t8AEAquJK0fZ1v8Ld0ApTjhkdlOyHt
2LecSstaiRPbc3+4ZKyN0Saj2qcg3Ww08zqSnKYx0SeR3DboyUBXOM9JWvX8lgTnO16onjQr0xj7
SuYcUyQixQgFB5g1U0Dr4j+x3Io6L/SjuiapjCsbIyYbU0OZHUBAmaCdao4hBuu3ZO8Ch99XsBpo
wlGQJcRg+Kcw0kljVRCAQAOtMlA0Auut0E0mqeLpWk2xA9ns2txo7CLVAELaeWVYmk1SiRUWIeqt
6nit1HxRQRN/Xz4GOpP9w3XCyK0+b0k2pO+Wv8WBkykWcrGPh4cEIZtsie3LKB0Sag5tbxpBvtGB
KZO8EQCwipis0e+i6XcbmyW9TVAiSl6UdyNBT7tS/krEWykzpfEZqTunrk45/Uql0krQlin9igsz
JmgMN+PMUqvtWO8B1aCpnIr8quIGQA68bGBCGSwvuRIRrafR8ICVg5H62d1nOWBJ3+N7+nj51NYv
84cSW5grNdGvJAmUor0B+G9MYvi/xuEQYxcWbu8tDLYRslr9nkN2pcCqoDr3bwa/xxEXlzV7az7A
yQaMOorosUOdjlqHhpvpX/N05rXJaNUwsJ9VY3yraKATEVBDfgixyHS6qm94ubDvaIOVuiUF5jHo
VMhjjM8MD1qOflXBM9XRGZ0qwzhIeJjcwTC7fXZdyJbyIgX7JNh6BeZasJwlNNthB3i22pKoTShW
i/YngnxaBGmdrLHY6/5WOGAJZKdeJbrdFjuDG0qt+cbQiZRQWURHlcIqRdqTOC1gSCs7/Tp1gqXu
C+xbcaziszvx3b41qV6SY1TilMl9Jcj9rIPnyO30kAESTHOe57qI7nzdI2nKTXKsScCSJpPjGT1l
qNGp3mNvOvKI10ADy7HfRd2nAO9wYzu34fvtFB4kz6rjuSTLhMhZ0abhNIFsDixr4EFcA0IBqsiU
e3j3sj17RmTXo6GxPObHyo5OuYMqJye9tKYR56QLesBUDevDGdnMldZL9ZrM7QW/EltzJus92fLm
LVZzWAsqbK4uixDE+SXt8ZRL89e1YKKEYmFVX2M297EbHbWSN2Kx6gAuSTJ+RN5ICSCiwNjoyJ/T
g715sztXtv2bbivv4t+Bw9FWa/7Ykh7zTgYhI+jkBL1Tgf1KYWF9TlcxFn2jIDPHZx+89OdaLK4A
yUkU8TAJFnOf+w6NEBfp2MElkzsvsQMNEeoQNoklTIBvvMzbuoz8kGLC4370iCS2OlLeW/pSK2ap
2RqGtASA+UqbSeZQWzU3CiAOZQ3g0TpaaM458xs19AIZnNlwbeu7/ODZMC936jHi9geuH+IPKUb3
t90oiH0Et2jEts1hP5amZ6O7ACW0zLHre2GPpgGeoKwFtkv2mBdHymkI0eA8B7bEaq9853drT2id
yLjle3mWAdbwLEixQVBV9jUVKEglKeSisUQ5sBPVEtGHNR3i1i6yxEk+hvSU56HVtnbj9NNLpE9m
Dwyy7EDlk9HbvYcM4SGs94rvQ5Stqt14rWW8tcZDkh891emS303wUhcnI/iYAGCS7cZ4EwBjzHdy
RF6Vp7i9fE3qq2jYeQlnnelqbIlOS03UDEWmQAk6lxYkjnU9AQrzw8vxjahWjo5Ox7o17K8C43M2
t0np2+tgz3RJj7k+j9C87qg3AJt7RBekAeyRJ5T27P3d/k6zbpznV200LcVKdodmC3wSrE72rzGL
8HH5TX47XX98B3o/0GYnUUWTme/IY6y7zfR+fHh5Qc5iAoAqcP2mHVoVBoyNmK7pvEfoJui294VV
bL+wWRy1yOPt5a9grDUQ3iUZQKQALyGqqkgao/TQCZ2Mca9EbqHB/+0s3IQ1PWkDNdN0sqTJsC7T
YwT6X/QAxyJiWQIF1fPLHutBb3zsGHCN+BHAspsoOujIQbU6hy9GL/xFh+J0dWx+1RWZVUFh7fn6
aESuIH8FAjwrdLg2ksBRBatUAL9uqDoKS0SRz7nx5bhvuiaL3bxOTkr7CTS7jT99Xj4yxrn5i5UF
kfkjFl70WKZl2U5F7MoY9x3LL4KRbflmSu2srziae/7ehUj+QYoxSYKQlkM9gB9AC2OFaUtyDgHG
EP1BgLmWrI7DFisfYlft6bMIFDxAujhDJe81BF4Bkfe6NzhhpFXm5TNcFbvFGTI6xhtyY/AzMObX
3kejxaYSDh+TKhwnQkuOiLMJkL+YVCB0RNMQqrMyXgEhSPOx2djtGkcObslgEfUmSzd6d53577qI
PMR00rTALNSTT178FMNpQm8NCW9n8Kp4Lj6E8aCUwpB6uceHFGFkidKjpMZmMW0vH+2qzKAmpaka
YnJo8XPxNOIi7/0O4in6WOCClU5BonKkZvX2FiSY2xunblSFDlLj18FVpSq2VtWbQJM/0lrlXN7q
kS1IMUrZK3O572ZuwvqLFIAOCz4Lzbl8Yus0FBl402guFdloXClksSd9E7sVySxd+Kx0TM/z6t48
IszdJ0aTFi3em6tPt4IXm6Q7daPGOa1V1YSS7785YaxHn47YW2eAiJRiUW+xLYQHoJRaU5dbuf/6
T04NlUgdNVAJNaVzOZNIN/pNBSGYs0xl9VhoslnFHElbPTVdUlDbRKiMdTvnRLow7bugaGNXq73e
zICqvtOH3Ns0RcyrGfBIzT9fqPU+T0TRy3F2XvaUtdhNVt5i6xNH760+Th2QPzpSh2joZ4iMFXof
PNrHbl1pj/2kfwKxhyMDbJz2l7pD9ooQRdSIwS5ZSrVAldN6jN1U81szDrorUU6PWZrYftNuwrS5
afBMpS46YXTBKjtHzfzQqcPAjqnv9qrHcShXD3bxPcwdSmLceYE6zDyPZt7f1spnET9dFsYVjaQQ
jI8THS1iQH1jlF6VdeCzhZxkbbsbiB5tValA5jeB69gTXqTI5rXnIz4jxyjAQjLyzh9wjWnRb7IK
6qL/JU7kUSf9c1YBbDjZx5gYQnmPpqmTFehWEznXvOIoKlg3Q3QChtFJQ8/FVRjQ2J+NHVydqDJJ
nZqK0KIxcHICCaEGUB+Gv29Xzggy1xirARmNaordRqLAbi41pAG8TOdQWdFgZ1SYB1Jj3YWcYZWO
O+ZfegQ0F1HZ9qpvFrFzWWLYoPivO1wcIKO/4Ge0UZPjDsf2LlBvixCrLugJ/r5yE+OtyFgXX50a
7ARoO44S+C+kKfpzKEDLDJ25O5kkOolrCqOm3sewzn6x0UKTxNtYDB1dGbFC2DvpwMlRpSt4gBzy
K+8RR4wSsEQpRT8H4/Jn6OMYs1iK3alL7bhB2Ip1SMnd5eNdcSwVQjUFVVBNhXQydlsvEp2Kehu5
4VeKpYW3nnxEV7aZTK4Eby9VPy+TY4fO/rrNH3rfE9kL7V3WuV+RrovcIN302T5w411w2yZ221+j
SGImwMQZ3mrpYUR3jpg7vvxZ1R+icu0lVqbY/ow644jXwhYQMP/jlzGGXzIUsYkVnISamJNk0ldv
C1MW7gLXuC8efGSkt/qtCLBrwyRzvcNUAoeQm8xLrR16016N/eUPWjFB6PGD4MuAEkGIz3zPoEWN
0aERwC3kr0F9y3XOVay+YBl/sAMYPX5s45kQtRC+gEQuNlUfg/4p7EwJOD7KF3Z9XF9m5Xvyk4mP
5n5FXVPximRY1HMlWEi+2EghomURxT7huU9tUX6SGsA0VTVU7wOWqdmJrLl67gOLaJMN14GyKavW
FuD+q+rbwCt4rmplRLeYIJFVUVaYDwrxocFg4INacjC6rVoAuwsY5xtfemuzuyQ5lhpqE7qdFdtQ
fpTson2b5F2QRIClSjjvfPWiFV3UcROGYSjzRS2ehEaCeAKya+QOam4pyqsRcozu6htfEGCs4FRR
MTMGSJJXP7X6uO3LYU/1g1L+rmT9daBPCQC0L9/4qu5akGTUihhBDooOJLPkUQ4PPhqxw4Tal4mw
VeS/lAmKV5JmACNG+vawFicHnZmLUaqDShHlTtJMqhNjO+MG+31ga42m2XhhNpk+GWI7xJTBthPD
jmMIVw93riFQpEzQc84801Ttyz4IBCjQ4p0+Q4ocxK0ZidEzNFm6dnuZ5VW5xTsyULCbC2vSuax0
hHp+6oHjUVauoa3sYRzNut8pXXaIbwbScAc08Av/eLkLgsxD8UgeVHRAPqhrTv6EAELkif/qAaLW
SRWdqjrymOcsxWEhKrEexi4VYjNK3tPWEmsr+6XGjpcB0kDh+fbrBNFYNSfT0OTK2FXgGCBQonj7
mhJAj8tuNEyOHCWOnwpWpNgycQLZty5fHNtI8pesIjxCphaMAvv6nM2yQb428oPYDZo+sctUDC1t
KFS7RbVmm7YohaLXebKFRNtWihHtJG2s7kbDDznyuvYyUTkRFQPgqDAvjHtIM6MJ4xbfAUg8mC1L
er7MKLu85pvRJYH5AxaP0qdCLw457lPdUjt9951+K76kO20T/G4AU/OQWxGaWFxg4t0pFqWAQIyv
oj06B+rr5G8ue/zjWxjfUSNJnUQBvgUujboVc+KI9KtT+k1a3Vbtm+i5QcJRtqtO45J/5qKHqRMy
DyCV7mlMzOLlNFX2iKoKwNQQz0EtoI+aV1BdsyAi6vgIvZFLQufA+ZH3ntHIA0mQs4g1Myi/JPX1
8qWyfb7/OsgfCswjzSuBqvF8kK0VoMcXBRPsBHJpiJnUcGc4dFd7ZjiGHCvCIUsJ81SbkbSVXsdI
xHVmJGfvUu9glLjtXrO82w/NtZSY/vDkZ49+UpsTwSyuylG469cpqQaS7gZUBjsNJ5c1TAzSGK7a
FJ9xlxWmNoqbJMIUWjNcJ1qyxai2EoSW4O9qXzpImbTjHP5sQlgdLMJP0ynFDUhsk+4YJUOBQWDk
5MXgKYtSU42gGyfBSlVpJ2HIjEiDCbx2q42EzSD/E325JM9IV9IRHIAOE6AY6AX2CqtUSjQ+i4E8
d8GQyqZaxLHsq0pqwTEjbmIUKeVQzEa1fc9CzGwiEecT3v7cNUMAbHKAy0m6Jous+xBmTU5G0Ytc
fwKGKkHHYuBU/Qv130jupkq5oXLFybGsuiyU4J0ifzlvvGbUbxxjkjeoCTSSVsNFeGkGw46jlzBF
qTfD7t7q5PXTbdr1HPuzpiIoHH1ZhRhhYSRDV8MIYwmcYaSCY9XUB3i1vHB11qWslMoacPwJIBtQ
o2LeateLYx0LUEKFcaJo5EvDp3ZATc7/uvwcZv15iQ7rcAVSEwg+kvPYIGUnjRdaNKFwnKUWZgUW
FvFEzJuJXnO7lrwxblczFRXRC+RQp3ijl0/Dh56/tbZU9WbS1f/gpuAeUA3DizrSRsw5+hWW9vRR
BVWbfwke8HGVt8sHuPa4EPfgr46AA6g259bCGIZK0Cak0af7qD4Jg2+HTc3R3N8F9j9uyUBRWofS
JODknAiANn3fSJC8aMJG2oWePtpjmDc29kgLVi1QcTf2vuAMWYjmti5pAUjUiFallIop6VXxlnTx
bWzodu57nhVo/ewtjZUz5JVuebWQWkbiU87Jrx0MnCL4hPhqtHwxBxNjECsKiQDXqBmsuN7ruql2
KudkVomg2xyFH7wR5bthaOEeCajld2FcJu4UmkWKUPdNbm4uX/DaW4fBwhuUCHwCtn0wbD0Uz4Mw
cRNk/MXuK8t5KF1r7wFRPDQJmg8goqyPU9eFHBAwgVyRJSD2SGvfqtUT1HUroVbWc9Tm6qEt6DHS
JGeIX3WkhFxfuq1SedPlvcXNTa8xBc8fvg7KMjKS/+ciGyidkklanbiRhJmiGCpFnByFDI5Bqk2b
Rzu55iFtrt3UkiSjy5ROqPOoqxK38N+Rp7aJnnNketV/WZJghNogidJUXp+4bdlpWwzbSVZIAgxe
l6W/zRDZWVXeTNuCaPlBCAskXyjEJQ3Q51s2BsYM/75sLj+Hnh9yMiVCqyngOEC0F+sYAed1MKxZ
dazXFWdUv9mwz7K0eGCK3sulljeJ2+S3MD+eLUYn1c1dQbE8zl6QNbGES4gl8gZmdTAAcU6qUXUv
SbsicZXuKEm3YhuYkvB4+cDWzKqGNmfUDjBWLxqM4Y4xG1p54nx/uWF1GTY/0X0rYmye98ZWzw1G
B+0sGooVrPZrK0DSdZmcuHgi1jRMW5m8RcpbkCkHL8jtatScIOYF/6viCTNB5jrNvOOPYQ9NPgDm
ErXElbBimvTKbZ71VphgFJY+9N3k0PE51WJLi1AnDXrbM0pe8LTmT2ANFfpdED4ZmME9v0SYoc4T
J2/mO5jMuVxkqlMWWc2gH0YtcwRg5l++0hVFo2KRnDg3L0qqpDPabJL7PJeGFBVZAROLyVEr7E6+
HifsU0zeQp65X+FPBWN4EtiBqarfc96L9+BlbRn0Ce41kFwpfs6G39V7kV9NvNLeGh1tbogCygRG
eb+RPhZ04izWUAZWE7fPjrLnxqpyPdb1owIwflUS3y8f4Vo6BY6FDPRQGaVTTISe31pshLrWzdRq
LQXwRycWdlEDYSOuIgPlbXToGWl36BOtsbBgSrVIIPfbOKmE7eUPWXme6B6WVQpEotnNYe6yLMSK
iG2aukJVWl3xe2ptHd5oy5sKXHmdwNZAJYBi2TYKUoyUNmIeZ8NQpG4lI8nZN2at78s9NSxxMmX5
MwPI1mXGVq/zhyAb9/Z5nZWBOBMs7TB3UGGfnklzEBPnMp212oAKqZm3e2tziZSxgXjrXld5OME6
2mVYhvAFrB7ZbgJLR//wnY9Uw/O0Hb6wtUGxdgkwmzne0uoNLugzBrKIwnQIFdCPVMQO5F4oQls0
OrOJJs6Rrr177FrEq5fBMcpq5zJLfbHHohclcXPPEUi0iSNM0ihqsOlzY5dFJcDEDIn3UGaDyjji
Koygjlwf2u2APn1OVJox9HSvSV0N/b5XQ01eRU9F84ThBYbZJ3lh6UWcbrxEV65afyq2kj5kj0Oc
BbYR9ZODDawIvi/f+YrdVFFFAtoBQaMh/X7cC1Uh914m6V6cupnfpZspTVorDKCQtE7itfOsiTGc
1G/lh1YOtsuqiosqAqhs4mrTp1qNh44cehvB3LYTeI0pa/1rsCEyluZhPh37DRlJLkQail2Ypa5Y
Vf1VF2ie4xEiovcw8B1gBoS7PMt1J0RHgDWKPXo+YCWcoW8LJ+mr2hH7rEMrBOmPw4Q9EKQuc87B
r56GCg1tYPkDRd3kXBgamqVkHKsU1dc838Z5QbdKFhibOFcTZ1Lk8Eb2vGx/+bbXHhgaPed+Og36
mk091E1IpwbdmO6koelbozfj+FKpJDeJx+NvFmZW2GHLgaZBZUlGyfacPzEJQ7/PIOxFdVDU2yTn
PeEVXjSCUsW8sBBFU3b2IKNYtjD5uOJCuevCO0w09SJ21PCWSq/cE3CJ4VISZB41SME5H03oI5Ei
jrinAPZUx4jTZCqDYI5Ssy+H35fvZ+XQNDTTEbiYMvqpCSO2YpYavhqIeI3ZddSc0oy3y3aNACC+
EVhDu0PTzoe6eO5DncWJGIGbOi90J6YidtXUjba9zMba1QCsBpMoc8yLKss5lRiD+0rngcobOukM
jJFFZsKb0Fi7lyUNhhM1K2bcx5kTdAshxRU7Kabk0QfAa+5f0ZAz8s5/mGEe6ggxHpMWhFqUDOgw
WeLwiATm31cHZ1QYg0Tqbky9HFSEdjsUh8o3ZX0/5VaYcwoxvHNjvBdPUkuhl0GoH7cTsehX8daP
tsp7nauChlYWBXkVFWmJ+ecLQevGklIl07EQWkalvkKQ6KCKJnFObU3QFGgAqqJaT1EWOKdSp0Ob
o1yfu6T23g3vxgu0TR/rOz8pOCK9IgVoy0E2FWEC1bDy+pxSQ6uQYj0B7qcotWMl18DjC+R0F8o+
df7260EHAkjMXf/ISzFxeVnpA+B2jdTVBQz6lo9F+kVrDFFUnOTjWsCHYu8MEG5giQwaq855UtKs
0OJCSt0573gnyE+tCgR7F6ieZi8cdWuiVt/cCI19mb+1xDvGRSiUN/Ypg0dGywWDN3sXNHVJ3uzG
IHbk7s7I+mMPCBN18E+5UiGDddRUgUN5RVzQGIvISIH6w1y4dM6w3xoeSlgQyjnCbWRq+vnrgPVs
0uNlDlfpABYHk6pI9Ets/FUIlTqUIm7QLzEyOph5fWirU8brx1uTSQlHiP0/GHv5wzT5NVqzizbM
3ET6KvuTMbyJAUdbrJNAj4MhA8MIgwDnJ9ZO8FeJlmbuILxl2luAvrA+ub18WiuqQpcMBJCYNpi7
rBgxDNJBDyL1/0m7rt1Idl37RQVUDq+q0NnZM7ZfCp5gVc756++ST5huuW4Lew6wgf0wgNlkURRF
Li6Wn2oYaCO2+d98jjMBXAQvK3lqzKQujo1zAsJ7WTAA2pyE3ZC1r846WDhTAKFgjfqlrSqqVEWi
VcWxVk7A7GqWhxdaKApEa1JQQ9DRtAJuAGC0SymFPA8NeE6LozIcsFCS6OmPgb7E5cv1j7IqBmVe
1OBRVQZW7FKMNKtyU/d9cQR6eJP7LRhOa7VznVoQwfnROdbOto0/gj6DxdlFMVtp2kjlAA/rHaLZ
nQ+BQZbG90ga2+HA3j3xWJPMeEoycGUu1DzarbNfQKg5/Jadp3+sNuA8n+kxcExIxC7VNhalmrsI
nbOieNOH19B8kMy72Pjnl8mFFO6yp1U/lkqBRnbmjHvHN1KwlFaigdm1MOvguYmJeWBWMZvL3SOY
LFNjS0f3CoiLcrawSBK2rGUwkmZ7A/QlMZYVaoWAEGIlYECobbPIB1QUTwiR5JVSJ2ASOsbyJgI9
XiLdKZ3g4lrxTUYfhyqFYmAvLL8NB+1abGntZ4x46bM3jCBULcsgxcBViFnn6/7A3Jx7xVyI4k6b
0wCeXtsQNcsnMxkOMTYLNvIONS9XKn5HbbGlin9dJHOxayKZ9mcHItQKuZ06YP/t6bn2ivJgWSZp
wTuozKINzSLtOG+PmgUMrRZEVYYffpvr8i4xD0X/1ph3dfoaOpXAmmulQgcFZnQ64RlgxuMuYByK
sJkVAOKX9j6RVdJIEbh4a3/RNW+OIqLHZCxd1cKDIa/tf94iuBDOnQe8UXNFrfAt1eJjVBWiaPdm
/+v6x1vLqS6E6Jdfz+oiI7JtpiHqZ4lnvkuKa4GZTSZ2RByZzBLIDje1YQniKPu7vNecW5ZzVDyS
6TwWUE4ZSm+oeo+atcB+LCpdE8E55twtIZVD4CXayB03ACCaYCVrd6IGv0gTziktxQROjCrpcdwH
kyCdWf/bbF8iFieixMndapigbMvQgZVQo1WPostj7S7Dx//vn+cZqsrWHJSQddqz3fysb/Lf+d5x
s0cgWG4bf19K7uw7O0YUf93pBFo5XOKR5H1bjToqiVLXtDctDVs/VCQhwSSrdHz9/n+04w5v7rRZ
k+XQDjhxUEazXbGlq2OBrWjb2VpYYvhdQ0EvCmUKzgNAYtEpNDVQGT2h4SMdIpAqtx7a/6i+CEwn
EsXdxGjTaEXTQ9SIFcSaM7o0sj2lQdlZfWm7Xdo/FLOoMiaSyTmhJM9N09aQWaKX3YwBQG2kSYJ2
7reFc+jl3460+wsH+WNQvoZF1UhCUNahpbJJuw0Gda///bVyK2DQSDTwEGEEspwZo6pswyLEdI6l
uc7xoTqke8m3fpSblvzUQKv1IG91bLO9LnUt1TgXytnRLkapHywIbTzqP4j4ONeuYWzlRelSB9oQ
c9CXgVyN8XKWdAdgQ/VVKU+yLG/N/BmPnyz5510PvK/+SOKMF1qRokQJsC5W7ZXxRH7UiK16Hly3
1qrXnUnhrIUH1oCrIWQXE5ZFj5U7GYelPdD0WS2wRathOAtRUetrYEItk+X3eN/hLWpwmhUqjW3Q
v6MzCMBDoCjj/djIIjdYSSqYFNRmZfUTZ8OFP3POwO+WZRnaY5NJMilIBrfWjI06KKSlP2fQqhVT
fBi+hYbgXH1NRCEZZfTPYiog7JxNkV+bvV0AezMoWLOmomOiJV4kANwIhPD8KWZbxcingWzQ1dOY
Zezp2mrPoS4QszIDe6EM3/zLpljOFhXAnqyWtyV9SfoKj8vUTwErbbrvav2soGriTMf5Kck3Q2EB
/6BU21mqBONfq16Dih568jJmrb7MwUmNZjY5FDbzGw3NR2N5vn4UBAL4wTctd5qqzkrgOED5FBZv
iWjuc+XpBVsychAG8WRt8cvgkdpanzcWbKlG4HlqjaBq7wr5NBR3yYxt8MU+m2RCZxFPGjtPlzc0
xDLcOcruuDn5MDwbDstAJojNfDzBml+qdJfHud/JtifELq5a0UTBA5ARdvy4YzclSpEOExMWWcSS
7vCYFuS0XwM81GHNFwyq4Un5yV129hJKQkONlggS0shEBo1NFZiDLEtRCUIkhil6JgYFNMA8mZgc
ECtGmNAWp9no/0oZhly1QXSGEuSllKTBfHQfLugh5S0b6cY4pUQF6e3KkDUo8uByBqtuAvrBPXGS
DG1PXU6hyo2eEww9OC2ejTdJv9HVN6PVXBp2bjSn4CcBZ7Oo7LkaQs7Fc5ZMATyOwxwHy8b2NMu6
yc1HNY5dWz5JGRb9DZ5UgS6lf7MTw+/UemuBLDIHhxgxhZQeX69vWEJBxR4VLJMRFF2aG5tZ7TDX
cQL1Td38pHGDcfLfCSbLxUb/mhdfiuJuuYlmhpTU0Dppik0IAnJ6M8dpUI6zm8deaedEGd3i5z+P
Yef6cRGmCs1umOc8Y4VZS38uB9Hdzf4AH0uAi8CUA7If3OGcVnUjl7K8AB0oy/iCll/HD5Q+U31r
bqZnSRKcjrXIpakq4j0YNcHDwqmTLXJV6DOkxXSIAqUC+0Y4SzMEt+nO7K0MZK0Y0LeszLtuR4Fg
HltjNVphgGIcJ4b1O7Z09DLl52RsjPQxAgr0ujDm/19s+kdLPmTajVolZgphY/zLzk/hLPj7a6nC
mRV5OHmSAUja5iwfKW1i6M/UoATL4YhSCJLJ9UCjAqjHSn0mgFCXx8sCe40lT0N2nFFFHLuPnHY3
VXRqf5bSXtV+StpG1UJfBgPhoO3BSH/djqsfTWPZHkrHOqpGl9IZai/ve0RsDbOsdIdiivLQep1b
j7+vC1qNImeCODWHRNKr1ADis5l+D7prHpPCb7GEBCPo/5sgpvHZHZTk89QvHTRKXqMgmrFHIcYQ
iuCZtnbRAYyBsikamaBsY+55JkStraTSKmgz5W8YY4/bUxF9XNdj1QPRtGSQelxAPE2DXUZT5eQq
Mn5sRctdxRWlOKtf5EwAp8MAsEw6qRBQ7RRQgFM3dmVB/vk5HvPlmJ7J4K5qSbayqdQgo9yb5Fkn
6R5A7f2d41fb3w3J3BArs1q/cX8VeN26ru2+aEHtf+hbSfBLVj/Y2Q/h/FxekizRZvwQzdgl3Y08
BnL9eP2D8ayocAbcXmcyOBcH9VWTtCVkNEcV88uH+pC+Rz+1jxarQn0QTgeDazSkepAe7W3t9QI6
An654xfxnOP3qR3lygLxvW8F8Ht3IfkepAR55S4HnUjEcssAiDlKkm+V32CLbuw1Hha7BcqmeF++
qT/yH4qv7FT8y3XLrAYZQHAYDQAgDDwXQJ+nWtJLGoL1u+YZgDwela25s+Lt/yaGM4CZyFQFKy2S
3GyfY3ve+NGAKqbYavUvoGr/JgKc6cRds8vU2EvIgOXGREkXYsURSrmaoD2z6rVYBgoOe90AnxLn
tXroZJLdQ4gVPWNsj5jSt7YZgutmWym0w2/PpHB+q+QY205UoNUtfJu49/pwq+nH0XgdrDe0XuvO
dkGLlwK2GomaQqtBzpFtDCwCYA2qgcs4qpVhEUshPlms9NOGLppOZrtRPCVv6oLUtiYCAK8M30JZ
tODxGv68b7mop9u0G+PCxttcX7wea88HLMICd6qhncYKC0/r0m2Q7Bv3KUXzJgWKQhd4zuppOPsF
XExUQJJGpR6/QHZH43uT4jwWm2wP8IaViJLBdfv+0ZZzIMeMRrwkQoSkBRwl0e8pfZRCcIAk3677
0FqKC6IPLIjCNC9eTPxpsAxg+7okPxovEbYVWV5rfS/i+c6gt2rX+WotBdcFrgzkYycjbkVAx4Hr
wWTbpedMqgGepCwCAMVp9H07ajnptC7x42EYQSeW5uCHMpcAT/x4189l5GN4T9o6XdvfjmmluUqJ
TT9jF0pPpRO+F1beo12OirVRz+BpwFwpKUDs4A95j/miorf3adTowChNzslWYucAGCvdXddp7WMx
6m60mMH//4UpMqOl1AJCmh0luw1QjSVVF7udnPqN/c+ZTGA93UC9AW8SvHLVS+sNWCSZmmB7PRq4
nNTGp0VNJFnwjVZrNwwZyaZ8NDBCcl7BhgLDNkJgmX72b5itLzdoUE7IMMEp2wpC5arx/sjieaXK
LtFBw4xThcJ8Ue+Ncm8oO9kQlfbWXqiAyCInw3sOQ+ucSrK+mBZluPqFqqG7jDP1Knt41Ysldp1y
fE/SPguUJnN1PQch5TD7131ktUR79gO+6FkNHeZCgDKvPJRxMP/ypLrO9+EHHYg0esPfVHRAbWRj
6Sj6zF/2vql2rZdUhr45dkuW7hwYjkijVZMCQw0+FozVoul36YuxblZtPUqIUY0HRrfl0OVBpp8i
7d7+nmKpwut1C66lvQyy/R9x3G2XTFkMPDdCIpr0v5rsWQmHDVUr38wTr+sESRlzBz7/xZQbZnrA
yGJ+ITmYuq5qHAtfS5PcpQikn1k73ST2zrCTW6BUv0+lITh0q+phTBb9NmCbkI1eWnMOrXpooyE/
pnnn0fpg9hgvwwgIun9RKrjJ1tITHYAjjBqBnkP+LGKdvYKaPlVnJQUGvqyboJYqXy6dfYlFKX/x
xc7EcA6CpY26nSc9E4MJoTLaDOA5AbLIU8NlHy92J5C3esYYYokNDYKJm9/gKEchuD4tTAmp5bep
2yYgsGyKZqtT4NWxUaIoN2heRfVL1+oC0Wu5wblkLjdQswgtVLPMjwP1WiPDHjbPoNOma6U93M51
xvvrpl37guAwU9EdRkKkfhYnzr6gkkmJWusYnVDa+8KM3SI+xaWIAnnNJc+FcCmXOcnYVRHCTTJr
G5UKSZLSG0E5n276XITpW1UI16eOWT1MGvDTKorZlHofGUD8mrnuDspcuIsE+kvLkEVqrYoyzU9u
CGjA079ZS6tY/TDCLbUBywyUZfZK2d6pAOwLzjRzcD6KYIyBTSDiJYBG7eWZLrXZXOYqBMrXrojU
T14ffZNBQZZW/j93Bzg9dIEvIGppl4KwPwD0+xqGJuZ0X4JQV97Ff6PKmQTOF7q+6OxZA1A6ak9l
6g+Nm4e7QlS9XztG53qwT3fm1kkqY5maAj1iI5CW1BuHB1kn9bMdFr7dD0/Xrbb6ec50Yv9+Ji0C
I3xvMUA7noKTv8QaBiV7y50qKwp0Cw+q6+JWlIMfKCre0xijAYj+UpyZjEaR6LhT2mgi87IfzR8g
uVS7fVHf5KkgQKzohqI/8JvA7qF0zZMwOWVfVmPPAlK9ndsj5sEjM3QH0RaNlbOETg5uf+ArP6PR
pU4pxh9oAVTZUcY0tGG7db83JNGBXYlDF0I4w6G5MBkamwZIC79v3Hk4gWq7qEG5Iojia4LQZ8MS
RkbfB06SS2202VhmJ8V5RecworovTW+mlJHefAPaWOANax8IIFsAvtHcA2Cac3VVnXMpwe4WlveG
qZ+UexA8LoMg7xVJ4UxnVUaqtAuk5MrewNpqmaj1fSJKNlfAL6xPgqFOLAmD8fhOSS/V4Epp0uKY
q2jqak+2jYpVr+PWt8qj0+pHrf2QADiT0cumuv2RyvoG67XQ0oiUg1aImgBrlRFwyQBvAXIhRrqg
Xn7Irpi7QscAI/pRfjRFxLYBI5Wak1JSLE270zNXc7x+eKEONmlnyu/rB/2TToaL+xAPXC5wwJjH
NrhgqUvdPNEWgO4ijTdVuB/HXS0dmkhCy2+4x60T0HZGfaZ1m6mXXaN4HuUa2wNOkwlShYMh/Q6t
oE83Y39TANM7KvtB+12gqCGph1jd5N3OFvH8rFDkgM6BgQ0wGSkDU8yZrMllqY+WFtB9y8ti9E5M
us2wZg4DPpGLtUkGqejsS8riWtJA8KsGmZTxTTqelAmb0RZrg+fq7diKXrzMVl9siQ244AzQDVBF
sah6FqTlyRzw5gVIW1JL6k9IkjeVXneCtvHKybdl1Osxyq6xQQ/272dS6KQ3kVPFAKRlexnExto7
3kuOdSdqga/Ml2OgAIUz9o5h/NucoF4JW91owLbgPEbjfoh+WsVrAWKcUkvcTPaacTlMLb113pPm
d5f/juLhsVcbgrvPktMtRtMFT4GVAMEaIRhJBngIY13c7xnhChag5IyPP3W7rP/oF3WzJNbDWInC
+JooMDxiHhYtM2w446LrEMZLWLNdBnmcena0U7HKE+vBXacQoSbWJeFhg4EdfNIvpFX6Ett6Bdj/
S+dsxvqmMl9mEfBprWsAxs4/QrjkDi1cqRj7GjB/1fay0HGl7IdkF65BjRtr+tVuEgPVhHkIbK17
jMLWi8Jtpw0BRT0YnxNIMOnY/XMgHTats6lWtLbY2Ar3ORPJNptqASBwaV6UMIjHvVm9TqLxtZUz
eSGFO5OFXBkdZgQxErCptgKHZL+QO+82xsGRw7J906AJuDyJhjK0SxcCYtu1ewyC5nvDOTT24eN6
iF7JWxDmMP2NRyKmc/n69Qx6JfT2QUCHPqC9VARYLhI+/IUMXIcOeks2kNZcUm42QPpjXw1q5OqT
sRxziilg0TjBmqez6dL/yOBumlnO8rBuIAPFXQAmdTdJA5x1sF863nVt1r452ywFsj5cDljfcfld
ECiGyowABo3LGz0G/zgVse+s5MfYB/tHAudVoQP8fp5Dwrxs5QmAKicACxTGBjAYYRgCdVYNh7Fs
0LVgqBVzNJfqaFMDww2ACcUPRuzPOoqp2Ll93WRrrgyWAfx9Vu0Gwe+lDKB6GnUOIUN5sewf9YPV
P9cUE5+CrHXVbmdiuNKmVeDpafUMafcmAe1JzBBs8PKTbD20oixhpSyGHAGLjxjuBphPzt1KtaD2
UgC3XWTtraW3jw6VbzIT/Rc7MZ8USd5gdh8DLPkkOK8rn+tCMJctS2AGyeIKEUelk9fqKur7LQEH
LdHlRhCA1nRku27ZDgJAuflKMdUXi0oD+E0X5IyLsnPGX9Utlkooz5rcupmpBte9ZC0lQNfgvwL5
VwdqKX2adUgJwrJW7gyro0GiFekNnbrcz5s+CZpM7UifKpieCLEDSgPqxHWmZnZjEIGRcYiHYEbB
/ikfs9jEgKJRlIEKksgAS8cmQUN+rch28XP5kwPyVc2mIGC1c+0YOc9RHd8lIVh3w0PskBa9mySn
Xj/NxDb++aPWYaEHDg1Q1pf1ECkmE1M1gqUMvAQ7ZSaD8sOW0V41JUHsVllw5q4htj0IKZENNlZM
/16e3bAoaqtSkaxoLSiGa99OOjIZtgey1K3WHrT8QLGLDj1Bt7WLTRIRxQqK+mcRb7vQ8eRq42AH
4oTyMUjK544kTvWi9aKTv/bOOfuVX9g5u7mlWVj2mEfJ/aF9RcWMzPPtoPWBBJJcAMG/R9gkWTS7
drjR+vTuuueuBB5g2rF5EPAjcHjzwDF1qaQ6SpFmZYw57N4MC1eqXGWYCQ2xJ9lS/kd5nOdl1ZhK
y4hv0sVHzBgRbdR31NlVHRagovkn/ZU4oPHAkI4e/uej9+xNEEuRPaUWjAuKUiLZz5LWEtMaiYSl
H5L61NNWcCd94su/ON0n8Qkbz8e9ful0FYJZYcxYLmOM6PoOKUYSk5hEWrdvJBNbQrFTE0s9i+cm
abbZKAdxaLl2vTznc7gLlYd8OVaaBlLk5LYrg9IJqGZ/u/7J1+Iw9tyyaxpNCuzWuvyFtllTq4kx
RqMOA/AZEgb7VasLKnX2zUWbBeN2a6EYpmfmR6oNDMqltKiyerXEuoRjWpa+jv3wBXA4JmbKNHpX
YwFu26q/l8LcXtdxJTdk3xwAZRTOWC/hUmrXFWBjAkIYxElPklWQZdpay8t1Gat2xNgum+8CNp4v
mJRyjXn8Gvmnlbx3nckmGhhVaSza0LAmBw8BUMIxnAjAgpe6hDlt/kUiqyb7ypkJlpe7RR+YVFTO
Yn+Id91zQVy8lNRWK6iJRLSN+iCv6dNk32ODyaB3m6kJfa2lm+sWXEmuwGkF8BRm1RkAn/MNgFvK
oftE/4bPE9VPhX6SB7eyrX2uiujuVmWBhRUdcRAtgbzs0oqlPA60UzCOYcc6ON7H3i9BV1o5N10a
b7G5S8RXvHrHogjxX4GcCzZhl825CTx1nP9apCCL9GdF/oGNDV7ZuxO9XxLdC3HMwUb8F1Y10YJk
dBRYYsK9WYrMGdqpx4iUXngZ0TV3jrxc9JRYg846eH2hmIOZO/CVct8OVMxGm+iAejaWQ7eDxGDx
bb141tLraC/Z0qYww+xQpDU9mGY9+Yk93EcKdR7jWjVOCrgRBKF37cxjdy4rxwJShcGRyy/cWkPk
1NkIrHyLGQvnw27uJyrKLFc/K9p1rJiF/2Hg7VJK3Vnm0GsKEET6eDNiIWE5WZ4x5HuFmvh/t1Fj
x2slfW/092m3BNe/7brZwabD5i8QTfmh0mLRCmsaLTwUaIbNb6E6ePUcZ75cRXg8jvXgIvR1rp4W
oZf0k42Zp6lwOxMP16GvpKO8YLXw9d+0andg2FBjMlED51+Vcj6VWWwwHFmfkTSxyDK/pb2I5Xrt
/OLL2goIB9myP+782k7R9uXISEfb2lsA/vDlpHJIGPfJpu7zmza/v67WmkAUueBHjMYVN/nlh3ZM
kBUPA+bx2sQ85eOrImP0+aQvzd6M0911WezH85H3XBbnVItjhtPCBq3aiC2GVUPJp7NuCS7FVd/F
XkhgGfH+x6uZ3TRn2VCp29lIHZzZxKmrAIQ1iR9FdhiAEw6bXOdx2hpyP/vapBS+mS2OQooibI6z
nZub6wqvXTVsJAr7A9B1wve8/CVa2czmgDnso75U4OEdADikIMYOBppObqZFHVYYOE9j3A2CILF2
mSINBAEWZmEtvEIuBRe0jvQkhKUH7aNBwd7RT22fePZfYJ5R/3IgBrUJ88smiEpN20kPoSAgQ0hy
bD3dok9Qe91MRQ/6VZVQaTMBNZTBEsnF+3nAJdBWuNkMDfDepjulGlb/ph94/guiz9pJR7EUUCS2
ngpR/9J4eqWHY8sGFvLmAUP6JMaWLzWf/yKeYHGTBuZfeAZqzZdSMFIOotgBPdYSWfoJz4XnTous
7eLQkFz3wjXLIUdELVv9hORxR1wtI4caNhqsCQvnNbHKmyn7aUSC5/aq2c7EcKd7XoohzmxQPKKD
q8YfdDSII+q6r6rCugBo/mDRAD95BKB/2n3iF53mPgorD7R7FvbKRfn7dZOt6vJHDv9eRLOuaOwC
11/cNmyRdYTlH1UqiA5r4RBPdrRxGUTS4FnqEJiqFBcJwqGigSop90I423U91u31RwT797NQOM5S
IXUFQJhVuClC29PVOwwSyn8BIsfD4I8Yzpdt5H+N2kCTDEgL5bl3dk34+7omImNxoXRqmr6kmCg7
KpFNpLp2qWwJgub6R/+jBXfuQyBTJL1m1NiKBS7HJvJsDJuBN/5vAoyD5AZXromRR37HB9DnDrVC
COr1NNDUdy3FfIz9cd1ga58e7UHwm4HREWUPZtCzT1+aUUHTEZAoHEfHemsNiWDcx5uSTuDGzCz8
rc5Yx/D4dYCU5sNlbFZzuDggCDSRGWb38fCO+foSm0Yi6XszUV+Z/nHKAhw4WO8BnMN/X/AIdQqU
hzXicKYTRjzmu8VuiUyB5VfT3di8/lMzYnANMzeflJUoHnF+l041CEcK4AXaAosuP+byWI1vFFxZ
18V8zRRA6YxSBeMXVvC1uOApZeqyqA0KVOom9uHcfuUrbiY4Q1+/FIQgnccYBHbY6DyziFxaueM0
QIyM4PcwZc+W86AZKlxwM2iPTBc3CLYsz9vrqq3kY4yuGkyOoGW1UD3mzpWhjfOYRyjFg7o2iTeG
9qGNYUIAbnMlUOCkekqmuHTTZT7K4T8+05CNwiNONUyLqe3LUxBnMqpAGTo1uFx3lQaa6HHC6Kjo
DHw9bJdiuDirl3Gn2xV7jNYtSfKgQ83fVB5MO7huSxZIL8/apRwu0JpGrRQLhrCP9pj7aQ347Xga
tc6d5qdRFq0J/RoPmTC27RAOg9yBy7iUekkSaYyQcRW3WXartB1YEAQMdPxLz2bkcwZjP9AwtYzt
TVxyYrS9XTpJOD4dZLempL+JAuzTDaiLlWL30+bjuv0+12KcGfCLOO6cdfIiF2YNcaNbYvCGnLC0
OG/cxse4xjf56KuvNw3Ksw1xj5brP8fBx0jyIPX2ovIF30v58ks465ZlCQTwLI1PJ9vy3uzf6b0T
TCF5sKqD+/zRvc9HN8Lo4nX9hVK5W8HJ+m7IK0j16EOQk3ZrYIpP9SOA4D8IgB3qQIpNdLIEn5lv
UnzRljuHQ2Y0tWzD7vMz0vZO2plYmoM9Nu40EFN+Ke+m2o1fu2/dRz1TFzsL4sB5WvTvyY2JBdZu
k/y4bgguFH75PdyBjRIrStsWdshRqCYbObC3lVu5gpT487l+zd2489qia9MODcQMXrq4xU7eWz2h
N98S8j745LEnxu2IHsSD6k67BdOT1lu8yU/qy40cbF6d94Y0m5C47vAhB6N38yoHmnsv6i/zMzT/
tgVWuLAWCar5nCdiFU+aFjKdnlKC+OgC9+aDk2dH3X9KSvZFEud9cTjmZTVD0hJ401OCul1617lp
IDA7f+N8kcN5m6VPdox+xPTUN+Rt2FWYTW1jsk+9rWgjg9B4nCNpc9tXRgaVzFN609/0p+XG2VQt
yTais8vj3r5oxTlTY5q5kzTQqvIk9FssGUt3BjKpO8UixcfjFG0xYlXt89xFF6i2SW3ukthtsEQa
6ATBRcQ3gP79Y9B9MMBGzYAJlxerU6AaoFrw7Op4shcX7fwHJSLp6c6aSRl82Ft38dtdcmhO41Zw
p/8/d8Yf2VxOZi49HtU1DDE1nv0+9YfmrtHdunE733wq742gAyoaJcPrIWNdLPYAIY1AnwLF10uV
p9TUBhBSj09pio2l91b3mPzKqbbRwGk/YAcJqFt/agBSGdVONETBpYf/svaZaE5juyriRp/ZteXc
SL1rJ2SaPcc4zBW2dAn0XJdlMqpxVI+Q2V+qaVCQn00DvmwX9PsFmyJJvcu9X9eNKRLCXfu6E3ZY
SwiF1H24cQ4ZeVW+5QJF1s8mRgP/owl32ad9WZoLi77q+IS7bQJs8FafN12+n+ejVT7bVHC9ssP+
JdyfCeQi6eI0kVb20Kr2q1/aXnFFbPNClfTLj9Mtjtpgd+f4ZBCvfkCuiRg6+dMmFZxvnh3o3x73
x3ZcCA0rrUUbE4LsjYFxfR9TLn3hvqpkn2B8+/tIbN92r/sEPzj9b5kAgmB9EuZrbO575Zi1QUEf
MkfX6t3wA7Pi0Wvq32XvRXXIvcx/vC6QHdivn+uPPO5zzZGchkMEeZ3xC+3y5+oNm2SHZ6erBYL+
n9DxRxL32SIMr6bFEE1PLz8oGtHune69Zttx225FW5lEOnHfzSniJLITBwme8T0ugRQM3VaAQP5/
nPCPNvydJ+ul3rGEQf5In6OOFET2+gP1JEGQWL/HUST5j0NwETdPGrVbZpgt/nhBkA12WOwzeyo5
/FWkAHQGqw+Z4/EsCLMsgyYgLNnVCjTT9tZyv+dPCdle97f1S/NMDKfPoFG9S2yI6Q0wDLtGFkik
3JhP39NfnZ+/tBIxj6AbIsNG2n9gpLI+iDYvrua9Z7+Au0iGpVFpY+AXJHj+uBNpwcxhk3cqMiiL
31+O1pkc7s2fJLTq7LpiBo3cJAjvUHvcvWb341YEtRFoxF9Xip0mWthCUunTm8h9CLfpDuTigtgk
ksLdV0uZJUnfQIr2GD2ZbuLVnhwsHx/XHWQ9Av4xGx8BMRaaVEsKMeFv7bYkABX/dnzbCwPpPvOr
015E37wemM4EciGwzKuWmjkEDoFFbstTt6UbbX8zE2d3UHbXtRPZkAuCciqPSk8hy9mCtQbOZ/hH
/UW0NEkkhQuARgwKLIsdZfUk9cQhlMiP1skmpcDF2d/hPRxja1j+AnYDViG5vIlHpWs1fU7np04e
NPBuho03xHG5GarREaQVq692dPwxnoN+ODjDmM5ntdzCWIZMxuqNJ4vQw3BX3YLsPfF0Ym0UvwxJ
SMwgIgcbC5/f/uqBcyabn/bGUkVd1zPIDrLb6DaM7ga//y47nu2HpX/dQVbd/1wWd8oMc45bp4Ks
vjzoy1sWkiz25n6X+XbopfKdCVRrums9FadP3/yPwrnsowvRmQZrNgLJR3g6eCZo0yme5Cy/AjLI
d+4F8taSxXNluaM3y0k26DnkNR6q5C+xL7nyzrgvDlmIetQrdT/K0BWRsa3mdWzUBPMm4OvEG+rS
lWqbQQkydgU9nIIYOzDdB5PEg6t6j48fohU+q5nCuTQuU4ixUh5lQ0jDbqSbKnXbDUVBY7/MopSE
GevLaTxTi7tZm5ImqWkW05OnLV7jq0Ql2+1H6Js3omc4j2T9zFLPdeIOfiWDHTRuodNLcbRIeqO/
a7lnk8EXOYhIJ+7Up2YcIcpA0CGI3OG7dYh33dvWC11g2N3rzrgWNM904kl2sXMe+ypmiKLfaE3a
o+R5QruJZHCHe26jLM5GyPg2ui+H9OZN84LIi58NP6+I+4hi2LfrSn3Wjq84hc6d6IXaZtYPCCeH
29ZN/R8/arI7BW9a5D/pXjL7/RF0dI/U27rTyd0WKK3tfon2dosOnM4d8xAgcC1U2Fc8VUFKXboD
3tzdbmnwazuISANXM+bzD8ndsU3daE2/QOXZfbFIdmt6JmG8fpYngsaJPicXSIww6+S6hqSUePGN
7tGdTX5pgpuPn0/912GzTHAgsq6VzjO32GOVZXWj4Fzr791tpvr96/ADo+hHPEAfNGL6W++xvX10
xwOKT6CkGwnsKionrl71Zz+CCy7d1CgleN/hud6pOUZ3ShD07zUZdg/fUWyjIoTfalJmnsnjIkxa
Dk1rJZBXed9egHxz6583rnsv0ov9mS/HA+ONaEQ74H7jbZvPc6tVuQHbIrHwx11EXFFLfd37z2Rw
pqvSJJ5LTMU/efl7bvnD1vFN76g873tyOJWoyQiQ8KsVd8Bs/6sUZzunc5pJjiFQfnuziLpPaUDJ
w8PDQtBV3eeb291T5NWgVNrXjx/b+/LH/Tby3WfXnz4Gn7rPW/fxHrFP5MhMz2u25mJ5ltoAFtQ6
Lg0w8h7m3fVIt34n/dH68x4+SxCzqDSsvMKfxwAu3eiP+/32/v5ekPGunvgzIVwAzwdLwbpDCPHy
2tU9cNi58MrrmrD4xNvJkkHTDyJoULbwma7cKJg9MRe4fvSgpYpXpargqltLu7AxGwhwTLohd+dS
ElqmlZ5M+fxUjEmA3V6uUWORiAlwtOjG46lJP4OXhYXujEIDC2L5fjsY3vrWRJPv6fRDMzcxsTqS
/34AMCJwfP1us3H9R/n7R/OW/nSbTeJ/YKkiNrL7/0fadTW5bTTbX8QqEoEAXgeReRm04u4LStoA
ImeAwK+/Z2h/XnAW4tS1rXKV9MJGz3T3dDz9zrm320j4t0MdfAdzcXV1aeq8QY34bGxSkpNduESB
TSL4lMlUJ7ZekCNWO+HPZ7RpybUxV5xrnX0/9TmGV7FqD7Px8D3ZV7DFjvBGcqv2hB1S6OpdNmug
5wUkW/nrytTgXqOj2MEcFueyv4vsPVnmOXTnRdO3MsjKxMUFqIs1Ro1M3lN422F2f8AgA82A0UaS
XmZnJGbAEhDdumtPcxvrON2ll5gaSY69gXKARrTfATZ0GZKerRPNmAPL85f3lnikKImUb5rngLc4
acQc3H8PY20mVV9hPUSAUCbU5MZIlVxbzGq5/cymmQTI/JlyTUkxy/OT1jUqoGpFxSfTthZ84kop
BklaKU54JpBduAR1oF81Rzs9VJuugoPuD4xUrASCC2QD5OJJSiYakHoLTMxuhV1pbD8T/UezOQab
9Odjg/L9kbsnyrhfUxEYFq4yQw3Azn+Ulrs7whVyHtMYk7Lb2mys1KFKz1RMNEFtJxiRoVLWmaF5
MWQba+4IT8xGnLv5X+u5/6bD6HEUV36ZZ6BT65XlP/dW8XO2jRcZqXReYkj67vPc02IuaxZ2SqCl
oNUuk/UJa6F3OTomFAMYouLiDPOxXHlEBr5yjd2zlTFfCrHRmelhYXsXI/jVm5LV66a/1szANZR9
u+4Imq8NbMbdGNwcxfdX4/5jmUuur6EUdZBvSFa0yM3NSTUUU1jMyTKzXZ1jTsckanjbjE0ppr0c
oW+Y3vYZGr75lehchujpsgZlSINxrt2g7rWJhNOn9wywUZTkK0fRJ5vJMtP//7nN+9NjXsRc6fJL
295OLyW7auVaJqDhOE702AMw5IhxBN18nqJVEUTyzcxGZwGvi2FcB9FAhFEg9NGxjV6R11YtcIpo
Q8fO+zB/fZar53+j5V8UmGOqy+ukC6+goEDLAyNzVBIbnsE1k1RYv9/9Fx3mpLp6rhQT2iojW7tz
pJ9TYqkvzXNscZ1zai8eUWJ8Zc+9yMU1unG08+3AiPWEIAxuHW4QPK6gXzwxD1I5nQaihlXmp9IM
TjmBM94S6TgnaLkJbM/IVzy0iZHMExXqfyiyacsujzM50HCKz+U+1z96fRvvPIPjXow+tEMqjEUO
LlLYaHNUwmTSW78vxvTFXc90tI0pRsh5yLgcMRbZnyeXqUtvKya1aaEi+76dGLXz706OLkOCu0Zx
GxljOp9OvFIWbm0mr94e73NG0HGN9CvhdYWNRIe4pAEpxpS2yVXJw9mNFLIVVqpffmKey5psvYWe
2HGp55yXevwJHVBkDGs5B357lqCiGCyuxu9wc132aLPzrD3P+R+1RwNCjLVQ3DIppRDZ3dw8AyGE
hAaQvBaPLRK1BN/0d0CDtRSTpvADLbyiXn6OoE3RknNcPCYYAyGnaOp3M2RVV9GidxoSLlAZ4gHz
3SZ7H7HBGIeZ2Mv1pMZRJefC6vTXy3FT6miYg7eBrprlVJ8tsHPRSEmGHjnhXXpR9DmRLNUyX+Y1
/lIa3VO4WMqLltfPQfl78GVsWF3P5pc0zyEtG2nZI7Cmiz54Sy1vIe0jIowN0a5VXcUSiDw3Cdm8
unoEn0XG3oSN+uRKxlWfkou5XR6IZvr29GQkH5HNVXrOTd8M3cA3LxTfjULtZsg0Mt1sUDfDhJ7z
Ei+2P/QUGJ3zA88zHyFJNw5grJYiz33HfYyuJdYp1O3p3FtIcFdOaaRHjtcxZmFozQz/YcU1RcDC
DQ/4UgBq5Lu0jQV7nSykE6xmhbdAn9iReSGfrv7+WCNZqC0a4wD7DcTQaI9dct9mvcNEmnQJZHlV
zvUYIefGStFVCYfUA+CFNdNjI7HVQ1yR6eEx6RvuLCNHd6QZVidC4suJBGOaf2JIGemu6xpYMPQL
zpdNZryiwZZMtjnBXy6GoreW8CQdr/qv8HjdSitdT9dLbUElz7MiW3nieE8jNcz7k2GeFUFuCoCa
42TQ563PEDoAI3Arm21Aauuobs2tu5UXvJLzSMcFpQoQFowNYiDyVnEc3H8il9jy4MOCiaCIrSWo
11gRNpCiHUzRUUBdHrFvcjkxgBmIiI0nDSNuzx115rWRYwTahYsc+dQW7I1gzhx48eZ1mRHlNbHT
nylP3OkdszIwx3gcFiajSw+9+/fiHrpZU7sS2JVJgZU7tY24gcjLyZK+cby4QaBv2DdqgFOh2Nx4
yGXGcBdRfW1CBaUNhFzKyrJES1gqJNgVK18PthM7M01nj3ZyYuovHcF+EfJY5Ee1m+K5/P0BLLtw
KtNLRWsrFWLPGTyH2MY2203aki2gaoG6QlD/+xc+Hyb20C6NZBZ2KbIT09d+Hl8yUUUaVFhiitiy
kNjbPqGq6b09Zm+k+DG/o8RodImRmsAXXZRYnCt6QSI8gb2VY1OT6BFf904J2qd7/ck3zclroHuG
4JGYBLqjnGZP3No8FR32sodsM/ord9MukZqiO2nu9bpMgHD1KoW5RLK8uayKQPF1V40xvDGNC1vK
MslxW7S8c06E9xGMw4gJdr/xcpy9eAy0RYSR/4Zg1Vdj1bIRyZb7omALHakjPUM3qYb2cgtASFMY
tWbx+EtGDf3wOBjVrgVRiepaQeUkNyZr6aqnoq2kjhTqc2N6XW6Ci951W8Vb+NUq0gV7qne/FdHg
fMWIB3gnIYyXWVQCIAhmGhwUSKIxNzBUsHaxaavR5yt4EHteeWXszR5yzXicSVxIgQpoBihcCo/o
50tjd4TH1IjXdccU43UmyNciKgBTokCApCPMMgCHmf6iVHQsyYzjkEj900z7WWvvQWPN/YNfnaZT
I6/2sVxztiuM5M7vdZCxcSFG0eUoodrep2QTk77WX/1tsNgki2BRvHumYmaK4S8UuzYS8oJFxoap
xrrBy2+MdP/jQ7DjBKAcAH+Vv00IutXUlX2vOz1fz6/q5hW1c+1XZG8NAm+YesS+wUsCjmVs72gy
Op+5gdJMA9Cc7mUYltlx4zuSiT04TxejclpcD6alXJ2XLhhzie/oMmo+abu/xVoB8KpSOhPNUY5K
8gqMVAnQ9IWFzskGTZJWHOp5tFITS1RJIfwQZ8tJQMT4JwaILqWltWTar5SsJHm1qcJFVuje8bEG
jioghSnBCJtGYXLvH9xyOkdlJfe7k2hJ+kTXllteloZHgdGGPiubybW9dKfYCQxNj7a69v6Yh7Fn
HMWpf3hgRHwGMAxtWlAeiPhbv9o8MRo1Gv/8PrqO7s/IDaapUHXgwOhxSNmuIi+6+/sxDzdHjnme
AAtBS4eA/QDmI2OPoxy1GQQC3alcCrZkyqB0AHSx/jFHe1yz57oeI9dyR4+xvL1UyZIwAT3tSLPx
yI6X6AqdLzy7tTQbENPWFO0Qp8dcjlhGwHBhcxNaPBBqsEM34Qy470WHQl4t7JMJhoy0rVTMSF05
iYf8esZZeDRycXfkGNHLSy/VqgDkRKjhRFWIlOxrVdWDWUq0+Ker1XrmPz9mcSyldkeUkUZvls8v
aPno0PyQPtd2vYkRGr6Va/GHj57Dx8SoHWGFZnCeN5s7iA66SRVrUYgC7cUrTmF6MYru4vw3Ekx0
L9WdgJ2QIBHX2H1S/A6ixb8ggL2QGN2D7EM27rVLU9LSq6lMqCEcUSXF+hrjMQWqOt9OaUCBeQXU
ia/4vtt1Jw/N6hej5agu7+fpJQ0uIRLVWryKYMAHKqwQGhoeWl/hKeyYvs4GTDD2oZzUmafQe5Aj
4ODUCRFcjAMlmq4BCqXkeA0jY8ZAUhpQY6xDNIsUv49n3Wm12txK7sh5n6K3U6qTBXlbN+Y6XJMX
jHTqibk8FptETzbvyBmT/3ZzzOvkToRrGvj4jGnfkFJ8a7F4usp5ceCoFg2YZcxEGckYqY6m3Qnd
0qgIeq11nQscIbmti3skhIxZCDQfK/YQg6CNbmO1Bx8rFT2iba8kOB4OYol4aJ2QJTn6CYl3x0/1
8LnSTu+rzn58omNZ+MHNfsMxVSZV2FxjSOt0f3m6LuJDs5s58buHJDkPM3X0XLHqgPa+AVHydiQD
xZD8uJ4KAm7PLRKiiu+XmutojT4oAxKMasuB6s/jDiTgUqEov9n1i1Nina4r5P5s21y3RoZO2goh
/FFbfL5zbP2o5g+oM5p/ATyJHCi4U604y/nPJDHjknNfowzi9JAARMcP1ineG5drF8hXv/H7E7aY
vAmBb9TaVfeu5XudTytzFmIfhIvV74+FZJQv7LqeIzcxpwBc90SlHI1evR/2pyLfuOG2qJ5mANf9
bzQYxuq0mvlpGfWnQP2d1g3RhOXE4+1v5jHCKJ2kRW401QKYrqLRRXHRZDMzh/v/mJVR3w3rLADm
Aqw/IHsJ9+fVK1lfz/q0v1XRVqo9ITMy0V0rIRM7NYByyCE4lriiq25v+HCIpFjcVCQmOkW9Zj08
3k2DNA7Wla6Lk/D8e5fuLZIba6UgL8UhfipItzgmurN/zPFYZufuA5j3QZKvVR5HZX9ana8+8eDJ
PXXm5ndmWbF+8PXcMGsjy/Xkl7kUjAIVKn+Hoiwvp3Mrin8zqoNzYAS1lHpvLgLO8vT8vMnWryX5
3aW6R+yJbmOoz3vaChhFC40L2moDhAUc9R/VzQF1RoTVfjLBTpmiPzXZXvKOLfYkTbMfrpyZQgOn
1p2ZnFOnp/qIXUacr1PN7aYV2F2hdaMzX3ea9bvcXMniw9dtM0AOutDT43E/Mfa8l1gcVaUvZllE
MbkO61jQKO3VWbVfg/dX6UcPf2pBbLMxW+Nl+eu4bJ3P5ZToL41p/ggIrxgy+p7cAKKxtBGAj4y5
raTWu8RdgvMWPtLJoZBOj8+X9/v0CAbvlee30iRroMZB/BqqP+Y8sMGx3xemwJumS2AAmca40kUg
lLNrNe9Pyjw9i5firKXXf2G5gWFFkeXQzAfUxnsW2rDp+/wy7U9u7hOtW9Tyc9oZj49pLKuC8/8i
QvkcnFMvaWUQyD20Trbm+jTCIGZxPP2MBcN7qszWQjdmHRPlxCFLrSgr/RQQG2V9SQMOE6PsUyWI
hbTGW98G10mgtxr6v3XP06oUiKpS7pI+Ln1Xj0UY49W807SNH8yUiFRXdG6S2s8iK49SLHl+/F3C
yHcBqBLbsulSLox4M9/lz9siQQvFDNZ/IugXtHBZ+SbenHpUEiY/UHINyFJbAgpl6Ti18+w8Jj8W
b6IJGMvugKWLv7DwZaLqx7EX9LOTcd5Iur/EKgVz+bnn2LqxxoMhGXalUK6GhSr34DI3Y4KenvgV
K5Ff+J021IYxt3xHh1ESV44uXdyCzsSBP7fZ/b4CUkjvbRPGjRz3Du8NGXu80SqCNg76oGHTAaMy
ouflXZPLsxPaRlNy2S1sGNP11DKXHN38/lwokA7MQKIvHLvSpozaqNhnkfs1Bi4NqyTdy1rvee7O
iHN/T4KxYK7aJde2iODcL/sVMdfL7bHjiPuIINzTYJ5+L/f7CeDUMTeKynCuL8i6M0zOUY0I9T0R
RqcEH+7FBcjcp9WESC9btBDoBlpceK8a98CYJ3wyRZMivFAkpTci5lSSA28yn3fpzJPtdlWa1QW9
9HLfnY/zA8cYc37/xuDAFmvY2db3KX6/RCiZEL2yjxz7QuX/XiHvruImDwMKvtigI6ABBZnQSXhf
vziO8867CR4f1MgOqHhZH+eNjIsIf2m/gFrGm/0YKbXes0HZHBC4BFjT0aMrGPG37KQ2jmoJqerI
nofuM9JMf0+J0XM5SJGPlkCp323OtX4+v150Z5fqv3cbK8MwzxXTljt4aRyfnKczbAZ5mnlFKVPl
n51fnxpC1qYZkB8czfxunilzmIIA4CtdqscoTBLMK98tUoyEoBkDhhkBBulfHovcCNjaPRFGaXot
FyblLLlZyh+HHYC2rs7h4G3qyjis92FvaBnx0LqKrC6HMoc9iUn1Xxo6By+A8mVdH9Dzsi5zcrF8
u3JUHOnssCY/zXSB8dwf6DNVXj69HrNWqi5y9WGkXHZ3BrdumYG8ZhPgOBVTHPSz+uN5gxfDWpAn
RV8X5k9zq/OE9g+G8J97ZUdNS7XUvEsCcnmO6gZKcau98a9M1RcJRgOv0hyTbTQxbuQkTPWfgMUL
eGtlR8ra98fGKJ9WYRlwi6Wkp41hWdaH8GQ/rU065hXozzGnW4V7R8xze1UuitJlODTk9HprZ81w
SXbhJM4aNZsMHaB8jKHvYdg9f8zr20yjos1QQzn1q9rStdNj+f+Dlfy6I+bdlZsEK2LjEhydw+0G
U8cnlGbJxcm2BrcP5Xs0e88KY0pC9NYFQorTMzZXoEEEFoYedGIefXSYaQbvARgphN+TY4xKGkil
O5UgGatVTIwNrmuxeGp0+6NyDvAulxgw1jDgwXvY/uAv/XOk7HBNNy0xizQBm7Gny69LiKKKRrHS
4Qjj+AP6RYbxm1PsXJUxpo1MaEqmi/nOcFpeY4NAf+O7K/BFg3mku7jzC+1C5d04W6WOblbkWuYG
MU39mNmY2OQFHTymGJMhd5c27PK8O81/yIgyrUWsf0iGjSG4F4y88o6Qe1WM8RDns0pJZYhIkgKY
zNuU5yWm6/d7zlWNtBLeiSK73WB2ETPPo3QghrAZqAOgM9Y2ddPRFliWzMtT8d5TmTEagZL32jTK
8JbEaNC9vSWnD/KG/DhiKt3xDOOdY0e+9zndc8jYEe0iSf7cA8WQbIx2U1p4U3YGhwjnsWY3ZAUu
UrF1Buk4G+hhO5EFcv4Y6cXs8Eo1eXo8knO9Z4mxH2VYCu1MBUsrkHsFvYt1IB+uZZsJ+gOh15/7
9/cpZy3XqLkXBBULyqbYmXMLXgdeAIaoSvj3kBSlJukZUKqPj3Bcowe/z7xgWdslLvaz0taJZ0ww
vL7uFkjoSQTNQCqO0nF4Gk019psJGRBkRPEK1IAZEv9QMZS/gFJGA3vdUs3m5TFnVFUf0WEEMJKx
lqepcXCyIxntz8c/PpIBgywMuGCermxexAoWZdJjA4AnRqHXs6WoLx3tqSVcV3DUCA6IMYJXK105
x+ImlK8jpA1QJOQlJsbt0RcFto3Aq71JqgRgJ0MOaQez/kHNEZIHgBTh2b5RyzCgxbxTjdihCdLF
xWhWsMscVDsvZP/Ocy44enPL2Q30por+d/3iEYDt9uPrH6l+3F3/zd4Oft0rp00dUWf5efVXR+tr
6Fin3F7YSMSve701zO02NmLLQZTHY20k33hPnXmlFLWrKkHDCa7QtNwvohmm0AsMv1uVrpe/AZfo
vDvHH9MVdySI6swDnWJHFOOowNZyGhwFtR65LxUpsABTsC4ix+hxBP5miQfHqyWTJPSAs3xSdupC
RtaUI4PjfvtABhnjUMz6SVil9AQN1DLg5e4QW1UoZLSGvuwcXt2CZy5u8jRgqGiATg2IapoyUzDO
YP1lZA1T1pfGv8oCDHhjrIWsJZKSqBQeAlMCij6zX/Tlfl9xzOt4vPhFhh1PLLApIQvpEfpXMoUo
tEAsxAy8oHAi8hEsmTtpZ/H1Wy3/W+hWxtSUHXe5y88/mleMMXFf+FH3dsAT495e/Vk6i3MqFjF5
zkm1tuQ1vAoF6WAAPJnheckNu+lPPlApNvncAQoX8KG4LWSliFGS66o4atiuSJdLPzZa45HxgDvG
bJS5UMdyAK1C9EODnw+gmcF5MXXnc7XnIQqMJ8EG1BjHYqoGvSC7YMxArWBjxSZahxaH0rBfluay
I0cH4cnq/TGL434uslIAK5FU7LRn3hahuc6rbIboVQRu4i47nhaIT4QFMXF9DsaCPz/bW8aPQ3b8
sfkiy8hNdhEnmSrcyJ7POywjxhYCE069Lm+pU69/oo83Q5/51EFZhldUHKlfUAX5os7ESD6a+COh
qFAW06t1cHrdLMhVB/3TdstD5/qDu/hFi5GhANurPLkHrdXzqjJoZ5hPrINdodQA22nC8X58tH8Q
2i+CjBjlnpRPCxo804gTZhMwrHPDRv5rP99yaHGlh3FNxVgrsUCGvupT+4yZvg11hl3rp21uf5nw
hk3D4XBHf/G79n9xx7xDjdoEwZV633jJSQyRQeuG/auwuSj/f/AZvigxDmseT7F6bgLT9ly9KUSE
dizsxOnh6f/EnpBelyzARnHY+8Mz+0WUeYqUS/l3MrU0K2N1QYeKuiY2Zl1rXX+XF3vPeH/mdYRx
1AF1dpz54K2tqovUaNSXLQzjPNU3irNDH3VpXO2aw98fnvX/8aewu1WFixLHMY1lXrWdayyIhJy7
fouoeY1mIj2qP0uKMmVMTOW3gDq40ODTsIwdddEPsW35q1ckOZGBAX/rtenMdP3oGMBZc3xjH/3g
pdDGs4P/mBqFnayHSVfiQqEPJHTfOvkE+RjSL5E/4J7t+Fv8dbaMpWkmykRUCiqwQCbAoGXiIMBW
t5wXY84jw9gXVfTEtmhBRg2JdsH02bnTxbeYVEbk41909BUDayVZJCo+Y/Fm2+uX5RJx0dE0yeJi
ucbb208MsJzRD6vt07X+7iJoXi5NhM/YQc8J18cTVIMLYEzUZO6WgUuz2wZg9bIFppwncBv2HLM0
HqJ9nT1jlnxMYV5dmnRIMXKrT16nlr53eKBe1OI8kmjGIimzJFU9GkL3i9xwCcU6fczGeMJmcFiM
+Wk8oRLKK9gICZKH+zN6VSh23gFTZqSCqm5N3X8CtORxv+Ki1I6nOf45QrYsG2Syq01phLgB1VLX
zOmbvvQqjk/HMevY0H1v7EK1DANsYYSWIJMIHwveqt2QNRKyhX4EKASvhMMx6VgNe08w7a6IfAOk
3FavOR3FhoN1eJoDwUkgn0vsVjgG9uNb5In8LT4Y2PM6u6Kd6VYLnC/dlsz2sANyi3jD+I+EGItT
XaZZV9GwOrXdFzz32G7gHLmC8dhXVNgibTC9hqp4hWA8rzJgoGjb6Yt/jPT9zTd8zNEtHn+gYjdM
u8HRNRPB8+UJlY7nzWaGJx+LdYgd6omD2vBRd8QXhScgnHfq9mQOSIay2s60BIe4uqClVy8N77Tn
mafHXhOWvNzLoAck+yqMwdbG8B2kPnbx+TP/ieUaCCm48Le3pTiPDpGxIpdKbJNZAom/WsbrCnOT
m91pcfA3H6dod0BvUieSjw9C9BIt5kAS09arY3jsHId3shxXWGGTdEGJ6DShqlcYq/Przjo9YWcP
Hv3jXllEOscZ5qndLRIYXGQn+n2UU7YnjpVdiOuIpk6xaTmXyXkF2Dyd7AfYJ02r3IDCbQxpo2ak
j4wpT7d5ZJgYKajdvwsuliU7KKRr+oHov5ao4UP3eC4oRwduofHg6Hrvf4ZktUGl230CYNxjxeY5
nmwirqmQ5Snn0LLONpBQ2i0Cq1q9werTQQderzfHYrHZuGuUyb16hST4yw+Mir9zeOFdDeNsyFks
ejmtoRto36bPCdrHbZPeDCpvzxxi9MceKDObiLtcoxavJXgBEsHrCXlTd72+lTlW8W9eOukPmat/
fAAWCrbLNF/MqGzXsTGVSTJ3AtmJrutIO4o5ZD2X7KQ6dBh4460a55wpm5xLmnA2bWZgc9V+Ci/F
9pOjtSPzzcOcw7ell3XtR0FC3eb41wbd56FuL6yNZFsQxYNno/xMtiYGmVryiQYrjvRziTM+SDZB
73NRgrvUPKNccXq1jJW0meVGq/eZ6dZ7dad3P42983mMNkEKs7X6j9aRTdtVdTDvVXRK0PoPQJnh
JaPdI8IfDq9/SLP+I0O3Ob2BLSkScXYtJXqT/i+0kSm6cEbXGocKT1yYIAhRXZBigS16f1I9c+Yk
PXW8nnGOTRSZwKW7KKo/DdG2gqjcXyq2w7NSvLifXW43S7RA9kpQOG/i7VR/JRlyUgAEtycLjhHh
GES2Ba4WpaqeUyCRVsfmi7VHQvtgP22LAyr3HFLUf39gr25pgcH1e2Edti2ek5NhtHPSo4ec/EIm
88JxsjkCIDE5k2iS15XfgyMEkylgbRGsSJyaDie7BhDle69NnEwzNeqQJG11ANsYO2xs9cgH4mmC
KdJtcGtDKLGWjQcSPx6yiNjIpskYolNvgjM4Q8GbuYpHzbDmPFuheZobH0jUmKja02wJv6d41D0d
0GO0yb1OLmWQ4M5ksro62o/w92OhGA/6BgQYXaowGhFhwhySjikg6/U3gj5UHSNCXraole1X/04K
BwSZJzoRlVCtXXqCZLGwXQtdU8Q1u8NjvkbVakCFCungntQsTq6pT9363gBOHM9kjyY1Bj/P+vFe
FF20nKrSfO/bEbmVBDiGlCdrrI+OjRJ/BwvnFVC6aHP8B8LxtV7ozhGZIR5Po1mGL55YJ73tRfXS
0uz4Zf0bV6NgD/RqDiwXzZi9lLxK3KgJHxBjnl15qiWC8BcxYxNZ0zfH4PEzau4GJBg3PZqHmubf
spySPjv8RJYfASrPPb+Fvd+M6oCKdC9oddSUsS/i1CLjFet8Pq6AvyKA50ELj5eZj4WaS4yxBrnX
dp2ogphxPhfrmKxaXUJnqCW9TNVdvnDK2uJQpJ//iD3WPOSJABg9UAyBlJ/aBNlhgoKJIy940s67
LsYuYN8XXGna0IsiOgZ10BJlyyg5r1EsQViqLVoMvj4/5o4nhIyRmKB5JEkrqsVSQSYhZk+4JSfe
+TGGQvS1rNGoECYLf3NdafoV/cOf1LkL8D9H5MdzNF/CyLrqdX+d55oGas8b5PVxhMCQNQ4AwMIf
VJ4owgLWCtRkipL046McL9EOSDMvciiEk6DTICgFYEopUKmCPGmra8ds55Hu6a21mmW/FDdeCBfa
cR5TH59WGFBnzUmYp01M+1VXr/FHacmQ0L1qPvNgM8YTGQM6jE2R+s4T0h4HLBIXkPbbuMXynaVz
9HnJ2PEEzYASY1d8odLaQKKyuaHtgUCSD6ELS9TVHB7uy3jH1oAWY1akWIzl6QU+QGGcaxNlLjzM
FcEqCozJoQTEuSuO1n3z3lMPC2Cp6TfQ+vjbg+O2OKAQgtYBbJzn2mfOS8168vJcdidVB2q1vsmJ
Z85sLLjh6N14KWtwgIwhUcBQndPMeb2M1lh78Cmu5Jh4WNi3xQ6dT64PxWOKsSrX2p1OfQX0btPT
kaG9Tp4e3xLPL2S9+D4UKVMgYe1iE0muhryhxVclW6R69454ekyOIxOsPw8c2UQVXcrQJjJm24TM
D9wMCsclZIdSar/thIoeGrrsyOGDjiKY6FY29wXn0eQRYoxEOtdKRclAaIMNtgufg6bD+3XGMGSB
KIgqTViv5sAzLRePL4JnSW+bMAaOcyRoWVIK+Plab5fGlS48f+uX+UJf8Vx0qhTfXYs5IilJowuu
GZvty+iQygPEcOpHbeipgV0OvI2Loxk68YsEcxPuZC6kagIS1mwlPEVE4JoXHhPMbZQ95n1jF14L
Wp43m/o1MEQANvzsSGJjExu6oZAv4tzQuKP0xRRjrVU1bAuxA0nhNcIa4fWT+bLUOQ/qeOwhYSkU
0GQBnMvOmcx69TJrspr6fTHp9A38MfTLVATzT5gDxDPE8R9GDcCAHuM+zFoxruio46l/izC4Iy5h
NznnxiPByJtYNH7eaA29KuAJoI1sh1mJBbKNyLfhYQ151Yhxbwz7fURN1AC2zGKRyWUnpT2FB631
mPgl6R0KJ0K9steLofor9215xIyGbyUbMVjteQ1so6I5IM8Ifzd3k6a+gPzO28NF+fQ4D/l4EmZA
gJH9yWWuNjOXIpOSy3pz0XdWYNQ/FuQwfUcn4NU+Yvgq+sFLwYxnMQdkGfnHYSte18+vp6vRk/iH
b6PPtqzg1XL4G5WXAZ35fWSXaNfJNFaxO+/5WcGtqUa3y39yZHL0IR/QYIIe2mJYKTl4WRkuEIvQ
/oKyt/zyziFDb+KbqR2QoaIyMOrYz1pcJLp3MD/4WNZyuPUwomR17HgMUSV6RIke6oASylVtpMRg
KGiASVaVOrHCD8/25AUvtLqViv5MSmB7swRZveTzHuK3QlPo/CMUgHct+XbhIXueXgg2t1CU74s1
3b4beyXAbPZK5ojIuOP3z8EKbNNW4ldl2c1wsIYRZYSgwS8hyeF45K7b4Ui9wPZsZcBiCTUX6wZX
WbNC5SyG7XCUxZ4jKaPexYAhxmi0QdROQqCCnYLI8hKPlE1EAsD4NgtpSmazpW+I85VbnX9M+qdK
tFp1wfmAx6L6HddCrC59EtBb3Uz17KX0txHwRzoFOULXVDJe3Dpe/RwwzFiTHgXDYqbhXCV/oU4T
Mgv12hbeiuda1KcS8XNytZfC+3XVm/LlPOfFeaMeyoA8Y2S0VnHnrQRA5fjTD4n/tPR4T/l4JDkg
wdgYD3uilTKAjGKuGDBP4QpPOcESG2X5SzSPBncoi8cSY2xCOfGmSkRv0Gh/YccwTY+3xtUsiKNz
DJvAo8WYm8bD0hzVB61ng+55SE3sfjHS7ea17nX1SNLFep2ZtTXfyQXAC0KDl3jg0Gc7s/xiDpDt
EtKTGNXvrYln6LE68Bhke7LqOM9aLaSP0PnsLhe+CfttCQsU7miKw0idlbOcW45ucFMdVPIemFe2
OesKsGs/pYphbLL3xZWc6g+PWJnjSjqgtR359JjT8cDjS0zZ1iw1DNBhdL3RS0lrXrAXI1zPrQRp
Mg6lxw+7wNZwMl/G3lZq46hf1ulYQbvOnLeI0I7b7a8UC7ANjnc7njcaMMdYmTSdp5nkQ81T81n6
rJZZRJbcWa7HDp9wyx4P3t5I88ta6uHwYQJ+8ibp12XcYC/049PjPBA3ezogcm3UPguodluHz8e/
PN7iMDgkxnBkdRvlGV1nUBi1YnS+Hh4UyS5cs8lJ9qxt0BRVOykPB48reIwNUfNJmjQVju1ygZNH
bJgr9H4hsccbmuFoFFvPqcXieg3p/YS/gmP/y3l8fBxTxJZvxGTui9MOF7NxbUuxYo6p5QgX21ul
KmHuS/SU0PcXorD/AlC2xwxwJOsWbgwkS+4mMy9LwYC7wPRHuXz865xoDACo957prKmbTmmpdpw3
7ZJ2Y1frxLfKSAegJFpN90ddN1+2BzuTeQZnNGL/Emy2wwpriARNrqjBWZ7VPSKlrDXeebOw4yH7
gAoVv8H5SVmD8a8YDAJleWa9UoADG6DKKJ9g343O7SCk5/Xgfbi9XANygA7xWz+k5xkZRUV0geAc
kS1GYZLrZvMOkLEMs4mHOawJLENdkPM5jY+ZEzz37vHCi/l4hpptswon86qoqXkrrHLjItlR2Hwg
isdRH7Z739+UMEtdT6TbUjosWvqZb/KG6Hs+GY7KssOOybUU1FpALNYuN3NdfQr1BvU7zHN1Bk5u
JT5x+1t58RCLXTsNxWkUSyCpOMgYmwTTDI7uWe+8ti3eW8H2TGnyNJiVVKVa2UixRnd7fJffUVCj
dcL/GBOxbVNyK077vIL0hSho+c8NtvI1RoNVYh0w3gqiVktzaj22Vjcf5IF23QBUB9oV+mHquRFo
ijXAQw4ReasA1QToIc6rwTG6bDEmrUVBmgRYqqRVxHdJyTPqf4iv0EWCTS2qJrFTPrnfNImgYWkK
0EKMxJocws2Ljr1vy6NvGVz8xfGyBUA9/0eOsfK1kqo1NrzTQgKdKNyHq5O6kN58rCrUDGcZEOfo
7DlP4x8u64so493V2XSmxXQpSb9bWQtrovcHLLP/5Fp4Gnx/F4ovOoyFL7u4EZsJPcsVwDl3C9dA
yzhFpCqwrQ04elyC49mcL4LU5xhIYQUoy+z/SLuS5baVZPtFiMA8bAsjSVESRUqitEFYloWRmIiJ
+Pp3it19BZfRrBfuu7kLRyiZhayTWTmcjEMIbNAOSeffMKBJCTRppAy/AreCcXqHY/rLgcy3UAbs
RcwkdYoJk3zZQKS3HQbs2nwM97Ijgk7f3tUb3ubQ/4L63yKZELAW6zYeRHxAEMycifl4R6nuQPLF
0WzZZf4jhn0txmDUmxr68HjJ77YXe/KQLyq3l4SuGeaOg3KM5arz7NtZZ0HR5FSgy8E87704qD+y
jITej7JzOXrxLh37VIwysS1UuqIKc0PRRvM8jJ4HK7JGr8H++b5bKYgMeO09y8H091lS9WfqCZUU
qmYJKzkZToj103HC0YqHXOwz0QixetroKZRg16pMjqqPyu7LYPq6h3S6w/EyPNtgMKS0smhA8Q1A
vMGoX/J62/Suvv4GdLBvwz5UoiLTrhDlHOU1tmhjyegHpdwaMXGS2C3Gy+9OK/T25KDfcnIfc5+3
fwL3PBkwqVq1SrIRGlZ3p/uPwgGGnO/uXu/gDgJeW+3iE98wTGy5NLHolA32a6xZlasqRX/oGfxl
2KTggdIEGeDbKi0GWDMpzDfLx0E9DTI4MoXWzjW3Ll0NS8DSVVptTi3HHBcb1TVdMei2I2xZY1n6
wURQx/qFTss7wKj+o7RBXwb8t+5/6c4j2pMjr9tEnn7/GYHw1HQ5n2/pvs3FM76n0GoTdS6Ixw7V
Ep1Z8a/bZ7lYTZoLYMxDCpMLyMZRAdxsvQ/vl75qA9rQi9JmAWP8fBG82wIXM+pzgYyfkYxToQ8n
1APBU7RR3SpIHoPNy20hSxYyl8E4lnFsVUtMION49JwR/FRpzXk1L6YvZiJYKv2sbYZUoR9ms632
6Wv9E/0Z0dn+5C5FXvLLc0H0kTZD3L6TejOhdA0YUwjXofOIBqGc3NGYNNBdzsFRc2Lxai6MRiYz
YebYjUoyQtjZxbi2y/Meiw8VQ9E0EP9LqG+z2RIp6iTQTou0zcHARLbUEhPEaw102QkVwegFR58l
Q5jLY/TpZbRxDwnkKQlJX3MS7wrwot42tsUrNBfC+MRIaoaxlyGk8Y4bRGud+168Ja78drZIsmo1
JP0H6PYVhKKd+jWXGOLqRdivNv8B1MnNvtoQtYmuCRNAIkN+ZftR+wTPQMknkxsEEqdFifsNGfg9
D4KGwgbUhTB364DbXT/Q5N0FWnLQbzHEN1QZtWVJNxTZZJ7siiwJUz3Q7wfFjtK/QTC9J5dXHmZc
n/9/nOJMFnPRLhgwOIVnyHrZGMR7rx6NIH0YUYtzGtC1OfvQRRPg3tY98ATCqXHzyMsHO/sBjLFm
GSboBgk/wDm+h+BBxAsjQDRs8GKepUs+P1TGXvXoVCqnCnI24H6pXqP97fuweOdmajDWWGbCGI4N
/nyOd5K46hw3aLgcz0u5nLkOjBF2cVmCTEPCWaHb631FEr+3VefutcA0rd0RaTVwAsXF1MdcIj3V
2SWborKswxISaTri6HmCe/bIfs+dgeJpxjjkMVEHGRtiKMUT5r0tSLHX6tPtT7TovebKME5YNS6j
lCNvTaMajGxiIb1K5FcOMC6GnnMpjBseKmmK0EAAKRW6kyeYw8kuNr77vA4ijwcV9Hb8cX0Ro6Fp
yjQxJsQI08sCc1aaAmEtXaLhSih8BgBEzslRw7ohhk0iWqGVqqKkQgztZzqOjnGvEnSXozb3V8f3
rRGbSDyPuRaak0E18raFg1p4Yz/aJEZI/Tn+P/ryl9F2JpABoCiWM1mLZDrehRGy44fiqE6OztMv
nmqLbevGTBIDQadcTK0swyniKiHbED+ewWowoYVk8yiicg18TfbiBnI/dZd3kTmGwuYVS7M6m2Gt
g2LfCR8n/26/Dr60lWnzPh/1F7cshYEoMNBb2dRDzmZYWx5GAl6nnWTvNLQs3rbJ5QBkdpoMNCWJ
nJ1rC6f5kiFPjwY7b8Q8o2X7vn+Pu/a1C0z7tkiuqTAoVeltOdYZTMVpHO3a2Dd6iiOvihfZWfNO
chESZ/oxaKXEcmTGLS6C01MeA+W+PAoaUJ7b4M273AyGqJNeF6kJjBeRdOhXwn2+Of+8/xqQu6y5
W3J4n01lgptekKr0NOIM63flFXNfqkJalzy7foUAvwUVRmCq/g6JdkBNzc0QL7rp70Nle7+rMVUT
qYH0l7OLleLRvbftfOVEsHNq2r2Jr7sXXufxsteZiWTwJQQlaCFifTBtHQNoPr0BNb+wBuKF+yE5
d1xl8CU/YVa0Pms4WpfSu1YtEVz1Nfi8fQuWnmYzFFPV30MCtEQKZTjg3tWKn7S+gHnKlfhqtdvb
YhbjNfRrY+EYNjlqInO9ERib5iSb6Dz2p/uAPxq6fFjff5+5y1krynqv4+/XrgP+aLoso/MuDuZQ
b+uxHODOFGHucQISij60IAhN7raTPUXraDuJtt6RZrtD5f9eO4yctv3/AlTfyjFX2uibPJUUyNRA
vk1EF4ucUYT+aZJ1XJPPTy6rwKJN6ArMWJRwbiZzmCoWOfchtbwGkelH8XB61jBX0SIV2z5XdgQa
a/7IJdXhD0+jW6aJjn7k3q4EabPQVMZYQmuF2C8KMgXwfwtEC2LJlldjgwU5F5J5wS63ZfGvfMBM
LHOd42bqrUROJ0SquGNSar8+20G3CRQuMGv0vt7SkLnPSotdPHIKUY7+XhLFKxwsH/GeMCTx+gsF
1kf39e3iSXZIntfrNTpOj/RpgxAG1a/PT3C52fdveEvtADQc37tsX7NDYDAgQsI/M0v8sq0SaEC0
eyxQBF2GtOLcHfp3bp0AE010ImjWRPqNodq23MoKiVZ2ZX8pj+VGdznCFv3gTCkGcQa112s5h1KI
PI/YeoRkwr2EA8xtXnp6kRQRK9v+sV3mvoRT3Jv6hYoCC47pHxXspIgyN7wLKLNPENggt22JPmDQ
H6P+NC7EYimMd3QbvMe5+alFqJ39GhahjDjSchFLc4/O+7RROs+yr+4/flYjwp1Yuoaatz4qA06t
YLSSrEAcrdJOTuytnlbxg1nYyIolqRMAFEPblIMKrBQw4/2abpzavfAi4sVQ4FtrNpcpDkosZQls
C59gcN/P2BAW3ik+putR36R7vD7/7hk1E0mD5xlkTefUvOQXaB5mxKvXYkoExCC+m2BbR6C9ddxu
As6XNRiwisIY4zYCBG5UH8GHdELNZS1uEmygAl/FJy+btJwumCnIIJaaYlPo1FN5aJNP95eHIACZ
Jwd9OMBvMOCTVclYagaEoIB6AoUoyrTc/DMHeg0GeJCql9Oujeia4o1neZpou3Bk4H3lcWLwoNRg
UKcT4DuFM7R5QTyKnSojicDDT4feOcd2TTPfuHfsbuzTYPTo7g1p58Bgp3cG5pKAOsjYSvciqLvP
q68dSjmhrbvcyJSD4waDMFrYnUWhwXFmWNbhJDvlic5dYvzELgTyv8G4wcBLquoRLjaV1ZDNcSsX
tvhZocSOFaZEc/7uTfht8myytiqK1igy6qTfz372HG1BwLgHfdNAhDtetmc5zPrHbZgMfiRFfKqG
EpC1BWZ5HwVevMUGHKfJPtj8ZYQ804wBD8zkXjIB7Dq0iTF+mPCkxgnyBsd49m8ykDGOlmyWEYVh
J9uNBuoiaJB0kC/gbZ/gSmJwoxtkU+4a2D9GrK5pRvAf3aFYsOHiPD2ZGzfNZNDDyKJMSdV4QkEJ
vTOgpqIk3IhbeD0zPLw1GfCQiyoXUgW2vjmetz0pgoqAj0jmzjMvdl3MAhY2wA/VsihOPc7u4scl
QTCWuIJrWHZ4V7SkujhVQ3RyvkO09LmJk3urt2/f6msz360jZRBEMKwyTC8wEyR7MCKq28oGm5Rz
J3FBo7YKazsE2bE3oDFUTtzINgN41AixBH3v8JmSuLbEgEwnyadMr3HrL2vPq23rglXx4FYWVqiQ
YKvibeWXU8rfN5HdYJxN0lQqIuwJCcotFkatwPC8fXo1CXaXWatPjjRqNOxRmyrWYOiKiT3c1wft
LEqpO1nrJyNHOKg45VbBoKAfJA+F/ZluP/HM4UhbuitzaYwJT0jilb0FaZiqIYWT2K8XRCfcF+pS
XnIuhom4p7zs0ZVyugYNAsnABxlcPng1pkWzmEthrLSIi6QYtGv8gwb/BBxuIKdHNYtbIF9swJ5L
YgzwUqdS1ofQp0F5sJ2w8g1z7TZtdMT74QtvFgvrRnnfaumFNBN6/VEzy8i1IrzEGv1WR6cXod9d
THkS8UD65BkhTxTj6jRzKkCxAlE0uXt0LKQvBnI+qidIe/nMj/+bFbITB4aE7EVDP1zox3tlIvoJ
dV1abUh5/B2L3VHzQ2QcXgMW9Mg8Q7OLX2OEbONhstjE5gv0OkZEs5waXfS2uKHijZWBFuPwmvTl
8sssxoPzH8L4wyyW+7ilN8/ZOm1LIB1ryvHfF3IGSMB+vnAC0MUmGFM1LbzuNB3ddMztiE+ClgjV
GUE1Jqhhrf9hWuJ8S/q7/8SvbzHM1YisthPMvgB+YbYLA/egy3um5RxeNMaRw94GVZqk1qRXEO+Q
aBdhXVECskOCg7ut0KLznZ3b9UPOrp0RoyEgUqAQ/K5HmZbGYAQPPLJ51OcgLbDh5XgX5zjnIilq
z0RWGvZYmTlEorEZVDbvW8U7rbVttxJRiUvgV53bOi52xc4FMrdC6XvBHAaqY/5Qg0Y52F18jgje
96L/PtNpuKhT3nUVdDpOd1lNrF2KaIn2jTqfvC1C0rIT/ccI2TGcXNUzUexh6y9HQJajoyMA9EYB
mBc4WlFrvmHt18n1mVaaKUa6nNT0/eiI9kNslzVpAvVgrL/2xhvdC/v/2AzL047xpoIm6+BxgtDp
4QX7HGiKOXWqTXaXHcCrwmt9XOSMmhsHAxxRWyZFLlFrPHr9Pg0dhHlY2YWa8Ovn1xeXuH85JPn+
dgyAiOcIFWgV4igfydFBrBkY9nDgAshiTGIqMhjRLcRbImOQl/Np1BvVRCoZ7GXDTnO1tZ3KXu5z
39+LGs0kMQ+STs7UyIRSOEDtNcUAFYanhBV4CjhQtVTs0tABK6lY9CKZWFX5+x2T41PRhq2Ka6z6
h+rDehremhptQ5vo47bdL9URf5PEBAhjowtCYWqQtDk+eB+H9vXJcn/9JHjpg8Q+tweicSPjhbuG
mTdJlExLp8UV5oOFYlzWZWRNBx25mheBlHY92CbIdN3aed5X28r/9yznJw+8luI91MBADiAbiiqi
kfD3g00ul5OUqaUIQPbC9YGutyZvF+f+B7aAcLn9rhNNDKj8Jo2B/6gqmvwyduI1RVtiJRlu+A/L
O5OPiKTeE3hs8uvOwbcfzb3pYeSvssG/Emzw1Lr9mZeeProMxWWwUEiGfjWDGbwlvVZ1xRCLqJ5t
trJbqyiEI6oWITH4slZ0ERNHIgUTRvffJDIfuRUvyThidcchf0Rh2DDAt4p0MHqeLq87xNUv/ETL
Qqz7m0Tmdl56IY2mMBVpKXKrOOGBMp8h3cJdbrwUSfwmieL67DSL/DSB5DeDFfXIzz5MkyN/vgZ2
F1iHT/hBmRIM2ugW5XkpdcFh6LIkW6gOg+IJJvy74KaUFTzzchiURkavhxFPd6DTcbHq3iDwkKlN
q6PIymBSoPbNNxNdAR/5q+Xb6WgPmwDLbkCJbccv1ZN9etg7PS9tuNTy/tsvZD5CH5+GBiux8Au7
NQoTWFWxhb1Njd+64ArE0djENu9OKtHork3zA4yMPa/vfQk+f/sRzPepMzU7xSKOCXTWGsHwLmoS
nklSbrhFz/sPI599D8aBp2lklY1VQFu8uvu9/HY6uM9f9Qfveb9U6fpNI8Z1D9OE0C6GRt3acQKr
BfE4qrXhbrvRiEJiDDZWXra1MFWAiNbHCuct9pTAIIQXIwtsbtV46dHz2+9hfLucwRPrPf3MjvOh
vk0fugMeFrBdtqTHyCPNGW1Ci5PAWXrzzaWyTS/COZTPuUSlbraX+2Qn16AFjJ1HdeVHdyPSBNjM
FbsXgsURaN87bz4j57LpPnjQtgg031+d7X5JjSgeLRM/44IiIrIgfhOE3ogtqxZWr3FglAbsNyyM
ZdwbojK39LwW4Z9x3cPU6Z8CJCa4g27LmDZTink5yF2sNkJ3FeQhLZ4rRIqQFh9tAeMcGOiwoVxU
cHeNXQ/rloIMpGUgYxLLvoKCJbm42bq0pyAiHw9eXBENrTf3eU5KB0Fq5e/Xo2/fg7PJ7hLQYVGE
pY96lOxNO3v9m+LVb9bGQFl1Licr1nHngKdHVK8w44Xdeny/xQGRK+jPvImRZhFYJnDy4e4iVeQU
RsQMv05OlHpx+WMISTQ5QkqwTsNaX9R3joEtxLS/aclAWFlZai+GOH8ko0RbSDz1U03QJTqVHu/e
cLyXyoAYBg7zQjLop3bo4lA3wrT+HX3OdUHs8yCT/u4/7EpRdNEyJVkz2MYnoRO682DgVPOLZ5F8
uNfDH+LGMNy/Ob+ZHOb8jFEKcXqQ8+I5YUqQJRHRO0ztkiNoEQlmgpjTG5RxsOJzQ0+POvhs3Xlv
MbzBbTFL3bUID7/PjUF2ZAxbLQwhprNbx7vcK5sQ5I535OcKnqUgQbu9Zi7yLTdZsmiJ35LZUdtU
NaO+7yB5xFq011+hF32mZBrtHADEXcO2eOlmwpiHQKeDC0OyKNzJ7tlO4LdCwAyWJ+251fyF9+n8
RK/Ryux+51UfY70K9FLIdiOhkV1z3xqfl8DgnR6D35oRappaQYrwgOjqDdPQ6HdB+4V92z6WUlq/
acPitdWAAZbau27YjvwrdMCnrVaYUu5WghN80laX5GG340hddLmzz8VgsSkXdT4k9Ax7O38w7zpP
Prb3TvX8JTifsc9dX71UgvhNTSaEPJknqakMCAQpgeSct11H9l/dB7CKu3ZcWsTFmXIMhJzPhWie
NCoLS6nea+KtIpKD623PzQ8uETD+phYDIuKUYgjhBFGV03p0y2lS2xgstohuZ67wdEo2k93svqbn
YF/4XwZtHeJ4ASrhBi5f7Wt2G7BlKLYsaj/0HVra+s8XXgfa0iN/ruT132ciTLBwnOoWIjr7ugEY
r21hwmj7VwD+TPuTR3WzHDoh72TiZS1KkslciVOmCecBsyoHfd1UZNiWv7Lt6flnHKzbzNl3D3jz
bmhBk3OSSy2xujyTy1yK0ehSqWohN77bHJsDElLKGokMe48mQs4FXEjZ/CaKuQ5iNDbJWYCojOQH
6R7l/v0n54ovIvJMG+YWZGHUVKYJEZWzfehfDRejcvsg93n5wuUn6kwQcwfMWsy1Tr0gMmgCJCZP
JPtCVQhze7SHUHYbk0hPjds52cF1K8yge8JuwDOfPPN6mpeugiLpItanoYCE1AyuysxOEyMWQ02f
aDKqymylJg4vCFrM+yiyjNeYhP+pLJX+Ocuis9ia9LZ5T2HvhmjqbXz7azegCQUjwJxvuBR0zcUx
R6toZXq5lBCXEef9fSIPPtinc3L/HHA7hhafoHNZTKAiXAQ48TNVDW/g7fHh4IHu2g8DFQwnSJ5z
46/Fr/V9lOzjM0fi19Tyfx2lbo8nBEN4aR8if3RBsfq5i3m5lOvbjoXKmYbsOzNXwglvAwP3OyHK
RzatBclNsKt9bW7Wro/xvl/kLiT3a0JZhnR9vXOQyvvUn0CL9iMCO4nD+bpLIDD/PTQEmdmrbDZC
LdETF09uc974/lMM/t6fb/YFrZBfdit7fzXEq89lMmGNcFFSLT/jDDbHY4wkMXm9X8tBeM8Jn3iq
MRBuKsKpqXOIwe3vJKy2SsZdK/+IBFtsfMu4u32SPNtlGfsNRY8idNjh5h8iQhehuVZqr3yfoAUc
T73CTn8Bw2suT89SpKHIaEiRJJoM1pnT7FGLxN6QEI8VAczK5AjSOUw7liMZaxulGZ7BLMWkc3HM
qZ56eKfzGeIQRPV3Y2qngb0LMca2un2ey1fzWy3GEYZGWfZnapjG0x4NipgYvf33Fz3tXBHG/clh
noBwS4Aizijb8V7y9eNa/cDe+yB64A53LcbYc3GMK4xaWU9NCjVYips7TqUGFy+y3Yv3Vq/W7XvA
HR9fYlrENfs+QQa4T+lgYkQCCqJQXThY/4MdRJQy0n+kuwNsWh0fiOl2RHd5Z7v0PJqLZnD8ImeR
bOaxdHi5+HDHWN6YDUTnmT7HRNg29aY0z0pZ4Ujb/eCAnAINBhwIWXw5zxQxqKIzeKzPQ3WZsOYF
AQylqgTBuU2HKZ/MO5BHYDffjz1WNX9yv91SzX/+7djudKVPLmNpRjhAp3MFfDlk7Xxe2L5UPP5N
CgMdxSRrTV/AQl6c9zwl2NMcPYrkWSTonYgcuh2LF97Sv/in+/vHJtky4WiOldJYOM+uIRIJV9OJ
9mqggoCa6xfn4y2WDBTszUBdRUVnDUvVk06NXo/aSTp0F9sRnyVar7ovH23T49H3LXWb6nNRDJj0
bSv3upVL1KU5YrRKMDTpdg/ri+RyW80WEXimFoMkppy32J9RwDaOTuY2gWI74C3jPA4Wo76ZEAY8
9GEc5HMHIY5ZE/GnHuxPrxwApp7iD1uYiWBAolerKc8afJ4BthBE7uFMattcGe+SvW51LvXLsrV/
y2Phoq5EuRlMfCPU05SNFFSP1cmu6soVLCc+bcbJ7QfSeFbmgFhfrjC5qaRu2T3eVvsant9Qm4WU
osDODAVJ08Pm7GLUveqBKnRiuovIS+hjxoEUH09PKCY7qaeBXko/JEfMkK3Wbr3SS9KtEOVze3IW
AXt2NkwYqJ+KqtMuqXSoTJINwTTZSDVdyJd+4rh13k0xGMyxag1XRcBXKGQntjBWGsS7YP28rivC
5d6jFnTrqJlYRcs745RccNQ0L7LdrlKQnfXEv7t7W6+5LI1LPXxzDGAHYxJhOiGVC2nbMSHYdZna
6jF85VHILWYmFM1QkJsAt4XOrjvXu6hVurTEtbGje8Wp/XClPBXB+KTSpbsNHrWol6F+onxmRH++
bbzL/nAmnLmzSdrroVrUEqIY0BtvH3T7AdHuU4vcVuOONq3OB4769Fdu41ssS7JR5VLdYhuWdNCq
oAju7TGy1Q3aKuhykb8qAM8O+FqxnPn8MZRaJZRwwGhk2fZeSbB+y+od5P83XPKzRQvVVSSZwI+H
ph3mPDUF5BPhpaF+w5Nd3caD9+knwTqx9f4LRKm3v96yQ/yWxh5jIodVd7qcJSSXaFEuWo8fdEQ1
qxz0EXBkLTqQmSwmcrJOVjVpCjTbbtPI0QdXldFEW3vP7fs+w1oYn+exlvMiM4kMhqVNWGhTA+0U
0nuFbN+tQW/rjq5soXjjfE772xpyPp3CAFnaVGE5KYN08Aa/CFRvL3K2a3M/FwNfySmbhHyAhEZw
Lo8t+GUzbNBZbXhTg8uYPDs55q1VxKmqdAVOzkGaLnFRJMYYJLrl+eToiyH7TBITJ7VncBdo51FC
Muno0JfqQSKH+rm0V+ad/8O2s4dgn7t7RJ+8Pptl3JyJZsOmThsyeWih5OZ9++4dLjXBJkVi50FM
RNqrvwt4sMW7A0wQNWWnKlRbaItz1SRbrEnyXGzo9P/+0pJ9uu4+yo/bVrlYeAArxH8Qhd0uH0tG
rFQWZIo+XuhoTxvcZGs1tuDb52qd2/wk2mI8+i2RTaJ1ylAYsQYzfQF5T2yjX37y69X5w+Q9K69X
6g9/PpPEYEra/Oc8tRKsFKhweBSdX/o3dCVtC8960p5+PR2wVbJ7HgMhRoNQudIHVK9471tqprd+
CAM1ctmqzShRWwKrQ/OQewUo/Y7Xj0opTtHLwfmqnHvD8pcYUdOUeYob2qJz33tvVxY5I22/GRBp
eGv9A1U6jsTFl9rsrBnwyZsusZSxozdVesCC68u1BU09TA33la3wjpPBH/kcW6I5QVbtNh5dCnEs
7i62CW7mkmCITvJB4vY2uu6rr4JSCLM1WIiL0o/lOBveQfOMmQEoTVZ1PY5wfYo7amMfZ1t/aHBh
uS9GqtMtE2LgSEIL/Cm0oDOI7FUftIlgXUtfK/jIwrX/V3tlgKgNJalQDAhLc3u78T5qza4q37x3
0JWa2snfMGzrMxBSmbCmpNyNughz3SA6xLsuIZYNDxmEyDbdttNruHvjHNkNmdX5omplQj3Ki1Ou
44dziqmv1eqhcGpb0Ejr2wgSN7kdb8G4mW8/uV2x1w0bt34Bg0rRKUx1vbvATXvbDba+bB/O9kdC
svWKksK7ebCuiOy9Pe+5U2ecEERjYCg6jWbRR4ChrYN+3PMrz4Et0azMv+P132ehcNhLWN0q9fiO
vbdFr5riVV75PFiu5aJzCq+2/fBR2Hbvr9EC6v/s7cenx5PfoSP1OQaHDxg6/MkXH+57FxvPczt4
GQd/5DyoFzOrWMOq09cQGvnZrqDk3BpCfREpUgkBBpjz1eicM0dLPCEnw8p6WTdYt77Z8fJLizXp
uWDmCo99bLVSdBUs7jRSJAQDH8eteAH5wrp7E+stRut5KcnFqHAulbnLdZRbUg2yoQMyg8eH7ekp
i2zphG46lXO1FsPCuSTmFp+SVgdTEpVkoc9dtYvW7nGWa8WVtsbb7Xu82Ac6E8Z2CoFXu1PLDMI2
GEGKai97jx/0wyl2upVdGvA5tRtgJdjJuXfvFXtduAEutm4Qnt+jBVr2Ns9/B3ObxRgP77KhSjex
IzzlF2JXa8pidFvfxZf0XA5zd6WoqMeTNUFfjJE9PNT2E7Ze+YbtkjV8G53PTm1e6XgJL+YymSdL
15Z9XE/QbezsDy9FMQAN22suRzrPRK+NODPYqNXs3ya6afeK/wbKwZ1p8zw1DUBufSgmaDilU6Tj
Y+EArYftNsMsNjp2Y4u2tX7ya5b0c9ySxsQFaV/WehxCWtgQTNev173/o1rvONa3FObNPxCDKFbS
t0UbSdJBzlbCE+rRU2yHAm/ie2lASJ+LYSBE6yy5L0xqey9oTXpAa9LqiTy+uqBWAqPQhk9IzftW
DJJMo5Se05x+q03rOBqIH57RX/1Qe7GG/ltuVmUpdp3pxzZhjEOeYwIc4sCiZHnFBiMS2DeD5ojb
d3ixhKjrmHrSNVWWNDb2kCYtlhQwGB7KKTBoGje1p48hdp7XKOGniD24GZylSHkukUGnViqFuJQU
RI2bBk3EAhoW8JhEJmy3EzgF7UVbnCnHAlQVT103UCPBKaqFreEQX24f4CIezUQweNTovYBtA7J0
EDpSb7VXMO50doKFt3/lyWaCqH3OAKmYxDxNeugy2E7+WNpNQ+gc7YbLyrYU1c+/DwNKbRQbfZjg
+2z6kCDKXt9ju3P2sNtT9iBuJWjRzmdqMaAkKEKbjoIKX2X8rN4kLIQ4SU4mOkiecHkTeZbHQFMc
961qXM1h470/TKSGOaCCDHoD7uuBpxYDT7VYWiA4wCFWDliKJqf0jWdhDZjgFQjpbfkD1Gfnx8CS
CILo0mw1mjHc9gfpaS07z9Tz3rbyxczTzCh0piesrJLGTAqIQUJZ9Y/b9/eHFcYwsOr0zkVF8tne
xP5tkTxkYhkg+0woejGDZYABctvgKSu7ceOl95sqJXgM/Y8HqTNYMZhNp1gixL0cBaKu0F2Ajo3b
KnHgiG1ziY16bKUUIuKUDL9EdE3YvcyziGXPiIqxQWeqDc1iECm6YJFMBsZfvKhCH75x5a1+PSa2
D8cI8iUbC0n5+bPFiHMmkwEnbHBU2zjScYsx/vXe313uBVD882K/a9D1p7F/q8ZA09iOclyfqRiM
boLWbyKVh+XayFWFNq+5hoLBLVkMMJ2aoTdPeD0cQMYvPYVkzX30LZvDtzYMHCVyo0lxbVDow9vk
uK3d7RiD1FfZqsfTQ+V/BfwoZhncv2UyuIQdRw3466EV0o3HRiZtTAw3/xFVZI98Ncc3LuPttzAG
mya51eM2h4JU2DZZ3b5Ni2li/R+j00UGk8ZuSNNMgS6G94FW6qenVRHQbDj6/krsd7M54hbD55k4
Jm6pTHUIJw3iBEQTx8Gt9vmmeQGXi8MRtATpBoqjlBxZRfMmYxfiEBf5Bd0YGON1wrfHk4PEPuYW
OVKWPNRcCmMJI6YIslMHKSglWEjqq8RVXOzD42iz2FM4l8MYQZrXg3KpIee6RwZkI4cV+mEx7/vj
Bxap85pBF5tTZ+JYR5XJE2j4TxAH7h3HixBPHLwHg3ToYdledmhWMMgDHWUgT+e3y2OlkUf3ctdg
aSpGgoNiu6tfwXd0+6gXkyzz38RYzgkroev4TD/o6GwPmLAnWAeLpiEgMshIP607zr1Tl7BrLpDx
ZdpoZApq7DKiD9nPLkR9R3Rw+kKFYXC3DyTZPpV27h1WT0+g0x/t9AU5Ps0GQ/vJQiOrK7luQe5t
1M54LH1LiDD/YYxvqrRRkJsSP+ylQRuIxecbXMK3uQDGEV2KruzGih61tz3buUgU/1/MhtIbzxst
pj/mshhv1FtjcRbpPUXTKgYHkQEpnNUBhLfi28/0VSflqsK4/Usd8lrQeKdI/332FFDbYdR6auMK
ds5b97l7214Xs5FzxRgAkk95fL5cv9Lm+B5j+fOT4d7BWlNsmuemJZa8oGFYlmxhGx3YA5hTNFpJ
vIwIWQ5Ntwafk+y19KOZ2Z1pcILYxYhyLoo5t17s2kuBkZjDBhyD7++FA1Yb1/JPDiaXOfDK04o5
QlAPx6NWQJTov2w/1EPmcXB1sVVnrgyD35PWYuw8h4Rq37uYLKCEEhw7WHYR35+GgW6LEvQbEUQ4
FDewsHWFBh1+D+zi42KmCtvVNk6VqqRWT+3Z8y7bQ/zwi/ykHU6YWf26BEHq8z7Pf4Hkf1RjO9gm
cACN4tTBKx23HjgXgYX+I0JkOrjHy3gs1nfm+jFwHMpmr48S9AMxxqHcRSRa5zGa6wlqgT7WLdr7
qiZfID4XHmk38yfHFhdzmXP5DOrSKZ90kiH/4qNjAaCIZlW8Ani+l5oDGzHPxTDYa2itEU4tzAVz
L2cSbVtaL+HY5H8B3e8Px8BFboJtIq2hC9Ig2JpNsg6kkik5eU7lt/b6C2N0u68E2wE4d2Ep+psr
x2BHhVi96UrIhbkA4823PhA/zh88MbwzZHDjMv4HejeOuTtaZNv9aAO1RVdaiq8G5mGfds9wdFt6
vc11Y6DkJI1xLifQDUsPtlj2V5L4B08x3vkxWKLrYVZV1FmWJH9UUQG5Dq7xrGM58PnHOli6Zq1p
ss5UYIKwc81bfWRrTA1Mdwj3LBvXO366X9vdRt3IG8xIcE6RoyFL36wXmgDEB6RsPGkTrS279hJv
A6pFjpxl7/+tI4MmKBXLnTThJDeoZI4tGQTaROEglwUKzY9Ti2o4fx/j4iTGzEZYIufJGkXR6qAd
ZU1D79GVqBC7zzCO8fPRv3tzY/c6jHHmPlQ4V4IdYxUr7YLSND3XcXK8FVoLwbqxFx5pfz8Yq7nV
eN53ZBAmG6aLUSo4X7RmYH+sEmAP+9lGl/8b3dUQeejswg7q2x+V549YqudcNipkN6AkZoNBAwlf
e/jlgzLnzsVIPu9IF6WZkmhqiirhRaurTABppSchzKiK28lDigjdBqR2XjV/DQ3Rdks42i0d6Vze
H0fammpOH0BgwlsjeXgmB7SGOxeFaPa96K1tDCpaaITh5XCWojBMPxuyptDgUpN+11POq7i/YKcz
jNbr3g00qFe8a79knXMRzG3U0jqRlLME63Sch4/B23PAeTE4mgtgnfdkRbKWQwByXvSRgbYMvJ8x
/+Ri5gT7jDjylhB0Lo4xDaHs61ZIcGRmQ/oIvea/OAIWe1znEhhj6LR4xPgHJKBqjMrdBznRCAgk
greNjiuH8digI+vDroccvOyPYM6M7YNv7BD6gL+AI4r+ZDbymavEeO04ueRIc11VcgCMuSf5YM3D
VeJl1BafZnNJjKvumjrGXtmJghO6BaUzKNrVliJ/TNZg9nX4bPdLwcFcIuO4TaMvGyRV8Llqoh4Q
0PE9Gueasjmbsq3iTBsgoqMNeogdEY0jY/2KHond18vtb8Wxb7aqUFS1khrJiAO8uHHimRJ/IfQy
2v2DOmwloRRO5/IU4htp7f+x9iVLctvAtl/ECJAEAXBL1txsSa1Wy5I2DMmSSILzPHz9PWy/a1dB
vIWw/BZetVXJBDITOZ7ck+ZjKo988mLDbxK/NoEmybOdtaumD/cZ0xgitbhQNrNbjOshAq1DApbq
cvJ12xw2c3lXsqC+G1mBaWTo1Zrx+PSJ+RQwlTBFwT758AZbmbXSvlnKuKanmArap6kYVmO0+2R+
Ij9Lrzm/RadqfqSjv2C86HQpTe+ljr2n5+9aVdNdo2I/nHahyzivxHcjdjetiI06u7Hlyl3zp9qN
qZ4zi0BSMDrRvm/9da1a/u7NCatk0eWskXydQWSK7RjmcLayeJWQT48ToBkPH8Tu/dGbji/fNe7M
ZnLimjHFaLRVga21NrQM6O72qf3T+fz9vrRv+qNXFNScwTJgZQJ2S4OZR7y79inxMBz8/H6dPEHb
Ajr3js8jlq0+6Cq7GlOvJg4KZ1oWU+IQk+OTthlSZ97VmVnTHtKa9Pj1jzvnz4f4jHw1qpHDB+r4
WQa4O6R5tFW1/8Mb/NteqeNscRYKx4he3xTkxbDSBECw36L9Z2C2fN377Vn3MmtMsDpAawN6fOJy
9Wiad8m7Zx2etM5KqUNsqcmbDI06q5yX8C/SfX5qvUcviTw78ugAvPg+hROg02btOSoGo0rTyQYk
xCqS2HK9nOLdurj7K5YNn57QufMf1Vld+ESGKWdLBQ2Af/N4MHcfauwbdrAp/AxT9V1nqjRvtLrj
KXRGp5bWq745h8cv8ffoKX2XfijPsFX/HxRBMSAVs6K8nlZyOziJnx4/kuMn9yBNPyq98D0KYgm2
Tt43KTrlU5MHvAkXQMS+WmNkXg5v3x/ph+P+cnkd0NMivWmeFzVdUIvEngsODkc01Xx6fAxRZi73
J1fun3T7LzSugVBilDrvuoXar3cXvisDpAd0dZ3NyvyVOVbTA4Mo0XKwhkFAi0ewDET1z6htPaNc
oHtbNrOp16SUCCXN62qmBdQMPV0AJkNsjvRthCWo70TgecFn7EnBth7s6lkXA+mghHTGRV3+hG7i
OLJMMApAiEO2a07Ho79HhxQimLWzQhPEvCIn34ks1LzA4MjBSWeQ630kqpEax4boycOI5buj90dQ
fIXf9Tz/8Zw9VSsyv3bibBPE4fqwFQ8lyzmbOAf91CvQgUN3YeL9RBCg4VPnMAjFNwHqTGIY9mo7
UVvP9zF67XXpaa2MKjZlZgbHlqVVRhFiLCf7+ILOkZ32Ede5Juo+JxOpzsSsQac5fELzCOLODxkq
0eHu/bnz6M5DcdXf+6fU8HXJCJ24uErCYwDm6JLaIP1p7cM5fDtjCRpehem0bpY9Tk/h4ci8CTtT
Av8NBh+89sEIvmejp8v4KBaHmyaAzFzAexFKLWxHVq4zD7OJyCjOAlq+sRYf+32Mr9LYl7k/f6Dc
u2+4FZfsF2LqvZJmqYQZZUElyXu7dj3R1Y/W2GqcWg1PapSaN6IUtARPoeOVi7cQb8b2nsyPpNeU
Pkb0/hNXaqBaD0aYEwKuWJ95WftYmU+Ma7xoJf54PTlMbAuBITlGifqo95hHGeMlzwIiT+Rr+8Xt
0TAx/7jPiI6Icj1di9W7mQ0iuT1g6e17M099RlN/dn/jghjlpgvgOg5UUSVTVoOdasjKLBjz1mPp
eRKeM/wYTefCDedQ5Zaf5bmG5hZzzOEOdjagOxA5xtsMo9kwPi1DlQVcouUoPFciOiSD3LVMszB9
S8ivCSmG2GajNVp5mwVYLuWn5FIm3wmzNdxsEmGA40MfGFY4qY6C6yyEOysRK45xWD866+hGl/vi
sEHDBLSghdU13EaTk2KiWlv0krQkDziVh6K+zC4qCouj0Z6NezEtk5qgQAAp9moor1okmjHJZsel
eVCMxhObyp1ohc+dz3I63meH3qb+VhUCIY6xLZdTStVuy3AQfYH1hXnQ9dPKTs0rDYX1Zq9cgL8o
WBimpC4V2LGg6I8Iu0aOlZkHZvuUjpUvosbPksfajQ6to4Hd3roc639prUd3K87TzNJBElxOkbn7
Ue47SnfV+O9FGQs/cFjEBS3TXj/i6m4igGoNYWXnQct4FxR2mR2MZiABbYfocP92NvnBK4SFZMj+
UxXQThakMKwhK4KEHLsu3/XuOUHj/L8n4sA3WV8623HVQ0uEI+yukEUQJU9dDSCgdd2aafu/QYVy
ipNjFhcqVgONchbjYSuCndGevpnp+Td+HiMgLqUmAYqOcvODOzZ9VZZF0MR703nkxZGWv6H5MMt/
k1A0v+OSzqkEB+Oyp8unIruI/udvcMFME63qjjBtoljJFFBxpLJBIqkW3yCwLJT5xNEI8JZxcRhw
EAFIbrpMdVZlYcLBGUClNdluTGzPsJ4c5zOXye/cuYv9UchWWAz7gW41BWDgFW8jswjmcu/S9VKG
4uv9E9uyLs4/JF6TGlfKyIe2pllqFYEbvXfoS2s7xyVhHsEEqGFU+/vEtg5uPTVXwC80XdUqZ1w0
SM64RTAlxVlS6UMfzbLYxcugUfwts3xNSbExvWlUS9SzIjC9z6NG33VcrH+/OrKE5QuNK14EDtbk
0sc23rf549RozmrjYrBjCyKMtUgYNH8FHLiiIs1CuHFlZMGSfcGyprNZnBaSnPLM8aSpCb82OLqh
pagNmZkwYgO0xgudk11H/DbITJ00b1HB2+Jg0gyov66jnFtjtUZpDEUeEOzI9GojwmrT+k/MTlk7
TvJQc35qOm59N9en7G9yClPLLOOUsxLkvrRx67VIsOfNgUah1zVHWn9wpu9O49mzl8uDiAJ6ZMau
HQPXjnyYkR2ZT4buBFapU57ym09Sw6KolLl0cQLx8NAXwTK+jdnpvoptCD5IcPhw6HxHS4Z1K5xL
1tjuIqo8sGYgSEfvzeblPoFtHv4hoHjZZTY4Y7wS4Lz1pH0umneje/hvNFYmr2S/5o09t0aTB714
HqKXUYQeVOw+DTUd8P/k4x9GVkaviJg9HbCYC26I5bDet8ykexatK3bMATTXVNbdW7uKykPKzHgP
lD9kPwxiHhLapeducjMU2SzH74shfX//w3Q3qKhJlEeCp+sBC/FczN+N4dt/+31FLxLSzRSg5nnA
smXvOu1DH6eauctNGRHr5kMBnExHbdlZjDZlPYFHNHXH4dkwL0+/wYJg5gqWgCEJR7m6YUp5ZKT4
fTNGM2N8mVqdpm5ewhUF5RIGOyl4OCdAUOkbP08wNqALHDbPCN48+SsMUr1gG89TxIC3FxjyazJd
SPGlLTS2YP3IX8zNFQmFCRTgWDE3INFjZC6v/N46kOdZtJr3cOusbGJjUwTW2bimCtdESTvIukeA
kvRfSfeltScNga2juiKgojPNYT+aJEEw59LqaIz9Y84IENnSn/elSkdG8U9blkZyZCBDB+51/NFE
zZ7v7tPQnJW6N2seqW1MiwVWot4zxQdLfL9PYOvObRPANYgSBFISinYXQ++QYT0rNJ+fTNf6wYw3
FY8WbBHXdVdt8mIhgkdegkHTlZDBLCiPUU5GHFd9nAbMOzi66eD1PVQFGGgof1NQbsSoHHfiMZgJ
l/pnwdMUi1TPZd1+4PTTlD4uPNZR1PFk3T4KTT4sPbdWnrLUI9lL1uuenfWbf+XJdh3Loa7AqtFb
Cn0uAX0y8jwYomzYNWb8w7Wa3ZK2tmdj2wlysUTs5OJ8Ksl8JqE43JeP9f5/JQ+IOqxvtTli4lvy
xVwt80RFDreyQvoyji/1QC+8+LiM9NiQqdCEMNsH+g89xVRHS4X4ieGVHZwXWf0YBs1TsCnv2Jr6
v/wox9la/VIyA79/sH7ST581v75pEnDgyFZglFa8Dlpd+QhO31EbGas8mIyDI7B/jDxkpU7mNq9k
zU6QdfcrBOP2SuwIAVfJoyLIZ/mtzpBajqY9a08Zyi26jK+KIPzq9dgOcFcxM47cvIrWaaZ9NHYJ
MiJjNsTHkM6RN8zRclrEPPimY4Q+SR32jJFydFHYpTzItn6qpPw8CAPrHauF+kMURTvTle4pDbtM
+HWVJL7bT7oYbvPwGXxZYQGhCeOQt+eSs6rp6y5FnDU4XvtDkh4n8+/THhZ6QzECga31eCoVj3zK
SsqbvIAnEYW+ubh+CVqT/Hhf6TaF9IqKEsdjZb2dWxRUqmjXYciJvlmaF/HnfSLbx/UXKxiGVdNQ
0nTNGVsoi4B3l849JONzJzUk7vGxklDsMWFyTKP1tNJiP1WXgj5Wla9NSegYUfUBeVAjikGl7r/N
1cvQvOmb4387KyWIcaRhc+yjByPWE2o5rnlZlv1vkBAupAtlAcy3KWdFi7KUIm6KIBThG3t2Eo8b
JPaQ/9rdJ7R5KS6CPSwhIhQ+962aRKFdL0aBcHKkzcEEbnMRmx7mLbA/Q+PWr2Kqvh1r6C64wKAe
8ve3lIjsLGJ2sB28K3wjOohxJ8LvxvznKOQpzr/OPNTwtvV6XFNU1DMT87hUbV4EgmChqfsxrEuN
b6njSVFNMVRYDGyAgjFOp2Z4B4h1r2OXWlhe26C3dp/Kz/fva8vcv1obh7smQhjlFLNIkiJ1oacT
QfzizRjFFbviCw0/3KezJRdIsiPDDkhv8xcBtMdy4VUNAVzEqZJvs4d+OaSphsjWBTkQOoBbUoxw
qs/JnOcy7xcKy8Z/2BIt4/I31AgJMCEsPPLMVaHC295kkld4HKe4yD/zrG6AmJbHgRz6RSMKahPC
69vIsAKeo2REbZcrssBtLLc3FlgFBxtWvfIJC/AOkUz2xAoqYj4tWec1zo9c6ILNLYMH5jD9itw7
Nm+tf7/yMmpZ8qqNR+hVPe8rGftu8kMu/z77bqMgj8obVr4JpnrrPJYj0DOmNOBOxp6bKpoO9mRP
l6obQp2Pu+G3w8FlhK55a4oSzy1DAIvpx0jMaVAm4aGOk7d2jLXgVrdb6uPEL2E5wdUgo9fZL9bE
fO4OT2zoveJRuLXXpWbuWS7a9cqwf/uvdeLmw1ZxvjppNg4dSd0hDUzT/Ry7g5dg8pIl8iS5xlaq
yIOrMN2QUi4Vk8ZAFO77NEj7+VAQr44vyfLSC9ez7bemfQqrgE3ZjiX7KZV4fpLd77DqUoRmLhTo
FfLzitXSGUgWIlOCt7r15uinlRJEaGdL11y2Ibzg8x86iolGvXB2W+akQT7O4dtuzPOzk8wf2gGo
t/c52qTELKxBIdBQThRKwlkMZ6yWNLCjYuc4X+K48cqJHe5TUWFF/rq4KzKKFRhqFmaVZaUBW3yb
u4mPbIO3FOFhMYdv6UBhA+p92jWPQ0TfkHI8cLc7UmvCimSy7EXU+2Tk5/sftck6VBdm3MWToYLR
NowtNR+hUEDX86xzGKae1JR+N54lmDxg6gGG1LHht9yqxpIZJfrMTOgsEcmpKZpd5kwvrKmfctJ/
xNYbohHQTYLCXp2jtVLnKro4hWMdI3JLg8j4Iy6dHVm88jPgrHbp9PP+6W2aoytKiiraDnxjVoPS
PH+wgN8igQeNdWZMINmPNYrjh/vktjLLNhJ7+A9JEQ6re3uUMnVlXEsjDUZJFkCm53LvVMDUy2wS
+d2UhdhrlnY7Mw4nzC9nwxkIuPWJVgW6huP0W1h10y7G1snf0R/XxkEImzqumpUVozUNDsFntcUF
dWavXhrP6p/vM78pqVdE1LOe+z42lxBEPHiDNBhN/z6BDbeGwtHlKIzBJ/gFsLAQ2VBJk6eBnBt3
R+enfs2kRdVTjJrl/j6t9aIUhxe0KCw5GjzgYCuuWoHdxWSqYNucwv7SNN0p7tt390moUxmruQEN
DmcQXhQeTSVOkOUwEF7gwLqlPhci98IBQTfz3Db1Cwu9PvXHMv245IDyZtlna5R+NE07jgLEaJZ+
MaNs1em+aeMSb77JuhXg2nJQqBPA4HBT+9OSLKcMTRM0x/yS7Y3Tc24BKdgcdkP3pmlaCDP5Kq3y
C4WtTGmicSY2zMTNtyh2qQvRdU4i9MGhnZCe2ZBxj6RzdeF9FXrZYuSHKV/G4/1b2bx4iwI9DUkB
AAQrl1IkcTV2Iy6ldmTrV3GL6MMky7+36hRtI39TUY4Z22sr0UcuXLL46Mq3rD0X4cf7jGz5tDc0
lOMbk9bNRIXjy8eXBD6VBd+LND9F9DMkwm/m1o+5fTIAUnOf8KaaWsJ0nXXnjaXO56S91RQ9urAC
So4sv8TD1+6FtBoiW5YW3P1DRbmnqgQWMMa0ssBIHAttGFO3z7IkPTVVZ2a7ZDCXB87c5g85yuZc
9ZPxBtktbJQ2agBOG6H0hWx7r5RhqHH/tgXonw9TrjZry7gYS5kF7X54Z2jes031vOJauVPWt3MI
I4i2TVJ4rVPv5ulHokPL0V2g8oiNNLXbRkBw+ijaRxEgtOafLbBuXRFr3iUdJeXJIEXnxoWBxtpl
OkTW43IallNj//vw50ZS1o+4coe7Nh17GUEep/5SR9WOhWeRpRp53LRVCOBs06EoTQrFdUz7Grnu
tWe3k6Hv9AeYS9l+c7NLUX69r16b8vUPJbVdy8q7BZePt9zk42Xp38uE/Y5xuqKgqBaLkLefLRin
XUHemMO7UreIaz2MXx7XKwKKikT5IGUncVjm6MC6XnLMceb8nSQfVsckoo2HBTP3T237fhzCuAOM
fVPNtLPSDGU8o791GfL2uLRh9NTm4TFyQy+HsYIX38uX+yQ3dRVLtClKFC4cFuUYS5hBCASiiZp+
Tt2HlknPMXQdiOqg7F9OxBUV5SwXJoChNTG8JGMc0Mkv5W4sMm+ixKusqfAW2mLXfPvcwwEF0mns
jWnrpQVilgF5XDdv97YDbAYHO8maaWejJatzdkUfItfSP3MTox/3T2XDI0epYy3f21jO4KjJ0WEa
1m4gfG9SxR5r590Y/2nbl4x86h4Z14XCm3fA4Cs6NnIRAL+/1f2kk2ClX/1x0TwSPEvHrrf8mo6u
po9KR2j9+5WRGfhEuryE34TWAd/hT7xDpBHNmsPb1P0rdhRTFltwzjIGdlJyQit9r/F91Jmfv4QJ
l4JAW6D0+jrfcsWF0aLzTDbgoi4uZl34ZnFOi97vcpRgPhQJ20Xd/pkXunhwmy2Xom0ETbSot90e
XpnlVQu/Mw0s64ny6JEPruZR3pQ6JNn+l4KSQMg4nzCLgDegd0tvsrlnJeRLEj0YVZ15Ig4mqnOk
V+3+xcZdUVQehLkIk2peR1Oy2DhVLM69YdjzvoBnH3lYGXRi41maZLfE2R9trcsA3z9R55eKELUy
knLw27DibHX5qaw1r+rm0/03f45aEGpkC9dvAn8A+fT6JXonEvq2o8yjUjeboGNGMXF93E9uuh5l
gnrNoy5s1f264lL1RkeWbMJR1ZfpeLpv7LYVCuMUWFSM4glqJLeSPSRGOS4pPr2se7+Rw3Eo2S6e
l3OxmJ+S0sYEaNg9N27/HDdxEPe6rv5N5rBBGDlVih0zal5bjAY3zHUwpp2z1rMwrvK+qJvp2302
txoukb9Gd4QFCBJwqVg/14pzO5NFFiDz6S+olk+Acl8cRI2R5ZfVA1roull69ELHD0m37NOBHMIs
PnWp7aGh6zCb9bmR5mGqk2CM2df7n7d1CNdfp1jNqitymUz4OtJmXtQKr0o/3qew5dAgmifrpmYB
R08xYHbP7bSqMQuUZ+eoafcyqQ/DOHvkBO8A8fxwKqjc3ae55dFc01RMWspEURp8PfPoqxyoH6XA
UKk+hDjOtP15n9amHJuYdUFDhGvhmVCUZKBZI7kJ94nbH3M0EOa1ey6j6XM6OP5SsEc67M0m2k+x
8yVJS53zps5nv75L1+TXG756l0Qp41xEcxZgjoxykR5Ruse4Wn0cavLYde8jI95NDI27zUONClEx
xoPXIHmw6+Nd3DcHNHEeXPheS7j4tNDtmth6+811MEOItfFYLeKYcTfGuYPDMedDmbzJP6StxrvY
jOWxGMPi4E6gU0Sp9KYps5vSRbRb1lhsHsb+0L43ndLPI/K+FYCWCcO9ACSQMWg8jq1iBsqw/1BW
LJiZAWt0sAiM77h4STt78fim6H5M1Y96+mHbi0cKdJjVDwbcSjOk+1ZnXP4P3jHdRzjmIFDrvr18
YkWiHADsEPSk8nn9VIpibcj1h3nxFws9625+ibqHJhk01ntTw5ABolj4hj43NS/e5c44DNGIQw+t
IHcwF9Pafl82HhftsU50Q4ybYnRFThFyNHBkDbBj4TFE79OxPhrxk6udK9HxpFjqJWmYWdIeaRMb
+2xr97Exv5r5Bftuz2aa7++bjU1imMHCSCHyzlQFJhLlWGNKDrJjNa6fjPsGK2Yk+VIhkbckmjdI
R0s5PYCXiaJZ80FJsZct4rn222x4PaIfRutKoxVbzo95xZhyilU64U1ZicX5cDD4BcPXB7T7+hl0
4f4RblveK1LK42UnA4mIYSGxwL7lTfmQWg+hY+wjWfoz/wbXdZDola+Dqho0Ht6mPFIgxFJ0eVq/
DLguBmuYW8DomgJ7UcefTVL7Y6UhsvlyIjqzUJamLuqVt8otMrc0ux4nacbiKKJLK/NdOsCYh4du
+IBUoteZRJOr2by9K5qrKF29JhzdZQxYj1ngNufc+lJQTFnb+RFw/O/vX94mIRwdego4auGvlu2K
EIbesOGwq/FEZ9N8LOdhgBtULbuWRK7X9aUm5ti8MIHs4F/lZxWJI+6ipu5GvENZlHum9TIkjcd0
ycFXX04NbEw0r8KnpfBpf5lMI9gm1lWwiqOb7TrR9ueQoxzrVKaf98JrWfbSSFJ6y5+yzY4V2ikG
8xDn6WmJduUsdKWtzTN28UBZGP3GGSuX2XQk63sXUtr0b+o2XzxR9h6ly96WcALu3+fWAVsm5muE
yQjCY0VYIycs+9Ci8ILQcQpSw/AyaDV+NVTq+V4TURiiFunaZHIw/R9Xu6a45Ojpus/Glqm8pqB4
juYoR6uLGW6wzHyr/24OR+yi8zrUeS0M/90ntnU/FhUES2lQd0Qr7a2yzS4i7QjuG5pPSr8u5KWa
5nMbv7F7aMN9UpvX45iObQuODudXPM0rdavQQgInQGRByqTfWLuiRXeVbgRQR0TxhHPezXnMcHiO
+1IMWA6b7LM8+4+cKI8ZDc2RJzYHrsVwEYbps+LRaHSasyloV8el3EyRYhioanBcZPTFqc41PKxS
9Isco9Gd4drhtzkKD0svpeMumCwcWP0B6VW/WdKXvqeXySLHtqz+jGJXQ3JTsNGrTRyE2gQddrey
NliDkdqIRYMkqQOHobXGPicVKofodEaS8760bR4fQ/uwyVH0xnNyS6yyaVi3XYrhfNLhLSZ8PApp
V5q3alPcgGDLMQyKeSdVpofcLmJjyjE3mLqFL62a+pT1Jt7jsTjeZ2hTU5nAfDoeK0xrKxmryZCu
0xCMKLojPVT0YxNHh6lPPS7f3Ce0zdPfhNTFgx06VnlYYsytwh6QZpj27viS9kxzPxp2VLSJumsR
My11Hjg89MZcfGvEuzir9zmL9vf52ZIEm6yYN8gvOr8M0KdzmbWURXkQdQs6rhjAK//EZIJO4Lak
m+Jph0uGVAtRjy0bbNr3DK/POA8Ps4EntoqqH3FvvqcNKuN5+Hyfra0DhMW23XXUHV3GioCLMY8i
bLPLg7pp/EL8kBayJ0Z7KMan+4Q2a7nXlBRTkXOMIYykzQMJoB3fmmN0TLut89RSwQ4REVj1Ojfd
mUbpgDkM90fPwsjvbWIAe8cNpFEzv83t6Df04fqrFGtiJFi6OE3Qh8r+yMV3k3xFOS/OdQBqW9og
HDgT8LAxmkEV5q2xyGM0J8KOpNWedZf1NRk7HabQljUGRAX6dNHntfZw31orlgkBUE4MBFplG3mi
30V9+YV39aW1jL3skZNOTI1abMkPdALTAo5AK9TrzuSr57hxoq5AHTHHIOVie/HwzrKFb/ZYQjH1
OjOpo2XdsoeGsk4467gYum0+Fcm+z+QuQkIgDJfdfWHd0kKk+TCVj4Ydy1SbduA5lcSYnTywrSmQ
jhmEQLcy2+6YZexQZammB2YrPkIvGTaDowkaHd2KUaZmQ6u8QxP0nANKi/XsTTt9snv3IXYebLQA
4V9d3IlpLLS6N+Q14YY+Noth/okDdkTRfRpnbDJijNk6MbJKcfcUJu3bAkmCXNhH20HGdin8vJSP
pB4f2BJ6ydj+hvlxXXRkI6VmElc1d9Ysk9nimMN15/oy1vyPXNp+lQ4nXuuqQ5vSg8w1mpZxtWj5
upUeyGRamg6mG4plDiZ3fMPRHDjMzqPQ+t4bpFCNAV6QQHM+wnrlPouuACr/jEZzUXzEQj6/6add
XXD0C7zcl9NNQogE4QgB4gtTbLc8WWblFDXHDdbmoyOcd0X+s5gvBuP/Puh0CCYNACRimshzKNk5
pxUp0mKYoqAGOUdoa8xJC9RrjS3eMJI3VJQsZE2nuBUDJicqpK0kf0ocYECXv+Gy3lBRrIi9dDH2
BuNyhsF4O6AnkxnPltGtBcKiS3Yh7/z7l7SlZ6C4wvq4r2+AckvVPI5OUq0TPJz1XsYy302fmPNx
ZnjRq32JXWllNHg1+SMCzBwGdM73P2DrXCEcSOkjbw19VyS/dAtjGEsCPaeTV+U/EWj8DviPc01D
CTdbhsqI1YNGTisPpXFbUM/JNTWeTUZQ46fIAuDNUfs7kixDLbICmI20fvICqYjmSbq6ZostnbII
AEwESuMokSun1S81GeoyK4MloeWxn1nlhbn9oyL1WyBqNZqXZpOaSUygHKCCCHK3GtxLOjluKjAb
Ei3nxuq8qK6fezveFYVu88n64Uqs5gA6BKYW3TGYEFUEnzgAbUxoVAax+4LN3Et+luyBjydbapzy
rWuy8I4hW4MUkquOotTEqioWGkXA6nJfhN0F+eHHdLDf/3uxviajmItJMhcF2bQM2gWR0hHrP9xR
M0+yauYvR3bFiXJklmgnIJ3LMhiHzDOHn31d/9ZZAb1MoFMGEeAqH1f+U9/GpOQ9mGD1RxBg7gsZ
ft4/pw3vYp0F/5uEItB86sSSYBI2MDGA7CXz0Hhut6A9YZ8m0wOf6M6oqwcjZx/v093y+JHzxYyQ
idKKg9TQLW8AiY+6jjsA2Sgb++hWeXWsErv3krADDj4RML1wtI7TZDkfR5tjBLniflpIey8kp2eU
PqVPqhmglfc/bEvnMIrN0fWNSUc0myvf1Yzx6CJrG1j1fHRcjmBkOcz2Y7no8mJb3d/YTQMMvNWt
wxO9qsrV9U7m0CIggCqY0jnPoj4s6dmuxZ6Pri86n6CUOibuCUg/fvTO7ZxDyMfdXCbvRjH5VvPM
qK5ZakukAUzAMQECeABkU2+/qJmBHhElZRkUtVN7oqGRH9Nw0Lx5WybgmoqiOM04WuVgQ+amqW1g
PxvHt2IgQYpwrg73b3PzecX7iiFCGxuxkam55cguSysxl6JEMugnxwaOEW1mVbIWKUcCBKOHyjxN
1gM2Q/qVy8+snn7DhKM3T6yQZxg0eR3Jv7rjKsoly4umROnyMluX/EtbVZ5Gh7fOE3EdRyhiY5+T
mueYxwIo332NW2uNXZIdlybcxZMmDNERUS7NmXJAR3AwUqK9Df6XwP49Sweut0kEyQY8RYDtRAxy
e1suCVs74xOIxE/ICfh181gM429cCfph0ASKahPOS7E87pgvJVyeCgP5benx7LEa5A/LwURi9jvu
AjqkGMUMqy1QMLjlp5WAoeu6ugpk0x5lYXybrT/NPHmA8t6X843nGy8EtaFWqKJhf+stoVmSBLhL
XQmUnC703Mo4GF10ERyhhRx3Tv7HfXIb93RDbrUjV1LNuzBHHqwtA9HPXlh+NVPUmcr639sJTOS+
FpoEHDu1fTac8prEIYFcoye46NpjdEqcVPOKb7U3MIEZxvV+KCYmV16veAlJDImeqipoDXEcXfou
jl6qPnlkGF9d2mpXll/RSusXsvHaENtnCsNPs06jXRuGF+U0oMi+ooiiweP2IzBIUWRJ31aBKKtz
2TSXQge9uyEhGPBDThytnas1UlQLVYs+62VWBU3reHX4JqbHKCo8O4+9cNI9bRvsIFkNtwJ1MpsL
dQCEs6gQPJsrpEZMe9lB+usvThwjZLsvh1tMoaru4O5A5Jee7pH24bLMFuyF22E1UG0VZzYW8jAU
1PTCCnN+YompRiw3mIMvjgoTuANwtgrLn6PuNw4AaQucrNqnS4+dKdL6jdF3HB3FVa3jkbYalnUm
1rK4k1thAsMVx64y0ksSu8aFllOr0YCNQ1xviVnrMA13VJzcoiE9krqolyT4Hw7YLm1faN0nHluY
fSiKxPV42dmapMHWIYIgsmgcxSHgqd4K/NS5vZGHRR1kYfPViNcWdTc83peODSuFpnsMvCNTh8lH
FQ4xCR3STDGtg7h9FIDeaFwsSsD4x7+nghyZeG2wRJeUorqpE8qi5LIJbKDn8uUFJeHG2P83Gory
ymiyWlumTZCVtn+sMf9nppo2jK0LQecAolp4Sy5TM2DdMFutGJMGr6I8iaX5kcvfGeIGVBNmwtAm
hztRg0y7M52mt6sGk8zsGHFjZ9bRvu/D0/3TWmXnNjADE2TNclOEFgA0vpWtomzaBUieCNJZFDT0
CzMbr8Fu1CHRAW7qKK2qdfV2dLLK8LrHJUYvnrn8nIeYsWNvU+PzfYZ+vRswBDuAq0Gw9svdtJKz
brYHvO7fzNnrdCG57ueVNEMFXKeoh0cUGCnfOXxXpEyjIzoKistF6/8h7buaG0eSbn8RIuDNa8HQ
kyJFqSm9IKTWCN57/PrvQLt3myxiWXdmu+dhIjoCyaxKV2lOqoHnN2CgsyvsKHp8OvdqjqcK8O4R
XsHpAC339hLQsDDUuYqfX7oLzUhJXb/qPsNGztJArhZZAwmCRXdx80WKxLCn4QbKox68ArqYF18e
szF3RrAh/yFBB9hiWXlFr0Jq9YGk7SsA6B4TuBdWoFDB4E5qAYdJqwXW5vhDLAvZNqr6kvgq32xL
IUdVPs9Ds+e6keEnf0KKWz28JUhpR953GEsCFM22bE19WOS5Vb20hV16DrcO0p3QMgSBxSAlx16a
yj2PeuVWzVzJ1OXCXfUJ95byaEyVyqRkWMxJaO/ZAwoEZrg1hPjThV4pf+JyftpII9jjpM5Ka4xa
yYgDhK60xfarkGqrFzKOuEPHsG/3Dns6VzS48AivFIyP3xJu3THQJBevJLTtJLmTpJ6FnQBu5ZtB
dHwsM3M8TvWDCVMdA1Q02jlGx8ImFRFgGVq5TYB+p2VrF7sb9MQR3ZBkukZUVlB3rwiYLgSkELwE
nLZKr4jLokxCkMNXW0n6q54gthmt1DPHd/N96vhSMdS6SML3uz5A4mHvktA7ZAGJdMbhzcgjHB2O
DREIesVoKIgJotOQRrFCUP/VxXvIgoKZvISZSJplaCIDcG3EOfTukySpFG3s3Wrrq8oy14CLcm64
zByLdh0rjLrgdDiU0MOFgxACBbyV6Db0bMDrWeSDGr41IBlgbWQfr4m3x1I3SwR7SKa854T1QoVU
ZcaNni6DiIfzysLXtnHi6vUxjRnJ1vUrGlRIxWHvfdp4cQ1AGd7U43BdoLm1x5qIIeBtP/9L6iLS
12LAeLHMCreuIeRFrAXNooSvbGVXHYakBvrIKU2PXcfKGc8KHV6zEj6PTB69fSnWMwzTZVW95Yun
uHeRo+ktWKReFO3HBzjDCerDGsqyU6ZQuuMkLXhp6PpmGwDCwZa6ol1VdWCwnMjkvSmBQ18N3qyo
fKMDivZaNVf7rtHIzXZIRzM24tfM13etIDhdVBM16U5Dk5zkMV0rwUKN1oL+qrbvjzm9FxW0XaG9
Z0KjxbuPNvTwj6hsqlIL7BQ3tX10FjghJyIrLHYuKcUotn0PpXmsNlkp/ZCsHlO/v1BQR+JQwVIL
5JJo7a5zhIV1obdbDNyZrTGSmF/AvZNcZTzJ7s3ILSHKnwmtnrqeq7XbKFymsdPlTofRHm/Hqaw7
nfT39k5RaYfjQrURWMUI0m8dWBW4pV6pbbetu7CIAOIdF2teSnU7BXCuGYxAsDSMxDXRfV6SvPcE
h+OrbPH4XO+NDH4Epmnw4MVrBHXD2x8RCIka1pDgbTK6Vu8BQSLsCVfKDIWfuT7kZdHdA0VB0ZBO
QPeumw5KBzhGvbPDp8qbRiW3fp4yyNzL6PR2BwAotkbg8aNMP+MqGKlQO4m1qASqoFLwm1xqxp3P
YdZJauOPWgMqtzrw1VKOh2c0okuMgIRejIhELWBaMZ0DiDk0hWs0k/nYjnqfacJWAXDRIGMZ1njO
41381YVWtDHG0yCGhG9Nt3GUaF2f8KHF4J7b71R+jtwVrwYmC4Pt/tz1aYwZKIuYS0TmfzqwqwNJ
xFTBRLEvboO+yu2h5EvtaKRhW5iKr2QYzMtR0WGYxJlBJYDrAchnGpjAVdPl4bYR47aOR6wz0loi
YfQsMbCIUtMJQE2JXBhWFmv2MIZ2qf59c4yiLXaGYPQQiTBM6d3y6wlhnFWxIGylhMMWvEhVtlVQ
F+fHSjNzqmgGQicXng/ANqVzRUVctuh/93CqaSCs+FYtOZJhHI80Eh7aHaAIGEbpXkvhwxAPools
wh6l82BFOPa6hkW3W0xXioDsU4Gl9RmXSpnswj4LdIYkz7xZUP0yfvDCUOG/K/9lJeoaYVYJW161
ksKUNWxzI7lkAT4fC96MfYIxnP5vW/hbmlQowoeuUnZ6JvyAYeTdU2NlSmECg/zx3c2YCKDEQirR
iweUEl28lZCowKMCmT5hqyVyW5qjUguJGWdlindLHBWZiX5d7A3R83q0PH/ECFrCAbrx8Y+4dzKI
vf81PAIMiDtcZywu07mea/EjOEFcIMekWz0wzxwhLLWVMgZO18gBQy3naE4xOEDZkD9BNe6WcQDl
jz3g9YRtP+jbQfV3AyqAJJOMEqs++K1nhAwm504a3Roo+GlonwPE3S3BmJMquQaW4TZNu9++j2FF
oE2KCVosATu5TMPI5LKKFFHJkN4ZZYEXgPrDu6INhu7XFUpfLIMeNg9dgpyt9139kYmJYdZh1Q4M
Jz5jCQDgASeO+R/0yNLo6EaSINDENgNgPHmnusUYe1TYjQosIsQmj2XmPtKEV0P9FGkXzBHcgeZG
HZeXLQDhsAlA9j8KtWwdkSt5xuHNU0GiGE2d0Hu6L89TsP5ZgAXaoq86IMmQN8so71id4nNXhNc7
PgSxQGFwOtYrt9R1ddbFWiht9TgZt7zUfMu+V5sFOikZVmWe0jQqjNZblEYmrbiilEPTojCKpa0b
K599pzwPSr3nWvevx5czSwZeH8EHQnRgpt2SQTka5dM4kdBoIwLAp/eMxZQtWeYFPzKScJMLuw0b
sWcROMDAcsEasTvxHn1e4SpPFYEJH6/RGGVKxa+i5M2kfZI4boH//jZrqMjBagiYWtJkmrVC00S/
QSP+tunf0jEmBobbRBZszL3YoQoNiUMHJnKXGr1TmpfjQAFAuAoQZRkj6vnwFqp9xDBIs0TQcYVC
y7TKQKcMUhaUkOfeAxG5anirKDKU/To914N/Qgjg4FByBdUkeiTGaKI8S5VCncA1C1NME8Q93pjW
X3/3ZnD9qJdi1QnMOub+boWOH0s5xJJPFQtRq4S3K0Nri2U7IAQiTVoI4envk4Pc8ajFoTKCh/Ut
uaZ2S2C6+do21sqGtFr7LPv6Uv37UB3ou/lX8DFNi0oUmbEpOoBQB9rW54rtRAUgbH87fWOg1xOZ
NWzrQVMCDe9jxImaxZynbds6eMGjxUWVT/sqYp01iXfvHiZCQK39SVLCaN8emRyi/OvqkYai4nsV
cecMK44S2QkEVoJgjpCCejY8g4xtU/SG1LJreDf3AeGsZobpdUDo9TDWzgPZmXU9jyndrfrs0KLJ
NzyuB7BZtli/S3pudQ3QMHWWb70PWBCo/IcnLIC8PTy/Lgw8SEFJcndCVu6BxZRz1V7wCjxSGdnQ
ea5gFLBqD3Dd9Fu8K6DGY4HzE8PAN1NP9J0yD56yJEs3qV4xFHfGEKG5DH0W6DJFmw/NWQPg9ibh
O0QNPirzhBO8Vw2dzr8f6+sslalSht4RRGD01HUQiYqbioUIZKIwL0gqieVCQPD3t10fYOJ/2rZx
fIgtKRkvcqH28gQA8bUWx1ZoYGwn5njJLFSht/8BRxgBAfQK5kDQa38rEVkgCmlX1Yjs5KA1gRHc
Av9D0xkVjdlz+1n+DPMAAz79+1XIANjdUdf9FlAXYWKcMGEZOmrq69ZjXu6kG8i9MNoYYNN4JBDp
DkuuAxCfB9CjbZN4pHTlExbGWZUEd67Jz1JWMY6OxsdDFWGSAThrNFtiwopuA0DlPirjVhDPEbF2
u3ZVkM/VeUUKi+Tkba+Y5pKzjgwe6UzAHdEprXl1lJwk5IaYgai/qi0rWJff6+Xm6/FBUqp7R4O6
rh7dKSGSMeLZev/FCIbpvsm7b1NhnVBrQeTG+Laz61cHbxWStbl0bQYZOnF0R4ZSoZYT3cpAo/35
daeQjBx6slr8ftoSc798XlqM8/rx01cB5B01KiSu3bEstelSNtZFcN533emwOv1e2NxiX5uA/jJZ
YvDjTx9RnELaKzEYkIeJiukYrZ3glKvRevfN1WpF8qVNUtLakvkSkudvY8Vglc5j3LFKGYxR5oeI
LyfCgGr+NULIuyWTu8kP/Xfu7jTZVf8fdxvgXhHLOZN+uQqt09PvX4Njmtzbl/VY4udvEF2805J6
ZMNVKkRCy30zlionni+1tXMqcjj51mnxm9g5EUyXrI/WK+cwaM5yeUWTUuUG/bWuG7riOV3x42I/
bN90srczqzqszY48P/Pkefn6mCbdGv6v67uiSal2EHe9ZCDTdrb8FfpTzZHIX8I6+4KwLD3reGSN
f8zbqyuClL67XYNDHw3x3JmeTETLWrrmV8jIGUwfuZOXKyKUtoee1E1VK/Esm/yTe/pfD41Sby1T
0xCPBvGcW5DGaLTbc/85hNtlvFi+mOXLMTZZJKkn6d09UfotdQkX1AgNzoOZxcjsX36bZrrTVsfl
Gn0VzpEpjZTzvCNI6XVkNEjyBJ50ttSv5ferwEga0Ngu9PfpbjZtHEqZDyB4mx1HKjPD38WbaK19
srRY4vAzv/RAHu7GDSKPV9oR2ozdjuYuIbvD4XBendTVX09PxLQ/PkB23RHri5UKnfc7fySR7kTz
Ob+SOAGUN5fe2vmms1o9ka1O3jzTNL8YUkKDI94dKmVBhKqpeoXHpfnbjfX+Xpke6cmTel7UAzGX
xy/vk3m0DKNFN1GUJSYfWl4FgxsHfrV9jq1q4VsowwjfA+k2y+h5IJ4VLphOgaHkdHdKqWdSjLZ7
8Vw7r7ud/7SLlo7jkdVJthZbbbE1BVO0SnP5dXxsMxmaQQ9LeUDIy6IEqvh5DohHWB3azEukrAva
Eco4nVzPzuotxxnJafFEbNteP38zI5X58OtKPim7oulJ4KUdJGbzXh2xmPDJ8qwlI0b4L0qAKBH5
JwOTz5TNH4NQCCUhksDRuxNbI4Ry9QRfug5Jbh6Xx6NEHl8RPfT1b0X4Q5FyABiS74VhoriJV+/t
Sk5NBF7tbiDLIwtU4b+ECn9oUfdVBo3XC4AXPSfk1XoXrLNzgmX5vSBmbL88H49fjOP86ZC9t2Z/
CFJ35spC6hVqCNNsfTanwwhYcQur7s2iJyNZYXMP2ZLe/ggu6+Wz55Nvn8TH6emxHJ8iAh/FeNjP
u6Y/P4fyFEaXy0JUgX8rWg4dSVbJs8Xa//Rf5PQ/ROjZ77pI3aStwXMWLfNfSumQ5ct6+dqQ/42Z
H1G+iqN1sdHqMQMzymd0Nl2zIQojtKTnQGjZ/JGnKxK5XGL7euJL51froIZ2Z63XVkeWbUcYgjIf
mwO45N96R6NKJnHqjzkmGc8SUfD30tl4YwmdZTH8DvN25NvXR5umdejnILThnv1nt7FdsvSejwFP
NgxS/8WV/+GJsiV5D5j7IJyEf3fBwnQymGArI++8/Z68xBvvfMwRLJtmvH8zn0PG9MxPYuKB6tGZ
mK7RE5evgkn1Ls67szr/2LIFITaerS/wd/jLkpd5P/eHY8q+tJpXjdpEszFf1XUlW/s1whXuafO1
ZIYrVMPMnWxSpiUbmiKMcsjmZjOYO4cjjrNatGRh4wG5xkP5sZlmWA56r2NXdMUQGqBm+S4RjvXr
8pvFEUs0pYnjK21DIwsQZ/iJI6weWO+mvvBzvsEAXiqzbAeT1hQrXdPKUP/thUmzd44KDG4T9tfh
zqw3FMuf0vn7oXbVXP25pctgqovd+yc5k6dfb2+d9YEHOOOWmGxRUSUwRABDF01CLyDE0/E2NAMr
Ni1GXPVTKHygXBJlRRrDj1P+x5Fcdvnq/ZMjeOMjoCOavSA6+QjJi4+AYSAIGRhmfzamQ1JfAQLC
NOFFsahgOk2S5EzCA6Gyx6O1YXx/8oF3rF19n2JNxRLMBLjoCMwNvECQyq8J/zWsWDc1q75XZCjj
KMMGu8rExiuCYW23t6fH9WOdnX+4XdGgQqtWD9wqMsBKQmoHRmLnBKTd6IEVncOdv8itntGZw6RI
GcA+8lwvTdLpcsRFbV0Mghnu3sSLZslyL/OB4xV3lAEMmlrDZr1EOpdOaU031W/L2Hp5Xh6/WVnV
n6HcR0JBBU766CWdLOMkG9CxHN9StzbU98hiiiF8dJVClHl5lFXwFGIw4vz83RHvkyEUDMH7iUSu
LV+eal2egMTrTjaLl5bEmKnWHaY1n/TkwZH9mKorOmJUYAu0BzrDYnNRF+/JmutJul8uC9ahzQdP
fySB7nEx9DLJXAW3s9uFaIK1EVV0pIDLZeb9WIdHGYfY5QrA2YJSYV+sg+P05JRufsfERoRrbl6z
5ePLmncfV5xRVgIbibBkNMchSiQhF6Q3V6eTZj7V5Gn7toxN3WRe25QtfXRtlM2IirGvXfRunINX
lVv0pr1cHo1z8gvtfIyXH5M5ylhkseeFmO2fjAUiXo2Au9XiJE9VGNtcw2IwvNYPsMIj3iiLUWRu
MHAqCGIF3ftmd3BWNRn31W9z+X08/oOTRLMDCmboT5nKqPQ7qHUN9PDJNcKZCebY0Yh89AurFdcY
KNB/PRaUn2LfLWu3xKh4psMQQStEBbR6c0H6Comd1WJhHFEzwR+Gh5zJRN8Sm2ToSrUNri0AOj4R
Q4qTjFvsj/KtFbH3VTOVhFjkJpF7xBvl8YtKLtuxAzksYK+twRTXBQFqsKXtthjWOSs93jAmwz+z
aFKK7snpEIVBKZ3RsZekdobZ8Y5/Rrcu497uo5nbo6QU3E+DJO4F8GZd8DICyEtgV4OzTu3n5XLk
mGHvvf26JUdptxByhtA1YGtz2fEqST/4LRTtMU/3PuyWBqXWadkGXocpuHPRWc7FN+UnHsuiTPMx
lRn3f0uGUuah7DMd4CMSqhMbHihAduaRxBwOcmM2AgIOlhROUvZICqkQQNPDWuUq0LOkw648RxwZ
d8iHMa0UQ/LoV9AwokW2FH+uKPmrfGEJ3HQsD9ig26RyhBijWuB2ooFcIARQYEROvy+tJduJf9IY
9BjyTb9/OMMQx3w6td1r8OE73VPKMuqMe5Eo69B6UYWJVTA0HC+b8Cx3lso58WuOxMKGIdkz4e2N
zNHPHk4JtGTUQet1Z3FkR9xVa+KJ9dwRVsp8pvh2S4oyDJov1qru4uDQuR/WpHnyQYeVDZrJT95S
oeyBn2Rynemg8rq7NK/vg22QMV83VqlOD8dn21TJW0zInnvb7DbcYbexzOKAujEqP/+rv6TRBtQg
A7x5Pwl+oJJm8ReArxBYLdl9GCyJoSxHxMd6Mw5wzJ2JmmAXrjQTmF6pSizTYog/wxZKlNFohNCr
aq9FjpJsrLwl6DX/HT2zTBNDyeTJ6l/547ECAGLXTWKpkJ2lLwzy/n44k8UCa6N98sowvJPkPbAg
MhVqpKXrR8A1lM6X3rMVUm4tg3hA0bCVY+vv2HUPmUGPijYqMStFH+BgKEkc/GK9RTVVMy3hybAa
VgJvpkBwow/0YB1fiBUfTycJp+K+I+TOiHNYoazjrYLVFr1BTG/J8mM0JKvWuLVXdGDPgjk+7Eiy
61YmM/RliQhlTryq0N16BJXG7NbJQJD0qhNCuBdlAUuJQgPLLDMiDbqpvRoGA9jkkJLx8KofC5Sq
GmYqaObhd3tdVKhR+lntdl01BfQXa0TGq7fcxS7y7ccizzo8ymCMWM5Yd8ZkJRMyblLG11mm/m4s
LfdLvm3BRfKaqURfB7lZ6SsZs9SO8WawfBjjYmgE5bSqBiD6/5xZa/GvhiN+NSIRl9WSVXBmiTYN
QhfqMWCMJJCydghuBcvhd5VTvMGTsZKCM9n+G0mgkV6boQzQTQ9SKnoGLioQK/H3gCpXRVbemn8u
U7tfFFDfb+ZziGU06Ab3IlUracjhTySUOXaOaKOfK8CLKNlptrFoWmKK5MVszNxKdwxjzPAv9DoN
MY2aKJlcWVzb8mieOTPWLWVkvYaYN0mZD8FFSNqUoDNMiuZbeH7FDnKWCLEYHM2k2m5vkgpJhGoc
EqnPJXTsvO4wQt2clP34jmSbh9IbM+E2U+K7JUeZELHF5FkxPcDQFLHLP3UyBXMbZpV7+tUPnCY9
go/p/yThFZDpzNeLdnAs0e4aG8Wo0baXtWI+NlgzmY5brqi4oxSzIVKnJ/OrIiC+34w54RedCfQR
GxNmJgnJcqlZOovs5PofcEkD+XqxnAAzajpMbFnKXdPkSWR9ew4rOp43yMDFw/wn6gB0u3CU9WHZ
RQOC48bE5gDuKFcmK6ia5+UPDSrMaQ2hGbDDcTJem/6XjRQH+WbVUf5L2uYPESq2KfSk7EcXRC5T
F2hlrhITTUd7dByt08XyH75f/pCj3kpa1AHjZEAUsNlddsnOrCzzGWlExtFNxuBeCv5QmQK6q3BU
VVNJHbEA+Pya8wTwVywLMR3Ko+9TxqitRT0SSnw/Iq87yRL2e7zBlswOrXmV/cMGZYiKrO3dvv8R
gOrDcMbNzsEfNJnWX4aZ7ouAdFtzWMKb6Y75Hb4wVHjeT/8hTxmmQUtcuWxA3jk46IC2MQHMCAVm
OpEnK/GHBBXXBGmh+rIycXiBg0Yj8uF8RtObt7DRBI+20vW3YX0zhGPe4ALpZMLN+FnwdysdXCR3
AHke8STySbiN9vEb/5d8aFapjX3A7nO4ZPYvzpwkhliwRGWCsAPYJcVmrySG57Yjfx7casReLsl7
86Iai+bDnEeNbwzEbaYbwzIwRCyjwyjoHjHS35yyQrkeO6EwIK9MQ5HYdE9pOvrEBIXjRP6cV8cw
9oiU2nr267HMzLyUphYSQKJgiGLaT3p7tFrgDnxWFeK5j86qoJIAOJSPKfyM/lC6BxLTYNC/hsUo
NnQFEwZiUYoI6yNyiVfI2r97pXmIUWP09oeVsDlx5iJdbn+ppLNyAk5Fp9lW27390i6eGcI0yzAw
jrFJboK9osHwIwA5K2mTo3nYR8pAKiylYmF1zMUjCg+4GkBZYIsTgEFuDzVOMO/s1R6iu9q8ALfU
J4ZGupxEHUGido0e+j601L3LOOkZIwrgtwm7V5I0wKFTHtzTRU9uShFkZYlk7bLtgZLHjNAniaCu
EzCCAIoGdhOW6NJtR5gZir0iM2ABDsV7+8vdcuv1N/D9lSfrseDMqf0NJcopRErnjbkPSqWz0Uh4
NuxIsCJruWmIbpbOY2pzzwFMiCgGFiVMa0joDedZXMgIEGDZIhKRXZHarUhGD4kRCV0yp9aUMWlR
jXtu16ukXbygxGUxRHOuSIKOFX6CqZjwt+gLHLy+L2WXQ8i8Fvef/bIOSLBEgK7xi2RlBk5qWuOB
BQM30wCigyoWvAgTlibAX26lNVT4ehz4RD5L5So0lk2nmjzA/czwlC8MddsMZqMBdoA8Pu+5hzjO
GtNfkFXMJtKzaHwHXAjNFYwzEuN2uxFXxcon4q8jy5b/9BlRAjuN+U7wUkC0wRz7LX8JF6ppX0gg
ZA2DaRUf/NRfUL7G5KCuPDRVciT5aPF/0k7wzV/YlFxY0ponaCcFLp3wxPKhc5H2zQ+izEMoGGkd
c6Jxrmxvv4udYF2Z796SI9o+jkm7D+3MJ0dWZ+L01UfHQFkHt/NdxcOU+jkOiHGKtlCk5+XjO52J
sa8YA0r07UkLDYATY2BTn4fWSn1gyG/6jbwKFFY0NxNm3dChJFZvjKoSPNDZhKvGHgyz7RxjL5Pq
bNpxamGgn6yx1vgxczPv5huilBsLaznxGoz4n0FztAHI0/JW5n7UPfpIlfNjWgwRuQMjTb1IkYtc
nWRWXHcfktVVJHQSU1HJfi2ZtnrJLGaa9rGEqDxlb/0u5sIxwbFa5Yqze3Ofmh7Dps8oI5YDYeAe
mFkKkObpKUquqrg461zjLFkSSRfY5dNb42I0vRfuUK/aX8qiegnx8lSIpuy8CAtLnSgyPRToVuMp
f49JWZMoPnvKgoVAcc89QE15LK0B8hEP5imh4uveSzCd757HwlIrDOMmq0w2sJEFbcJx7GgsMNt7
eQI9bJMAescELaVSb4U+5bGYpIjc84W3z2ffROXiwnLW6nRlt0p/S4SyfSpaPo28BJHXy+Evx9no
5ga5LkewhJYky2yxc6zNDmMIhxVmWr2lf3h6W69tf/+x3++ldfKE1/gR6OdkvQ4cc71+Nj9YyZuf
ct6jnzjdy9XTzwtGT3UV/EQLHfafnway562VoZ15V5DzYr9G09S4XgvmaC/RKoBNIixHNCnu3Q8A
moUBHAO0CNJedww8RSxL10U1cHSwS1hZjsvuLR9IvMwO3Burh2X2Sv6QoxMeCUDGorE03LOs52ao
XpSCAc4wE37i0q8oUJLsFRLQYVpQKJ10FVTkvSC8XawL0zD9vfeWk/61NEWG7f9pjqaPEfgmWGoN
2DIeh3l7j0GR632apfI0FZuRgsjmISDOiSzQd7SFOL2gY4YlPDPTNIghEItOgCTAPvmpvl4LTxW7
YRV08hmPCsFCQynacwrLPew/OpLZja0hlnv+eGycf0q2FKc3RCnNxSy7K8g1iJYWtKYiGEsK/nKt
lbO7bL4M6+srW1pduywyqM06Nc2jirVROTn+fTd4yzyl3Njn3HJ1gd8hIxHkZOvYCo7e0X1akeGS
2uov+ZM7P2Z9xkbecE7pqsjryhAWjXxOA/KeS0RdAYWZFQXP6OMNESpQ8UKxijMFRCzj8K7+dQJk
Tr9AEe34mJf7YOXm9OheK79Ktb4UW/msL/zD6Ulac1+PCbCEk542GYJcc3kDFMYD/14jESRZmChY
LYhsbft1d4mJ+dIxrNnMBAXYUrHpAcBhgEagJ/aiIQHsbTzg9DAqjhkGzz5XuzPhpmHBzWmhmQtT
MZ/5zUCClHwfpRWD6dljvaJPZdo4ucfebKWflCNBA+JUxXEK84zgZbeKzKdf04z1/uXZX/s2suaM
O51Jjt5yT6kmIrQ0CLGP/Nxegg91Dc3sl2i4hFG3n35ts9UeQA0+qw1hzvTdnDmliHjr45+nM58G
UC3noCzPK5XDHNxJs200lay/h8/pxD3LYlaxZrXl6rwplZSGSkU6A7TRjuGhFPgaP6/IeLTt5OlD
3oZIQZvGP+mHuD1nSkex+bTVRqx1wxPGSa0zjN9CRgvmm8aS55k3MSghBYdFp8ioACbr1q2oRhCm
ni7gRqE+n8JmtYjJFkAENuoRgTUQVvfRDM7HLcEp/3HlUrLA02phBMGNtXtHKRAydNKtk2ot0GIq
TjGriQQEs9oza1qv+JzChmuyaFdAcz/Ior9klzuCvIr34vZLO2+O8fs09MQqiMwFXjcnS2mqNiaZ
ZvSg2Jgby4mWxaJd9r8y0zj9he6hRY1K08fLS7mLcMrG6qgctJVux7a8Zxj8efW5Yp1SWrH2FcFP
8EMidLzsnHYFvGkMhiyC7XYrrXOyzix0FvH/H3XYuVDp5gwozS2wVU1QIpAu7Ff0s2GuIluUAwJe
fnlkzl/NRPw3xChVlV2p7duKn/gMn9r03GSmopGStyP1oEaM5+pM9uxWjikVFTmJy/J8ojaabQo7
yD+/rSu0OR6nqqj12OyzDpLGWgcYLudhRza0ZofnhU5aVNgw0TPN8wAxhGHmZ9rAb3ijgej0EhuP
pRJGT98Va6C8ELLANBGG2TB2bKZ2YGkMtzbTcHFLkTJDmR9FQVSDooIC0ruziFZLxgnOOs4/WqBT
dqca60SPO1DILUdZYkfv3rb3azx3EPmwkp3zfvKKGGVtAkkpJSXFdbWWvq6IaFrnn/jgSbcW3CJe
Jg5ncRZrx9F8cHJFljI5vpGEohCBbEI2ux2GSRAPOSvdIuQ32XYWnnrrped8LVnDOCwTo1MmJsb6
qHjIQPj1skFI4jgCLEz2wtlk8Xtr41W5fuas1IzN0GTJ6nRvd6+FK54pExPWcdXJHUhnxH9STYFg
YgHOZIs2SfvDNp+R6jvq/+AJeG1q6IUbyaCHyGWDKD+NVOFuz4l5Wi1cZ7EX0VXFEF0Wi5SpCf0o
NuQGpmazUTuzRIF4qkT/k/GIGyWkt0bUSqlHPoD1z/6b/yx+qaihcm8d2RxZgvrT/vjg0mjo3d4Q
OJWPJMiLv1UO0R6z1bvmtdwK1udq2u9ATif4x+1exCj+XiUI57e2tngDjn8wIX9En//bCdNps9Dr
hLGZ9FW0BYLrJJG52GJq17fl02NSM61Jt4dM2aE6VQS1b3DI0FCO8B/OqieEBCbE9aVfYEbz+M1S
kftq6y1Jyhq16PeK+VTBmyV34gPwZfkV+hmWJmcZVrd5Bu6OZxlv3LZiFSF+OiUf3TNlkMLQU8q4
BrPYPGlhU7pZc9bJQXKyWRQuQX8v+panehC6ZKFHG2vzvHw2395+ITQZzbc9Wowen/5Mu/jtUVCG
CmvmSj/n4QXUXWF/cni5rIRFa5vInjTk6zExVgRIV0Z0Pq/8ocK5R99APLWRcHOAhbUKFkJCxN9v
07iitkUyw1qaH8gHw1A+/gHT6T46fSogUv2oSYdQhlP9/B2xVhnMFJhuj5KySpWUSZ3X4W5DqC0B
Ppu9/7AfM8B4LGBjwm3U3o910PMjLJ/ibZyCRFir8eSbGCvhUDbkSNcs8AirTyGxC2PJk/SFoTrT
Cd2dINAPVR4FdiBUCrf0ebfxghCLT86bdKt8yr+BGsWgMBuWXFGgAp9ykGr0BIBC5B/FZNs21sCZ
CkdeH5/kfAB5RYcyO0CU1nxphCzyJuqP9uLp1y/BnJovEauyHuzzonFFjDI4SY19ztNz61wbpMwP
+nebvGC9M+lTuzoPmwYNtSz08UlxH90UZWkMfWjTSsA5Bt+XCutnuHXDWhQ1/1a+YosyHqUfVq6Q
6KjkkssEgzXhV5xeXiaQJMZ1seSOCmr4vvbUasABboLUGjeyNeqWxYxSWbJH2YdUjEJsw9GmcPGC
WaOeJ/FnbwMeI7C+u6UBMKNXZj/iPE0NGRWsApR1GrWCDw24ItlXMLNlxQcYQjii726DR8zyi1nw
n5TnXij+Q4we3CqVlsu6KFTwqrB2VowFH5ZOTGBXMCnNuljsEfg3W/QMV6EPguh5gYLXBQaRDJJd
mDiO8y/OKxqUqRhKrLBWRPcnhfHe+gTNEwuRrAFOFC8Y8jfTtADjfkWLMhfZiNW2gwtaxnJnSejL
csRVbydv+4Y1Ki7Na+6fo6OMBVpCsKNK5GABcUlTaer9sGvsfGVVpnM+nU4Lw8zt7WL71mz3QLFY
f38DIZA5ZzL/Ar3imDIgveH6nltCMA0nnabI3ZXTrMQNq4lwpsPv9mQpIxIFctOErgcF2LQWkKLx
QJtQOtIN8kGoHa3N59Q8Hi0W0NZ85HPFH2VShK6NXWkAf6+X3UVzmt143L9M4mMyX0dz1mtq88Gu
bF4Gnj11o23TFpLbxcq5WqMcmmGpEdIj3Guwki8ItBBsfm2sx+5t+iKt6NjggRUKInKjMo1s4PFF
XpaJpJxlNcMutYD0rDaeKZqhKWDNIboEUX8DwDwlHkrquZnGTzyRXCAlMT+Ev1g+bDbcuSZCyUb7
f5xd147rSLL8IgL05rWKpETZlppq90J0n9NN7z2//gZ7gTsSxSve2cHMYHcOoGS5rKzMyIjaixi1
SSX0pxP9o/wMDyx928Y/+zfIOwtI9ej97v9BfzvnJq/NTraGKKaykw2j2X2le/7Y+F+i69mxK1Lq
K5BBGRXdYFP+fbxos1mSa7uT+0dM64Fp+3h0mgrG+0uWBE7JnXEBr91SUDK3Ka+NTcJVNlWrqogz
yR5qquaH2NkMn1600vQlRorZk/aPpbugtSqlxoEYJ6bzDVho4TXcbZoL2AeXRjSbprs2NIlOmziU
vHo0FKISBAZhE/l0sPuuntDFwJvSMpfR+IP/9yEAjg9/fpVED0S1EutxwUICJkKgvOnP32UWisUJ
nFw+EABvohIPVpgp9Dd1paDcrQDGlW29sxsQXV+ayd+mz0cDm3isIXBrSYAWmY1c/dteQqr6jVmz
ORk0Xf5D9fXLyFXbb/DP6oRO28tlYwz0NYkAyqagt1n6ntmr/nplJ95GEPKu6QV8D6pOZmykq+7c
GGuhXXwWzK0oNHHB24QKECROJitagA+u7uIWhpiE7LU3HnSypov6wPPSYZ8L/K4tTRZVbBhVC2pY
Gp4RPjMRVYhmNvA0gIHCnY6JbILNtOBi5k79tdXJwmp8Hytd3kl2oJE+1OMVWyF1Njyh3jOyYfHI
/v5dqreMvzndTNC5UAFMlsDrPkU6NZBKr4pekuy3Nw50SykAj4QjnilperbOC90hhoRM7InW69gB
X2i/Whj00gdMFhXipQgTeVGygcd0PqE9zNvNmvWoG3+KLAW+NkUnQZ+vBH/B8uwFdj30ySIHRccw
XYShJ6Wev6BCy75rdLerkXpGqEGU1StlgYv0TsOSOvrsA/fa9GSlkZB15ciD6ewPb3SFLfKWDKh7
7QAH1+r8u/quaZR1tiHQ4tEmRU/ZwqzPbXBlRBVj0TmIK07GzmoJBj54ChLRIPU67l/Ss3vyInK5
tK8e6pp/H9ubIXzT8Db7x95kwHGMfo5agb1tkCE+9zgq6w1x0AiYvQLOjPx3b+7Ay6ztJDCXpoa3
6tH6tRb+i842DZBDXhR5SDmOUdjtreC2bCiBvE+xI/QtsSLxlFNrSptqrK306/brdBIHAuDO0jmb
Ods3difhQ1wonoPuNgXPcfBSgzTjLUdLq/014KydRUu0/yRg/t0MH5tqv2asH2WxV2zpCyYxRQ71
uD7h8QXuWnpFG/IXelpPL2/i5m1bbv66Zr9eWPS5XT52BijQ5IN+E3p2bue6z8CrEQMmZrfhk2/z
Ogo6/TY2xzTOqdx6K+n98S775eqYOLMbg5Mh9lHiu1HDYJcB2w0lQo8eO91fs43BXGLrc/PsHJ43
BvFefutLAA0AMlCBsDpED8HCp4yX3uRTRMh1omcIvZmQCZl8SgkFy05rS8ZWXTPsYiIqtvpVMKvC
f5LQp8Rlm1Z4TweFSO1PnJphfQpa3dc64rMZyfjPPNtLQUECuMAITKDrMNi1kJBLjo1Km85iopry
ql0wB28wctD+fsdLeNG5Z/X1EH7rIlcBVJ+lfZVBjdPmnssfobJ4zQPlb63tHc7IToyVO7Sp7cfz
Nhcm3hidhIn9IHOtGueMzbB6gdjJDP4ynCFtB4QzJiXqkXJ71r6wwLKcltCYc8/qG+OTuyjyYsWL
NIw4qQE2fg4jVnefZOHcZ3qaQzaYOfPJQtp7Bt2NI/LPRplSRuSCmoudmjG2xNO8NB2Vcjxk4b6b
7Rcog4XvvLDqPw75o0hkEOET84BbugwW9qo4cc5DxKDzjcecCzwNePp9Po6lyczoGANtpNCjWC8s
8jiPN4cDpwJ9SSoEQ6Fif0dtptYqy7BF59iuSs19esieRSMwFYVEqBceDNoYQPTQ+LhwKH937CO7
k81VZGogeTzslpxVvRZbCMmBRL6kwhqJFN3esyioRSZZlebKTnRz5a4ChM+BZz1HhiYDvJmsIio8
PZ6N+wT072yg2wYTAXKmqZuU2LSTZYd37PxF84lahqT5QvHpK4/1Qntm2JrI2ULsc7/TJzYn7klt
KifxRAFAa+WPsNVOEt1cliiv7ktKt0buMpopuEPReefYSJLFa1x6CnnbZnrjGfJTuEKzjfqkOIYE
4WTQApm4gVHk+wGNBD/86x0+fgmg9VCUlgQO/+f2JtLyvon4RMZwBQcF/+PXcSSUDko9cdBhs/G6
hZ12n32fGJzML5tLhRc3kmN3xbqqALZu/tZ7ZT8YxeEQ23DZpo/sIL9esHsfZ93anWptJE2WOJhx
x96GP9u38JCS2IBYbPjhmK+hP4LlgDIYXy/a0+k5Oj2fFvby7Mn+Z6KVyQlTozTihFJ17FQibEkq
llQGc4qfENXAYT82dt8/Mg4W/arQcdVkiBBPMlC1W2sVK3qMvRVXzil4SnaO0ZPAAKaJihvQhANn
ClEMdzWgH+g9bsb6PHq5nn8ef8d9nDP5jklMCe1cNU05xgGdwCrMIV5t8Dsa6r7umz+BUeXkZysb
j23eN9JObE52tOoxHOSCXcbWIVCpm93OjP7Yph8S29qT9kMUyKdsrvntpn89rdeRoXx+9vrnBVHu
UmQ7buWpU4XiPeDFUN/De2Jye2hu7pZOj0gHvSMvLpKAg90cvbf4INJwo67afcuRTWSUeEqKa21T
fQSbgm5yjuhLXW2zXu36UyaZiF7oCsap8SlltJaq146lkrBtn12OBB267Rnr8SJw49AmQ9dAzYm3
yzh2NDrcupVMbSvID+GUI06pD/CjRgehC9SkPBSI/j42dvdi0yAzhNtSUWTIHULU89ZWzCpxqsnY
ZFJFe/DTJVtGRS/UQbMf27lPdP4aQockpO0ErOrEUOUHdZErAQISosfn+qMJkV6Vj9LPJ69HRnNZ
I+WvLJIJ3GeRbs1OQYNNqKRIeULWM0PKDHMpBmSXm7KJoH1JYmnOcYyy3XiQ4V88ApDbuQy7VkuD
FLaaEdtxatamsG4v4Yc9+gsCMA+kv4xn8TU9ol4FWM0Xjk27rekSvnju6r/5EOH2Q1I1V+o0wYfk
MhEPgbaRHYOnnXqqlT8VjWuStQu6BvfZw3Ger8Y+Oa5h1rPdEMLky3bf6dlf0/z42G+323UGNrvy
mOAUy/TYf9tlTuqLEdvcmBXI33E9J8tJ2tkThHKaKAnQREan0u0EcFwaogAjMXbkGnUG/qot6x6z
CqLmZq2t1IjK3cF/1zraNqtSMxe2+ugk784vrhCkSwGaQP/xxHqmiV5dt3CiCnH2CXqUfOoGemvy
4PT9m46aIEsU57MDxhLI6ELmOeHXpVw9qpKACcO0VqBeyx0bTC2bJksxwF15Fz8vaUhy4OkJaWZ5
OqeZ43Z9XXsXXj0AZEDjwBLCU8a8ySLIbxOTobEhgw7AcV8S4V3dCgPFBPfZRuK3UmAMmrMQbc6e
N/STKwI6y0FJ8OtyrgYN2foi9YHpuAzMyausLj+J7aXrXktk9zKqppTPX/i+IkL51vB6MChGM5Dh
JWg/FYU26FFW3FQXBpJF30xLfc2nQ2q28l4RdKjEF361FC+OkcN0Y4yi4JCIFyEqOoXSuErmQES7
cS+CqTjQQojeRAUBY5WQoSZiSlXBSIpV7tIeT7T4KXIXQorfgHT6ASBUkKB1zoMgYoo5VKo2LqNc
8i5xghrekwoGfh1xXGK1n5Wot58DmKf18mXI9lz+XmUgypDBLK98pSkFdCXIA10yY7AUmGpFa2HM
bYpGynwO5/wSa5RzCSufRY34RtMbrGTEigmRWW7l7DSVamYXWvJrNtDh4Fu1Q9CBzml6uvFk00GH
+l8HiQi72jsUkkNBTASG1L7ufbbQ/nL+Pj6is+5KEzRRBaRp3NWT2Mora0diHdm7MAH1jjkJ3niq
bjwa6SYY4SkOkG4Aj5iQp6OoR+tQN7LzJjQ/lc+1Ykl6ZWrr1l1M78xckgpqZWAxGd9s4DKZOO6Y
90TF7UWcsWHPZcQfaPZUKyyRCned5/tm78eUiUj6rKZ6wqwl57noSHOuZFqLS6fr3qXgW3ioECIM
RhZ/Ggb3qHIlQx/4lwqdyZnVc3r0iRXOv6XA7MOOZKFduJTndEbajHFQS8qgIT1KCq5v8JHJWJpE
k9DgmteWWYoO750REsz4C2cJcQuq0bcuNs6CPEzb2L94FvPmmanzVAZr9qfE0/vg5CRDU3VKQubP
8B2HHwG71wI0C7Br/l+DoDV8h4gthPZqyJIJk3g57Tq5qNrCv0T9k/aM4yPt4gvKDHV/YmofLD5m
8S0jAz/orLrKn5Vm4d6deZmBaAYVFm685qCMNpkIn4mHgvOY4JIDYNDQcqCpQtPv0nlNDabftjkY
RXYNKeoDwlWmOHepmbtGq5L0yz2G0t5hEPaZZXAMzlVBpYUkxBjU3fqb268b99iVhy46rxyE8esq
tOt6NPBxMcEFD3stPTssaSr98bmeeSAruBFQERCgpDwyu9wazIuh7qvBiy8Bv8ugh/HJOkYd6Dm7
TfeOY8LF+DZbrDmBeJc0oENO3CUEw32CE0rbkAwHMQ+LChg3DQOdpAjYRgiTS71KoHbz5LwD4gXv
qrevtRVdWHfhWpk5qDf2JlsgliGy7QSwl7A/Gq47ICcfz+p9PDMOSETsjkhKhoD47aR2ccIprpYk
F7BXuhAE/mm//h/daWNUNNkrN1Yme4Vz0FUpu0VyaVSrPnVbway22gbJardYp7q4ZeqFszPuhalB
QVMViCAA0cJPkwrAe1SMIHjpxSl+Ks/sqpcm3T2euZmnI7hEr2yMg746AKk/auPmsJFZbxVP2GAr
28yK3RY9qlKPbc2tkojHFdy1IkqKNpk/R4tdvmqq9IJYou4NZLsS8I6XBvfCLHYSzq3Vta3JMcua
PIikoUwvyp+2gN8h7NbzdmHwwlRH+a2sadmYUWo8HuBMnhWBJ+JbGZ3/uJV+mSiuJjOocyHRfCW7
eNCUHxBAKG9hYjWMCdlhT9g1pR6HBvsk/OTRQJDPrkLbrdfMydV2jPThcwHhOZK7axVwrJZIgc7H
NErWivJWMS91aQ2loZZW4yPbsukRmaBFr0ecGNC0fnaWcqX3uw85Slxe47FCOD19D2eJ0Hh+2+YX
z9cl6SNN9mK98BC5974wgRwCMggyjxf3GI5ezVeUlA7jaEN+Ads36brnAjAD/8y20rq3kpN8frw8
9yUHTQXBmyCDXQpxAzIXt+aAhhN6li3zC5KhTU0UjjaWV6y8+iBbpV6cubOExmwtDBFv/pXzFbN0
2EY/dHug8QE4zRqyd4hXprQXQRC3Med3GG8HsB0o0Vyk/4Ecbkmzd0qqPdXrTFy4ce45vcZRXxmd
pCaVrmWB3oTRfWfzly/zK3iOBj3acmCc2VRo7DANqqxAcvIsWTRo1o8nfW6JtfE1gXMP3bHpoc/K
xhG4tsov0qBnDmk7dRV2QBVrmp58+hWVSpY+tvjLxHw3yzKPQYMAhANv4O0yR5pQOXndQ6NJFzoz
RV0xSTjC8Yb6k7/UoCrKiWYkDHVYPUoMzjfrlLQiHc7A2RB/28s0QeXtMw+Qw+V7HZFZhFajAqJB
Hi0iOri0fOq+k4x2gIzUVgb2W5/Ww77z1kW8lr/4kjbMOs+MDG+TRease+0BPCRH0jkMTAFJ23QT
cR3vq0MjFRdPIGwV0ah4DWLq5mYR9lRoP/x0xTovmmeG77107kRdbJ+FbxSZJAmk/TTRwOBmCqqh
xesA5Z0SgOvCagCj4nUWT1GUwpS11umesq05PdVM/EcJ+ezHi/TbfDdZpJtRTHYll0eZzEpycUFL
u6/pCgBHyl4AK9ewK3+GL6AlUAJyVsk3tMDd90G1gsDklJXTU0VdlwENhw3Prnq9l/WgWrfJShue
InYnMkaamYVDvbMkHNMn5cM/C5nhC69uC0VJFJZ7wz2KfyrHUNIdNBKd147ZFitB3sjaScGj7jsP
VkWsM/5LqK3K8Bhy5sCsndDkJVocUry5s0MfZEbY5FT0yLBCo4SHX/E2jEQCmQowvytzgy1MrqF9
++R91Z6eazxSOfj7qQX21ZMWpvO+t3OyKcb78MqT+lUpyIUqFhd+E1h75u1Yr+KcRMilrVgd5J0e
kRHakuE7g2QvXq9GsipWvrlU/pfGZZsuq4ymAUSXIELhfl8DV9+RN4wHYjK1uAjH9kf5kx7yQ2V5
JgcSCNeOd2YCrZljTwczPLhE2Uur4AAFVaTnLxF5pWC7hCQRCw0y9Bqy9AVavpe1tOJN/xgsvB5n
UpAqd/2lk4dRX6RCWDJKcWGVkiblz9iuLT8nZ2mFVQ1Nb8neffRza2+SXs6zThAKFzPDHQuzRL1m
VKwdQAui6p7pWI7JHcRjBO3iesEDz5RpbixPy5FCwsoxfAb2xil8cbeNdB7exX2r0rIkcv0+9Bbi
jlQPwk0qYWvwz4+POj9z613PtDA56m0oO9j+mGltzVPfpR2SzkADvbk4CcQ3UZPTBSvdJlR6d2i5
SY10K1gjOOXxd/wfe1MGmSyawUDMN1kBCZXQNo7H79jmn/KppN020YvB5GW8Prc4Luyo9xhZWULq
H/Y1e+pyPUei5VD9ZQOq/VHWcRwTaZOv0sYIQuIQpiRaThkwG9XmuGvCY2sz3Koddg6t9FhvDi5P
6q/g1MCJbELdURbGNBO+Y20VAZgCoCl45bcUfXXeuLaPtFjxy0vf6l6H4PFHTjWqJtG65ncsm9Mg
Zw6F8q9fzbCKGAo5BVVD8mWyoirbxJIvOdjLouFEpH7pOo8oH97WbZ7lJUbXmWrTaE1BmlrFo1n5
9X1XY8xFHpAcJigvHrI75bdX8aZc7Yv0FcAgMVsPwR+p8UklrHwoFtQ0ifiFiGL26F59wCQXF3i1
17JpWF7E0IoAEkXYbVWhpZbbbsFLzKT9bsc68UrykBSeoGKs7GbPHAN7MNnPI6iDZBqvq7GVDRm/
amzbp681qHxiC281EtGEVsZnRnLzJ7LWUE7AVUVdc+lVNfMiuFmIyQFCx6DQx+L4caHFZes4EInc
nR+f0nvCKNxkCtKLeBCgN+XulMqJjLRn5f7u6KB8zyU7ktbSMQ7Bv6pc5H6b1ysmMxUwCTFATOzz
Cnlao+reO/Ai9ivWPz7+oJmMzfhBCt50+BxUbMZM3/X2U92ob2SsvoIrvPYOndki7kPUVEEDlNkN
kPCRWKpqAPEQxnmKqPQ32iRLAM65PYinJVgZZZw7MCvffgXQynKWSxX2IDj769x0vJch/eOUABg4
3cI7Zc4W+mgVRRnlgsVp7jLPwrBtZa+6AI9d/UEgwyDDjWQh6g/IfC9MLz8TMagjMhUgFQVB7eQN
6Cll06VDXl2Edqtyb+oPA85hRQH5DwndlSCVVHWNvAw3fLiQXpl7D3LXpifnmpOzOPOTrLoUf7iv
UBCo0OuiRNNKBXmUT0tSi3r6LEur7lCKPk2AMkiLrbr00J4pAQMRdjUFk0OfJm0KUeOyukBZ2LKD
Zwlu7l1ZPatIFh8VnV84YrMO9dre5Bw3YuZmLAd7DruB2GDI73NozGYBKi6nqrXUmnIhYTmqNGvF
1poFbzobeWmcMOLufy+QyYprwuCkTFVXlzpGQSXbZqIh5tTp9lklGYUW0JJDG0BOHNle2GvjL0+j
02vLkwXvk1rmSrQYXYKyJXWCoFiJaTwYLotK4HdY6kP1meR/4v65rLe8Zrn9a1zR7v3xZ9wzwIyl
QETIAnwKywq/AdOVRwk5r5MiBRPQIwh+Agu6qPMJzfd9QLRL9vGjHk4Saji+ydGLZMVb1QiMmpRr
yeKXjsA44rsZQZlNRCZ4ZK0cT+fVp3ihXwt5CpfehB/9vskNpBnVMTPStxDTHD6ZdBuKluJR/407
qq2eZuvHk/Eb/d19AVhHkSBQcbsrkzXhR9l1vozLC/eWGtJTi4RgxUdEZA3W3+KdAohTuQJeuOzM
fgtukZUToSQffFd4bW2KAnUw/w2Cu3vPpVJHFX8F+GDTnh5/5ZxHRE7vfz9yckIzJ+e1QMI0FSnp
c+rjdo23eYYyrUsRNT42dt9aNe4PjYfyAajssSyT8EriYuiblgWuQAqCLJlYA/oF8NDU+7fQ7i3P
QOpvoV41ezKuTE72Qa0kIdiryvJShcgm4uHqOYck0ANl4TEwU0C8Hdv4WLjacEUdpNAe/x2bBqqR
bFejLU7QkbU30Bdhgbl0J4DoLDISUEo/ntfZRRwRvb8t7SCGvDUdJVGjZHVTXtQNd2zdiBYDrAT1
MVIWLtDxMr7b01eWJgvIDW2mRR4sVQmI5NuEkUy3zF8fD2emjDNO5T/jmayZKwRcI4JM7YKU2oX5
kn+CfJ0AwyHs5ISwqeXtS2chmTgTAYKrXuQ4mdMkHroct1NYt74rKo0EeurKMwL4xjB7l4SFPfL7
IJ1M342ViUuonU71QZJVXtpNT0Wj/s5HLuxMr9e5UenRk7sVvjok5TjKmg318W+BtlZjsFaHPtju
ED4vIeRntg52DQh9x2qZih6823FrhYTMbcCUl6h99RVIbTenBm2pvingDd023X8zzVfmJvun9b0o
HxinvOTJd51CXEX9ykJ/4TjMrqWIhqBxOWXorNyOCRF4MFSQ5r3UGg2dn1hAN0W4BAieM8KpKm4W
lkOCX5osZcZ1NdMHQX1xHcMVoZhbgex8qa1sdsMA9oN2LpRfeHV6hzCFLDKIFOtLoUdWp3O6+O2B
g3RAW2qBNklDtXwaW+oxtPBk9M5gGQe9IRWOgFYY4prXC/Lz+GzOIH8A8Ueen0WqAVXeaR5Max1V
y9O0vnAJyVf5hftia901NFqaFXJcCkVSGg3HIgsaD13abdF4pZgi3TZoDOtIvo2WLvq5HXz9QZPV
VsJBqxMxqS8Kd/ZlmkZbpt34oa+rAXFFlwCOhnSGGauEF9rN8MavZIhtvMj9gmucuwAgYKShLQ4F
EPnuIdNxXaE2TVFftjEK7eAOs5rjsFbO/bFHNzSS65ERk2anZxtuXyxc4zN++cb2uFuvLh9HyNUm
ZLEqHYrqA7evunTh7h7389R1QTJpBLpBvURRJj65H8Qyi4e6vggxgGbdvsq2Tr2OyifRMRe22OgE
rk1pIw4HPYyocQDFh/9xOxi/4VSlFt324rZ69QY4EyBZKwArEpA/7tHI2e9csNGotNXXKCw+Nn6X
d0L9QUTfBpBJQJGqyhS1OnSpOGRR3thpYL0NOGLVl3ME2Xe7Sxdug+nG/bUko0oIURbkgKYqn01U
O2kU8LVdR4Rv403WsnsvgJKYV52C3gJydmFip5vkPwZBVjjCZtC8N3FZss/yQVWotc3wyAejb7AR
ywX/PmtixI2j9A5MzhSUAynxKAk1v7GjGJVe3kPzy7907r+DQPMh4EeShkL45Iknax6TxH7R2Nwg
m4z2lAshcd18YRx3ZYfRDCAkWJqxz5HVhNs9WMs11wyjmUKXV8VOXakbddO+qBt3zemJzhiK4UPT
Jrc4qq1SKzvUlrfmSQt/t7AhpxfN+CVAy4msiLIYWL8nA+YGtRwQLDU2Ci3+Gi8qFXQEJGYgl7T1
2DW741Or/kq3Jaof/960qiEvAxELJGbwHZNJYKNALbSws2VUEnyj36dQhw8O9TkUn6XSFmur4fcy
/yQlRnAA096C/anLwchVYKuQHhVwiUO7aGJey7w8SPPO9n2P5gxwj+oF1ahStEpl4eUqjOt563NG
WwIaO4DjAD50st5qKzKt69awpbAEV6sWnMRmL6JYx6CnGf4c1S+lifUALzhZWcWiR5vqr1MaslCQ
vnj1yk2YvbTlNkKvu7ANuVWaGE5AsorK3AYw3Geu2sipwYVAO+bi0t1z7zJvP3+yUlLhtEyhYKoq
xeLRA8sRVPzcc6j9RCHRBBJpNPr4b3YHB1CtCDAFNuhkY/qe6ISe13R2qOpVuS4Nod5m22bDi0b2
mnLPPXiSNKsJD9J7DXTgf2MdKjN4XCMS0aaBK3r9K4Udqs6ui7PY1bRA/3HvEBxn4gD2KHCEz9aJ
WiAPYzGBwaU0bV84tVv4jnFib/eNhl5oXInwEog2xckelYGYwcOyY202Cxma8WKMWLNPFpzA+Pq4
sQIEB4DWYPxn0SeCKuTtSchTnuk7tGTbkRoSIdr3vdmyT1xgPJ7Uu15dnDbYQQ3+1w68+K0dbCMn
9PHHdnfUntOClJvOKinKwbazUxlSuKTZxLvde2v1W2/jcwu+/e5G/DWv4OIFkGpMmd6ab5QGynop
zEs7t9v7rZH57w2HciI3AnKHhdHelQ9/RysiioV/lUQgOG/N9bXc4TUCc1xm59xayddlYsQCdJgC
4pcKrYZs7UFEuYyzfVDXn35efkL/igb9Kl9y87MrDNykLGMj4SE/mXlhCJOUG7+lK0Be3EWrIdgX
zFMoLI56nMTpXgI8UpB59NnBvU8meZByEYVTn7Ol0hD7U2KLCVWZc3zmx/q+hzdM0etufewYjgDE
pIdhvBCyzy0zGpGAneGRqwCdwO28y6qTKW0WcXbU/gzaqopOfA2TLNjnI1vK2YWw5y4rOa4z5lVF
Uwh0BuS7ayztk7BzFBZEg+BDIS9bKNh8HI+WbTWgpt691jrA3uTZQxPl+vTy+EjNreu17clsx0LJ
a643ntzuUJcvxTYH6L8aVo+t3OHzfoeoSoC1Ibgba0y3U1oHsd9WSsLZe4wN7JDiCu8cyNsRM6Ur
kP2vViEYoi2bI6ExELDZXQQDf3+OXfc9+VmkELp7uP7ngxBDgdUHSz1FRzWKE0S57LC23oBSOaX2
x/7j7W0f0oHWZrvK9ehQrLbr5+fD4QS2rdfH83FXeBjNw4dBlVRTIX141zXbAozchSVnK6VRXmLQ
NURyQQXk34Mkh9yhQHhEkKdmeI+VZKM9LZifO2MKEHm4FEHWdsfBFfeNi9Cy4GwBKc0I8O5iXXgR
8Eonrfno2hiNypeOl4xKglhhqAutncejEtrjzxh9xvSkj9yxPLybIAIYcLspFLQlhZ7YcTYvm2lk
5C2q2p/ZCx+aTXvxEcw8Nvdbkp/aAxQfTgwtlKjmTXxYUUtqmYUcZ8vpIeSggroaOg238QH68FWL
DoBBWguR3jmm5uhldgleRCjeyeGqk20hJrK7kyXaQXwoGAy2odCHi4svYLsiK+32Q5mQPjayJeG/
u5rRuFUQXGKx4JHwfudvZ6nvKjB7FDg6iBW8t2HroygmrjkwbD3/gAnx8RzNbAwFlUDgkkf13zsC
FeDewoiBJq0tvAGZDg7q78e/P7PkN78/WYJBdvNE8CtwqP9F+kNCr67VbFVptX5s5i4yH2uo/wxj
Go9oKK0ETY9hfOANovd6vXB+F6ZpCqyJld7Ncwa/z+mOru2598eff1eow5rffP9kzSupb1i5we+P
/JAK/mkP4qaxiOfTdMHWzAVwY2rysNCENlMyDaac/ZdvSPvg9HgsS1M1BqhXmZ/MdyShH3+f//FM
1OoX+2yWDIx/fmXA78O6lsYtFRL0o5Fhp6LdSK936Lv/GXkHllnhFjbxL2XrlcXB8ZIW2DUR8kMl
VN40cuQIXmAAh/wBls7oze6w/lkCUc0EJTfrNG75K6NoURSKOMYwIV4hU+ZzrZ7/Pl6puUsJPgbp
JaQH8WKavjFDRi7DbhTP2rP75Jmj6aYh9VMAEbltu1D1mjmgN6YmuyLw/U4Rkx5Sbu/hVjFEn/Db
JaLVJRuTjaE1yFZ4AmywOS0p8Q710oSNF9TkQlHxusKDAJ0veJNPzo4XKWzFRNy49YCoowANrEBR
25MlO3ev57GF7MrOZLagBMGLDK5R20XZWvy0XEtYhU+A0B6WWB7GX3o0osmcMWHmFImPEYGN31l4
is6ux9UoJjEgHkhSGgb47bgkwMa2u8V80NI8Tc6ImEpFVo56SjZ0Xc+AjoumgL6C5Lx0GGc8wM2C
jIf16jDKgLUXgwdDW/dsfoVUMFp9ITiaOe83JsZPuDLhSuhWCBhw+8ubvbt19MZoLXbhmpzx/dc2
pgCrAOyocgAqRNs/16voRdOXZDlnDSDEBtUQYmxlGuYqgcs7AFYhnCCc7gL4/NhjLf385IEMzaIs
FWP8fPkTPKWroYc0+mMLc9EXsGf/jGByE6sOx1cOHMDYsJ8S7KpzR7432up5HS0s+NJgJs5E6dOk
6ZDptHUJ2ZOapvbCUGZPBwRmUXlEP8hdkiYKY6+pOfDZg8M1JT75LnV+Uddt5jYek9//a2SyJFXS
503UwoinZ4b2r9OIoyO8+vXJarBKLuV9jV9P8VLmqQm6HQkiVUtR8F2BH/HXjZ3JWriB34RlAn53
HarAp5fEkkxuzbWLZMizfuRqPBPH3g5CC6eF8YyxSwxFeDtb6QvLPut2r2xMXDrWg039AGN5eUFa
HsgPxCvQ8q5cwu9Op9MSVPUO2zedu3GfXzkuTfYrp8Ptbvtra6+c6eUZGknbt4O+u/w8Htqsi7wa
2cTdp0NWtH6oIbQ8RaZo7QZwuC0NZ2n2Jp5e9MI0UCuMJrBK4u82P6fHY5gL9W+22sTP92hLhowu
lme/dQ+JZdvnCnwPZMHM/EbTQH4GakgeOPzbRRlCNSkqSRqVSRN0R36jMeaSLrHszRnhpP/h7Dp7
JcW17S9CIhr4SqjIyaF7+gvqdAADNtGEX/+W+z7de4pChXo0I400o+ldxvb2DmuvhbYaHnmwyi3R
dQIsI9ThKYh1fWc/hRoyI7AAeM1GHLHmKD+bWV6aChNmUw9FBGefHZCr75MN4PHaufpsYHFj4jax
lW6GAaBgPuo3/etPepq2ruWaN/5sZHFNYj5006jCiFpAj7H1jCd+JA/aKQnaA/8X7/xnW4uLQmtw
HZERtvS9FsUHftwK59e3BD1AG70wIC8WXh+8R2B1HqHvMbuYI/XMI50RE23clLXjBeILCxVEVHDc
P+N5nxxLRwTNm9gwkAF9NYLmCzujGuNXPmqi8GJnyKK+/xuLqLk4wJ6j/L6s989qMnUcsgqvmcfv
vOTEx/14Evf+AcjDJyv4pex6f3zY2q0rDQzpQcHU81+zi6Mx8ZjGCnUMaFEElurRF4bRN7DbBR9P
4Hf7+MDkIf5qDw6wqRY4zbai2z/V2GUW8PkHLM6LCk1UYXP8AHzpeYcn8P29C/I7O/QeH5+ftfuX
jzRMw4/Dr9vfW5fP95VdCVHB1KycOlncbCbioVQrKp9DWMZsZflGwJlbgZr5dO+HGrY7fqXo1wFD
7G2uei2b+wNS+X/ri2tvCT2jnQ7r7++wft5puR8fyTHZ/3PCmNwLOG+zgO23AG6rscZns4vdhqqF
1pEWZmPQgjm/2AmCpVLB5fa3Xb08nz7tYkvHrDLVpIEVlQQPkoV09JBGaulGELtaQ/i8msV7abdd
rxQCdtoTOBG5dzc893dWEQBb9fRrw4eaa4/zZ2OLVy3v8k6xChgz72ShbCg84xA/us8/wDD2bQjp
lzhAuC4nvkesWJxL8sg1ycFc+VkFEafOUx7Zb1CAJsHLx+nt+xtaDRsPryVDxaszjf4r2sBo8Fhk
4Rq7eCBW7gz/CfG+fi2ONopUtufsJR/oeJBb8Xo8mo+TBgi66udl6P38mYOsHDLAzaEKO8At24CG
Do7/6fDrQxa0kh3zP6r9x8evTZ+37nxQ/AekwQKiYwnCMfSk4FOJIlAb6k9VNEIM55Xv0136pTnu
2n3rJcf4J9sb/il7AL9iwAOMbB9vH9YrHPYfD/jpRyxOER1Lns8FfoTxUEQGhlmLl/Iuf3PvalhL
dum5ftyiVpS+5WqfAFJAzxHTbkiRLiOkerAbo6pnlHQrUfmSGMpHIFVtXMPVcM/QDBUxGOSoQAd4
aaYaHI4hvhrKUV8x/Hqcj4MJeEYAcFW4cfJWA/HPphaORR8Ug5Q2N18BUZuP1hd2TH2t3rvfPmwK
EKbugWbnw9klAdmgPlqLnz4bXvga4YCQ1Zgr87WJshC3zycYGNhyaNdAOChw4ZHSAU5zVWChFjla
09IM2CN7fq3a2rOmL7R7mei+Nq39l7EANFlrPJNttaxWloZxIfS/AcDDP5fQXTaaExWdUF/PrhW2
+/gnaIP4wxZD98pLdGFl4dcKs6uEjrztlVofyXel9wVUXuZdMf6afnWgq7DTzS7T9dOL2y5nUcBa
bFm6vbhxeSkK20A6+lpBbiQujJ07v7cpeu0Yt0uYX4nmBWDr1vRj6y3Vdxv3/XrBl9YXC666uh9r
oQ2vqghmTD/UnbGLeeZV5rHqTJ/YhybXz6Bk2rB7/YDArmOByswAG6NqLgKOoZh6Z3I4YEnTrhAn
xW69mc9AbVahmd+n00fj7mgC+rDxbFnQ7HDtZ0B59x33Y/Gr6zfes5VQAD8HJIByohg41j9vyacI
10wS3c7dZny1f7bm09w81fOBK9/EBxGgXXjBG9oftughV9zEpdHFN8hMxL2aCWiWonaho7Vh03ti
jGob4pT0ME1flQ40QUeHDz94MNGHQQMtoZJ5M/s+mXcde9vYE/kgXjriy9+z8JBqLYYMp398netg
Ymc7x8PIQ8Iw7PmUaI+Tp1MebOKk/sSW12ZBUgP6BJSYlqOXczHwWhPD+Kqe9MS3zWe7HfeJbu3b
6ht1/jHsXU3Ke1qAk//FxTziyO+q9pjPR0PcGYVf1o+jNnhd+mpMe2I+OFm9EVrJdd/6gYt9EilG
2loVCEA6GF8rV0n3WZ+eFabPG7fxahAYyFgcw/99isUO2PmUKqDzHF+T5j2PX2zwPaMKijn8vNop
5NXG8OAUGIA94ROUp6b29fhOaZ+p9tQUL5q+U5N/Ns7EmneyAePDwASa4RhYu3w1rWyuHCPRxle3
yJwxZGWV+4mZm9/dyZl3zKp/d8CGPzRWHYeqNp4VCpQk2tjfh8IpN4qQ0hd92geMOYA3X05UgEgO
Und/UAafL2napm3Dmy4qip1VH75N+T4+tJiDMcPsL2vCf2xhXhG4GQCRAClerhtCk+MUd32Uq4pX
aK7vMtcvd2YybRwueXgWi4L/AyQEBKSygrN4TOOxxVCKpvdR14v3xJnKnesqxoYRd+XTgfOW4Avi
y8mx48tt7CWdQNK3c9RYXBE+MaYCUwdMmD+KuKi6wKIKM+5HiPwVZ4rZlWfXSB13nwtS2Hc85hhj
cRrDmT3ThbQbXqOR/DK6yqrC2LKzb45FtVceqxpohka3w8x+25v3xjDkfVArWv1cNgzTrV3F3Xc+
psYHn3j90+r0+QFA4vyV5XrzVHSTEhZJDHUT0zaqF6GPwvB6gxc8qOZ+eKZTXz5gJgmMjtR2lT4U
xlD/1BnPf5RTnL3SOC2YZ7GKP8X5bBZ+NVvkzqjUOg0nAZIBv26y9Gua6yp6bAKdZIzRD9NOn1vh
7oGIK0CkKnievZqcpRxwSne6a8xGMXdppisn4HKMHySmKjiLeWeo4GPNiidRKjO7Z5kCEZpZnZIu
TFFUBENBCbLhRM3yr7Mt+LfBbu0jVevpK/xgDooN2jPuG6xxvjNaFHXYllyAtxPI/ywsoNX1ktS6
UDGaipm3oLS0mvpdx/A0F2nXll7d6+QNRI5jH7aMcuBbMTj3Pc24lR/6ccK0QNyDgleotC7B2Vp3
PHBbJLxhXlM39sCmNPyTsYTPxx7fjniWGKD7Mo1JuYXdXCaL8i5hylXqbkKsGuSL0sd8ureZTtNW
H8YhAlEyG31tErxFpZUM6U6d3aEIYjiN577hYAcrCzd76XhnZ/ggBhRxRc+xFVrtCmh3TFr5Pa4K
YIfsHGSSOgRSgMnUQO6Ir2KZJNAr4oiwANtu7lckKwF0y+3uzsltFI6yCTQDfmzYksYIj9EdWO3K
sKnm+mcfz00duNrc/VaqhOUBE04GLtkBTIISmZ2eMd4Ih5yVpXLQ+qLsdxjib8Z95zZAKBpFMTIP
+E37eWwHVQ2UyUpAoD7OEzTBrTaZKw9EeTYG6pvGmTaifnl5Fy4Eg0WoLsvZGNDKLVwInUSVMjIN
0UAqvxv2xEh3ov6tFFtg42WNQe4kKFBQkNNAn2gayxTVUdAo69VkjByaaM+zQkbPdVuyAzmUireh
Bhi3Hzvq1cxBkg1epKCPbWXH7anGOKMLjlOzplvDACseFFwCFureYOxD8LYIYUdjzElnlmNkoDrt
GzYk/ApCPm4/hIt4FStHZorPixFQjB+BpevyDI993/I+M+eI2NYOUqh+anenviWofky/IdG74bDX
zMm5CkSjxLX1JYZ9nokw+ZyoEQcy+KGPTUjmVDi8ZTOJR17Otm9AgD68vcbrc4QnSLYpkIlg+Gj5
SBROaw/tqMxRVlE3tPq+POC97U94znnAMRCzkQTIN/Ty3Ep72DLkkBD2sBfnVrQjx6amapTSzPaT
xKzuXKEIdGGFspHYLbLHP9uHCQ5VhYvGpIy6COHsAQW6RqdqpFrxdLQI+653zrAfM1AvmPE83zOi
dX6hKfXu9jdduTKSBh3ToHjhZfVcJmCfnJ+qQKeM68YcjWPtu7Ueqo44DL37hKlwfzLBdzm+ig7o
V+OY8RaaYDOkt6p4Cwy2rCzLLyCpd9FpQtcfdd7F70DM2bqiY1oEen7VFxzhlWcPREAug4ECAcqB
IOVviA9XCYL4OUMlhgoMR2Z9jv9lTLxyEL/rzDb9XuvYuexV5U5V5/mtG1oMYKdlE6AZURxZM7oH
VqfVCxrSnTexKd6xktb3TsK7l9sf9/rmY02SAspwEdRg/HDxbatMr1q9VyNjnO4rvf7SVYb594eU
4Ji6+GxIT9BoubRRTVkD6Zl5jOak6+50KEoFOM/ZD1vv3cPt5VzfByC/UAvQgP9EVWU5Y1EaIuOp
UekRz2vTc61uOrTlXPrm2I0b92HNFOpgKKaBPwsvxvLLMcLpiOghQjGFDH4b7wE9vr2a65ATn0x2
UzARLNHWC7cMubxU5jpG1KhZfda7FuOawiLPDMj3MyIC4Ht7AjLMkSS+O0/Qjb9tf5nT48TLH4DR
OPk3mIwWxbDGLRrLQNcq0sadlQ+TF7vQe8h/KKYZuFPYgtTGnMH/og47kXCfTcd/8wNA046iJoqb
kDi/PDpO6RhuSeQXMMugH5MQkrZ+odYn25zfNfWt1uojs42IKs6DOrSeyNoNj76yzQi9kL7Bvi0F
wi9/Qd3D/iQ0uD1eirdGM/mJ2oVjguoiRpXu9npXNlxGBxiVk9fF+FPu+OTpBsOmHTU7NSpVo+EI
0WeofgnT3Nl5O7wPShaHrS7yHbPRXzJmlBZu279+vjCWaxiII6RkDlDml4t10lGJcZpUcA5r7tma
MhHilLeIaUnxjTHlL6d05fnS/xD6aGhROmBvuLQXa4o6166lRhmj5GBrjJ2S2Cl2TqKLxyKPy3sl
HlCP4Ha9VWCWS7l8OfF98Z11E4VYyRl6aVovYmdwBJZa6Kkfc/dpotM7l1Sf/YAZJfcp5elrSzFb
bm5V7q5fUmnacZBOygdt+ZKCDCMdHbB/RbXKZFCAetw/nEYmyT3Amf2s3d/e1WW1WX7mC4PyjH86
VkYGzXKzh0G3Hjyl/id38l1rlA/QUfRAzHbK0uzEalDqD7a2YXvl+oCJhmB/EYshIdAvTc95YaRE
qfWIlE4Z6HmioUskSpxqK98wdf2UmaZtEkxfyzY7qg6XpiYMsgI6z/RoB+mTjWByWVaSn/DzH758
w7IK82zI+PVo5BxJuMfG/uQwcjfHxS81a+87jCUqeX2s6ux5mNNQ/zEM4gt1W7BEKWGcYxZIBcya
fug1qGQH8nh7i1curonQHVGZDDrxBF6u3ZmIXdGx0yPLwOws4X5Wf6Ns8HNQHd22JF3+4t5cWFqc
pX5OypgNsGSnYaWA6gdtyLQ4v922srWexe0E6ItAFHDQozwXgSruOtLtYutYuVuaUquGUDOEh0dL
BiTzlx8O7HhuO8aNHrHWvR+ab7Srds5gYSpyAzS+ZggPKJQ9wGqC+cBFuGDRccR4tKNHBS0CRr7z
ihwMYwiV3N44q2v3AKklcjl0boHrXjhVN7bBtWMmRmTRjh0Su3xDHLFF0L0SGkBqB+sBHQEYyaAL
dvnhNADutaTItcho48QfnH44toWWzF5D9B7C6NYcEsgmHRpHiqxA2jicEIaCP9bt3lzTFhuf93rR
aGlJT45eNd7NZRzbpYop0iZXo7bVZ0+0c7tHEyoPbh/La28GaWIIKyC7AxU8iBUvF53nNl5PbGRU
CnqcSXzXdf0xIRuR5fX7gAAWrtKAeAOqEkv2m24qlVxNZy3KdbCaQe64rixU8eYztMi+g1Psydgi
EL0+nGibQS4PFPcQWID/vFxXabqDK1C/jkzG5icN9OtBzmJyckg/R8pAtvh9VnYL3XkDgR16oFjl
4tYpKPg4fG4Q1nU6O6ecQMuFpJiJvr1d12YI2mLIxaWkDpA5i3CGNmggZ+poRrw0IW5k5u1+4Mnf
3zcAxxCmA+qKzirOxeXHK5QmF2kLK6lZAs80oqLD+9LZuNXXRw9WJK8mfJSkNVnct9kuWTx2hhk5
Y1xHSB3BDYSg9alu2y2w2rWLxzGGNSmohXGaZVTWltqc0YJakVJ1dG9VJV4slamHstCNPVrI03uq
9Fuv99r65OQe3llU2UGYdfkVMUIcl4x3VpQ1JqYn055SKN2iwmx6ZssT66+PBkbgwegMnw8nieTm
0hxnU1/NQ21Fc1lbviPmfte33RYpzNqipFAKUlHUC64YW9wqF3ON+YLITpjH5wc3B8MJ1Te80tp+
IXsHuQaukq4vR+1LEwyYeleSKHMyiAgIsziSwhgOTszTg9uhGQACoyS8fbdWlobBAknGiY6ShUng
xQc0ySjc3rSinFQicNIUXeZ8qLxJc7sNUyvxK1ASkm4Sq5MUIovNMiYrb8zYtaLasYs9LyflDCYc
ciBa00e93SRHVqT9YVKI4ZuDTs/lOGmbmA15wy4jHyiJqqAKM1HIBDvZ4gZmo0hUETMSuSpDVjCe
OjMJTfYPKcCcp3lcA8MyQefCM8oXezNpWPveeM9BmgQKA9Qd5H//FMNXjasm8axaUZrbGOJt0zEw
U6iSIfauNr73qink2ugVgmAWOcqlqWRUbKXvHRI5BMP1Z8tox+GRTlkBpXVFjMZGT/LaS0POBQVx
E7RJxLSXWJiyKNLahBBBpHAoMTeF3f6uxljdyA6uFyWtIDqw0CtEzLKIKNuZKPCuKon0xmm+68I1
doWBdpeX5e0WFmJ1RYjzdHCnwIUuic65DWBfoYAf0u3SAVyjRjtAgBF6tObGo7BqCKQWaOaCyQss
DJc7pdWOxVqBncJjzd6L2C4PkIqvNigllswlSH7k6ybJyf6gO5wFDLClaPhwksWRlbj8q1uVrgey
ceWhGRpx6gdLPSfjrJ3YqEwhBe/8LqdquW/Lsn+uteJoUlr4ah5DVpnW8d5RhPlNBfzxC62m6sFO
BxKIpst/2Wgtbrj5lV2HiibGQrEVID5b6iHaQ4PUP2vjyC6T2OcJyqmktF6sYhMSf11PwOX8oycI
uCTqCouou7dHdGAtPY46PF/QjVHT9CvBWw1KUqZkP2tO6lfIp9ZQlyEihdJkPvB3kVva1pKX+EO5
WwhQEQ7jRKAlvmzm8EIHfx5NnSh2KA0qqo6vjZK6XeAk+a6mdnwQUN8O8hJhXQNmo7Cb4vusdJuH
IR3yuyJ33s2GGucCjn8jTV3ZDoQviMcwo4sDu1RcU7VeuF2fOJHTk+mVJGhL8jKpnmYUWzauxvWj
iGwOKo9Q7wWREYb4Lq9G18sqF6vyu8EtfVL+NDAz1PSYdYWG4t+KXuGTu5g8BkURqPuAjlwySU5G
0vYWt8s77twTt/G0GTxW3/72wZUtB1QHUUWHn1oWg7EUdNdy0JnPDJ3ZctR+mWBR80mCmtVtS1fZ
AMaB0Z/EKATuDXgUFq7SyF1mpAkv7mI8pg9FnsnSa2r7RWzRE66O2N22J5/vi4dVAlFAsIQNQ3cQ
vuxyq1Kp1d2ju37HStV8mVBmCYTZYxo+HX7PcWcBndLNgZYa7rOujmzD+lW2BesI3FHohn9Ad2Kx
2r6OO6PpBL8TeWLeUQYqpEofx32bdr9zJc0eeKo2furm2svtZV+dUGkYga5EBuGtWPbujL40krl0
+R3Qg+7sGUYCFS8ljhPwmIN1ZNyVc9f8ptU4/e0thGE4KFSakeuh77NwVRlEMQTT0uqunxlwJogo
QxynzHOKodt4da9DN2kLLK6AKcIDA3Z0ubfUYiB1M8DxZNVDHLCmcqNuRJimcU17nFM1/XAAuD/F
3Qh0mp1k+qPmjuxw+0svYYKIKfArpBoDmohSaU9uxafgaXCSFFCGqrqbtYa8mApgK6o1SvSCDbVf
HSpcdJjYTgXJ50tp9dbgZSAae5p4V3izm5MToPr2rovdH3oys93sgiaBNNACy7vq++3feuUi//xU
dBzQeEGhbem9q0xYbpU11V0eUzMsIErNEGXvK+YYP25bugoeYAl+GN1M4AbRc19kx2j75BpRgIOb
XS0LaiLAb6uO5YYfltfn8nLL2yVn9wBVlW3Ay0+fOW1cZ6Q20AGNuzyoBdNR/W1I+dS1Kh18wjpr
PN5e2fU3BAME+KhkACvLGgvfj1x8KnCrSVSbczK/sDqH0AwDvqh+qEYOLa+/NWeiLaziZOE+X5N+
Wb0xzF1fOFE+9ABa2ejaOndghVYtL1PTpP1rtIaEn+FGSYU+vGLLWldlNm2tTI4dJXoO7bNYdajY
MZB3JhuR+fV3BGmPZFkCo4vE9C4uL47M3OQsc6IRED8f4xZp5gEqlr8McWptEUtfH8dLY4tXABW8
1GKgdop64Hs8ZFTgOB2p89feHqkbQHwoCQF9A3Dw5XF0Wp7OpVDsKKuFvjfmBtLOOEXCy0wAxocB
yg7E6jDD2hgk3wAZXTt8hKGoeKHzg2ABIfWl7TamUzNYqRvNzhhUIj5nYwZ0QPs6C21fK6+3T+XK
9wQ3GOjRQLiOId1lrTLpJj5QRIhRXxeT7U2WWih+55Dc3QgXrk4J2K+Q44BGFSBMWTK6XJbp1Bpy
kIpHKskPmY33Wu81JXT1rb7ZlqHFS01qx4iZxSHARwSkLz748GRX2cZbcfXZsBpkiKoFvkm0Bf7M
wHx6KuJ4atMsHjlgQx3dUc5fmdqXGxXeVSN/4FYonGOwWf73T0aaVCmU2IGUYC8yABmtpM/u1YQx
tuF8V+2Av/Y/gvDQXr+0Y7kFSkauw6MxyeLjUEKKB33lLdbg5bnGq44zjTAGoC7MISx7fGlXOpKe
zDqTya8weNj31Itp2NjTfkz+0rXDFmB6IF7TJWc7sP2XKxrIZFuVFVvnQn10utGvA7vrgts35ypc
+GOEyIafiwIIYCSXRqZikpUKl5xVShRgWFP6Pps2exdIiU715CZfO+SqpxkYvX1izJnvGK35Re1J
8kTGBlp8isO8xkzaE6uKxh9L8yfnrgHdPGomZCNgWMav8sdi6gLJ+R86/mWKi/wups7MyDl5t6tw
Z+21UNyJf25/kuVkHQAg6E2h0gBFVjQkUJ+9/CSVMU+NUxbOGeC+0o9NxjF/6So+ej7NHh3BMWBT
A52FsXYC6mT5PWkxgqB0hCUoCfbxietOHcY2T+/tto3vbCXjr43Ku+eidKpgmAZlP89pTIOmTdSg
6zS398jUSx5NG/huL9WA6N3wXMvYBIsCg6ENaBkwn6ibLhwKwNXlPM7EOZvFhMRwr+ntUem/5ahv
3P58W4YW8WelTsB1tLZzFvMZ0AborRpemT3k4v1f2MEzigohqtpoal7u0qyzrstM2LGtyVNmEros
+1aZdTjO9u62qZVLj/Twf6YWrmUiPVfL1HHOnds/xiV5t+tdN911lurp+rDhL7eMLTZKsUGTpoNJ
8JxjWUlwpzTPh26LLWNtk1w8iCAbQKaAMtXlx9OLPjMEUN9gmZ6ZPxglO7a8cQ7O1N+b9qRt7NXS
N8vDB/iHjXl5OVG5JEFXhZHGGoe5oXFHLyesDxo9YxsnbzkahAwCUkAI4DQbc3GgtlgciRw1L+ra
dRoNelZBg8hKYmjmpJ340ibChpCNPejf26GVvnQq0tEfW4zP+Oqod5Ofc7d/7R2VpUGTgMLbQ13d
SAxv4rlpeEYyzT8EKYsnwiCSHbLc1GOET4mh/VSrBnoZ6tQ3gxOg6YN0NtOTeqsrduX8iIaWGKZ9
4ZIkMnRxsUrDHGeLWsoZEP76TdgeOUCBTKFQf9r4kFeZLD4kIlwQpcv5DxvlisvjUbWEMsfpkwhU
lt2uvq899kMOv5YP1db7c3U0AOZF41JHqQzJ9xUcW5v6LLa1MYlcCkyOcJ6A6D+YDWRWVaZ4nfZN
1FB3MSg6Y+WXGf+K4rqbvQgnZQu7eXXzLn+KvVh1iXKNxrMhiTrlVELPVO/rfQH22wFyXwrb/6VP
+WMME1KQjQcEbdmvHTo+WWk3JVFWfMkMJRTTh0hfC6iOiPHrbVPLWBK7aauycWVjN+VQz+VuKl1u
AI4+J5FG60CPTyPmHKZ0g4vlyqNgIhVVDzwvyH9lSHlpxLW40FVuZ1FTOnd9/B5r+X5IQSDcb2QW
V/AkLAeWsBaM3sJ3OQsHKVw3jlNI5ESmppwtmw+hgTyjqw3+MtQY6stHPoaFZiU7kmj545g67W5K
wXc+pI7YYx5Hf1IHwNa5htC6RuTyGCOsf+iZ8cwFBkcBUB42WeZXPg/E1hH/YmhLboGsC36Kgs0Y
syPZkNEoxeiNedSSaLSO6PeWj+5JywPre/srjoNd/MR+4zff3n/5Z38uS8AgbCODhv/F5iyrqYTF
aauhMRH1EO2GfjCP5ifQK7h0Pw4Q0rlt7Aosc2ntirJ4ygBhrw1Yq+mvNKmPWTUF+mzu4WZ2totJ
pOksQPTPvsCXFva8sdZV82gOYxJAKnChHnP5oWuM/zSTatFIK4Vn1hygtBjtS0t4GFXyanXEs2A9
WtY/SfOlb80gpUDo3f4EK37E/fwTFleBa3lu5RbB956+J/TdnjrwnweiU31jC2m18iZIriggMtDn
k2n+5WrT0TbBrYXVxtNhqD/GGOSm4luJKUc9ebPyfiPHuj7FYA3Cl5UdAEQOf0a3Pp3igRld0eh9
GmlZJBziNw6YVoAJt8oftz/hygsESzrSH0C7ANVfpiVOnCU6RQQdiZ0FArn6rvBqPyWQOGs3Duy1
d0TVTGohANKCt3VZtR2USnW4aaSoaOly4gKKKG/llpElnQRCE1iBF5a1GBTpli1ZqrUzOohJFg3h
GMUn4j8TM0wCJWiCLd32tU36bGoRJ9CCYTa0gKma/1YUP3li7rlrNjKxq0EVuSAAikEjpSPmMpY9
J0KnNuOszSJ9Xz8bX9UQ03heY++e6h/FKOla3m6fiLVt+mxvEbHm9WTptIc9rrV+UQVFitbTtFXe
vHaVl6ta3Kfcmlpo2MFKNodZuAPGSQubJ/f3ps7KddgDfD3STHhkGwXcZQCu2Ilhx8TKMIvyxTbK
RzXhe26nz06T76rZ9TPW+o351U3AJeB0zcM8KR815lCV/nD7u644TGRQSAyRWgOWgOVfupAaYXRl
lyWN7Aftgbw7v0jwkwfqAQKe+Ou2sbWj+dmW3ORP/mMep8qVcKuoZadKx0CT/aOpe28Ytzii1k4L
7jMiBCQcSHal3/xkqMjqtC6cgUZEoT6DpF1vgVmIbsQ8V+1neQkwKoGCP1RZZeZxaUbCARLWzjRC
w/mJPpITMKHlc/kMSYAIer0Bz8E1f+g3PNbaV5SqJhgnQNkfJc9Lq6nJlXQ2TRolau9BbcjDuLOH
Go0wN0KtVa8l8X5S+QAcOMsg1UYer+GYZtFXa0cmbz4PEO8uwvaIBGgjHl49h59tLV7NaqajViiw
NYD40vW+td4XRAkgJez8YeOBXrt8n00tAuK2AXEaqsNZ1IZW+K/+cACn0FEGAgev1+XuqJrQ0yTG
jENLO7BYlYMnA7Pg7y8SMLn/NbJYAbJDjcxjg3ASStik6h4qg3u5+5Q0W+Tcq98KVXzbRZqGytvi
sOkgHHHdvKcRtUuwzCj0QVXAx3V7OavPPcBXCCogmoUy/sLKWPOqaQrc10kX475JNTyT7mwFDQDC
aE84PyfFUNEztYqwY6MbxoO7Jdh3HbUhRgbED1QRuMrIYS73Den8SNA/hB/MrDRQXOfcYAw9TFXj
Y2orKxhN5Ba3l73mpVx4D0wIg0cPSJpLk/FsNmOcy4tM3T2KNfMByW/uU7DabnzgFZeB6AYwB+D5
MIu9bIOTSu3rgSV5pFkfHN8PIYGRN74cpP3rJV0YWmxkkvZ9ZVKFRpZehMCon+LBikCIEd42s/JO
y1wT4y9gGZEjkJdfLsGUviizPI+ywa3DKmbJ4E2z+4NQiEqiGQn5azBCex1zhgRT/sMmBGpl6y5+
wGLrZiVrkNzwPGo19auuqPtetR6KSTnEKhm80THvKTG+1El9mKRmGVqcwE/SGvwzFJSuY1FC1hTI
5OD2Z1n7Vaixwe2gzY3Z3cWvYhxYPLA75FHaQGJhpGExP9uVtVGhXDtMaLeh64yyHopEi1y2pkba
A8Mm197e1fX31HjQ9OzgolDz98uBHhpKUUBmwmEvrmSGOlSmugWWYzShZmI82P7R1n/d0gEh/2cr
S4fdG/YQt2Ue9SEBBiJlb1r7m2PG+u32auSZvEzDpZgNNAFdYGuBn1qsZjCES4dmLiJFd5nfiIoj
JR3C20bWTsBnI4vFTFZXmQlXiygtQOyqM+9f3G8b5TqUwjADjvDn8uKVSQM9Z6vCc9B+1Yt3qh8a
+nF7CWvHC50o5JjgkAWNwiJ/0eoyBqFEDRPJfRk/j/mxjwNSHm9bWdsNgGDx2ABUANWexYeq+9hq
Rgse0QA99W8Mr7W+ZWHOecPxruVJAMb+z87ipW7aiiuDluZR9bVANKikXgzB41jEnpp0flOr+7gs
TkVVe/MUFXZ6zzRz476uva4Xv2Gxabwt+spW8RtQBGO/0LUiv51/qnPjBCkP06fbH3blHZUKAnKM
GXh51OcuTwiywqy1BppHXImmrHwYCyhXtochBxVttTWatXLcUUBFqQDq3HhEl8j8vsnMxKZaDsns
2evIRwJxp8K2Ni7VyonECA/Qs+j5o4KmLU6kUOp0iJsJe+j8UKFOqiQ78NBgE7fwrKvLQTEY02FA
rF0JX9HE6et21PFM942n88Sf59PEtjCPK0dfNlHl9JOcozQWyxlqlrXUtuFWHYLTmPhq2/yLL4at
R88a2B0T6PrLQ1AMLU26luRR3fzM5ichwEQGVsC8ebl92NZ2BoN5GJvGUUPgtniKIIoB4TjLxVIQ
BxtDCp6gxDeKPai6Ni7y2tbAUUjsJhI+0GNcrgiNHgiF9kkRWRAk7s0vLph6bPr3mZ10FRLHK4lO
lhj3XNQiLkULIyTzEid0kwctvauLLXTJSviEVpJEcslmEhC2i8VgqmRsS9hp89jLsjxsmuyYkxry
q5HgySntnRMGIfa3N2stxYM9TLbgWOBFv5oeK/tmmgcNj1OkP2FioPfUPXtwwK4S9L9EDkjexqZd
l0clfuJ/BhfHo1IpBqxyafBVD4tAefs/0r6rN3JkafYXEaA3r0XbTt2SKPtCSKMRvff89Teo/e5s
dzVPE3POLsYAAyhZLisrMzJiMjNTWLlJlozM6DSg4fBIQlvh5WTG0sSmaTcm+4k7xQOE6/kCeD/r
SyxeVuZvjhCoCELCrYj8IXD+yPdSpyoCaT+gi0KCZhWSmirkciyo8irP029I3I1rNYuls3Vujdrx
GVuUDPKm2IydD1T5p+iDb5Kt9fXk6PyTbo1rdlhn2Zop97lAYkTMYLublMQZ3nE1Zr3ZyHoe6128
CyOrLoy23MbW7SmdXd0ty/OpP7NcyIKQDhqPrqZDEewHs/6qW6J+/m9GqNPW+dMU+gqWbajt9+gj
fptAS/pw28aSe0IjNJ7OCP4BWaFtsFXQamOS7usm+srRfFNP6GaSa+N/M0NdHUzNDsHIpOm+qCUn
y4LNlIzvihithU1Lw0EI+ANWxyuDdoSAunlCNsXpvkcXNGnRXmPFvT8XGqS1bNrSbYj7AyCnmVcR
ofnlFgBqBAAoLkv3mhDJOuehUVeG5vXteVs4S4Dc40UGHCkSQ3QEMfiVpvUTfARyy3oggUig5nWU
RoGJW7H08/SltjQ6geH0OBTvUaShjq2ilmrSqkOyj9ptWwdEau745KXM7bYA8uIX223H8DP1P1B6
LjlJH5u18GJxrDOJD5I5M48OFVlHXpULQ4/tnrOOgkdbEVq9F+r+WrD0s6evRoqaCsI/ANfQM3m5
ckENbkf8SvfgXrREfTI+0y1En4iAvHVmSnqM8srtZVye3DOT1GaZYn+MxT5MUfXoLHbbm6wZkqAh
J25bbgY706UViwsHQWYVdI9reAwB8zHv3jMHxXG5pHUsXKOXpHYOPjBUp5jgdHtYC14Q/CziTB43
rxfNPNTKBfo+Gi/ZQ8AOrbv2lHB6Jdw33jNTr6TMFy5LhLVg7hDRfwKeJ8rhNmBmLqUYpy0D+Q3p
Uj8CJWCU2ukoDpuixXsyRQ/mIUQH5n8xk7N689xzMCcUqGsayRqeT/HfXhH3Xfe73Ufd3wNI0G4G
vDpq/HAlIE67XCyh8/Ii8INg3zafBWD4rIRWyHabonVVQyH69qIt7AxkZAEcAf5tbi+jzjk4zGqZ
mcZwPwWFnpXb2hchuL3ymFs4y4gOEUIDwIvnOJ2XBclnyseSiHqYeJ9OrcFK37KGmsbfo0fmPq9/
7VDbIlQCBIYiymGK9CB7itEyH1H+AFD3indc2Onw8ai7za4Re5AKCFVOGirQ1oZ7UJ6aKh4MRihx
KM1zCD7T+H3qCm5lmRZn8I9FYIYv94RYc0KBvoNwXyiJLuL5z0cPGThWZcgJ/Rcb4swS7Q6TIsq4
zENJsfYApepZDFD+GFpl5ZGyuPHO7FA+UGvLYaYMDPdpiQqeEBlSimfkGjHIfFYo545ABukZEdBB
JOios4T+NS+W1AwgikoabI2LnU7o156py0aATESzDlCJ9OLEfS2xfYRsFqqwk+x/g1H76/aiLPg7
DONfC9SidL4ftwkHCzFbm4n4AQZfvWIVh+EO4C0w8LTTbxtcGhJewqjK/zzxaYKEVovQAizDIEq9
xwzMCOxYPd82cb0BhPm2BZBphmhg8i63NDh/vIFL4cOZQtXzICZN8zms1UauJ242Amq4mQ0Y2HTK
SFcr8dQiT77PC89KNOkuEp5CWdwFw3AM0gZ0LYpze1jXJxXQflwQqOXCGcGnXg6r8hhRA4Y73aNJ
m3S4iIaTr7pd9NcO4dIMdXzEVksaps3TPToIwK+stHdTcSevoeTWBkPdDmHhNUGVFbhnZTNJpJCE
NTKMaZmQSvt9e96ufSoGNBeWUL1TUCamBsRrTKJGbJ8CEXT0wuK5AbdNMdQYFjC0gWzctra0L0A1
gAT6LF+GxoTLVfLYlkGhAJF0EKGyHyI5xgzPpdjoZdV8o99pPSlztd3n04uSGaLZuUmRZs9jfKUZ
2Klo92ISVUYNiKYBpq7cEdphjStowRRiBzA3ALeAAJ5+JijAVuVjwHX7OPQglTQkrwOUWa1JkVr7
9jReuQlc6YBFzBQfcysTS12ElSfzTFl23R4lVYNRCiNIVtIi80+4cOCXFmhsROolcl0VGAtOK0Pa
lm1NWKysKYsbB+C9SGfYirdEqdaMIR64p9sDvE42zfZxxaNuCuAr1DouN0qg5lyGILTbd79E/l7U
N5wCSaQMGE8wZ+qVXq+M92pj/thDwgRvLhR36D4nNc3luFQx3qHW898B0FDgoW+NiVm55q+OG2WH
GldXegFaPnnYGSxfKonCu75RCXf8alF+cTcq/46IOmpCK0a8p2FE2PHlM4hlN+FvDTpXlRnqT9+s
EVsra7Y2tPnfzx47vh8GENOBwcP06xQY0FhcuRyvvOI8d2D/RuYTVWNcYZcGELH7dV9i7qZfeahP
es4b5u1tt2aBcoZ5gYxjOu+CWt4loDX1agnUpmBI/nXbzvVLlBoK5eDRvd3ypSTgeIUPUW2E1UkU
SePsvY4UCYE2xMsA7XEJ0of/o+HZs5wtUiGV/pT4MCwdea2ATG1vBaX+0lsC60jbt+qjICtzurgP
z1Zt/vczi1NTxlzAYdUa9jkWDqL/nAgrtC9rJqitnnshO4aRiNkUTt3w2auHXHhfmbir7C21YtTu
Bm5xStN588VBaoD2Swt08bWoSWw0D1pme/yKo1hy8WBEREM64me8SakxgSU9EsC92u3ZcCCsh8tY
WFNJW5q2cxPUkOoA7dSRH/Z7fiD9Rt6FK5f92hBmn3u28hBjyGADQ2iid745Rt3DypqsGaCuwUDg
mLoUg37vIftQbNA4UAZ3wkfvdgf1jt09hcdIT+5vG12ZNJriPWl8QGcVv98nWWnkXKnnwCdma9pu
i1bAtwGiwznbos7/fjZ1RQjugSTD0niDzhMAAaoVX7p034Fk6o8BanuBRKdP6ibu99kXsBt6JLl1
anedWYW2uFaKWPR2eKJBF0RFsQ/kMJejCbLE48Ek1O9H7p2dacgtZKhIQCCxquriOxZpZXRL0csf
g3OPNGWwi4emUmaDeiHobKgrnw1YWnpIyyBDtrLNl6fy/0YHY1fXUhv3apT3SGSO3xohw/fHCpJz
YTeACAlvXPRjIDymY3S1VXo0s2HPFdV9FrlJcBgj9/a2XhjEhQnqQsrzolBikJ3uee4tT75wXMv8
WKP//8TlK8d23lpUaHlhaj7VZ3ubbwt0HUPiZZ8mNRIdH4L6NkBBhFt7gy7bQbEXpdgfjYtLO7Nz
6zsBZwhbQOtVPVORyIMyjKit7YCFyAcj+tcS5ehmBgxuVHCYmjzSY+j1iBljxoLOeAORV2ZvweeB
NFpFSgUimhqwPJej8tmRH9Ui6YFxb0kmTqRH9uv2XlicOGj3/DyjwWdIOR+JE6YmLrChe3ablr4F
ykQiyo44pM5tQ0vzhoQ1KsrogkFdntoJajlIvZi0A5r+WxIOm6R4UbO3Ob/GtX8f3yM9jvL8rB8x
40Aupy3Joz4MhXwATr5za4ZknFmUOvAm8V9Dk0Ckd26JGhRk8/yeFethD8UDMFEJUaC3Vbb2kL5G
Bc1mADXAL1QOERhfDgh0T74ihVAQbAS92LOml9ss4wwymRK73ORr3blL/uHcHLXtehUSp8yApQqE
eCd/MbxvhOML75scZwNl/Jd0LnjvXQyOWq0ReUltiDE4qYuMNGdJCtXmv+Q+BEgNBT3cSsALA0iD
do7LGYw0ZsiiehpcILugJyhl4kb15bXCBTVxV1aouy+LgyQUEmjqSa9Rb4NKpedAs/gAUT2mf719
nOiGBtoW3T0nR5WQMjVsxcyeSd/UFKRk7/I7n+1DVNWajgSxE93lwyM/3uFlu1btotFy/9hHMRYk
Vni5XxUvg1AtBXC+DS76w8EsZ6SdScAxJ22iA7p+Vev59nh/cEhnN8mVPeqoZXKmhFjkwRXtpHmU
JqODkKYFxeYMtbzM7p3xE7+c0BrxO7NJbEM2b3/CjwzhrU+gfGU355xqCbI+KvuWqMcGTT551pl5
5NRoWY12Chovei48tnFjVPmb3HyMAO1N2QYFQ13Nd3HwOy9NGWKDw64pGkQnD1Nmx7V0pzLQO1R7
vWBOdVNuGpnb9mKvjyv1gOVNA8SSiqw/8Ae0t/caWW7bQBlcqEuwumfP/1cbCMPiz0AfKmvg7WBr
3J43yvP/s3KA5P2w1KKkQ3mvYtTQY8kzgzsA5iYaRV6ioOOPYkh6MDkbnjJO4HxD0/pts8s75swu
5caG0m9kMZYHt+bxuu+MMOstCfGB6J1Q4InF2OqZF66w/e7QapveBwGYRkKeyL1kBPJrGgP1K/V6
CCXObJevfB3dsPPPrCio5IIVU8ajjwpbExXiW1OHpajEiMjhV1LcIb+XqKg6bcBRpPQMqbbeatGB
Zk39x+7MvDOnEgHZpR6CCSOiCdXHakhBZ0Uy2F/ANCJ7EHBXM8PTRuL7CWTvTMbbVcgZcIeicJG1
4MABMbUhSSdhp0AsXT6N+bYAs/LtRVuaFryCADpDWhVMIXTI08l9JnuF2rrVcJdCuqgIH7BXBzHU
4y6DTqDrF6Qf92vy6At7FC1aAvgA0dYC2iB6VpQyg0oa07kT+1xzuT3Jdp2X1pClptD/3YNlXgHY
AnEZeEpQ2qGBApqWotVBVDtXHI6FGJCuf44ZS+aRld+hV0Z8WJlSKpvxj70ZPwo4C3jnaHrTTmQy
aeKEzh3jNn8cBp83C9hFi7eos2gTMoUEQjYhFvOR93tlm2TQr7z9DQsXI0h6AQACkyYeNrQodCEm
CV+FWuc+qAGPDLNIWDRRMl/JVOnJWlftT8GR8tOAAAOTBB/HgkqSuiqSSWuZLJV7N5bH7G4SJeYh
URoG6oWxL4NCpcm3Q4sdLxTVaPgN2JYz1P2zUWvNcJz4PTOpEFmUhVEfPZBsITwurFaJVL1tynbX
huoTdCMFQ+FHWZ8UMH53XpHppQZnBpHbxhQg/VlxdWEzbcBZTA/dT3FsRNKCvdsS2RGp4LoV4G8k
oZxWXPzSRobPAxUIaiAA9FIbeQjY0g/TGGmRJHsB//q9yHwq/X1X3tXC0+1FpfP2PxsLgGEgDlBf
hNQYFbklatODmyXvXdEzNXEDrdKNxkFvKyhI0X93IB0EGuxlrHs9VRigitfK6DSs6P8+AGEx5HVR
DKRRlkXX+pPClL1bipY3qHZbBtYsAVvkBsgPd9W0ycJtikq+LP5i28e8BcFxKYMu5jWL/NPt2Vja
4jL4nKFVCVUHPAMvI0wpm6ROlIreZbz3sv01ase4IJVMlPxuNUCnUh7/jBuFJ9TCAdwGovrSFsjG
0j7I2t7lm+gTMEwSKzJisPAo/+qYQocCcMuvoIGWF/vMJnWb+tXAFznf9a7gMb8E1Y48Oy9whfrb
PKltwFuMsQWbDjcQL5sMvllFy80TeHWq0ceizaVmFizSl4OeigZsllzTu6m4E6NN2e6l5BC3R6j1
NmY46Dm6dKpix0VwoZORHaY1JqbFFT77AOpoVW1aiuO824SAMaUkJYOUWd5JBHl4C2oxJRNXYvy1
Ec8fdJY8wRUuR5GMZY5G7m7g6k2ZanupXcs/Lt65OMB/ZpZ6tjA9JNS0CDM7MrXDxaXB4lVeyJuQ
GQhk7JCtmfXeAiuSSCrZt4/Nf9hXf4zTOVZv4JV+FDHIJrEOsqwXJrLt6qs5PT3WzkrQtbyCUEbE
VT9LNlB7mPEqJNlr2FLSt5J1mvgxA75zfBC8Z23F1PKkzsSDwmwN787LxQsDf+BDturdPvvdhwcZ
TNUeXu+ZgfY15MJyz/rOm+//ZjLRiQW+6pkc/yp6ypuMbToc0hZ3lwq6HUvCc6mA1rLOaKSTHLVt
Nm3jBL9vG/6hKr46nGeGqasAelVqkks9DucEBr4HUFU+TSzgJgV8IPxgMOsX5xFhQ4jZ+ZDJ2PT9
oWhUR0Nw1zeRDlnSTSS6QXkq2Ufea0F/bCPXNSCp1vIdiUVH7VZelLO/uPXJVJRQl30ztDnmCtxC
yUZFhs3vnYZZ61lcmhqk1cByOXNqItyj/FYw9Hk7QazCjbSDZAVm1upCXZD02ZNs2Ye8tZGAFwDM
w8ln/aRVLpOh8WHySK55J5454AUv5wcQmW0rYE9Ow2T3gjPgfX97BReOBvA7LJqAwLGO1wj1lehE
DriCmWfDTqft4N1LwgYi6MYoHktpjeFw2RiECUA3jNuS7sPwwmmImVTCOcxAgOz4Qg9lAiLHv1j0
4GddtBJ9Lqw0xvavOcq/ATLOgcpd7F2NVHvPtpTxv5q8PwZoAEU0SBK0xtneLZJaL1nZHLMPf+vb
0oQet36NmH7emNTGPR/Oj+c5uxZKpujFesRwdhLpVqbqB7dy64dTLlIshCbOOvxwPnr0AITjlRr5
FnGT+aVRiY1RN0emIUqzUXFSvIEFUZMIJE91rLxqy4fNIR7XUtR0+nMOdzBg9NkBnYdeJLodF/zL
vI/+NexNNj9pilfcBWMyK8g3vKKr/Ri/dZz0G8G9spWiusqI1GZ/Cbz+5xvQJ4kPAPoVWlCX7rwT
i1YLBGzZorwP+AfU0iENLvu+LvKb2ydx6UacyV3+mKLijKgccq0SZJyOUjmWmdO8lsiHjmG9Z5lt
+KuSjOjggYfFW1OBX9xYeDn8ZAdQ3KI8ohB7XlVxDAy3uUoYrYdW8RA1a1tsIayZn71/zMz/frZ/
6yErolH1epcdHTUcra7e5fpQVKR981u7ao/tTp0IqImSEeST2Qe3MsE/zWtXe/zsA6i1bAouqhIp
QDJ4M1idC/mNkMRma9d6czpKlmC9M2QyDhFLRuOuS5xGH+xGxysid+5X1npey6tPEUV0m6tz6oGm
bfG9MW1RTUJCLrkboFMODAoLMtHKSKrXKLIR/5FafChfm7ohwqR7053WPjR6673d/hCakPOf/X32
IdSToozzfErDHGmhY5eTV8w/91CnTqNAnMBOoSyaYEUelEjv8G7l+/0UP3CV1Ux6HbdGU1pgAImP
ATpUs7+kk/rny5C9xwNvTjTTRN41QmBNDcPBFbr8NdTKr7HZBenH7fEvrgP6sWZKeTBG048LVWhG
iYuwDtnAMcjqgjzZY0NDrjIz9xowXq7hBxfP2lxIBG4aFy591jJUPPq0jQYXZB/RVqin+GMMomyl
n3zxqJ1ZoY7aoAleonAl5i5uxT1Ei/1dIQSBlUuN9nh7Bn+khK62MkorCHY0SJzTFClqy2ZV2GAK
EU91VmONW97mbTTNPzFWYBev2C3W8MuINuy2NsfxmNv+/iXejJb23lr+pjBbi7N7K/sOPiRFr9sN
fu/Mx9BK9LWAYCk41/BQ//OtlAcAPysQBQU8QMQHJB/JwCEr4B2g+RPzPFFLx/MfmsN/k4m7MEt5
dg98HKHcYCszxSFk33PvsRM2anaUAANLTwUHL3N7URbX/2yc1Asyj1UuDtRkcJUuHLf5MFRm3nbV
RlbDta7rpWQMBocU1qzOiHNKDa4Cy3Pqh9Xg5ma/bSzezk6cwfySH+fVBS3+XrYyu3ZuD3Dx3J4Z
pQbYMcPclpDBfzK9t4MiWKgXVS7uqzqQSJALPgEAWFkJ95Zv6DOrVECZgk1PzQIMle9zc3CkZgK0
+Vg50FOrsgOYj3gPWV2TSde8xvJ6/plj+lHJtYg0PVS2XVZqjjzeDSgwqUy/4gz/w/H41wx9GSRQ
imubAoUuDWn+U6ypesduQ4/wypf/1mUBUbhHZi32XCpNIO3Pz1ySaJ2WaMB46vEx14JGzw1Zx081
XUHOtAmhmBsacMYbaZj0xrMAT7arzDeAQDJE7lRnb1r9USob5sNnvvlhB841XRbXnixLpbOLj6O2
N1cxXRYLOEqpZ/qRXbf3TeSqojH2mxStATrEy3NDindRq5IGFEfa3yd2L+xTO50JNehbM1j6IvP1
0EzzfayYTVHpSrFW/198L+HeFSBRBwYmWjSOEbKuEyvcGp74yo+O3L7JDNh27NtH9z8s979mqHDT
k/1smsETbsRYImgaUAoR1ccmPaLVxyzRrISQhwdURDUS7DUJG0IFXC1H/JEqDpsfB6YgSbjj4k7n
Q27ljK/NAXVzhoxYqnzXDC444nQxDvTMsyQmv29XCRCXHefZdFOX0eDlSsexLW6FOLeicB9rd2UZ
vRXaSYuczC92E/smTA8pu40ax2tbA7yXW0bdl9oaYH1p0KArwIUxS1FeqfmGatAMUj7CvSjl8CGG
3WxHHIyhkLl9l6bS2izPm5aOGc4NCtRToNHEKCgBIvDvavkksA0BEW4bWmG+Tfm1csHSXYHSIgtS
55klkWYgUcdG4Ifcwwn+8PPPOtiwoAtvS8XuP2/v7CVDqLEj2cNraAmmu648RurVmcnMHcrSmAo4
MaZ9KqremfLwqIpr3nqhvgeUE5KakN+b9aUozzDGeJ97HUqjU67YcfvUDylE2jpdbbeCttMKbiuE
31r2l12tP3H5uVnqEvS5RoilQBndEAwh9TYsX+M1zoel7XFmgq6RT9Iw5hkDTcaufu27Y1UN0Nuz
wkQkauxW8drturRuyJpyQCEAkQEOgMvdyIReKTA5M7pNgDROjGefcs+3jtq3ToBK4d9uEjTeg/oN
/g/FbijtXRrz1WqIggAqmCIAK5XV8R/Ce84TJV65N67P9KUd+oipcZSEPuww2rZR3ifltUAv6MPt
wVy/Zi6NUK686RIIMEZAxgDpUOq86LFbJh9Z67aVhYc7zEA8ba7+IJtKp7chdjiyHaDyrjRw+qB+
IvoZeHDSmhNj+DWkRbpN/sqHX8z4nEo7ZfwakUEoAsaQgBooxcgJml9B+FsEtGHcZmrh8OKGzw0f
N03f9lCaWJmW6/17+b3U3AMtHkpKD9RZmp/G6b5xaqOTCVpZZH8FNbxmiVqAFEAVtMvAUqVsAnUT
S6UZ+y/oy9PZiAVaYwWzt4CtwchwQSAdhv5SdGlf7l4MigniQcPI4uQgdIFTF2bVPQ7CQMq+fczA
FqRafc2SPp4IQCWRyOposCWhZzfspu10LvuIMvAR9igpbfi1JvXrOFmGm0f9AxxgKsrD1Of1HWhS
h5ofUQfhPFOtypHEBfiFuzj6vbInF87XfKUoQMKBG/qK10rIObUGzId3xQpX9KBz6PXKTWV81KQH
SN0U5bGTAxIzj5UvoQuSSPl9wdw3gBmF35G0i4LoV6p+Keh7g2Z3+woRSqb1rbxZ2SArn0nrhPhc
ARfmibzbiTFvgZLWbJQy3CLhGp+CsVlrB/nhNLi82XH/AeAyU5nOxTbqCQEKtiSNgWV1dzlBOq0k
R1n//PwU9c/T/uXl5e3t7e7uY/uEFBv57kmif/31ssA+8jjo75t5duhW0CKQ5R40rZIb7IGzILI9
WJIFRqSDb4d2sxNszxIeUnty5A1n5kfZZG0lIsk2elql7b6+n2cVMmXmX4fsxlXreqj5qpxA88yV
AEwgVgPBKR/kVsxb7axBFBdS5Shr4j4BA8kMFaaVZ7ggUsKqVWSX3QZvmjU5IHW5y0wZHOG3J5ib
r3d6gWe6HdBLomflKi03skIkjK0muzk5jjqYwfXXo09+i6Q0Tvu3bUB68nzb5A925cok2qTAITPH
bzQpmYLWiAJc5LJr7A7VyT1a79bBSPRR10LyaW2OaJ0mrkXgVh7qk+M4urM1TZtEGLxxv1u5Vxce
hJjqs6+h4p9gQtmczQvZVUho5p1RPwHIF7qRo+vlftgmyCZt16BNa0YFqqqMHQ0h2gFTgAfns/4+
fpaJKbwI++kOimbdcwMl6Uf/cWXe52vqxrzTAE42jPAED0rMu3Ew3g9H63jMDOsY6Ax5L8nnPOlW
CrU5km+qOwPz/hgR/YMn+dG5l04tcVY2Aq0rg9BznnoQw+CVos3ceJe3T5Ulsj8Otex6h/bhYFX7
JLT2L7ylmTb6fnTu9z3wnd/jVlmDJy5u+jPDs5c9K11ABQjpYR6GJ87g9fygPVadXcZ4/1uN8Hp7
2heyTBglCKJ++qJFtARdGhtA35GHbIMTlpJp32lP/QTyjtPgH7wXJdSjhwDCYytTex0CAxoMiScw
QqHNADpElzZBRMz04eCrboEVlcynws6dlWFd382XJuZQ5mwOsxBKyr3nKS5ri1sAbs3ICk1G78jL
C6ppjuisQjHWLFInFUCEVkh8RnEHozN63XeYu2oXP3EPvJFb2KBOdvBW3ONPVYI6MyByBdBTg8Qw
OBeoLSpz5cj7SY1RgiO/2wW6Zpb6Z2CAr1xPCMr/Vm5l5KG0y21p1wegIax5DlLbJ6z1kBihExkD
OUl2RSIzugdLNonJ/PUt/lbYoZEQRn8BfFHvd9ImOTCbRvctTw82JXjyHxlLXRnR4s44GxC1G+W0
SkNGqRTXKCz//ik/rvXx/RQIqCkDIl0FPSMIQmdF2suNoaBM36SdoriNIerCzjsxD4UVWZgxc3Li
98CYHH9b29xLbVVE3eVWsAtIYzd2jEX0HnjMA8i9He+uX79XF1wgajV4vQBbuUD3EKldmKlJqLpQ
mTNb873aKNa0503iu0moey+3z8hCagzYiDNz1BmBuTSZskh1WxP96YDmW4qJPBDRzI/cCK3IDkzE
1EQxbtulmzdnx3phlzopvlcHYiVgmLKtbptNfheSgXSgEXgpN53d3XnmbYML/vQHba1BtAKsJHTv
5lRBiDtKBtX17MgQnGaHhbVYp1zxOWtmqGBUgGgYsqYwgzDQGTb+vWZHTqErb7dHswCegDYLwOP/
fzjUsyOBxLNS9r3qvmYbNOBY8T0QsQ/+Qd5PdguFDAVXJJKab9ya4fkH00cHzHPQTUcrFfhaqQHK
COXzRBpVt9mXW/lD3iZGZYqGYo+P8S/pdHuY8+ajjUF6AdkLEZhfhWbfYSOv5Pou0FyhNEORwEOh
iOajPWBNn2MpmkX2+V9L1Hz6jRBADC/SXC0we10KgGvd14IRt4+y2XM6vxLSzS7semAy1C3ALgS3
PW+js5upRutKM6WZ5mb76FF+5I01ybPlmftjgK72Q0iQG73ZgHxgHCDDH/w9a4krm3151vDQgFaW
BJZAOn0PUIqmdHKpueKB/Si3/Ff1DSIzk3/gV96Ui5YQJczgHDSpIol1OWFt6omt0vSaC/qM8iH6
pUA+zUIxE+zO04eysu0WndO5NSrH0cRyF0peqyE9N8PF0CST3/v33KHaKXdsrFfvkJ7kU7L2wl+4
+OZQ6M8gqZs8QgOzx3Mwqx3Ba/AofnG/2zX24yUHdW6Duly1vFC4MO40BLRBR/oPdIQdq+/calbI
MxZqDSrucPT+4DWKxiMadsCFHlSY0sxzjbgmyal/2vCn0dAlvd5z5jY8Jk+3fcVCoggGAeDikItB
kzHNIpmwXcaoDQyyW4WUdoAnqbRrcX8GqAqDZ57wVgoMgKBDsFRvd/3nKgvK4tyefQE1t9Ae9iFm
hS+oDDR03RPFDCzhs7blzcsdb4Dc4y15iuw1ccVrXwIcxFw8A6YEzE0i9VAb1SrlQAbluQo7WR6/
KStuO30zTW/dnuAlO1BLx9yCKXGWSLg8gpVc1nVb1IzLasUWceivcvIVB5RvnVnwA7sSIMw/7cJD
ikgucMhi4IUANiq6eWwUYsh8FDHvJgyccNxXmZFDncHkhVZYiTfFq3VDGh6UdShHQT1rRtBejowP
AI8ZJ0FymemOK7dssVOjTaERBZ1oHvPieV8hlEyiAwuYif84DScpJxL/hChNVwR7+GL9j9ZRvMci
0acnDhVs/Pm7+shzR1Mf+0pn0fPk78YBimOe5flGWxsNmhdkSCeB/y8l7UuckKYz5RKBeYoa2NMQ
7wR/BaFzdSVglLhCEVfOwoZXd44IeZY0m1+UWaB6ZlmPEDpVkEaMQJxgJmFUOgFf+GbZjt7Kzlmy
rIoz8z80aEB2PO+ss9tOlAawAzKV7MoDg77uAfzyvsAXm3rAJIeSltpKHWf3kjauFfqXlnbuUEJi
FqESii3UvdEzVelDQUEG/AY4CY4wHjQ24q2UPQkcKQ5pYLX5FkTpcnSY/G2kHjMt1kvuwPY6yzkB
o08gS/7Uxt00WXVFfPnEtUBjFu+878SqKYCqubaY/Dn5DstD2njo4bTb5M1P9U4ibayrO/4120ri
PatOVhgRr7cqdS/gb7cP53Uc/7ODwWomIfWH5kJqoLIIztJmQjoOUrYnvJ8qYI/BJdmWhe8UdTMa
VZfwRlwJ3aaU6vsmkcHVNZaPvpy2Bs95qi5pntGn2Xc6jxB6MbneCKkSEl5IBVKCD490mTJsbn/3
NQBkxtppQKYhnsUQ6HhSCPhennw1eRJqNdmA4i+94xl5EyTQNwgBYO8GKOYJ3mBpBc4aQuLCktLo
b8Wt4a4USYJMMR6DcyaZdm5dDqB8VE2eW0SQcmi4/D7CkRWrnoDChJRYyVhuToHyHHIr3uc6+QLT
Kl7uoBqHKAZLx4KiJwslW7H+U5rbXq8LTs9ZHWv3jRE+9c0WcEzJ+y2udlnNG+LSwcIsxgzZHLyD
JVqSRY5zgY3rzH+KWk01WQblot5jPXPMu8CuQw6ivF1dO1PgiVs+YDoLfSWkjabCUCHcbmp92ayF
k1dvCxGMKrwmQdsV+iCI+ik/0TXgXY9q/6mKRWTaolqX2VjSZ7FsqxLy0WoBKTTiplRtzWcnaKLV
mdWEUbRRR34NoXCdJMDXgGweZXUI18B1UPedH7FhAYoN/4l7VAM9jQ/jNwtirklHQ2mEd5Zo9L2Z
habgHTnRrH0L0JxcLAmbHpP8F7/n0f9dOCn0thISoTr2NXa2FG1zyVS4nSQYmvasPPmirjBr8ziH
p9TSzslK9Obgngax9XzfnfnbVII4Q5722FHPnkwCH+9dYZ/et8pdKWqkbl7z/ve4iyY7lacVP/ST
ob2yjdcnKlT4HUwil7ZHoeehbVD4T7x6B+fhGf7DyAAaR4Ji26o6//9I+64mx40m21+ECHjzWgWA
DmiyDdq9IGame+C9x6/fg/72rsgiLxHajZFCI02oE+WysjJPntNvE/nUKjbvm6JZ/0of+afhVbam
0VTig0A1SxaJdFJeMt0cfLPnLAP8+2tO5/rCx9KefSR7IXWVooVVEXigSzSOXLMZJUvS9oGroG7Y
HgVLPkBX/l0KttojB69fmwLllZVl+ikMMVMFZgScwgXEuuA3LqdKQmfo0Cl64DVDYhWPU/WaV9YY
bPyCqv53yzl9uam6j3yOiSQ74fSn5k1V2GjABY0KEfINcgy9BX1EKGsTvrTS3pS5zTyhNeEhTa3Y
P0EoQ64tLtl2BhFSS3mUvlAh9Z+Npzbe1aCSaJHc5b5l9TEEBUEnuN1+bj80g4yQeY120XMyQY4l
37fKGobzh/b83uCZPILMZb2cQajJU91GtdHsSJrxKQpco6fJPorfqork2yx5Q0sTLm0053/kp7jY
Joo5h07Q2qryJo7m9KUGu4B7koEML/baZHbw2EZzVP2USPUTvA3JRw9t6NPSPUKj4aSpNvjstU9f
3mm9lya7Kj8CZRguGuSOqtny7OblIQWuNCI9twt0WqJwXLzmtVlqVjUe6k2kPZbvaFK5fxPeuMFR
aFIB0EeIhtyKwiTEJ61pA55TA69NbLWiwMZXwQ5M+L0JsFZKxGijt3Ryixbtahba3xqao59rr+pU
nVx5TdTj1rV08TlLUHfmRNIcYkZD4wfe5GYy2n7tJjEHFNFDnhThaztRWbZkPjF1cY1O48bpvLDM
uK8uFcc5k7nA43KSZSl4jkpqNBpRVBvMSnWeEXScr8z+9ZMfsTGifzj7hUMY9FSXw0V7tyTXdRB6
Lf/A4eaJ59ENA500JfAU+UKTaCXNRMCctBcQNPc6jmM47Qx9ldbu6p2FL5H+04i05NfYlussLsVK
7qTQK3RlAElfZDwonThuql4T6DA1udNoqf5SCMMpaPn2kBvBaBbZBFKwUBDfC7Uz6MSniSlWQvFV
cv4a1Pv6aY8vhDApVAZEkOCBfu9yrtCPpEVZE0Ze50vbOopNQ6spoOyNtikbO+x6q+F2edxDSe4p
5l7T2jFqO9EAV/59/8xcFylR7AbzFsJCLJyuqYwjV0tZmtSsSDx1kwDSJLxp9uTCWSUyFf2dqGxr
In4kR1AFefctXwOEFstQ85VwwwLCqDCxSg8shtgYYeqp1UNu2HUATp5tkZw035PUP7HmZg3x0W7B
P7Sq1eiNmfv8eym+jGAMCPNFSqMA0PR94IGsTn2ql9EepqAF2FJJ+Qp1cMWEKw/Aq/QS88lL2HB2
ogU5lTnEXYknqpnkjXBDdjw0DVA8KSRE6jin8liEK3ftjd2MIhwiEehrIInLZie4HBjfiK9TrwYk
wmnWyG2WrcZcIxc/nrlGInGogVPHjxemB216Hb40aV8+9DpdS+z/1IQuLSELgX4dgJGQ+0aO6XL2
tDrzCylMUm9K530Qu/K0F2rN9Tun8qpZtobio5y2PUVsYXKy/3J/v10nQJHeAcIFXC4QHRSgzH5p
PhM5ufNDP/RqYaHBigeSTOj4tPvUzeuYZPWGX+tdud4vlyaZw5VO4IoSeiP0FjGRROxIKglowPqY
Z+WbQ5Lp/giXATDzi+SuhpoXyIJAqcccqDErRjBVapEnhUNqht3cEL7gKTdoCb1v6bqoj7mELCSQ
fYYEr8FG9kXVBKOgxbFX5IdJfQz6GbQ/6DUTv5HRUX6BrzTNrcoWYjI4qn40Wnt2wc9Duobk4iFZ
q+BeA1zwPeCNRAod7NOLcOHl2mptGccil8Zey7nDQi8h0ox7Uh59m5tJme+yo46S5ESak+QZ6qke
t0GJNB9k5fKVqbmuKy2fIiN9ALjoQpDOnKeSH7O6AFeWV8tfZfnS148Nd5IySEKFVhAR1UdTf+wp
oymhVizvfcj1IbwUOxHKlNb9Zbq1/RaHAfwlaj+4bC5nJSmqcRCgxOF1koRwyOjyTS3FLXC5xbyN
tSo1ESSsvV9uGQU5Ezh9sBa4WRijStKEQhZGiZeGur6V+4bfDd2H0PYHoJBmPPFiY+XFdCMD8sOf
gJWHwPjCFXE5zqnyIc4xYVZn+Y887SZNgCYD3htyQ7LnEcF4E1lCZ+lrsOBbB04Bbw9a8PklO8aE
WeLQlTEe4bGnqf3sCmA4STL0urT1vOK7lnuFPdkaCKgEJFhA4sc220jdwE+aHiZIcED+SIrgvFYu
mVvOWTw3sSzr2dXmwzejyz9OvLARiKAnpJsRt39JgC688vnHJBFoSjWJE49kXClN3dox56aZYEgN
JAPhUJV4eqlooGYZORqnAiBJpYbnrlbooJ3Kss2/PxsaXvjoXVKBeGQjsDkMhZk3msRrpxgNsy++
VJmhFNB4LHEes7Uten3LLuJIMgIeBTgh3OTM9BZ9Es4Fxoh2VcEuBl2EivpY7WdhfoLo+aLkoCVm
gFh1K3QlkGExWnXlsIvMlqtBhaDPuZUAY293jfqlxZMEaisuOmSzuNrSvjioq82GchMS3WjvAoPP
5ae2IMYos1nAcmSHTkHaFa16RJceGujBzXu0pvLNJlnj67m5/zBF4FWHghkyH4wH5wtlkuRJSTwj
a0xQeUP3/JmbaZa/INct1XaHF/qoHxreRM8vH6xFQctRZQeNHrqlNmqAVINlm2l5XyxnsUw9vugj
lyt0tFDraXqK5dBLQGN/zGcouCm6n9GpHD7+9V5E/gJ1NyA0oS7/E6OfnT1FCpJyLNvUAzURum0P
kmIOlSXnoGT5vG/punUcW/DcFOMqwawKASipST3RRc/l7l1L7da33rr3iIJAwEptNGHuy4RqkPrL
jjH0u7bBUV2tRl/HtED86nBmkKJcBK2ZIw85XmlOojTzkJ5uzEIUwDiWQGL631+AF2YYB13pRZrF
Q5J52RyjS3kPrqlQPIA9ZlzLdd54R12MiA1uxSoI+U6HKelZ3MwF0d70D4gn61CBoa2FFFhkjwNB
7et5ZUXF650LrDJAgIjEFiVlJt4Aj3/c11GZeYCbWUi4/5q8xo3t7/jYEDs2dYBLBrM5qQeIv04H
3B9rwdeNy+niA5YPPN+9kxoBpphnXs3nBplUI7WCZMrt++O8kU3BBJ+Nk4krArkAcr8sMq80Vf/U
DSao40So9YIL0+bEbfMi1ns1365YvXE3XVhlnKGqNzUUTzA47fhV/8kIalOJKb+PFJngXU2lPbWm
34/3jd64K2ATVNigpsOD7yfRcjahfCAG4DBoM49L8KIENepvXBpQsuj6hEZ9xG26QRypnBdrgNIb
qeflOQ5MDYBlyKmyuu+o4AQoFHWpl4Kd7xi3YyngKg7kjgYlJwCMpVSz/rzk3l4DPplaMqZFrThl
UbQFjaYkew2DuP9KOKPpv/DeayakovuOAyWHodch2kcqMMnWglzWJh+r2uwGygwekahuShXFiMH4
w0E6WLHHpJALpBQNxRLSMfwtjVEQmd0Y14kLIe8xp0Wu4kaQlTYfzPvTf/MoLyRguKVxAaKodLmh
xaJXlKqsUg+ZhJbrTb0hQgB6BP9RM+jgKChY6zSJwAY1UPT3orP1/geINy4jqLT98wHMkZZlPo8h
ioWHcrztFB4Q0i6CNHWyb6DGLtEEjLN/wE452jrgpSiN2GFDlAPXgWG5/Vtz7+ErZjltn9oAMx4R
I3uuVBfVlv/FZwLqDHpUMM8jg8M48QGNr1MZzynYw76jX/w2drhQBilvbUed2Q+2WpNeJ3gk0Sro
aK28c/5DBiR2T406pSOC82Tn+xbKlIlI62TXj7s6wo1PKo3wazoK19ReuPlklM+B8QVaEy+zy1Xt
kCDn5lFIvWLaVuqhqxKShDbygxJ6mWPpuxsiq0Vuv48F0ifvExjo/X0EBZYE7T8oYFY7XXo1JqoO
6GZ7m+KnCfCGzKwrjgxrRfdbHgBvKDzk8Z5fnm6X38qFdTRMsZF6qOr3ZtCppVllk08MTLmFcqpK
0jQrtnXNrbFj3XjSLEhB8CYtDTlQuLm0DG0lv0pUGbOk8sG2GaUGQINpflCyqly5nG/FACg8QnoE
0Tc4y5iQuNSqQKnnCA5dEmTwWXeTFRvFK8o8ez6p1solN+8PBLVQ8QZGH7+YQ8Uhvow68Lh4fIY2
J8Gw4460oMVqX9TJRj0gektmcwrXrq3FWTCBpXRulrkdfT2M/LjqMq9SiVqdNMXt+INu44ByyaEc
N1O98rC5RnFho4O8F5llFF0BIGOWcFSqRggh2edNPXIQQBZBLeu3CLB6QzrxDcUQ/RQiGootbjL7
hmo2j5sUoH4DXNbzX2Ha+/LKJ93yZ8DLgOZWA3QGFerLTcVXAhd1HIfYKDT6PXhoAR1plWeRaxQX
ItThQSiqgPJcFtEOiN2V5+Wt9IAEF2Xg4YXSOLiyLs0nmh+C0zzJPYgSETV+1yZU9+Qtp+0laZOP
7SYNHmu9saI1qbeb0TaMivKiA4HcI+MhZSEDiqiH5UEhY/XY8LlpQBjEj62kz2jNF7RR3/rWQS8/
CTJbURu4RrwFSwtt9rOAQl4IkU7wij2M0auemrxPwcJ3343fOIbQaUUIjtQgclbsMeSmVomFTMg9
KFVTTtoFTQ9ODNdYw9fcqA8BwYQXt7GkJ1WARC6Xoao6VS8TKfdSp37mdhlpKMSzyNOT8PSnJuIa
l+OtnOCFPWbXDXPet3UIewVxQ1v+uzRtPH3PD6fEUclbCT1zr4Fa4urtfePEX9hlLpo8Fxp9jsXc
6//gHZDIhzz8lWsbpShBmQEVp1onvuKCo4sfnxvu4ONzSjNNrBGtQ92hKK0iXUGS3jh/F1+0bIGz
gJKbZdXHszP3UCRfugRKs+cz7PqRCOF3M66Shdy0B6gaD35KNHWy7ELTlEZaU8LeNKJ9cotkK9kV
m/B5xJoDWU95Qkt36ZKx+orS7UDMr+zgN+T1/s7+QUowvneJTf7nO5jjl/VoOQ4N7IADaEiIQSQU
hAnoXLHvvruPTWM6OSCtJdl7z8Pvx8e19OutVPCFfeYab/JeqoRqmXcCOCs4CGsHr5Yi3oz7wsfw
QzwKI/Mx+H1/3LcqHed2WeahaOrAMhFh3B2dFIImezyyaepD3mJjSrv7xm48kC5ssdeqPESpHmKM
unbowQIbtyd/eh2D71VgzK0U0YUp5irN9EQuJgnDko4Z2muQiUFncH9oBjxtSS0/xJ8DIIquv5bR
vu25/tlHbGFFCQIEFSFO9CRsi4p0BeVd/pWf98k3kDlzYnKgXSms6llUV/I1N53zmWXGh2H7DEM6
Y3Z56VEVAKWL7RHCc6vB8U2ftaSyQfIK4ATLplEPKierATCdCndYMI+KnQlodgAD/o6D7rC21HYS
u/4lvvFKR3ndNuIH5CczFAmNeo29fNky18f2n49h3FXeCWk4CljnuHT70BrxruEoVBfQBp8Ct3PI
TG4tL3Z7F/9jcvnzMw+5PHpBLoN5lhRHiO0WvKjyO3DFwiqVCHs4UREC2/+ZPhSzpPU4DsYktaMj
1g+A1KgUj8r+gc9cPOK43uJW+mRYJ3Rlj7mOBl9Qh0GBQFRh9Wiqj4+Fh9yF6ZOWCOg+DMlXZoau
sb3vFpgr4L+tAhMK/h4kE9gjUwsA0DVtPTpTdYj8GkTByIVVH3VFJP9LT225C1fiGGYJF4sauo/A
Nr8gQBFyXy7hXNVJ2uUDdLfMyi3Jr/1az+OyMGfb8soAc5s0ktpzXDSOziC5hRKS2v/3c3YxAua6
kJB05uUOI1CT0RqSmHYlAftAokgkFTXcF2VQmveXiXnusWP62axn+34EDUnScTApVNDiU1w8DCDG
sbIyrOO+ssLcEVOQ+kYpQzUMKEBbepfs9rej7Kf31vKRjSze7o+Jvfb/2xweHBDpREKfVbVsQX2c
yQN2/EDDE6S9dpC1JDJRNo2tbGQzQpa02YBc0XmYR0i0cehFzdBc/HX/M24ddCzn//sMg312xGj6
0kuImTtJvOungMySSiu0K/SdSpLY5IOOaDOVeHUl7Fn24fU+/ccuO9spXydBj+Gnu/JlsPyPzimf
+JW9yt6JzCQbPHMZg2AlnjMDanp6A4p8U+iIOESLgvtn1b1LUWHxQFgWxm85UciENBAKXkOylkK4
vX3/GSrzpPDB1AvCcwz15UTXSARXthHSRpcOxS/yGizX+OGBKBMO2sUgYzHV0G0x1JijDeL4WTP9
7KkKLdAczbndQEulIimQylD27jZ9ZRe9v5OTks7zBt0LrfHQQHPj/j677feQRUMBaRGnYm5L4NP7
qTVwhDt+0wDGhrZrA7VFyxes/5shxsHWaqzXIErDKbahd7Xbd9s1Yaf/z6b6ZyyMi+VGaJYkIY5M
C8aGGKdWsDUimOGvHpSGjyY0v+n9Md0+pMiVoPgGbTzgRy4XWReCTvZjfnQiARBFqC/UbU3S/rsD
YENDO7X/ELd2F61BFpi47j+n58ws4+pnUGIoWYi5HPlnIyhI+hbIPuGCtVN684D8j52r1EdoqDpf
y7AjGb/0dJOeuH4zeWgnXHZw+NEHn41Z9hKZWxH/jOhaV/CNMAA5TB4BAJJRAH4xqRexVIIYfTLw
EhGPnh3OGsq/0OCwZxDSi1Fvc6PH+buVNV1O/ZUDPDPKOMC0G1oAoGAUWs2POgeUYIgerWIPLIOi
HAKQ7YmvspbueJzXMMerqFiJuVh41H+WF+4dySsN/Q9sCV2AJtUgzgJcv5LlG6l96aTEav3mU6hs
me+tTpt21VAhtWqGoK7LIYWTCM89mqXEsNglAdSQPjXD7VJ/nwUr1wObDrv6uGXPnN35Qw1FOfDc
wa+piq34mdkaJ7/bSKPp1+6AKXkSpl0Jwfv7y7KcpKtVWbjg4JQRqbGP0jwrMn8eFrN+QOdg00o0
zQK35oxf86hYus79y7zffwZ6ZpHZB9IUivXcwaLyzG1f/JOwH/fiqTKNXbQSctx2XGem2Nswi9Kw
GmGqySzBfvFN1VQ2DxZEXzfpg7PGxHDba52ZY+69vIryGLDn0eEEc5opFD1Vh/vLZWb5mNO1dA4L
Vr6aR+YiDHUjidBuPzplruzmudsGFRC2IlEcFeQWodvIAv7oVUI6M0cGIIAYIoo5M66jWvrfxKtL
/yNIswwobzNLqkJBrCgDEZ/SbcTeVcSXUlrZNtf7VEUnHUR5dLyG0cjGuOaiKUcpKITJeQc0woJH
XAssrn0iDKBSjxwofoN66+X5m6dGiqYSBrQgf+Fq2oCEDvmMSLaqqoBy9IdY9iux6M0xLVpn8MFo
DmP7ZHwwMbYz6jiO9D4AvxVTyBacugXecf+M//SXXR5yDOnMELM+It9CMm+CIZxukba/kWKUttOr
ZAok2mvWaEW7xv6uLUigVWhEMI3T8Pt5TSPr9mjRmYdCHy6Tn0rQmYNDQ4A6KjUmWFRpQGsqHzhz
DfRwfYFjoFCGXHqB8fNY3gbDr5pcTdXJyXTqQ/FDrywhNptVwuGbYzmzw5y9BNJ4cy0rkxO/8CrJ
6w2Xkfqt5h87sViJhdjqP8755ZiYi4ET0qhseW1yRjshutXa4PbZQCx3r9PpgcygmDKWX7S2wI5C
k00J/7bPyb6mC7uNvxqBXwcvl9/DRLZVYhSJkOn4HjyV0tj21QYKfSujvm0EFJMIGECywGJHq7FP
pWCAEVW2W5R5pxmr2K64rRsOexnKP1aY2NkA9K9UOViR47dcexo2OYSFEQOl0ucQWIaWUWlUVkZ2
/TBA9yDEnkH5h6OAc3DpZ+RQn6DFA5taYsfGnyHeaO1DaVADzcj3j/2NTYry2kKivEwjKjyXliYh
k6WyqUbHT0j94oOa8eAf671xum/mxlKBYk1daKHxrodW/KWZVtAnI2mS2SljHnPWHUvDmaPKum/l
RnyEpBWwH8sdAyPsBdCVbTsOczw7WnEsnmqnxKiycit1BDDAEYTxIDhP8W8rZq+Xa2EWAAEFNqGg
XpXDNQSMWpJjdLrLkWO+a23eKqwZjyDO+u5sKaQTaD/WklrXS3dpdfnzM1+Jzp95KBVYbWSFisUh
B6ZmpIr0EsQxbaPtyiCXwOTyfrg0x+wUeWkLUVqYmxPbD125Bv9M/dIPe/8pSTedxlmyZHELy3II
OcP+9//NPLuDgkSFfmKbzU77R/cGII4KVIFtaAbVm8AGoUSEAHyterCyriy5aluh96PI89nJo5LK
/Hulvk3vPHJBw/D3/vBuW4K8KzqugR3RGX8pN12K24LDNumeY87j/c+w/iv538UaA86NhB6WcdEk
B74Am/VH1Pds1+hG30XlFM5O3GlmFUdWUkUEFy6HRGLT21VBSz9F67EzCdxj+dm3zQqnsXB9/y5f
AFkqUVkwyiwifk4B1p3adHbCXWG1oVmEW2DVast/Dp+MvU+fwWv8GH4nb/en+Dp2W8wuPS+A/INv
gZliMeNb3giwfyegOVTgKTbCDD0E0rYprbS9+HTf3I1749LesuRnEy1mXZvVOnzRxLvc/Nz8Kijy
p2hijnRSzjvkS1YujdsTiwkFOz1wQFe8raCIyAqtLMBhaYOwwHLrI0CHy6+dTHzyFaN4G6zcjjd9
0JlJxinonTQ2wVDODk+FA4jQ9spOI2uZCBYWg72CqfzHCsvGWmtB0oczrHRWfhTpy0xCOm+PT797
8hGgOx3vdJpuwNhnSnQl/L65Wc9MMzexhl7SNuHhAtq5opGMGvRcgxTkiO7Xlf1yfUVeDlJk9ouh
toJSwJIMwk4xMNVsNpXZTviXIn0HrVIZKqD+3oh8QMtS2OGlQKdm13YrjnaJSq/c/NmAl2vgbNvW
Ta43o4FNZPgfkfE7GVfOxU1Pd/bzF/tnP1+f0cUUhtWylln5pPuvqXQUKzOR196+NzI56EwBRB1/
g8UY785LS3mt+E1aY9eMNihdXuftSMptu01NzT7mRNoLFI7ABj8NmmPeVq3fui7PrTPzOARd03Mx
rKt7xUb1gGYUkgpuvdWsiI4UH0B9WpuyG4NTVD4gxU5WUlksiubn2ABKtsSReLSqBuOBQD8mFEGD
qW7txuKOwJxaga2YjVXuxAm5WcAhW40g5SymNvRAC7qa7LjlHsBXh7Y6iNygNM1MAspfU9OH/ewU
r21Hk6f6JT+Jv7TezB+GN/GAbl9Ij0Gb9DAc1/q01ZsLcGab2Wiakuq5zHezU1kVmYABrnf1adz5
f8H0+Yi0i2wCR7QJ6K+Pkr4qeAV19Atkn5a3efA8nUTUoE8p+RXQj81LQ3agOiIccE/WLyego+U8
1A+irdB28+wNB/VpLaa85XfOZ27xFmfHpJtTTSwyzBxY1Z32kDkQ41hxOMv+Z0864KLAq4PPEg9I
Jn4smzyd0maG7w5SVynCDJRHjb7leD4F8nDm3GxAz6eUNz0tVBBsaEW1y+ouRnkokOz7H3PL66A3
Di8QoMvQXcJczi3fC1MVibMTVX+08JinK9712utgkGBdBUgCqFWejTlSAPx8OVR0p5UpQGSdk4M4
/P4QblTrAfwXQdCI7Y7sExtgRGIjp9oQ+47uVa882O8AEaSpPVLeFneTqRKw8KXW8Hbf7A03B7Pg
/gPeXRAWzvbLnaKEoP5rxNp37DK05resIrv+t/yCkAoiuZuSTDv5DXB/UM6ASoU7jSsvuxuXM+yr
iKxwwOFmWPpsLgukoQP5l3MwUqruxVfuIfnMv0Yi7oxPwx3M4qU6tSCCbbYKlU78w1rb7rWTARMB
qPhlnQfqWmIha0Aw+X4pqr4TZCDkgAbCdFK4ExJkSGgO4soT8ydNeXlqLq0xp0ZoS8EoFM1Hhbog
3DH6xZGFRkfcDJZiR09ge7STjWqOBGlB8vKkmgE5PbwBtfgg0Ow07EaLN0W73/AABcwWhGjM+/vh
+iRB6xmpM/R4A7ELwObldjDCOdGKJPCdMK+IjIblNbEVtscC18qlBWbDgZgw9duRMxx5w9nKe7Mp
vNJqvP7N8OqH4jnfCKdwLTt5I5q+NMpc5n6GJlcQpvtO89QeZvAyz1ZOE5LTNVjFDU+BdAgo2UCA
BblQ9tLUhzLMRh3vH8jKQ7XqIbOk5FEWEnj6+wt16+AaPPQ7YQzrJP6E82cu3i/aoYUaOOdkYCVy
w1O/kw7pc+GWPJF3/M7fhg+To3jyITj6D5yzxpzJDhQVxaWxHC20Bmh30EB8uVGETO3HqpQ4h0OK
Loi+8rInKTQ6a6mhRbUy2FvGEAQgS4exIpXNGPP5SVSLOQ7cttnlJ9wu2yyYiZ6jcXdeoVJg3cEy
rnNTzE5pp7pGM2gSuJLv76Bqhx79irOrBom6AJp2MbIEfLD2RGEfl6xRJtAZp6AENQ/GV78c9diM
XHWXwNtii/6+v2uugrr/WJIXd48aJRC6l8uGVKSUQ2oJ+wFipo5ISzs1Y7M+IKWbImiBvqpVk8LO
jsZpTQT06hCytpdVPtuxatPJcYduAMeA/lAXvKjzZhi2gRvtxvJvMINTMvq6P9yb84rwHahz1HPQ
fH1pcSpEX2s4zKvQbkTFrEae8O9xERDNf5p2WvRvQ+afEcJpouINH4pr5dJekQxiOifYPHOUPqdj
YVZ9ToQmQFptJ3lh9ixGXuAv3cxVcYzTx1QraQPG9oVEC/1H5bc4R+T+FFzFFcw3sSQyqTDWkOfA
HBghQYLx6O87N/GmAV4icQoHDREP3W4RuiWrAMRbZwncEyjXIUBacqqX0xG2Q96FSQlqOMAp3fhP
+eZ/lMduo9EA0iuzZDch4RzJm2xut6bBwlKC4faC5TPjzNoLQ9VNegnjFZQAMms8tMfsl0oLmriR
o4QUwfl06C3++YE79ejkWmv8Z0Nw2JdFIAEWmgED8TETghcy3GMHKWc3yDdZd2zCx9E/icJa29aa
GeZAS/kwCVUHM83ffj/TFW/IhgM/gwD1Ldrzl2btn1fS2ZHlFSHKESDB8er9hx/Vu6BLVhJ6P+mX
85BosSEpYDJFCQHsXWx7VgidE7yz+9AFFeWmtPX9bGb7xlW2LmepX41boKNxb5izWz6CA/boI0uz
3aLcgCJV6hqo6f/7A3PxPcwNkOY6+lXA4+o29Wuvf6IOSApQ5IGz7EOvvKkxsXlqyAbXX42TdKQH
12rmKcjt3P+OG4fn4jOYO0E3Io2LRExLCtpdA9B2Q3qUObDq76VkEysr1q7qt1gFBQUWqPUsKlF4
9l+e1ToL0ZVXjJEbFhCJSqjw1uZkmgg4fKEeMGcADZeWfBwtJBz+TgfeDCtSoHWDbu8P+6oI858P
QXoXFJxIv/zEPWdbbtDSSQrVIXKN8VlUSC49DAHkc6ORhNvkiOSnq6w9AX66sZgtqCCEAhP4goNH
zudy8MKIDrLRmCIQjzmaXY1o4rdrbR/LdvQ45lvJsOUKvecQEfkK7IyEuoP3UKGvrMFVcn0Z+vln
LKfxbOgctNiGQJ0jVwp+DUJDS+BF/eaYnXyQnY2HrnwRS7OEThjasjnl7f7E37gr0fm5YKjBGo4a
G+MvxzoEF0WgxW6ivumgq/VBHiv4JPksoLgWQZ8vL1dZdK7iOuAS4FrQkisiQ3vVLgRlo6pM0mp0
M1IgQQLOWtoQlYpWf1Lp/I7//Pn79DGZYBCmM3mrSWJCSwb5kxI4hhnRyvePItFMZwpA8bYjhjng
YURNHsH9ITBLJMpARAVNnvtzxSZb8VTW8VRH3ROJKRUk2ZcLNZdG0nWAwLp9+RJxAYG+sxKuHIQr
17vYQIS/dOSDxYntIEzDsA/8oh/dTivJAPLGBG2r94chsG2K2jIQ5PZ4Ay2jEsbBLHrXckNqhOHk
TvTTPfTmlr7X5vwHdBJbZD1F+nskbxH5zDCD77JFjnZugpEfuF56fDmCF5WQ3efL7g9UVMy3RYDm
+fFRIube6enH34zsB1smKjkhNYQHbEq3C6jmQdjgt7X5t6e//nZWAtm/lA70r3qU0ZIl4V+/elvB
/0tr+1knI9VJskvJA5JsyhEp+o0jbd4G8yMnnpMSq6P35+TqGDAzwoRwes0DiToFmJHN3LwonMn/
GXNsTR4cJTsjX8kHSMsEX3ieS3NsXZLri6GTNZg7uJ8uT82EvBZk53597jZPruked7WFvxxrv/+1
cb7rzfvWvD/eH93he1/AvK2yaIyzQcAXqJ+tWTsq3X0e7W/bPlmmBZ9Pnq2ebFSyIdbWenDo69ax
CDmRPdn8MnW6tiVveYSzDckqlqqTLAfajK9JSGW9a3SVmnVlfVmu9z5Uo9gYYKCFuAXwCrjk/nbf
3B+1s9CFmWPT72arOcjHNHpEhyhv5u+QM78/59cxObPqjKNvdB0c4RU+oihPPMC5wDqLSwMdQYwO
HeXwi/MPBfgb0CQaAPuD0nGSozd4Lbhbm2wmRM173w9yGZ9hv+Y41O77sSA8PSTEBZsLfSE4fBR7
4N22n1rc/87GOu03zvObROnBe8QJ/Fpb/uubGJTqoHJHuQGJZfSNi5ee1e97YyojEDNmIvAxu6bx
miI3q88ofwOretHEZsY7IATJJ3fwKd8Abd+gmZ+gEcGI16TIWXnUxT1CxHLhUwfyEOS2zNnQOC0e
FG5O3XcOqm5muwsOuck9pMfRzHWiQPwNggemsKm3+g4T1G7AaOvDWZrgvTYr+2/stl6+Bvu/MUci
XhWI08C5C5DxT0r1PEyouLwR8rBxo7wAiBkd9C4uo8T0S5/fGKLfWqISVBthGlsLjHTtHzkXjR04
ibOHREtTM53y0M51MbJyY8o2Q1NwLq+pgTVH/Fq3yPVNiW+VwZC/pFeRrWJ2+ijKs1aIceOWxUcn
QVg5e47HtYbvaye6GMFKLUS2Kp4ql5um0oyw6g0YUZes7Qsa7WeQ0uhEXeMKA3nA8rMu3SXqC9gT
qgTg67I/Lm2NhVhUUs2NL4hq/ouiK2nOE4eCv0hViFVc4dtsx3FsJ3YyFyqrBGgBIbTw66d9mTm4
YrMI6b3uft3wPJGQ6B2IJkG6erlz+pOXfvp9iCizHrE+GEklxP1NCdGyV4wmDchbTUp/sgF+qacR
4TP/Wb3SzymR8Z+Rc/2RPRtatMYFZh/lgnI8tGZ4OgD1vVkdFnh0hQq2JN56qCi9JZ7fCpAq10By
Hq90P/RXAcO0qp9qERE9MUgIbSpEK17TgbXUDdEQeicrL99XHxhcsAsbMZAdSvdnjRN7s2YVxd0C
69m9h3UjDIrzRh5v2bptG8zBVmXS8qlaNpgTdTC0y6Z/omgGjhk/NiDQChLTLRwXU1ba3I17q9Jl
nFnIMfK879OvtJMKxVxRWHeaKn+gkhgTzHZq7o5kuzQXI6xjlrmE8U4t6vUkt3GqPpeGGXW3tRoD
cXQZ4ZI3FDuMoOpKHkOfjgnqy9lvRXb2H5lhfbHOTF3zo97HGy4F8hvCjfvjOFYPVMqlkT3YXVi2
ywySONbgF8P9pXbvhg0RH3XlxvqhDAR+5gqWGneYco4vq5wt5vRNtXwSsnb+5Be6PUeV8fdjUu6X
LVWe9Qamuo/5NLcOKiZYJq1N3q7XKcsM6WQqXTjR5KtTZWZ4OvFlm2Cgv7AZ9oN7sH8jzL7oqWqM
lSfkQ604oIo0TZc0FvOA3i+r7han8r8rAkfIVZeagH/WBB4mhsXjopuP1x2Lvak6JpUTsD4jjl8R
AqG+Dk2GeaR8rDismSZhyclhWP8AYjuHsnetztT5Y6TjUW4fztzBzsuT1kK+Vk4a2XHMlY8XZZfB
dUeS9tkMI50eDkQR4p4W4a5jWAbaG5Ll6dasrXsIMUsfCfCU/51rM5K7wsBt8m60Lt8uBpMnU5dM
Vv2ZjG0QHBKMbM85KWTR2YixZ1vAL6MXvhribUdc8t7ZdcvoqS1n8dsotv9uC4+BpIlsDrPZVcQ4
jdHMvZGNengG1gfeF+duR6h5nVvYH7DDq7NcYJB7qkvfAqkuZ/ttnvMmQ0pLCw98oraxONm25gj4
8kAI4ZlFU5+Sh0fIJDLxr8KYJCxLbKquyyQo7QvSGPzJDEIoNuJtXAzFxMNpHxmU8sVB93QfkPZM
HhvMxrLHjWBu7Uz1aIBgVEeZ92Bi/M8YbPs1Dln9HPAYn/fMtVepoWXuYQYe/3gYIyI3bQRE3tPs
ABc3Gle8HeU4fVMEduK8qsXQ5bEFlrV7jvs3A5ZY18S9fs9UaPBGEXv4F7MRGj2ShaEjn0Z8+g6n
39wVDrNEUO+7DflLA1y94FqytLJrNmkwMxTD/Eb32c09sGr7K+oY7yhRaYR5SSUedCPa9bwwz9v+
Y1btFk0Llyc8RRNwBWnGAslU3u1sab6TtdD2RqddeuCw03CcjkGJc7bajxPeVOQxTRTgAyxV12/L
Uqn9k2e5xNOaR/KRppOrP9KFFZYx+44LHY9ast5Vio7w9BhzxNOaDHZODolwX6HsWEGIDBgegNFm
hV4NE+3Vn8oOAYYUQbS46bpWECMOln5rML6YToAg6l+2caj7js0gtERk4/xVjyr+XMI6C0znTg3S
ScTHS5XtCE6ymRaYWgWYjnwsMmwIbe7sPRkwhdLNusaG5XJZ6fPRHFlxmzCn+WtHgFODwa8hq84F
Xfn4CQLYDQZIaQB3g34wdCErZoqsgIQX4UMb6jOlU6oQOdQG9Mnl4ZY+g6Hi95o6U8IWfTe+a23K
2rOOPIfz4Lix533SqDGnme93uhbTm1BrQ67NrtV7qwti71i7meuRxX25wqbN0A7vhMwXaVTLHoVo
x+kZCS88P5FNwckaREx4iDufPvAhjHJ1VtbycTtWU1+PSNxru8zkMyDhWb4GOP3AHCzbDYVSsPwI
ISo4xuyw638HIR1SV9DD/dr2pnVnQATjzwhZ6msy01Z0uWfVM9xR3doz3divh5NgRYolVlWPqeIC
80uNyvyVoWg8zrLdgSiPPO7qriyHDb47jC/6SkZZ+27iq/lqZxDvN1rvpL5uVRqeIsVJ09ezx02T
UjW/4qbX+emoVu96JTFj8JpVFmxFWQzr8hi3hT0uNWKOsBM1RpwKI/O5D2x1+ykPFU8PiI4TiA/O
KCKBtlRofdbctSDTB1x9T7E+l76GggmPcZok3AwjIpZRaSBeC7m11fGgxIo0gtKWDBblueNLT3Og
yL0o7PYDQujmxYxB/EDPFiYc0BSWwFU7RvtpC8O632ZF4vMMkeZ0WccMNZCsWgNW50jknGU74jHg
uRVggy5Yjm98ZtVdzt2C6KR8yto3jIocpGMcOTSnStvdd4y44z9eZXgIAx40/NlIKH8WfiFFrzH9
jyTEReUXoYHjdgPNhnhXrRZJJKAHxxEV+p74K2D4dj6pfYNvnhfwIsKmYGp5z9PMm2c/tlhFi8oa
1/sl8zAe+1Bnn7CfVxA5ZY3QmNbD4u6HdlveGK8zeKpvkUAiLbmbrqVbSn3OuOX/YjXH5aymqnmC
oOgDOSmaMJ9kINJ1Wx1WfKAj1GKnAWCoPZFg8h1Bzw3JEMxc4K9cd75C75ATlDTRWuHu8S6yJ1JP
aXjY6K7EDYkShF/j0Pr66qlxX5uR6an3w7Jll7VW8/rAx5E8kIEvf/RUyZdUeYT0OCEhK6j5so/n
lrsAL7DVlNtde5Sl+mRI+nBH4BquELABAPRpitzTC+zW/bMsneevpphX+8SWTfCvlXP5N+UMg8c1
uLPtoXZ58jjNE8yeMGW3ZuObdjEDmlsOoJlQeWC7cXFNAUk3qFL75A4HYYdb9ncDs/B/h5eLhm1M
mYcbVLAj71C4t/QyuFWi1kMNCiWPKrxAl2xqf9lnOiLdBtafZ9OsbMHosQvVjedwRH05dJuLE1tW
jV5thq/H6xAHyk9ZGmDVnjUmnHg2yPJT45tjOh3bvvDrIayBAhQmiO0dGho0wTTOXv8kvG3464Bv
SHWEQBZ2CjsLGSqsGfUTqgXWhPRqZuPzzxpXZU6+icW7w+r4Lx9qulyGA/8JwnH1bEa0mF0LOe/3
gpIo+gIDNS8b4cfvymVMnJHnpp4VmMN74xl6FT/K+ZUP1QTbz11lL0VkIIE/Dl2UlTJnfwAoiP9A
dKX0ooaZ8YtWfEX5sNtKXDKhj6UXOxWwx18Mn/pR+1V0BhXDI5K44u9Sesa6MG5ri3yucYDYrrZ4
hxaHWNEhha/ET3Ou/ggkCqwXZXb7T0kzfFsbT7fziq1R9sVYMWQWM8zrgW2yfDwPqilE5w8Fmjdp
D48xW2RbP04N/zxBbYTCJVvzLzhDatnNLOkfJqHM6bbWo6lIY8B3FOcD1vmK4yl3LIyiRf8hffpL
XTM903k4MOzn1O8Wu9pHKqLHxogsRNiZoNRo33Nd1ag6SK13jBYU6bEdN4HeJSsOdc4nnAaLE+3z
Hhv1tkQ6XGedg9EhbXWdj4y9c7hxf/JE+2dEvA1DL8sBYWGFt/S/VmRAbsS+TngdjpXwFK3K+YZ0
tQYv1Oy1uDY8W91ZrHvU9/meLf48Vghp62J2wIEEPH9ZnrbS2fAZjwj198gsYHUJFzawTetC7nmF
xvhcxXl9G/IdILhgKPO7QyKEoCMiYp5uczmLZxfntjnP1gi0dyu8p1CMDOV4qnaTmROamUOjdD9A
FAFQxxSXbMQiejI17fo3hQbPvNi4gE/mNKrp6qd2c9i2cPw8ov0y9mqnSt1V3I7zrSC+zE95Zpft
uYE2U+HDxJklryUnfjph3htOL40sZK+zHYYvvgSUkvGPSiMvJGq0LCLxsUdAfMM6QxliNXF21t93
rav3wk1oOJYyILOXsGmFPsb58JnstlVdqOe5AgcAqR30/j7aPhlED3aGL8e5wk6NoGcLwh1BOpUG
/B4QFNHVebE/8AoT16pSuKu2DOZTvo+qRWVF2f067hFKyRpC2+5gZDm6OWsjyMax+c7zEa5dm047
hLcxwdW/KnX7FAtTLp1ceQ1iaq/muis3NSMsUn44doIZSb8H3sgM7rOtnE7C1d5g2mPRz2aeyZ+M
7Q0wttYrWCA6K3UPbzqYF3usJ9O34wivssqWz5sMjp3LzTZbtxIeeWdV3jwS0VZjn0oQJR2GtsGP
rG5EJRogY/9nQd3AB6L05cOKnyHszlfyCTNmaNtVMau/Pg/zZzoLrs9ssfgkp1qzsZeomngvx7lo
4APfVJihmDSuqSp9+pJlYrKXLMdGgx1lbb5i5YlXHwQDVpcJTk60lfB2ljq3TzEabs/ywEQybKnw
APA7TPiieJlNZ77OI1ooz5Csc+Sz7LN60aGvw64/7zXIBU4nmKKicDs42tjoYRPuQ4YMT8wivLtC
Ti+w1a+BM40ohzMzI8tPfQSFIJ4uWxHvhK8BoXUlxcNS+TL/nZSlCM6uOLZB4Vmbzm19iN9p344X
N4YynYoBEAf+yTQ94MlaeNzS2nxWFZpWPPWGvKZclj+pKUx2zuxUY86SzkV9yqE54B1FWN4bduuo
TjOfZncbGpHqE0Nn94PJocyQ71arJzUesT63RIofCd0qYKG9clW3LiiH4OQr2RMGczUcCWTCrptb
MrYvodoLcy3HWcB6sa6y/Rz2akS+HrbgmwKTCmW9NZJ2ecn4D1qWXt+jmTAUJeEO3HJkBO0qhJUH
wgwGuZpzkyinZ17U820JU2rOsPcSv1fp1RcDPFrc8nUu1tuqtnV5XVoucVjv2Wb64DVEJHJViiO3
StvxwsThyhMzs/J3jir7HZ7JDCfjVsGcWanl6D+O0KYrj2xBG4wkYNFzVS70dsi4zldkAbviQgXq
XTbCF7c3MI05cHgUFAnThNKnmk/YuaPOtiebU4PieiY5vnukRcHNzpBcfDKW2v2hsjsaRowIgh+B
QLZFrQ8A/4axY3HAJ4XuHztljinZRZQwTBZOFUtXYwkCao/TgMeVl4s/bSKWrLcj+oATsOE3/Lp4
xbANECfBq/39YMbE3q3WoBkjoCqfFMk2IDAOcFTXRkx33BcVjSMqKmfZCUEaDWa6sBLyntqSU+RX
YC6ha5oJWQYc7fOKHWrL9UM95UN2MlmQn4tWtUuH5gi73ZHpsuhDwcupLxoOvfu8cdOcB3PM8FhR
eoU+E8EjFFvfWJwDnebjVQeDWlJ/DLV0qRjI2m+yBocAhB3EPUN78jc7DPlxrJWjlxrVtcOhOZcF
gpIx3d7penft0yJ4OwDsn5unxfLQAiaMVKO6nHEbSFGCI4mxPGc3WVTqv5aux1tO8oSJD0/iv1wd
Eb1MsVOYlZdwq2ZDGl7alWDFh3zG+dcUHMf4DkXBO5mYR39RzYC/WkBWK75knS4LwxaN5n3/2PUO
zFle0E8vEIfJcqsfdxh8wQs9yQYBIfmIPXZH5Ds7y4kgIUSkZt/6MMWM9dMA/49exNr9KDYNmzwx
cVt2aK+B9oiwHz9Z2Is/OhU14Btd5a9+TRuMyTbURrA7LfExm0aYAtbyZsYZ2hbqt5/rVvf1R4UP
cNAqbOAbLz7kGGbXvXMU0wCyldjHwojmaVCJEPRdvsGETz6bpyEkdpxZFhd+QrhIUTzROETXz9gO
/splbrPOl5l5NFYXgAZHs73ntJKwi80O98jYasZTMsBpulHA1fWxneda3OrGb/SSp1Dkl4l48MFi
VhofGR0KfwHXE+BFUn14v825zfiJeFpMN4+9/UtbTZKc8rEGwAQoqRn79ajM+FQlMo0PoZg07zZK
4aBiA9KNEF3FxrJP6+5+F8LR5VQBWmHnNocgtF+oGhm8Ncv8F8OgK97NMa8eBu22zM9HwTfbe5uH
d+Yb/1khrhanAKz19z7nq/2P7KRF9brtFVy8tUSgpxYTYp0CXervofqAICOUkHemJSbcLSYTa78k
Wpgz0Xt1a4HmpJPCWADtNFf01uxoQM5tK9V41Ukp1oH6abGXcsI+r44gAGkVqKpM5yO2hhPyBQvM
hyYc2CQBn9m5lS+rmiUg42Dq5jo5uHr2Ewor1vnEogXcbwoM6GD0CRklU8mGniqeAVxWYFYv7WqB
DK/oywTiHuFXCHdpMp8g5lTA9KwoH7ZybeyN84/WYp0jPrEBRwTE7gA0oZdrlHU9XWOznnadx/8m
rDKDjHI5o+hd2AhcqxXLKfh8uid7rQjEMqQACIOHCNP2GScgyqxyeUAKDKCcCLD0M4zVkWveomu7
WWTGb4iojFkA9q3MJyf2DJdQ7RAUwEQC9jyHGX8zwbAH8pS9AdSZ04nCDBMFk8bQJ0qZ1SDoEuOW
DrF9qNqAFDn2j44tTNiJ8Vt2zZcGR+uUIPU/wcQj0zcUIsr0FGv0t8frQlWQStFcmwRc+Pte2OEn
KrIkejHFEemey7rk281Eiij3Zs0UuZ+oXsPl8PhfByYJHBwr9jWHuw+wqQ+/GwZYKO2pOUHdz+yl
0lv9Oq90vg9c1hgzXsq1QjolZmTfuI/z8kyk5zTrwpGNecemFtkvcYaAeo0xJVBW+4DQXaAqPfCV
ouoyafxxsvMAS9sGEPH3NEZUSMZM4QWx3MP3ShzV73WYDv191igzv2w4QqqvOQ7tdHcMMxVfcJUR
2WDZVuFog09d/pBVQz78F4w98ML0unyiS1C+163kpsf35WFuVjQr4nrgFPLDYnAKi6HU7OsaGMYF
hswrFCdZHPRrWuaAbU0puOyiNEqchV46o2CewLYadpZDxkrzFMq4mTueO0NhdGXqVb/KRCjexeLr
8WmepomcKpS5eNPWjC9SmhEqLHRL/o/Uk2MAyEEWoM2HyEPVn2yhERU0iCNTl2EQpO1x7gW4i+y+
4vu9m0iTY8PWgpwIqtVwD3sQ+g3ouHtcGzRw1xlVBOLKrJ+qx3QE+4tLZhMGwnXpPhcyg0tCIZIC
go1uEa13axhYevwmdadm79ebq2OUp31ror/3YKuwTX/4S6Byo/uj2mxa3rZUyxHIg6kxvgsEHpOf
21LeZNwzdXPeQJ/cVSy64Qph70zP6zQw+PjBLEEgoebA69o9yX6g1q2nbmJzBqcPpirwQbQ4Pq4J
Cex9WDJYrCgTcHm7qpsHAHbbdkZlWsEIXe/11pXUQt1FckAe/ex8vbxY9EjyPDLsoydk8wzrBRbZ
fLhiPqT4VjaoUvDY2EhOo5PpP4FEU9SQ+zIM/nxAQ4Z42eDldOfardQPkbK9PokJaXmnenZqfA8H
tsS7aUB5MwDjS1TQDseEq/4WWZ1BVXfQ+s7x0tVdawr2A1O+9Lsi25L+jI43w28gdbF5xvFaoAlJ
+kOZaBWKJEERKFUa04C7GiWqWA2kBqW9ILetLA2ALisM/E0HQFtgBSBWTBHgmC3b44adymb90SJV
5J/15lAPpBIqXMTS6CeEma+QxZGjQJVmtwOOgsLmsh/XRR8vM+qQNzKhwOtTXcuvINFB5cCx1SRy
346tZ++LzOGEtB6oJQ4YY8m7dOD19AvL1HLiW2aaa62CqZ7aQEd4iSzz9ouORQ1Fbgpy7hYEedU3
Bl/jpyZsU92lzdFzPSFreMhHnZ+XASXfuTDqeIgms3XHhxbyyBLJjn9yMWfNozfrngGLAhCGIrWO
dY8NZxPwgPfWvlQmj+A5jMowYDnNKHb5rEpA0pEpIJyOCbQiOaYqvFbHXb6y6av4MLk+S1JD/rl7
xG2su0kvHtX1eAdJA+AFjbOx7pbFoCMSQ5a/4WGyL+gw4uPsQv2fb/GyOlMKf23GY2BdU6vtx1G1
ruhUJVFyibUuOFZBs0Kkv4wOAGmw9TMFjqmAF9QNpj7WlcUOIEBCqkGoydcZkDvpoOIcsN1rhA/A
eJGjfW6XhLwKsBilxdUYTKM0OKPxFa15OjfYrb+GtOifFvDdl8k71GEks6YvEVZ5N0pgT+clodPr
6exwTWMp7Yr8QJ/904oWriuXlX6XgpifPJ/J3i0+qpcSBVZ52tF0x/OWW/sc4D6CPC/k5b3vUqNU
W5iuzodIK1IbPwpM8Bf1/CbqA025qgWonjoXw9sskRUw6g+g3qHxPkeIHkbUsusUTiL6MZz8LOsW
30NpX1tw0MCo3JigJASQovtNLO33JKCsvJMo/j8fGCJ85aMHhzfQFelMQ/DpSRILCJom4X/yoUG5
L0YJ4QYFcna/6WmuL4Hq6W7YAvyBMSB1wKMCUCbeIxp5rFFStjdQQBUKmknVXxIwgDccDsVv6HzA
DDGw4eDYhqP8Siac7uiY9uWtwIOEF7zCmd4RqxDKUOkx/1nvG/u8yXUBg0HXde4Jcx6bWJHbN9dm
wzMt4b/A3NF+TWyYM1A7HmbUdLQA+uUugdjFkdpnjLVV0xm7I6oSxXn1vudBjNe1ge27KKsMcTzg
oT7FoBHAReaEEN3YOrAzppy87WtUgHexLZWB2WXr/vAGHEgH8FN9qznVAMIAGr7ACkKHM6T/W9vP
JmWwtaNiK/pKoohGD+EHvGmRivsGlm9Tt8bR/xaZxhwlDmUAtbQKa7ihhvQlQHpQ2T2m5RVIs6WM
02XZhuzLOqxZ04UInKtnJuL97mUW3NUuiOtBCjtmgmLIFbhkL+O32Q/Tv7C0q+65dg1YpMnVXzXR
poBFW2HewPYjk7oN6IF7vUlmrrjr/DMX5Xh0Wxjb61SgYgAHMWDwWY3ji12PfLtbZ4dFVSLryKBJ
hOsbPvJkbss6IS4aES3zq1i3QyFis436XO0wieqzIrHfx1Rg8GxXQ3iBQGD+onCZTzuvAlbE9sFq
oCl23w1x5hOAAf4nebGhdUTV9tOtxfGo5hwQDkv1vaIfsyvetdVrIUSFiQ0t6386Hnl79tNe69dY
gGrDGkzL3e6wrGxW5u/oLT4gc99AY+a5Ng/rLuQGwC3fUA9l+Z2QaWjOW1ElKNHqWfxsZXTPSKbD
rTp0y+kCfDIOfQxF/ElKrfUl7Xb5DpUEqh7Gq7E+oawk8A4HHnAf8gRLzRA4PP51NiI/Z1YpLJcJ
Je9rI4pj/QHJ6Y4EG1uZTV0LAg1trxqyXkjkdn3YtxZMc12kj1U2rf641SEX5Q18RS5Al2dK3e2L
R9JYrCOSPIQjR36bZKveJ3xqJZBaWxW/gMU6+g1DtYX9gdqSQ10R4OID/rsQl5xMhvbYuOkPAPC6
vrq4jdlZmuDwAG2sCdoo/GmA+Q3EZftO4dwACbSrvmTQBaAcHIdlva8OVLKnHIzwj1qDGj8N2KOy
s5ZzCckE6H1IydF9jDf0ZUPoWQxDezkOB2emcgY8dW0nKlfMl6UVIEUTzF/WgoAC8ja5twZNGcNq
r/EgPYSLc48Pwv2WjCkFcfiBcaZ2D4Ter6jt7aVQO0DwTk2r/qY5SJrfDD9uHpYxI2NvF6SMnpHY
xnbQEVwVpwPhcWTsEqiP5mQP/MJP2NPK9mEZtglBYMDPsZ8MzZcq1eW/fU3ZcHaMLrTjaWz+Y4i7
ABaR7RnYYDDxl7qaSLhNAnMikEOjIYWYKYMFctpKj1xN6wwgA2SZku1chYhNNhLAkxeMJ9fbGcsO
qAC46hI6uiNpDNR7gg9VJ6K+FGYex6etMsBGa6AnUEKUUNfco24tYRA2mgGGrWMJBdGAI1f1sipH
3Rc2T6hcV1a9ZrQ9ED61JLSS1bbO4O1VswY0e60AlFZks7xABoMp+VRCcgTWs9Gg6nZGv805/eA5
JDx27mIKQ9MZ5muKfbutXC9Fi+ZnR0XPOtIAIg0tON4ecDz7he84QjSy7A6MZHQbP8GlhKVv+Wxx
4jMVHDlDOrVM93bMJizMQ4AW85BR1Gdfo2vtsaE2O6akeCpO8E0f8YDSpMxpVnkRn3jYKBheC37u
OJN8m47zvqgkvkTLa7gabWCgvlQFhH8C+6lv9i8BaFo46coc4t4sXs1Pts5EdvWlzMNdawPgerVN
GfkCSVUUt7GWbYN2M+pHthnuUIST1k/fAODNHo3OYs1LYdOYJTA+5TJ+pUM1t3fMNCBddkmqCk8Y
MPM7Fwtdr5oqYPTtkYWvBdqzuhNw2f8w3xWbPMXUhnRtB9MAv5sIps8NWeIfaMUAhyFAuPEXyPyQ
gQe0sjCXeT7YdhkSyFZTpvDLF2TfL5QM2py0YSn25LAI3gilgUAv4bpAsKC7+6KE3/nNw8AV55MO
Q3yA8M4hUoKBme1F5QFHZICggFyqoNt+/whf7FF/BMwhqRxzcsodQGSZs8vywpUAUo+DNhxnOleY
m1jH9kNYlIU6XeeVuR/ocvhzEzn4kLwZt7zfoGNYgXzAfuvsZu0fLXj+46LIyjlMFFBYfJ984zCh
Ny5suOAlQwinJdhf5KYt3J2WsJgWqor8aAF96GH91E7IXe4QDxWm8xgNFpNyRYSozK4mfpeQKiI5
zuabfztwl+Z5G6DMO++VKsSL38Gef+eMzCVEaAMMvCtqJGruKJV/shgbeFwR0OTeaX74BX5L9Yqv
zePw7Yd1hHkspxusbBcOb9K2GxAMN74qBYamH0qMFwAGBrkLUEscw2PSpgRd1DSz6MBj1PoOWslY
3usNMtszAOsxXpa9xSyoX9pIL6hQWX0GiKMxYoBXPtylkdsnAhLL3BLGWabXvQWY9ZaxReT3GkeP
+LPrhrkHmjC23E1NVsVbCnP9iZrGiSsfojp6LRKFS2kNIcrjECVmtKGqhFfVfhxA5wRhB/ptkArj
N5I1xYbEhsa0n11L2P6jXIoJq6vkIb8/UOfA8HUore0tbladDhcm0JEQjOzwhZIUp9Y8NOwT3JWa
9rpH8Is3KV07AyutUc31bsP3cwUTvO1dofKSXmBjOaXzWlRDi1XmGggyqq0U95oFrMoAkVW8riar
9V+6ZscIvVYBoZtb2laBE9tMJN9YOavqPO1kmK5QacT5RCpPlyfsyvLLoiiOQUObJXyRuL32pm2U
w5tGXKN/yeDvjkvHcTU8zmFAeRuV578pwVz2Jzo32JlrYNTkAewhYgok8F6YNCyCTn9CrHOEPmym
sGceTQn2FDj8cDeNAAag2DgiGCls3FGejxgkRf4Yq9xXAkrHfdA24Pv+J+08luNGojX9RIhImASQ
2/JFslh0EkVuEKIMvEsACfP096ueTXd1jxh3Zqc2IRRMZp7zu0O9GaJJBKSOkuPAPMwfIBFjZa0Q
3bjzptJz5K8MHF5xHGACYJNVqZ2dVSlr3EkhiWCfnSyMb3yr7p29ZMryS1BF6XKw5sxJ9sbAf686
7UU/cj9GnjPgOi9gSTi26xVYDMAukheaDfrjAZtVYDXDBmYcNb5lep/jQ3FYI07TzkVK0gX9waoH
S9+yzBEyhEvp5R9VQT+2mp3WlttRGcffeGaQwES20/jEpk1VduvXgblVbUYLOPcWsUy9t3gToxAz
pr0IxrOnO2vOEYy4sva8tdNJFL+ckhyroplpC3RELd3msLD7Gu3xtCopevRKmLC3NmVVEXo9RE4C
sw3oA42BQAuHjYL63GZV62dved2L98prTQvmoNHhobtQeqXHIHiDIfaYXBXW9jP9ERlHc5t5bH1Z
16b3kCbluJ8qqJ5jVrmXtdyLibWflZMPbeVPHNPa89t1m2vNfMpFiJ7GDQf4jRVbDh/BIgG3HZln
y6rxLv2VHhx3RrdS2eGxwgAwH6ylzqBky5iCzPKke6kgOnpR7NdSbaoI2QRtYBESRzQsMeMnm677
XdZMsov9LPO3JdzK41L7oDVqqAQ24ChYvrJz4DRq6UMfXQUZum+jbvoyWgkGf1VX3ROAfnNWYZtG
tEDd/JwS6DHu07bSy66guV9QE7bur4qvSa6AeahsUtudPSjTxYdc9EcbdZEK+9/S6mbvEPuDzc2T
+ZGDDs0puR2BtL5DovQpqrvGf+pmmLb1oDJdrqOqR1GmY2FOZGQY0leoUOyDPStFVmE/z4zMnPrk
VaTKeaM7a+5NicZ7NYxK5GuD2tg+aGi3n5bjZQ3Ccb/Ua8F07XgD79rhKQyy9kTIcYyxKskQ+cwQ
B18ChID1IZjRCH1o4O4BaWDAZ4t+vExvgCm8luTL0ojVMNUhqrKYb36LZmzsqQAdPrhctwJ0ofOn
X4EpFgYLMtnV2vWxQVUxMVp+2aMkE3eG1ZNvKiVHSljeBcyTdCledZc6ewJAFdKAKiydbeWCrW0G
JLucM547p4dI1LoGfsj7al/VKdl/LFec1YHfZ0A6YSKOixtanJuBWxjiGkJ5K4RCp6gbBpFwFnBo
oTCYknjnD1norI1D0cEC66pm2wsHOeLkQ+DSYl30g74zTFjTanRLsAqjPTO5I+IDj8xMw0NtJKZD
V2bmPkEpXgHFUUEQhpWRhKGBlsctpXF2sJSymxMUunpR8P/FNvAGC518V/pyPVjF4h4z5KjTDcwB
q8FakFVvy3SkFhjdtkLHmgELrf00bhkc2ATTl9CnP1qDcjKbdvQLOPy8Uzrdar/07LVYjIDlK4f2
SWeM01zJIKzeRl82SGpnE/kHZwj5zXrq7t0+D3/JOrOekeQEDybSaA2aDrXfDT8G/GvKnKJYN/5o
UJu3IVlOtAHzjz5oZfVt0o1oVkE1O90q97NYPkBWuAlBeqVVOtAssWc7xwKOjs8OctlGhY/WeKtF
J5cvSQh8uwKBSomk7l1STnOvGYpd5y/y3ubtqHUtddreXbQ034HEy2JdLm3ard2qjp+iTFPRl3xZ
NxAlfPuupKfcVWnXPScM6WHqywyZuO/72ALt7ET0jf1+CXeUoEu0KaMGaE53rPB1sFS5OFWBOx/c
pYvR2s59Ramd9sDL3HlufQuCRdN55immGTO6XvTewwQdLkMkJEINPuF5L0XZofHX+fRsWV4/r00I
5PFe9a6mX2laAvjIsbVs0vfZiYEy8vmxjOYKjZevmT8RNPhKdq7t6OmmZIt7gYcJf2iJuvFYhN3w
3qKhSDat9FhdDvri8ZDqoMQiHXSzeawZU8RoqWTuktfAG5Nxx7Ot2AZ71/pqujbwt1nMPrxui15O
N2MdRzpA2+G5dyNuDoMYS7tYHFMZqBUowmJ2QR4pf2fSvL7AMrl6Dxo7/KgGZ2pQAVfui1Xq7pvX
Wky3ZAjTnG0rPxrm9ZAu4WPX5BnnLTuN3hV+ZlsY2GMyphBwNNCzVZi70T2CzLTb9CYkqoyyQ7bP
sCk+GXs1heg6GH0i5UXTgGj3cyneB88kD1mXuIzPcmegxqKgXbt31MJY6SZOJ9Qwo9WSLl71obO5
OD1aEIxJf3XGymnX6EOil5HBWA0C2DSNORLYyLZ0xuVtGfQhh5oXg0JTV2HAAE4uXivR9D+pn/Pp
VOcazCYYzRBuLe3UyTHlLfzqZZPn757ADgImxc6zMcMIWuFqzRGqGmYPbzoZJ/3WT7o4/84LTJBm
06EOmwkLPOm3nMblxne9/HvD8XgWo5je0eDmch0uEv1SaxvZrZdO+N+HyW3lrmfnTGkM/db6YucX
lxzUM6d0VUdq/nDxMJzzBq3Zh9bZZB07VNFig14vbW8zcgWX5yWGylynfgaqAMsLHrzFRFMWR9Dk
qPtJGeSJXR/6k3OTT1PVnC1ba/a1aRndlXFH+BGptWujdLCj3L3tZ9lFGwSCg08+Tm+8J9lMHrEe
GZvAYeFcYPhGPKZo8RrHJHu9dGO+S7yuLQ6yi8vgxnBEW0cwYghQpsLCw/u219sbTsdE7GJHwo/H
NGNgHmHcP6WdolsX0mu/jknjz6vGD2F8bTRTz77qU3vDYVgQmupga0dakUCH9mXYsrkvfnPfzIxY
p5zSntkhwbb51dGMLJ4pHBMCu8Vl04AMN9W+1Vbt3fE5BvF26unj17ENEL5qcVp4e/bBZViX+Get
gxI2Kr4eVRiPN28YnS5G650Qh/a50L0eHlVXuN62HkX04XcoTtJCFtFmrKLkZzx5kbuKezdNT1Mw
WwAyWLKSO4dI5A+QDfVh6oAWOJ+EDJ8Kun2B1ARFW77PocuQGMMUDs8R/iekGEnZUX5KObEWlyAS
uy7t5+Q4SuS/7FMiGTdCu+28K8YujO6EiBxOrjF0mgfGoyTMW9fdRb+X+UEXvnsWvQIfaTG/jnWf
23vb1gjew6hR9p3xF9ifqVpm9xR5CGB2duAsFBq27Zig2VaYLNoBhU+BwA0UrJqaZC/TWTYIGmq7
AQ/wZEC6Y7bMXMlCZFyVyrNOtg0sG7N6bYkNGSK6eSmhHKtdCSCwrNsuctgbVJn/TPne0FPCnQa0
P3Y/bEuryi3OucsQpkxko/s9yN0OM5ByR9xrzHjvyK/okgX8mVpsHI3+aODBfqnZqzAROgQbPlnT
XMXJqrHCAhijmfVLnvVCUYRbjlXf9iLP2aKKuHnVmN4gj4yo35ZmMi9azIP7pKaYUVB1M1TfHF0O
3tqU/ShWkjGx/jcmCzQoR1PUvCsnmUo+wGVsgRIziilnPU5yDnduSBAGXp1gqXfT3E23jqdpf5Cp
Lcl5BKmyaZlTEJqBFOL6h9csAMd9WPcMVse94ZbbbgyXr3OiwocSs5KmXnay4CSAK0uGPUd9fGec
JAu3qLjS/OQJXcWPk1strqZ8UmmJkoHyakZAWU/h44zE2XyBGLffOgFDtCXDwyq2SY/WhW06CTho
wRfGVVwN5IZUtkxeSJvLzcHYqKyheaapPLuRc/Hb4LkbaQCZlbGNCotTIyqS7AfEugDeQzQwqAdf
Exb3XIQERq75EjlfkFeHb32XlS95AMeDk6YsgWXpX+1dlyufrylKemeNELa/g/qle+1qr7xH/3yx
Vk+dM64ce5ZvOhBL+QD/SfU0EbQcbwK7K9/BrVxOMbhItD+DrHFO2ADvxs+YiiyX1MczUV0EziK1
x/AOPQJUWzEEHeoomrBiHedprjiXG7j/SPJffwP/xvHRB0Wqd6mPVImqA6E9u1hvtxuMn3Z5iph7
aW9TKl5EMGFhEEUWwi3Hc0zFmB7HIFuGvRCVfs9gr4leXdzZ0PfbJl0FWdL+muTkvyeibdgmKjtb
ZybMH+poDL/ZWEHeAyvTCBFj3M4bOwg7uamGGnuotuv8XY+DZd+m0sYngZQ9NVsnVt0xH3vJvGK0
cvLO7cd0+JZpOUQrlnDATA/IVL0J/BSF8+BZqH8b5ZLIn1WFCxfeTuErZTUDRH1MCaQ8RTG+NBT/
6CFVNE+8oWCIpotnY05WPHrqLZP3sl1j/+4FRbpk/mbTlfb4NnQu8CBT76f4EHqNh2dUXZx3kEkU
9GsLCinB/zjjL3MQcT9KbdwTaEU/gLEW/Y9qCgP8NhIkFLgJG83yi3pp+jpBtg27uGkoR3dxgH62
WtFLjRvHTwpS3ujvaL69fBrWYRoxfqJr68rZRInGZlF5SflcKz9pkI6Uvl73JmuJ7beNVaPXiKpH
fJt8bMox4oZCPQo3wmqTZyYceNbt4pS23mTTEM33nZ+U1L66Ud5GAfLHlGA+exWLAnGH1nb/yiit
zl8PAYxfRFSNgaELp9coHZLxdZkWwGjt+OmAtOvymY5x7v0CruE9ZPgvo4Ngwim1N8uatzQtrrOG
PJS8Sc8wVcRDmbUJWs8ia2O8ABzRcimV2tjFqdspWE0E9am4nVOFtd0pU++ljduW+Y2hgxDHj+MO
PC22rIGBRMPwAvFbockp8CCA/6dRtAkcPd4yHiYDFuVJnunO87PfR1iKQKLqci3rYRy2jM4WZjV0
F5e0tASUbord01tBazq3YCPDu8ltM64mk82nkqYv5QCMomlfmYtkExZaPE6Ch3JvehiLI7SaaQgJ
7KofiOcb2nQpq3seYDaB0qFthQZJXb2zVV7DMxjPxmCErBGPRL3oh84ammITFzUdv6X4EVvp6fC7
6w7YDYBCUaGXnjNQiseEzzK5c8HzzXIoW9QJF2nnaJW0jyKsBPZdRIJrYE316gfK/6hEVvPPoNqv
fSHEHW1suqxrWKevcUTJvPbGpcY6MET5Y4eJzV6FqBZBeQHnVsjJwVc4lND8NsDMP9h923iHkh7L
IK9kcndTGk32SrrFzHqPFVHgVEtDcEoX0T/EqTU/JI5diQ0Uddnu/VJNv8sWR8oqkz38YUiL+gUe
o/mCBYljKnSLXB7sDhX+rYa5/FHmEa6FJXeN3CZ+kj8Rq2po+Vt3uJcNNP1FDsAxPHVt+exNunC2
pKShnIyXKbuJmNOGI68S5Lr4jQxo/m03qiq24LRRJ/ZgC/FXJJ0QLYFtpc27hx6JBBxcPl32PUUR
iWCRL6K8sT2rHTdaSoVxJGbewqMQ9OEPXluF+oa9y/wmdcBr72i0hmTflrJ6nZiCJtF3ZXX3kjVe
be3SqgjvU/BJztZU8GK5EUR1RgCNECXgIkVoMg9Cjza1925tPJEtdqdi8sZtWYFkfl1KGT+ME8Te
HVCneMpFWOjbTPmg2r3buOn9GHRS30aVexFmD8pOtsVE9Y4RKV9+YCOGP6LPobChDYR4hiiO38KO
2on/I5K/3QBcl7eb1IxF5DJQuz2iw4NexlCtq8KJzoRLpcPWTKp7HC2mKB8lbLH9LdKR++L1Wfd9
8eyxRac0NMnKKxpaVgQLqg8QUJS5layGXDGHMAgifz5qUYjlFjdMHT7ir56f3SpHEDFlLbb7S2HW
33RNkEy8xgKbH24P2LSpyEJrkzW6RUCZjm60dUTJYYGQKjpAFZgvvVO5r0AvGXODhj4jWL3zw3Ad
J7F+X8LQReRtxCxWmD7S73pR/ZuikmMBTh52lAnx6U+HCgkasQPHWSOPnszraOUDVN7ArriD+XG9
u86e6IvxFPV3BeZXLHIqZjuiic83aq4nbxWHJZJpAxBRcyYsUISD6wlcE6Rj+jtPUOc/qnFU6iHA
NYTKLxjjJwvU0Jwnf1SEM7i0NhWou4XgFkNnRCyVVSGqKTGp9mvR1to9eG6CEi2npwg2M8SeWrde
3L1UuTT45wZsQjC/QbQ1niu8Y9vVDZRNEui3RltdtzdlgZc1GYZiY+vU99m9o6pFnc88Qcot8daY
RcBHV00N4Jq55cEG773Y2HS5BZmQHetnWsq1yRz6uMFzksNYsFnc4IeP0LenuTV+o9opiV2C7Erv
cwQ0/S/auIoQjSIiHGgFRloEnOvJfN/gIvg6Oj3i2aqnlli5jjO2z7OnPPR8C5pSfm4oi6/UpEN6
JNvL/MwTDEorBEst+0MTuG+ysub7XMx8hHVaN/nOtEPzZcqm8jlIiwVIYmzn94HD+qdBpuJfjFLD
Q5WkVrMho3t2UPcLVL1BOMlnGc1oCKUO3dciaS5bwRxE5RrTXVXwPij10AGirVylbU+STu8hC9so
fmewmtmLvkqyJlBc6TT+2kdJnj676Lng/9lXi+fWmZIveRlOM1rFfngAHdYNn+KCmWaIRWgOEEIA
8TLuS7kTNnbdVQMA+SuYqTM3nbtk9/0c4dDFcdaheMEa91KQQReh0XWIbmHU6IzJZk6L935pQgyX
o4VclaPxu2B56w0i0uo9AH8nfQovotlg5iDHoBpFsIaiHl9JiJs9vIhZdiavXzF8LxSW2PeUmCe0
EckraiQU9bJZMuJVie54xeJl9I6I4rjdR6ieYoTiXd5+XzjHqcFE7j7TZ4bJunQrtP0i7fQj2pMp
vUG3FPOv/XGqjj7hMvXdUpTDoV205iuBUkr5dj0fITTEwCvJ/byCoOvNfb7U3rt2EJ2uAmYfE6Kr
R6BuS2HoQVDko5oCGu5ePJr0Hzg9yn5fRtr+TW5H62wnZj8xFQiOnqmZJr68jcFJUdgTarYMMHxi
kZhFmgaCt22c2l0HeTMTn84NWPeBXuqvAGRQP3E0Vq9sutX9RE0g1uC0IdVSlw6XMfdJ+oMdYLBX
mMImdTeTWgFh7GTqBrzYlQeksGX+5JEKYLjNGjRQD31Imajy8RR4qLPY8hpSRNOWkmqV5gUbjilk
538x5LIl37GtxMm+8k12h3zKVeCLJBvx0aLNaAAspwPgStseumQgVkFmiCjXvpMxU2v2ROCslyYY
8QbISv28KKxOBhZB7JcuHCUFezvr2wuW/D0lsCJHohC4X3LpKLDzaUzCc22PXfsEW4XHrAwv0QZW
mtv6vnCrPt8OQSW/9Vk8EzpMdXaOYJ6o5RE+fWvsGVOLcaoF0txK54oRxzMtsjK5gQGo46ICObpo
N0Dh+RBYCi0WR2E09X7QzvZ91S3xmeSe7G6wfXzYKzY4nT+X2PbUvR+MlU2V1mc4v9fCE5Yt7glh
oY3Y1VkroxBp7yC7j6VkHp/egN4il12VoReM0455r8YaHpHj2639EM4D/qq9nThpiacHP2AZP6mZ
hIX2NnRRBtMp0m+58dbHUS8DDCq4w9Mj0/xCi7nN0i4s6lSdtN/9xl8EHSCqp02emgZjeuUH0S6N
GJ9TbWrtOMSSZiHVNwlQRlS/my5uUWbCWo/jyaqVp57RqC/h1qnHkcpLpMQouHUfRKvBtedfLtkt
9c0SUXBAMXhN9TKmUdncJOyEcjMwfeJdEd4kHjr4/Itbm00+/GmZcowfnGBWMDehkysSKqe0GI65
VQbLvnJH5j9f8kQAXsa4jL8vs6/L49yMiXvowTzjkxoJ/7wh9Y890+mWpNyMIgum5541zSDiKvB9
vBkkInxtBydbbrswl9EJhxF+K4cGFRcXnChiCJvV3zsrBHnYslYVq0tSt2Ih2YJ8aOsJ8ATrzpRD
4N5YRGxOK0EGDKtnIaOAHKMCcU7cq5m/FirdrOi8xwvQ1zIPcywrJHHKth8I8c1R1g+TvWAlVtAE
6C6yL9Jo/7uDiYbzohnVk90sFQONHSDPGYIRs1BRZlQ2nDsVjbiK5CoPovnBi6RnzhBUnGGsSO9L
54aM4IxZ4/fGMobAA163urGkVj+mpI0/ch7Ask0QhguABpCd7aD97keZjJSPo5cChAYlLFLkjvyd
abSMOOc8Z3lrltiKDk7eWPoAiTd9NVUw7irfd7p930WTua8mTfRKiKrg2SiAPsQTOIEPU9TgOiX9
Z+RbCXLSTw1f4P1Sc8LeJgECIMST7A4EBmXRFrpbH5Zy6dtt3bf10zz/dd659vSldaHiNtpJ4DIx
0FT+OuG6wToZlT2BlMscr0k7eNMhqvPkldCRlK5hKNUddlYST0avqLeFZ8tghd4CrWoqEaOvAHCH
+sD23rBneYb0nyVJHgG7bL2ibQeu6wQd2AW4st1thxPzGSIfgtptC+s8JwnArY5LrOuRUcPvcfR7
2lMWULPNUFXQqoMX14CE+NLuYyyiEcEPtT0cJzCU23DpkU5PzGhngCoZPs7t4DYhYuu4Q0EhIGhb
FlQ5ZdvEbTpuLY765c4JAEMxp+vIrMcObJp0EXuhIemIH34otDul+7ALk4tNq23FnWNwF0AgWOB2
jZ7MtBElHdea/legoJgzFFlB3WEoiQ1BC/By2SruHLfeOHk8/kJAT+8XITslJDMJBm9fd0GMkYTz
el8TLbpsSQeTT0lLZsKG5A7zKMYQonuIIhonVHp8ZwWqty991HpQxqrrNoEH4oyATuhHAmBS8CyM
C/ouIGjs61yPU3RfM3X2NRSz3uSOM5i32YX4Bk2fVUbdC2vP+oatxS5LICgqR23UCnJHVGtiQgl4
sTOgyC3KE5SuLhEDyC5ozWwcm1q+Npe2ZxNJcoL5xX5THpW3RF+0CHA9Q9/K56AR8wZruTm3Rhe7
BblrjJre739i4kfBgz8EFJ6cPpqNBfBXbOnixZm4GXXxK8OWrkAgcxzrWLjtrYXLiegO1MgoCVFO
YC5tFuh2p9TFa16ORXQbFoU1ofQuxKbMfOIClB3yZ9VIUs5GOS6nlqb9R43ZAKu6NWZPyaKlg5UO
c8wKHfLgwlaiMN5lNjw/35nqbmthRw6TT5SunhovBkepRNX9rmzTfNRAw/wCXYU06SAG84eRpQ62
oWqncwm0Na7SKnLVL19YEEkuDP0+tnPF+KbZ7p8JkfAbnONhSVfUN1WJXqB1byZPw6R0lUziY+13
4bJREFHNNhwc5uqEaO9v7UvQ0HauE3NmYzX5FroJLZrNdmDtL5Pb3PumHObxFj8AtomRBBL72KY4
xBRNNWpA0XUffhCo6Q7fiPIfwK+VhzsWY0cwKQKljFWw5PAaJlZ28MsBK1jqBcl3fAMZuuBOjf05
iSe/O7nDdFGnGTs9eXgoknM+lKV3EiaaoE0wtKT5DjVDyIc75hgDbTzAP1Iw4O8K58UD6iE03xQU
JiAmSOF45M9OfQowOFhHuhbj4A7u62LbwkXVJEJgpAGUSFGqrSJqKWutmDGW73RB48TKSuEG16l2
LWfjF1EY3bDLkeQpXesiJSJcjzQas4zDA7J8gsz58JuQSJN4QffXr2XqDe457uAMkhV+4nTkUEtw
aOi1zWZdPoEBLTg0GT0md2Ov4vqgZI49EcptcHcL2Zze7TxCvV2QYIePl+N3Q2u6JOu0sPuf49C6
D6VHrnWxVgMoz2lm0CBRVJUvIrbMeO7bW6Q2pffNJlACKlha1vgIRJXor2gmEwzVAVoCb5MhekET
40ASgg2Sq1J9TQPj/yjYaNCAuHAUwWI8WJ/RJ/wRYVtQbEaNGB1NOPTrrmzyPjoWo2+CPVk9utur
kYKFAxElh1qLTOcNimdfkag56Wy4qasST3JitHuapljECpQ6sd2PpfL0nVOB7n8LkHXZDz0CRLHW
y9yHT1nTt9GdwioJetFYFjnpC5fZt9hurW+215maeb78bc9FAN5/UK2G0scD4yDCwySee+XGieL2
sbf6yjkOYAshEUyO85w5aUwUvHAortt8RN9jXQyRFWSEuKHmjbPjFLNiDwlv5anXNl2m0j1RA2UQ
Ju80mFO3JzZzeDBO0HbbdPQHg1i5t+IjzuJYrBtTz3i6sCLY1m0IeE9oV6SS6DHKG+dH1lhxe2zC
tgnRpyu6EAy+/jtbSk++UA9lR5pTHJocsCFwQyi0DmFM+61eOAAbXHRlkt8kSSb691BQb4MN4IPf
1uncuveSdLrkUGfoEQhGIz1qJQHyGBBcZHH+SlDLGF+UulI81W3X1GdmADNiQrte1z10qkX0tvDK
xBG3UEzN7ljSbV+8ofEhqocO0MOMJL5tyi7xygdg82m6cX3EP5ZxffwAgVdHmNkG41EpTnI8ETq9
/PRCI1PEuX328UkI7r8Drh0iDNGSSOFw/DpX4aq5Ke0Q/VN/Qj08pM9OUW5LlHhcEImTWC1W/BIv
xW6o7WN46Ndr3tQn6cv2f6WThg4iI8FwEKaEXP2E1q+CZlL8BKbazcRdx1uCRDaoQ07lkYEV63j3
6XSBS4DtdX4o45LlJdLbxbJ4FYhqcVumCOLhNBbtvDWaCSgaIRas8Mh4QdwESCsUu1o+tcPO8oO3
CuPaUZjEOccYFaJPooj/NT7CdhSaUubdB4II1eskczmQppPU9XCC/tia+ZCVv1T8jZiuT172v6OG
L9ch7J2HTfZPePWkl9EeHBxKwyl8nPqXej1Px+AkrW2/DuyXtDrpjRvvS+IY1jXTHM/lZ5NZ/uNN
/+P6V7nCACCJQ8YCDtTvdNRNz0RTucXUN/+Up3GHwPwAc5LYu0R98oDt/7xzQEzFdGyHe7++8yBl
FJ/oB+avNOtluF9IzaDZicWeBALFQSkbfAW/aTuBnbfNRXjcH2f3tzNau6bOP/nk//0cAOCEuLzu
y6TpvybB/y07WPfYPA3JZSfYnXPc7qDQTln79Oe3/Z8XsRnewPcd+Pb1RwVH604FNoaT7ZWPKPpu
3eEp857/Hy5CqwoNQGXmXI8ez6vY7X0vMifCbL8q3/6Fd/0xTNxPQrKv74VlQQmCKTBQ4IoyvFqv
vqU6EcqGLKX0VdtPTvAlbD+5xPUXwiVsgcSENGFJzWhfzVyzG6OYLO5kZ9SoTb/VmEr9gy4OaCz+
/MiuF/v1ha4+RUpo2YdUZeeseezzpzz67agPPZz/fJX/eGL/uJ2rpZYys2AptJ2dO/3hpD9DdV4+
G9L12RO7CnyWSV7AVfLECm/dDWeXw2veIgP39Sf7xmf3cvX2G2uKkil1s3OQfonkfeT99OpP5jx8
9lIuP+FvK5IotslThsc1Rg8yvueliOxp7v6Xq+X61V+Nd0mMi9VKcBWSBNeFTVhG+M3zH///3vzl
tf3tVlLcAh4y0OzsYkDJrV+ECGK//OTzujzyvx+g/+dOKCxdWzisnKs7QR/QWI3ws/Mli2wFcXYj
euy4f76T/3wpIWS85FD00br9805o5FA1MxDlnDTnkETZjMhRO/2px+aTC/3reLjcjiPZYNwAIMV1
r1ZLYCpbJHNenNP+DnQj7e7CgThnVIRL8zZLUDt4LlIyd4tzjoJvOQHfbhmuJ5iZBAWmIgzsz7d+
HaZ+/YOu1tbUL95sRfygZHG2BSFoqXSgeuONthqMdQxTef3zBf/rWf/9CVytMUZgRH4HKHQ2au98
r8iXLEN4zU+f9OWdXX84f7/O1UJbghbQtI2Lc06KaYlyGb8d6iBC39SeUD2FATOfdgEOiD/f319f
5PWFQzfg1HNtxN7XX+wQ5rbAHVKcVWWdsU+iq3sgYg8/APF91nP+FHzQKZq78sa/KwltAgb/bM7I
fz3j0Asv0wwo9jz/6hlnbiKHGQXfudkkwzaxmKWCv19Wn93q5QT5161K23fwGUgm+1w949kOI6SH
fXFu+ycg3xWZaQVNmv0WrYJHb0esFoK+Yv3JA76e6RE4TG6inPEFBZbv+FdbQo7ESwMwzQ8OcR6C
PrYjG4IBzZl58scXu74FGMwAbIZgHzofU1s8XN4FApiZkLDmAOqxk6b85Ff964y6+lFXm2GfpvNE
8Nv8MGC/nKeXlDgERcDYAHph17s/P4J/bYqXi1Fbu8TrKIfZGf/crxoyQGUZ8QSC+AnkZ6X1r//9
BXz+/stoKGKYrjslIEskRrKZH0ZYPNclqNt6+/MV/ipz/vHtcA9/v8TVPVhmkiGt+fxAPbTyw7vE
+8k933v5diS8G1r8SBCIadUn7+n/cl06sSCQFGDqam2A+ZKAWJn5Ia/uTfNGKOLGupj31NkKCUP6
mAZCJz+b7vavBcnN8hgDJgQy6IQS9p8vrMPQ0sLpLw8WkdJ9iUGCNYly5eQln6zJ/7oSo7Ftuk1G
ZDA45J9XCtso0mPcigcvJoCdYKkoO5IejlDqkwnWn13o+jmqasq9uBAPAxkD96T9WsCV5OeycItj
P6tw8+cP5j+vFzjg8381M+HVGT0DLtART+LB6fJV0T8r6icy8tvy+Ofr/OtAdPwLRuA5DvBo4DhX
r0rGaJPQvQhs8MG5l/m+b1/iVhOs5EHP/A9p39XbNtZ1/YsIsJdbNlFUtyXHzg0ROzF77/z176Lm
w4x0ROh8z0wuJsAY8eZpu++1+GOXs6/PJfKPugMiFfg2yEog6CAVWooJ91rsR/ao5EBXTUTms/Zk
9ZJOKPWkQP3aSKKQuzXKdq5YT9xvZPtKR0QW1ARibL1PI5S0Jg5TwrrnR+lmaNDrDgw3yQWeiN42
xc8Gcy8Y0JYapwM8hd6g9GEwPbNPVSlaA9kz+MCgeUB5aUsbKWAWBrBYuPG8RNxENNPkGEPh2SPX
v2YfUQw9aEyd2VT7gnIVF940YlsgRSLPAnXIkUSsKMcweV1oeF7ADo8Lzi5k2QonV1AHowDGzoBJ
nX4CutM0Ws/P7vHoZjUCTnMVSlKBY3f/3PI65kHbMUxHRWZsYCAAA4Sxu9QN0L9WCz+fC7uSId7r
zHtpxJZi2J+D5eumY/WFxvTmY/rNvbKuZke2Z4prft35wEHUtV/p1j+358Kt7OcfcKW7efgAHuE3
4lZJkq8Eczcuv8gAwAfNqNOxd/0XlBM2IItk9tKLbE6r4m0fHlNwu2rr2ol26MiiCH/wNnisXhRU
UIpL+A8/a4gb4THAkdAhrExHvwaEEyasNoEsOWKUvnMpar9AewZCXPMJLooVJsfMRpje/80XaEi0
4l7zApIE918w8BK64YE+cqxrBo+rekPedu0NZh9Ja4yr/8SwNHrxZTXWW/i1z4Uv3TR4PKDelrgZ
m5XQS23oT1GNqv9RyOqz6taKoWXZazp9q8XqP0m63sKbfQ5Qdcf4iny907kuYnIe9Xg3nZI102PO
Sc3enst71Oxz2gi+OhKdEswjca6ZgLYnLfbZI1botrJnAwoayBDFi9pRJC0qCqR/MfULYwzjT4hC
0jmYRDaFTjqUco7Bj6+oPoMXLsLIG+MVepmwVpkrNP20uMIbscS9AcKgkMYVxDJKbVfdKmwqDLAU
uyTyzp7Ho6fcCvx65xcVkKJNYH21TO+GWmwVyM5XNPrx2SsnHzGsDTKUigSINpm4SQOfdzlQWtlj
1ifhSuuGb9AN9c4QAybg+cku3VlEQBKrcSAyksiblPKZhG5WrFtE/S2eANPsoHGy6C8SZpifi7qm
MslV3coisl1TNRSlmMTssZdaTH2BWcZA+dkRmeyCpop9zwuMEYnDdiqrE4pam3QSX9Nk2kbAtDKA
Mx1ZdYpmaAkg+7qiAbMr4wSMdLEHH2DRwdSc/JADiiFTTWaODCIQLlCY8bjfgSqteLQ3GiXvWXLX
oymbrymKn3t0+FGqBfaFqrE8sp8asTiljEK0n1ZwSngJuMZCs2/j9gcrTZGRJllhoH/yE4DI67wU
f6I2uAvVwE2qnMccseCgL3ui2PbF7xFgAZAsBYmwRjhjcD2RAfda9tjAl9B7iY8M9NaKFCkLz1WF
gyCB/UZAuIdc5b2+LVoNfFsxwx1zHbiubr/Keys6oB84Km1A3z2/QY+P9F4YEcxWmORnBMHnj2qF
+YmC36bKfgLFGjq3Wee5qOWFgThARl1IYHmNUAgCoCCFAgM9R8yF9LIdmcrPYA84LgzMX4Z/tTBJ
0HiehfOsscTC0BA9hS0y0ngZiEeBqRgAPxWNBhjFeb6sR8WCHYQLC02uoeJFenyAFkomeYSgqa2B
2sKX06oBu9XKzwWf4qUvipJZFM41wKbI/Ox83tgohhvTokUAdKxQ//7GyFho+GGffcmh/PV8UY86
DIuawwG0+vEaq5JHBVhqSfMhKUNDBlo2jKRz0U6RAkkrTyilAW524O6VGIRpwGrWZJVDIEKo5jgR
4xq0JTyaJgpAAqPrTrmAXMoRlXOj/EzRRBCGb5iCBOCqE2POUwgo9OyPDxtlcxlRCNS1ihIhcVey
ABOEZQ+iEHVEKztcnBTV9lT+FxcFUZwiwpXh0LtJSAHEGYfSdM8f4dSz6IwR0U/IZwb/8vzoll70
rRjC2osVBvJB3cwf8wRK0GXCE1Bd0Qv2XAr36Jdiz2YXBivCvSdrvEU9FYwHSLpjJPwZ0RvJxOcG
gKpZ6sTJHzQs6WIKdnX0eJ+eC156A7dyiV0cC+TfBWXkjz4KuGIqbpTe4YrGfi6F4xfu5K0YYhcF
uRD6KeX4Y5YD2UD1BDMHF5lVV8j+z12hYPRoujWioGoPMO/QBQBluouVONyOgCigfM0sjHggoKzX
RBG2B2ZBJl6j2GQY++995Tiicwe5BkS+QNnR/UoRLEAQt9bzxc/vjRCnKYjNNZgfnCwpzkMZRY5F
gAB20U8BqOLIlRn+cOIL3NgGkz1+uwnKmvIGH4VqLAbuJVGVkd5DmIGPutFtGKXpMMYWK8ew5Bwm
06fXRDj2I7eNoxdVdjWZIm/hhIFYIWpwBQUEsqBtvRcoeNGAnspeO/Jca5VAAKnDUxmvAeQOSLpK
Lzu0nbQXUeAMBTO/UB6UXV6Ia9GkrGIkc9Z88EvnK3izYg0jNGokjsEpbX9J2gEjq7oYrTi0xMWD
0aK9ZwAKI7YcLAdMekL/4jTuFExNARCqBHhYK6cgpvytSaX5/PiXdkZREZVoAohEEfMSdz/H5DRa
eTjvGGPkBq1UbA3/0UVjeofG+ADMqkgMYdj4XbZDGl3zQ7fKbAgACs7NkTb8KZKsvZuEBp23vn/q
W/6tqNZFbDStjQQjUPB3SjtYGgBaKwYgVNq0ytOdFB45xvHDmvLkFowSGjjgxCM4g8uCIPz+dDB9
gyEpLvZPmJk0BemNnZBVqV7zLx69Gzs08LK5bwBrx+yLD8WnmN/HLNK9cMLQF5nUdMDO8E9xptrl
CJhzgC5o4k+AvhsFuv44j8b6O9/2+zePzQbYvgD7xAJxnHgNIchMME4m+CdAOGHwMERXG+AkNQeg
KbQ6zcJLn50LPDt0FooKWacBf9c0KqPin+QdwCXFcJ0Ne6XX9ESOrbz8YFTKQ6PJI5YmRuBSAVWb
fyrauRgFdJls24KoD9P8JqBEnz+ex7SmgMYT9BohWYN4G17u/b1BLx8vAwclOk3j3ncScT36OzH6
7nCAcXRuRVTZgYtf2KPs75MeKWSDG74iE9hMjMEzK43Z1ABF9oCjWhaMUfYrTAoGQDRPopAWaDyc
+f2nCkQ8A0pF4PPHbXTK34IPHLh6LP+Ul8Fq14mLbrSLh1Z1yvY8eFqESELL9yCPBXthH53q/kMA
pXf75/n2P1hK4vcTOhXgckote/j9YgfQEbU0MChchr+69uN/l6PyMrK8MuyjQLqsalc12TiN0anp
f4hVvVcLqKRUHk+h3zOUc3rwxbEmVcR7geMIu8wSx5SVUt8wsYc1KWm2Yoc8AQRpiRh4KnKnHttu
jblPipf1GKsJaAeCtwF1AG2MFP39NWZHBKYAkJt2rQEuE6tf4XauMfsQUtvWHp4nJCG5KswBNRI0
pFucShhUDDuf3SFjbQ5rZh8aqs06IcWqPd6MezGEURs1JUgjBmzXrTuYsYPmVZ4W3z5e7lmEhqIG
uipm/+l+z7RQSVlGDNlds0Z22sTwkl6bX/7RcAE5tf39v97AO2FkZQj5SvDmTdi22AlMzeC33Pq5
gMdrdy+AeKrJ7B+N7PVceisw1C3aByhnwj9qoHsZxHMtWQ0QSX3A7pRXzIWkGGrB/M3LsMX2/fAO
oeFhZb0ZHpH03vdf2snT+zVmUGxl21Ie2YPFvd7Cv89OFe7PrgH1b5n2EburLQ11Bc3Q3NBUKOt9
DJoIKfMNunH5ekzX1AAaxQ0xewuodbZqil86ryOXRVnP8qv6Zz2E0QPwWdp2EdaD+bNNZDKGcuId
xqSJWdQTN3deJZ4VIIwxbZzhBGsL3TwmEoLQE9mvbkW7jhzthAiNBFwMYAl3kOSdNKe15keM+ZJT
fCk22p5fC0Zp8z/A/aWZAsVo0V4C4Y2BwB44ajwk80ZgFBvB8un7SFsdoTumsotLzHOxu8nW7HRw
hE+430a2EXXOAFypIe+1IwBbtdb0qetbvpbIaMIhQzMrvJb7a1lmkRhKQTJfy9by3MTk16WJPhIb
3E8UrfIYXMxP4EYWoVZ43gMRIQgbdvMhjlbsKI5nZk7gCFZuJtZzHbaoX26EEfolk1RhmgendusX
h2Yh53975zETCyE0RoWkVSmgFWDX4SaGVop735uDZSAuN8Mfz9ex/MxkWUH3CJIAqITdnxDwcFKG
yUoWPeSxA8QWq9jEx2LnGRFFb1AlESpKZIBIHwiQND+wWvdM4H+5mesZtFdFlUSoKA5gx2w5r6m3
unWthxb8QVPcVquc0uC6qAtvNo/QUQW4aRJ/LGYdNZiiMZtLxW3++9aRGiprx1yVsCCgI66HdWQ2
OvdtANDr5T/eBkIhAQ9E4yIBC6ps4Djota7tY4MzwC5FuQ20nSO0UgvS+8yLsaIWVjHB0Ah8QKM5
sZQFLSq/fw6ILKx4BdMKsob1DOZsfPk1ivgGTfMsaHF0BcJh56DkUMsmTget+iiPYsAZQgIjgpBx
m/6LZ3ongziYKRJBQKZerzRwhky90fV8zaxpVndhv+7EEMdSaCDAwqDJfCxg7jVYGD9wUlDO/rH8
hka7mw2TCavgAwMhnEIweJc6xveNZgueUTOCrg4BP45hksRQaSKFR516J5IwDiDpEgE3hYUJB/k0
61XGyIAkr7cma7rfNL2wZPdQDtYQ3SDnga4xYh85YANGeafMdm9YFx/FZsArUn6FJlj7KEt7zPbN
u/mPLLLbugf3qFI0V1npvgNy80sPbVQjHQEusS3/6h04I//N64nLbrwXqrKd1TZhre7EEzsLir4K
s5FX8bNaT0y0j15fc2mDm8EIEOdRlNT8Gx8kotkRnZrYX7QG4+c3vi7PyVwCiD5sbqhjvnxTWKI+
GKB8N4BxTNHwi3cV0Sr6QpFAlESJMPRNjfR7U8fcLk0xZB2grC+fJIRg71N/kny3Tk88OpSEMyhy
9R4j3woj09a7EGDOAfPfnzDf7Zv1ckEZxsCa5WDOeCMxtX32iQHr/sNzUFc11D2z9Yz8k2Upcq8j
hOQ+38olDPY0SAwgMSC3tpgDkMUrMzRVY9r2e9jVLf8WGikgtEFeZ3qH5hcwqcyaVsBbMBMonGky
4l6UQh+yIcB+wd6j1xOxtQRuXzM4hy/hy6xlwbhkp1twt4F5LHjJ9pUemzRFtfi0bsST5oOpEyTc
QD26C7bSoTF31VZ0m23o2Da3X4Gc9xdY3b4nXL1sRbnjS69K0mQRI54YbsDfxJlLfc6zY40zP7WW
5NS7ADbfc2Y1wuv8hh4nXHNyD6d9I5FQWazcjb4QNtwO2HrgKbZ6Q3ntV7NLkzm1MVoILJGwAWrV
Zlj3qzmQ9ZzJ0ADo/gVmxUQvbXp8xC+4wmh1+XsbJMJSREyI4eIJ26A50kE9obp/at3JBgsMnC3Q
1Gef9Reo6FeFAV4LBPQlAgvKSSx4+nefQOi33gsjYKPhEwYzMcFNYOY778ivJyNysh2IqQ3mTHMo
lkKZO5mE0kG4VssM+LFxDEWhx45wDbQxM2+iXaV/1RzKGudtfHL2ZKeBUglSL6gVt/spbAL45QMu
WWFoJlUQ7TwJldKAKz5NWCxMwHPK97XBGMCENQCO0pvg0l5T1kV5RRIRCFQAY/GmeV29Ncf1HpyM
1O2wvPToQV/4/yoIvTs5IiJAnKVUaTSfHB7LHIYO29pQXjJnNNGbTvOiqReFcD1nfhiR8XA5g21n
pnsQGl1PrzeBReQWNINA205CKQ3NjBqvQEW0METdGmNqYGMzGxNYVRa/9hwPSoA5SXCxC0PB5QFH
OHJd1FNdNAo3SoHQVKoPGINKxqmCkfeaFwLKlNEdZmUlmoC+NurjrAc0k6Em84TZ1j55KaTrKoO5
ENxPOF/15LnlHqrQAtPm3v/RmGiTxq4fkOY7oOXN0cArq3du8iZX5mSAq77TFbc1k32yB4Hrv8wB
3t49mdBUoElXNanDZcitt9qqkeM8rqQTq9PM4qJ3i65hjZMx7wG3mrjkmLKPozbuuZ28m76Uq8YA
W7EFjhCHmshdcvZuZRE3vGLaXq6BfnJNA3Kvg92vujXYdKH/M8c/NrqySvazWYzwoAEZoz9XIfOV
fjzvf5ZKXHlgh7dgOoD41gUOpoHEMYxeRGtopS2SuNGRLHghoN6hpwx47kZ2CE+zWgSNweFfRUI3
G0qaVOh6DnjzkIWqO/Kq3dkzu9l64vh4Xfx3wR7aLDGygBZZNJcRtzIREiSYRu6v1xpt1R1g46Ev
cHjrDu9BtQPr+ZEtem1wGWXgMYjAtJSJM0t7xU8zEDvuQJ74PZj8m9Csz6XJrcotM1qAW3KKXW4H
uxyBJrOSaD7r0mFCOwEaQuEBzEducDsCBikFn9pOw8tQcUPR92oAK8uEl06LTpYM960sYnPLVmWT
BthTu3GFiH2nGcNLo2fu/0ccNL8z8iHcSiJcEoACDrUYYVXKAWDxv7qz4kQwqOq2+a5+ZfvSFlEE
8Izx5flhPrZtzEN5N7tJBD/QMwDN7bBCkIOe8n0Hn1TaeGb1rbi+Ifxh9QZIIxSZiyeIPrq5Kwq0
nqSS9zyPiyup5WHnGL075K5v4RRXmJNmN/9GwWg3sogT5AAhE5ZTg9vizMXQ8E+9RkM7xYldspi3
QojD6ySp4mIAEl7f/Kw64davJDh4zzeOJoY4K6mq+5kRZt63GLn3zgUavI4ubsoDX7Q/t8uZ/ZSb
gLgaCx4F645HYbc71Cdh41s5MlXdSvwRUublaUsiPMiG73llAon3tYYMau3aBF8ybjvthKhrImxq
CBunohzPw6bO/r5vzWp5MDyd25U/nh/TUn4cM1b/3G/Cpsbgysw5H4uqTAzb7EMrQHkhcOC8/ccL
QWjiPJuAtDRfbsD1b+ec1Kz3sSiaGpxP4UE53SyIsJ95ztXyzCgJKz3btNgRf437OUgFmKIJZH1z
ylfa7/+2iwoRmwqdxzV1AKFzyZVFYiY1JhcIfoZH0UfXMTBieYBqYQWkqlXQApA900oKBOREHHmU
Cft97KCZYSuYXw26AHoTs+G/LnhoVvn66punE21rFxygO9nEEdYA1kwxGMHvNu/FkbfizaQDk9vo
DAiWDKDXWqmdrGh7O2uKZysmDrRRSqHgB6x42qLsC7xcJO9Bg7NNj8NehpMpnCmHuZBju10mmemp
AWzHSwmWqeg7zvQ3hX1YH61iXx8vzm/Kni7olDtZhMqPJvQ/ixEW11rgjEXAFm8jvXUkyuNb8oPu
5BBaXxuGEHi8WNM7wMM/WINBW8C0Xv9Bo6/+8cHbQNsEuR+uK61VTVw4Pe7a5CMr6PQn2zzrMG54
bSixmWK7T8vqEifxinJgCzaa59C9JGJaAdNu4vwNNzYgRN8PJ4z1/OT/KrvEu2LT7OcqPbW5Ynk9
/8gijAAQvgXALM+yjGsKNtABfT17dnPqCTVZU2OoQdbShUSv6tworaHfjyXW14Zj1bZcxe8iucYI
pMWwH0r6LStU0IklQTyL1lh0TQozrNr9RrZpG6dcJPI7cdUhkkcVE8m19Qu6Yy3eRq7RZGHCKYe3
pFRuZRKLk2IRDDAJZHIH75S+tG/ZmrUE8wzCJKOysrdkn56bvWD1znPBSwd5K5c4SIQiOQOmIX4H
lFEQNti19Oe5gCV3FXNB/+wmYcbBGOMrYgwJDLAYZzxkxfSKDeuBmiW3sm5fd6uq+GwzZl1IP9TS
rEABTOs/X9Ivt99AmHcAaHJZgwmDHWt4brz5jC3fYnezfQJ4J9Rob6KMAdpNdJvQXv5SL83d+glz
0fEtSOU6gd+BMNaK991a2HIYae70Tk90YAiPpmwLVmVA3Z0pW0+7VITNELmCxxDBbKk+d58AptXP
L6vVEYWBYfXa67Qq1FJ15HalV+17o4DSHBcJ3DIIvQx5NZmfpX74mZhrYKLAOMqwzNUcT296/fd/
3eTrp92IDhogU3MjNhlkTqjTMvq0PpxXxzkL8gv8SUjenmhpA8qduibqb0SKFa8MKJ/O6raHyMgG
sCiy7bQI4hHQCTikQNuYMQAwaiSQSIdKxYTgiZLm+wMmiWjb2Qf7EOp//lRWZYGq6ZdvfFPuzWwG
SV/jViRhJoUGOOihj91ErRbtFblbIs3TuNWL7BQGtaK1qIJuFkioWxCiNW1QYoFBgIy0vTv716fB
v7NfksuYhfl8dTRx889vzo0XGSVMQ4iT4lyf2L2YRxQJV2v+bP8Ipap1EVgnvP93G0VDtEIrN3Be
8wtInMr4Bg8RRebiU8cUqwa6NRHDBYSGY5BiAW6AzO+ydx+8hJ1Z/EDbbSlYoBB+vn+EJIxGoUFa
kvi5jI8pTInQZzwPUFgt47OLDVD8CweNegBznPNcCOmp/SVlRplBSRuDb2RCtWeTgosLMbu8oe0m
OgSooQOhDIQIhgtcTR0EHk7vvBq9zmW02ILwox5EE1upMYrvJ4qQXTam3f4JzAntUpk96Wq3zoAy
bRjfyS7/7AvLt+PaoJwjCYDxIJ3YXrnt+zhrsPDqq7aKEKO0qd6eDeENXRlaa1X2qddPc6HGoUkW
71/9X5LR9YYCNwbABZl49aHABKCJDtNLInyBrWoA9rxcBno0hegTVtW3OgCaZAJw4zUArauZI5wG
xXcdqr15ONdPgI4DspDMo8RLppkUMekBJl6llwF8XuqqBlk1QAss3hqBkW6Mf9LYHsEhE68mca2t
4l11qEpUmkVbBsn7lvszpRbv1M0mCp1MOj6/koRX+Ne3YQJTVSXgzWgicS36yO9AnsimF40DUziT
qzymhTKIjgoDVIO0ms6sIx62AqPp8OMxl8+SkD1jxYmlrEnpJR1G0DEkmS5WYM5RudXzZV3BU0lB
UBl40pCF8VLCPxPGOBc7uckuMkpUn2C4y5kjRneApcO+AWet1Nk/dQFM/B50S268rgKbqewJ9uBr
GFYY61EiM/GsKQWwvuuHYIxy4x/8VnzBiC8I6T0UTr/91JpiM+hPzz+dnBu7HsntpxNHAraVGKaj
zS6qbPZDigkesGbqSb9j4U5tmGidlXru9AdakvkKBPOwZ8o8jitgYOMBpSaMwQrlK9CBnmwo4AjQ
zzGaNzvzCBA8A7hb46oBdb1e/g5X9WVm3AEHZoPkwBdgsettKK5biXKMZF/AX3tx80mEzUHHXxB0
Az6psc3REq3xj72Wj6sMtvSr+BYdWO7UxnjTChNnL8/PQVjSHJho+3s7iCsUcI0SlNyUXaK1fIp/
vYvfh/BF2cjrdBsa1caPVo31jUSh4aavoS2t95hxPaBHBP/f5k1agpJMHF63AvpLwyw9xngfALZY
Jh+bsUzziwggzHINui8A9oMeMn3vOo59a0LQdZoCINIR6fNh9tpOKfsGnPn0PRe0xKfYkyW9gSSV
JGDWHTEI6SeOAX4GBob80jbBZLN1noGYPv2qG1Z67SqWNiw+33niagKPGSg+ooB0Jsbs8fMb90Yb
FNCe10p+wUS5uFZDjrcLtuRMhQF3k1CC4zGpEpFy+8ggZ95yoK4jWkbHpwgYdiKBw49czBVtk1/4
xJQlvYosPMkqd4SXCk06K258Ec1yV8kbgXMU9G9UKI7QHHLSU/7rI1DfEgHjqgjAMbpfujAGIy8V
bX5hHJnb8WAnFvVyWwKMcdSx62hsXNeilYFCqbUBB1p8KevnD2Hp5kGJYhoJuJGoKJJgXWLg80og
lfnlEyFmaaQ/83ODWYnwkyJn4U5BzgwkK4Lo98E4FBkvTGyAlXroE8FC6+lcBmCmx20qY3DhgjQD
5HScBKBXRm8r35gmS3qLATpTSv/raON129GJxgHMYYY9elg0qDoTX8xw9pXd5O7FfWVMV9wGOpyU
32+UTOGSzseEMEBqWIGVgdY366Kb+111QTj40phfYh2OCVyATQXSk8yQ9qCQbXUlswtGp7lGRFHx
ryVCnQD2GxDkGJe+Fwr+BYZrwQR66dmiN5lyVHS+5USnAF+gzuTZqCsdaMCSQD33mu+tpo6lleD4
hYeNx4XDhuuhsg/I+h1XRh5ePr7B89gfQ+gzv7NB0AQzA/UicBKqHFjzcKD6M3gmUdLVcrVW9l4s
aeAp9bo4NmOM5oIab0h80J2PbRttMdhWxyY7xvyPrBDEH6BKxTw8G9Q95uOVkIPNUHJu6/cJq+ka
3wdvXsFLb1VWd+g1VBjxInRZQRsiXrJlmPMEPyawGDEmTbb6JSBCrTxtpotFX6Nsgc9N6QCKFOtg
uDGY8pP/wOcwLi/o+bEvQXLEGfJn/17asmeonAGwNF1mG0rcQ/a9zpcAYAn4Hgyoww0kAeJ5EF9W
bcD5l5mDR0HfX8yj6VFWVgM4xFwfEyk9yNiSwZqE/fP3fo3e7pU65jUlYNOj6ROwzlfNd3Ppy9YX
1Rj80hfz/edoZWt0DDRrRv+Z6z+xEfqhxihYaeQoY6pr2HtdN17N79PJcDHEZ263UIMonSX6h2E4
J/xxRv31NTNeCwOk6uhMcl3XeKXFE486Cg9GQE8MelTx7aTdAypkWgqa55258gPccXrdrOPgGAwU
0/P4LO7FENmDwMsltQXA9BlpNstP9jUgRAAghIndjQAq9+cHQQ5R4g7cSyO0j5+XMDwxpPm9ORrF
WtHRePNdbHe7nQ0WivWfr1HTB3cw9O30HR9pnRQLL+NePqGIuK6peuBVeWdTXqHXe2d/1gaIh/S1
eDz+YO1Cl+FQge3IAOY/xY95DEjuRRNOnsrHqhLPokFbKBbfXHyIQab6fH8fHcl7GfNh39xzUNr4
KdSKdw6SS9mWethQXhKZmvnrACVhhtNBqgToKvcSGLCa9ZOQM+fU8Y5/VoPbuXsAWv5GNXsjmSPl
vjzmSrAeCZ4xxM2cDMSesaXsd0LVMmdAZ+lDs56p10aQiJafjfyjlyiV+cUTgm6azZQCGgz+fm0e
X4kTM3aQJmHqoF6lypuAdvDnR7Tg42gsIL6gBPG4Wbi191LGCfV/NWOYc27FVrpSt6rufvvo+qUl
dZcUCPZFRJ87ICwQaN0LktG8p9SDx5wHP7WHwo1qQa/rXdn87y4zVnQjiNg3oRZzUMNCkJb1iN3Q
QiGy4JFV9JD9SpKJtoFLGutWHKGx6roVa6/SmPMGHJKYTOFP6BbVEV9/cYaVWYYrbyiB8tKzgksK
4B34SwAYI3ayEkohmUQsMNE6SwZZnoS4/fm1WLh7cAC5OTeICidwve8Pq0jqBiy6qX9J5OpHFVZb
sNa2ehCm1nM5Cy8KdVSQp2A5CDmu7b83GkJVoj7qptq/ZHXuAjjn4Enxu5aFn0I56mXa2RzPUp7V
QlZKu5NJHNggDkEgqLl/2dkHYO0DbAB/DcjAr/XVWoexNVzH2yeIaV8p3u51Uokw/HeiCXXFVZJc
Nz1Ev7+zxptsvfUG+B4dSTdte61Z+IRPpMt9HfmGCvxvG9GUMcBlNCtkCWtnU5jmNyUzu3B7775o
vgg3B6AwghZJTelfwlBz5Alc4xK7LQfOTKvGqGuesvmL4qBk5qgKpFIyca8irlA9PvX9SwxSZd4K
WwmYXE7cbIo8pTzMJeOK+jInChhVRvrzavxvlsZ3cd0MoupfWrdUjdrHhgp6puoYLz00x8yUPKP2
9AYj27qPWVBPF70z4Gt/9WWl5x9eTfkespV9tlV330NYD7D1Al6b4f0LJsW5912E1ggbtHnfEbqG
DI9iGYly1oMwwvSCYVeKO9DaX+ppVb50W5bb/JKQSJJ24/8KPPWXLICNYoYLNQRkHe/vEDM0bFrG
SXDZpPpu0jnOGn//3rwlyE397h2BBk+55LWhkPCPPCKnHnmB1LHoU7/00bprNoA8jDdBZytgXGb1
0HOQHwgnYNknZhIIpiBuuvDAse+ptuabDTqZWL1gXCWzwJBtDtk29hSK33MNIMl3fvuFRNZmDJLJ
Y7souGBmGhyHNooeQIrV4V7+9l1jz/3k5wnnxvpzPhzsly2DDm/j9WS+7zbOq/gZHkIzMxzP+q2Y
vd7rDq0/bvlp/LODZAdvJijFJAZxcOGlTcTrzY8aBLCYI5eNSHGBTZ27I0CO+WrNm8lplHflueb0
4VfzwmTGqJyKgJKMX0g44W3cfBChF5AbCcO+xpFKoDvwPjiGsyTNEbzC7BvtIuV2DtRYAbkntgJm
t1sXJvh1tT+VugNTvZ54tKrYQnSIDwJMAQhDkJUA3P79nQaIz1ACyDK4sIbqila9mn7wx9Bg33sz
NT0Pg5gs5cUumcJbiYRZGjNeS5sgDy5K5cilMdaYGs/Gn0jNB7Qc5vJ2oxAhgNBiBiskXlCLDG8n
jdjuUrQFwC+kpvha7QPMO2pWv0/0zFSCQ82iGLCaQButJ5iDOz+3/MvqUJJnHjiQ38ElvN/hdmYe
BwcojrxZTXKF/h/BjfxfvW+UPPK7WbRO1XjFewrY4mtDopUklxxfVKkBZAjINgGmiNBaUieDojqD
/HEl6eU3COojHczRnGHENsXuk00zVw2JzUauB2QDAAckrnc3gRi3zMbggllb26/fwBieeoHZsSc+
3ETyzHdthODz5D/KQvcZk1UMSXmjbPiST3f7EcSVngptBqqbgkurvLaqoakOh2mFQVdzczzFwWkc
a5PLQwC72eOaR4gvVzzFBl4bN0jFiP5OUFZAfQPOjfiGuJi4ZGrwDSiF2mlico3+geHSfba/XC6p
HZsYW9C/ofJO/2bxcyYZ+Mmg8yRnyIdaUhuflaHxjNRSADHFYNBl1VnWL8n4nX9KlNTxoo2Ck/O3
POLEw1oRy0GCvNZFM2t1zo6x1WwVJ9/JZvCrcoT95DKrPVgfwJrlBnr7iVkyg3bk83aS240GAqDT
IF6VAI57/8Yqv2r5NKlDcLi+gvc6PCmVBXI33ncVbZ/GW/834wo0Jq1FL/dWKmH9wkACbmAHqYFg
2O8/d8FXu6qNWrdnO/iOyDxbj4aCzh45tI6yLutjiGLa/rIHr5de6ZfX8cempdy8Je2qYr4dfBC4
eA/YghqIjbVU8YJLWKyC5ly1m4z/UDAMOuQ6bddnTU3u+qxUkNtTOBBPED41qCeLKRFYpPd6K9R9
d9yFugqG2j2vK+CJ+ze2E4pl5ovFPAeQYO8PWavQgCrETHjJW9+SxC9f0QXeKgZgm2h2Kx/Z3Agx
4J5/N8Ao3KaRCQJvQxaNtFolGi34noURa8fughlPVFE/fAByQxmsLEOfjy5as5ITh2NPvbeKJIqD
tRBGYGgcmRgImIFGiRs2CJEggC87unSNywhGI5ixNQZHdfr9XG3Mv4dYDdpVFBGXBp4A/Nv7reXF
VlUbiUkucVuY6DYGyqwututwVwlOyPs6upwpgffC/gkoKooYJQMABEKze4kh18lBPGgJ9NShcUeb
Om60cDnvBBAauKqj0ctaCMj30yYz+T/FBr0f8PfQV6yd+0/Gfr6FywtCphueFFpBSFDPMoML0IiQ
J456V/+QlH02uVH267mUhXIKEtOyIEO3A0fhgaWLS9OKr8sovWAwNK/0xlT06Nxsuy3AWLeIqSf9
pdML65gBVSbLrOaNQ5r81Xn+FXP4Tl6X248gHn6ABie/a/ERYIy3RExT5f7ncwkLu4kaIboHWfim
AjTM/fXo+Vbh+rpEo9YAwz2tQyCi9uXJp9zChYXAaIjwVQDDCsKW+TNuQucq85JizLGQqkvfFLZR
ba6qCuv5WpY8sDspxGKAxCQGIjjPL4l26DpX2HphYoCdJ+F2Y/4uTKt6AAMjzRd7LP6h8nOzNsIm
thWolKciSOHZx8qrNH3X0ykq95l/5mrEQ+uop/gCC0oEHq74f6Rd13LryJL8IkTAm9eGo6dECnIv
CFl47/H1m9Dd3SGbWCLu3vExZ0aFdtXVVVmZcCKguAS4hMqwllmgtWkUJU4nkaaOSBidhv6trK2e
B3DQf1x6j9/sEThEGAIpMZLGeLlQi9cqPHQF5Sx1giEEQ26co2xsQyYp0OOIX9goN46YskUtoaiW
Sc+FUepwlWKEEObzWSsBBDyAyFHDft3fMDe7EsYQRE9pSdBQYXDXuzJLlaFSAuCDoJWkee1nW1bf
9y3cPvsmExPwAX0CyPXTpcp84t3huBY4RQArfNSE2tdXDlRxkuU98Nsts7QZb2Jy9D3geAFiATk6
qMlSayXkEGqBiEOO8jccFtq+GVCSeeRHRtf3CLoPBMP3R3j79KcsUiuGOrzcR4yQO9u8335CH8Ju
gQb+Ca2WQOxMf2zI90qPvoxs6bTPrN6U9MOlBlZBFohAavUCN4hCLygcvG6Md20LKiHXIh5vfNS2
FhqLIPKbY4eBAkwBhnhcpBIeG9f2vCCTVbfvCke0MxS7Td+CFscYkfynX0hq3sSWlKXpyr3wlmGi
Ic2owFITfMeycW5Ych6GhZO2NJxpei+MSCHDp+1kJCHioKfiStaIo7rGwkNpyQx9hclMxJcuVziF
OQGPQySiNTPyCfcmPQWBdX8z3qI/ppkDVzyKDCoc1t+tfjEoxIkSxG/lAttfflffreRdqw7NGhyo
547E7dIWvIl9YE5EvZ9F07MIBQNqcHLtV3UO3KUD3KtCtsFHkVmVaLzIKUFroZws9jjdJlomi5Ns
M88jkIRjuV411hXzCrzWpYPq2kBGvPag2QNBnaOCrBWaDMQntBhmhuLqbXyumVP8My5FlLeJFuob
qJ3TBlBiq6Ag5qCbopmIw408IbWvg6Njs+mlhX06zeFVDERZo+Y4V5TWLbS+dEoLHO7bJVrSOQ99
NaOUx2QrXxUyuSqdIljjXBNjb6kFYau3PjJWwoPytKhhOIXc90ZEeUw0x0V85jWlk2p7SbbbV4bH
7gmTx8LdaBVgs2QpFbi4bagYJVRyKaoFbBsh23OMMSaAn76IZp5Y4VeOphu07IOEP+GBlgYwkHBM
pAtvgMpIi0fmJlrCck4depOCIjKhEnXn1l0EBCKTVA7nnRIQRKkpUbjN6Oo1aBO7x9FcqrHfIuZx
C0Kt+U8/CWf/L5d24RMQww9NELmV05evEeBwTvwiISWZTDD18KASZZ9uIZo2blRLQKLovkeaiWcg
EgV/BPk5Efz01Flh2VYIY02rnLx5DRu9NeT2nOREFRfszFwZkEKboAQKIho0eVB+wW8SlcuS2gnD
0yisFMcr99hIHfH7BbYOYToQ1PaFLAyHuoyG6gw0T69NISdSQB1QqB3WbJCD+QTOSLG8TeA87cMS
HdYfGx7ZF7DLgGzM9o6prpunc/mzRU8tuueWGhTn4g98DnJRUIIDZQqNoRiLQZPcTq6duNF9qH9a
SWGmu2Cr9L9Y2RUIK+1R20b1WhpXvE865NsZQzyov/FrGS1cCLfpSOy1y4+hjrY3BmHblWqNS7X9
RiMhaP8AcyUgkkYYhooHIRFwab6pkA6MdNul1M20m+ilkXjsAQSaUMFhqaXhqlxumXxonFKG6pOr
CaOe5BC0vr+n+ZlrTwbSEa/iCWmIAO96B5RdIrgN2NacciwJFIL457hcT0KOpErMELSdKx/UTQrx
RlPs7AJg6gr67yFpP9TuxVe3obhtGj3z3+5/11/W+3r4HADN6Pefnpj4O3VV4DEfNkrC907JEfnk
Qg/abktT+ALN0QpqfaNn+yIZcr0rdiNvdJnJCcc4JAm7UlKji7YAgzf2wBl59e0akJMWNehymu74
HfGjfv9bZ+bw+lupOUziKIs4j+2diuyxK5FgeEfVYEIOTHQBgfmUbvODpJ9jHZHE94Lx26Ds2ji1
TZFlDNSsGHs8Wd9jfT+YyFlGkHz4nJKnT3uNvL8E5O1Dsjnd0Q8vHwv2b5HYk+zapMyAx9H0/KKS
Uowm9qlaSD3CNKgMROa4SgA/jEojhaCAZ0ikQ4+9qy+YvXVc11ap05EIWq2KktY7dX8YJMRncQUl
zVXCLSGThNtzeG2JitJ4KFGKQYXxWQmxjsb7oPdWY45oFasBvzD1HbLUn6BkJImN9m10jJdEZ7c6
vDVZylPf9qJQcz1968X1p6VJLxec2zvJc7oTXkTQiI+rUwxTPvxRodfYcN63FhLjEWUDsGIs3Ew0
dwoY1K4ngzqVIwfYEdfgA7zim6u3qU9qcRc1IuHTtyjMJ+AnKMHJwha/9VGwyiEvMwl/g1aYSpIw
gQc6UI7BsAn3Zfnnh/c181WvQ0sm+ceHoAAN6x7dg0Bim/XIxEq58AG3NzI+AEKpSEfi2odHup53
yQs0flS9wYH5ISZ79OQ+RRuPnH7Eb/u0js82egXRefwpHr5Xv6DiXSrK33ZuTRMPaBLUhtFbAujV
9RcwTByKbpIMzvP29bgPtp/Q3zkcUaoKyCnf2rZ9MM8D2Ww+qvXB2cSmTwD6fVw935+IaXlpp3z5
FdTyc3HNZy4fYx7AgFi+KFVEwBC3sNxzBw7LiRWfuC2AC78eKqAHuVJW+eAEo+lWihlzmnl/GHPL
eWmBOtJl5WayXxaDUyWgnJNiIgg4uJHtcYohRXhuDosqybex41S+/2dQ1PpxQ9iDYzkbnNx43u9R
LMjIdnh8fd2/+/rxqdg/4Yo3Uk4/9WQ9krW79siTsF0nuk2IaToZRxwflJaArz6sziHZmOkBzbHO
b6p/G/cnZ86zCpM6G1oy0R5KZwhFZirQJjhsXTKJ8T6G43uOruZEXVjmWTuAWOPtALgs9NGulzl0
xzFMpjOVIxc+pT5VBFesDABF/Xt/RHO7diqso4UGQC8IPl5byl0hbwctGhz8Rx2RJDQMynxHWmRA
/yNDNzQ6HeYung6plry5/LZmHYF7vW9idtb+GcuNdnNXVJCqDQfIUIP52dsleBhw0YuXL9XqFiaN
Bhi3jeRpuE0HpxF7PLBSnMMUcqRF5K/vj2juuF+sjkYdRqnOBmZQYMjt8KbSUOfP6v/HukD/EiEu
XOfUUXS9ARqVFzM2LgenjRqDiwEe9Q5SuJCupSmk/+7GSyvUJdEp0KAtUlhBqmiXTI+T1/2RNY/W
Q75qyanfnk7gjWrNtw+RJx8sMdCfcX8q/+pltH++/ATKdQI70bpiiQ2YG6/bjCga3Mzeso4nXFX2
eHgQHlOy+4AgzHkFHEWsL7iOuaX8a5wR0BcIfAN1pAcenYN/+7/pARLPUqJG7/dHOLcrLy1Mnv0i
AKryUPbCHgOsImAWfEP2nnNuCaH3f6wkuln+exy0w5ASXqliWAnCVUKe99mETjiuTxIy4s6pe/gS
SYfYowXJAwhW9Gku0YOx4B8XhvoXil0MVelCCLuq+Ih68o/aj+TEnvXvzyaKeHj7oYESdBLUueDa
vmgUb8C5QPd2lUqWW6jrQlvCi8+8pFEsBKYHbFVIa6BR6HrV4igUhYZvR+BdwHuNPdmv0XxurKM9
MSF/5unlRvnI9dVSc9lMdvPKMF1dg5hbKkPyc3QEUvq2/BFE2+qdfSha4qJRTlxpD9nn/SmdCy0Q
JEJxF9cnanrUBmW5MqyFrBqdBCCmITVFgALC5oR38nsULmRvpmmjTzvsoJcfLagsHsnX05oOUPmp
On501CElTXxuuNzIBcK+MuGjJuSbpFjq2Zl97F2apFYyrNMsSyphxGNvO4DjG3Ah3Vu9g7zK8hyS
NHoK3MMSZmj21YGsG7hsIaGKturpqFwchY5Po1Bt1dEZI0uLraJnSR9lRiK8BAzp2F3TmOhWXd9f
yZn6A4eQ4R+r01V8YdVrtD7VCnd0Wog8yCRtTYCIFVFvm19O15IHKOSCAiB5dfnVfcuz63phmHKj
ZdwWLJ/DMK89BBsO2iXRG5u9+YJdbpIlBrS5wPRylNQmyhRXUrR0MuY9dpCEl37yzI77xyVsCc0d
/nc9Tsg+Fl5AQQxJ3fMRGmu9RJBGZ7+v9K2FLNKqfSocxrTRxagHFms4nP41WObHYwIX0axy+zc0
m+3jwiU1O2BwE4voYcZB/XtpXSwrV7hC0Gna6CBTL6hWvRJ8HRrQS5WV2UW8MEPPa5U1ojbATJrv
2+NQkA6OIAXDm6o91xAwub9lZlNQMmifgQxCQA02gOvNWjUcZI1zn3U4sl4z5skzn46f7xKaRo+f
6/VpDXIVy2MWccm3N74CMBtKZsjRoYxK66cVTZM2Tc20DjvyDiPluiQseTnh9iKcbKCtFKwKCBRZ
auNkpecXZRN2DiIa3MSyrn1yW9zEJD2uf9LV1wtEzYGf21Q1Oa8cl/irj80KxDmK4b0szPJt9H39
KdQsA2GQK7EXdc6zQIQjyD8IZ+EBBwhRYk9CdezafnlDj9yhOp4fiyWc6i2OCUfxciYoP6gy4P0d
IphXndfhF73/+pEj1mQc8Z28+3oRj+C2PBxqfSD++y+q9ffHP7/a/6wE5RHHSKzkqMZK5MNLUh8L
ZaFWPrOLrwdIeb6662LFEzHA3AA/u/Vqifo4dV/VHnkwU5R5dht9tfpWzUVpjmkTXd+l15ap46o2
bKeUWdwhsKxAPcXiRWponpFokR6DyEWpVlps+9yxlB7idJvki93GSx9A3axjrbJjF2FuBfIaHd5R
jPGNJ2G1XhPRsE3W2uSbMzziUpQ5E5tdDZyOARV/7CNusrttEZqB5yu2nn5O4QsI8Te6b66YhxWa
Ze/vo5nk/rVR6qmUMEqY8BmMdrrUEBDPve8/2/NT9PiUbdZrWzJfYiSvU8JabwgOScNNJfiOLPLD
zVxK1x9CPZgGqUuz4M+3FOZ0nDvz/b1+0kg7JWj2sv4UGic73ZJkt3vLJPMAH07OU9sNSH8Xbv2l
0/0Xj1xcTLzWFFmWYvMzq+dX8F0UiK1k3VqDxxlU+qcfxdyZCrr8ecI5m0fNeFw43YsfMB3/iw9o
+nZIEh+rMpEBgokM0R3uD0xCQEDsaOerB0bRX0xzgxmI94++vfCCvr2ZrxeDcm/DoEpJy8C+j/ZC
t9uqucOB2sRN9bBYeEfecs5du9K/3vGLsYaq1vTa5EoLM0FJby+axzVUXB5MbnPQeVwkxtKmX5xe
yrkJVZ43TQ6TQCVIFmes/bNH2ikuwLvyBLjTbpcYcNwbdPS/fD8K3/Jpqa9/Jo18PcWUm1Mil4Hk
7nTaQWqwnYAKQCuwm3KHhZ7IrfttpCv6w8sLpClAIWEKAzGhE5gS95gTQNSx9KvVwrLTBN+IDK8/
inJ9UZoUXtlOHwWloiNyjbjbkf482V8Eji94gM8Ht/e3sL7vhf6eDXd8/t8eudgDo+YzSTTZjYi4
T4hR7/aWgl5b1zid+tOOMI/YCkDZ4V26cNQWdvqfU76w7IJZx41YWBaKYo18lTXk2TaoPT2MRitr
efP+SGdgE1czTMPdyrLK/CSHvdJ4LT72wg7xILE7CyW6Bwzx7FnGwqLOvNmuTdJRm+bzTBTDZG64
e9eWrGDjrsSjux2W/OZCfPi3vS4mM07+5waberX2+3Y3ZuR4TEH46xF3Zz8g5ZbKBHzKZ2yjRQWL
paWknFat9VWmTSdKTuy6sl103CeQYhzXTLSYR5lO570NS8VfkermeanB1mAbYUBecUUVxEL5CQNd
nx4U/Us9v2XwY4bz+wh6g+3CthVmP0ABIRGEbCZ1T2pR1SGuwjBFlCSCEL9BarPQrVO0P6lPQadD
gGodPa59q94KJ1QtMhydwNLTx+myWqnjhNlbBHLOQEawzy4+ibq0Ci9QyzrEJw2PYgQilD1cOVkr
I/CjrvVFDkjRnXW8BRamYnbZL8xSy47WwKRIBCwF6KkMWc/VtyTIdbewE06/f3j/UFQ3q35hilr1
TJG0uNVwb4Dv+LH9mh7HLIJ/Xv9M0QWKpcef3PapxC5Y41QfDryB4m+GCiC6dK3yefciAMbLgiyo
JT9lTU78+qWx3sKDtDFBEmQ8ok0AjN07eViapGnu7305dePxsc/3oph0TuPyhyZiHYYTlurzMzXx
aQMAzQsIEzvVSK+jlsJNi0BTp7AJGSlliliQjXJx+hVzPACRhq4OEz0sqxTFs633uSoW28du94LK
8qwmKwJyqFPD6vUXjAVftUqNgmXDxkZY1+vGZUqddZMDryokZZXYuL8luGlM1xN7ZZEuNBVpy3Wh
nw6OwfAk+glDqGGL20fGwGZcMHXrXa9NUdM7gKcqGn0MrtNZWzput6q+3YMLCzGLbxQLp+r2fQ1j
KJLCw0z5Lxphx7VZXbY9xuX6elAQ9LsaC6dpBj05mZBRB8JqgcaQynkHFbr9hhGFWNBrTE337+/e
CrQEI3kZjmpDDvrjmFr353DGRwE5DxIxMOOjvxDtltcbREPNrg9rb8QcQlkUgLHP42lcyUZlAeeb
rYnuhGZHfsNFdeSZWxhoehGNEaAJQtsC3cfsRnhRMI00OGGzGTozV2RQEx2qGpAu8L4q9RcIG0ia
LyUVb++Ja7PTr19cyS3P+3xQwCwypyZ+OoMgcxd6OrMQwt1yKUjXhqijFxal0vroVneekWRLjSPy
IdH2CTx56PnTtpX+WdnHAGKAHLKNkzbzcb0z+S3kBx3QDdtOZsmr1t5sWhuiRudaxx+bzDqzhCUD
em+XgCxz2xsUR0iXTV3GIB+5nha5Dsc4l/zR4YZzui0KRwusqPMXtvjMQwOTcmFmcssXs8+JVaGV
HbYbv2keCxFdHF8xsU3zMBWqfs+xqa9qa3VefURGbN/f6nOuEPlAuGJRRblHpXY6X+RJngjp6Hiu
p9fa0RWARwu3jJCgHVJdMDbzcJgEgjUeHM0oiSsS9XrX3BBVyAx1gXTHbHOQ5GELMHg8nBT9EzW6
FxWrCFHKPbInpb2EhZq2Fu2DL41Ti8m7VVk2MRK8XrySn3MZwY6CLC//W8FtlQUCkHqReGLO71/a
pFa21Xyt9RIMmNv1aOHNV4qiBwz4j0uBDKiGvhTK4/0FnfMgaECSIecHlAaeIlSgw3Vp3Aox1zrK
C1w+KI0zqxANUdu3jpuscafftzczq1fmqGCnKaHO5fVs64ib0EBPHDg3uURnqgfPt916gVVjZrde
GZt+/eKgiPEo1XGFsYm6wlhDahTla3GsvYU63ewcIjKYkLwo2aIx+dqO1tYyVALqzunZOH6QpWiv
dllBfHeQzKYomXUXJhwRwWCdNL5mS+KwJEXGTTuD2q04KODxB7/ahKilrnEgVCEzLWitE/QGG9pS
PjFZMpvkhT9ln8Wn0JHk8/5KyjORw5VJatRJIHN568KkyNp5+dZ8MtynGOh5sGVTwhVGEJGAW/v9
G4tl7g0p3xfpYw4e29TutX3sPifDsQacUgLn7U+kQes03aiQBR32mXsS8X9rsSkjKsHiSY/DO6gL
5N7yRyPJ9AoiFqodp3YDpfjzuBFQlay/Q7DmblJWL+oXP/6Spa+0O8mNLnRrqar0xN3Judkr62BT
hC04TmodxK7ysKRPM3MJYFrgrNDUhN4+ifIbbd+gRlKiZCLm2/FccTpjNeIxGqaWqszfND2InE1B
BTf7Q4oW7Jd+CYs2czlffQDlRJB4GGIhDZD26AxxIMnv4P+iRJ20diMv7PyZ/gLwKkAMdGoOQdD1
t0cuTpjA5jVf4zJy+MKSSA6Z5hzibVZ4bK3SSu14vVV93bfGbeK41hgjrSjorpXgCXtW3v+UscGD
wSzcG3Mx4NVXUU4mznsGCjL4KtBbvkou2QM2O8FnGfOVAVFfFWwb39ZzZ8GXzrgbcOqwqgy6cgl6
F1Swksi5DDrhuHfSUcYWZfUUAucpUsoF2vbC1/vHb+bAC5yCblgU5SayACoEQwFWjbOu6B2lZoLn
Fq9TIsq9u7CbZ8oHqsCp4OgD4SVYROheFUnLfN5VAdNXIFgDHQMrdg2t9w1QNeUtKRVnRHkVVXoX
EW5iBAJAEZ0ed4ouDme53FQVuOtKZpX7JidY92fglv8T3G4KdHCB+sMFBpDLtdsNVY8bolHpnRBd
UL1VJjtRyslj4f/w4MJAsRKMwnhLV4bL6EVheyy5/wEzT9PrD6CPehIGcMiAjifPYPiy3jvz1fA+
I/L4u0JlZQVe18LT+beWJcmwxb9ZysHNnHSwAEyA6UmKFz3f1xPAFy0eWyWeUyWw68gWuZ0BeU3r
OBL2KB+7XfBQrcPNamHUM1f4lVVq59XdCD4nHsClbW3FQEyQ6FAQAUpGT6fE/qnJrrN2X4oOWGu3
3vR7R1/4gLnX8dUHUOcMc4HwVJxex7gHOAuUPq3Rf/AeIFpn4/5g52YYhW8RpAFopwcp5vUMDxnL
yN7AIgJF/5mEQkX/nI5PY7IatLWiLh22mRtVQK8dgMRQwsCepjy3jFAhrXpudPxEF16bjwgwCiTf
HohsfL28HFoT7bGgTvw5lxFGujStS9anX7/w5YrPFGqnwHpd7MHBCb8poPGHaO5IBkEvEMqA2CVa
Kb7OP/nFYUnYegaPA2YmYKghWaOAIpaGOMRRJEd5PQBapVjF3ueI6v0CCLD18ZKN3Z0nHcd25UGW
kDX/7UW+MkwPvOwU8DX1eE+FK57beDLh1Z0itiTjdT9beL3NhAfopIHWCECp6EzXqLtJK/KGUUs8
K2ph136K2m/ZP2nKwoikmatI5Ke0gKpIoAyh32kFXohcreF2EMjzAFlH6TX8ln/7HWeB7V6XrIK8
j1ZrsPq4U+3ug4NSlw1ow6jnH7ili11r7t7Q5rAx7d3O/BjWnClCtmn9Muq7t83md0mHdeaYiaIC
Mn4e5A5wZZQjVdKW7cKMH5w4fwRdpVYYWoROmxqCMwia76/2TFkIUiIXxqhTVqKplVUCGNvuj/JH
bIBu3SHKqV592baJrmgQSDLgXOdfukWHPeM6r0xTO63VhAYQTG5weLtAWBSQT2v7/byv0EUWP2v2
5oNZSwsebM5bXtmkNlxX5albS7CZkOJZIa/hes8d8udwwX3MPdZFILAVGdQjSBHQGzsW64oZW0xr
hgRYamS6jDcHKKXZNR6wFeIv16pN9TUxiiOzVh6+pSfQXjwtyfnMlMKwuhefQd2JrRu6g9/hM0AY
z4HH91BjcvnN+GqKR8ZpP9Fr2aN5D5yv6zOHfkJpYXtNu4d6iAGCjt9ltFiAboBaYtGtMswCTt6Q
/VThoVJP97fvH5j21gAeFzy6s28RqGM4opjaV70DOMc7FCiNcSc+qxtg92XACWKo1nt2aUbrojQU
2zmjNKIZv5NIAMjVmIcWDYw11IOgVUmWTvH80P/5MupexhO4YJO+7p1AYatt5EnqQVLj8/3xT/N3
Z/h/2O6LW6rutFrg8hJGXP6N573muUgRXaJrKd3ftzQ7HLS7AeoOGvab3Ko3oHGhKTDRfuifCxW9
9sLShb9kYvKLF4MRpEpqQ7fpnedm0BMIQGBJj7n1hwnaJWu0H8qC/rY5o0Z9f2yzp1W6GBy9VnzP
jNyf5Vd+s7cmQdHMPgU2AnejMMw3Hvtj9autY1RVljJrs0v4j206XS6ngtoWTds7rSytOvaZ1T5Z
eTTvj3Dunr0YoEJFbmzN9OAnwmb0sp/aNZT+hQus0E+M/4cZtJxM1CLoIKTpj/sKBD6t0PdOnnu6
Wn96gtXm5wpP7/t25h47iBf+MURtlWSMwKPCD72jcpWZpOjWltySYAdlJEXjtg/gcBQgmRbyv0Ko
6DmY99oW5SlXEq1C6dceLz5rfbKwgyerN6fx4quobSRIAMNrLJZyRBHzia/UyPLjEkDJGvgT3y+i
x6EVP0tGFRaghHMBjiSh6oEeQvRtStPJujg5CaRBXIlBV3SV148dH5hF8TiMz1LKb1ltKeM+A4tH
dQetBjxewGgPpRPRfcrg1V8gL+tWAMsEhlySVANinFQQ0Ru/xRqtfZv4pQaTC+g6+l850UcBzIcL
+czZuxzpFvQC/Ckq0idHkloNwjVAARe/iffqcqIRC2bW7kPhQxGtsIeIDlR1Ru11YfNNaX16mScS
s6mopoqo313Ptu/zLUSePRZgD1bPkCbeM4ecJA/ui7+QQ5nLpYLGEnkzGRIHwCBQ4Uo69K2X8sno
GNwLB1KTT7tBsTsl1Uuz4ANngjHcoBDiQZFQQpxMWRIieSzdFLWMcF03em9UQMBBwzk+Lb1sQBx9
O39AT6PjVQILg4hE+/X8NVEl1lGOoF+DYsle60dXNqsayWAL9MacSuKi5n29GF2xt2JeYT6LXnRf
h6xvGZtV014m3vQwJJGPI6Fngi+BRraVmeynF/w6empSCBuiR0IVPcJ6AL/rkAGP0pMiexVAR2WB
PEQQZ3m8U2slkE05F7XMzBJkb7+hXu+yFtTkGBUJVjULdFWU2MEoxZZNj72fSJPkGDqWzamlNLXS
BkhWwkNYmDE1iEIIxIuGITD6zgvldTd22qOQtLFwzJSsj7fikPHevvSDkjFkn3EFAu3unLXHDHWU
LYgV+PCYpLVUviqZ0mYPbRiU2rqvgZa0yyoWclztcgCM6NjFoqX1scBts3wYyg2fyO5UQ+Bdec9z
bIHmlM4VOCuNK+8JPtDvz8kQxNXelyRf0UtwfkPNTipAOJuVQYhXniaC9FyTxaB+iJIuD60RiLHG
TjJNLQ1xzAe0ZgwJ1O8Cl4nAxMPHbGNKLi/4K65U+wC0TgUbOZkYt+mXJCVAshN/RJbsM+FzHlpm
kZsx/gH1ATF/lJNOE1dKD2L+R6VofPSUDaXAEL7mi8yMKyUeMPVlH4y62iVZ8p6CsUo2AyQMqq9a
5b3yS6yaxAN71Vgx6arJRK3beAwjhc9gtPFD00cXbPyURSEfFaSs0EkHRYMklA9tq0iBA/kFD21s
qAGhiV6L+hz1nrLVkJT3vEaBrnclp9zJy7pmNGL8c1GTQmrw11xLUyfSoOFrdrnXetuqRGLkN/a4
IO42VRtL/oFpGll6w4/JAY9IlK59r4W6riFfl2pP8RgPA+khZsibRZPEmeEWIGQ2ecw0vkgLlf5Q
lww0o5sh5GXby+Ig3DW85kMnjBfdSNohQcMEW7d02XTPxEiI2XAgKn4oOsy3wig2DEnaNuvNIchS
CMJnblUkelVmUqSrBfqBQX9VpUP55EHdUAihnKJ16TnPc2XcpUoBwZGY72NGFxm0R62ENOIht6xg
kjiSI1nRGfiW2lvX0FdNwdadppzZMKWQbIuMTTF5fldLUEtFVMOh9a2O1J6gWVJjSFt1SbFOko4r
HsBAECuA9w7FMKzcgKnYs6T2gMyMmlyq716nKOHnmJW5ZHsDI1cofMhBa7ZurA06zwetb3GyFwlY
KqEXD6MMliScjabYcP4gg7Qih0C9HVdlnIKxpeC0LyZNIIjAeo0nGSP03n40pHh8CyqWnn/0y9xn
DlyZcpEZJ15Rm4wa9JnFBTybl6RlmXg0PDSjqL9dmjIm6FrGlx7UPh5Uj7r+Z+GSmbnSQZeMii+4
0tALQnM/iWMb4RbORieoobEdats2dFh2rQQOapREk/Z9+t6qT0X0CTwOKfzgt+9zQ3N/ggQ8r9rv
wufM3Hn/Yr4SwOCGgjd1PZTJmAJoMpW6PYupCUTrOBvpZJVwkqEW9n1r0w+jLlhU1ZH8Q80Io6eb
pFONcxnwrrJOKquJJTDqs6QGVso2oRGyQ2Ldtzbz7MCVBxkrRC1g9JCo2FgopwC8RRPjEEqFkdaB
ZwI383bfyFxJEnRaKB8AEAOqlj+w4UWIJtSNGrI+2hdjBg3meI43+YFrMH01kvPSkzSiEaMmeHjV
ZuyBUkMrjUxVDXmxP5W66JFOAgPfhZ46FTpHTdZpQgE9dYEjyajLEt7IAW+wX813sISMoRbyxhYV
ELNyWZZ8qvJ7xOLh7tTlQFbfn1cq5KYt0DFgVXmjKAcYTY6gBc80gJu/VQ1sjSRfwt4tTBz9hpIC
L5YUX+H38j5IEPSNEE8ZiODpwwrZ9vvDogO/f41rKpoiA4iMJc2AIkApssqkUNgnoWu1/k4oDVDn
Wu6Ywfd+a8FBZWtDAAvegt0pt3hx9G7sTrHbxTaVqy7VEhV2UUwYdzJq9BChCNCaouJ3bl8du5cl
oC/dt/wvm4CnoagGErSbGrHEdnHORb6w7wYzWXUygbqtpldfuLLAHcDttbclk7NLKUJ8Ak8l8MHR
VH4VkFRiE0bCHrlVNSasaKQSCb6Hp9Dpw6WlnPzHzZTiVQi2VwS9/A1Xb1CpcQMR0n3zC+LAVbti
DsKhf46eIgtwtPvrNzuw/7UFHrXr5evaZpQ6LcVUSgQQAe5JRkD65H1nhvp53xJ1P/1r0S4sUV6T
8aAUo3SwpKq61Fogf/zNC4QNSxuSeizc2OGvRxSJpcxHkx2GsPvgXQ0ncRKwdrZ69DCsSqf6VNad
QmTn/vCWJpLKwVcl66qjkAj7NtHDIDUL4SeBNCkIA/wdEyLOefnP7FEveB9gltyNMUwwtiOTweaW
UpLoITyVG+bhPzNFHXE20OKiD7EfmXN0Aq+T6YIJ/mlgyRLP8dIcTrfDhS9xmZblvDr7G5P6zL2A
5jgI0GfCeTonLGz823sA2gSgwv5TfUC0RG18vxujGGTL2r6vVfSVsCSOc5PPjzGAtQzU6r1iaWPe
ekrQ9CIJADaC6WX+l524GF1UhLkKCK+7l3xID5e1WbjqOuXAjzg0RopzBwBPVLaECSNIGD800LIZ
GHGJPur2eFx/BXU8ciZsvGxM3L3C/wyRnaXoU12IxpZMUEeB4UG+wwyxu29E3grjNd5ZnbjUqzVr
BPkrEH8jFgMTwfVe4TRtQHzZuvvKq0ibP9TFrtEWEAK3+xFgNPwGpksRCQjaOYrSwEByZ/QParSR
XrljLphs+F1pxxgdM1W5kAykwko4rmtrlIMcMojcASbk/xdp17UbO65lv0iAIim9UqGSLZdzeBFs
Hx/lnPX1s+SZubeKpSnh9uCgTzfagLdIbm7uuJbrK75htmkmMaFWK/P6Zea7eyBGR32cgKAAgPpI
hV0ofpBGBQ0jt5myXZo/hirKw2aeMIRVVlS8IAxn4NGwjYlV065X0IhHCwak9buoK+yIdLY3riHI
zYd1/uKdfxO39FIuhCZGAsSNVGNfZo9Kb+z85L7L1rSfr5L/rh6MowA3AGo2On84tUnaGTwOg8Su
HjZWSV+LDFTRcDL9wDLuRRa4csiGH0NbMaE8Zs4sF0S0aE0ARB866y9ihikEvUveJm4LpE4UK2yU
TDMrcvyNb0uWYNeWbqGhi1WbFJVbNMtuCBidGudZ+qOvpEH5rrOLb+FMwGREDfBCusRNZNYFR8yD
hQ0GipWOZe2hk76kODOzP4q2iXRq6mAkGBsmJFs0AcrCWwOm+Y8wtfT2IAh2XzItek2yxzSwpChi
/l1VWlF5N2os+VCqXYz0gfhqrDLHXt4VcAzAAwQdJojRL8YUoike5bIiiVsm+R+gAcMxGh6vX5RL
A3MugtPJoADYSpPQxPXRj5l3u4FYyJpdl7Gkjmfr4I5CpZ0PaE4IwfAImJ6mhomRPWRb5XayDc1s
GyYX9rjm9K0tjTPQShdqozxCKkgcY/FQh7Ysr4RZfK59VjLQOM04xWgWQNKWMzNi7/uaV9e5K1Sl
U9OjVD2qcWv2aEzNRivRdgYQlPs63gTtiuhLR/NcMndwXj+0ypQ3uZvqjx9KXtl6Ys7q268xsi3E
XOeSuNOrDZlkhd/mbhE7VLJ83S4jdD+wXt80tyPrgxUXYnFl4H7VdYzozKbk/M0rlDSNjCbHytR3
oUGKiSL/WbwjR8hCec1BWrDJANP4tzDOUoqDmoZSWmBxbWdG0Z3SftJ8UwG3beUOzLvEGX8IQscv
iJtQuuBNMo3KqYpbnFfQl2Yt7Uiwh9NOMR4gRLeS9ziQIxq2gvkSrljC5QPUkWSRwS6L7hkutWFM
WSvlQpm73rSrAsECnY7IqhyTqs9UPFbezRCtPAR8LWy+F+hsAKY0qqsgmuHzYsAELXo9IIUbfk5O
dvwSzP6ogr7Q1mH35YPZbpNnus4gcununoudVevE+RTrUEdymBbu2H6qP2mH1iwvgX9h1wIGgrek
t71vOdqo+m1/N8bGc6ebw/BOwZFNfPv6gfPF84st4Ha9GXwk9IlSuMJWNBUncuJnGZjawwFsGYnZ
ROBUmUwA1dgV4CR6NqIoAyZRO39VV3mFLz28822Zf36yLdNYoD2xwGlEuwmIsegCQY7LzLYYCH0z
bsubaPsXk5HCUbel3fVdWDwQFF9nBG/Ms4vcJkRyqYs0ywo3L3Jz1BCdjr4ZD04kIzkEIktAC/wD
gWRm1QOgAKaBOIH92PgB0saFW2tvANY3xf428nwL9Y06R6vRWnfvgvkA5jViHbCgIy3Nz/CXdBK8
sZULNx0DN/ayjeCVLEds3BprHu38lHAGRFNhEGeaBeRoLgZMFTGVwiosZ1gYz4o3SM6wZ/9OXmlo
WfLhTuXwnrNPlECaIsjpnOSpeZqA8i+x6E6wS6sD3bhgw5m7RXXA8pzB/ByZ/xjY+jZFIz8YKh+N
3Rq7xoIThO8xwIyqKTpF/8K58ooki2C80tKtisjM88js65WtXZKAwAfEQzCRygUznFy00aApWenW
YSodBqoHdkRRdr2umfwA6K9BQC/nzMk2Mznx3DJGXnRSVTalW+xkc26GjreirdraYWA3vkm2k508
FOZzP3dkJeZabm95kf+Wzj10uSGg6i+3kK7XFXpDCukoB+G4YvV+6y+8lp4ukjstVevTqq2wSHmf
PQlv4RbhncgiC8Dz6o3uhGDQfV+JXxdXJsvYXwoNQaf/uYJUWQcCUxRZ3XgCYlR6QNVyxajwVYr/
ProTEZxLovlaqTfxULrGVt5H3wBy896JVdn1jWR7BwJm1rXBqcUXFJiO/1oVd15TLalhXmNVwU77
Vt6woS+RVX1lh3CH2rSxjx50J7BnRsbrarrkLSD9ixYO5H/JnH0+387Qj8I6MHD/tSxnSm0iWeRZ
Ihi4Npl/KyFK0KNy5QL+HzKBM61hYlWXeJdPy8DZEyP97DagQ5dt55gAUnW/BnO1vKcEXjrWZxio
oJ0vLRkwk6+MfQmQeLKJt4kj2PCEAs+sbxTQm7QH5c+M2P83WiOkX4qANJjt/5X8uwEnL3AFyLZU
miBZuxusCkBK2gO6Hu4m89Ow2gNdOcNZHc8uoQpUQ7AYg5cHHhjyf+fr1Iq8LWoA6riYDcrNigbt
loDM264QiVnX1YVHawOD7bks7sENPMmIMj8u3XR4SqM/P+NHAG5uS2gOo+EzXb2rUSop7j1AsTRM
a+6iD/x7/KqGfffs7+rRSXx5TZ3W1s+dc1+1vlTq+CaivAGEWKK7QHoUgvdyCkwxYPGuizcRkAEx
Uzpupt6k0oqtv4wLz3YFybvzE1AMZaCygi9o+r/e1vP+pmBkK+8mpbfqyQFzdz69SOUapP18rmfn
PmddUBbFhClcEXTJc1ILsQk70rYuekPsgtx30l6mmZmAwbjx/1w/+Is9BjsaxbMsw0iAj4EHfQyp
0pYlIZVbpslbEftOVoD/om1frouZzRy3JJTVAe4BLl8Eg3y9Pxu0XktA/u7Wo2/nymOIodU+R0ls
beRiaT2ngjh7G9fY2rSFIPQKPUV5YeqpcTup+cq2LawHAx1zcmzGtgAl8/kRUbUu0AIUYj2FW4C8
VA+eaeHkxlqJeUEVoAjwM+DkIn3MW3EpVIG33I+VO76oCVPN6liqdms4109nYdPOpHCXvyB9p+fq
VLlUzMw6Oob2hJzxdRmXd0mDTgPOFOlEEYTwPAcScH0KdCdEtSsRAWO/XakA61OqOgtxjZVHGjHj
2ovNootL05D9kg21ENtdE69VgZf2lOCCYV5m/otwZkVMu6ovNKV0RdqxRFM3Yvgdq5np0RCz8GtJ
3EvLinXjyQCuEYad0IDIqUqURb2c6H7lTsX75H/npYwat6XIKLShBq30+VYojkkePA+FY3z0jb9p
AB0nuYG41eTORC2C0Ba9noBcujMGwBJcPxcePQ+5jPn7kJ4EcjCKTLwqx1XcZWKvl25bGdsmy0zy
HSgzjcaHtI9qM34qKAuUrSDukzh0dGVXDLd1QDe6Z4/qbQUm2OTl+iepl8YCExVIlQL4AuBUunx+
udp2iptBp/Bxx/K1NEKzidUVZ3NB46mMpizUShQDzGicDmCaKhiyvmzcQposOdwPGASLyYqRWFA0
zErrAM8AmdJ8h8/XEbY1Lae4btw83kvT39IwrCgyTDmYGFWSlezsgkU6E8bd4ST3JZKRqnG1Sjfl
9i4ovrviJyQf189m/jWcIceZ4FlSVNR38EKdrwkVlqGrgrx1SfMloJtNNzB644NYTr6VxWcNpZjr
8i7DLQQDwCBBGlFBRQIKcS5Q6f1CUUnfuoG+UZoI9Qc/tbT6rWlkphhuvUO/WEjt8Tt/Eg/xLn8C
SIER76GpLjnU6vb651zqjYrkGxxPsJxI6I2dVffEAUzSZBQSNWzdNDs25EdPbyKar9zIJRlIL4KH
C7ODqOVx6h+oeSIAd6V1K/R0hiDqy5Fn6v7TvDOWMOc7cIjzND8/gFlkIqmjtmjdyWkQHwA8EFiN
wCNdC5cv9eVczrzYkw3DuLmGfmjI0Udkz0RbjzZRuukmMMSsXOlLqzFLwp1GbI42lF9FOpEUKL1a
oFjUuq1CArORhjsZeLArZ7OwHKSyJRHuMhDKgNB9vpy69P0JgwOdm1lObCLVzNSVNO+sz+cXDGQb
JxK4029JaURoYu5ctLgAkg+UczvduV/Ll/Pj7LD64Gie0QREeSYK5A1gSI28apWocxM1ve2fSA8P
vtkZFUYVw+c0uJ/a4k0c0t1Ye/sE5J/AfRxUpyaqCcZ7/ylAezDm/5PbPDOV8jEP8xsyJQ5mmgTv
4fqVWzhXfCmFgyqD8+divFUfWwnBSdm5nl4LuybpQrurx5/rQviRm//Zj39L4Q62qKqhKsa6c9Pp
tvVBu2wmAd5n9TM4qulgand+j+lUIz8OYvZS/CWBE022Lycr9mVhsb8MSqDwQJeA9Au2fKLEXU68
Qs/q0UVrNDO6FhD+1xfKgzzMC4UE2FR4lIAT4/u1ukzpxSLtRiQkMOeuvMUP0VP7Mtw0R8CmbIiV
AEY0POqBFUx2vZPZH2Jf/4L5xnMKrolwmtH2CzcQY07nV0gI4j4Wanl0a/BLkDQwpfyQ1I11Xcrl
c4hlYixTxcQQnt5fr+xkI0mSp/k0eKMrZcOWADRCA05Flr3Kawm5yxYFbKiMtcxtHSB/VucjPZHU
NxkRm7qa3NGcrGGnHIpHH+jDg9lbmT0eMGF89M2/0WZ6vL7CpX08lTv//ERumIZtJgrl5L5Zx7XI
e9Z2/oxOf/e8uye/W5WjRsYkyeQaTN18dYcG2HaaeR87a12nC97x+e5xPtJYUQFwDJA0ml/pJrLy
W32n7rLttKnfauuz3o4bwSEustLgnqwsz85XbtzChYBbjgFbVBsw9gUDc77WSZ9oVva57A5jH5vo
72ee8BqJIVN/NNEGDQqKlyb1AJP9kMsvVe3kVeDEWX8XesCSR5KyINO2y2+m0ZbXeNUunxv0YM08
gahOIMz8jalOzqEKALwk+xLa/9Geb+YThsAmmQTbZCgAyKKmxBGI2KIMr5DNde1algwfGegFgGPj
cxBUz5GhRfLSrdBj0qP3ItNTJg4bf5fXbyEYqK+Lu7R7aHBRQFCHXh/4/rxV0qkYCVMUqW5YkVtN
KBwA3ax4PAueJFA2RKTT4JDrmqZwqiaNNEVN0VDdJrCLY+SharubdKZv0p/ETW8KVxZYLLP+pkot
RXUakAdKR8kJLcnsVjOJl/bp/GM4rYs88H/Gnq66470IUAJykAB9BS8sNMNhV7dbHXTJT9ML6NrG
Zis7Rru7vuGXSVSQOKGtClUocZ4N4NPtuV72IzAlVLdUBTR8mop0j5kbmj0XkcxIu0+CW7ndx/pe
kxiddFNPnEj7ArZU/3X9Sy4rVb9fgqcXPC5IV/NZY0EraUkmDFDSbz1B1zdTm4fYvxPM8KiFdymw
SIRNWt6WB3kf7FU3uid31T55mH4kz5aZ/CrRLVqvjK2im4ABmlYekkt/DIhLmo4iuIFHGdCf5+Yh
rmo5LyJ83dh8t4C/bIz7VPn7VwV/dCkgLH+9vhuXNQrsxqk8Lt4RgBzXkxTyhm5D9/2Na4Am4PnT
ffyzsjBlfmjPjTwkAU8Ie44W/IsuLz9NZjKmWHOVO5D96pjQOA6T4z9g1E1zMPWabHqd9cMD+vuq
nPmH8sWQHPm2e58+aHcrOJNqy40z0XuNbDNhMAvQSpeOsAnVNUKNy6fu/Es5l6GJq6ajJNXQJNMx
UoITftpr6lqzw+WjBynIhqC1G2YCo6/nJy0H0uDTutdcbzTjamKGiijiIcQ02RBUTA2YqmKEJY6d
NY/ockRgPnP4uMD3kuaRY06ygcHuMRU6zQ3Lb+0gzOShVlZbHYA2x20T3o1oCm/FhylcWfLivp7I
5VwXbfSkVqsbDZbvpQqfMpx48Y/OTp9ncqg+O51cwqBqemGM80lz27BxJxpvO73ZKNqwEv3NxvtC
mU/EcP47ioUBMYZBc7VE22h9Qkw6Ft8VkrKJ0aV2mLTFypO18ELODxVy5jg7GYntc3WR0tIDm62o
uUnxHldA/HfqWHvAqDrrhXAbDIJ93TIsrRDsTBjZnDFZQV98Li8nMVUmn2huP2RM9V81ud9E3mOG
scmhSlcWt/Qezw23SMHBeQZJ7LmwNMRsKuBaNRc4k4QJE1CL8iyjKyZowftDU+sv2DfKhYjuuCc5
aAUN48yy6hKAi2U6UJzjhzR5UTXM5Kg2gaIMtgGCOLsH7j8FNtVXnDmlMc9wY2TOUN4jNFs1wJxs
U3s1obDoMBBdAt4cgmRM03CboLXh1MoxUd0sSvZNqTOQNlsCzhcDGgGRGaaOTQ14c57n5eb0CfIC
zJ3OoPGK8uQb20J7NcDq/QgK7669ScK11NhlkR5mA4OvM1T5PN/HdyJU49QovY4nHPiHTFNMGRy/
Vb31LCBlfnoWWqNb7SE8gsnWGsXnem2Ka1EhT8Rz2zOoSNhB3eGcDhjKbAJgUodRWVq1jwEy7CZ6
I4xRWbkFS4qJznOQzlE0z6Av+lwxgUFJezri0fLkut4gwRUB9xI8git3bf523pyAGwvvPqJItNVz
5oQWCgaCewW+4hM8fNtW2YNh3jz4zPkwmPO9CdmtaILX2aGuYJm2fbN/tX/Y583n82N7ANb0nwAo
9Y9A1Hrfbu+327env/ePwA20Dpbvvh32nnm4X2uZWjqO00/mHslC77umHqGtzdSYQ/RMx0NPS6eT
7iS0a1zfn0Uv5VQY92J5qT/V+qiqroIW+6Lao+FRps9q5khfQumoqp0+K3v9JioOHoDYrwtferVO
ZXOv1sx3XUcZzkZJ3lUkL/vKwhT7dRm/3J7XFICz7r4nFkUzUNU9AGtxcGbEHgCoAYZJBtApnfmc
7NgemG6BYcfHXP++vkF4DMpxay1EXnJAdQoMMzTjIyPM3/JYbRUlifHO+ONHPmy7+Z32WTPdhfVB
1JwqS1f2d+mKoSYCXCtYfzhEnO6XjV4KM2aCW3oi0zBCFazUEH5jC35zkaSF7ZIQYSAGOb/E6CjI
0MaVENcBv6G5e5rYD7FU9k1tav541s8xNEuLMDtCF8fjlu6St5eUgTHj4c/aINzSPT/9Es6G6eOg
ylM3r1U7jK6n9IjAPtAIsaJOv4d0bcXcQwd8hmDMKFacsnEP/M43A7wBXzUzWHXz9uU87XTr55fj
xjLM43f/BpImVjAkmIGK53zOMF6xc3/IQaH50pprsHFLFwqAlxLIRwAmjUTr+XFMZaBnYdECOwKI
He2475RtnnYrWrW40ydCuB0QtKYCjVBN3AG2QkeHJaBQWiCK5p/Xb+6i9p7I4R6ImiJb3DRYTOsP
IN+iNQZFynhc8Y+Wtwyz7vNDhImB+StOEjNipWfG1A3EBY4QAoWbbtxKwPe4vpQlD9PAkaDvmiIv
osrnQgAM0vlBlhF31NEy+YKZhOKZDpgURXIi/7oua/F4TmRxBl0WgR1VRSlxfeMwfYuRVZSVKdVr
TvOSMQNg62/JGa/3LwfEyb5JXdtXJCiJWwDMO1J2dS2aY1Baw3APZ2pAMdEwHq6vbOFdxDkhvMUz
bqD/gNNuHajMfpEoxDW0cTzoUlDaTShtpoLc1sgSAYknXJG4oIIgiwU/tgpIhLmf+PzcjFEFIYcA
o6JUwDWKkOHp6qfri1o4rjMRXJaAhrkMwAjYEylWmYK2XhVpk8lJ0zXOmAVFp5g3QBAgzv8YnKIn
U+g3sQRBZfkHnSEBpuXHYWWWcE3G/PMTpZgakfq0gowm/sBaWrqVhpV26MX9QjJT1ZDo0OC8nYsw
yNglzQj1HhKSAd9jfCIEIb4qAOMrxhjH9dNZUjkMe6FxTwMeBkKHc2myn6WgDe+JK8h5YHdBDszq
SY+ZVwcYnUrDYNPmwcoF/uU/554YpIkpBWwcZiVxXOdC28ILWikVsUQARN9SYDW/RJuXyupB/ViC
SKM073wG4snNw/H4ftStBzaCM+5GAmec2TMZCIA9W/NdFjfi5Ju4jUgFNBUC6wHaYzRPTTjoZqy3
oGZAIQaEyqzTCpVd3/olXTrdBfl8F6IKKCiYhiNgi3pUqodI3iXhSoV2UQTMCaCAcC9wxuci+mxI
gSgkEVed7nr/ccIYVa+v3O8lE4IGs3/J4IyW4QNIPWxU2Mmp/x6k5lvIa/v6TpF5Ky4U5kQGdyca
RaxaZPIxUrEf9y+1jZjabKA7iKbxJ2bVG/ih2v2bwioHTvDTT24Ks2IBypVheCE3H352D7g+O4KB
oNAENw3oJr2ADfjPGZQUUFXwYV47E9RIIttq1v0/US+iICEC+Ak0o/C3uqvVcRhzisPWfNWR/QRw
Umn+VoxkJ7dyekcwM2Wt7NrCpiFnCvInNP4BBI3bNPjpsdTThLoafR6THSKgHIxdch7/5w4Gxv3p
zK6OuX6AnJ8rWTq2Y19JIYUbgxEGMVNyK+lQfe9rvV+5MkuX9N+iUCw9F5VkWlVqmgB9rqvHSO1e
1EF+paHUMMCha2YALlnn+ibyrEYoQs8jIOikQYfXb87zXKSf6JAZptR9a0AYXCGgekE6x0rMCHEW
pr3M5K5mwNNyGku3e/NNtsGNTaotigHXv2TpLsO5As86sr6Xg02ZppVDolbUNYS9QO5F8ceA73Nd
xuL+oi2FYIQbnhxPFSHQWBs7P6duGUyRiRrYEXzySM1oyCkrxynaXBe3uCSw/KDmPXNT8fjaaFya
5NBrqAs4OKZhHi3XP5vp+boQeelBRdUUeXIMwqCBkLPsdAxUIRxb6lZg9Qn6Qw/ULLzb49+hOYoJ
63TH0DEcKR5LggydugFiX+Idsqlm2TYUHoYuZqhzsEHw2ej1t34A8CSQerVHca31+HIqYVY2XCK0
naLhD1Nj58rWD01VV81IXS9I0SquOEFz6BHo+Tu5sTTJJBjPMGvZ+AfnQHEI6jzrhXojZ8KrXtGB
2qFQV+rBQE1pcy8AoW3jIdm4Utn8rUzwlvxU1KyBJw5U1WNOQIggqjU7Z8AfDcXyEXj+SFdgRAld
ZA/ZbgANtAFP4A5uwMBi0wfw+4TZxYQd/c2Pb7ObELvAAsMM9vf3rWn8Ay+Pou0DHZ3oPRL5ZxMJ
9ExLgCDihhN5ghP0RCpamt4giyv37de9utgOOPugZUH3KCgCz7cjADEboBwN2Gi8VMkuZp0lOaNd
szuUsbaSdReyn459J+wm3xUAeQNIBKq+kg1bx7Dw6zflN7649jVcZCXNkNWFj69JyMjU1jKA9flH
6Ddas/GyA0ndKKhNhSBnZ2A+B8RKaL8H/Uq9G3Nb7WWgzA4OQJbAsoS2bOFgKDv0LVsFOYz1VokO
eoRwOjabJgZA8JsU7NMhZG18V7dOLQAaGNGvSXQmuiFYzdS0tnoCsgd/pxWjSbq1xWJnr611dmtO
FFGIgAg+DRRWocOwIYB6Mbp5fTuX7A5KxahXzzEd8rPnEuo4LnDHfd2lw7GZgNkZPukKEBDblSdq
KWODoS2Aus/NQ2jA4O4UihZ+GGQ4tgr3JmdvwGSyKHwj1OQYXiXAYhiY/SMmlOkBhBX2z7fOvr9V
Rn4ZFRrbFL9n92dkun0fW8hEMCsy1wooCxkCcMGARWNm6yEK4SLNrpQbqgSR7ir+pzh+ZkMNRLPP
Mvs0tNJW9XTltbwE44ApPZXHeSVROZRKU0Ae1b9E/9ZTnBKEeXXv0gCvdlEysTTTnqmJZRzCqDeN
wfGyXQCnkIz3jRwDh2YwE8lWRgUKCFJ4dN0ja5o+1qWVSO+jZE7gGkwFVpQPSfeid4+xx7Qp3sbC
2mTF4rMw79s8xIGeEL6Vc2j73C+1VHeTnT68e8DUC1Bs2qnbDuTpqjus1FqXUub0VB5vlWhMjKCE
vA5QqVOevmrGq9gGJrnTctM37gsdlhrgCFNok/ge8IWeNq14ejxhwq/fdfoNvC0KAFQwTyO4g3cn
BqaXPQJmnIXgmZEsw9hg+kNW7+HBmAp1phRAp4NNxU8xrB6qALxOHpNWp3ZnleFNBuq2gEZCuQiN
yNwz2YiBWIUxVKrH+btKiQxQ/l0UJiH7xN+W0Yr9WBhDmevsKKHCewcNosypcAmKDCH3C90FG4RS
29pRQ++Z6w/vpdmkNZuA/5HvrtuspULiqUy+Bo4se+ERP8e2owMaED5OYA5bwQZ4Dzvq7DWDnQAc
mgWCSxeD2Fa6Uhu/HFvEtT1ZM5+PGElZB/UsXxucpiaHrhjQedmBLc8i9SYYa7Op7wCUm2YHVbbq
fG0wdLaVl2f8rz3/7UQ5eRbawY8arYf80ij2ivCmKyYVd6KC+ckgWNHxRX2C5wuKMNQHUV04fyAi
NdBG3atwrUeJAT3KNGorgUca0YNAjrJSmvFasWjZlJzI5J49AFcDZhWNu66i2Oqmp+CrxuaiEIzO
B0aa1+JZ8v5e16klLx+1d4SHQBTCXAS3TF2LSiDH9robaqLVZG8iunHy+Om6kMVzQ64WWMVAr0ST
w/lejlUrqXmlUzeKUjOUt16fWNSzG7U2hTVizd/I+UJJoCNATEeGDlHvuTAidOhXr2EIMP1tRbto
J4IWHReS+UxFlchnTwbe4QAoUKjCTZbAvlAF25KbY37TW+9zj5TH0t3Nc8/+JGYGVw7gKKiiyM7z
n+u7sqhhiOWQeMDGXMTLgUDkOuthyLUgc3UPGjzGh7i1EIU48Th8xFUJCPe360KXXnrQkqDLGO2g
6Mjg3BFRylvUwyFUrxWWxfBGbtJNawB6LYdPIq2Ed4vadSKNO4uyqeKo1KDQBCaxkL9U+c+IaO36
khZjSPgTGG8Emyn0mNPh0UjjTBYCmH7hJW1rlpCvrt61/ZPvvyXNNmlYi8Y+McRrdBtlbiptB40C
/CNHL8hXZNyOM1BACxiqsbArpXht/GZThZtC3xT99vq3LtwEeAhA/QHaODBQfpOvJxYsVpUp6AEP
7/r1COT8d9V7wOQgi/tjFa0BXi3MIqAdD+3kaM5DacngI6XYoGNuJLMJg6MPv6TcBsFmotuxUlkE
qteMsqmJrRhJuo4NE/6nDEjgJ61fuf6Ldm3uDQRmmYQkG88X7EtTUxZCp7uSbweaneeb9KGtTA2J
hQCt0dJDvfY8L6n5qUTOG6Cp6kdRMJu1ELG6Pwnvfhbbuddgxuu7ivu3Hi7J9aNdE8ndrNbL2ygZ
IXKMY3tS4dc3T0Nyl2NK2U96WxW0lUm9NYHzz090KcXyprobZoF7b5/W4U3s/Sn9B5A1WFnYba8v
b8lazRSJMKx4Ey8qlVorK3WFDI6bgqhEqA6Svu0FRtDFCABd/a0VVhysxdweJrBnFLV5aO/XDz5Z
Xl/1Gbon0Kcmo0VG3w+ImvxtcVQcIAeyD9UuGdnPNQmJPcUAT+rYU21OFKGvnSUrRztrC/ek6EhR
GVg25lsB2HK+05LfjSAcR34YimxT/0su6m1DdZb3a9hMS/bhVBJ3polQJMDagKTE+2jEis2xkKS3
VhIjOyasHOnislTwtGJ6D48/v8N+F/hgNQ6oi+ITPKjIUWXQtJDclMS13PBvo9PFFv6OaKD/BCXN
+aU4Oc246Ca/LEM6d5+E0Q6DABPdkfx7sjrhPR7sOCis+BmMDM3XKN2E9WgCBwLtMO1OGZ5GspHj
tYrkklUCnyJa35BLglHme7PK2KgyIUXyOO3BtTs9V9KDqtsB+SiEdEfzo+LnL4ryev0aLR7wiVAu
eotRWyBDBqEdbK4w/KBz0WrynxZzIqhfrryMs191sel4EFFwxYuPzPH5pouCQrIQzBquGKaymSTo
IBSScg3zY1GNTqRwt6OdwkTspgIJOWk/pqjEoRrUYQq+B5f3uNYwsRR3ARcG79pMv4lOT+6x7xWA
AeLpRhrsrRGtrwks3h5Ad6Ib/cF/SVY6jBaXhq3DHUGED06A8w2cpDJKsqhGWj961xsYcfWrrl9l
Ya2pZemgCDwyNM7Ms9AXDjINE6VLR+oO+lM4uXqz4mouad3cYfvrD4NxnltHRTuvwXQEdYHFzLTy
fQAIhJG9lKD+6bXP6xo+myhe6TBnM28XRnEuRuJLpY+iCGNumAi1J7liufyYTKjB3NdIX69Z5qX0
GlpH/yWNcEUn1EMSGf3T1M1qfafkt2IOZKnovRJ2UvYZAFTLMysNli1IDlESWEUlAeNn2g9JZYOQ
nU3x61CDL77e6cELHVLmGXdefx/kIFAxBaDdD0hyh4cYbCnibh4Dnuo9cCd2wDrXO1zcB4wIAx2E
ZQImR7IbgFi3IxPSB+qHTB6t6zu78ASfrZXLWQL62QsBfkHdWg4e+majE8FESzwmqQ4Y+el3jbRW
clrSS1BzYs4TqUvYEW53e3iPoLzCWaY0MqNMvNWFYnd9UUtXDMQNGJjDrUYiZV70ycNgeG07AqaS
unGuqqxLZMOkCoAAxBQZpcL36cqjp8wG4kI/DRRewTQAoE++G4qKQZy2jUfd2zeNWeh1QSvmy5zh
f/u4/YqsL7Byszf87TOUpM05r6/iz4YkZvd8fekLI59w0DEzhWAMhWfgep+vPQh6TJvL+BR1sJWW
pdRKySEOtqTdidOuG2Kzd5saSN97Ec1uU4C4xYHvDpTEZg2+Y6kJ/CxY4L7F0EPFl/RSd4VyS5pw
K5Q2QXAyPuRAdzU2yHdk0V9PMSvEVz8AExnXKtVL2aWzL+DekVIaQNQ1IlwJko+cOnXd7roQeHGa
QzXW9ffz7Mf0UyQxS/PdsNaNsRRFYhJfx3wk0odQSM5D0dukE/Ku0QGGjXnmSnbadHpU0XfTJI+R
cid7t2CI96PvJv2rKU9Rvxu/J6Cwa6g2Ru9iOJpDwSSlZpUMqlg4hpL8p3lPH4c1nualsA61L5S8
UZoSCZotz7WmVQXwaZW17nrGG+JYP/WsDqOGelbdamNq6mrMjOiQNmZwVIzMLLztOFmYn7GktT1b
MA8GMAYoasRwn1A4OP+SzpfSsOglBN4ToEiyfbLG97D02kMCfjPAEAwgAHNaGfhKXpAapLCNvmnB
SrsVmntJu53xZMr7gqisrA/hGgLEfNKchTgTyili34Z16WWq7hrZk2Z8zYWuRnFW7v6CGTLmZBiA
rMCmhK7M872DlnSFngvIBIgRmpRTIM+rqVqiOyF/zmCezC4YImdA0zFqvkO0BUxjdStGrX5PqECY
VBj/ILsKY4T2XRwoBQYGF3vUcpmlUoPTbIRbqdx4R0E7JEjhpw/Xl77gICAPiJZGimwA4Iy47a2b
MlLLGNsbIykkwu+X40Nbb1Gy8OHNBWvZh6XTPBXHLWuU8tGrwV4F8PvbRv4swlsNcNz/vyVxV9IQ
4qKdRiwpapH9B+FX4UiVwuTSpjfRP/C3MWCOY5KUGWdJ5DRHl5skbtXccFOME8fSk9KiQCi8tfKa
QizNE55J4kyiCnirPM4yoOPIxWuCGaDxvzg7zx23sW1bPxEB5vCXpKRKksrlcij/Iey2zZwzn/5+
rH3vORKLV0RvYDcavQ14iivMNcOYY6BkWqmH2tsbff2YW7ZR/qxbUjm32QItr7o5lIcM3DGVHDBy
1xdEypXaasPSOskHdTrE8XOCeIDXOop8jiWLzt691r401kOhvAow+kZfFAatt/Q+Z/+ydAWzg6Nu
LYuQiS42Vh1VJay12jp1zPQ3EHpMGm3yyndqc6OasxKiAzQA7KkRNcPou7CU5XLYRJNgMZCUuZr/
NKat3UT3UvjJ7L/ePq1rN+J/TX1gI8xQQhiszvdOqfhQexAUMDIOMOC2kZXgBr8mU3VkXpPZ8CWo
LvfCaBQiDk+YfC41N0scrf0u1SQE4dHv7xOQCOF9n/4wBCA75c6CF7E9gH9rhDtjAzLycRcpcUhE
WfyLh2RZ6EgA2jWdzo1JCvEtl8rvgFxQozH6faLUW0n3Sl2BCW/mfyl2zjrD74Wti4hWLCUQl73E
TkqaA7tUUc1FV40Q3QwLZ0z2oq0Wu9ur/XFLscmoDRkk+sbyO0bzwmYfU+sfmsg7NUSGfrNvkYbt
N+BB6x92YWTx3NeNPIqhGXinOvkbRS/WPstsCDN15Iz/ERTRzaatvPjjU4GWAqo2MEfQtDCXS8kg
/Sh6tFBOgQIE13vLQ/1U+eqhC34n2RO4lH+/ivOuQf8EnPADBUunFgGkD5F1EpnTHKeH8l4so60m
6pwzXbsUvunCyMKp1gosCJUSWCdVa3eS8pSj0mBYjH7Jhyz6NFjfdO/3KBQbd34lksIs74WOQjLF
zGWTJOM9ruOJO9Bnp1yOHjxE3dDEsKv7doYJGfs+6A6VH7qbGOSV1OLa9OLBstK8sUyhsk4Vbcwh
/vJpQK/ubnBRhPKiQ+aav60G4oBub+Q7QXu9vaf/nw+njAwwgO9e+iFDRQQgCeb1lrLWzvo/EYim
oyLfZROv2USx01F8/0s9qRunaYUYgSqVBCRUhRmQl3pRddG1oqnCjMcD+ZiXVwiKwDr/Yzg6qjeC
M9CRRORu59s/Jpv/pIR9qF7c8dFywVqhlgjEfX97KdZu0+XvWdzfqEwVdLL5PfoXrYf+03dkfddR
/JTkN3WTD2f+uuU5V2GshqMeQAZx7vX77YfAz3Sz4TKZ6CyEJEShdijF771n7asqQLZ476k4K8l0
Ko9+FLq8ytEYJtI7rXYQhxbb32K1NxJqR9Bd1gdji7ZgPncffyGUyMzlIkohzs/GhdM0JSX29WCy
TihhPwdCgLRx5b/cXvOPzzpnQMH7wtUPNHipUJlLSVP3I4+BBbV0DdNHNLzUOVK05LabRMerG0xn
ce7RMA1pLEImBv5zEwUaLlqtOLF0T0boA6g1zdyu5cyOmOdWhLMYH0JhsAV5cEz9kBcTI1PxrjYN
WzVffUSXb6/AyuPL1JliQYvEMCgw1utVVpMqUI3Q4zkE5qY9ehTWJJQv6mbjum3ZWaQVrVzVUykS
QAmteqzD7I4xwQeV1C3amNvYMrRIKMIqgH62wtA47DTLbtJDEDhbWJvVs3mxaotwMJTytLBq3lq9
i3+aQQzGB32W2zuz+qBfbI22KO+ppCyQ5PMlk+d4oOzUg8+5+fKPEbl++zwa+9v2VmgauAwmQwj8
i5BwiR/SjEhMpDH1TrEtfBYBPgavgzuDM16hQG+oshkHHYawJ+Ph1EFUc9v62k2EsW6ealJhR3kH
V13c9kQd1Bmn550MLbAzYj+mRpXsm1iDVe42xsTWwrFLWwtPy/y8JHRpRjjWHwz1R5l+KrUNE2t3
fea/M4j3wBMsgfNh7SUenRDvhGS9ARVwJNnt8Ogp95LyoG/t3Hzalp6SYRUs0XlBrHtxGvUyYxhq
qoGVpeITwYnD5IorBMIfnUJ4ZcpPcv9P1W9kRBtGlxSxDZLehT4W3qkdM1DLlEWtx0ok84Mdu5kS
JqANMOZysBV0rtpF+JD6MHTmzANdOyyPK5HHVeUBIFIfmoILbk+j40lu/aBt5ZerB+XC1uKRbNWs
SCORhfWzv0X8aqq/S+G/CTjp7/7P9ywccOrVvqBGfI+mA+t9kO+rHdpLw/gjio+QT+a+tuHxV+oG
pH0XFheuWFEaaEFlLOrecO6aowq2RTR9uilHP38pqClDsatLT0Of7is5uLt90VcKybN5GMDgAZ/h
JovTmqd6MY0p5k06Ubak78b0VyH9VPxPVvFZSu+sRrFFxU7ih3hU3Oy/ePEvrL873Qs/M00zCqRo
PNBIkl0CMtIG487o3RQNYH3jzVt7JWDb53+QVRBnLY5qVKlZLPmkfbS2UDAIDrdXcvUmMAPPBCES
82CWrm/CiCPQWg03FhLNOUZTu0OoGU7eeYeu2w3fm9xB5mnD6Erhh+2b/2pGPFiSZcBQ96VlFqnE
6QkbJ4dLFHyUcDdMboJolFp+b8x9ETih/yNksmwf5U5ZfmulTcnQ1bW9+BmLQyzSY471np8Rtwoa
Tnarf56Knb8b99phcGG688CeQPVXsirCxhlac+4Gk20UK1RzjuSuF742Q3/IQ5z7GN018RvaVmCM
7SKp7Fpycm2LqWP1xryrEBlzLEzN79peFBiwy4tsNNANZ9DTL516X1qO6ulOnj01TeiIsPRWYrwr
6MWIEGu2/8VzNg+5y4xfQrq8hDZnxRiJwoSzZ2jSkaK9VRwYTfFKV5afzGLjZVnzupfGFnGyKXdt
r0mzsenLPMFVHZEJ+2+c4KUR+XpNzWQa/VTAtRNueFXlxvKPRIGMW/oWeqkj9f5dyoCx3fbTvsjc
bEi27tG8actHm8PDeorIssC9ef0DvFapkyA1vFNE7TJRHQA4LjMQoJYouKWPTbdvk19mccxCZIzC
vSF8/ffe48L+8v2GS5RJyUT3EMPcJTXJ5pC8lM4o7gut+yyS/IebsxhrdxZ4A1cHrBaY7cXGjmIU
CZ1scW96/ZDGJ03+Z6q+Vd6jmCcHT+1xXYaL3J7U/Cr9aAc151G3NivXs5XlwhPjEjpATUEFYPHg
yo3YFHBeC7hNJkHGz0F7b5aQjkE66DdQSw6dbcAXUCrRKc+lz7dXfWU2Y+4JQIiD2CJEP/riTZDN
vqzx6cIpeprVFoc9XNqUW9gA9DBO8cG8D3dCupP7feaUd1t5y1pOYRJqUMBmHIG8d7EFQdvXVSyr
wnzs9SR2g3Cfqi/dLj5bDNDtPPl543tX6mkYhFyWaUAL4b2Frxw8I03iRBZOtSE6TSnsgLi0I4r0
tW16B6P4K1q9o2zerpVNvjK7yAKlVFILdk845cnnQXqWW0iNDRNkpA3LxR4aS+LW2q2CLeb49QUG
uAZ+WIKHZFnMloIwUKai5c2HUVcKbeak0mnXmKDH7eaxVWFd3WLxmw/s4kAjIYToCvCkWXpk4cpC
rtpgVpgcBbjL0cYK0PXwtUfYJ+5v7+bKw2cSs0GGAJm8Dlv7tc9q8rbXI4FHt8vNe5MqhRk+pql5
Z+qhIynfDJhEbxtcvS4zNQ7cJAwMKMuuZxENdTmqMm5aoA1CYwn6OQaUBv0+NFPGyD6ht+4g1rCT
cnjwDCicwbWpVHCIqt1I/p75n2X/i7IVAazF0JB4zoS6INtnArnrlQh8LZSVLBJOXYJSlbDTMv55
ihQcFzmflNn12B78+iCn/a7Mt+Ag86VZ7vil9cU+aJLvt3UbCCfDm1K7roEXaSe9sMtOgyhtC4q5
uuswSKj0S0CrL7v8YVLJCMcUWEMKNIg41ml7NyohYQYTCkmBLpK0WYdfeSsYYYM4gM7CXDBbpF5Z
0wot+ymA90BBT5ZbNztbzT73zplX2IxJQGVL3SyAQTV/lMtzlj7mw8YTufrh+kyOqTMAgqLV9SYr
cZ+0QpgJp0E/mGWzN8rQNWgZc5sr5TdiXRunfSXwgYgDWUuoOBHpURchQa3D/z1Q8UG7WRddq6CB
EwpS5nZGvkWgsuqnJBYXsXLuMWWm629rBtHzY7/GFrUKh7N8JwTicN8Bv3LNJD/6FjP7cZJrD30e
jE4g6VsP8erq0usgdaGBS4Ps+hcIY5CMbSAKJ4+TayVUDQJaVo8tjDFR8xYk3zZcydpLhDUJpSGm
W2l7XtubrH4cvJTdrNNHL4rd+q+qO1qjnVF8MLTYJv0Wt7qNaxf10uZiR2Poo1pFwmZa2fpU2MWu
ZZYj+eU5tz9ubS2Rip4JrGkYq8tv66uuawTNEk6V7r1lZb4vEigzoT5KfjC8oTb+Rst2zR7NcDrv
5J48dovUM48luU1j9q41nKgJD8K5Pkit7Ijl65De3f62NU9waWtxTuIwFL18Pif9MNlhC+J+y52u
PaCXFhb3vMwaI2uKUTh9DRp5pzt1KOwEwKK3v2Pe66XTBizBa0GBk0rd4sbpld5IqUXopZf6cTDv
/OHV9O6LEv55qeQB2QWfbhtc/SxQaDP/Ow22d6jlRalDU/OonkELp2xCkkqwnMZDCEYRD+KW/M+a
46KhzugFZQ4FBbTrq1W2UiFnKUFeoX3t9afM+B5sTUKuvriXNhZXqUw4jRWF25MHf7W3q79O5p0R
OyxhZhtuqPyx/phbLbmN7zIWx3wwm8SbOmxa8t+k/Wta56J7u71Jq4744ruWblBXBAopOsdbwQeJ
yaMEAbJyEr076sXVH//bVG0xq65dKEZmAQ6DJ2OmdBGSW2XfhK0p+mcj6UV3UrTRnrJsixFjra9M
/AumXaNggFbs4gVPQ0/2q6IAnOOWduDQYYSezNgVu7cvBTyX4t2WxbXzfmlw/vOL817WXuFJCpCW
MrPgZ9511q+ukmB3tzYu1uqnwfcCLpiqO5igxQqaRdCYZqjTqrVaN2bKKpx+lg9MPWQ9IPriIa6O
gbWfeGRGiQq896RHb+n0snFy1h6Xy1+xuHVaHliTEBhAsNI/LTQND833yvpC+gHmfbChQxfRDXGH
/DSEjic/8UuE9mmKtxCva8s+kyCi8qPLABQXFzMR4RXv5cE7wSJkFzEw0OhYTpbdxc2GB10rhFGE
+h9Ty2dH9yczTcwJiAv6oiZUZOASHjI9umOM9dxbHeWolziDSdyUjpr6UrUbGJu1m4NAxMz1M+s2
LZPZOipqLcvIf2rxOAoBVBIb3mBlS7mYM8psxpjxwF4f4U43csOcMv9cW9CNhT4OgTcv/hGUpHT1
ZhC4snUWaRzDrnDAE9gvzCWFVPutkgTn9K/6wLD1GZKMh3QXH4cXhim8zz6EtRGTwfvbJ3c+EVcv
IRKns84GwCERqqxlB8Afk0gpOyM4Qwc/KO6MOlBr9EBsLXwqjH3Zb0QrG/beXfClYxinrG9y7Elh
hpTlj0BObGE8W/VXFBDdKnuooufbX/hhH2cRV4p7fJ+lAVdfXM1Wavy891T/3NXJrszUu6o/JPGn
0lK/eIJ729aHTZxtgRsCFTWzgS2nk9Ky+L+2QGEBlTmU0I41hnDYxIxsGVo4dHNIWz+KTf/ces9l
r8BziVJxKtvlFiHBqiHSLQ7kjENeEkebVKgqMgb/PHSKGzEjZKrP0WTd5/Kv20v30aHMa8cVUHmf
kPnT5gt/cTKSSIR6tw+CMwRNVY/sZDS6FDlcNc0fBiV8TBKwbXARMMrDGRHzH5vfunY2L3/BYlFn
FoC8HeLgDP5i8OJ7oXuodcQA1dSNa7QHk9SV/D+3P3ttfWfVSYkUk+7FsnFkKEWdKFYanEWSS1gl
1B7yKO9+s7e5bseAXB/AHndh/vOL1e1qhq61oQjOanIn+n9m4hXIK4J/Tf3LJpKe/4+ZhReLSkZl
9QYznT/uihA1vRhmtLh26hIelq3D+TFgm83NcGOgCpSyl/etKNGEJgvDXDM6Ej7sLQp72wtOvtnt
tC+j8D2OpI07/hEmNxtFRY/cgRT2A4I0G8eySUY8NWxhB+Gu/xQ9BfdBfVIO+lZrbfZNS+9s6iYl
+lkYhAr59a6VRdMNgdQHsA0zpPLkcxGOXvhFkA/B1kG05pzng635bMBxMkNyF1vnC5rZjU0XnB+/
/zDsenc+S/bZsn/v9+f7PbNf5/3Zftm9IMFgv7xE7v7PK0SHDuGk+/pn9/z64/n07Q+UhPYTjDoP
J+fttHuenFOw+/3301fr/tPj6NwZdms/wH/7dvf5029Y5j85nz85u4eNDVpz+HMd5f99yMLhJzmD
f8b8If5JfW7s6k61p62CybzwtxZrdiUX1ylWplDp8gEbfkTso7c6gZ6/FRS8B1EfzfA0E7cDEF+O
8EKRqFcxdKRnSYtsPf/ZqaEdxKDvxn9Qh57U0JHT4dAVO+pyZX/XTJUDg6gjxq+V/pIhwNMLOQNh
igvm63Dbcc3O8NZPWxxNRmDAWwkVjusB6aSfG1CM1fWFu5N0WcUzLst9ujAkYSRNwTmGsC9OmO7f
iNjXDDC2iqjsHODxYl9vYNvHatfnFjcr0XDtJa4qGKvSvb1IK153lvwkEkB0hxh1kbTqeQy83TMJ
6l7sZ82RN4LwtfNx9fcv6zFeSD2vmf9+pk6nIIXmX9oZzZmGgW3c/SmMV1Ny9fCrkCZQfduD6haj
HRf3ovQ3SBKihv8CKkrH7PKT5euF7ZpWK82Rhe26VD2bhSbdK16/MW2+5vjpQdCJ4PvgCLAWVoIu
60KaXDzVccDwEBSBd4jHRsonBLJjm6xra5r+I0R5/q4Li4uSUW8oRiJ5WJz+AY5sv5ru66/zc+zE
Tu18F5iBJc2zm4dvT2+7wdn9Np0H++edMmzcuo+zl4ufsbh2EJk0caB4wVmJn0QTrQpGMCcKmXO/
qUx0sOFHdYzcxGhtozUfJSU4DEhZSI+C+buRckcbfxXyW+C/9gODmocuclsNqq4gdPASeKCN4Hvl
AbtatcU1i9K+73xd4ICWcA+KbgSUsIWtw0q+5UnJDHm+u33jVpz/lcFFnBOnfi2mKutDi+85sDy3
Fh8tL3CFfOMIrgSLGEKPnI4TzBhLVjulr+UwaGOk4sS3sgOSmbmKBJ9c7aYKUmjamzZ9v/1p7/3K
hcudIw4mc0h5GX1aeBNVr7KoypPwrFTfJRPPLjXoYQfyQRYgCvese+jJdpYw3OvhF1UQnLZ5nmSA
Qf0WN9OK82TMS2LQa24KATy6vuN1WIl17vPtgyEF0EiOUEamxb9meJmP+oWVxdlpMnHMGqStzl30
Qz1E2qENvjbZDsrs2+u6tpNQSWCNORZoaxbxQtiSkzTtGJ2biSmvU+4/eF0GcWb3K0sD22Le1CHv
uW1z7V5c2lzED57uhUIqYNMifmTodafu/PaYB5qDKMO/NwXCltk8BAEZhZ5vzEWoopdjSIaYR2ep
cbpZc3wHUrNUn73mKGyWhVbdpCZTx4BFi66svviwruskiAoarKXiTkDCsYvm3mD/KhQHz5eOYYf2
Kkq6+ich2JdgLComo6zwdYhY8r4/ld2fXlD+SX+pT3XtVMNPFH7L8FtLo3Eg+Inq+0C/M+C9ae4j
+UekbtHvrPkPQIKsF1E3qcPCf4T61E5CVEbncGoONMIAsunpUyrBVbnVwV+7RVDqSBw55uhBHl1v
jNeEcSJYSXSWw98UmKOtMv3audZp2YIQfC+TLf7+ugxHzYrZCovAVOim+2g6lskT2kM2mMS+QYKi
+dfak9wiykkM29OfJuBZvMuRUcPuhbzTOdMZGVI6O4oeKIxu3J7VlbuwsniLVTIiekI9K6dHlp02
5m8q9Vtif6vLd2Fk4eRYtEyXrDY6i/nfIT1qlitlX0XzLtBj28zfoq3p67VYEerjdzgHsP/3/Ozi
nkq9MhLOsXSS7wbxUyJGtqHCfJRtcdKuHfFLQ4sPawatRmgSQ7LxWdTqnWTw/p9Do95nqnvb96ya
og1F3DSXUJdYRaaEh1CYam5TU7ly92K1NHoFx6q+RsKf26bW0nL4wADvKbOmOOXv6+skQuKHYie5
kuxrz+mY3ZmVaM9aQF487mJvchUNYmPHFL6E4RaOe2XvsG2QoxETzBSh17bVRO0TQcZ2p7wUxV2G
0AAufUshfGU1r6wsfJPuD4JFJT84t6aU2wXIUz16UhCsHib9JVbvNxZ0/tGLcAMiG1D99LIZTluK
lI1yqCZU1sNzG8nioxcnpSsmBiT3RdbufDFJdlrfT4dBKiHTLQzv0ajD6BjohrdntCqjzZnnX8ee
zLMx2nDjZK3cTkSSKP7jo+f8auFokHeTPEJhwi/LP9QQXVBW/92oqT2kjIIrnivVzQ/k1H/eXpS1
NXmnauLxnmHkyy0Q0DNXBx7Tfihe4zj9nEEIpyhbUexafgMR+sw4N0O7lGWZXJNrv4mMODlDzjMe
oNYv7XaK0Bz1TwIgArnxCfhyG9Wjlsiz2FK+XflMZA+5Q/+h2lq+gp0iK2mZdsm5gus+Hhz9bUKw
+vZSfuwi67O24v8aWbxP8WQYQmO1ybkf7XKE5l0VbDhHSzv6mbtwh+2D3W2LK/cHg0zYMmsJPeOy
mhKJWeh5zMOcq8qMdxwW8VibkgVkLgu+G1JdPvtqusUtujRKeRL04Uy1DfiEx3HhlgJd9NIQ2otz
L3fgeA+Gf9IAoZW6cYiUjarJhxr6bIzxFQibGKafoaXXfkgRAn1qFIz54lvRwn0tCbZcoGgPu415
tgy3k95aBKpS0fYMyYn1jabc8tzM9jWUP3RIgVSZ4s21/UH3rCGrvOSseIlNNXsAJhJr/42RmX2F
bYRMfgneSGl+WDGI8XOl1baufRuqxhY2BVdXP+XCyuKV9CfkLMQ4TM8j/Zue9ctn7g6Iu2+fyQ9J
3bxk/AP0fE4+2L7Fkql9HfWNlJzjWNrXJmKDQfaFASfVu5MeDOkgatm9lJp7VWhQCqlhvEOKeusq
LtOR9x8B6yG4wplBdIkGl6RK6FqTJQXBaLqN58Ky5TQO6HdbePj8+/ff9NyD7Lj96Ws3Y1ZSIDyd
KSeWHWTaqn5qJhyWvAleYJqj0Mn59PZSssvFLcTP6tWY1XPImyne85xdr7MRy4GoVPMnTih1FG5H
eEXRb26SJxQl6ni4D63BLslJJiQWiuBvCs/xf/HFMmnzzFwCVGvxGxBj8coKTZyzyBvimD3Pqk94
tBsNZo+9ovbsJB/Cu9tGP0wJsbmoaZD4UdVnsnjZJIEJYvJ6E6sabCyC9yOf7uQhf0tkx+rh9oD1
v3dh9FSsX6KWuvbYoJpBi1vRNiomH/Z7bqMDfpolIU1yrPnPLwJcsc29JACr+slUBHEneqKjoxjq
TOPkU6DSIMLM0/pw++PnW3oZw0DmTEgGepXXmlLN+5zthU1BC4QhVqzwU96MgVsHsgSuXp42HpaP
h2s2A/ce76UC7ccSxqNWMyGXihmIW5r+T1OUjjJK+6wJ93oBTUH/rWweg7CDHfMUlqcmaTZ84odK
8PuHXvyCpecF0ab1jRl+0hOYahJXGB+7+ElTize6YW0n2bQXkyFFb+ifgaEG5nof2gKyM91u5KPg
3TFeo2z9pjkNu1r897IDLy3xmQE6e3HciwmC+bRlw/tUyu/DPOoPcSJJD4rHgHbpV4o9RbUEqFVq
4PXW9GNc5I3b1KG8F1FGfVYDc57VbZr+YWqkybZiL3GEAlFMkcfbLdLma6Cpv4QWdfjSCqNdEFAM
u32AlpH9TFDD76e/iNPQ5OXOIgZbJqOeNMdW8tpdpoq62/ECHaIhQjYCDdn72/Y+3NZ3gwDCcMOM
InFurm+JNgWBIDRlcwxoX2Xpi9m8yERHXfXSVYNtdD+qXroXsv7gfavv++Cx1X7hvqbA2HiY3utC
l7s3/xB4QCDjkOil4Tuuf4hvdZnZ53VzRNrj3pcemv4bsj8of5eB4/vhTi2h9PMerQ5tbgF9le7Z
D3bec9L+8rVuX/jHTNXv8uqN2cOA/8Nnjqerz+NXXZAO/Rbh54eB+fdfi/YnP4ZMBS6h6187hNTs
mmRojpR0HobctloV6mTDHhNEFptXP27R1v2jM3RCefhByaZd3Wgu2hupft8XD2k1k6yfglpzMlhl
NeuzNg4zp+kG/OU9412uKrMK7wAtAvulBo5YVQ2Mr0l7TIy0mOyq14pPmTSL8spT0IKh8sVQdZNK
Tyy79Y3gUR6T0LPLAVF3MaTTbTIyC22hWsnha1kAo7b1VjUfotIbsl2bVtIpiltmPEsvykBFCWb6
zxT5wNcLv43+KUut9+HJrorjQELxI4grkeKtXEWDq2aNOe0zJVZACEzpFhnbMsaYd0il3sVrz0wO
M5TXO6SqIbRTGlXHGvbSwgtdrfubST+aYIRM5MncmpRYvjbv5uBSUZnRZC733WVfeH5pGlvdNzAH
XMsrOanu3mavb9/WD98ExzkPIeN5oHpxFIsgUZcGqKiDXDj6oXdME4/TVz0Y2vQYC0c1bsidPOnb
bZMfHBIm6ShKRJ/QQiCUdb2MweQrFR1d4ahHD/R67/vmOJAihuqX23aWLydvtcKGzF9mgHRYiulJ
rd91MSfnFDu2ueFbPn4D9SBmwojHcKpk8Nff0A5WaegjmZAwVXZiVndV+YAu1K4rxo3gZxnFz8/y
paVFgzQt+qyqE90/TebkyMIk2kLf/BYac6PP9eG0Lews3E9Sl51Ppwg7avtEoOkWmf+o+SmjwNE/
SbXVPphfzisvgoMjiJzJ/ojuYKu6XsCxUGPDL1jA4olg5jh4Ltwq2hdyg07a3z4HH4/4tan5zy/u
UafkShu0mAoS76F/Ucqd1x7j9AcRHtHDxuHeMraIGAQpN1TalixjFj6YiI3AhW8XqcZQNViwerIh
Mb39eSsbd7mSywql7rcTZGxYVNPPYUyHxPTcCfoDhm8D/+9tWyvH/srW4jB2eiuocWH5JxFgRtg7
aveUkWmM+kZitXLor+wsDuMQ1kanJtiZ8jfQATBfy3up2DgXH8o3XK0rKwtHRCw9wKmAlV74Furm
t85Lv2ae/Ci/Jp9K1RX88EXOmIHTphYFxI259I/e6dr4wvFOeWEpleRxKo0vVv9nTP9lrvL+cTPw
l9E+Itd3ysaLU6/nntenk+CfEgvqhkHSws+tLveOL1XFviuL/FS2w1YVeW3fIBUA1QDcEt7ShVvs
UmEa+7AJTn0i9nYEsv0hNcaMJ1ncMrXmQCifzMEdFRS6Xde3WterkKSgDk6NWkbCDm4Kotm8TsH9
kkw9J3XqV/BLlvlwKKey3Xmi321xCK5chzlbQsCZwTeV0fvr35AmuBZ/DOOT3/fhdyW0wOu3Xr+T
hkZwxqKqNxqhH4qqbCryvBbwPaZ+6D0sPjo3EmsarCY+DR2ye7IH9yOlTfQR/arfxVN8iDzPafXw
JEO6dvvqr9sGVMeUB5ECqKPrjy3rUdUmTYpP8BsnXyMrFw+jUqL+ZimxM4D+hitCEnalJXxvpL53
yzL3N97CFedKGE81kqo5SibL3lxjFJEsDEp8yq2uTPfDNGmf664CB2RaQV7uA10VE0fJyix0vTAO
tiZ41uzzTKIhws9gsnKx343hZYKeTdFJHBU026IyOWht3X0RZZ8hFPLzRzEQmoOhp/LWmM3KUWP4
hZ7uHHFDqLW4WeUkjlLctikc8ZJ/zmFwO1hN5blZbu67qlQPt3d7zRxZL5cLbgMIyBcHbYxauTaq
Mjv5UwYbGelsnrZOiStmvmhLn3XhNZDygrECuDk5I9tKwHZ9sii29LHVdApkzXCTeUT6Qh/uO8sv
7Ntftaxy/McSNNok84i0Er9dW8qqyU+i1JCPBeNzR61rfnRNAZ4n04t9mvvPzPlbbilIgtMZ+JNY
gsqBgklgT1N5LsNmK+lbPALvv2eetafAQ3eH2vr172E6l0DYE5VjEWd2lf5RvK8bX7y2tiZaIPOY
KuLwyxIlIvcVylGSQs4CYYYtQRTC9LEX3eXqCOhFrOXqa1iGPTzEphIGtqJViey2deI38+RiO+z6
thkEuLeYEHIStAlQR2yb9G3jd87n9yIenFeCCbL5wJETzKX/65WwyiFgPF+HFbJgMgWSB+PQxlX3
mPtwl46WojjaVKGeq8AKLZXmLwa6x41AanHm338Cro3KKjtCpWQRuvVabLR9BaFgZP5U2ge/tOAp
T/epJ2+UlRZP17shUi6CXmp6DLMtnv7R49GI2lo9tsWY7VSmOuxk5nmviiQ/aGIR7QoU5vdC0gSH
blC2Qu9lwf4/9kn1mJUBtgFp1vVa+0IRVVI3qMc81B5VZnMiMXoem/puEMNHn5HtTrlXw58hhBMl
qG1fk6hUPXdEQbc3feVsqjNXM8NeksFqLNyp4WlDS7tLPRpWsmfsM7UNK3yE7OT1tp21jZ1f53ku
SQMSs3Bmlhg3VSQX2tFCktKqp8MoJjtQfZQjNiytftGFpUVEKYeVmftmrh3hlHOT5luYhg+1uNHB
nZdleVVoj7EyuA5Sw4XTYArS03wwEAyl1dQg+qF3yJ+/xEZnEn7oujNKdMhuL+Hah838CQyToTII
Mur6yKiZV/MbTe049KV6148GXI5mou6Lpkz2t02t7Jb2n9Yb4DlC18VrkASKDpeRoh79onjWLXg5
AvFJq36XxlbTaPGcz/dAo4NLNX/GSyFRcP1RYxEGVk496Zho+oNgPBRK6AZiZpfSL6X6k20Nqr03
whYbR6GF8AgFMgrdS/QjDD5d0Tajdky1SaRT5Gsjgg+WNDLtPg2VM5SB9ejnVvzdTDPYSRo6sgdD
yCKYxNUyr+96adROpWSFIkNE1DacRFMqCDO8yc9g0m2C36qcBrELB3oPE5A/QeBoGIVuK5ER/rq9
Tcvs6T+rx8AdnzTPWizBFYonwUYQytpRHB25ZBjXG+1EiA+F/zaYohNJlVuI5zaWYFkBWVxsRURL
uMz7D5grvFRM6aJK4uKyqUopVWala0fDB1CQey99wnhh/Q1x81PzzRAf0ra3m2afBNtqCSvPFRPi
s5Ic3OEf2yVDGZPmT4Z2lIef4QQuvvJ+xPUzhGdOEVLkViJHlxGJMbbaQStvByTTgGjJORRENtXr
M5vGNQIhGjP/Xgcc3hv8bhek0OhnnTXdkXHmO7MyJThXi8G3E2tQdre3fcUR0B1nokdmFpGsZ/7z
i7SyVKaJ+KqTj21bKS7MdYmrRVbhlKGy1Vh+/5bFfeFtIOeBTJm8ZznP4wWTpowB0Vo0RTtFUN3I
eitD7xwXtHUVZwzqXQx6pPc7lFRefUY+he4O2FShnQr/TzIeLBiZJG+ASI8XFtCgIu2NxrEi5f72
oixzo/koghhEoY73bFZhXbhHz2D0RdET5ahKbx68LmVt/a6y2IUttZZSty26fTUod3VcbzjLZbMF
y/guCJvoQWvwQby/9Rf74U3IykQETkS0/p2s+AePTpiqfTcLWKkSWzefRHrBaqwdDKVxvfYuCJs7
Lxv2lRbcJYH+cnslPr5N888h0uRV50f9H9LOq7ltJtvavwhVyOEWAEklQrIl27JvUI7IOePXnwc6
9X0jgiyiNGfCO74Zb3Zjd/cOa6/1Nuv+7udEQCozmFj0YxztBqjPPU+evhVbCggXrXCWFvEMsoO1
E9ZGMmthLepH6pWFQ5cuukvgx9yBJRL3gSqrTtOZH37a6b4ujf4FUsQdvnqWJiU2S9+PjGPRzLSu
oAeAEUrO7KyHt/H6Jp6fccrVMrE60ChVoXxzesZqsaS60ap0E2vLKVPlUw0j55AV3jwqezPonDrV
iS7ap+tmzx9ezEKwwGgg+spgDE7NlqEWLuRF+lHIX6b6KRx/p8Gx4Rq5bubi6t6ZWb26spCnkxiY
+lGJi33RlH+lWYKcuXuMB9XziUTDQHcHYaPctrW41Qnl4OZZRwhw5F1NbkbjaNyZ4UZr7IJbLuwo
ZDL0bNCrWN3NfdjVdAVS41jVg3GQQz24D0e0a9I0hwZJKNudWTZbdZnzC3n5av8xuvpqbTjrBgN1
xrGnauAC0kZbqi9eg8pvd9c/3IVbDlNAFcmbAcQSgp46CEpVk8bUmX7MrZ/g0D4bAM9E05FT8SaX
75P6rg9vwnLLXy4u8J3VVfRelb2Wjctp4DKHRZZYF2rFeSP3Wz7N6VOzLI3KIAVTQIvr4lYJIVUY
ZDTwdSak5xvGsa7v3eVF/OfvXzm9Xqp6M/X8/aR4dko3V/qq+/H/0cjKx+W0bnKhW07WCBGBoaO4
oT2UW4joi0uhcwMDMZ010IWnXhBYsS6gr8PlawXBDkI9yemy/A/soP3++qZd/CgLFs9Er5gO/mo9
QV+OFVrvCLlraXKjS3HllImw1R66ZIWaNWjKRdf5jF3BrMQ6YX7VOA45GA9zkEqXas0HRcqXd5qn
is4+iduiK73s6ruHMdFnTQ/91jzmYtbs6qwSndRCFwlAdHMHi/4M0171Kw2NLTqq8ySHy2gB4zOA
TZSwrmpktCknQRzNoz/ME6DuTN9LwJRcVEvn3Rgb6Y3Uys1BS/ItCPBaB3pZM/xhKJcREhAarbGU
ijLk1EMH86iVL7MIHVa4z6LhZs4YrIh+jFa8S6QbVRN2vXbXL3UdkMimXtuxOtlWU9yEZnNHb/cQ
idGd0UCwraYbRe2LP3EZ9yBkg7uB2urpZwmyNC6NSODct2n8dwiK8qUTRJ/Aza8eVUEF41YpCXNx
unoo9fmhmnXCUBMASe9LgmuGSrevpEFjjoOrqY5V80tsDboT6HrldpLwa8zm5HMkCsPG2bjwiqIH
gNYKyQ95+boUXnalaqYTt6IxS8yKaq6Yu0X/LRRv5+J3Wz1J2vcPH0YiEkIgkLHIAqzbjFM0WeXk
58Zx0gS0jFLjh99mmnvdyNuIw+oeBqcDWAe0H+fEXN2TRtUXBYKM+jGdqmNh7TLjPpKPbcZgcDLb
gRXu5+mX7v/N49CGciLovclv7wPdU/zSk/JhH5nDfUM6VIPHQq3gpTNvKvmhaNzcQnc8ikic6424
ybhwxNgU0BMaLgQ+ZHW2BbVsGp9b8SjOUoFv0y1/lvTaeoGKq80c4HviQe6MPnPjTOWAq3JoBdDX
5tO/To36zq4UXZr3kjhGmR2GVfHdry3oegzZF1G+N9L8VlcXhvkQDGjryplQeaGWtb/HWYMXIB+S
SHGlZFZ/x52lha6sRLnoNMThjdsDK4KPumi7FL2lJBvcMoy7zFHqOBHdMJ+sH1rVoG+vCVl19E0L
aE4d+HJly6mWdkzayXPqhtaEIIKJSKxZptKrGiY+JYhGpn5RaInUcZf5AtwIqZTETp5k1iE1B/Vb
MCv1YFujVn9pw4xxoLpv8m+p0ZKqBcxfkrRoVmenUlAmbjnUypfClwUgnlbE49hkU9O50zCkwZ3e
G+SXNWCjZKehNRQdaO/p5W3TNt0PsRckeSe0UaEeGDaoUJQ1jO96gCoHPSLNDxyjy+fhJihMAymA
WdbKXaqU+bPYKbWx8QhL6yiQgROqcnDAiDSXublX0btQz4ogcLF49RiDv9WToF7m1E2tpGMXS6Od
dFRSlVaAVksQdCBcoZU+GYJsJjYCRdN9gSCpI86mvFf6IUZotpeGP1adBl8zGpwfjFlhwoXuHxYG
XnRKFusOBI12q50bgcJeJJYHcIzWrVSOsWtB/H8fDXK780Pxo4Hy/xq1wAcuQH8Q8Ke3rlhLkVj0
kX6ckpvuq1mo7lzspGbfRh8tVyyWLNBGIvBhvsb6PqnFEGygUpLTWFAMhfpXq+puqQt9MLug383V
SN4kwSe2jFOfLghlXLUUM5FyEEPsfFIZMn1zOChKs3FBnhW9FktcMTwn5KLIvK+i4TQv4RDsW+04
xX/GpnlU4uow9A9Rntltrz2OpnIQ809tYv1MYI+7fjuv35ylq0+tHmYjfIWVrmxrFQxxs0/k50/t
IZTjfa3Udp5rdwZzPVLEf+El/SAPHwzRp0ZXvqJoAewZ8GwclfBnmH5hElOLPppDLTbeoH2yusSA
6spGaulNEvPyHbsqtsMWrlOhcQJ13Ni/s2gDO2gNwsGw0ILoEL+duknXhb4EGZV5lIrcPKSNKXoD
swyOEMjSXu5a2Q1AekGeXzW3cWjOr43elHuzt14TQ+7up2yQjpNPpJTWWrmftFY5Croe20KbxLdq
n9X3vpbre18Kww2/W6Ozl8+AJiORODVzhYBpFYtHc1coahP7xygNbCWhKxwKSEcE4l70H3zzUKn3
Vm04otHYgS88DFO9Q+fBzsXOKTNXE56NIdjVgWTXYerE5tbvO6tGU/6lTIj+Cz8NMMlZax6SGZF6
un+UpL8hHzGu9lLzKdmpVeDm4ryrmf7SodaopeahAIZ8/WSsc4jFOtgCg6YahRuGDU8/rNwyaIsC
AwjKHpWwIhJEO/T1jQjs4hohUqJ3sJxB4GmnVgQpNMo60IgzhuqfYpQ7K5Zv/L+C7wCmjPzmRQuG
vRZI+7jPnCAWX64vcp34sUjgAApUNlSmEEtahTlhIdP8IZQ9mmpuB2K2F8PYRQDA+b+ZWYWAiu6H
cF9NwhGubrvVDkL5R4q2sOFntYxlMTIE9xBgAA2lAXS6lyAq1SDxLeHIIN1BHnoYLm19AH6gfa/7
MrdTeKzNsnWgydp4cd8S5Pcx7mJaoe1EIshwIjjiU9NZ3KJbkYNL9aUDU6euoBo3WNf0Jx+Cg8mv
bVhUf6VK/yzAf9Fl6m8Az22rEqKNd3KuU8B+ilLHnD5f3/iz4PvthzEwSwGfzWGW6/SHhZTIE73K
Aq9vdsrgGTDGKWCJIIBOtVsDJLrQu0H+OZNLW0v3rRXbcvFZRZ+9700XrSWpRjkn/hIXO8v63NV7
Oc535XgTxz116NqJyjuzUTcgUedvEukCSSav4kI+/haNvcuri76NFV8u+c3CfhIBYOlA/u0uKnZF
bDimyNaVpi349ZaYwOKG66/IrAT6NYQVtK/XmxXGwKGYYvWsSPYGY0ChrPIYt90l2RbNwrmptz4v
ZBTM0XK/LbfPuzWmkhFIadgnXuWbzLYZ8b5RpXkX5D+met5fd4ILtljRwhm/kH9TsVjZonIhZeqc
ehW0fjb9vZsg9+/o9TmqtiUOf/7twE+/s7WqJxpyWlYIBaTePKUMAZj+4BbT5FpqY+7z0HyNBXXe
h4ww3gZi3Nz8Fwu1CNbgFKE9sw58Kx93onKRMo38IAZ7vXhI68i1uq0u1oWITeNAccswnAhR17rL
TDW7zqwszjxyM6eDyKKov5TqPwoPu5lOb9rbQ3iocsHVCmMjLD1/ljSLpB2Cv7cBGHH1LCnmuOgG
BpnHL2uf00qV7jMtUT5d38l1+rtM2BPy8jAxuQLF5uokVLPvm8aYZJ7W+9HdSIfOCXujBFA0oloy
gCX/klFHhF8Kob0Nd71km2CYfG7hTKAXtnJXvxDzUWgyz2cgDMpNUa0SB2oNp0fqNpGVT6VSvn58
uXCeUNbCdxbyk1OTFcz0gtUpmReAq41mfFY5GPEr+7xPEDpN+q/X7V3IJxmhNxnVJ6kELb9aoilP
Ra6MjPbkfayIlD2GEDWSshiH/KlmkF8+WIk51zegjRLzz3XblxwIajLGvvm4qFasboN2guKqaebM
m7MJENzU0j1V4In6uBX6ahwN0n1ii+WeeHe/yUJSgEkSM495k4y7TZQerVKadtetXAifwK4wBgd4
lik43opTM0E2iFnS+plHZ9FGGNRBsHNK+xtYP5wwHPeCFuxa3Q4z81lgQiA1tyKbC0E0MlFQ6BOk
LuIna28VDVoMljZliEXJhS3qcbuvjMwTjeynrHWgecc5tJPC4DoaW9/J1fmnUbU3cS1Oe79p9AMD
Yi8jR81JSMbsBaPoBK3c7QwlU/cRrdfb63t26TUwl3F4EnWGacTVllVznUdJwg9uLWGvL3RZvPBN
/cQI8MZBvvQWwLnEMUbNAGjmygcq0UqsSl22pt7r0l1zCHbRcBfnh5xR6o1o/dKqwPuQJMDvA0nS
KpCFhF3uRLHPPLnzk69mB8dakWrj05BaKp6nyRued+kEky1zhtGdBrK+yp2MTrFyPeMUielfC2Us
sD/olVXDXR5sQWmVi2vTAYlTcKfYfzbPhbpfpc4C+xgJ5aekD4d7OZDEGy2wsocQiiq3b4vCETOE
2qxM4JZOu9wFPR8fYr0u9oqSWQ9E+rEzMFSKAFLUu2lQC58yVILsRGrMm8lqDbdpQu0+0Jg1p337
GCDos1PjvAQUrQR3ojLoUDPBhKWaDMcJbZE6hVhXdklB8HaSGxJdqMn3VPX8m4ChlY23/dKrQAkO
cRbuE0LZ1QfuU/CslBRzrxPmvwT/LyEjgpKU7DlDjoo62iSC6f34UUEHDVkjJvUWru7T2yUTTF+u
xzr3Iku6r+HRm4UHNcyPRvv9uqFzb+IG4z4m14RkGv89NZSg0MjwLO9BQdAktvtMSt2WywM2kses
n1+uWzs/lzzqEkAjynSULczlhXh3N/szOaWll7mn6L9746aqnAT1mXr4pwbpPYOFn1X1y3WL60HY
RROMppEEahmBNyKz1QKDsY0GkSkVVOX6gu/WTW2BKmhk/WnDgi5AIeE2jq9YdQEPkwEL2NCkwqMS
jsU3MSm0L7IBfyeDxuUMhWShK3AkiIlyO7e5/L2Ah+3ZCrXqZwCKpHfFLAtGe9JK7Uejj/5eBcC5
saBLH4xpDVA3b3iV9fPWBwxgC8mQe8uMcV4iKKDV4NSml8QcHK2Lt1gHL30ysjh6fWwh/1pdN2MY
NAmpVwGYQr+djrV+DHJY81BSDn3xhmmNfcefr3+08xO3sMWjAwJU602u7tRNpp7RInMKck9nAri0
9rn+ozKLO2AJTRjuLJLp6/YuRNUYhAtQY1x6AW8u9+A7vzQzOTJAaDPwLAotvQj0Ol4zAPp3wVD6
X3RUZXonUxLzOQRtrhOjpZRDx74IKzfU0Fv9b9avL6gZdoCJoFWQNs+pRZ2feQm0ARNHjekShjl8
82OfwFtTWcUniHkywGiCtWF5uctO81A2AvpfBpCYozzLQzu6JKKYcEBNuHEXavkkOSih+OE0m20m
0KcRxdbxrpxuty+N3dj4U+4N0s0gAmGIP/e0eoZidgxxOIDI2lHW+CAoY7kICOuhO2JUY3HlU6Oy
lfSpiNyCpwwaVZJHsuONyPPS5sEVs+hOQV5PbfPUQpUHlh9YRe7VyX4oiP2SY7rZ+r90/pUFrQ3A
gD7zOqUODXRkiNmYpang4WTGohI+j/6zDxIp2JJxOX/+GaPh4WPfcGti9tMFtcFYKdOosGVKupt7
lQC3YyBq3sl9szFgeKGERvWMsgvcsVTQOIentiBnrNuQKS8vEYp7P3gWyy+iCrVPZBO55T8n80dj
1bvr5375IGtvB522eMbCA/P2m94d+6yXG9CQBTazwd83DKq78SBW++tWLi8NEjyOlI6ldT136seG
CaKm8KSQwS7Azf1TmFeOP73kN4ZYuqWp2dA2X7d6yRnhY+QIM3zCc7u60nqlTYxZNgtPNe7L7CXV
7iCp3bg3L93T722s3gbqOHkf9lbhNfFki+HtXB7yyQ56GySD021VFC95/ntry69597WaWa8NGItK
z9LSXZfITm6UtlJ+RUnsRlOKD1c7+FTEKooEfStvw+owi0O3KAKT32kaYJEY4l3HDMytDtyFEyYZ
OiOnjMWRS66rt+koVe2cJ6UX6DlUvrOhIPjnd/JhGrPoJk9V5fN1t7jg8qyJ7Fim3EC1bP20WHFa
5mlXekJRhvuAvrcdIRe64XwXrPBwgYIib4Cvb32YRxSoYkSLa08dZf+x7/QFrChsEWZdaI7rNJll
cYnMabStKTQEQO1JUY21lydUZYeXcgwfEvFFrQcS3PIppfPcKtPt8r9hPO8UfWk0todArZFl7/eU
8l0/VDcc5w1IdnKrUGWkmkO9jx+FBOHKT8k7e61hzV5vdOP3dEqi2Cnjnn7cMCF801ZKJDodbYHY
VaJEgHlL0w+qwgidK3VZpdmj7xs/E7ARP9vJl+/6oGplGy+sG2eKJ/VTPEc1Mwq1Bb+MOBTGTm3D
YXSqugGuOWlVy4CEJqt/hE5Wg73gxy1ikoE+/I07cxz3CGsP3eci19vhpi7rRLEh+Woa2xgsOdoF
Rr9ULnM/4Y/BpIOnKDfnT8+rJ8seUWKj3L3I6KxhDXJilYNVhjpRbKXc6ll564vIEU/NIN7moBod
Y26NyY7CsJHtpg4UBjjF2UEoM4IapUo3NOTPA0Be7WUaCcgNwDrKJqd3S1yF5KKgbjw+U2sXqXJb
ZK2rWAcpVVxDDu7SWdrPDHsFSfxpHvyNgOjssn4zT7GL9BJErLZymShPJbND8dwbmmCfVzr0VF3k
hH4RffTGXgxRNcA1l87bmo66quIu7udS9wozBwyTwQdUk0Fkdt3upal9GHz3+n1z9kScGlwrPliV
pQDzKnSPSQ+7k2jmlEejKV30jmwj+StYX6/bu/glqRsvqQNVJmaBT79kZBphO4icPoDh/Y70sLhX
IvXfDH/LnmECuAKjYlZfmoqJhT5XkCMdBv0gaGL1X3xTUNt8VHrz2Fm5VJaFap8UE2CyWnI766BK
O4p1G9/zkuNQIKCYRreajEE+XS0BWqa3I9vbAmxs6HDSE+fe37jOt6ys9jSzKNkEfo6V5q6lqGnk
B3WLDe/cUXB9CuE0Cql38MfTlahGGgLXUxXPZ2SUWUBZukFyqqyZwE+/SpG54ZdvHZnTW5qTxngJ
XZTlNKwLH6HYRnmtxapHCJU54IDnksE4Tdxl0Sc5eZrU76L8VaRELaq501K3qiGL12fxGKiMD6Vb
L+al5b/7OeuUqIXMWAkafo6iPKh+5Rb6Q2t9ZVR+jO+HfKPHch6RAlMi6ABGgIfS6li5Db6fxIYm
GF7WivrDmOSGHZTAIX2iuT1o0xrdRijNAp6UT71WTk5l+PH++kk9ixH4DdC5IdFLFxBKqlVhRlbC
BGSoYXgo2zh0utwke/24BToAvMFg0VS6SqcuZcaqEVtzY3qliEJ7wmGHsLkUN47ghS9HBwB4KfWY
RS96tY6maLpiZq89xNn2gvIXAPCDEB3VWzlKXdL0D18rVETooADcAOqmmKuYu4+ERO6FhG0zxTtN
poSeayMDi/qW2NL5oQc5S07GP0HOgqE93b1cTkpJDhsDeor+Pm9alM6L6BOSLxsn8SwEXrqJ7+ys
D77c0KgQsZMMs22mIUntV8DIu3L4+CO/WAJyQvOBP70FJe8SiAgXN3tpQgqVS2Fvdo1ii0GQ2h1Y
ZNdPfeG2b2doZqVIcwd/FPZdl2tcP7m5u+6Ya5FWvh0tXIDsfENlCcJXya4YtwBcA19HLFRADq51
suxrKO/yTH3xGTetDsbsVuX4GGv5czmOL/QHF8BrmlQbv+SsurdMhvFYLqEHl+B6KEIPKhCxyGp5
5Cj0k6W8ua1SY7iZlDzZEXj3DJ/60r5qA+PWn2Tp9vpGXDLPIPhCgAJcnjLDqY+FelXGVo55YbA0
l1KjWxqEgXlsPCBfeTuLgq3ntixoG8s+SyXfcFVcgRQ2FwTa6v5r6kLUYkWzvO4nGtcgUPz7UbWz
jYrTxdWxp//PyurZjDj8UbBYET+JTv/Ufeljhz7J32qrT7McxdVbtoh2/39Dy1X7zrGlUYb/c8aQ
UtiUCr+mf69/pvPtojlAGkwBA4jtmcJfzMPMuIfWeer06EevGkXJaP5r5re+tpE8nW8ZPDzc+pDY
A2iCWeV0Jf4kJFo316M3W4UjCZ3dwbYu+N8osVaDSu1TcHRxq8R9fgNhdEFuodQI7fJ6qGUalHDQ
Ann0JO0zeDGij6ORPuX6lmbWhW0kF15s0dpZOJ5PF9d0YjOJoTF6FdOXbQWVq5kzpg80X3qWomqj
ovZ2iZx6hUpti0InBU/60+t2uzWGfkKrYkLkmtv0u1nZo8kd7lSq3al2ojvw0tiH71+eu2/1QbhL
f4DCbw/RPhzt8u/4t/xU3uXO1pz9uavyo3AkaFGo852VVcpA7Bp/iCePAaWHAURHKUwH6Dg3HuVL
W03tknkelU7JWT43mjEM3m0xeU3D9PrwFIZg93O7rZ3y49QBSy773tjqBetMBjD0MZ88Yw5xT0cs
atcSg6OSZv9y9WfdPPRC+VCUN9EWZdil3SToWDg0FvjfeoxYFES196GK8kL9NjKEWzSDdBBIHz79
YCn+Y2R1Wc55wQyxWE0e1duDgehQOkz33QPstrOw9d0uHEXQ1/yHetgy970K2UbmGi0jqWdPiQG9
Rt+VRnZE8ZehbAQdFyJgeDOIAtBlAq0FTOT0LNYG5y7Xu9kTasYjjIP5KkIkT2uHGN9t012ebsRt
F0oepxZXb10yyAkcIVg0unlvqsXn7mmuoBKlHlVI7lg8jCZKKaMt9xuW35LA1UUALgGmMyYN1fMk
kVmcLhLlYfZeX4+RvT9+ui/sH4/RomYKUbQd2cfRJcS3Q6dygt1tskuWP9jh/tevym5syWZWavf0
+dvDS/HqIJa0++7bX0J7smW7PpBAH8IddW07cmX70w3HzTXc5539+fDwcPfv031o//vz77pHvs03
XlvR6mWtLXM0GsRWPM0uEGK9v+/38m7aASB2rH1znO+BuTxaO8TtXetH89AeNM2JHttPzs1g3wF9
t28Ue+Oxv/x93+3y6hGOk3rU9WD5TY9+nu3q8pBRytpT29eTn/UnYHnN/HkrxFj+0tVGoCOE4qPJ
8ecfqycliYVhqqRU9OKYmngk7JIy2XiS387c2gZsFMwxL7wQzLSeHhXGTMXE1wrRk9C3/ZXZFv+O
3chJ7W9ffoa2aHvq543ve+EaYDLwPyaXe+9dQJOh+zQPcAJ6qvJdd5Ib+Nud1s6cl9fFYX/Aw2E3
++xVYYs955/pKbfg9Wx919myKyKYgDaszdsi778PW5oFFyKUk5+2uuylKU4iQ+Kniamy04SStA8t
2qhuG+KUaNdMkac08Kao4sY1fHFPgCUrpH2MfazRUxJdf2lSatEz+u6pL27y7LYxfyVq9/365p8v
kDFbZsuh0OJ6hH7zdO+BXdZTHQeSJ/Zu0z5YZW9npacI7iT3Ti4pO6P5c93ihcuYWWakqnSm5ml5
rykqsllNWynRJQ92NnXOULWTHDn+N6RweKF3290l/XAbRNnTht1lKaeevcxQM6NDFZrkfQ2FVrTO
JG/WJC9/EMybWZUoyE+7cfrd2xYTsG3+XOk5emC763bPg5PFLPEPgDGac+vWXJx23NWdCTN5Q+aR
QI79o0UxM3qMhI0KyHlt4tTS6nroS7mVYkQpPbGN7e6nGLzI4te8Stzwzocl//qyLn9GCB6JhkAt
McF26jlib7SRFrOuZtrNjxaRApwxvjbA+SzZZQ5ru/Qn4Jm9bvbSGtkvGtS0jtGMWa0xsuBe09Rc
9kyDmU5rH7ZPSPnAc9dFPwVxY0MvrREXpfeOsA9MTWtKmlqMIAE3C9nLmMCElzRqbJWhysrcIdQU
VUehT+x02qKaPD/7y7z/wlpEYRTphdXOlm2oT3Ocyl4lHsGZdkmzy6eXoBs2wuYLe4mdZXlERHSN
V5db5adKVOm17I1l45jFz1BCCy8qQd9x4VvaXaptGFzr9y5VrBOLq6+X5mM/a0bD1ytQKkbYukDF
q38FWCMoTjVWh15w1cZy5NCwqfTZQmgxK+IW/LEdfzdade9bhzazh6px0La3m8g45IF+QOvA0RSG
XLagpRc9AJQn18VCLInXnXp5EUPHqneV7JXCPvapHsS1m+8BpEvVPpjQ8DUY8/c3nPxCW2MhXkC7
hWLC0lVYPcLhJJWgWnr8LtT++EHqjFa0W3jVyZHFPySvtsXIZGe0d8wH3Fw/YedBxsK8gLfTHmPA
YT2PKmn1MHd1JxOUmxoUQk2xn/002V+3cuHdQZWGABUONPhu1koQQ13NZhb6eEKcP/vj7FWz4hRR
50KSCzWCyOdUqIY3G5fxpZ2Fi4kxuGXols+5+p56WA+1QKXcK/rfUJMOWJgEN9VshajYRKLMVv42
guxeX+1Fswvf1NsxAzEkn7pR2Fdy2dQC/QdmtKd63wiTO+ooliNXLL2WSflFF/Zy9ADd5Eakeulz
vre8Cp4LRigSIwk0rxgrVCizgcilFbdUNS99Tp4BmELQm0A3ZbWtShopeeyHmhf7dOATBvfbf1N1
KxSqg5LCbvhUxcZhY0+XpG31ngN3WdgD0aplnGqV1ImzRpeYI+sFjS3u2ulZhne2ig9D8QWlxv0w
J7a0EUOcbybJI8HccpEtfLOrzZxgQRBmM5m9VI6VXddF+m0jGPXt9ZVdsgIWhdBoIXs8O4FTqM5K
EZazJ8/E91MkyWSQur5xAi9aQauYsglXG0fi1CVrX0zypKpmTxfmbG+i9oI3KtHGbXL+li0DRP+x
snL8IrN0wC7kSX2fjg9GFMS7KfKJ7mVTuLV8ddjYuwv2eDcpOYESYVZyDZgdrVlOfcTkPD9W9B+F
Zk17CVUDp9P8sLZBFcXu9Y91XpQhjn1jNv3fiHa1jTDzWDVpGUEXwDOGLPw2ZOASHkehqNp+42FY
jtGpyxtcmCoj4KT3zPOs3s8wH0GKoivl1WgYGhNZ+0heHn/Wgr+zea/EG0fsfDNPza1O9VgJA2KD
M+bAa2rp5HDgnEb7Un+8V3NqaLle3mWAMp0ntQ1EA/ha8Tst04cwime7k23ZCG3BuBcEbaGO7h5V
//ugbDH5LLt2tqtLPwQqC1KtNZGPYZa6lRDnehnz83+m4Fb/XqZ/E0gjr7vK+YmjsrYMfzF+zSzW
2jfTJgorwU9Mb66DXxnzMTx0frbxwp37I0YY9XzjRV/QWKdbiYbIOJpFZnpWmkUOwF7WRK+Z0aB2
+G/W887Uyhv1LDf1EiIq2sdmbhtqme+iES7q/2LX3llZOeEQzHFfTCzI9LN92872XGzRxF1ygPd7
tnK/vDabvA/4MJnh5kKZOxlIgM54MfUUXqb4y/UFXTpV76yt24ELHVCh+2ybpKXN3ur8zg3m9hkp
34eknrbU+S40BnAIetbwVFAWPFfnm5s66pXK9KYpd2X4EdGfOzaWtBNj0537O6vtDklf36py54h3
yZTaUScdpKL7YcX+a/k56Y2/aM/ZynxQJJIfWoVhIj1mim5PvmtAeYYXHCaGcQrV7pOekPTz9Q07
/zyLHyNJbxBY8CKu3pC5juCbB00Hh+WiqBrytstui2SXf5ur5tYde6G0Zxq8ifQoiUtJ2FduraJH
YWkMfRB8f4utGybQs+K5oTkZ1pDjRt3k+GP7TxGewky2u0z4MCEEU8ULOTBBDaEGDZ3TE9wIC+Rc
KBWvh23WpUeu2GosbmHDLmQ2TFwgcEWJj6EgwvBTM0ElCMzoRbpXKaWdN64q7Mj5jK/yvqlfhsc8
rDeyv3O/pw8Gm5wJiwl06m/jZ+8ueatg4ivwayBSvSRSgqm+lcisNWLyXaisfiPsPUeLAssntYB1
gs47u7i6NtQugVAr0sEcJvKuymc6+3J+APhFfmvJvwBPLhKoaEbpfXqb+ZyLtk0OGr0wP7pV5FKB
KCWt71Spn+6mWvt13aUvAJKYGlhkguGO4zuvoy+zkxiq80PDC0zpfhD0h7r1n2FQsAvrq0wapJuz
qzfdjd+ke3iKM/VBU+4aydxJ/aO8hR5/i1tPX8Dl1yyDwiDgF5TQqS8MwjhYvg/MRP46EliYUCF8
tyBPdxg11bpf0W9pcKwno7u5vgtnBxvqRGBZ7DevKxQxq3u30xO5gUvM8uY+303ha5HBZ1M8GfML
9NfXTZ27+6mt9a1bAeOkHYMtBXK9r/6/+nFEZ9tFMrMy7a0Ro8W5TvZzMcbYFu1+kCegPk73kyEK
NcvjFmOKvmuKZ1QwbCGHVJveSvG6VUA/O1gra6snX5H6oOT2trxc/4dGs82EJ4wI32dqcdc38Sy2
wJCy8EnAmA56Vl+5iVTrk5Baoe+lOqLlPMNy+MPqtljQLi1nqXphgZ3DzOnm6UMQoz0R+Z4hu4nl
AsXPwnuz3AheLjoE6FhQVW8c2GvIf83yhtTAzAza4NN809Z2kDkxLa0+dYLnj+8cFT2ATyDEQVWs
PF2MOzUuhdgnLamh13Gl/JeSbdwpy+6vnI4hddYDxnoZ6VrlwzLzH7pYBoKn6VnjDloh2MogZ7fX
V3KmALKMcy4cdaD9scRU0unnaeNUTbowFTz/S/0kvagSTS+n+4tU3TTt7/TPWr9jIBhe+w27Z+k+
0k1w9MLav6CZz2QTGY6qBbTABE+sH2I6/JOmoVv9Q8+cHqlJ1XflEgCetOHy51cUOaTJRU2CzSDF
mp29tioh0koleGTK3e7nP1bb2H33y5BeNaRdry/x/Nag/0LNlwuDzcVXTne2ivs4EfI5fBzyv2Mk
vZjdUUw6FzQedI6qO6gb1+8b8PPUY7BFNYz/N0B4JgBPDXZ12NRz0UWPKvdT1vzsnER8rPplCAti
lfmh1X4PkFJ23WempezMYnpEaO/hGjtES5voFdklA/XhzOLA1HRRtgh6Lmw+sEcKPEs0Rr67cjW0
sXXfiobo0fQfkjKgQKbtheZv6b8KXbpxH5wTrIFIXjgF8bCFDmg9/tZrtJh9ZDwe8/45zr/7w5d5
epggjPb1ZjdIePSfSrAj8g8G0vPfef0oQ8epfutLBaoptDUVRGjaZb4i2EJkn59sokH8fqHi5cVQ
V44htkxcTZkSP0oRcOkmp3Kejr61ccLONBOIOXFxTjedDiDm61r3PPkUeiFBefwf0s5rR25s2bZf
RIDevJJpyzFLUsm9EDIteu/59WdQB7inkkkkIdzeG2igC8jgcrFiRcyYU5M5zE2zS8T4PL8iC8j5
fOHS5OW5LcSd8cVDY5hMihyAQAFnm/qU7pIv9EM7Au+LsdiP0aH5C+Ye4FPSdmm4dS5nh7nYuiDH
Z+kOmBHgnFqkXUBtekYwirHbBk6dfVTz6lDOeg76z1buT16K3NOG41vZjOBveYhSeKIeu+xtCDJZ
SibDjN3KegiqT1J7Cf2Hpn4ClL/hB25fINR95n8AK5oz/8/itoBNvITk2cvcIO8OwKbtMEYmmJH2
soaSceWSRGAbert4/Cx52XM5dP88WOYW8gNKUKC26SJZeIYwNoreK7UXQbCccARsUUNnRtVDTo7m
BmLldmKh7Z3rXfRRze+CxVL6+hhXshlyb2VacwhTAbDJoMlPXi7RyaXWqqu2mwIh60Zh3SQCmJkJ
Z1/87jEyJcGUhmYsvISFhByIGvSmk1m+tJ8SkP/iWNdOQzvT53/18IDgyLUCreA435wwKdc7qZAH
gQyQWU1OVoSa7vB8Nys8fF57dj16FtXTUKzFPXivVN444ytbi+oOPU8kEUEBIyh0PW7yU6kq9RNf
4PlBbg8JDDAAf4OnjNKA02Uc1C5Js50Ana+dpTG8sXp1IpSVj1oDG9r9+bgNKFGEJJwknzlTqC8f
aX0QZhmikYkbiIO0zwQUKbEJJKBot+KHFVMkTWmPBXRAznvZ85X1ZLirwIrdelCUXTxjS4eKVrdy
GLcIAm+5ehgTrFYArdEDwKnOm+/d5soFQKZhG6VuYZIMpqfMLGsYZCune9SJVfAb8vDGOX7CiXTj
LquMU5Okx6I+GEjGVtVwGNPyZ03XsLxx1m5ferMmDrEFrHeEvjczLildEgRNmrqiZ+1RHrVD6diN
6c4r6IP5LlWtY2gHBeXC5tgYj0kq/POKw3pnzu2o6GfhXxaHHe+qNnJupK4nPqiZyplLdulWaejm
cNNgAlkqHDYm2BnAsNfz76stZwDxK+Ia9SFQZaetXy1oaVrNpQJ9uL+Hbx8SC2uLIWmq0Lb+6Ofu
ZHZns+xt0TsXw+4tgu8UAhvtRVa2IsXbIHy2SRg+P5BYRGNhk3Cs7qyhyt0atho7kLp8H8nZK32m
Pyp1rA9cVuFj1IUwzLfpuFPGOnqAAAJGZtHKd4UXCT+CTNiqW6/NO1l0WLjgv4O2ZHFv+Z0yNmM3
5i6VM3ZRaNAk3nQGPQ/R96BPyv2kblNiyizmVSTAVPAcgUSVhBlB+sJoZUZ63dd67mY9Ak1arcpn
X6VXvOxTn1RW7Z9M3+f2EgRhp8ep96hnwrdcMspzXzbmn43NMIekN19DGmUGbUHpuny8imbf0/Ao
56720Tgpj1FBWsnu7OGPApe7HZ7zxqb3cgtIe1tfnieBweuk8yhN/s2GvfM4hQhRvFGquTtM+amU
dNt/rcZiV3e1bSHFGOsPrYWY2Q7BuvsDXl3y+X0EX4yI4tbiPrHCEWKTyS9csW3e6naM9l4JC4as
TeoxykQDYtQp+3nf5o0rZ7CwL3LCSYSaN/2zmgBmTpim3A3JDNOEFSExWrSCU9EBtr9v6ibynk1R
YAaGR+zHI+Tak+jTWBNrSYVreN8V+U233u7//s2Tb/H7i3MsCYGmZ5FauLKx8z5HDToWdlU6WXJk
o9w3NZ+Dxc6kO25uAOKVSbltsVLJVE2RlxiFG/8pzsUljm1zV7ZO+ylQ/z8tzev3bjP2EvpgiaUU
rma5hnnOu12DynP9YfwoaDup2fC/KzvwalzziXxnLZQnvU/mcanJRy3cS9pr8MNPP20mIFaWam78
I0LiRp//fW2nREgu1syRpdJ3I5y7/Z+SiEn0P0JF6sRDubu/XCs778rcPOx3wzItYSQIxNyEomz0
qd2CMqxtB1B7wGigLSAIU65/3xJMMwtJ/buJXNlC/UkfH2Lvj1eepdLRtcnp4GK5P6Lb2IO0Bs95
Xpik9wwk2K5NwtTYNX7MZqd1eSqeQyR54FV6Itn82/sElUhuniMYCLYaftZmEoQrjJuk+tBwXZiV
SVrScMgGMbPHQPD3KmJ290e2ZWH++7u1qgMRwjgTC3QUCvs09uEcG0ni37eytgH/lwgIPAXR28JX
EC0Ba4G624VrUvqUqGelpkfwFI3Htt04U/NeXvoKSuE6hO3ET6SkrgekR8loxWFeur5+CKCcT17l
FC1vYwPkvDZv780sVqaD9S6v69kMG6HJHgL5dH/K1gzQekVnCRxK6FjPU/puYYZGHwsePKVrmrUj
pc/Zdqw/T8ViqjhBoDFMXpGgjRZuIUFsVSNPVblG+4AUCr1W+rnfxYT4inEQw4skn7rRGfbDyarf
wkDdy3YU271TtTtNOlBWSbearlYW7+qLlp4ji8q0HgwKHEJzEmNx3ot2FvzpxH+uB5Ang3aB4cMt
QV/nYt/7Qk6gJxm1Oxwi8y3pn4qtmuGKc7+ysLhKorRtkDHBgtKPjtj90c3HkHhWinyka17vb5b5
txYrSXMqz3JKlHAjLiWnBlFPyiItGrdFYMUh1xjwboiSUxKBofh3U2xKujghG6Icuggrer0jcgzq
xp16yVHlZyki8TAe7xtZ2QdQUcyROFV/DvFi82N3NCejadwUcuw4hQ0njn8Y+fhQ9sVGFHibVpgz
ptYsY0S2ijzqwjdFfY2LRYXCRajrUaqPo8HmVz8qxkeD1sNUjQ4xNOCeoJ5qQT8GyRaX8+1Y4Rcg
O08TIKBOOC6vD7oKNTViImXt8iHgcf9L5E+esBsQrL8/p7d7hHczyNy/lKxs+cV+RIUjjFB8rl1J
QIoiyyHklo9CvpUBvHX1YOYYENm/WWl9SfbboNQgZ93UuJka2b30KY/O+uSMCvoQY0ZL5/n+qFbM
kQGjbRQ8Pf8s67BDoyhNHysNAbX+WWgPgPS62hHbT5UzleJWKfb2TMPL93/WbiqxA3DfIJIat/zj
v0LqbwSHty5JtqKNecmvj/O1mcWWlCCgRjNkbFw9+zVGdMUaj1X5TULs0tuFIaGGp9pN9Pv+TK7s
QwWZDXJZ/IszMY/93YXT5/VgCanauOoRJqEP7dMWeOg2bGNU7wwsDjWMnVYbRxiANMzRHcnWd8ox
34WH++NY2edXZubPeDcOL06qtEIV2Q0RyVW7xzkX5RUbh2llI8wYbF7KELLQBb4Yi5SkRTHmXuMm
BfQZkM30JEC9DHT/q2cUG959ZWVmkRU0J8GgkP5ZGGs68rxm2LfuGGW/J/iWIkBx1STttH7rTbwS
6EKG9hdWC4Jozk5cz14zinqv+nLrBmf/pTh3v8QHNKaPzUP81PzxvnYb87iSgbq2t/BKYuoJQyRK
rdscmjORxyf1XOzpVzvDb/vP++JqZPMsv9sXUi9GRaOIWFLfLL/8OVnx98H/dzwK2SNwXuTISXCR
q12YaTU9yQljWrePnr3I1RT/Y6XtBeFBr/7oPdQ9PiVHSzpFUwqpfP4h80/3x/m3s2fhPUjdzhTQ
3J/osS2+YBI9OLDbvHUtM4EI2O5FxQ78Rzk/eNplmnZTkjmVYY8BJNiXhhxcYT1t4VLnLXnvGxbO
RJZzb5yGruUWIFXbPLVK8mQ29amuSrpjpm+TuKUvs3LsYWLQSaaByuEiWPjMvJXrHrR268rjKRj/
y4rALvLDxtSuOOYrI4vHRZfBn2/GQ+sm/WNngLCUnEGDDEb8oAzHxD9X+pfw432b82rdzCSgW/YU
gLCbID2Xo1RP4aFl24aOgjon4n7ZF0/bKq+s2oFTFx5JspFAfa+Px6RbQZroSuuGkfWjR0LRDISf
afRlVLcYpFZ9DICI/2dq4WPayUh6UNOtWxwIC5pdY9pFdcjzQ9vbQbKjPahqdsO3LemTlUiPo6kr
c8sOQFUUXRZD7CJpEguGaEX5Uxg/N222LyHsoJSzA0+z7yfK4XyD1HmQrQ1vYla79xdzHtnNYr77
gsX+Eeqh0kPEU92kqy6R3LxpwdY6rp6DdyYW69hGptVnQKpctBb2tRTYVvek6hvj+BuA3xvIYgnT
thxhhMSKcgq/1zDc//4ZSHa4lyGaL+0UINJjd0pIH5NF/UpJvj4V/+U/s8HR6Z9A45Ia8OBE/23i
ULYmeHGdKF4Q5n7L1hrlbNdJe6Pfmt/13QttJi1uAHrRbbjeRRL8gAaicAi3y7Ya02I+BLvq/Ese
Dm1nRz/is/zh/qZZPZnvDM5/f3dxhQpsR6E+j+khOQ8H0emVjTfdbdVvvrTemVi467YPRTSRrfnK
UD8l5XPoQ/niIDhYNA+k7s9aoj9koaPSF0Wv1Etsak++7tvaUJ/Fgrq+2tmqMNoawo9mv5FpWQkb
r75tEf0kJfFcbzL8cl80JemJV/1Vit/on7QH/TJW8saLYtVNgPYl5YI+MlzLi70d1HFbK4LfuW3z
QRwBxljhsxfOCC35eRo+ZCTuJ3KAqVgfK008DUGxRfqxtuLED8Ba6esgaFk8CXW430ZdnnpX6Ctb
8Y+13NtK9UvdUmZZ8xWzVCvyMDQcaUscYVZDARRbUk+UQpqF1PrPqRw3wq61SAAxR5hfYEqaefyu
d6+CjkolG9HgllO5j8QnQ94PzWUYvF0x7LeElNf2Cm3BtJ3ySKOktvCvqdUKnqyngyvEndMH0VGj
PxePXjbZYxcZdglLvDju7p/PtbfAe6MLj1sJlOGTNB54rf0XxAfDAFP1Vc/PPNzuG/pb51h4XYJK
RMpmNCHQz8XO7DsY9XMdS0buO1VYO5lZnVqx+UT7/M6Lf6rZt6yxy7B2Q1pfUeU+6tK3IvyRC913
PTSPEyRuepXtBylxCsU7lAjsth+bEmEdMd2K7Fc2MRhxkgEgcQzj5iUhaUGApg9rkYqnNt/pX5GI
9Ie9NSZOmvxs9umvkB74/+CsG7xfQWl3G4mdeTKWk/Xe/sJPw4E91IDO2AuRfC4N4aM55Fuh9rx5
b2zANyLiPilQLTOoRhVKiVaWgztxCaBQ+t1UXnSteU5zN5hMu6bfK2//AJffG5O2NcHzZl4ahxR+
LlgD1yYbd32yklZrVcXrRzdprd6RzfEkoqBKJ7nifRLC7qeoQF7lN8IxLOVyH4joYbdGtBsmqd+Y
h5UzrkHqBFycrDt5/sUN1Qm8epo04ktU8VuZ/yda7QVlYqcX6Hz7LlpbDRIrfgu0I1V6aiOkfZav
bwiQNbVvupHSY+FI/nBSi31n9M4QJPYUQIzqPwDtG4sfqfqlKi23+tH63kMSbTGX3bZCMGTg3sgb
zFXJG80RM6vNxK+n0W0yN4ILrg1sWXk0uqNp7Mfm0BnWsYCDCgby89zTK4YHEW5a6b9M8zd2+9qt
RfMouBFq6ChXiQvX15my4bfiOLp1/tgWxFbFzursCeDli9ztjefJ/Gr4W4w7a1uQug3VA+J5IAOL
M+YJ0wgpZDq5BbKsA8rBQYtWDkpPE6UCwJUmCUbZjv3JLhCD9wxrKyG3sgI0YMw8bYi0sgLLPL4e
5kNlaMrkltEXeE2f6h9M0WMZWaVT9jBFeYUjiE4x2rTLVMLJb6GJ8n93WfY7iH/ed8+3DgfWQfLH
sJ6yDrTMXp9HUxlROJfFyW0H4LR6OZ1hFtmqCN561Wsji0hNijMtQP5hcpPmIYe5qaDCtd8kw16z
AlYd4gi4Zri0F1da0PWaUjWV6GqR7+SGbENw8yfpPv37hNHqzLqBEea+nt3Ku8DWjNAP1YRSdPVx
fOxlI7SV1Hy9b2MlwUTbO7cm7036tqzluRAqIJT0RIpu0D54wwmRtVB4bqKXxKup5Co7xfKdQN1q
C17bC+jpUaEGSDfnw6+HJhcRQj0eVpHBHG04KeO9AVB8I25fWyZIYiG7oFts5mu8thLEhpbgmUQ3
5/er2DsC3/uIoPePIgj39+dxdUDvTC0GNFlZIjaJJrqSOu278Rk5g43BbFmY//5+N6B/rJSligVx
BFpY5ralJBux/e3FQQ7lL1CeyhV7bhFYB1EoG5WWijMmJkbMTyyfc2naGMgKomm28r9tzHRDLqOC
MO/StjA4PVkHVZ3Fm6i1lQd5lz00z9n3YsPc7byRklJJacBJBeJnifMxgrqTGJTs+ugyNNUxQZX4
/trfzho/TZxBRhO0BTDU65WxakGoozpRXHECq5dU+54OvxR81n0zt7uZSIoH11zw5gZbFiCGihRt
3kyqOxYw7Ijnhu6mSXsI4y087YohfAH9RjN/BM+ShQ81hFTu+lhS3awpD5EeXgrP/KPU9JI06Zf7
Y1pZHB5xCMJBEUujyrJayvstS5FNMVxuSjsQvxc40vsWVnYbADYw0ZQPqf0iJnC9Os2oatnU5KZr
gNNLn5pyfK09Ca/dW3YdtRlNIMIPLexBXAzPFvpBGx9wO5ugU/BAtLvMvmhZgQtpgxwmNbTcoH5u
WxF1j2e9IoUXbuB/N+wsa2/D2Pl10AWWKwSR44WR3YH1la1zl/y8P6O30ew8ILQ/mU3K6cvochhF
uRq72HIL63mUH0gU2B6Eu232Q/KlMw3pH+7bu+33nbfH/ACnSYMeMWOxgrmuZTEEO4KrBQ18t/Kp
lh7EvL9UpkiTdudAhANfGD3jz9b0CvzfroXfRa8QyMAeA4Q2/Pew7vqD5qV454ots5GNRDQFV34t
E1v4qjX22Wsc/1P20D1Xz8Lh/gSsTDhoLhh4qMKjcbWccAV+8bk4HlyMXNhNwo+4VU6VUO5DD2GV
HgjeJpT7Zi9hiI5GQgJCR/RX5zzCuwGaWu97sl/OYh8frREBFcEn5dwZwp8e5fT7o1u3Nfs0nkZs
KPnaVlO1VRqYvf7Smtr4ENb1m1mjFliVlXGINCXZmMzZeV29CmdKF5oEwMoTF/MauDZXFWjiNpUG
G363K1okBfRjV3UfVd37rHfxlrWbhMvcKzz3hFCaBM4qLlypXxRqU8NS89IaX3XjS1f6j1plN0YJ
NTqpK9V01HZrQm9HiE1iK04o9TXW8XqESeXlpGOgvKi6CR7csrkQWx6rziPxnIyao1k0md1fw9sj
Oo+TQzE3mFFbWvrxPs6koo0b86WsoIDG5ik39PqY+6J0AtvxqLRe9BTEQnOM8+xbTsrBgYausLVg
0j/mVoksZH0BjeS5nj4lu7LbpAe7uaRVSn3cZfO6w2u4hMwYvWCFsO+YL5HQ0A0MJZnfptAUpB83
pkK52WAYgoWcyBZ3BZ3E9fSngtQhgurDxP/MeD9PzRG+6g5F3eaNlhg7/Kj8Gc/kFNVmK+Nxc5ky
xJl3jQcuncIwMlxbritLDbq2gIQ/SvqDVNG4SNefuREj3jYoYIanNOEh7wamcxHuaJZfeFWiWi+G
WOnfR7/lrpEC1fpqyFP9s2xSnPTY+9bXCYaK0m69MPZtAV9THIaxh5mkDQMjOQVT3h3Tyuy3dDzW
pgEBHeS80QohHTj//b3z8msxbWdpp2rypye0r3I7kMf+uLHOK2Z0bkD6EgANU+hYTIOew0NRyx5N
5kZTPE4E/5YtVTG4GrRkbX3S82NsjOZejXvtRVKASmd64TtNn7Z7wYyMfdHKCWLL8Rb3443PAdg5
E2HP2cWZr23h4epyKGIxilM3leXkVQ0D6eh7SfPq+VLtBCG9jnQGweFpliN9WTBj3J+Ym4P21zxq
p7POJPDj5fQHcFS3RUAbkpFau6wTw308eSFJzfKf4ZA63sYkctQo/spIw1yv9FiGCVRgZnBBHKb/
naQE+F0oVaexTkTaZ4L2x/2h3T6WMThP7tw2MD9bFy/yWM+0Ngn98KLXv9ThU4/GMgSbh/CtkBFs
C8qDJziCusVDdnNDInmMy2KT0Y2Bh13sND9AyK2MzfCSKWp1kkvZP1RTo+5jvS7scMy2VChu4o2F
vcWN3KMoV/BsZ5TGY9l/QJc0pglEI0frpIiq3Z/Tv0/9qwsZa7NyJ0ICKBnBO3C9iHXTBElNJvrS
O4jDnax9sut2EPjuzF2ygycUEnPBOfQURb/Jv9JLKzla5vRbsOjZyuIrZmpMkXCWrlxE4K+/QpAQ
n2xpkL6kGkm5DHneqIMmRdV+wqX6Mw58cyMOWVlUQjpj7uyZGwmXx0RuVVUo2yS5KOGTNCHZPV3e
xnqLcGhtx16ZWTgDqaxVlIbSBOEE/0hXmJH5j5IfHvN4n/uek1D9bhXzVEjmxrP7xgsRzr0f3yIK
QRksGYxYiC8i4vLa8BglbjnApHehBmVDyq9Hxf7+TlpbwvcWFxupF+JG5XAml2p8Eaxqh5io/ywU
hwqt+fuWVtaOjDZK8qT0DR6vi0k1BFQg5VBOL2pFQr0Lj2n4WUn7l0mud/ctrawflwzUojOREDHW
kqTCrCKrmeQ4v4y5AXeZ5jCP4eAg8RWl0UmSnIxuIi2iKW7D8Lzhrw8EKGZwWtQsaHbD/VwfiL7K
Q7k3Jih76uZ7OTjjZNek7a2DHOyb9CwlpV2JRylMTvomm97t/F7bXqyklTSwgYkStoePATSBSXZK
W98Zv2yM8QauRMcPD9h5o2pUDJc811mUN2YUl/lFkC61Bklt7R8H7ymyHskYkxOFKeGiCb/uW/37
EL+d2f+zOp+cd/HJOIaDkeV5fulwcPFb9VH7Gb9Gbveo7mCpdfIjqOqn/CA+0rrrjk/FS7RPjtNF
/CB/GI/NQTtvHdVbf381DX/34LsPSufUQdPW+UVqhJ0AL482qE5anSURoZWpclAZ/XZ/Dm6dw7XF
xY1WBUPkixMT39Wvvoibn56z+lCGu7B/QZ+QVovjfYM3QQlRGlgUDtGcsIcG5HrOm7TIOiKW/AI3
kNNJws435VOabSj1rFnh8uB/3GlkAuenwbuJtOrStMp8Ki6KZxNlCd838Tu32aw53GS/IhJJOgsI
47UJzx8ynutBeRE82JMoQnS7HkFVW1FqZd+U/Ld6iMVdPiC9mihD+oV+n9SpfaM435/RlTNKRRMS
C3q9/z6qrj8kG72QqEUrLqHa816b1U4f6CWBIn6LsGJlVskOUD+GOJs6ublYu7ygUEtarrjk7Whn
4nCpwKFFNI7cH9A8c4tjydtp1uAkxQpdxSK2s9Q01qYuLS9mlnSHMhAhqm6nLQ3xlZ1PwylFWXjr
yAkurdTBVMZVOJYXytYHzesfoKp4jR6FcPwmCeaPMZmOpb9x2m5rnwQZ743OH/VuXwa9P7a5WZeX
UcjPcfS5rMiKVQ+p0NlZNdiG1gIEPw+FkwnCm1+Fl/szu7aANNmyZakpgHFfHItONoYg7aTy4jXa
oR0ap+vafSPkG3flqpk5x0JqfFZQWewTbyKnZRVqeQkECrolODuhMQ9jof++P5wVdwly+f/sLG4n
Mwi1HrxDedGMs1xWNMN/kjIo25/yxKUvfwPeNf/acluaM9Xc3JxKv9ti7fy2TeNAq6rLUGfNq5pH
+uc2jy2HqiFyVLlc7CMp2iK5W3MzgCZ4cMydgrf0UUZCqrVU0+qiRcFJbDjcpa1Jv8itxsoH2Ll4
X7VTdhSSLe7KlcmF75uyKgAlKp/aYnIlIApmASvSZdJydBTNT11p5rshi181GlrDxjQcS6ASen9J
b8/+XByQMco7hBzKvLXeHZAYEEKaCHV9GY0KxISUBJ9rXY9e71tZCeZmmVQCOo3sBKncxQ7NylQU
wlRlcOkYn+pg1B+00gp3iqD5UPGI9Ye87IfPkdDSv623wiHm/Xva+Ij5br3eUHwE+SGE69AAoDJ2
PVY9Nps4kaz6olSlbKN9Ts6tsn5I0AmfpxFko9HN/CGeljp50ub7xK8ssrHRPzdwzikkspO8pqnN
ANm6/o68hqqepEl9aclE7AGPNKcpSsuNi39tZd9bWUQanVlRtApJLkJB2+95s0C6NtbN/v6k3h7S
eSxcvLPmGUQNCyse3dx1mDKnUls+Ko0XQeWk/4rk4Oj7vuYEersB8bn1dRiEEAOTILY5L9eTJ5dh
qggWBjVxRNs8kH7JkpfTsl4ZG151/qXFdoE5jDeADHBpRiNcWyLDadDCWDWXuvrdDZ8VhDbTt8rb
8KkrE3hlZX6NvDuAGZnfQSnz5kLqDoUSGArtAKliWA4h4s3UmLaQzNgirFnuDcIRisKUlriPYZRf
ZvDGio4/q9WqC7iZ3imKsiJBHqgbD+EbX7o0sxib3BTZNJQmgHazhgsKMiR0sfv/PERE5frVCP4b
x/pMp0v+j3tkaXdx7U59MSSkiquLpX/uo2Mzvg3R5/v7fvYV7zfHXxPzHBKJUmpYOjRfpTKc1H59
MeLvco34PHBStNj3tLPA5U13jarZ6DZveOu/itJLs3gOwCozxwEp7+vdUk5pVRTeiLtWD5Ebvsnf
9E/hc/fgPWV/DMd/yMkYoUrv1OfEf4iGDZey3KsyjRm4LSrkJIvmss619RG1Qc/zKKuEia39yvrg
HJn6rpS0na5aG6HTDfJ8aWzhrYskkIPUl5qLlZBEOogwBSDll420nXWIbdmTEI8Pw4B3OqnZYOh7
Qc7qwGnaCo5QzdC88OhJVjd3rxdycvLK2jCdJA7pjtNDBLt3RVeL00nWE3A+SqHXiVNO3fTn/j5Z
OhFGAQCUlQLVSFVkyZrFu9LXm2TqLsrYRUeB8s8xHoNHmpCikzdW2dYdt7JE88HmqiWZB4JhceTC
Iu+VNEn6C52B8nOYNsJbPabGWQ/7YO8JXY17KSYSi2LdOUpcCLuiUODx1aPO4XknO/kkn6KiINco
CPI5whihV7rZcbNMQDAvMyGjTpc9URau/Hor+cKoDlAX95eo9Sxbl/NHzarqb8kkVU+JEin2QJpw
X+p5eKZpR3qoECjZAEbeHuEZ/TWX14F/ccsu/HvWZ0qR53J/CXu1fyDt8yJApfBVrYpmHwpD7rah
92b4yotUdFt87H9LkdcHeS4h4fnJpvOqXYLfE3lMqKMrwyXy5dKtEm84aLIyUj4KJocYRTzECi2B
rSR0T9aE2K6edsEJmHexT/2i/xElUfYSN4rsRL0APWei9SQwUHxThtqw4x75xiQo8bNFZTwgklfC
2tTFL9Af9k5jqZ7NgwiS2dzTHF0cP+jhZB06sfNPQqd/rPKyc2j43AvEh3afNqhQZVm+8excuR6o
xkLfC3XzHOMvAXiZH1dJIIbDJbB+trm880fEWIPPyGidzFi+DB5oLPlAIPiRL7x/LFeOyZXpxQ1B
kRg9mhFV3UzWXrTY+1jp0tfBil/q7iEWSLnfN3cT/87bndL73PdORRxu+uvtXhdw3w1iMlykKEKV
TN1FkPqCkHUSWbFzoXGUJj8LBbAVXz1s2L697K9tL/a5mnWtURnZcOmMEXWxksacSd51ybEVfqSe
4ciWtxsz+DvUOj724cEQTQfItJJsQR/XJv3v6wY2WjpLlqGbFYlTVw4V6x21Nl2oInFAR0/fWP8B
cbERfKyNmiuKjyUDQFF6MePGaNVK3U0csEig9uhp0kmrrOrf9xE0j3OORuH9RK/M9bqaSpBaZmQO
Fz3VXrsA5V2VBsHfqgX1y9vGOq5MH0U4FVAn/grfOf/9XaSYG35DEUkfL2FTnsJAsyvzczmeVRpz
xl6wJWt60GrLzdAQDKg7M9bRCuzcONXGrwzgd1Ylx/uftIzF8d08VEk6UMQiMbec43GoPK0ow+ni
eyqv03aoYc0FfhyOXMT3Td0u54yXpJ+CwXN5L1/HFnKeSjal0wUd194OCf73Xq5ku/tWVoIOriLc
Edw3AOVJAizmuNMywQ8r6RL7XbNPkrA5F6Ka24Wp9sd+FOTXkcI9pNC+f/BLxdjRE2/sYNc1d1o3
dUcp8Yyn2Mqzgx+k5XOTJ9LREHvDCaoW9chAapVXCyLfjYB3JS4kUYJr0Uj10mWx5NboimQ0OzNS
LqOf7shYqPtg11p/1NbWi4MG/droRDYag9BghDsIFrOv03zuKrvYSiauuLrrT5lX8t02pS5uCFrK
p+gPupMdgt2l+oG67KHcCnXmUOb6CkXrgzgaUMaseb+kR1GsPu4lJVMuXH92ui8fpF10+KU8eI+Z
E3+8vzFWdjq2ePHhSqG6XbYzTG0u+rqErYb4Pis+I6haWVvwpdtY8a94yQypZfsBDrqeOShSu6CO
UuVSxW/w9x2isd4nPYKSwdbUzW7pZuoI5zS0w+eiwMJSqCil2ei5ckm+6cLJ2JfHMTpm1YGcmvAw
5U5/0iQ73SKbXjnD5EFlGpLAhM3p0OvxRX3IJg0n7VJp+sNYjqqjabG1/+eVwg/P6p8zSsdcMp4r
ch+qQ1yZl0bqqp0RN4k9VtXT1IRbovIre4J991fRBsojItnr4ahyl8iDL5uXSBPCnWaEzU5t1XRn
5dDa3B/UyszRcSoC2IfqjXayxWUmKnWTBpFhXoRS1ZEykU3UOoctZbTVAc2+HApKEHRLK4ZQK00x
COYlrZXq3BGFhtwibfSlQdLk9f6IbmwR987aLOANSKNQ3riePEPwi6QIE+tSy2L+Gnt+rhwEGU10
u6I5b5NK9NYcYBlqugr0xfOmWMRAIe1vZmEYArF+YlvI5Vjed0PpkfY99m1qK/F0GcuDSp+2XpW2
X3lH/tO+EyhL+hto5Zu1ZP9z7rgv6QgCRbxYS6m3tLDuEv91zKG9QMjqTzz5WyIDK0ZgHYeUmBcg
/QbLtJxZoqouWGbw6u43fMfWLy92vShYEtc+v0zE4WxdYzcecIbBvPvs2W+9uzuMps1T+hqD1zH8
gic5a6orfI3hz67hlEumg6KetfhTEbxk/ujI1bMvi4+D7lSmtRE0r30IrQZsF14moI8X21OU0rqO
cMavjRqdgjChiaZqClpjjcyOw60u+xVr5OH4Pw9ByvHLpirBk4QEZobotewmm4MJqLDbiQG07fv7
p27VEFItROFcIGDUrucXn1vEbeVFr6YpPE5Tf7LS6Wdkxo7hb7IhzFN0dccof8VuqCsooCh46V7b
0tJENWmyjV7DKLgMxbd0OordxzY5dsNPjUBR1O1IQvaJVo6JnBloUUoEdoUqfPSfLiSX+yO/IWfA
25CAYS25xSmGW4uhZ2krjbXYxa8jwd8xrKNMsS2rL+yiDx6syMo+DAMq47JF1jqScnqPtTg4953W
PzKVgeNr9WYj9M01zLUhgVee2xNn7t/Za73f7laBKPKgxq9en3xC1tONzXY/ip0tf8orxVHyY0ZZ
meixM8UArvXJTraeSbfh2syiR4JKpOZE6VdaRLyIEiRBgyrYa64/8oR9ieLXMj4G6jk3zrXMNhTA
uYixfX85Vvwxb0AyVPQnk8v8W7d9N3KYuHyTrEr8Svxsh7NSQPGnDbZwUSu+ihuacIM6CMHAcmxd
4IuVBlTyNZTMwSkzkWdnZwq7+2O5gYCztYz/4ezLdhzHgS2/SID25VWb7dyqlJmu7UWorkUbJZGU
RC1ff49qZm7btMZCNbqBbiABh0gGyWDEOSdWyXJI26L7M6DP18tIS8dMLXckSarX6PIdcwvp+7w/
NdbBUBqIDc0BEVDMaCdf64uQu4+C/ATaMuQAhJnKc51WO/v8pu7955OgeYfYbs06mtKq2rlFrbQH
CJbk5M1L3ZNo+Q9rjK3G+8GoCOY09ZX5OBu/0LCzr+b4/pRsTTzC2FXIei1Jy8wzRRkbW7R5nTQT
cMDahCZKVgYN3vtWNk4z6FOs8DB0NUQSUdrSZWk2o1b3dVKjuZXBitO8vC91+abU/2k8wJ6AxA4A
LDJ31yssULsUuWljOpsWba5PfTbtONHWhkAOEnIbKKZhLNK1WmjLaOhFUScczIGgG+0f6TRAd1xp
9jh7Wzse4Etw3DB5uAnkuLUigB8NjDbJfFAh5DLacTUfJztJi9dB/6jM70z9+90OOTyAWDA8oJFk
sWKAX5e6Bjw+qYRuodmkUHxPMU6qfr7vEDcZXexytMzGlY02JJouOwT12mxuzbJJTOO9h5JwoCKh
6J17KBbyV66znWFt3HBX5qSgMuWls5C5aRLVaqHuMRsiHGj/q5ghik+Exx8MN1P+3udhE0kQ1GAM
rKFk0xadlmoLbJbar2UgsWXSwFqS4q+h0Gt0js542FcIFtBCSj7U0rRWTNI1SVYEfenF2hxNZ9DN
GmQRVDyC76/cH20kKVqAOfyLzjV4z7vS2zBt3BLtauo2KcmSPRmFWURpX4mPetdMobq43WHM1Cns
M1QROdXNmHFdDxzFRqeRrJpiE8nroLXQLo0rRhejdZUBor3pBVNJ7RObJnXtEpGH+mhbfpmX7aNa
d9rRS0dI3mXo99XY/RBznFdx4U1zROlcnXhJy6eOFZYvwB44E21xghSTAvzniEM8y5vXimnkwGv0
GRcDio0K68NM0fMHpLbpg4709odu4WjI4gzD4f6UrUe4PGMGiu5o/KIiXeCtZ/DFFcp13Db4Y5vM
Zl0fjFRrYsT8U2A5SDFPNdFiwR1+9siw5/e3iXv4hqmipIUAGfGUHB3ni2d0tYl32wDZBlMLhKYf
3OU0FslkHSpehkxdrzsag+58uj/qjTMfNwrILZC9xFPu5q5V3MVlfdkmo+uCPvVJFDRx1jN5Z59t
HSWXdqQLVLcGvUV39TZJWWxU5+aDaiq+k35xV8lw8U+/pxq+dZZc2pP8vwe/PQP4pk148c0VryOE
6r2HiiDzCO+5P4UbVw1SPwBTrk0TVsjmteO0TpUBTeQ1CdML8yTcApUXF52UR9L/um9pcxKhGIsc
E6S0b7rPpaJuSVNjUKZ4aicrcFEot8sc8no/kOb+DNRYt5cJ1bdGh3Q8GFCI+SCTLi2c4gkEnkLB
AZmHGj1lRe67/Hthvo/64FukjLL66FpV7LZBm+bhiIC79K0jXqV+pTxkQ4AoWy/C3nuaVfJgC/R6
swAvcd/vT82NFud6viLNgvAfa4FKoHSQ97nr5aWHA4+GK1k3AIC05QEC7SxST90X8FvQ+S3nPoi+
b/dNb63KpWX9ev2dYXGL1KrapOndgC523NEqXFD7UdwxpimLVJZ/Ag1uZ0dteTgoaatyLIoY4Lte
m3VZreVGSdvEBS2iE3WQN78L74dN3kvv9f4It47GC1Ny+DnQtuFcx9xa3OC4GqBPp5Hx2bUB9DQW
nUdQx0CPcFLvKcnujFFOu0yoOTVK1+JMnpq3xR78WXuijIZT8YVUP+8PcnMZDRz866ttbf51PZ+V
0QyLLXib5GnhU/ahBQO8+qC6ZaR7xctInlW+l57ZMmlj7YDgA8AZvSuvTeKlpVN7qGiyQB8f0mns
2Fh17WsGMwOST/OjJ6zMR6VeOeTTMh37PG9j5qELxmgsUCe1i5/L6A1hx8z+6GqCHJuUiqOOKz7V
8jq8P0FbVwUkmFDGAUgB96Rx/bXCU1MkFHFLpZMnQMKr65NLwAvOWiWDNCPfAzhvnTzrcwsaPyBg
ggYr2XMXShalpskUn6bgb5n363lx+evSrl0ImYwixa8bbhdr41tVfyXWKU0hxAO9ycPQfhduFlIX
TJXk/jz+IWTJkQYanKCdHZD3aKUtvbMG2ngzNhFN+oVGafUIsaa33vACs3Ajpg9vQ/UTcjn29DDx
V0YG3/u4kMfZIgGeyoj2x8dcPSgVusGND5BEh+T2Q1b6tbKneXOz61FRBhxrTfoDEXLDQVCX0m7z
UqGJ7cyQ62fBlD674qlT1SNry3ck15udm3TrmY0xIN2OOgqKKbI+QW5OneepE2ZGZOKQ8wmPfgJq
EtqWLUHJdfKQ497zJ31ix96y5he9nOtDYQxeiHKgvucjq4fdLBQOA3Cm1uy6DKoxB6YNlUJpYtIs
YtqxY36anRrnoVGC5dVwZnRAfKl+7LjHuvw3VkHL0FGBhKCJIXkmMmRzv7gNTdRCiwGsbyFSkf0k
OfXdzPrF6VQHbHK/VU1cNZOvuNnzOI7BSBfc/sqXDLJsJsuOVPndGWjftCses3VogYwOzAVeuxBl
kz6PorOWrU4DTUY6fkOk6gVKB/kI0637k04hhWJULuBhQjEjZWi7nUzIn3hDnh2sBGo3EP5atb+v
T4XeHRrFbRiFMukCyVA21cg5lm42fPXw3nkamZ2ubJYF3Smxn45CMIilecLoTn1Z6tSfnYw+qmaX
fabNgDI/HEo8TbpJx7V6Bv3w2qi+3l/Rzfj+DwgdhyfoGrKOgl2qGaOmCj/S54fWmk42S/2yQdg7
ZlH9ZtiPeRos3AwgX7UTJWxlJ/C4gCoXIkDIzcvSXxpU89pq0jFfX6pH4rv4x0Dtei8l8f8Z4792
pOuzr6bKKT3YsevfTvqcu2snj1dCvy7cDYBfiDzb19zuxduL9G+vCeySVYZ9lcbB9EqnKSMda5wa
26UAHBGaO07+s95lMewZke4idyIe8te4LfQkW1pfvHfpcza6vuA0LMtjTc7GV8d6qhBvAkgWtghC
lZ1oYQ0Grh0fr0PAfICPAf/lZiGZxVKzn0dchyaJjVq8C3VPtGvDWfASRN8D5ACBAcDmvt5cEBJX
xcRrlmhzHlTgvZDW9EElORX1U55B4M+ZA6Z+atOdsd3Gedd2179fvL3VvBqBr4Rd235c+MOkHUzv
UDqBsQcc21pHZAVXEKkBQqoMkatbw1WarGFJZ3l4O+VDGiiWwcCHzXbR2rfnOAaFax7HIVI+aKd3
PSg+KQMkcjlLGjRxLXrzmaItvLOy+TJcV4weaak86inka73m486Js8ZisrNAshMiR9BHXFFM17ZZ
usxsAjks8QCXhbIAAg1HzW1gD0vfAydzYnMbdjaEesuuI1EzFTxw57E7tR2HOjGaeO9c7TfBBO4y
dLu1TZRHgKqRUxwpTjtrHlWWGI3+BnTsqy0azL/zo7XmU2M2R2faO/nWi0iegzWjB6PQ8cXmuZ4D
SxfQqhhbloiujJwcTSBseprHBGl0nc3hiNAahZiggqJvM6MVaLrsjHnL2UAhW9O0K2fNlD7AGMAX
QfUJzmYPiCyJDc19G5EDGgPujfU2NoeMxIWp9VMuNlDZ1+1SaeiJItrl2zSVCBV+ZyP5nVHtYXF4
wI3xqbC9QDVnf6rqx06YQZY7iF/Uw2wdJ7qH/NoaOwpFGmphqLzcyDIOFfNY5RCWQDrFV4nqoxIr
6F7AuDVsaMKu2Vt06cab5HrYlUnQIgK5nsROxaGjut+p3i9q0iPUCqKdLbWxnZGjA4RtXVATpNxr
WyZTjWIaPJ64qRIxlQaqcBPSc3+qkZ1bhPLetgqEoln1bOfxfeMbZz+w556K7QOODhBT17ZRdWgd
CENyYN3eW/vH7OxEKBvziBwPiFw6wIC4Qte/X7gP1dVmUpeBJ2BQKzoQHcuzTp6zPcDShlNcmZFO
xNwcBmppMMO/GKH5cXi/P0ubPw8MPJAMSMWhPn09Ct7NxrAMC08ISDgqiWZIk6PB138wgtAT2XxU
mKFreG2kU52CUKBuk8XkAcvRIggl+PFvKW0rCQbwmv+1IjkbGzJXmwdY4aHp7xxLm4v972/LVR21
ED16HGAVylrEDlEC1fjN9O9u/l+c6sKOHDNlasHICDtLf3JTCDdl3PfKA632ztkNLMI6W0D5oX0B
zno5da80QzmWrY6tSYB+gHiOIVA/qP1CAQTJ96DUDF3d5oDoMz8L4R7ue8T2fP5rXXI7UjTVyNAg
NUEfnsAwkGK0IYIsoAwAIer7ptZll640UCxwr4MyhJSR/PhpJrNI2450cD5bjQ2mkIOiC6hyA25C
Ro1CC1JX17719bMNQFt03/rW/jKgxQQECq5TNOW6dn3gvVqtBSkomfkruDYxEaW/zO2OlY0kwEqz
BKTrT1slIAKvzSha0w26TbuEFRroj0zEraHH6Nv1aOlD7GXKE62PkEg6efYQlosRW5ZyvD/SPy/7
m4mG1ic6PIIojfrZ9TfoDuSsNJd3CfTDv1L32QKuX1XUaPaIj/aSAxIutFFCa9R93ekan2nsSVmM
Y86zWFjvWr6XjNmcezxwELJCKAzAm+sPylPbbSdoaiegii1W4QsQqPNlJ+Gxjupm1BdGpJnP2hlc
UE10iaIsh9lmvju/GPy7m71qKnRadhZ6b0hrDHtx6bh5qSsEmL1E6SnomUPlz3ZS6+3eptnan+vb
8P9NnRyGEVUpEYt3SZ/6ZvPuuYvf61+a3WNovb1uZw/UVrTGgkqsHO8LlZr5AOp1glcSuhvpUZaf
IPnkd5oZzdbO5G0P6l9jkoMWdWvVVgZjjf3b875m7hlVawPJ4/sbYevAWYvV0OcAVtaW3W5iLYKG
ae4ThveR2vwQ1hcBqOA4HdTqXc8eq/bLfYO3u38FWOKdCawNEs2u/JwvDLHoFprGImpnQTE2YWcx
n4F4AYC9px6rp3JgB6sqfAtIm78lQ0M5eAWkrGw/oMd0maLszllWVC1yW8Q7I6Aree93Qv/bOUVe
FcL1oNkhnITQpbR0WT9b6mLbSFgMr9MpOw127KQHTXk0iAjzPeTqzS6TrEmRBKmUoZpViwKnl2jp
EIxm4TN9D1B9W35bzeAFsnImsHqedD45jZeWqefShCnIwzijzQLisIcpUxUfbzDz42iUIFHgoXms
3aY96IquRC4ZjJjP/SNuS+YjxTOG+Vptv+9SmzMANNn66gceT47YPAiCVrlIaZIHZvWTL+/2nvLc
zc5fB39hQZrjmZTo8lbCQlfgPUmb2MB5SSwffWafjWxnOLeZtmtrcvw2MCvjQwdrhIKCCvlus+wD
NCMLqtZ9Vlvhc2QX+zL3cTowRzven82bp4hkXVpopR8X0i8OTSwlhRymvaRB4dA9uMC6B67OUlgB
dAvFHxw9FoS1pLsBQY4rUozRrQ8LPZbWUShgTp5qlP6cnf24OaG45tEAykbYcUMCN+hcDt5UscSC
jAaI5z8d/sZGLaIV+n+G3NGibh77teYWQbwiuT+ftzm3dahoM4RbA8q3gGFcD7WZISxWc0xobqKn
SfsbnIewNfv33GqTqVSehWM+QHfn1V725D1v7pA/lleeEzjDSCxK8dzStrVmVRlLeqYeeshmKd95
5x0gSHe6P8atHQhQjYYOW2jlBsnX6yGWOYcaEUciRCXoaJ4x1whylwMmgWrizu64dU/sLZBhoHS3
NiuRqxNimIXpthpLyEKWYHKYjaii3+uFvGdFCl3aRrFEX9gsmfQwVXzGwvsTtuGSSE/+kSDEExB1
Ssn/FUJs3G8OS/L3bij9dnL9kRwg/T7nRmCn8cRit34hyqf7dm+6DaLmhPaXiLlXVTBodUgn2dSb
Tql1Bd4yXAdWJkfYa00ImAqVKgeIveioRtslaP/VGI6QLwHXFt2QQIxAdCDIGcBdSDJmnL4aZj5F
vFHfF8hTH2d0SQ1GdazjWmExS1VERab62ppZ/lzNjgGRJTJCKcYUccFdSHU6Ct9xjPXLr0+UdWTY
4Ci4QlNN5jEtCxOuQXKkUAwelTyPQG6JW0iRf0T+b0Bna18fRHR/Om9PsUubtkyyRMso9OBaMp4o
n+tz9c37NPg13gw759eWM6Ig79kQdEXhVH6rWCA5VG5NkfZAv8RAqFAj6BeV7bwNbtRVV9eAijsY
RsCb4F20fsZFuK40vIWwUcsT3XrMcvJ5mrsAaOxVGh/Jo0NPy9BWPMipjaGKftBZtrzkC0iSaE3l
Fj8Mu4avgATXBhTZ3op8oCOUCFDIpuzL/Vm/PdbWDwW9FR0nEIvL92Nl1BSl/ZondfW2TI/ZOQUv
T9sh299e+TCCiGRVmoWYpkxAB1xhWjwXGTk9/cj65aksRDDk5gMyzqGX7ygr3J6fMLaqAEI6R7PR
uON66pvUg+5LxZGecwBsqthRLVOEVnv9JTbNoEwI+vVa/JGLI3mPDap3Kk96yByFS+sWKPgY6hHa
CnvSzpvTh3csauvAWiJhdz0ibkAoajI1nnT6Q+GpkOU65mCSkexz1u9M3tbGR8UHqiEgr6MQIx2l
RcFYVkKNKxkK5We99nHAy3n0VQ5oh4ZMuUo/q2wPTLppFMUfkJCAnAZj7Hp87dJmoDggJ+QMhzSF
Zq0ofIi7tYGBGKZ2DtXw877T3zKWsT1xs/5fi7b8blIXtdWVxoZDHrQTUcLPRmDGc1yFwk/DNpgC
NAuI+MF4c4N055jbWsxL05J7pqPd03pRsJhKqrxZHvuea31IOat9px4bCGwY7k6Ba9Mk2lggS4Sj
CKHi9fxyh2VNueZnWHUyI4IjvNfAyThk9S7V8Sbvj4mFxigknSF9szrrtSn0W9FQNkRSZJ6+FQi2
g9KM9coONeuUu1bM1FeP7/XNuVHGXw9b9F1YtU1xviCkuTZKsw4ZzyLvEksL22/s3J7nc/khPSmB
E0FB94uuhM6eOubWPQLwJF6/CLzRk0Wy6eZ6b2gt6xKgLgC26UPtb8Va/4wKRyYUapA6B0HqelQ1
z9rG1KYOoe5r2XybuiMBN8LLIzDBozxrAjPfSzJtXcGQcASKCVYR2ayOdHFruUpVmjM3kDfLrAfn
S9kOB+2VQNMZQjSf8GTciTL2zK1/vzDXZWRw0tTsErWb/RSdYwSD1FLVfOfGs6Y/UuQx7u/7TYMo
raL8B5LGDWKKZK2jDFTrUJWyljhzK3T4RuP0Q9U09dEbpz5qe9TFUnQG3DlXt24LRIhroga1VTyu
r4fqcqOEsqGNme2GNSDNuzhzyjpss56E9we55Zkr6WqVHUEpV1bDFTmbZp4WfULmlkX9qDe+k+HW
uG9lK264tLJ+xcXaGdqiVapX9olNUr8orcjMX7PsbDK+s2abhnDJrtguyNDK1Ta7F5bXp0OfcJUF
upKHhjgX2ufe2zO0MW9oYeuthDFg4aEwdj2ignq86p1cJHpdLpFaDc2Lk2bVDnhjwxEQZOG1jkah
KxpZOiAFScc8E2gLgXP+DAxQsuTovmnlh/vLs2EGSbmVBAfxH/DppTdXTRqPG9TpE1E0PsrqPmbN
0PaEpDYuFmCAQW1FEzY4g0whFaqZzl5RD0luo2G8MjRlQMfutwC8Mq5BQnyio93tHBqbI0PiDNHb
mp6SuftVWesaU3LYLP7p8w9G/aIUOw+7DZfDJYLaLmQloWbiSscgpGu7yQXgLelUFMLIaOmhQoEf
HdDYMOwASdtx8Q3PMwDywHMf1VhI3Eo+AfiQN+u5NSRN57F47u0FKkmQYb3vEluLhT0E+WPUS1G3
llzCShcntatxQJYIIl8pf2oXKzBeNUZjlzSv941tvclBEsORho2E1LB8lXRUqHlWWGPi1dr0kve1
FXoK1xOwMa2jgvdskDMPyqBM0WOiFvqD0G0R8wpKXPe/ZGvYqEmB4YzgZ9V+ut7WzCxR53bKMdF6
uzmYCnDxXJtCu2/edbv6MMO9dzx0IysPiB1ycaB6g1MGUd1rk15Hu84zFZHYS4G7EwjVkGtFEXu0
6lHrpO3L0DdqiNhCecF9Qx/rzEPKQgVpRHWUvW7qG9H11ddIV4+CZNIkRlskU6/S0GjTPhK2pwQQ
j2rCqTKKh4Ea4PEN3fCgiWwPWbRx5wJVhGACWOVV8FMy77G+aOu6HpMGF63D3W9O99zXdrD0vxe2
HPNU3WtTvzngC4vSQQ4ipocm27BIcrTCEl/ZuUr5cWVSQdjPeZrzz/c9bOO4QNoV7GtkBVHplS/c
FoyDJrXbKVkg59skozf56Yzcz15D942Tz0SODrRmkPZvOXeGIywLfSmmpIQ8+oAOeKjKPTTal/uj
2bCCUq4J7pIF2hG0Pq+d1wXujhN9nBNuOU+GAq5xZpJI6bs9rZyNUw+3LdrrAkMJQrCcUFXHPlug
DrckpbCVB/TZ6EJGdbYTeN1aWYEOHrwPty7+K+1FZo8zg9isSJSiBUCT++YenOx2wmABeFo8XkFN
QS7jesJYnilZlsLduplFHgMzwnHKAP2D946V9WV4nZRbDSEGAqwAsZ0qGaoQlgpt6sdEnZ8VI39i
LYQZl/J1LfTpPl2+NvmvdPwxjHsy3bcOjirV+g5x0XcMF6L01jELopsp6aZk+lF4kQDqaQg1Y+cS
3JrGlU1kI/WNBbOkXWtkItdAq50SPjN06O5BYm6D3v1937s33AFAfBRJ0NIJ+s1y66pOKOhHjtbo
iZp9oLT0h+Wf+wZujzu4Apgq+HW0qMEz49obNCFKbjeZmnCnHSNaqiZyKPb0Eei+sKnX5odoBBZN
o1Xv3Lhbhl1kNfF6A+oOF8+1YaezNFIthQqov+vzObYnNENTgkkNCgFsAtnT3t5YL9R/sVLgwyLT
KTPACjetRlPkS8KmwVfHo10Jf5oP92dz3Z2Sy4PNhJwhDoqVaybt3gopKpwJ9ZK087Hu/skNM6jQ
lxsvKKvdMbXh5Gv/KYR90F6HILmUl5lpM42GxxcwNdx4IuJ1Ge1wRLNAR1lO90e14YQmGmEi/YwJ
hBa2FJIgH8zdQhVqImriBc6g5iHnbK8B88YCoT4HmjT2LB71cg4/dQgas3iTmmT1GDQkWTIWOHuq
Xas7SwsEBDwUf+HzECGTO1dXBVf6VDHUhNXRvHxQKjdAKyh0Lj8YBlRc6zTS1e/3Z29joSA0CP16
iJJBr0heKGDB06qyFDUZJgvtmLoaesLluPiVzU595ak7i7XhgiipQs8N2mTohyILVqQaM01mMy2p
Xzg6oDHHiVPt0QWeaWr2lD62bEGMR7dwBCJXIINi2kH3aJfaWoJMfFFMYTcVQVHlH6j+OL7dn8Vb
3RgIfkDsAM0ITA/FXFkPz5i1oeSk0xOqmId0es6VDHp/3Lch1EnVf+bOh4Y+BGK02GzaZyLSSM2b
aBnpaci1F5qJWE29z/c/auMMu/wmWdJzsECebSeqJxUtoqUIpzRW7IfePNTueTD7vQv1Nlm5pteQ
XUPSEKsrczSn3F1Q1q3URLGPJKv91HgvOAmhxebUL5VyRpEXTM34/hg3Nj+uBzQVWzu33vbFLlpu
jr3TaElfz7k/OmICZTY1dk6zDU+6srJuoov0jFObwlm6UkvWcbUWmFtaj6YzS5Dps2+UO6pyW9aQ
UMc86nj5gCt6ba1GyiuvmNCSToMYPQ309Bm04KkP627HQzY2//quMtZn1Srqsh56F+PSrYqqaWZq
ScGdyCpFhX4FpYDKOiCsDdlLZ2/4I1InOk4bbwV7y6UkZo3NaM2plnhjF6Z29gK9jtJ618Q3TUGP
uzG57xobD0fEj+AUQZYQNVdEXNejG7lTkYYANaEjocbE+9L+Npo+aLT5ZFnR1Cqxm0KsunryKu9J
pHsK+xtlkTV+RSIXly0iZvnKKJ2e2G7GsP/qn3OZfZ4h9YjmKSeltx+oY/gzYEgVNw6InOJSU793
0xxktjixNoG84bmI8yf6Csb5/Wm51cXFsYs5WdW00EsI6389LQNBeyjmIHnQ9jw0CGyaH7mbaGNM
3K9lmUdI/bsoVFW/Bs/PQJ3ggGmTs4Cidaf+gsD6UwmOWertfdgGGmX9MIB8AS30INAkrRcBsiED
ZAzzhcfLjO5OZTaHZUF9xxmibHD92YTAC5kP3W5ntY1jxEGogjwvivQApUjhisZGYvbuqCfDgAa4
QhEMyHRlr8qxtd1AyIIoFMReVhLp9cyPo6U1gC/pick+TWMZWt2CVIYRp82eWtrGEbL+PoDhwIbd
nsVdWRi5a9R60ixGWNVZCLQLpH4yv4D4DnWj+y61bQ1RsqsjZMZj93pcdTYZ0DvBwtWl68TMwrMm
AxU2niBA6k9IWfxWxrz5+0gC3WQh5IVC1R/k/bXRwrar3HFmHaCKT1bjhIBHR4PyPPbDwW72sj4b
GEPcLniSInxe3zuyFInJ86FHB3s90ZQlatFGcoCGjJ0Z0aLOIYQUgtSmR7t4yYrvHi0fhvEn1Y6j
AQmSedzZwFtehMQIpAnw/gb5VJrtyR41tuiLnrjzyes+j+K9dN7mve4Tm1ZMpCwckPBx40inhCZm
z5l6iGSrJfmoienZ4HV7sNz+n9Sz98Aqt5h3nEkrswmSe6hL3FC2Zrus2wonVlJ3yHzzg1fFQITH
Vlc9TGr3lhWvjfhBvagfTH/x1EgnfUhqB//vhA7bY2pujB07FGrUIC4jNSC3t1uacWrKhphJWx+8
aYRIUO1b0zt0rO7vm1vyCHBil4akSc5Sy2jIVMGQ+aiMQKhkVTgPaO3uTU9GU73N7it0Tbh2anQ0
s1rIp7pTdjqzbbxrQNFGoIF7Ga8b+eFZOmKhkFMwk6VJs6joW3FMS64GrQk6wf3hbhyyl6ZkcAza
ihcqKyczqVv1SZnIewUVxfsmtlZu5aYA7wf4Jt6d0qEAAX1aF6aZqE1vvXY6Srz12CqnCT3bY3O/
CrBlD0uITBJeheCXSvYa9FuzRuyeRMxNxK0+tJ0ztcww63cKXVtzd2lo/ZCLSE0b1KrEeYC5Y1CI
aQp/dJP7U7flCNjqwErihAOJYP2CCwvuwImY9M5KUAxiaEbuADa9A1za2uYoAPxrQ5outIiijlpz
CwamaKZB3p08pXrU0i6e1RPVgSVe6ItHwmH66FniYeAf6HAe1ZiD9HJ/uFsrd/kp0oSqq3x5DfQE
bkgStXoXrJNaoCWLt3frb04sLikE8uiuAJzc9cTOVjfjzYiJJQRaYA2EoM56uZOX3Yp1kchGVIdK
9apNIRnxbMYgAOBYSVr3hPiV1iHOpBZSmw4XYZsa2ZOuiVdh1g4B2r04GSkoKe3g0CfXzPdoBpuT
i4sZzFgoFN8I9FpeY7SNSK1kGg7N8Ci6J+u867B7RqR7EMp16cwgd5i0OtpkLY9p/pGkZfDf1u9i
MFIqsBiAsVOFZyW8on5dfjOhmCiUnWhm00kujEhJLGTS6qJCCw5IWBz0CS1BXtHh577Hbx0hKMH+
76JIG7wdsibLOcaBuerMH6P714xo3GZYcXQz8yA0oslXSeoBYqN63E5y7wfXFsBBvy7GgFfr7/sD
2Vh4FFL+HO8QzryRNEkhliUKs4GdHNJVHboZRej/yKO2KtgzqGN749pK7qzZUtSiQPUEkk/yAId2
PS/Vwk5G9aveobmO8+KMj03XvJA8C2yI4Vaz/bGwD6Xt15ZzdPuTOJsV9JKiZk/keXPwyC+t0Qm6
78opwsFsl7KB5luS4vVWt68KT0OHv3jzHtdjw13QvfdfQ9L2GvjgUgA84C525qPyCjnvvw894ChI
2gBDhEy7XEKvUMBXl3RdR33yaYm0OjBn6et/cJYLI5LXWyueNM+YnXD9aXaenPoR0injX7PLISYM
TA0ytqiKA5EiWYFCcu+mdLDX7YsyvY/9C+3ynStrAwUAK+srREXFBZDu9R12cUUL2ufWjFxHwkg5
P41WelagXxYKBrCXQxoVGvoeZAbxWqInTbjuoVoqiI0Dk1XF92d147jCu1IHXAVXzQo0vf4SA2jd
uRXESTTv7Fho3G3HbLdQtmlkbX8H2RkA9uTgai7GaWRO7yDlfoLek6E/pt3H++PY2k0gHPyvCXkc
Q0YrrYUJz0CGLde+D/TLQMB90XYg7HuGpKXLtXwCmYY5icG/VrkbLuKcDYkY9srAe3bkOEBJbdUd
BtjpTstovdXZ/EKL4pdQdwLSvcWRni5W4xLB09aBx4PaOvld7qK5ze/7y7NjRH4xFONIUq2lTlKq
KDWDfiyKhzoN7xtZp+S66ILcJwrAeAChhAN3vvZlZ+hTm8we0pLorxrh3NMDu5qNiLeLFxRgbeRF
lh9zt9/Lh/6p9F5aRiyIigEemKjHIUkoV64I+t+2U58uZ+vDMvhpGrlo2OOTN/IkjssXhR26T+4J
aN/H2g3s5+65NA/TFDoWlOAgKPDQQ2KNRp/yuIYMcjIc/25a/nwckAQrxNlBplDypKydVIcUQj2n
zObBKFBRa7XK9inNFV+fUupXy6D6xaSw6L7lG5211TTwuqi2gQmE/Kl033roLg81+FE956WvJ4v7
OkFE4fv8j/PAq4OnxQVEhH5PSGQFBpqEvhTvebETK8mO9+cLgLBBQhCKJGDtXPuEiY7oVVU46plY
ZMRmrWdfZ5oT0FTkO5HfDd56tYWDFIlHoBhxpEp3h2qxIZ+6Vj2Hrf+N+d++DNG37gv1H+jh/rze
MKxkS5KndwOIwYZaq+faF6HlV37rr/83REClHO2D54NJFTDfCONC+A+N/9E6DIU/vM/hzr7eXOHL
MUvzWxAHGt0WvuRL++cjnjX/dPjoL0EXPj2UQbPbjWY9juStdmlQOn9pn7G+Mf6PwT50/FAIP2TB
Oj4RZUEQgFO2d11vOdGlTWkHlV2mGxm6jZ0fn+N//vFeDg9ZGKj+23HnKL5JI8nrKp3FxegMw0qX
Pz+KOFweaWyegjoUz+FOimDTVVFSBARx5TZZsvi/VdbUFai1nlsfUvLfch7xz8tr1fp26geznw/h
z/LXfaeVT+d1bKteKY4B1KiRjrzeiaRMIa7STeo5tpRAe1WW4CHR91Rc9oxIK2XrAruQwAg5ef70
BHk2AcUB39u5aW4eEvJgpIUiaMs14RmunpkZt5/JV/PkfgJoOf8AmQEnIo9t6ztFAGHr3o1yxzf/
i6PY6HwHUbCVvyJfdWMLGHM9j/9D2nUtN44s2S9CBLx5rYKjE0lRkHtBSOoWvPf4+j1Q7L1DQggi
dnb6ZWI6holyWVmZJ8/hHD0heP5HIilEMsSm+vrg0GgtKJ4c1/zMgStQQRkTYFwUBm6XDikJVUVf
5eAwGQdytx2XsOb9zfGLIXya0GsTM49WKNDqHBlhcMaLG5Hn6OPd5Ii5KXctGR8BeiLaASw8KXkw
bBsgJfJnxf50E90b4syPZRGDDlp0eTjgwCiNhOjvT4GRWaoeWFG3lWEZzsVm4FtcQ/qzxv6+NsGz
s8FyfZfEqjQ4edw/qHJmN0y1puYwjeDeCGdHA8RmMo9K6uDwnulXtcGyGzUvzMotnu7P5aKhn35G
gKCADZmdDan0JXEUwtHhfAea0Vr9nY2muNY9/cNgOx8PKg1gv5gaGqGAfrspoRbeJ5nqDs6zQHAP
cK8DfS1f9dcjR556klDOI4/dW0ANIyfUJ8Pu4lQnuuayl66G66+YrRzo6ZKwDJnBmXrvpQMj77o1
6oml+bw2MVu4OOCSIkmxcBB3IBHIM4VuIGWzH/k1ybNf79LpFE6svFD8EOWJ7/B2TutA4LM+DUYn
3Eivic3twF0SfiabJCcxJKE+72+UxbD5ytyckU4qOtWPIkxe25CG7g69r/e6meqbjFoK3Rudbjhv
7vHlCwGbYXxczuDhWtmsv2rVsyHP2eG7JPAScfRHhx8OhdJCiP3MqqAjH0nXcESqPpD7YaJgDWOz
sKiga8D1C3eqTd1ytzMNil8vijh1dJIH+RkINM5stkq5y8xw3ECS9iEkDNT19hEEYb2VcOYXdTiG
DIUzKPKAHAtEgHPcqhKDGCAsGtZpvY+ev2TxC4hFcU6JOH4kQW2N3clHvc6PxEsdtJuQca0COUbl
tZFIldToxLYLV0/qj8LPdMn7lsaRsO/398bP02B2vBEmoGCF/OPURzjbiuMox3yE/mhHPBxeOQTU
O9wL/Vdv4r0SI1bJSj198ChP6MXTz8/3rS/timvrP39/laAZPHCxVOkwOn21bR47hSTKC8uYvYBG
NR2nj1lZk19p/2lNcLmi0MVOr8h5HibN1LZtOXl03B7s0tCK8TTDDVzQDz6A/KYVfQglyFv2KeEN
XlgjaPpVFP+xzqECj4gQilBzUrZQZoPGr5nRabaV8dqbejZYMWOA4ple9LYja/Rsi6srXBmcuc1x
QC+6Cuoppy8kkgPOUHc0azMQQ+j9ZwNWLTWmZQp+tPbL84CreWC4IzPR2euebHWiVQaG1iBboYGA
dOVoTqbnGw+Jb0gpgLIdPeyzSEQGL0fNJDU+jSPvKpjaPqpoJV+6aALY3WnNFWReZybK2g21ssUB
TAjIDkZbc/rn2Lm/hZfeiDIu3/8amd2PEXActczDCDTJdZ5mFBkXC45Vpro5mvk+3Uh7s5OBfNOx
oWoLLqC4+Ft2lx4Ccy0Hsby/0Q6H9DtAhehYvPV3Ape3vKfkrOMp4lfYBAZfbcouMpj4W3Sf5M4M
mb8NZO65jqSSfn8qlp5VSLWCRR5RCYA08348JUv7UBgL1ul6hvTNa0DYhqXQuozibdND3TPuiJ9y
ZgaZGSZ/jsOV5OTScwFNEBPpIQC6wCfNtnsTj+Cr8rEWbnhp5Nc8P8tW86x61PdN8Um8CD247ysW
FOdWBZIyqP81R/SYrDiZyWXOdzZ63SeFMrjVX9QMcAK5HMQy60DWRmBPxXOp6cGm8nWx1MthJU+6
EBgBhox8E/jG0dc77+xV1GoUu9jjHE5F/QTnSBBJU628g5Zu0Wsjs0tiKAq+D1sY0Sqrl5/DkoAZ
O2lfV/bPHBA7uccrM/MLM2qLihcZBvtnUKiivdXtcxLufP+sSoe4N9ouI9zmvs3F6QMYAbT0CKGF
OVFw1iuQnx19zhF4Q3tovZWf/yXt9jOkf35/PqQasNS+YTPeETwPTKMVKwZnIIJz3vRYOU6hsDxC
IQbgmfGD68oEbNvIfxKvBe25HuKp2BNRa3EziV4QaGY35LERSm4fk07D+9tIGyAxeyGrcIOBCwj0
EXWDFw0kaqA1yKoFdF5zt4bKRNIx0R8IozXvPiqeQOiUI24EpJTA+IxmNfWjHoZRAR3QEEGvvuq4
1OKktqspwBlIsY4MHsI0zRPpyLaITYxEiMXnjEtVUR8AXK9QxgMUxsqHEZh4eZRiqEsXzGvZlX1v
3l+yxaBhApD875oJMx9XtVmiJUCBO3oNOARR7MRKkJUaKQDNqXXf2NKDGUnGf4zxtw6V7YShYNqQ
c8o9p5sVbfV4M5qBrf41eVofx0ee1A/DXjVZ3d81TyGJV5AKv+Cn8y00q3Q3oAGXpWLaouxJZQwG
9NzVURL2RWzk48ljjT63VShlxqXJFq/oEdRbOdVF9zz4ZlS3RqqetHiNp3N6DP3ycVfTMr20rwI3
H2qDRSbDI8SVAcfDjjR2X3hS2Penf+kGv5792Q0+VFDdGXKY8QYSCnvFN1rNEpBpSqqVk7oYraPP
DFzhCIdBSTSbZg16UpCvwUJLRGppgKzuLnhuN42VwKGGpNize9EG6Zsdb8Nz95nTuJgyzqtJ0Gn3
/p7Zf75jNrNR7qcZ6yack7R6faqhn7VT9+lIDKqWL/dndzEenYAHU983B87ymS3Wj/tmyFLOYQdD
trzY5qAjyena2Xvdul/VMR9pcllZ0sUQ5drobE3dsUiGQc44x98gKgMhlTxNMdDLla4eW6fMTSiO
3x/o4v0FRDnaLKZGGm0Wo/GeD43iOueQ9eK3GahIK4P/v5J7/BzTKxuz2MPz8irJOdhgBMqe5dRg
UyfTM4Cwh5WwdvHOAlYPtxXea2gOuj17WLNUqtDO76ix5cafkrxjs5WoYrrQf21C0Iax6ElDS+R8
wuoMirw9notOlhno9EVZKfT2uUzYEwRxAmnl7K1Zm03d4HtNLGSwVrpWrxD+6E5pkKiml7WmtEV/
cjWuya1duS12rCOPb2FJjfUaIbB/KkKjbT+Bpbi/45b8IxrSJuIcEK2iwfjWEF8Onl8jbHKC78gj
plwHhAvfMhYq2PK/uQ+vbc0GlSEz1qVNyTvjkUUwoQWE4b4EKKdrkHk8ltt8LauytAGvDU7reTWL
chNIyqDBYCS2kEayBek1/nt//pa2xJWJecpKHbk2A+8Y7zRUTIxx/97u0meV0/2V/MeiN7o2NAsm
8q5vB3C08o5UjBvGUyGB+ezywBB/jFizwnvoxUtzKfyG9IG8su8XI5lr47PgQu0zcLFkKe/42nZ0
oWwCcBY2CEnPKQ3ylTO9OtTZDedqfQWCZAy1Ah18TbN44+Unptrm+yB7HNmexrUZNHa11luxeM2g
igJV6qltCl2nt/tFrMQi4dHr5yTQ3piyO7qqoK3fLvNj/wQZ53TT156h5jpITmRzXMP/L1Xh0A0N
nJEAJmcoss4OCF9ljIszikRcTcv6kuZ00KEVbAjZlgstVt5X4qYXde2kBSsPp6Xs+Y3p2VFh+KGs
azxYHenLjGzJHDc4nuWeIaMemyZDXbR0goWYuhvlLNqZT+Itv+NZwuMPYzGWuB9BVYi0wf3jtXQh
/jMjQAvdrkgoVUmH5DTroG5AkH49Kyu5gKXzOwHVoLOOTgXAAm4NeEyR925Xcg5aOgcrh9ZsDrgQ
9Z6QdF0JkBfTDpBNQj8EsjBoIJst75BJdeyJPWJRnft09YeablFBOrt0TVlsaVC4PFCdA7UK9PRm
Bwi8VnHkdRznAHnSRcD9a5kOBLjRtdHUQU2C+hTnq3Qu01TN72Kgy0EEBCQlVMJnwUvuKmw75Coe
33YCwQwgF43qJD27JDkZ0WWX7dZi+6XyBDTLQPeIiElDxWdmsUXv9DhEGudEZFfuD50VK6QwqaeL
j/e34aJnQDlSgloOBofOw9ttAmmWyPcLl3OC4b1j/jLKpvP+yNUmNXKrDCkPRhrWKEsavIXdruBW
LunF9byyPhsnI1aD5maTdXnXZJb4UXgvkbopvaOErPCa6t7SC0OZGggRuuERD37l28H2QYW/GgLe
GYAzpDzg/BopxlchNcD1TqoIeSKjPKSRnXxVhXEB7UmGhFmW29KGQ7u39516AHqMb/fXYGF7AbIz
AZFRDAEP1OwCrEaIr2UqNzjQNSdjAZogqJjeN7F0Qm9szO65ZkhamUcbqQPmJbNjElNkxL1cOV1j
9+Uh9A49o/uQHsyzzsyKI1f+v79gdnTTcuCbMULdOxuMoGqtEmy3cSUaPaIzsPnXrrdrC4GAnYhU
XW+KWrIpqhWM1OJMczwy0QAU4C0y225oyq76pmcHZxDa9x5szUwYrizmL+JfvEJUZGD/a2MWd6oK
wH/FiJkerMEK9/7G31TG+9Ej+GPVpH9EcmkjHmXytr1AEly/v9BL9QaYh44YwAs/5/p2i4eNxPVx
jwL76+H90yMZZWhi1XZELRT2Hdy7pCOV7VvnNYHtae5mTvLa8LzON9TAaUBraHCa0arkB6X56NLX
WF55ea1ZmZ0VFVSxXVtiF0EsDhJ1RXOqEtUeQ6Tc2IYx/9Vkashog0UPjnh2anL/P5PZ0Fo/HI6p
WVngJSCPBLP5ppJmU5iX85+1tuKlbYqHH1BJGq7vX1rlYc9KA/T/gCuQt5H3yMtr7QE/jm6+WFcW
5sE9J/RomBNhISHdQNWDbKHjhhyfsDljEj5rB+3Q05p8JbTHvg1IqvNGv/HpE8oqf18Is60tiXIU
2XXKCKRby9//JH3vfd9smZm4lrw0wPcBbIf8IrJ+sRmamZUd3JO7SahlPDihEZmllZhQLiMp7Qhj
phRBx/0tsHQT4/X437WYs38kaqcB9jCODvCGIgXk+h16pYfxYQj/zWa7tjRzkLJSclWhoQ6cYMjV
NOkYsrrxQUkMUM6bhxrlBVEiujismN4f5U8weG++px159Z6M4E0STf6x/f4E/npSAGbpb8BIjH/D
ovfk9NWYudGS2v67f4FyFrkg1UuheqdXu1WU0OJ1hQIO0M0o3KM3Z/Y9olgJguuPA+aifMoiOzur
elc+iMIl4Tg9MFO01kcDVTb352HpOQjWs3/szqKhVJYatY5hl7cgLP9a/XU1QhPTXvHSq3YmN3c1
323QCZ0HRWbEd7XJbnX0I1CnI39WhrPkLUHiACo81CHx7poNp3WFgAcBGgsz0tfx+FRYG8hLhvr4
nKW4B2z3YeW1tXhcri3OBjZ6qBlwHSwW+SmVaoD1aBcjnbiR9HbvHzTpAf1uK6NcKFqBqgJJahQ9
p6bW2Y3LsKIM1WpAIQ+tjtTfexBZHtTOSBPRNdqAxYW7tjV76QTIC6t8NODZ1pDDa6eCK1wZD7oh
rfWX/9RQ5kdyIr4C5QVCQkQrt1tE9QdXKzoOGGtWpY1VKHvQCp64bbKxyCPam4hZmfQ7Pageia3z
Tnh6Fh+eNT2r4ArXVnU6br+/BXlISASAlGR+t4fVOKaciFEfwlfvrFBuS2sL3DXkG4d/ZdP+UHrd
Mzbz/Z0ChlyvnJZzN5qf7+Z7Y3WWujWxdR8fNdqSeHd6+mu8GB8FfSmt3ompHRua7l3W35u/CFGm
aA4JWBZNsGiVluYYia5Xo1hjUAuoWzHdDVGil1oMxSagdowKyPotRPZ8XRv77MgyHi4rd1B2USpn
z4GcshsJpTkrZEfloc2CGP9b3lnCKCrHCv+g2c7TVjzYYvw3iW3ibQzlZnz27bZhxsDPR+jUIq+g
u5bCErGjLquHto67Uducs89vRrd30qYhKl1Du0wnbb50YEQHf9oU//4CWxdprvpdhgx8NRoj9ylw
TwNj+gRNvStnfs3QtGGv/KcaglzYRbLfaRXnXWxyUNydc0xozq0YWgznr4c0m89QFjIMCWkUJSX6
6w7xSIPSr1G+oXlIMpBTkdCVcFJ3UPtmyB/7ecW3LZ28qXN0qplAhXu+nEnZal6cwHxeepAIO0jC
XzGMSBMEVGS+Xei+sAwV2wIVR1LlW84zInF8uv8Ri3sK+QE0z6FqDfDszKnXae7GalRzTupZ0W4k
2sdLZVq1R06WYXhvD9vtWXmD14Gi5n3L3MIFpk1nDwVs0ExjT83WOWEEZSwBHmy2ETkg7dIZ44D5
LpFgOgunhqyEe0vLrSHpgrTLNOm/2Ln7SI1FiKFwzk7woSNEXsrvFD0eOXkgKIWkVNOLXUqFzbNt
3x/qNJLZ0ZkYtPHQALwNbBAzd1/08D9CybNO2pla+l54X3W3hxB0A3y9EOotv1YfmTbuPYOzIyTx
qaT2SLQ54ReXHRSu1GV1Dey3cEzx0EZTLJTkRBkO6Xb5Ep5l5KyAjaQ9DK0x0mDU03qNomHNymx7
inJW5X4AK2NFve0xOEc2awiE++I18Nfpso070U66ZzY3VrbLUl57yiQgRQfuIrTSzu6qQPYheNHC
26qgYvDUi8bts8RIIgPAkqJv9BJCff1fBapaDI0rJ/u8v2kW4FZwDtwPZdIUtc6pZ4Nc5JJ2rHlg
R/mz8jVBMSLD4pQH9hX8azZQCJXhGuPpvtkFQMSt2dm6jqLPpGoGs1D0kQdP51OA6g6aqXZ22RIV
XY+5Ymo6PiHxP6RHFnkOSRf37bMW6UW5Ep389hH4GH6ikACVIVIes5PTel0V4S3LI/zbBMTfrRVt
pv//9qDc/v7soCCFLnRxM2KwYLmRlY0Y+BSpRSqNu7S8iJCoZ6uDFurFsMnGQ92u7bHfB/XW/myy
kYQAmc80PhD3ZS/9qZKe3Eh3k8fI/Rg/IvmodFT5k5GBAL96f6EXwt1b27OjlStDKxQSxh7HFDWr
tsoJk536l6KyS+CkDbFaKyVMAfSv2QYdDoj90WAKZZVbl9Hw9RBJBXLtQlTHQGuyLTiTlCZGA6XS
yeIlcnn20lRBq0PIC/z1XepLAonLSJYJROcBLWwTSRigsKEGuzGJ8pwMftd/RmM3fGRsMv7JFA9c
pfcn6rcLwjxdffXsWTAOYEjWZCCESqgSspVsC8BtR/5O6itoTa6ptCzsCDQtTLjdCev5S+6G4+pc
zdAs5QTSi1hs1PApacz7A/p9HaEpf9IuA5YTVARzXEoTq52QDu2EgUmAZozpUFQbxo90JX8WYr2L
E5playmQ38EO0l0Ar4KHQ/qRbb5de0VrtKYBM7kzRmVo+Un80bf+mlbmQkwBK5C2mziaIScypxRO
OzHx3MDnHbkCvD/eViUJxEMDRpkods22BTdXVY662phB8gou1CY5J2lBpPBrDVu1UHzBpwjgA8EV
At2ROVe0V0UNWJMT3nEP+VNBC10yNsE231W6oZLRSEUirMRyCyVomMTOwX0M5V6UHW7nmPHVoWEl
lOqGc0Yq5IYTKurcQ08fIl36F/EbstBoyEYFEg3rWNhba3g0KUrQxQARxLiJAGPM/7AfPE1oQFWO
uD5pXmX8x8fuZY2XeOHlhmokZhaIIx59g/O5DQYZ8loIPhw/I6hjDSSw3U29Ux5qJG93tbH9W2wA
u3fwdFx5gy24sGvLP7fn1eMEbZlJ7PG54HAtmIlzi+3A6AXopjHGuuuveJ61cfKzEIThR7CFMRgn
+53rxYOgb7xtQtEN6h5LQ0R7mIsEYm1FPinW6mmLR+lqjn8eDlcjrdVRTNwItvNTXxMQJ+neTkDP
HWV9g0KBttlhfmny8i9SPjeLO4+Wa0Tw0GKBYSXXow+Rxkep30uUfUKAEYcrAcbSLYi8EpgLkRpE
s9hcGCitkVxTtR4IlX7Xt7TVyB9PMnNNBza68z/Gag0Ss+TgrwzOGXP4kdNGv21x7QLAP5CeJzzi
2D1a3KVtt/9wX7Yx3iBrr/c1q7OdhER3Xxc9rPbJnk1p1ViN/K9GBtoIUHrAyf8iuGU6vqmjUADe
hn+uGXEDGSm95kIi8U4hEJXZJKz6zqXflWvGvMmHNuPa3ZqC0MLlJoE7GFBT3KLgEJz+/mrbxn6U
5WyQCk5H+0382Ww8E/O5Fjvx+JVZJHNtZb6IedbH6D+EFfGQEPG916Gl9l68ZhuU8dcS+AvvVtz3
eLhObe5g2Zw/0Yca10ws/wxJT2yxRkhO+0f16av7Ur8cnmgckXf8YTyi4dc3hZyIj+naa2/B7918
wyx066tRijIJ3xCh/QY8JMFJ2EL0uvv012SLF95dt8Od3StBzIZKMw33OBL5j+VZ5IUI2+/M0Oxq
rRi1cCzQQQLQ1DS1Uzr2drcw5eCG/WTrIBl/VnfJ8q/jDQdRVAAVfyALV3ux4WUv04RMcEoTekTU
TOzHwKp01jSyN2wT/X5Yxy08ZjCYf8xNn3NlrowUKN+p0xqR0qy+OwvAalyH7LHZXxq7XaMsXAo3
4DQnPDfwM6BYmw7JlT1J5Yo8ShvBcZOQdNtWMHj1EH4GZ1C4EPHUlo/suK/SbG2ci3tRQ7YajgbQ
CnG2F5sQybQu6nhHf+W3I54qIX3wSe90FySOzmt4nQWQ2ZSjwi0AUh4QP4lTZHs1zFqNmsGvcwBL
EiNn9UijbhPoMRujhzEyvFjVUzfGHOzzHDyYOZTghTOnIADzO6MdHC7e+eM2znhaZXYNEEi+j3hd
8S8dR8WSyu+Cj+elzrZ/YtRRYmtlUyxN1sQkBAZrJDFAiX/79X4O1HQnNbzzrI88ae1NRFubhXPE
C69A9+kjv9MrBfliEOrcN73Qu4eJuzI9O8hhV0jgesadM5zBpIv+vVp3z62uESkgwgtbGsYbcm9U
DMjbm/XQHux0tbF9cY/iIQAypUnbHU+D2+H3Hpq6NB7Xu0BCZHEy6nKkpugHPa/yuy+d9mtTs5mW
3QA44RGmnnX9VdwWHokYwh1YBGi2La6gXX5If+c3EJgJIMMG6kG0ncysIfumeGWEq1V6rT7YZ2XX
6+2T8BAZTwq19hwoZMC0di6dy0VwnJIQ4yW19wT53MvZM1dO5EKWBsTX/3zLbKGVfhBSgVEBx0aj
KSiZTEnEcotrGYulrQwldnT2AzvH/lK6baVCiQZ1FJxaegw1kqSWZ/QIDVMjiJz7e3cp8paubc0u
hoHpeXfIWLhuHc0x2kWk42fgMMZg7tMPlWy3dk6/6YrVpdzbjdWZR21R7ajCjhecqQQwEG7vbuVt
+0Rk/WTs9yXhzY9xpL4t0erP/QEvbV7w2SArIIOKBWje23MSuHU6NpGMl4ZK29Yj3SXs3u6bWNol
wk/rKg/oi/TzYL7yo+UYcAFfYXDxAFAuFD6FZh8mW38lol/oKZueLSDTmHQ4kGWa7Ua+9lQlYTCU
Du1kw7P3gtbhUwVChtYmJNl/YYPiSfzVkr+M8SlUxB8sbmU25aXpvP6GWRRaSaLvcYEqOJmUMWhr
iqpYslJh1F60wi+cOsqGJw+aG39l0Jc3eta46BYXGV859N6IXkCtaOsE8q5DyqFDpBgEIkUIMYic
R+wnn4gA5mQtikqkKJgKQo8e4+O4h26KvlsujJGn8qT0K5bFJDZlN1GMkmk+R7ScPAx+k7ekK8fm
DXj8ZjNyfQNJLo2RHIWv5KcsT+MTn5WQHChqPi9oOoDLiQqpLHhGBUSTh3/3h7cwU0rkSrk8txkx
QWBWKxoA536oHiJJiO08VqD/l8veH15CzZc2opTROK1TjoxJW2/VlGc2cZ4qAYm5XGlpzscN9BTS
mO2MtEQbJgGVAKDTqV9+sNCuYYncdY1L0agbfSaYqopMoptrqqeLN8Y/S/dLPbwLWjR2gurfCZ8K
CIRT6aINoFvLCLPxd66heabnryTkFkPea5tzb6PK1ZCi5Or4e5n6l2Ooe2fO4sALERuxJa0cxIWa
H04IKshooMZp/9UxoHYQkA1TF7vT8Pd6ax4OkV0AmJSRV+kIBrSPLKdiocsxpUxm6Su3xfJoZeQ2
UVOZ6Dtmh0MSA3eQ+0R0xFZvmfOYnaNnEY1CJWE32FOKAMKi6tD0D8MaNm765fmlCWG4/1ie9wt7
GZ/koxSIjvbK5zQiQmnx2T5rrao9ne97u0UPgNgC3OXwqRDzuHWo6AmFxnefinhwv2rDoWkBGlip
Xix7uisb4q2NJB/4QGJhozQPO5CLgDPI1x//uqa3bykxtvbl21Y2z+rq+3dxcIBMihww1Xg7TX9/
5coZYWQGzhtFZxfAzP2JmwKXX2t09duziK2R0WMoTL89OMbW8QEAvP/7ywf8ysAsclKkPpS1HAbU
0HYtH8DC16xFSU9EOU/JySics0YmWrbv6pWg7SfavDe22dVUKAk2YAHTmXE4vB9NoLVIVwDvA7bB
/b7YPDxseaJflJB4+tq1uBQ9TTDX/6zZ7NT1XpiHns+KU9vBYfh+x3uEiAYahDaP8c7Kv1/ekqeH
rQMEydlGDuFfHfp/zM9RqQyXs0IXYujtK7c/Tg8AV39U6HC81EA/WuHKLlp0MniwIe7H8xQg+9lU
92NWcVwAlxoB7XgYKCSKa2N42oJn54+7xue4NLfXxmZzC1GO0BsHCWkE0Yi2Co0fbe5tZdtOd8B8
72Dt4FEmcmqwHd6eubSNPCilxyJSFWa+Y01qn//YzdqbbSmHgCc98hWQjgPN+zwCxblQJQUeMiip
+21+FiQFLz/51HbHzVtr+I9qqT9QISJO60T65f4YlyLESdoekkSQCMUX3A4xVppEKFpedEL5sxg+
huwpYT6GNansBUAs3hBXZmZjZASonMiVAO/1OnlNn7anEIipgnw+ecTHeRAJ2TNn8HLvaQ3yXZBX
BuZAGF3Twd3VoOJwf9iLuwfYEKBTuUlBZ7Z7cp8vWH5QRId9Z45xZ8nNBkLZ6KCQV2r7y4YmfWEN
z0Ys7+38KnzBaZnqS06tq7IpfLKunaZGG9m59n1/SMLiPkLdC5Tsk47jHFUI0VwmTxKYyozKUAhz
Gc1RoPHm/WBCMOSCpt2/3pScgvrDOf42UhI9gUozOaErOdBB7efc/56lagbqzeBBmnTGgMSZvvfq
xnITRuM8H1tLP3T0AHl0grI+LV/iXbKXtr5MG7p2Yvmlm+za5ux6ViXXZ2qo68IFCch+gH5rItTt
Lya2GbG+yN6oC2rYEwXrWX9eGfDSAqDpCPAVoJ0An525i6oWJ6YD+FvmkseaKcSvqv8ogCaoTw3w
noV9TtXCQvjFYHevJeEX79hr67M7VgzaMRPVYRr6QS9P2osCSXjwYYX0G+x39spYf4OE4S6QDpxw
wsiPzzN0o+r2HBPIopOgHabeFJZX0tRX9Chs0Reu6n2o1/7XfaOLd/m10VkM1ARDWuUIbxGzP7+6
B0C5yOFYkc3f7nQ6vWT7vUAfqG3T5zV3sbCtwBkAfADid/CsybNTHBWhG8pVIjn8N0hKOqR5dXDV
9Ix1f4ALMd6NmdmJyUQvjuo+h7OQxtwaQxVzygQhHVxUIO6bWsq2ANqNSBY0giDXnT/ZPTnKpbEt
JAe5SDIxpj5aJ4uWxCcX4FlXjsZ07G4uUlxusIZzMZGsI0N56wqikYW8nuR1DjjjPd1vMLCm8xtj
ZUy/nO1kBiIdkKCbrtN5P1qHTLxUemrr9MfogdMFOzkgLf4XdF1WQKXDS22IeqVr7XlleD8s9L/G
d2V4dvakQApTMNp0jic/uOWOudQbIdkEvglUa1t/KPyfZKA+lfdousnMyDc/tY9YNBI8zzXoiVQE
yp6PhR4cCmdoNlHwAn6KmKfx3rdKl1QtujMqvULYbHhP2TGLabvXHC58URPq64lHyvjY55ZU0CoA
HZidX+TiVEKgFNKhA0NCO/0owIFSaabH450r2jnafLcBQKDhPuH0jtcTGqFGSVIg/CTV6ATAUfia
RA/91L1/KKSEoDEIxfaaeQGbCfICouEfxM+wWm1tn47Svamc1vjq1tDcAMVoVWkdCQ39z1VBhRp0
yHsOZH74GOUsMUblG+rj/a2zvHNQk+JQCIdU5/zeiPyhVaYF5Ez/qCBX5XpkjcpuzcbMe7UZivtl
Dhs70UL3W77j1870L6f8s///GcXsAur7fFALD8cMZPV6eqwBVXiOsEVIsXM/7k/Yb6zNzNZsy3dD
kUotN9kiaBaUMluIDen84JKccLQwux1HL1qy0q64OIWAwOANjOANnPm3myMZ5KKq2QhG66oxGxc6
VwMX9UbWbcoEiKO+7p9Tn11jrPqNC50Gi2LGJEU/qa/MJjbJwkRJWyxdGL6zI/rVeHTDPKQBN+GJ
K5YIYJzsLflPwO/zv+yxVHXIChCxWQkmp6j019m4+ozZnAM3OaRsGnZTtT81GZTBSwzZNQLUc4pj
ogjm/UX+qZbeMzg7jKGUjWJfY77Fwqx9ImlQDAjCTSnq9VcmQXILAgIZKN+ofFIDI9lEip19cX/b
TvfxxDbYPxxQhNnL/a9aXY1Z8F75QZMpQTxtvSy2o+ZR4qj/6eVPGk0yIm6a1y7YR5iSlFSyHjG7
YFhxF7/rbNP1AnYGhHoQ7kBx9XYjpnxSNUkudU4l7wIZOeJTetIEWmdwuW+Sm5LellISbwoJ2gpo
GQmJ9sgFL71gDio8u9Gj+UVCLreDdrQldAdZ3EirOJslVzrdgxOBJYLwefZ/QHVM5FMZHwkV8m3Y
YwHlcypu5NryeisOtpH0XmknSbisLNDSdQ8KhIkpQ1BYvHxuZ0fAq7Ji5LqHeseeCx6rsacjlI2F
IjiFwnsvs6D02Za8ybmhwUBXStbey2YF+Tp/CqDJEfoEKnr1ODy+8Lyd7d2IcZVKatBk9Spar9gh
akjUNzwsrcyCQlNDgVQbbIiMounSfQSySpcPKaAk0s+f+xMyuYerY/TrU2bzwQBSBjT/yDosYO1C
1JGIfQCY201Wxjx/A8wNcTP/KICCoY0YGCrBcBhwf3r3pBY59Mp5Qyols05oshOaGmQ570PzP+R9
13LkuLblr3T0O8+lNxP3nIihT5+plJSSXhiyIOgNSBD8+llU9T2jyuopzdzXiX7oVquKAEGYjb2X
qb7ZLa52p18avwryCJ1Hve5l+Y7Vt/VzUp5neU3HmCq+wkJT+ia5dnUU/NLaMvm/xAmKLNlMEvi8
OYo55i2MgmCbA6u57lDm33E7vh3Xq+WeFI481QZomNVKDkgftnJcDd4EwZ0MtG6timEm/q28xufX
up42wFtAWEExoZXyeeH/+oq0ExZsfiF9Cyy6HcGeJcwgpw23CKAvlZfvFG7+9i0XSSNsFTDeAczz
5yEdMhmiqIDi32V6YBSeweJs5WhxK44IItPio3eiDieukrz+fnlce8F8fkscrzLShlCjAX7354bn
vLWyRIB+pg1pcm8OgkeTiopaXRHV1cpUPAk6lveSrWUrRbZEXEoCNLyifizn7iNXSh71ll6fCmDh
DnOtArckG8+NyOr49z39u4WMQjiYTJpq6jBf/rmjUymndZGgo7QPF5vwVIlqX7O/tYW62kA/B2SJ
NIAgMRes1FU4Oo5Jz1HOgCBo56NO5GVHqHQey5MZZG88YpC5lwIj2FohXRkR98uVHLYolUHc9JT7
zgqmBYjXaSh9F2AuS/h6Rn7t1/UMqRU10TT0y1LfzbKIx5D1NJiQ1iHkyeK4xmiVZ/xo9T9ep/9B
3uvjj+f3//pP/PxaN6KDlxa7+vFf/3OAweJzQZ+rP9yhe38e/qg//jizZ0Z7Rl/7/1we9u+//K+f
f8Sz/mrLf2bPP/0QVIwycRreO3Hz3g8F++wFerX8yf/bX/7x/vmUW9G8//PP13qo2PI0Quvqz79+
tXr755+QyIGMNNw3TUeBT7pm2Jg8//G1vb/+8P65xHP2dfdRF/kfq754rt6+fdD7c8/++Scuv/9w
IK+hLq4PS84amyZ///dvQD1AFnYRxoFP8Z9/VHXH0n/+Kak2/hIqkmDmgpQIqhxmW18PP37n/AMO
GUjdOsgTYBuy//yvHv/03f73d/yjGspjTSvW45WvZw+yRXjSImqlwfPs2qG2sImt86RNL8NadBDG
6B/m70oQVzcgsCp/buLqpGWKxuA7iiZ8+448jw/FYbTQEvehN/rlc/z1cl9fZpnqPy2Fn1u6Rm8U
llXnjo2W6qCLj98BUH/d+5fHO0stE6lcZEyutkRSDVWupzy9cK+DAdd+viShfNvs6TeH9mem+5f3
+NIQPv7Xc1RXJjtr1Cm9VJDjgKzyDHmQTnGdF2TlR4BAjTUDgyI5DsiODyvhd3stgCyx6dthDme6
OiydULGC3w/u9e3yx3f80qurjabIJmLOhUgvHdRomJfHYf3uBEPIYO3RPU/349Oku+Z37ORfD6Kr
UV9m8JcTN+0SVW8tNCuvFb+7nVbzNoOhxqW/GzfKGpmYYz96meFW67V1+994ZTA7ljIB/K4Aj/+5
bamVMlPPWHpRXiuQ/jq3fqq94dFOXf22A/HykIcUYRyCx5fft7w8+HoGfG14ibS+vLQDAcVOVpap
JgIL4lGdO9+/fndy/hpcYGi/tnK1MnttTGFKNaYXE/akqEc8yq2rlC6uaWhQBw08dankjd8Bgq+h
pJ8zCQkjFNhUAzYVn/368nYjrREzKU56gepmV/UsJETMAbedxm0MFYZ3XJM9XPtPpZGBljWtNOiB
u2VngtsCJXVvoFYL+fIBzPB0qneFou8dlud+PlnnTOqewNxEjsXOgjKBDSZVpggom49aWGls1TCA
VUaJQiBS9fOqv8xi7gNlboj/+094XXr95S2vtotKSS0xyWp6USPpwI7QH7uhnrIn7ngvXpRHQJe+
Cb+vkc+/tHi1b1QZEWBUzOlFO+u2B58VSLoHZQDx9YOUevaD/Z2j+HUN8ZcWr/aERBTd2LVKemmD
8rmNIRAPIY9gCout7FngyDjBeJzdwi8DaNLitgmKFAkcYOtymGkvokocOl3Fqo+LCD/nB8mHnew3
G9eyVn5ZS+BloeCHnVv9/E5fZttsj3JaMfSx284bZ1/62dPvv/SnVOF1C7aylGpleGMCC/7zahUM
HCy9o/RSusIzI/CDd/lNfdO9MeAo3BaB4SuHuPed/ThvUl8c2AV+VlJAn9hGDDtmh+ZKHNUzJCxc
JIcvxE+CKYOdqGutpFA5T8c2li03eYeNOjQIjDfkenIlOMl+exze8mPiAne+EcjylapLjs/829Ls
pwbI797wai4XaavILJVSgAiHIF2NyGRCXTRsoe8KkVE54DcytJTX6dleAYwnwtlLXGSwQ/3FdDsv
fZLdBP+GJUmAupf/Xbn+unDyOQ2/foCriS9gK1DpSpJeFjk6sZZTr7/P4yEaY1b7FgxZWTStlbW8
Tdfa0dl+K5/5SUL/3fhcrYNqbLg8JpgBudts9XX6WPhzXHvdhh9z79aKs0Vg3c8h5rJGscNbJkW7
bj227ndp2G2mU/VyfH6dTkVAwdPJvIcBoE3t0YZOlp9ObrarL+pNv+Gy2+z45jvhwmsk3I/xA3sX
ceiCGL2mwqZqToH0TemFAZxerTrVx8X21QgVfxHosgLsyU1gnudgONA35rE78q336DKDfhlBhLUQ
wUCkjK78vIbUlEjCNjN6offqvfou3ehvJiRp11UZ5LMPIDUo0Pxbr6RfLk84AWGl++9Wr4KLuSdA
aVYlvWRhczBiyT32W8j+rPnmu3LlZz3tdy94FUt0jdU4iYSmkKRmbrnDjpDgrlgFyR4b53dEt+s0
8Y9P+uXNriKIVnPqHF459KJHyXrywabfJ1D4m7YTDFal/fQCEPejvIIBlt+5fNWfwXv26eX3O+Pf
L8wvvbiKMCxRFrNV4qWxKCFx1MRzVLykhxS+q2SNVE3Q7EDIyXbJXsbeGf2+9WvG2I8xMBYeMBAP
i8LNz3OqKqpJKROMwRBACdnPDoVPN4Wf+hLIuc0Hf2z9wUd1BGrIxO8gf2h7cKP8fSdQifi7mW0i
76kCzwPDoKsEoBgc0qDORC8Pq5cSunMP593LfUj3wBT5mHFw+wD85mW1e7HcTQ/4qYLKX6ACUBg1
qPweVzq4xAfVk71yXboPZvTUu1lYRrfYQ9LwJsi9eJv64YLvgtneEeXURU7v5Z6E59I9JCucwl64
ga5Lh6Ky5u4Imujdp9POCjd19ASiEAhmWF5uaEGqU49k9zT5xXYKd4fR50EPcq1XuF4k/ON7eHy8
eQ3EAXlbNYBBCUr9EIlwYUjlbkbfXB8A/Hq6TQG0/EBRwt3dP/nQ1ruHaLH72vnCO+wA74bkXly7
t4WL9l0l1NyHMFlJQfk5AEoI5K+Pp/Z46uy+H54WvMiphjXqeS/ct93TjFfwN5If3Bwg0beF4pRr
rPzwtL4HD8/d4X3ewHYP7+I3EtroXOE1bgyF98R7e0iC+6cEChq1dzRwfBXeGcUSuGkdMJbL7Jg2
L/geBFqEJd4ZGR13ZbinHWzT/N2KubfR5D6J6GnjvU2+hv8FxqPA8ILf6eMsd9DzPjoAf+og5nJA
dPOiGW+Y75h7Y+KriqOJpyxsdKy7EM9nLujLqOku//GK7FEQ2a43rTUwc4L1fqmRr47h5D7GoBif
NS8avVXvHlFPxrzdXvbnTeHt3SPUu6m3jdcOhFBbP1hv18HNFuQMx39o3U08uOcuWCE1hUY8RFqu
l2B6fTwDXewhIl2Uf6JH3dUx444kACTdxfa+G9w91FRjeJjj46rABe3PqhsHqfs2hwYGVFu/pn7E
Q2mtrRdChru/E34OSA+AZGVkYuCCG/wLhtlk+XaZew/lFh/lbJQ+G3f7DhNIGJskm2CteEvP3msv
9OWFye2Zh/0WDaGfXuPtDtQPPgJ/Hb0vgU6wf9sN3noIHPcOG5rs8mNQBdH77GVxG+yG9Ul40Mgb
w9FXQubHuRvvNPRfXd9jdQtMq93hdvRD4Ymg8+/udwfDfYgtrIjRtyM5CuLFh/p+tzmh57mPiCyA
JhJyd5shONznvlv7H5p7fnjDTF6WkeV+lH4Q3917wXG9CM/uo0cMX+l+3McP3MXoCj/bP4O0Yrt7
CFw+QrYjWAfsJPxF/mAMJGQrUzfbJC7OdvwD1VUEcWGMwW7WKQCweOryvAG6TAYEztChu+AOvQO9
P/HOp4cXqFJNUB7A8LpYeWHvdqvbexlfzIwW4D70NIs72QUVYd+tK2/dx7/f4PS/Pbm/7G9XNQZV
sk0K7X16sbC9PEibh9l/2fWYNff4Uliw0FTd6d6Cs629l9uIoSb5irRBu7rY7naJXcegDTXv/N+L
Ch1bwxVXBW/4miDZZIliSFJHkTn4rBFQL4maFclRlMhChgQUP5ixXbtVANcpTLjfj8t1SfTH6fOl
+asT2Emd1NSrfokJ1dNTvZ9WFvZBiOtq+yQ2D2bYrPPDd3obf3fZQSIdchDaQhG7fmc5zUHc0Di9
9B1tgtRIjo6a4bKhtM8V6nFuNTe1R6bO+i7L93ezAH6TUPbCfd4w7as7UFnaNVckNAz5spX8YX/o
j/xBfcCNpNlZR+n2Ly3m/88y0Auc7v+ccEapnI70+WumefkLPxLLkmH9A9hVGM4u3FJo8yyX8x+Z
Zcl0/gFBZxOqJBCZQcF3ybD8V2oZv4JlAthtqGhAGgAgii+pZfUfyESD8IeIGBXa5e/9P+SWcb3+
Ob5G1hv8NlnTQMxE1dmAU83PEZgNIWuVox4dIFkzkSAx57o0vUzthnFXEaryW2mRGl1bBQeXC5Uc
c/a7WtHFiyGY/gK/o8R6YgrLQLpyJIl5MBIQCyRYJ9rgwQguN1xWS9UNq52UhnLT5EhascwxiDvN
E8rrNexJlUNb2AzXrqnhMIjsNANGWzKQmY1XalbKbyulMRCQ87aKk7Ezag1oYGOewHaEvU4fsLEV
+X1Rt22+0tu6w722s/gHLxv2lMHWxQptVhUuFZYZVDzP/MSh+0nWpttuKCsvSWsroFl9kAa9D/Jy
4PijFDW1oX6FWoTh92OHayoRLzK4cpt5ktZEJomXWqPspqifwUQS9dOGNpXblIoOFKK0gVJCs8lz
o/dgPsxCxWySlRidjdEbxUHLK2L6qaWBRaSfejFTP+8agNkEJ8FYsHEPmXrIiQMv69dWekpKbgKV
2u2NYUpXLBXdeRgbM7BHYq+gIqh6ijBYqBnsvSqVyVda60BMo1u1o7SGUNOHIomTZsBwwKiJFHYT
vSuGEaKmI5lDCzW/k1KoL06W6R60RXX4xjXtXVPSLsjVsgoyOX8BC++pmmrNxbysI1OeXzUzlQ6y
NjSBSmGdpHczrjE2rgtqTcdz7gwPAovgpmnwqp0tDW5RkeQuV0X+RDEDYtqYTSD1JlS+O5vDQryE
mZpt8WG6RUowld/43Ob36ihT5GY4tBbOLfS4V6ZTJtq6H0emvSVjAROZrob6jNdrpcHVfUbh0xo2
1GAsyiRT3jYquAKBU5A2XQNFaZ2lCey+gkEPbywyX9FbqnBfGxWoEu1s4JHNoyWYY9eB3SsQKPxo
ZAJfxC0BQMNRj6lOJE6QGGOyQiHcZDSw2ZutsY2A+EMxQCfzcEPkphYbu5YhaUikTjlz5E2frdmy
PYnNUzxkaXsCk985jbzvYgqugadMJnQlR5YA80iZ+YBpq8EoByrTNS5wqBPKJYvTvGt3XZI1HxrR
GJwaq7r1TBx1aw7Xxv1AcqvvgxpimVJ/34PABl22LE+8fKxU1Bs53SuTdiRWrfmtCcQis6WRuk4J
EUE/TzLMYpuDeLkpsV/Ya1UpRGNFfStNc9wLC3Q7MkkbrhRybDsMtpSJoUEEVBKBk6q4DdGk7bd9
05IOBkJdJgN/OSXAVdS5cF4ceHzEhTE2g8fThMEBm5AkHhJYr0LZ6y7tauNJ4nC/scsRgkkNl3go
hiY96rUpIkuSlMCRFCes7UoO9RZu6Rw3N89ObNMF1xQGZTV9mBtDgv9l1a4Ubkh+l7Wzm6NG4ToV
zU8UKurrXi9tPXeJrmX2oacq3XRJU60a0mHBGt3k2nLHQ5vo3UNdCmlTM675vGb2zp559kwIBQ1g
wrRHUhyDoREkxI3lj8wpFK25XkR2zu2o75UU3PrOohu7AxRBrjs7slWpXxXwR/LgkjC7PW1gOz47
9r6udM2vnUyOYQ66SPpwaYOSJAguhsy8nqS92/cd4DdzBhPZqT3LWCfuZ5M5E+1ZF4ntys5nr5x7
gqwvblujQ00fnwPtUtY9fH5BCFXKcT3NsF9SlydIJn/vpg5wDOgk5rVENxPXpXUHydkVSavp1hYY
Euy9yYExrfcUC0psadcgMzIyFva6ifdrOQ+5XDuRsdhJI5GirWhHIew/CfUAo3ce2AVmD22A32om
89FORPb82X4NyboLt8wiynv8Cbklzv5zDGtST7fyVLKVDUG7aUcKAyUmLL030hv2rtJS7W3KmHzq
Cyt77q0COpPw83jOB617qKpkfpmgG+eXFhlU1x4Ftr6pNx9zRZpWjEjOrdVP47mbK+meNkDeFTk8
mTI477htUdlbriyEGtXmH5RLZJf3trVxlNnxlK5yGvsC3qoDo5oGuixyvowxtDmx1Oe6GNfaZDZZ
6uXg0UCOGbGvmiKmbQa2hpYecGWNZeQrqarz254a2npCGSJi3DwktXxmbX4jzCqewMKGbyBHiMgj
2GatKmsI1UHEg6a9NLZde3JGdN8mfbWWrcWdr7EPXGsx0W3laJP5MlI4v2l523mNqefhXCp9NMNt
29fHAZNJzCKkHetcBxJwoT4YTZDUtoZqzmxDBImSgFBHdks71Tc9vGUjJOlxZRmp5pmVpbgWMUjc
mZjiPTdLBW7KwGy3iupNA/LrCRf3kGimGP/6NleTp6FLXo0WVklKJZ2Vjrd7nCUOEO2iihVFLYNs
4JjdFrbiYU5RlpjtIkbRyLwDiGjy1XTuHxZ5k8AaLWnT0VGK+jpNQcFG9cjs05XiAHNjCd3+mOQ+
nIUVy8rolqLgOLLofNODlbaRuinqEw0u66bmN4DBHtRcsnaNMaW+zcHw6y1qb0RRyV6e4yJUmkis
NuldUhGUNHmCC2Tbr1uWXVo2R42pTq5ZjGbEbA0pYyV/BapUuFDZgy1BrXYfTAb3HQ5Dsu9Aqdvt
qILKuiLieZDaYDCsMpCdqfIhfuhJOrdDotcrXYyqLzKz2JKiMVokVSe/rrgdVAUkAOB9Ja1HeZ5c
uQPqvZaySJqEGQxKs2LOslfXqceIqJ4zQSccikw7cYgpRISPIIknrXMsDdbeKL3JUcIrZB/0Avtc
d5YakUpocV4mEwpTBYX7e9lTvweoE8k5S6/iEeqBp4RoK0SDduZTh6urvNCBIkshfruf+7I4OIVS
htirxxT1JEk+dXbSXToBeXy3G+mwsqnl+AhIkaEiNY4RU6hsbTnJG65FYp+oCt/JFSu8OtcV326a
8kRl8PrntiUrBYd0kJRdUuDIM6HSog9a1Fk55qs+pvtErtqwk7PutmxyoHy5VNf+YLbzU+VUUmQN
RudPRtd780z4ahxLcy20bAzp1ALuWtowCKh6ZaOZmRVz7Fdv01A3mJKZdMggNIBpSvKt4nQzmPWV
shpNfanpT3zymlRySn+GmYmXmo4mfCiIQiw5pZY6uxlrhE+oxCdXNVNnS2eLQMLSGhAr1s2upnXn
Z3lehLVQJbea5O5ccZp7QkPEaNqCeE1uiadRhfRrVqgADpPOgiOLrHHfMkZINE48fQfsGFLg1ZBF
bZsWJsR9DEwKgToxA+YWOguk8ZOZi2PDVefUJP0SQk9hb+bSntc8ecWD86PDWQG2F/b/UWbz3TiJ
yASPxjWplK1m7qw1LqAClwvxTtTSfLMbS44k04IqD8l9mmt6TLOkd40kARxNyTgORNOifrpYKjUU
Z5KdJR8OEs6BCTSIizP5AVDpfqd0tD7peeVATLW+b2mXB00qT+uqy9NbByGjj1I1XZk1ZNw1hgCU
iQHALoEH2Vb1gRP9ZlYhB5vgKHOhybQfneEmkaGEytVMYBFB9C3uOpwmiZOWJ13YgDpLE3a1drIu
hcNuM4T2a2L0b5AAfZULE7GXIWl+lTeQ9uMKDjOizibDdllBhFbNXkyeoVJGsmermHH6zYBRK0N7
6LDG3BxWbq4wBpy0jQ7DOx0HJ7FN1TVzufDkREZmiVm7sqrULe4iZVRNc+ZNcpHeA9imoNQPhf8N
gRy3VzeEIVRWPQfRNyr+MMeaKuyjHe52LpGqJqSy+mxnBd4vk6tntswIBPFr0UBrQ0prJ0502pym
Chq9g1K0mzLNK3wmNfG7whnXgzwhPymLs6hsM9bbVnYpyMrwl+bQiiz0PRQfnu2iv8sqXQ1lK58D
wQZY7+SmFPZtYsLOAyoCIYwFbiQLMSUgS8tHfdfASnFpaw5HUvMpgAv6O+8lBLptB9mdpspdAByq
s5paw2mUKuDAVWpCKUuC5gHkdzNMtiEBm6WRGh8BlhlyREuuaOYWbJ9Ojxwr7bypcF7HQc09QFor
T4dwOpRT1WQ14qiLC026zWttBdGfdp3oXI6ZRs3DmLc7SVfmSEpLsga7BWJ4deVgF0mReicOMj9S
BybR0M8RzNYBJpEV+LMB/0VWBLIQcClLQNWjs3yTpJp04QxUhjGZTqIanoFUKCCgDnwG05ubXtKy
W6KrajTqnfaIe1UfTrb81qISsXY0jr3Qag/yJB1mud6DMBFxG5FWBVqq1zRZtcrNUqyUWutcTNyX
fKJbGeN6SYBbcxGu4zsqMNMqqLPOTWAwuqRXPBgXCd8o+iIY1SKPDKaqQI8Xjb7lOqtuuG6zEMiZ
Fhy5BU2i5nI4OjMMuoo5CfSKOJsxIQjPpCeomgw7yxmRTS+l8T0Bu+5eo0rp2yWM6HWJGzH2L4LD
sknugV+r9gWVeTSbRrJDtglHWGLLPp9gtKtRxDwJBtOUOTlyS6v8WfTGgdYpnC/NGgLpQMjxncEg
E1rBWQI+Ayp4OOXA9hk2Zy+VtMmdRdnuqSrKqGsmkK8U3OK9VJ7fKt2ZwRZNx9MkCimalnsoghWo
nuvMwMW7HV70VJ8QvqnCLxRToJJTQlRhkthLCsDLAmehngDULzKpMWxrLGyeN8qjMfPSM+xMWVOj
1TH/BWIdpj8IXhCvzabcFdizL5VkdRFvE+u2gCvziYxM32ZOg+TCxCUE5s7sjUSQDa3y09jOkkuY
qYWVWlxsmiLLqTeG34w2OPmsHVd8tHvXTlvIThKTtqEpgErH29Gg7eu9vmhKu4PGjfOc6Y+dqYMu
a+Zwpx0a3TlWVTUH1FH7l9osda/KAIdChJbAgAfa1P4wQEk44ebgzhxm3waT5E1lZgnUhnGHQrTh
nHStGM+9rRLc2bNM9ZtaEzdpTRQIyxE4IVVGivgvG7a4orIAYtbWakyV3h86nt/WTlnfQLgZx4CO
fXbXasUclwXrNnB3zvdDYo9vYoJzkla2amzlBTlDLRsJ8NmugqnWpQemmVNcO8OiqV01h1LKWyCf
9AbsOyltXJJnU6i02FyYbqT3fZqdUrne6bj8QzjiqTCa/s5GOsvLVasIG47YtXKSNpon4462hRHk
higfWrVotzlpbFdTkBVtG6vYQrIvXynK/NypYxNkRSKioTPmrW5U77IzKhvC03mbcJW7ij5MsZZP
DNHEgMS+jSXnZKSP9QoGGAa0htwmIa/1pEH9PktexhZapkVX7jpcv/q5rw+dNVUnWEGaH4lpF65G
yLBliPhOUpfQyKLDDOHVkTRPVWUUWwwd9a3C1iNLqI4vy2l/shCMHwdctpAkT+RNg6SDB6RtASvX
djB9ycRiWcYocSH9rCro0FxZWBCO4supafhz2grqiqzNbnjaT/FIKyviyOZ5jgF4uFNZkud0rfTg
NInuycac+nW7cBR4MXkkJUBSGGm7bhAOhX2DHKObqRzAQ8NQMQm1yXCVvB2BjxTqGNVaBnAJS9p9
ng3JfnJyGKqlovQrqM881QKd6keSgdYpt2YMRafyZkZYHVSpIt2ZDNeTtJuYP6hWHlVLlkAmgxxK
GU5bkcsrp5VZjH6lK2dCMgm5hmKnj0UXEZ3Rj2KmgAxbjRJySLoDZFb20QgH+se+weYjE6crXGx8
+qupthoMKGf72TbqPMiaaohng9mxCYHIUCBt81DIgwgyqhOA7wamvDmDXN0zuwGjT6EDKEuNLR/a
OZNfKwc8M2MEcZcxS38fkE7ySQ6vAsDrJncQWRU6wO17aoJJ6aRTc48UVPIyVFkNiyrGPKj+1lvS
gH5PeMVfqTNcNKLne05oGw+sR2BjOFP9JKZJv1Enmbv6lE2PNm0YthDdfhnpnG4aSR7jHAc3nPS4
MG96Q8rOY59gE67bxuPlctGuhLSuJyjh9m0KUbcGh1Cd4tbskrKSIZNZKxDMyqFn32QDfQEfp+iW
Y4eY7qiW2ZF1M8pYo5Y1LiTNQeDtO2uvmVIuNnx2aBOlpgZvnNIMJJXlvt5YPdwxUopDJ1PGzSA5
7UpP4NuMddA6h2rKrBtk2/Kd0uTkuVBbaFYWAGe4HZ87b0zt8VIqRPYBcHNeO+TcbnViJhuIlEl+
ISTI9jqEr2tKG2+ADhhiPUl6H5q6dFWZHvuWjEe1tKZ1nZTIn+U1jRKlxd6YzzvwC0g0It+4zaw8
OUn4bAhKhXNUJ/B+cxAdPDEUza5J5GSNvbXcp7miBaXRTgcsD+ZagrA3B4FQU5MXTXVeJEM+60iu
bqWqujAlOVNtRjw0yqMPGfTJtzBN7BR853IYPHhAPplDFhQF2E7wsyQbJBeLWwYROURBqi/n1p3J
4eYOnQ7LkwUJocUP6I0ua76C1RBoQvUNBLKu1KTESwsV5copCxfwIdjOI7b4hiPAFM16rAk7d5KN
adPnuzElKra7Yg7HrOJeCkO3daupIFEwqNNVw0PdOkA0GEPQV2NY4zYKVos87hQFGcQkKWMscNj2
KRKE5BlT/RlJ7o0lV1Y8KUWDgecI1zSb+MRJLU/NWLaCQD6LxdTDprQThS87+bruErbDNQk1MWXS
X0Yry/yU4OSng3rS6pbHrSOF+qhRT6UaCM7drL+bctOdzbyXgjnXkZrVcJGaRZF5WqeYMU8n25VY
lntmClIX7lYAAlhDvuOVg9xryeCv2xoVbpFZ9jDI8NeyUl0+ZhmTdrSVoAydzYMe4EhxDgCypIFD
x9uSFuBo9VbiglZTui1jYPBCUC5szSQ9jQzZA5lbkt9r/W6Gxh4WC9K3w9DBFq43612FXFJodRz3
KA2X7K7G2Nuy4XWmgor955thOtxOlbhxKoTKdMx1F3Enor627dzlZqU6KSqz0Nn3qDGtk0FFldmq
mj3P6pVaZ5emJ7uxkd6aMZN8iapjIAuL7mXSn2QBHM1oMeERObHiGV4IvkxsRH+G/WKbfYfbSvWA
FE/rjdBmwyXKTldCI7bXJEvcXqphDd6wOw9lIIHr+b+YO48luZUsTb9KP8CgDIBD+TYkIlILJpPc
wKgutBYO4On7A6t7mhkZk2Gc2YyVVW3y3vKAyyN+8TBUgg2gckrSAmwI6cQ6mbV6nWmDtkoRF/ZW
o/LuIg732jKreDskaX7wcve669pda5avatLt1ZS5pMHo2aUWHdIkLrekD8HKoT20q6253dmpU9Pd
mPUNzYkbKymfRzvhfWuoyRbCuS5kimBjQ8egiNC1rYU7bud8jLeJV+2czKK6F1U0uoPRXJlNKp5d
rf0CAIjcgzb1OtTckRdTvwrKtF8nk6c2eeS1V5YHIXSSMcWtUt/llf6aeAKxQJEOvtPL59Ih5Ko7
Md4A0mvTNbnoXopKHCu7f3Sdiu7ImA23GZVxwA6OVm1lOcZ43k87aQ5fh0g+2QElkaRM9tz0/Sbt
zIC7t/IO/ZgiKS/nZB/LHzP8bup3BQVoXT4TR34O4/GORKNchZiEPcV98XOin3ObGq6+63W3uLE0
46cbuBSaqo0eA3dpumov67nwFcyxo/DGPS8mKO6eLeEasdpPSxogs2KXWdVP9B0PUYk7RB1YmzLV
H+fAKo9JmCfXsMfXoTSSjSmLb44XUd/KyXuMeKC1FVjtIRUo6E4BzweA7+J6TpIjWVJ4VK5e7U3N
+IGi4nOYxt+GODaOYaUZfqqSzM9lRieJgPUq7EJ7LwjVrnUnbQAg4+7TlnLYTs4s7yZh/hT5kD2l
ujkeSq2e1jZCwg/CqyEDFFG5CaM+WpO8Nw/hbE77oui/xCPPyLUK1SaOnrnS1SHLVbUSWT/tzZzG
zuCU4ddqrIxNXxZscb1N1sRdh05Ba5gCLdm09rAHlHjI1Pwl743rNuxRDRrHxW7pmKX9XdmzAWM7
SHdGlnyZSuuB+T6MAopgsWzPlGduqvUtVdd9m8ZPYxsg/kLrr+6L4D6O+IeGPr9q6nbaaG31SKcN
TZxm15vRobK9TW6a4KLqYIvzEr+wrrorKwAY2kf3vTRetJCjXo2HNBURfwWCnI3gCzXje5vjB8hp
GNgae9UnN5XuHSA7PUGmRCDDyo9jC+4PvWh4B6tZpub9mJTGiv4auGAqlBuEKBGJbiX5ZO28RE3x
aicd4W9RfalH7d5Oo7VltE9WHYHlmY2DohMZkS1u6fNWr/qc3EbBuNLybsMTtRmz6pMe9ZB1KrlD
uvNWGBVg/2kyDz02hrdhUPplFwfrxoutbZwvbIGJXpepxRsVjt9nrDeOWuOlx0FTGCR3wau9RBa2
RgTlZJBc+1Ktqj5st9k0fskjRDvHObgxSVvsYXGVrwPuBs5RJqEsVKW8C2kg7LzaPYZeJK/q1ojJ
8EThfqYgZq9ICzHFDTp1h5P9VT0Txzmkmtvc6eIdpYbq1Wqm7n50reSoJXF8I7W5opLgIiGSw+LI
hLOnzhIfIsjeu87MBk6u21cvVp2o76B06lU7UndhkxfZt9ixydaJq62AO78Sk7bV26bCrzzH1CP9
6TgD4EO4gTRk9H4zyjkciL/o6eZ6Sz+P0lOE/clWsDIQJ5NtIQWvN6GJFRgbt222NkrQq5BqRjy4
T7Gnp/7gjgOeSv0PK02pPNCkomax6vsYZymei7woKar3xabGkZBLw7aPpsofjdwZaGngtNhPL1ZQ
HNFAxo1D1+8dHNe3plvhwRHUL1nU36vB/EQrNEUBgP6/BoFnUxthcyjmZtrUtvejCWuDxFwHH544
5XNfDu7Rs5LHbnYOXiDFrq9FsBajMa16a34wq7na4lJYHpthRg10AvJeGF+GzsOHtK6StU1xvrX0
9MFmRV03dVZ5bBO4hu5+ojG68ijQikjiRJPhajV6wS164I9uQdGidQc6/NFiIjv7Q4SKSxAGu7JH
BMAzvvbDmK0XZ+btUKFr0STdS1j2P6TebepA0kpx7O1ghTH7WNxHvap2ZdbSCsr0H04a577mACC3
XPpzbhq5hA7mdvBmQK9ZdtV0wybslXMo3eSLVtKMSDP02LvuttGU2Fsg/ndzWz96gUHKbT92jtvc
haM7bppgdK6b0gI621HeHnJeZa5PcfQKFwOrsNzQg46O3RBbu9moS1+mhO20zymmByShrlPmaySB
XgyZtLdFldo3URdftUXbb90i9I1gvEsstqG+PDQBCUaTpOjytFs6l/FqSJErnR06uKmZ3Ckd4hIM
d3OVuBMW2XGc7noa9tvIIlBIPRO0YTnFh8yjaI2IlLvRSAtWQTZc25n1NMyDsx1t9VALECO6q7+0
baKv7LCy+J8yOsSD+U2MlDHK/KYLAaNPZpHd6KEFwF/IbG1YJCruJMhucs0tqOKS2C3UloS6p3gZ
RDVmkDPDyhC/ZrMK6k1Q071fwaQrh4Moeze9GsfZmVZV3Wbihp6s0awNe0ibQ+tphnFdV02kVZQq
ajpRTahpyc5upUJGvraab0kVZdTpu3ZGn8hQ40NLKanC7UlRJ+OPyr7pyD/LbeY5U3TP+x40d41W
Tv/M6eg1W1rtFfX6HLEGP8/tBkJbUAxQvEdaJeU6D+sSWordaMY16A8CQmdyoy91pUJx29mWWz2a
NMWIptn3aXw92nHZPw5NIAlcQ7NONj0YpeJYhJHsd5J2N8V7W/bOukLiUN+Xjt7Qa07nEkmQkNrr
dKvGgI8LgpKSFgLXbbdJvIRsYSURQo7HVdOp0XotaoWUgZyMWRDWjJbRbYl7HO8uBjzBPlZIX68M
zZs2ykgwlTFyT96DpvBusef6Ptb2vdegBmINg7PGVCTed2mrHmHCgwVJqtpvgwAXZ4V97dc8UdW9
lmoDfhJFN4Ml1XlL13pheAeAHo/z4NrPeZi+ho27c5KIArgRrM28H3ZhKu49lf8UQb/RQODkq2Rq
rAca5+Ux1LwKl91x6OcXK+4975+hacxl/MG5kkX7SVWdwwUT7bQw+BFZvbHPM3ePVfu+GoiBm+x6
shFyCBJEpfKkxHTBiWaaMDFVR9fc0byAWDXwxyLp5oORl9mmqSWwHxdFnnq2/aoZy6ugM0neCHuv
VI7QcI4H0FVuR9HGXSapwOuE0nezbzRRHtpRTnslqu+F5t1GpszJkeqjqojxyI5GLri5HjmWdrTV
Qu5Rx6wWih4nROEv9CloXe7j0XRuMkziN1QvJ6AMCeDvobE+T2MPTlHNn6su/VkSdGy6sdnjyxz4
blXDZu9kgbmmnXwuKvnTnLzk0Jf9Lfrb6b4c1HM0xuPVQOXroa6xo7OV2+ySWP+K1na0jqOWV0Zo
1KMbqH67hAStWEVDUn5zPRJaOc87a6RPPkbtIeiicVuAXSOpqmlE1NORpp3wXckjKCez2mK8Me2z
MHOIEtzXPkrIlIt2fAiNAOEZO0d8x0RamgQ2hPLnyhvPbR6twqueUa9JV0k/Ow9g+qSv6tDd0Fyp
fwQqS1cqltDjajyYQtEaPiJj1VXTtOQSCZ3aqDFDhC1oUvDOanDy6wJjPIO6q+ddxYBpftY0Diju
z1tRKDXfeeakr4tU2qvA1syVCtIvqUP+2cY8baWZPKEMOK5zb/S2tGGf5jHPb2Qa0NaVNdGg23dg
jvNkfCktkRPMgJE60vDuJ5AWzP2KsuiE4pAn52/Aw8zvmczs8qGTJIcmVX1jV2TGCFpgKpN21+mR
frSTvPo+D5J64GrgQ6+tLJ/B2WfW5xRdfDqMZfUJZJt9BeixX2uCBmc/N8d5ubJWXRukN5ZXFbTD
CpxjMd2pdWoulazajVqCG6PVZp+YI3lJ0ioC8xSpo9kG45ELjMDaC7J03VTsg20RNCpaN71B1NUW
qoJdjOhDshJdP3o/SfoKiBm9LbfeGBTXDaZbpVWr4xiW1qNmO+3R63NzM0aacy/zEcabYye33RQV
j1FV/DCb0LzhEBfrNM+0hzLNH0zXqw5No1lPtEX2lI5/2Q2ijFqTXDuDzVU4W9ZD1Rv9sImNQNvM
TpgEYICiubvynPCryMpPdB77zRTDw6p17ZAEpMhmHD+OKY08a6I2xTvse7XQfhU1GINSuut2KveJ
WZTrsZ7VgRtiZ9vgiDwOyTbXkqlnk6fY49mBwcvspDehqz8Nkt6enhl7Ol8VxlzqqrI682AKDTqI
Ls31EKvd7KXMvVJtfO/q1kA4X9CP7CIXAmCOaA8AgU9m1bm3oZO76Bk2LepxSQMx1DO7gxGlE94w
ZvNpTtIX4WHmpPr6JwlQ9wgED5RDqZ4irt0Z3NU4/sL945kCUbzr6bfQqX8MEf5YB410ib/VMyFo
ssp17om6T9Uu7avPs8wl5dlMHYNWZ2mMjp64coolu1CN0oHiTKPskuvQtm2Izsr9JFLHusmUne0A
MsT7UZrbBBzQJPN5u5TyGZv6lpfM1MF7p9zm4Gu7azeqC2tnGtr3XvecLXUi72COsX7r9ZPFqWOH
BTjhPKvGA5omQn3VJjb+maAD1Mrppm5tzKlxO5fdV3xB1U2fGuk+S9ppm/WhdUUzsr0VY22tBr34
WbAfN1Ufp1d1A2wV+4/wlxPFIIXqrerGHRX968nkpMn6SQ0lcDaaFn5eD9eu5m4MOUR+LgB0iG42
CMaLeF0KPWarmy3xjwSa4ZS7mkZDC/KH1vtR9obf05Izpw4ebwsxsQER0SbGkwy7WzevrnOElKmM
lcOuykMAtlZjY1Fnuf02nGUFW7/RgO8kSF2BVNo0RU03NVTGxomwzqpjL/Dbxqr8nsIb3wvwK5bT
S250KDG6EeV8ZiltY6wVkgQexJg8aq32onXpRH8Lyri0x2CFR8TMU2/fl/mQXmWFTU+Ljnkc5O2V
lqpiBxjUp1U3biKDkLwsKVSKVMdvIfW+ZJGeUEHRfghjepqr3lx3lN+3aTNcK5VoO22w8XWcZtJD
fJh+LcXng5rdX0bSLTxrZ+i2KaHCShnzfCiYrJsArQgykN/g77+CvN/EP5qyLf/p3uqp/EZp/4/Y
yt3wq+nQZPmPm29V+x87qjKospTF6b+zjPy//6X/PyRZFhm//zMgfh3F2a8/4fDLP/5fcHjH+ZeF
RaG1oN0hj/4XEh4V1X9BJwUPgR+fAI3Ov/DfSHgDAP1vfgbaJw60BR12Ik323yIrtvMvmx631H8b
XnmgXf4GCc8gf5BbkXtDxmWhRgCIdxffhRPuJzgokWjGOF8Zkd1SffFKJ3sAlZwFn8wiL41PUZhc
NM4+wd7rPFcG8jCL6QI0gXcCifFoh3mAL9fRXd2Fq8fP17dPF13BFv7m/5Baf+sgvRnj5MPkNFiV
Y6ce1vWvXyF/wef5O2LJ+yFOaDSTU+U1lSLv2G4fXm+e75PN/bz+oqN6+MdOuv/3j/5TPMZ4q1Pz
fqATrirZVDbZEwNdLRxMLCT4GNqH6wvDvGXovBvmlA4amJGhJyXLkgaKzvfezXtYOdESLK9cE7l5
kW+k50v3ySjTtZ4PhMz2OgAV24F9FdYxzSX1rH7z8e+6sJL2CYvLmv57mufd3Z1c72/BOf0/DnFC
EaqpwA/Ig3rQWCEJPnerWxM64MefsdDE/9iQizMAOmB48aHThW7zKZO9CgOiWOl2+9K11FajfLBx
YiFWNaX3+4+HWvb26VAOhUu0kwxIZtYJY73SAhN0UN3tNTson0PbOxYEnj5w3vSoQLqtQCRdsqM9
uUgA8hhCd1GqIlpEkOY3F+8PLYuUVHtOSTB8CoegUHVoGzbUmqViWxx5h+MLFOoT4QfuKwY0TLTT
wYVhlXOqP0c5ukaLxmTAHGKN2VgOCJ7GWYMXcDd9pepNmtbBvkvA1EZd7V7ZdlP5raHosciwJgPu
1Leq0lE97gwDFm5VeJssjkdqsvE4b7Qx4D13ciIKO5c3bkDHt8/j0g+byttXI09r3A440ksjv9JA
JNFCkmIj+rre2WZLr9TFiJfqE6gZN8+2Fdbou4/XeeEo/bnOpgWHiph0EfcwPV2e3HFll8Ngp4ez
E0AGdzLLgFKWavjbUbAgNwRMCwzd4Ev9Nrr7Y2UnjcpMqs/1bnJyc63sYNhhVtVcGOX0eGA8ruNH
jeiOZQEB009OOWkU2fmUW7uuk81L5RXakRRXPfV4zfkfT9uZoUCzwyDiVeaZPXVcNFP8tiJqxLsp
dAvoR1qKc2TXbzFU7h//fiiJvgvqXDbP/6lWISwKr4yFvpQbQ3vrUhraGLR8dpEZyQv3y7vNIBFi
5Mmj8O8YoLVOJpBMaq5wVnd2qJ3b29mr1KbLsDb7+INOrxYhIPQJzh5bwUVb++RqCdoejT0le98N
DPOfojJmUtXMAmgS0CXZzlAZnmQ7yOzCDX3yNlnIVAsMXLDHRKjVEuLk6xAr0uvOGoJ9GJLnAnDL
mtfMTlW6K3TETTrbbb7ExFrQGYwWmNDHX316uXHZeC4uUYDWBYRd/eSg5bkZVYPVZr6RwtNYz2Fp
2P7YlgBLKfLoj+YgQ+MvZxplS9iqAttWgNO2tE6+2MtHQLuF5gDXKWOfWzd8rRwQeYT4MPG8uYSm
UHYXjsbpJrJsrDcw1KaGYeFkcyoCbOfBnAvbK/28mLBa0e3yBlh9fEF59vQA/h4F61F0jxwLo5yF
sfvHjWI4BsWDlA5X3bX5FUIYJWQCWHxU6rS/PBUMZeIiQICNwyhI6ZNZDAfbmEZII77TAJNUrqGh
Qz0P24/3x5kPMqG6chWTRrv43b/9oKQESw0HqvJVYZYESe2cxbtQWpG5oZrhWHd/OxxvOhRqBHEs
8gZvWcU/5q8H9DamZjf6Sge4WNoiuvJEHq8LmCQXHLHebwi8S23SEI4eEqOntwp0ja6MbGfy9SBo
bu0AXBll+fFCKH1uFKw6UNKH+YsE9Un8pXlSD928nXyDOvyuU3Hja3Xx/eNZOzMIkBCeCykci2Rn
OeR/zFoL3gIXxUThZ2DM20SVFJWTOOr/+XiYd3cFs6UTB8klPCG3O9kLpTdSEDEy5WvsyTu3r4Nr
k1bCDWr7MzWvcfrx8Xgn4TG7AOYLq6NDlYQ+7Z0eJjurwn4qR98prPDBSTttawiwIEme15taqnTT
VZ25hX6AxIeIywtL937ruy4qulCaFqK3oS9//2NWU+5LNzIH0Al2rG2DKtYo90NgWNElHz59/Kln
VtBly3PEuBJ1JLvfjkWYnmfFYCg/hD6BmH9GvU+GenxJBvDcNwliEAg+Orv/1Debtq9IEiEnf5ys
4hsz6ra+h14C+r0MVh4+/qoT/SVCOLajZOFAokJsd05vjxYwZeyKTPOHUAlvB4ml9u51LSxfQMNr
t/Nc5O2XJJfeswo877FoSuFtazr64arsM5lcuJ1PrJiW34OsK1BV3cE2gTVdluGPJQ1HJ7ESpet+
yDwM1HHHQe5pIYIpRsLPajZ1N9ntNjYJesHxEcthUuIMcGQTE9IsZfoOCA10rXGVa3OCrBGAshcj
jKd7E3Zfsvl4/t4dAH6uu1hno0aNx9Dp9I2Om2BLNk9+4hruzyLQMM+OzL4DGmDaV8oME9p7XnvT
uwq9MH1SF27j05BomS4X6Xh2DKvnnCZ2btdX2CnXkz8tJESzkNbaUEO8F3nevAaDFV8DjI4vbJp3
W5RBqdwIQ9q67nHZvF2juZ+70Sy0yY/jZPiayiHr12HalpiyGkU7X3hFz45mSABvfKSBuu/b0SqV
js3g2JNfDPFwcBMX55iwrQEzRqZ+Yfudm06Ez7g6TY4eVmBvx+LYB4r2zuRnnQbth5SLa3qKe1+W
sQJyb2Kl5LqhdSHcOhGR/feu52ZBm0JHugJN87fjRoaIZpixUBRLuKH1HGX93uxEcA/rRFlrGEZ+
NlFIrtz0sx6q6s4anW1YiBQh3AbA/jjENwZpS0bPKOzMC4HZu1eF9SYM9DwcpSicnc6KFrtapnRI
0gurYx0V7fRMCV5TwDsXfoGeXcpczi0DOs8uZWObpXBPpiNwoYXpKtd9O8NmNs0LCZ+hLT9VVh1u
+0ZY+1JdlOk/OygXIcVNULvEG2/XQM/EoNmROft1pkBFFIAtQCuZ9ZMZN9FjJHSaPwmcDPfC4p/Z
3xQvhDCXGJ8i7YkQ2liDgQTHpPuxkrDeUiAx2jYLBu+nw+J+/vi+OvORKEUQ6DhINhMpnDzY2ijp
9bno0keprrGLOlTy7djpb2k9Flt+Rw/wqG//NpBb3jEiRrw2bXTiT102nEGUmWicGZY9DYdVY8B3
W+sqccPtx5/37pH+PRC38TKRGAifrKEXRULQXIX5ktCUJqFK/WzULwlDnhuFTrXko0yezKXa/ucb
pcM3GunDGH43N+WwwcG60DeGa+cXhRiX5fizyLIEAK5JOQ3NkUXQ5uQ+KpxMakEKQrNudB1MbTNh
x11BnZtx9V6mD4GT/LntQstDCIFmx6pqzDZca1HjQkhWme6u9AoSix97sd1c2Lnn5oEI3cXvmkiL
I/N2HkCzFFWcV4afZF4l4Vegu7JzrAi+/sfLeu6I/DnQybKSq0IKEgxkQ1sJwZnVGrJgY509Gk0N
zOzj0d6l+1xxwF1o63qkbZS33n5WXXfAF1O6tshkuTBu4Bo6CX3edhxzSFOtexejQ72RuRDxhaHP
hBOwCWjawjcQujx9B6ZApYCxuQumXBbPtjd3+hp0yvjIuwDEPuukfh1qAcgLaaOJO2RVcuEXnFlT
0ju+HX198pTTRMU1y76WTgtFPE8yRMD0tlUwwFoUMz6e5TMDsbPJP8nFcY09rRMX4J3TIu0QDIDc
ucmyChz91OV//3SRoRAh8bai6XSqn9qKXnVyBGwP1MOhdp+rUW4GFec/uIiiFLBsYL1+/GFnNiuQ
F3B0nAyLBtry9z8iWDMtowoyOP5S9M43Tei2kEMQcyIFDC7kP2ceZskryVW3xMxUMN8ORWTkIalj
WJShu+5rnobFvUBNddjIOkcVqQEF1F+I/U77QUuALkkacJKiXmo7p3Vfu2xQcDBw5svNuXZ3KFqY
0yqq8/S+MaL6alZF9RjWYf+P1cFMANEXGw+0lZ1y8/E0GycKor+DJrJpyo3ECYiZnia7FOHtHGiz
4w9dj68HrMCu2cGjqx80kIjOraE3oth7dtWB4u9l06AfY9o/ulBIfWemnYNd5VAM9taJvfQF++u6
3LS8IOUBmja2D13WRB6UCdG9FEXc9Os4Dkz8ZwcL+XW9mIOnEnTRZ8xF81sU19v6VcxpIwB2GuNd
7rgKlZxWwPEYKGw5e5h7QbXTskQg92FqoEeitO689Ww12G7JYXLBzHq58bNphu4fAtC6vI5MG2xJ
psz0pYY2rbGBOxfVrKwtH+0ekPEqaTV9XlUtkNktRojWj0F6CiSSHnTwYwqDKVGTJl97CfFqbVtj
ik+LPWjebuRkqLU2JGOzzlMR3NEfGsrHBMv6YOMKuMkrjRqcvRMJGMyVRRJorPLaM4MtstLjVwPl
6+4uifvmZlCA11fwfJqv+IijcJ5R6/rWoqziHRALUIjpSnt66RAheq66At62AKX+LOJE+zWB7vvh
4Uhb79tBqAcHyrTJYiYVUPjAlNMmSMnsCMNHWzzAIW7CzTCZwUMT69oE/KCT911bGcbKQOjqB5rm
o7sakqC67fRgcH2+afhU9r0d3Dl9yOthO4lebzP0ym57oCLA86hnjetGKK3ZKrvIvyqI52IvWi/7
NCrbSLdBrfqflj5MIVyiECoOqi6Rga6Hbv/wQgPNYlFXRXEV5Z1erN15rJGoLFNaIo7Vm+Bqe37Q
rs1Dr97FBVnpgz4rkGJ5UYPgdIYR/IiXCR3MX55Mw7ozdWUiJjHA1gxxC/QBSZY6TkOyDLC7zFux
CWulp6sR2C/2dqGN3Z1hKHedus2QHz2tyr6NeT/+IIScDxNiHVBzDBMlCNusG7FrgMt8Dz29/G6J
Ljd2ZdNnIJACXSu25eRpr1qoO2DZ26x5qAgjiCJ6nZ/BPgu3nt6huI1Mg4LtpiM8s4EBmlvbkEfy
n/+FvoUa26QWPJ/t8n89Uf1chVMMFv3jG+DMO70I9tmLCxQVDGv5+x8XbSIqWWtBa/mWErBUGj2r
0206jtFrE46qX4U2+kogNENiWgS+LqX+Zx4wafNAWtTbACuetldyoQWF0ivT77gmbxs6Fps8y6IL
19yZgJ2sd/k+0kPaOCcfOU59J0qRm77ZagNgP+IDXn5P77E/0XlBsX0Qmfs9cifgMR/P77nXheeZ
vhiKF8sr+nZ+rb4Ml1DB9OH01cgox/a0b4U+P9qV5+5HZJ0+Hu/9py5yqeDksPqlPHn6sgSQ3ECh
K9ufg7xLgaFqILBkrSoUhNIZ6oDW2vO4i2aN8Pfjod9vJazVqYF51BDpl52+2TSdDDiHY3KopjCR
27JzxfcwTnVwc7ry6lVeukW/7bFNUisziuQli7gzZTgKt7TqlqSF3Ow0cQEhia6Nk+QHJ0bcCc0f
ZAjWRYzOHNRc4uxtR0oH10GLW+HTB6i03YC0BcjpVu8+WTpkxQtT8j6MoZVHTQu0ACEw2+Dt6qda
XIPwRz6iblr60LJt5NXUGvZxaGLv28fT/36nMRZnWdJmczFNXcLiP05yBeMRO/IsPRSewEgB0Yqt
Z5j9TWQpubO9Ibrwbe93GjkLkAGmnMq15Yq34w1wMLwY5QPfi5N0DyLIA5485zcimYw9TEJjNemi
vXCSz0zoUiCEMsA3Asc4GVToI9gMW0ifmzu75SFvYcs6ICh7Xb/wfe+vJtd1uTDYE47+vnHShJHj
dtAh/NKuzJ1m9emxA2K/++tVc2nOIG/LYV0qoG9n0QhmkoWqB5SjgwaEQqw9tZEatrHSFafUiC5U
EU78GJaAj0iefhq9QY4K1fi3AybI56mRrI3asImztID/luGtl4r6alS1eCjrAuaOgrOQr5UBVWEP
QyK6a1Xj3seahYqmhzReuEqCRnsOJrcN4RKLPLtJTKsAjYpgWb9vK7t7SPRuCG7dYrK+dMEkP80h
odCF6TuzHwACkO3RuvNs47SbHU8moaXdBT5uOCPyMQZ+Y1sh2UCrKbShDn68WmeHWyAOPFq4Ap5m
QlqLj9AM8sev6t6bIGoWOV4Hom6eAZuX2l+nkcBxloakYRrmcq++XaoaCSzNhfDhdzm05jwcnC+9
kzcXsEZn9jmjYCK3OB26vFVvR5ENI2TZFPilowGd11KR9J/00TG8CwOdeR88wNZ0V3knlgvx7UCp
aw21Y1WBP7sxumyEyybRH0y3BnNdG/0fR23he0TXMXDYS0WBcyu3lANIX9n2mNS+HTyjXqwNrRn4
utbFz0REnfmaJqL4ZGoAhJ//fptQGiTJI4cFMHZS/AhbL1RyHDRfazptNdSJTOC81vphMOQlR7cz
1z4bn/ouwAqijHewmxEBXwu9Oj/MEHLLhq6DDm+qHa6F3yGjDhduxTO3Ps0KcJ9U0mj4nraTUfTs
Rpkbmk9rPLoz9brZODOCf22aQWOvBu3QQKi8sHOWxXlbwQOnQkmf551yDi4ubxevG6Ju5O3W0FbJ
cRNe4PnowtZGa297p0UA0UFkWKKVWKhvmhl4e7NtJ+uCBda5L6fPR6eI/1pUYd/+iLQYndxGpMOn
cJkbPrpwAMOG0EY/FM2hSd/MMgxbNF1ROP54O507oS44439Xk8DOvB2ZoxgNfZtrflbPzlWOOsE6
JJ298H3nRvE4m/S/CFcpmb4dpdWq2W68kpVNp8hdKfpwaMj1snUvDHRux+KoRIBG65sGxcnnOIO0
UjuI+ByXalIiu2qNLMVPK6Tm2oT5JfDtuZPPsVgcKDnk7+KUTsZJVglPgohpkYdGD5T2U4e6VjL8
XxwOeuhL7xVYGlvlZIt4Ng1us89QBk474GG9l/QPepRbIBlzKD2rwqr4vKSW8sIzeGZKuU/RXSf2
xZLg3SVQsvW7mW/sESf2KcvCIzZm5xMCn9RDkNbYfrwjz8wpc8l769IjMN/FtXZGUX1JJv3MsOEJ
BRCgpsgTFB/b9u8fQZosXKM6CHuKnCdnn1Z+IZD+k36V2PFtZhbRsXeGZP/3H0QIRnQEdJG9f7L5
Q6ABqiSS90MEB668Num2MLnDXzK0i83HQy0C+ae3GW8DrnGLvj5WhSdfZGZVY6gskX4iWzRTqa/s
0BqGw9LoDtzPAP5v1gXIsIY9KD3UwleVI73PjZjDPeLY3oX655lnWZIrcqEtp/9d2pZR2MibcXn/
UZSiUeiV1b5ECBcVAbRxYy3EOKxxiPh40OoLc3FuH6GYyqFczsu7VnEMfMztc8am1wJZTTkjcCiv
sEDlOto4Dhf20tnhyFG5drjA3yXjsYBbWAibaFGT1SFyRuFt2BLqXlUTHO2P1/ncmbQ9onrJbcBB
WX7MH/kY3Cyp0FeQhDtAqY1xRE1GmGIVAL6AGKfLC+OdKSoTmdIZBKRs8p/TWNjRBgU5qZN+m80d
vkudiVoCuhsWqpeB3mg7pwzC5Ioyf5vu87AdYLIXIq6phyI8eOFA/U62T95sfgq1CFzXSBRPU99E
Wa2VeBYErEQh5ScpwtRIc+dldNeUDeXWKEtQ7QlmDYlGLUvTqwE66C9E5fpXBKFLdAv6DIFOb0Qn
knfByPO93vX/ydmZ7UauI+32iQRopnQrZaYtD1W2a64boUbNs6iBT/8vVR/glOWEE7XRu2+6N8wU
RZHBiC++JW5W0upzIGMcC4///sa26OJPan6rTD5/Y3WcJYuu0viaRuj+F+Z02Re9KJov6OXK9VDn
Ex5Wr4/48tvjKkalnKjY50q73woE37mT0j+OKEDN3ZVNT/WXGBdW/YC6ohyPA8azxQFRjv1ODZiK
XVgyL498T7cokXF06Ns9d3deSWcofBUXHnGV1fvhkuAffCoWBH4XzqfzA9mIHZHZsNnsBkpR/sox
8cR1lyQe3qVlHcnRXi48zsvPm8fhlECwRrKFNff8/Q1l0uOHNjBKkZYnQ032oerr9IQucbmwvM8+
EFcgmp+QIyJ8fD5UujYyRacsrssYEY1Pf8B1a06XMENnH4gwgsQhWR2isuejILLV1bC64joVPR7x
vtGF/aRjYq31/x4lMXdcpUlGglV5IYA1rcTJQJiQ6merCMEUrMcWX79Qrc0l7PLZp/JQwmxgdBTd
u9dUVwTYNLeKa5UunwzEQgix54F2/Xa+cLS93II3hZXQaWZB/kHA+Xz+MgeVoXIXgbCrGaPMqL2T
XhVzuPi1Sa+T5fzzBsIzcTlCAGshJ9vnVnDUNWvURd51jfnETaPjW9qVIIBrC4604c6Xtvwzz8dq
t/ioPJN/9n0QdVGnBA5YPFL20h8kpe5H7m1wLOJqcn7ocZObF25iZ94dPRCINxHsbQ1Ru3eXzGNf
SK31rlNNrkHWzFjqMPeHFVO+C3vjuaF4cQQHhJrGCzmXGJsR/ZgFELxW3k3qjMOBEtByqO16ujDU
ma+ZrCEf8hYCbSHg83VS+J3ljhw619ZElnbsB6x0sKoJX9/sz72tv0b5c37/FRBYtPS24zp413wa
iC+xBqfmt07vVwgX10vluv9hNbLoyYgLtnaCnudPNRO+rVRzeVeNwo6kbvzH1V1Avi1NfbLtXP/3
HItHeoX+Dp+FQTpptylq3iTI8TXetcCE+SgGbFlcBHlUuZZL3STbG3keXZAEpvd1K6OTBfZ3Q0kn
HwgIauay12mphmVxKGxWZFEpLOxgfF+3wD+Cjk4F3AJ68+frr/JMDM/4yBPIgiCuo97yfG7HRhWp
5TK3s8jpL8/w1/+FM50ERZN5AsMo0x2ah7Ur+vnKA4fTEQBZw7vKNYeblhQZ1eY5zasL6/hMOMFe
gMKTPhc0VfuYq+7XXPaLJcg7OSu+Pm5j3Od9LL5J2Q1zSNnZx5vZmuRvo3MoAb8+Kee+IqpcNLqQ
YqOTcLfeqk0a3fkEvG6vbf5omFLTRqxFr49ybltgcVnoxmiN5A88n/k0EfaSaZQdRNGtb3ocZ4/5
tHoHb2l/vD7SmYB6a87mpPrTscR94flQI5+UIsHjXSN5mN7ONWKN0KDO4YZLXbpfAPDl2ADg1hrp
Opdt35ip9o7apSLSmXmlRdIDMssW/7JEILHUpMFm9a9rP8WEuminYFrrf5bmw9UD7mdRrfJRF+53
9h7Qijn3Bpb7dZ7Ff7IjqLBXbywvRGnbrO0+3U2YTosFVYYt3fR8VvGt33QV4JNoMmjiQ4nPfIed
fw8FrYzd7AYbxe7eMkbYNK+/zzP7r8ntnqejj/Nl5WPtqbzXTcn6LAvjbmS24dekyb2d9PgVQ4i+
ECOeXT+b3hBpH7NK3fn5k4rGJEYsDLIktjV9Kby4vXeH1KNGQu0gnePl6GTEqLS7+ldDkVen2Rgv
LZ5zD035gPWDPYBt7tMniz0qNWRUsSTOGV9wRBz8K1dUOXCY2rKtI/8DJnevT/SZT5QQHLsECu6c
q/uDh7THbFU+B503Chn2ClM0q/HbU96vl1jU54ZiLFI32zZMlPx8ii0HPz/ppJxxCBk+wBKwfw1s
zk6QVk7SXVi5Z7ZXtKr/f7DtQ/3rANf1eamdlVuMK1PdDuF/Fl+kAnC0IB/D8gmz3AfEHp4IGhTC
y/Xrs3puG+C6sRX24S7p+93I3Oy9/FXzrjVzbt5kdjHf0SlgXgiZz00od6htozG3pMz2///9jAXx
RCtXttfV6Y+2BbMFRo99TLs2vjCd5x6ITCklZISiL7tm7DRRSi+JumKZw8XAXezg1VbzH0ZBgrnd
rrdC7gtRwJjTY4cJ2XVaVumVKqrmoLKuPb7+cs603MC2pCxIWKxvovvdQiSBvbTKrdzrpitbeu2M
4Wm1NB/zY5ucnl3gShev6VWLec9hwH87wFkbB2F/pmhpb+5K2gyYSnT9myrH0jdWuXPhze5/Ii4d
W9sB8S0ueJtWfndy9rjbrX4MYKSWI2xL0y+ryIqn2P8N3LExfvgqw2hmWvGeGxFzZNeQkFbcqJ1B
0449BJUH+JPeR1PVzm97bubqsIjJxaYVzdeFrXMX3v35qcLmzNv60UxK1c9XoY9hBhaXfRxVrvK6
sAUsAjCMZAiOqPTRucGYZaYIHV8t/XXrYkP0wcgG2/u3tfO/n0H51djuICyhXQBQZ3rh4K1HTYte
snA23fLBrsf2Qr/Mbov+f6OQuqe30eHeu/vkxgLwYQamKFpbCCQHR/PTpyWhuyJs1qY3T8mYXypQ
nhkSmRBHEroG2s3F7gxOSiBnBVixCFcqrz/0WuteDdW0+kfBHvqOC4n48PoHsj3EX6f+9pCuzpVA
10lRsoXu3uhgxDJphiSOeikfOqyPjyNQz2ABv3Nhn/R32/Q2lCA4JIHHaU/9fPcpOphGFNk6ahE6
B+0eMA7KO/zwlY613LJ8Z8EpIxjM3DQDu61h1ODjn33H7TevD0CJ+m9WbFnQJ6zO/xW75goHT3ON
e3rVMS20rAVojdGRk1SGvrT4AWtA23ooQM4N/n18u4LEp/PLGPSG9qoEsUSgx21CAcNZ+ieJmVMW
mEBRWnwhzfaDkw34UhCXpVWYd9j1Hqepwxp5ieUIqGmaraO5aPb7yVA0ZvatXz9ouWZFmFaQ5HVH
zfafNgOi25r0unGwJxuLdhNA7fiIqqUGICjzCu9Go9TKYLI79Wj3eqeR4vELH9vrWsNIvqjBvXgI
KdODhhEHJdY6Ka78sXLKRyCCFj2EzaowefR8DGN0qxVjiKu9LkPs7eTbTh/hItWNEHeItvUPcnD1
dxKEaQ/FSZvusxLIVqAgc7oh5NwMQ1Pfe2dZKfldmnTALWAn+tEzBrzWG7WI+JA1AmJNKkwLVKZC
tHKoFYrQAK9cfTn4RZNApmBesIZL1r5FpBun3AFSJF+ME2OfbI1TLg9Sg0yFahObeITLTYly1USG
Eoiirb+gVYNuSKdk/vH1xb4LcVmBWyxNVoYA94+o/Pn2NfWjQwbNdiJ9TcHea2b2uez1guTTFPMz
nOW0ZtalK/E+3PzfqGgodXIzZL32TfkpN48VixQ3WqkQiqC3Ozh0nb35KCbd1OuBa/XJr7K3kkGB
h/Z4JWYKvOAWeEAxXJiCl987U/DXj9nFStxNeTmawE8PQ+IDttPesXE787joXnz459m2uFCQ56DB
EbOcbbP7K2QRlOWXfjbtyGDnDDOPNgHpNCmyPvCkJ8WHco+K3rlwRJ15QCxVDJwbuW5vZ87zUcuR
nl9ZTRY0vtW/il29O5ATaMJpTj6//nxnRqI71kK4uh3crrPtd389X4Y0dusRNSKZdCWtu07+tBle
3nYEvheG2n70s11acEmnWG466KlczofnQ0HKztrJTPyoNbUnxbTecKd97w8ZeQNlJZcOhXPDEc+y
GLb+X0qiz4czavC4OFb5UZ7E2PylI1TsWTNCP48xnayUE/7jTPJ4WOAgl9n8VSj0PB9v7nqo9bry
IyMW1YdNz4wvltYYn9taaf2FwV7EMNtgRIIoqjiN7P2xbktSB1z8vIjOsSy+rs3YdsKyhhfakRyS
ZNa7Bcv+yu/wpk3T8u0gVf1vUgvkKpvhD/l8C3UcB+/ufSoztwF4CBHBg17vk9UW5dU0GGZ3pBus
vsVWYHn/+hTvu3D/DOmgW8MNyGTVWrs5ttm9q6Jp/SiFNzNcI9Ip1cGyMEo9KF2ICfoFDSG1kTlm
IH3KsQcDmeDPoYbIyXWxcW5Tr0g+tFmKMh4eVjEEEHvG+l9DO2ZmE4puJQ+SpNbu89U8xfGj9X7U
ibR+bzZL+UtMWOu/PhsvPt1tFASXpkvpCzHYLoD0TTpu8Tn1I5wpl69ttbqBiFdomNC42g+vj7W7
Tv2ZeIGflo/LDkq+/ccEkpaSM0LkCLnUciQmlrdZm12qWJ57Ig/pAplPHGH5c88/IaI7SAarx6rO
Z7w2paquqka1IP6aS/nycx/Q5ryE4BeNMXeB50O58wBIF9uFCPjUBvhwJuszzKv6kZby+BNQ5hST
VkHNDy7uQhehmzfkVV6f1HM7FDUqYxNsUEjaTyouIHaJ6pcOHAV6NaRRqgOD2w4g+kqn1nRoNcml
5z7zIlFj8tVyJbDZine7Ighfg9DcdCOuNN4BiWl3bZVJGr3+ZH+aHnZ7PTesLedHimozYns+vXZv
eFoOOSdK1jzB5LhRw9wfOdLzd9WI99wxx6/MQ9zb4ZPu1W7aHhW6lf4BIccaRypz4Lej3NScr306
2A8yBgQQoHROuPAaalzf+CiJYduKtPk8NsD6bpXMSXCtvkh+TjaOC8Go1SBpgSYPMNpgONmxJoxQ
0tNIq81gWGUEAy/+ONYi/+nJoninLxOaDVqGyFCYtiydcO676Stow0EPFnuef8yj3VxqZj2z6Gm5
hndFZXLTae8X/Tx5opgbPxJe318ZYIhO9WQh1x6L+vT6a3kROiIUIVvBKb8Ztfn7m1ldrmnvaqYf
rcTaIUYhYD3tND8YWqWuHBP52KKvl4QPfwxBdmvBoZ5nYwDj+FuT+fO10EA0bR1jZNMeZxBVHsLm
cHPSetdgNHUDsRTPrDqb1P0ydc5bNRTVvVYV2tvRLUBhTT6wtdE23a9+D57h+vUZOfM50JyJ9Isu
UFKK+3XKweWovCUXYGIf/CPWHPW4Jkv3X+ad6wR94lgFvAiec2sQY9Z5fqQ1popyUqoNqni8Uu5E
3FkyyrWh+dHlhXFJ33ZmlyMU2Q4ILgQmQdfzqe/NsgdCMYF9TaEATD6+6AqDgZBGlvoID4ueV6wg
j6ORLE9lnV6SLJ4bfitKMsF/JAa7pa2GZC2SXPMJLh0ZtaglQy0vq+uyl+1NCf4Mf/IKbpqczVNb
OuaFBuZzw1PV2Hq/CMlwxH3+9Kvh5qXRZUSAHnxWnUDmrWM1OlMvDIBsA7AWo4S+V3ZU7YVeXYjR
XubE+Ny2mtXWnUOj+j7g5XlXL67LOLILLumBWIb6IffK3DiMUpkPizI1Sqd53/3K1Zyy8ArxpXPg
yoNYm40rzQKedD0WIv0axwBqUXhmyQP+UXhHv/4VnNuCEOZujQAAwonPdxPVFwIMF6ErTbTd18XM
RQX0beUejuv3fHh9sDOfHJlSg8Ye3BVfnrwiQazWJ1wDzLlNQoc2mN/uossvr49y5mzl/qQTIqEm
56zbHvmvew10zFLXKBdHCSKNax9R9YeUgvUJBaSmh2OXX0iAnnsqKraEYQSmCEl3U1hYY9/OfepH
+BLEV5icZvkRh9y+unAz3BeHt0iM0JLgnxw69di9DFiZK4abOYELncM445XG6nrkIKT1VfOQNLwD
DzV9H0y7AkXrOuM3s8xsjXwsDCUoNVl7k4sWrsjrs31mAT37Uebz2c6STJhL03lRKXuQAlkXP5pZ
CbdLjy81Ar7MRGwTQLWJk8xDdbPPNHcwp/qmpW95sWN5NacZXO6mmPDd91tcRTQfvi2oKz6ZLASI
QZJK1uWlct/ZB95UbTQ70Sv2x372r+XVgsYqtHYgwue4vbddzTnMfRPflAoi37/PLboHUo2omYiL
d3t4LVW/OhUrq7HH5PcwTvIYD8v4ERzR+9dHOrOGWbibUhAF/dbt9/wtGg6ZtKyciYmdwT7iwd08
qSEVFwyxznyZjMGV3MeY5WV6GFRfTfWHqBdLRPVRT0eshylzP2RMNcRsGDvfX3+s7Wfv4g9uE2xr
yC8po+y9h8e8GkWi117UDBPgCTF32ddyEfnyGXUkGAa78dNvqscjaSklRxT2pOQkX/8N51bt5hdC
bRghHI1Cu4DYyAcx0PyG/35qzV8Tp42v+r6FRupNFt32MVcANNq+VSsKEn1/a9eWuqHPG2+p13/J
ltDZz8aWWqL+5pES3V98Vjr2hS11J/JT0p+J9ODNOjNIXyNdD1Vbjo+rpAfEwRvgwnG8b6Hdti6q
i3yzaB4wJ94nLUSrSjBbHbAy0Qp1tJfBPkEsIy9rTqY13TWx3YIB1LoMyrUVv09HEb/PfaHerEMB
gez1iTgTDPtczbk+s4lsPdTPVzts4TpFFOBEZtUPQRrzfsD95JvvtuufjBaQl1f16tvro575xqh7
Ikk3sW/lfrn7mtnQFwsvDjeqpPu1Ux0o2KJML2RmzuxOKN6NrblvK7Tuz3OulaVeDTzaiCnGTaUv
nR7Uq1y/Kzg/3fH1Jzo7GCL0zXIRwcV+P47zRJV1vpKPzqsmqv3BumnrTmFzOtv/Hq2TgUZf7xBU
Ue/ZvbJer9y4dBcnIovjhk7VjqdVdy6pGs6uU4JWnRsL00jTy/OVseiVNcdr7kTKXjAs8PS6WgKo
VPlT3KGzCztl5Hcyw00ppFabvpGtCTuvhk9YhrVeYTbx7zOMPfzWwkD6lJjy+e/xRTMM5VqwUs0m
vZ1ILDWYaE5JcdAnD5zd66OdW6FbC7TBg7svU4vkKu1FeYMbaZT3wpFaUjhhJPvvpxoXfCq9WIMS
h+y/PnsxvAmijRvBjYPaajkzbNtuPRmJuGQGdm6BejRlIl1DX0CH3fPpkwQ8TlszlGdRkSn9eYn8
HJOhOOkvuTKfmzuWJjso/qBYNG8/5a+wIM16sJam60a60KqbifGOfbe0F+buzGFibLcVrIvIknBc
7xcEqRLPb7YSUFb5P0d8SOMwVuM4BwD5VjB8jT/8JEZywelWqsT3pamLg2XPJLVeXywvD3N+Cf29
bJ9kBl8UsYeEirmXGU4Eda25n4piatlE3YS2olpUd7B3zEv3h3NDklQyti9hyy/tHt4dgDUnhIiR
WRfJtY4Pf7/x7pZT0ixwWi34aK8/48v1Q3rA2CSZHN8kaXZHN0n0qbK8TESaAeMqr/rkRD7JOdY9
2uT/MBQJCfLqW/J4X122Ft0q58JxoxK0wKmp9PJ2jvGH74A7XriwbNP0PA7gqaj5EE3TQ4xL7/Ol
SgRGoRlNXGS1PRTkeJlO6zh9g1RoHwuM6wKRenFIe2FzA8/SvKScObeGqWSiI90IN0hKd7Oq55aW
LlYjosXxezQQSf9OnzLjVp/i4crojPlKWT0OPEVc488Dq35+o+r6klbh3LtlryMbhmTl5TVxyns6
/+xERDqS3xPcxzW0rRUnd5N6/evv9kwebLNR4+1ytrCg/hQ3/tocVDN7IoMiCOMWm85woPz/o8zT
lUuLp70vUTBA5Kj8d32/uNGy1JBTJQ6od6rU59ves7ormU35E4T25ffrP43u0ZergeWNURnNBc52
b36+Gmim4tHReUdxkfjTN8Kv1n6EJ2ZooaVZojvZysXxRcQUp+8UNxEzGFZtXTcvytQ4LansRRvU
TqcPTxmmZ7n72LZaPbR3TmE7xQMR/5Adu4o/H0zgG8GhIrH9bTSL1/xaa3dMTp1RWdkd9ky5eQfL
Hjalk3EjCKQDIf3GbKZkg9frjfqSlj6AOnewQRBrjr/mRzJgSf4N0U83HyZrlRaGxBZ91KNnjFbo
t7Fr4/c7y/i3KFMXNA1KqWUKqWQn+f0wzf1mOTEB2ZpiF7pmYTfyW+mmeXEaZ9cfD7TZDgYUdAd6
cw1Ab6SFyqUmMYg+Xd+muTmRuNd8TLiGPu9u5JrNEJkVzLMgcyHyBXQDmg9e1lBB6YdO5TdAhA0w
lFY2EHu2Hcq71l2m773TAPbMTPjcBx3q9RD0WZw+YPrXyZsi6/BrSOjgMo8gu4b1Zkj8efhYSOyH
3IMgOS6+qbk3klNtDyI+thimrsfFy/DMCVrPUOUn5Blee7fk9KvczrmzNqcerLn5fW6qBTjnYrtT
WC+m3RyzWhZ20PTZ3D+ipMO5tlRq/dp3Tm3j+BWX78a1LbXvhlU1b/DSsvSDxITHmaNBDUYL5dhN
dKh0ayf1sLOt5W7qDY6Hbhqd70KaTvxgwGQeTlXddp8ct5uKgwmexQnwLUOFVbWaCS3JgVZzMNta
n66WIjY/Nq2b/jIs6RNxmctyV3WmP1+BkjeqJ6eJq2+UOEBWk60v0mDSU+PzGpva8LYY1wV7HqMe
rTvqPNYbZ3LVHFrKzn9Kx03aj2mCU8UV+eb5bvTapnpQHAnpMUscE1TrVKxDMDruclNV2hRDcmym
j4LT3j/gFTc/GbHj3Op6oX30V/4T2mpdOYMzQZvkmsZfGq51TqD3cTEd5nFVYP98oxYgkTKRqtCX
ZfOtopabhLbdWg89SY7p1q30EbzvyjMGViWtNWytToFeYH/5IOZ6/DYOngQDWmEKd9DR68jbIu4h
FuMOZMnrbJL1Lzq2oX2AEy2+V74sugCwJpbELdfRkxrd7FvmbN6EGMI5gauXXsFCn/0P2ZDqBnWv
wsCoa5LLowY5qA3zvM2GwAeQDdOuc6GV2GmT+ieNeszB17iGH5Y4psaaTsLgjpdVdTTmZIKvC6tq
Y36kndE3sMY/x9kzuoNhtMsHmaxuekA37j24sVbRg+NurQaPixHT3mllsXROVNcTSLZ2m47czqSh
f7KGLuOopJGzue39WYu1sHdHAbR6cjdhX+qgtKrBsuL/YUNgCOYh9eONHu0Q+UnL0p6EDUL4lnzb
+KEaqfN989aiBGc/yDi9N/rccD8u+QqbcqorVElNOowZbVc4890uRYIln4Bj2d/nTiuaMMlG/5ZK
+ZgfE81f71tfX75PuSIH5tkin8Lc6EBlpsWoPyjhw0OdemSq7KSl/cOgBFKEMd6ey43lDfZ0RSFy
uFtIBLhBqdcIahrXcgtEn0IfH7J8QUkZT10HA9Y0UnTfxoTyrM/rT3PWZc1ptqWar6aE3NyDbIfy
jdbESAWmuC2moySjlLDoqtWBOJ01T21TG++TcmXGOkd174auaOaPRirj8piwvbxVcszFAR8a/avb
et1bSwMiGFgDANYI5jm2xJK01BoAVVMi8MZRPIjFzuyIw07IO6NVafLozOv4GZgP34eVeP1977K2
TynnAWJR8Iyh7i6gMH1z6tbQtcrFPdQOH9InLKzBJiYWcrbbRhnZvGHus+ZTqg2jcWUbef8ulWst
Trxbz3/DYb/K0E3d6W0bN8kSogmcZyALAinaYFZiPFhZrwoY84bwgjJbB4DjHcjfUDTl1J3KwnST
U1sTTnPEGbI8WmZePRKQGM3Jqcw+D7NkQv01wSX6IbFpNoJamuUNTQ22EZDIY/GuFRI0sZbN04Ly
5buhyeyXEL31UFbYnAXOXOc/s6Gff+qFcPNDOyUD1hhgUvXDLFf7HZnyHGWqofBH1lh/nziQB/gh
slm/0IkXv5vcZbhtlnr9vXjuQtW4XOWHiXs3+0SN2WaAfWP3aTZVWd5opab6U1kZ9QdhDe2XNjay
d+SS0xsDWkJ77ObRyJiVyfvqFOSMA/5uVhxqmqp/ux51gZtYT6cmMmTdpId5SvW3jacVXVSvc/ZG
SW92cU1xE5CWk++mIZ0g6YeSjKLgUsKqxiId5mY0Iv/MD9S93fVubFznU4okCF5dLYUOKLhdfs8e
FRuXhqs49HIx3vc6qoTA6UHNVqXrJKB3Ya8H1ogg6pO1jjC3AVtaLDyhSAVj4sorQx74WFFvoco5
JosKNfpOfkBAUvaRS0WWnOzRHr5OkHraT8viVR+pLc5aoGXNgpOGk7LTKgiaIpJrm0ZeAvGTfcPy
v87T2v6wHWnbR7aiSv+yTvCmT3EfG2Cb01W3jyNOk29MUfVfLOVVHPKzOd5LrTc/k08YNzj4IJfA
mri/ADPm711tpHf30A0LshdMTVXr3YhcSSvkySZMUXvAY5w9fmkHutvUj7NKFofUd4WtP4zYOCKU
FJ9dLntFSIotfu/VOcU8b+2G/oEQktYiv8xafEXpoGoOq6apH7WYdCdopCOTA505JndH4a7WzULv
Sn4QXroax0XDm/vKnJweMtoonIPW5FN6V5pCPfVT09lX+EqxxpE9LR/7Ej1lKEeTtozU8yFwIJbl
wl3ABd2kSE6RXxEvtG+WToJjcEbB8VvAvfswJilP6aOrfapw8TdCXBPiPFhWq9LgR2HO6v6sx6Hr
P70e9r5MhaI12fJjCPehy5i7oHea+BrstDAiQGl2VGi5BIqlF70eWCtXoCDR4+R2sIb8LpfC6C5c
wM5cPTxkHwYX502htr/EO0gJS040I/JLfwvSkuzBaQDFtpgMXkgYnBkK8SK5Xnw4qYbt73psyMCc
R/bieCASSIijcBKNh+t1bC+Zt7zMgHCNwpHCx4aL7PL+BguTN2nSuXOiGmPdY2xwjU3mKnl8/c2d
yQGQu6YZEE/+zSZmd3kFbSd1LMCdCA0xoGXdke3HhT3pnRXP/cmN9eTH6wOem0GErVzf/tfHu7ut
4uTYVHPpI8gkrjwa02jezbVYQxNvu/D1oc6sSuyYEOnQtkKday+XWKYZZy36Ddh6GqM7KryPAees
cU33vDZcAe2FEl+Nc83Z2BrpeGH4l1O7lSe2FUlmgO6Z3ZNWEIvrpGkQhOJZfxJ6Ft+aJdpa25/0
Ayn+9UJOl+vvmbunyxeIseZWdNrn5yrCfDV5phnZTqp9axc3jrHE51dgTd1bZdj3Ui/CsZ6wVAK4
SHtrMQzDXRfDfw7cep6r45rYYxMtPj2M/O7c+wY7fdjsn1ILQHKiTzQB6pypHBU06+ORrPvfVqtX
WYj6pHEOpSiShCDRHD/ZyaQtn+a6M4uwxXTw86QXuD8TTxcIm1Xr3oJRIWjTK1vlJ1ur4NirfmyJ
m6Y4zrgMADk6FqY/xjf8lVjdtva20xPZG/0hbanMFIE3zN7bGN3J+gQnxcuO2lSBjcQvP33oW321
v/aGtVgBeyrGZASURhK2JPww0U054JJD2fpaFeh+ZsZXbtLPXI62riAf05+iD5MaxNSbvDLkco3U
AkQ5mJSFMktXaW6o62MsDzZ00ezGy3XNuCKNjJvhpCWOe8r8xagPBEG1/JhPbgeGjUbG8ZSYZt6+
mVwjc2/oZujyD8Lhih/gS1Vkt7hA0/YkWrvNQrr34+JITF24H2yu8G+hi3IE5+5oybCVuVJhYhWI
ft0BfQM5n1V/WCpvKu+RczvvlOPnTZj6UGOPU4o1y9Hwk6Y9LBgzISqnOGBft1Ojvi2LMj7Gc9Vz
FFdtm9xphhjqgPoWZ49dNdUApLvK+it0fN2D9DfpVqboDiBOgjTEv7hY/dEUGn7OgmR3GgBxVx5V
wKTVjiMuqmMobKzog2lrCQ/r1h8eNcurOBk4x8aTBjcUq9+iWa33detCXAkq3503gKosuzdVnHX9
71z19SdXz1yuD469ereZ4SV3NHPhMsddqpAhyp34pqOBNDv6teZZp0Evm+Gums3BuV41l4uLrRnV
R78GmkUbh+nwHSAC+DTN0r1p28Wkw3M18tuSjXa9GUsHF+k2g8R5NVe5oQ6j65WfoZbip6DwLUmh
0RTWO+m0/heuOfm7xe/M24RCpBbK1KnKu9ZDJYs5fa351yVXvfvSXiVBaaFEfl0qf4jDoaBQcBrL
nMChQozcHAynlm3Ap6rPwdiZ3psizflwyrrG+HHokroN3alqvtm2AkxTdaX/w8Y6e+a7Ua19JNjS
qUcmCe0po5UaKjRphHEOBZmfJ6nXdnGnl6YrQlRs8Se7qlQVItTLPhMj0hMPIVC9xxPJ/z2pTlfH
LimX94VaWnkFwFofjxjObX8zX7LiVIArekrUuHVs6GIkEVQ79Zt2KruGwqdj/eQKoLT7FZLlu7mW
W+Na7Wv6sfSyrqCNZxXiKvZkRroHwupwatBq/NJKt13pcEEoGExWhfOvKJ31yV1h1YUpOUYTD0El
q8hv6x4P28r3w9FIVRPqK5iykBC+qm+XDKFaOPs6pBCuXFhzKl/St5hqVnzMijb2A11zu+LEjc7i
duchf1BKwwN+TiXVDSNebqU5yTyk8LBUgTm2lLRFM87vp6zHKHn2zeF9DnjAPCArcF2azrl9UXkq
ZaCWsvuMU55tXjldshzifGrtoKOKA6okGfSo6K1lOlY9hNewWFE3RYuZiCwwpjh/4M7tfq1MmfYX
joiXMQUt6ibHL3Y4mwnl7rQvjVnXJ1J8kdpSKJSCh4M5JZconmfKfgyDYItDj9w7lannOVBD1FxK
utyOUMbKPJidYXjr1znY87GY61+QDuq361A7V0WqGUbgu3nrBljjmTcaJLQv/xoFIJ6F1qpjD0xo
un9mj17SXJADiXzKZHd+zP1UM015Q95PPJLiy0NV+jLw7Kq4en3kcwEAkrk/ipMzlbmx7AZTDIMV
Db3pPS4S59t4WKuTLb36Daa9l4xoX8Y7m0zY28pYgMpeCBLs1Jvbue2saAv1aG4em4PXWdmpjJuv
sV+5n7kiVeQq+0vk4pcxHVYBBHSb0JxWm30AruUTTYmgxiK3xK68yh15WMzCI6ulrxcC8JchzuZK
gAsu+DC0W/bupkFqo8hzJ7Ei5A7qUFZDcj+ymb1NBiM/FRYlz8kV7oVI7sxng5J0c50hr79ZAj5f
z5OL4bxUuR6NwJwiX8Y/nFW/xHM6s1poQ2H6HJp7ML3bVePaKW2yFTRBtBij24WenKvvGGyM9yMW
dd1xAGp0oaP1zGtjtdC6w3/REO01rZkrB8dPLKAJBTuo7qTZzYIX00lqXnVBsfKyRgZBHA9KOqMo
Q2OB+3wG86wyp8aRRqT5jYLt5JrfkUfFV/S02Tc9DJaQ+11/LC3JLX+wtQsVozNzuyEDcbjDDBp9
xW74LC1KUVKuiab/4+y8duRGkjX8RATozW15tpN3c0PMjDT0JunJpz9f9l6cLhZRhLSz2AVWC2Ux
TWRkxG/wIT3WPRDe1E4C0tI52XeD+QcHAlyKTMMZUvLMrz83T+mE4Y8x+71eq/tqTsszzd3et6w+
2wCBvcr1XLcf6RpL/Qq4PFL3YLFvasseCquzVR/1EU62ionm300PS3SnDVH9r4dhHtU5NJSrXZLg
y7rnyTe2MEVr7aVrRQrV0VH7clcjt/Xbj0t+Gq9K1L1ki305DSa6kXZH7uX3WWx9rA1j+kfrxyQ9
DG5l/ltpFE42TupKeCDSg4uyCIUSKXw98QKFX6TgUkgZoC38Xm3GwzQbSIBbVfdgzqa776Ct3g/z
izEhJgGGo8lMXKDYyKvjesygl2CJCKNqL9G7vVrm2U47HNUiUo8j0JCNHvqy3XsznAxWb5qfuB/n
sRqGNql7r/0dtKbxE3GNPj91ZU3lkCQ+vcDTLT9j7WdWD5QyevPoBbPYMnJYhI/XHyIZj3SdJQ1x
qVlSmvpkV3ZvX5Qhab97kRbvLV2E71LgYMf7U7wIwK9DQWeCew/hhvtlMcVoNUR24U4ORsyKsU8a
dT6EES5F90dZRInXUehcg+ZjKenjL0bB+GyIXYRBLlE0OfSWXf0AFXdEmLAs3guz3wKXrWwcIr0r
2WAE/htJV1DkFTllYF+cfu4egz7yjvWcKy/MwLgfLas4IdT7B1IskmyPGBb9aVQtF6LnsNyC0FUY
1Ggzjn5R6YdhUKyL3lnxRtBfmU9cAyVoHMQVeedyp0Zz31K4ZNXiytuDkIoPfVWG58ht0j22u+3G
QVzZkFfjLQ5/pnJH90niXEI7ph4R6/oLgK8RTS+RbCTSq0MBuZVwR+Zyufer0ck6HLLsS15RaAwx
qXo3CGX4Utpb0WVtErm7pJ82vm7GjWKJQW8OK5bQH0rA5kE8iGPduO3jPLjJPiFfOd8/BIubWh4C
AzIfgEoXSt+N7lMf55It0Ya+UTtOJhtjxZek0ODZpCV4W7ojXnaUyNRwhzC//timfeLf/wkrpx0x
QiCXwFxJ9pZ6mkDNVRRz3NCn2aYdidzmgeeG2Djti2z59UNNPhWQGThi8oLrOGoB58+EMEJkgdrq
yaDL+mxT3312att+CoO29A7MEE1jp/XCj/e/8DVjfHNp/29wVNVl5iXFROSqvwniVOzDXBmLyI8A
2wu0e3BKQ785B6TSNQOmYJqgcrgfK/TfdlbfRMGDlfVok/dKXpUHPejMM+AWcz7ZfVbPO0GDBwi/
QrnhYLlVDQdSk95izmCKLdO/tYnjQoc0DCSWDSnD2pvf3vF0NSrLw8oA4VW4EbrinIIuit5n8dw+
eCr2Im7aqEdnyt3j/XlbO3ZcAuQ60oqF83c9dOCUQea2o3JRcyRYPLg/5wBZgUNajsPGJlw7Bxhu
cOR0AMC3qmAcOjUv5hgZnij1zmLS+3mf1sC6/7IDQ/+LIo/2A8UPPCPiyHSfUg3Nso3cbu1zXaSH
yVzl22OpTW1kXlubcUfbTBspabl1cJyc8N9miuaN0LlyFcErpHEjiwMQDOVsvFnTJE1AmEwxVhhe
1dm7KA4xNo1ptc37KKfWzKvKa4djLAbqIffXdCXAkbJB8ydBR195KTSnDyiZGn2jXAwUZ7vnvHcT
saMnhkpfyZ99hFfZiY2baWVieYagfwidCS1Yc1EHGaNYr7wkVS64mn3JRFt8UbMc3ILbb6zg2rwy
mySAuH84Nxs2c6xO0fQyuGRZPUYUnHL0xyBFPIjBoVPXYwZQHEeHduPGgq59IR0WhLtYTrSCF7nM
pGooX2QDcvFZi+RKCoRM3cGqTAzYc/W80YFbCQnUVlk9mg5YxC2pVE5HyY6eZ3Cpx0oPUaRxMJB2
p95tL2VCEfVcEu5/RU4WfiqUsJk2ttDq8CbUTKlkh4nwYvemKGBxXN0ASwVd+aJR6qDH7AAG2TWk
GeNTh/d2eTHdpKx9MQ+98vX+Fl6JFcjRQuaXFQnO0GI7Qc4rtalOIj/Je6f/iQNiGz2U7L/+MOsD
VoWVi2oRhoVpF+1gcKKEo3lN9QdSvNKgDz4IGk635jlY14gprTAgUcYmfMxk6c2FRraDtLP1nl/q
R8gLzKTdTRzmCPGgl/vvTcAoCzejbu0ol1rYSvjsVUaonmi6R8WOUpDpl05ZQfbvlMbJTpENieKb
l4fJuFf1MHNOos/r5OzgcPxgjYrSPQ6KMr2MICLsja25dhBYGUIb7enbV4qVD5Xq1aFyceOhs3Zd
lYZ/KX1fm/uAfvqWu/1aMGMTwtWXlU8yqetpycHVwa/BUigqbB5GFi2xnelGs+GHRhX+HXN+tipi
K9kSNyLSC3QbgcMuBQd5nrWUjlUqz+AgTw3wqdM82Prx/hZ/rdkuMhYSFfR7aEpTSl26XIFFikeq
82QsdRvlPwX99vixsbQJtSt9ToFnGijSPEytV4znTnVmxS+BEOFHid1K4oe6kSXfhAlJfjfVRj08
BkXfvUSDbOe0Rl9Z+2lOnAnrRbubHiDOVvXHGH09+5dCFoa8VF6NZDWYFpYbO2RZrpZ7+fXQwOqG
XH1zfAdTo4ujajHFqcxAdcaenRE4LJ3lnZjoKDx3iVrVez2QzYVubpjh3DIb/QTuLXupvBSz2vuz
vbamqDtylk0uP3A019vI1pRGHQw79jWHMkYs7GofZRjw3B9l5WiQ11BLhZ2D+vTyvStoLfU1iCRQ
G1byoJIOv0/buTo7caH9uD/U6geBDuHfFIpvsqk5T2pQYkwxyNrxPGKVsNcwDN6YtpXbVv7dHHOK
YWSIizicqSJV0RmN/baj3aM4tch2Q438P1DX5kD3uH0Otag6/8m3MYlU4Xh/Lt+C2QzvULQcQD3U
wnznTaaSHKDwZhtzuHLLgWKQSiu0VDAhlH/+JuQGg9uUdpglfopojAnzvUFWFLqwUe1yqNLj2Qvc
uHpBp7f/gmpHEp/uf+dKbINuJ9l2lFGh4svZfzN+KOZqNNNQBpqaZxnExL3IRfVS1Cq6SW27pSix
Oh73Km9AaqgUPa7HGyI4MXAvI6ApbXKaMfK6mHNlHOIpmr6pY7LFbloZDwVSA0o9VHcQN4vdgw8L
SNJZhD7IjeqYRYm1G5K4OAdVPF5UUfzBzWTLCxQrE6n0uRTidowhzBAbDv0JHP+eHmoFb2TUTxg+
b9lJrpx0huIGlCJX3k02SOhOhkikod/YsYe1ja0/CrXSkG2Ja//+LlkdCoFVtqq0jli+JEAoaFmp
8zrsB/yh56TJHgMRug9K3g0bJpkrx52OHjVBOjPsyOVrcC61fOi7NPLnyZqKx74JjHpX8SA0DpWY
8QSfoiQJvlsoMEbf7n/lqx7t4jqEa0OnTb5FyX0Xm1MDkadb6Mn75Zyk4gwbFevlES7ZzyZq9cd0
JPE8dTPQmgMy91O2b3GrsU+OHYOMtZOum/YKzJBvfSNd00XXOU+dzf9wtK0kfgmhbkZf7//ktYWB
ske3B+094GSL1CTFTRQfit67gCkLwY0gdUkVKHvg5aNsXCxrNWrKSNTgEU6j+brc2oqJgQEy7GAe
oNW+AHk1SYTL4QhCtdznIoqOQ96MRxHE8QG1N1gNqPRtvIBWwqXMUbHYpfFAeWcRrprGHepEraVS
etX/V5Zj/9CMI4QLdzb3kxkPH10r/xUkot/YGyt3HQkF9QkpoYrA4yKOzBEwgHhEoj3tg/YS0BgF
vz14W3OsE/6WO5DElnNGlwkNS7neb8LxOFWdAcvNwzXFTItd1ShmcJjitotOem7UPzCuSL61MCy+
WW3P/8FMooK3ZlSW5UmZo9Q+O+3sRaf7u2wliFK0wzSeRqZ8IyzORYYMTITWPu5WdZ0+x044/2d7
4Xwuhynagb2rvt8fb2WVQdcx0UwAopI3Dj+DE9J6Qp16qOm7ePZ/jha/i2r7WYT2N6Bff5cFBhP3
x1yJO/DviTd0PpAhWKYZzYCNX52OWIaFRvmjCfJpr7qtfgxHhzLtXIFCt82NWLdyejm6PCw4uHzs
MsmwjTxqSX2xR/SSH1SaYL3lBerw9VxvnBu5Qot9RSpIWMPch0RjaVJo01CEO2QiRR+bPTJDrQ4j
oQGiMe6E4LRBnmit/lBGmvgnrGcQTF5eK79vYEMezuyypLTPlsGqrDOljwUFBQ3uEvifVLVfGscK
sPK0W7BF9xd0bXJpu0tZcGrON4mw1YyAuUyKJbBfMwnjCb/WVgQxwejFn3zYm6Fk8HhzavtY6cMR
fdlL3CTFWXTKD6NKhtOkpcMfnEQpk4VYNdALSLfXI+UDD4wk6HC5zEcFpdBIfZprgoM7le3eRTHi
/AeTSM7N3lR5Hi5vxMowKKZlIrgYKsjXXZlPanfUmzb/BVwM1tX90dbOIG8jXmw0Rm57Z3GhQpBs
bdwZbQtQfAs7KnmBlmlBfZumigJLIrk8sIvjLRH5td1CGg68liAv25HXE+sZoz2guM7xd5P+iMij
+wK3Q90bpfmbihDyZcrdxWxCCEdjfVmnVMbYntwIp1JRhjOMHCQTGkC4F61ztyrAa18FJZsKCSrq
CKwtbq026tUKSznnAlspe5+rWsjZm5w9kEKUT+8v3lqIIXGiLSjbrTeZ9uB4BTrfNAYrs3PeCyWc
/S4w1Q+Y6QH209qheeaZ1fhYQQ8/BlozW+/rtVvDQyRQwyZCJnGLXCg0U2UecouHYRQEqEOKoOhO
M2WTX2oWBv+JqOqbQzhkxjeyhSzciLBrU41kIExpCvv8guUGoodH28FzLk4+5e/a3B5PFTIRO4o7
1rf7M706lFTsIRmRWoXyz9+EG6cUEfDV0L2UHUzLOjHmg+jj9EFt9D9wVXNonQOPghcmm4jXQxn6
xNtKYajGc+enyjb6fYstzT4SyQi5q97asCubiMmTqiw4t9w2R0IrAU86u+5F+nU1sPas+YvAd6im
ElWGPyYr5faqC0hlPCJKRN+b+Nf9yV1J9AAlcCUTZaVX6eLITGFbz0YJ4VivLGdfN2126HNnC/uw
soQuRTx5TrhdSSgX8+qOANwiDNa60XVOgzBhhMHXPSc1Uin3P+g1NV3c/aTtKmGH2q51m03lLsq+
neddetDH/cUa4tQodi29jX9QjB+8b1qVBe4h67qs/hUqrfU0w0x80arAqL7OZkWLyOwrZ3gZjEEZ
T0MrpuyrMvRO7afthGao0pdh/pxrUf6prOi77JK6nl/svumU/TTU6fzUV5r6iQZwWx+V0Zm78zwF
008vAR+3j4NGN076MIlDpw0w1yFBRrFfZlpoybKzNh1qFEWihwnSeA0b6LvmDNP4wSpGpEuhiJva
pYib7BOU79DeNdi89we98cr/GkRKsSWrmqrdJ3mhq5fJjtu/lVLowaEOO7aSK5roo52607irINUV
ftb2oqfPAFIfjQ6vrvYqwqlYhqi0yY5aXlnzzq1c8yWBWJ9+K0HqqMeNBWPtl+tFHH09BWzA5fGe
6n5OOnnmqGop+2FIKl8xEg0SoCWxZ8UWEHJtLwJg5kpD40G/OeMxKWhgDRhKW4PqfCjRbH9oK6xS
etXbOFtrIxEDMT21KaXzyr/e9W2vxEJAdPUjy0zLk9MV6NVqaeg2Jz1OALfdn8iVdIKbj/yagoxK
s3V5lAVgB97OyqUDGHTiegw/W9PYoE0f2YfENM0DleNhY9DVb+RvRcqL6s9NI13YtWiQZqEL2Q+N
z+IFL7pX2u+wJt9SuF4LlrC8VFqsCLfdmLk3EIinoanpSwBY6ekI6SFFC6uO7V2t1Il7MLKpNPdx
ppoPYN6dcZ9EjiEu92d57YPBHcmWK7J4N/c+ZvJIa49UC6toCL/gb1VA7q/drxCXmo2U/vUSXR4N
dim1cyCR6IMtriPYKmBnk5YGFYng9KnzivIv+qFoa1RwcqNTls3DdOp0ZEUf51hJnsKWBtou6VL7
ewrH8SWHGdT6RmYpxcGZRxx0QMjOPaahipl8iEPbK/bxaIHZV9Ds+CKyAtb10LQqfOQ2VfJ9QW/k
b7AbyVdS1UI5YZ+uPSCTl0GfR7n3sQ4DZDd+e4bBs4AEhZooNRUX+3ikJqdotq5cPDX/kqaGd64m
24D1Phoba7ly+YHlhZ1INZHlXBbfsO3QvQD3iEuXthm0upzYi0jDxjKuVZIoNdNqpDEj1cwXy1hW
lenVuckyxub4JEqjPtiIU+x6D6nlfVKY5j9VbyfH0U6/Q1uMj2Gn/bo/pyslDX4CVSTk5nSi3mJO
tY5CJqQVjmlp4LZkptmwK+NqPgIU0k5aWoQboIGVY0LYo8DPZW9SQZN//iZpa2YbKX1EYS4phnS7
Iuizvekp8blTuHvvf9vqKpIDE/Ze62SL6RXzaIDWN5SLFTrFJbbR0Bm82tpQ0VsbhYe1BHQ5+m1R
KIYCGFVDoFwgxEz7BrmAo97iunX/W1b3igTJYfRBSZ0E5nreINHH7jhRwFeD2vExbAgvxWiY73qb
yrfljfN/9KxVe2dCq38ycmuODiDA7A/3f8bKVYImgYs6JRGdGsZiu4zekLeZElPWT8foMuELve+7
OjmSms5Ub8buTNsw2VjHtUElVgn4AW5wiJldf7qgM5Wb4UCXOwrtY6gqwYOBLPNzFqXi0oeF+Kh3
ot2oMKxcKtCu2aAEAggny8y0lqIh41gCBIviCoWLyDiGrQCkOBvxAWni/HHEWn4fSR4XajFb6oJr
55JXuAmZGODQTdVGjSGIhpbgXNLkfMbwqzhoXvUrcKk0SpvsjSm+3cTUNQB3ICaGwNNN+yvRWq3S
YcNeotnRPzvGFO1BzE8bZ//mZcqrFDsBGjVUFvi3/BVvzv6ki1a0dDUuXtW4H+q+rt518MwOXdY5
LyI3HNQUKkCJ4Jd++6HB0FjP8SqlvijxStdD550XJBaaA5exjzq4cHYk/mog6E47tIiCLVP729NK
KKCkgVq2QbuWtsT1cCHyHjO22MMFNAabRnQlzleYHMzhux4NPPugVRRC9zMSFdNO8PDQd5k+FOTU
lpUkG4CwlWnngezRs5S6qvym6x+DTLithknR8+2FBy0a4H5+DJmNb4no3O8uClLmKWwMZ6CpZPGY
uB8zVoanoiwvGNIjSeW4Hr6bI6Mf6PBfSFuMfdlSWNq1s93sijTun5oCVGeVZc6D3uXffn9kTIvk
y5K7/KZZ4XVuSZGlHrgAgnqfulX2CENUjNB+i+GszaH7WNcCh645Cfz7Qy9l3LAM5zgBwkMMAFFA
ICzXXx24TdCjFDhcktnpH9K6NdPDVAT6Qe+j+TxqjfJUJZ3xw5u6nq5R3JwS1Qh2wsYYix5mvWsq
K/q3CwpvI7DdRFN+mLwO+Q+QQ2gBXf+wEu1gV0qRXbpBsb9iquEhfjQ7ZzgI8+caKvyXzsyGL/en
4yacUXxDrpCCAiNSgVvsgQpwTWg1enepskpVj8aYZZfGieJ3g1dCEMZeGL7x/SFvQpqs96HLKjs2
cHSW1CGsYTiAYdVfPLSdIG/E01GlDH78g1HADiG3ymVxAxVrm9os0MjoL3XdWf9UVlq9o7xg/MEo
vNG4hcALyB7J9ZoJM3OLOqZoUQ+udW76sTzRgNzqFKzNGA17pEJhs9EiWaQYzWSZ1dQP/cVsFaSB
6gkBHyfKzvdn7BaRxMIAywFZx11ALr8YphJUKuwgZ5jBcc8d7jU15my29j4JhRUfKsDxHhpchfUy
x2X5XuRd6R4ELatoj5Kcu3X13WxN2BvgSHBgIqGhoyDD15tLqXTaqEK2Zb4gSJBCvi6ouqCuo5bR
DqkcXaHxPU4/78/BzUzLMSmvOZxDMC839eiqjPoGANhFIT1935lt84Lo2bCxa1a/zKXIDnoHkeJl
suaWMZS82JxJYWCulqbXXZIuFh9p3+pnLY68eOPI3UR6+uGSDkfKDSz4xgk5HJFlZNWny5yZydED
zvbkFHXyCS3rajei2XvG0kRcwjYOf7eDKEeml8A/3DHUkq8X0Y5pBoECUS+KIqqTiUTkB3Oil2B7
SrsVWOTfdfX4lmNxn7F6EhS7fBy6Bu7KbaXMF6DNaEoEHhJVtR19Gmoz3/Invk0kGAyFHHhGJL9k
MItoPdIhdFpbny9DhkaXMejRI/moG5/yoe5RhjMb9D/bxmr/HULPfHF7b3yXJFQEN3KI2x0rG7Sy
awr69lb50w1bdMcSknxd6MV7yBotoiY4KW3soLVhJNnQwx4Dxqe6OIx9jklT4rBl2WBoO4Viaty9
h+/M1tt7a6BFTpRqeq6IzJgvWq7gpFL34pinaBvcP+e3JxB19f//nKVWAOru5IfJNF+wB0fAs+jn
D5WZ/Bvoc38Qmj5uZFo3Vzu9NPC5NEQ5gTR85Ue/CWX1nFFVdNT5Yk/2fCxzq/Fj0xzPQzKjcNir
hj/kFIXvf+PqTL4ZdDGTRTFp1mz288W1Ru2M3Gj+EIphy6Tn9tBpFEg4d7IgzCZcJBB4dYSmPXMO
kGOZ3kf6JI6tk5SXEKrDb291Evb/Uf1lFre8bBUliVqEFY1LoaTRwYxA8Jhds0V9u/0gOYo80lSc
cQVfRCxZsQRzKIwLXgJir0/ZgIvOWH2KO6rv91fodhcCWGFjwCCQPOrlUzYx9Qw3YtW44B6h7twg
VY/T3LjHNs/jwwAa99v98W63IVZuwOexq4ajwe1zvQ1bdneGPb1JQSCT4jKq+Kssk/mQh1UYH5PM
C8UOKKu6UYhZm1HZJ0AAn9WjvnQ9bAlF2Iny0LwA5IwOIPX6fabRLC8VNGfvf+HajFKLkXAKpvWG
+13wkhMoEJsXkSFtGLVd+gXDivlpTvTpF7Ku5NT3B5SH6PrOAWtG0sRtwM2Dnef1t1lersVVBPtz
0OP67yxOHfGAPTuEBKPKS530tlGsc1bn2D1T6fdxSi//vf8TVqZX9nOlDDiNhBuL20Afmgy5Lecy
B5qy6zyn2ptpoB1dNxk3UsTbkEL7WLLN+eSVxu40RXSpQozs59KIzpDi7MPM3Bzvf9DKIkKN4VAA
UKWWvmQRQQG18p4wSrYiHFpzVn4aKtQ9II5W5yEbsbq+P+Dis+jEcrHhlkCOCfKHAsj1IjqgAAo6
TJlPZcV9soKcPNNEE/e3R4ECzc0CggSA8XKrYJqGUXyTZfB10uJFC+P6MJfuFslzccbltyAHT+pK
w4Uu1s23mCJNK6CfvqkV3S7rUu3Yzdk/Dhbh1c5EkjFANNXb0thfHIPXUQHE8Kijhkwfd1HF6doW
aVyzzvzBiovPCU2shz4wElR4iqT0dmUqJI24i0GNa+iovE9d+mkbq7j6G2BFszclh2EJvVQMcxq5
VDO/n1T3o2WQcI2B4+xEGCR7O57rZ0XxxM6ekvx7ZtbVl/vLuzbxvHVo5/GY5r0p//zNHV9ltH77
skZhFe7ivp4G40fg2NhYVn271xW9eIYcRtT77VGlaTHyAfTppbnK9aiohY8N2m0lXidW+SFsVf0s
UJX92qij+4w82a8YDMb3+2OuHBf2Fx17hybXbfVGK4usneu+8L1SGO9EqQjkrdTscn+UleUEfsAF
jDKUCuJ+UadBkwyAnFAKHxFQ9y/07ZP0OIghrS5kNnV4yPWwKHdoyiX2Li2RxD5WTVDHG3V1OX9v
4rvc2ODYKO2T6dPGWra2htb1Ooy1MMahmPA9MPt/J+yvEJrt9M/3v3dtVl9Bh2SIBPLlLRmhsDy3
MRY8Igjak5eF1gn/wC11qNXvIca9XhWUlhf3VdTEUW3Wc+E3+P7saUHWu9IIHF4qym/CnV6nziH6
cxxxU/mfbuSbA9FYyKEWeCX5jjPqXwcjgxHaodNnPNvKKDNglOFsP0yipDpQiLTy3z8alGaoZIAo
cSjXL2LSoNLlAk5R+XOXKoem6ycfX/vuOJRmfuhynYxnbI2NXGdlFQEoOOh+YRQBMWcxv3hyhkWR
oLM8hKpxMoKu3Hnj8Lues+xKVADogcg+Pvi5xacZVa/w1g8KH5tEc5fGFRrEhj7vKkXpj/e35bIq
JJeRsSiI4GlCmWuJAU4zaveqwmlvRFSPZ6MOBJ6bwsjfZwMWJacK4PlTaNf9dOgrfUyfcBJ0lWM9
OdhyYhNcZIf7v2htim35PgO5QllouYVHlM+7WZv4+H4s/hU6pl+4NGhbqJPVYbg/QVhReKM1ch1Z
u7FJBflO6aeoMH8Ih9Txg97d0ohaVGZeZ5e/HkSi7IPckO1FnOlIIInCt3ovNXYFxUz7gFVAop2Q
VR4ezCkaFdwLlORc6m6ubazuykd62Eg71MOhILFhrz8S0X1Iqs1c+7Q+jM+KVQ4Pmtfp+/srtraH
MM4jIZfiE5RJF8PQaRh4l+S1Hyqm+sVT6uBdVavOWam1Zl+lprKv2kjZ9/3cnrJW8/Z6OorPFjbC
G0/IlfBHjxbCND1LaWO3uKTjsav1NgprHxRIgRqqVXyjTCR2rhH25/sfvTa1UgyKaA539abyhc3C
PGpYgvsdPa0jcqwmApzOb7ZgJViJZFzqQEnT0hvcPHTnAENoJ8WxqkAfNGOn8TWD13NGuT7VE6X4
5n2oB8OWctzN9zEymY7EJkACvgHL49LhqomAGEi9MvxotPC+oad2GzTZtVEAD3GBUIwlr1wsWIBp
dOFqGEk3Nip7BbRHnPCQUb2/VrcblI+RkiiwXw0eqMsNmmchngt9EPthLzjjUw4JYWfVuYdkbpoP
wRc9amf1YRj0xjj1GB0BZs/xeD/SAZjRHESQI9H9jR91Exv4UbItKgm50jlUbuY3F2iA6ZnuRE3i
F9VkjNxbKunjhMYbvdGRDXdU82Dyq7rEsCFyE+9fg+wX3xotVJPHIIplI6tNU0xLNJ5Mo200P7QJ
ctJpDvLoc1NXaYEgUhpvMVVuDhm/GxUIMOgQRkkxFmtmdj1W1ImR+qjAjI+JXcT+WGbBhzrLvY3r
dnUokgvQ1EiI3MQvxaNJnHtz6sNGSi+4neq7sUydSzxnX+6vxtpIxGdJdweoesO3DfMSCFvYJhy0
3N61Rt36WYDEc4eW8PH+ULq+TDqZO+iuPONkIYqoeb3wfd3g4qQmqU+uqf8sTfpkUNcM74sCo2va
ZW2W/yVYg7+SRE2TBxvWrbvTwk79Acmtzvai7kyD3naqdM9W1Vsf2qy1lKOTxbicjLpb/KNir6vt
+mY0vpYuAv07PctBmw6hMW19zerEvVbmQRfdxn5dgOSn4Z74zlDir6jjcyHUWuxRzN4qyq8FC57w
BtVWDRTaMvkKxyHCNoOQZMaaeZmxcXoCuhX+7jue1eHKBueGWJVGyeh6dQDktl7mOHjbY+N8SCJk
j9DQtA/3N8Hat3DyuZsBuiBmtrgyG9TZKOZ3sW/h8XLAlsw4wTvcMphfGYUIDvZDgl0la+f6W2L4
KlE5MWNDqofvR7dtDpbd5b8fxBmFPBJAOSj9ZZMZDeyhMLqQUdSpPsJDSk9mMGwJ769sNPogVMC0
13Rq2f6pEfmk+pcSCwoxOUcnTJtyF4yuW+zsqnOTjW2wEp0ZDugEGRk51LKzleYREoztnPjAQ6ZL
h/YlJJIMVp7Xe/O3UYuaY4xL3t9qlmy9rOQOu3qU8kCkxEluKsPejVoans62LKgkfunVxgHvPaHA
fNJm4zK6avmsRePwtQDq9l+rpM5PoVo/7+/NtfEpMfEPrhTwKxYnwA6stChqL/VxVSqnE1mfW8Me
zjrXt700DZ8TXdQfGuB33ZGIVRcHnFRQI73/K+Q1spwFDNsBLSAoeJs6Z/jZGoFoUz9S+/xsjA2B
2AS69bHVkuJTlCax/iDMZqvEvLLNDEq1PD/IJB3+dX1k8KQfcCq3ct8eLGxmAjRPrV1M9RvsLTSG
37/geEQSaGRJiXf74qVXGg5oDKso/FIMqr7TZrP+KFwR/hyNyd5K6VZm9GoweS+9SThSMxCWVQe8
2Ls0f1TcJDxYbaPumuSLkqjfy8AqNw6RfbuGyAPQavHIIfnARfzp4nYQXmWmvpXVeMDj3TV8booc
qFM+xqorlZTycUOAWFu5Xg2a+5Zs9FMcWCJdywY5zx4bLz93xfzBezVki0csbbLeOIQ4UpxQkk8P
Y2Jrl7Ap8f0KRX0kf6z/aaZii/6yNulcjODSXZk1mYs6F7snHhs8e3zVSvhgte8eRs+tnrowSg4B
7ybg4lgUbBRHVgK/DJSk1ZRsHfKn66VGxyktbKVM/aDN5w9tCQBMqIr7z/0jura8dGKgEEqBFExC
rkdBogentZZEZo5c5VQoQXNCkUB8qkEffEzjbotFvHY2OSMcS84LR32xneyW9LxBbdhXMcJC52ws
jxYW6WfcWPPD/U9bH4q8nDool87yflZHe1QqN099u9atnSXGfyoTg4LJs7SNx8nqUkF7ASRIh/Um
BCRNrCgZoH0/6pLiSXWU4QGvwnKj3LpynUlFUbJoySojw7leKk+tm84ZeGiZST7374qgCcfd6MWz
OMZdkdS+HYcGToXBKJyHAsvA/+7P51LbS75k0e0gEiCIRG61fDXMOF46zUwqnxYuYo4gx9VLqKA1
4GN8lg7fDS12sm+FwAp571JUH3axMuUhrRoMtr9McWKbh6RK6mY/W4lZHIu5SO0TLn1a//tnh1+K
+TwK4djfLpMmcMaFEdWcHWy9gw+YreWPFDc2js7KqtPkZhNDciChWUbGPjCp/oKu9mPa92ceNunO
mqdqox6yckDl25JNDH6dWuli1VEQKnopC+pbQ+3ggTnF7xprjP+eKjf7IsjVs425WxtQaiVRL3jt
WC7uMwdEoxJhOOIrZSkObYyWZjuG07OrzD8Mmt/H+7vqNbVcJAlk6tIPCeSArMheb+sqcGt9KPvI
b3NRfjAwYzF3UPki60DPu/ikDUFfPruBasMVpON5Gbq5p7xvDtODPc06vhxdip9aIVtufycJtiDg
AvCJO9ht3hs7dcIBbd8mxWjuu1HXwBJrRhQebS82cOzuXYM6DBwfZVdg5aLsyzpMEdCVEjynTM3L
k+ckSv0gAtdo0ULPEuMgfSPoWoO/dE61hrXi7wcuCuIkFNx/vC+XM1LqhelCY0VDZjKn4+CmA9oD
hnEIMN7bGGptsemqUj3mWMsC1fXkZ/zRQHkVfsDoTT5G0MXnti2zv+Auqvs4VfQ/2V3UMimboBnF
xb7YzgG8CjMPO+UyaJ1zCEvjJdRM3ptm0z/gsrIlfbh2Rml4UusneFGOXmyuOU/VDvCOcglUtTnE
hhUeqnIuNiLzyk0DThopKtmhvu1Oq+iQh8Kz8ZHSWxVql9Aem7xuPiIIkn66f1zWPujtUHJB3ySA
EMRQZ3aRUWqMrN2bSpqfnRIxqj8YBaYBRQEgE4goXY9i2/MY9ZIxE2Y17ojUxc908ZKNUVYuNJqG
gA6RfpNM5kUukMXRmGlmEfqBg69hkWq4euEYdoJWqz/kdh2dQzdTD3imxhtsirVt772i8kw4G2iD
Xn9fp7Y6vCNOWDdO8b7hyJ/LPsNxJuVzB5wU9/fnU+7qRYyjdOnBa5DQshvNIQ9aGO9QB8kyc1I+
4HTtnlLKf6cp1MQeDZUM4uy0BQhcHVTD9YCuEP+1rFG1NFuzxHIjf9D04JgOc7/v6sjykaRxDrhu
tBePmurG7bFyFJB30jHUkcVay5P7983+dBpbBIrSoHfjFtpLldotj12n+6r0nnG6P6mrQ8GjAp3L
Nc8Rvx4KgyG7dzPu3yKO3VNnB9kuV/LwxRX9zz8YiTceEHIuYOsGBVZ4uSX9z3zXEqLbazEGCjTY
yvxH3gXDFvZ4CVyVeRYEH2mZSSVGR8fp+sOmMYywVI4iv2m77snEA/bkmFlu7Fw3tD812LdWRyuf
sef6P87OZDlOpG3bR0QE87AFqkqTLcm2bFkbwrYsEsgkmSE5+u+qXr0t67ei/40XdkdTQPKM9+AX
o//ka6+/6Xel3lvP/j9+yHn5xcfCavF8wv7nZZZdH/VaokZeOb2XC6dvTl1Rz8fV7fRBLIlFD9hj
OF45Os5QzSIqFfNw+PvDf+NbPUcHchTsOZow998/AlZPuwYbeuxjMyOlVkfPynPxxw6bgMFKGP1/
HGB6T2aUzCzYrL5q9qRefbfQKLVa5/lerre5gp44iZ8T+Oj3hCnfiOacJvZcTJEZWL9eamx673FP
7qyLSq04pTvjcGUa2778+xN860M5gxfP6qzggl8nQaP6cA4k5N8NY/ElD8BrXZgGWle6TJX3/e8X
e/N10Qehv3MWO3sNxxCrHWrtwjgU0LeCrJ00b65w2ILU2snXnb7gnTf21hWhICC4xaDLxwPq3wek
86ON3AKHHSYCOvkYds3AGOqy+Cit0Ex5IFX0np/MWy8O6Bsr/DMo9A8Iat9ZNGrYEV7WVc1nqPwE
kkD43lXeiuCUZdQVTB7+nGMXcItY7VGKD601A8QIvao/DRDWjqjMT9cTWwiZ7p4ITn9/h28cmPOq
GX1NGH+QnV490WRluCRam2MZ1M6VwIDq0HhrlBbABt55ec4bby88AxfOqyhYzeH53/8nxqD6vZuk
XqpLnCgVVsiqmPpctRJL93l1Bwv/yaAPjxikq+qiDQOrz4p2BBnj7gXQGLu24892LNijlo2nL5pZ
LQ/Yf9XhsQ6KwH6ncHjryfzvr30VEfFVr+U0KrRFAI7kvlkQr1snN43oYf97zQCGgt0Sau0Y1b5u
/ORYs+VgR838Z1++2Bs2hrpldexZY3+r587Px2ma33nz5zf7qlA5k6SoIMFW0+2/Sj1ILw+9HqgZ
ojap76fVMWloOSKbG8/N4lBaORoY/ndej50vc6Lu/37w3joMbJEJHswaz2nw34dh0SKc1roUl6Hb
em1eDvLsdB9Myj2VG8YcqbEjPGb/ftE3ylDaA0BQFLp0Ja/7eIUgGUBM3BQSy62unVmPxwAP4nS3
pMMhYsTqNN0CVFD8R+rNOdETt8DQ8YkxpX99u1vZ1Y0LBvPS6orwVkd2x8JPOHhoDtE7L/atJwvp
BmWpMxiPtci/n2xkQrB66rwLqYtzSd97zkmFjXsKsUbHh7vf3/lS3nqqcCnois7SCH9oLtezqj0Q
gvWlKJfy2zo2HYCrvj4MgWOiq2qcE50SMpMj3bul3rn4P0P3V+cY02oKbXo+wK6vR1XB7BRstXue
7CzqGeKo5fe5hMchrjxET4ZDWeuFfedSitybaHnZggjbTQcvbm8tMa4P5WABi21Kd2xvoZwOQdaV
TnEVefPU3GNDPN0nQzx8QJPXdrOui7v9OMQB1vF/P5xvJBroptCYiJBYVb8+nNsger/umY70Xb3d
BqZzynTGgur43y+TsDOhP2Fh9MeUCdpTgwKhFJftYpmbeEZUqfWj90RA34ieSMcimcERREv5dT0Z
jsE+h2uoLrsA1kvuwUBBF9vqQMj5jIWf/n5P7htH8GxjCMCH5SkIqldpbMHkqWvOy5LCG+PyiDX7
tqQgtNzPlfLXOQtFhwU2x3RyT8Y1XY35HybcIC03I/FZDer9yH1UMje1mZ89NN/2zN/cQV5EOuJ/
sCkLBfo5iYvxpPdyu8fK1l5vfVuU6+cpDMsG31v8PLK5L0rrCkXbnoy1zPLaL+f2HmbT3r/zIt94
xDD5ENEBeseQ5fV5QQhFzdHsKarlVu1Z0S/rySt90V3ONX++k6NeU7XPESym+yd60SKQv18F7F22
07JXIEiLanEw0asn6WSzsgeVtoEs50y4k3qaKr/pbmyo4/apK616TUM8be0MXOkYp9YyODPzeQ9d
xnVXXf9OfH/rkUAkA9dPTY8Qxqvf2NqO2rcFvH1bx7x/u5uP1mbGNJDyP2pd/vM4II0C+4RHBuL7
1aUmXwuBo4u8RCjVOSKGNv0qVNFms7u3L38/3W/dFerRcD3O21X2Q/8O6OV5u90hAXNpTzo+msYL
8wmdkyxs2i9/v9JbnxH5CYAc41kkdV8NS9aimZt9VPKSacyTVFV8SFCfTG1EU+79ZF0yrFywbnS6
9xx634h9/7j/oNIUAoJ7XYwUU1DaKuBpaj11B8+Y6IMB/PXf97dnVRimMgh9oRryKkrI0ZftOIwc
D+zaLvbG6g5iw+/Lmp33lN3P1eGrrMSlmEeSmYAovS7pqskulGPX3FBciiuh1jYbQjqyajYOCcgS
GRR//fD31/fGQUlAQHBCgCP8iXcuprMBygJ1pjLDCBhqLK5rB8M2HVXvgEjeOChnniEGStQYf+rs
TJWbDETj5nLdrGW/TLASlVeCYNplvbfB7thrvW0fF6Cm4eeyjN3ivXD0RpVz3sYQlEkwf8IeJjMo
u9Q2BB7br34VWL1PF6jt1F+cUMo+HaNQfUGsi0kt0n91+MkyHUSbgYo3TOfAr27dSYb6tKDIcA3G
C7fkbi1LP5UF9NrD39/LG4eBpofFJBkRZvDroVIV+XiIN2zTOkqyk3K3MNV2s1/owNszqajvi2pb
3iF7v/mKAGnSTTJfYsvw76gRd3q1i2hpLmd8b787iZYPRrcrfbkvTvU4NTeK50t6s4PLv9/uW8Mk
Kgy+YtIxHfPrSzM9Mi1mkM2lGxmh00pBxU5hquC0K5Fi73MyjZQIiuiuzXDidTxs7mIPivbSW5/+
/mPe+iagAJyh4xSHLCr//Rim1qN3jgKJ+mTYxyn9vftYlX5/tm6xp+2dN/1GHIMlA0mGWey5/Dn/
mv9pcemyldAdCQjoXwTNYUSIEX25/L/fE/Uu04gzfe0PHaKSeoXB4cxVpBPdA6L1UmGb9lCSF9+5
obc+M4pRBtrQsM8j0X/fEO6DTW9NIQy2oGhOo1JRlXmbiL5tzSo89gVz+/Bfbw4WLjgi8FQUc1Q2
/74iosCQ9pNaXboS8XZM2XE3RHqxm4JU73v4ztXeGEpQCbP9ZLAcEs5eE1NanzGgVRBH4iVGVXzW
NVrSrQqarw0c4O7SV2PcZxMEwe4+0aso06JIgI+bIbDMKSQRG+bD5VIc2jWsxSHs/bU99K07FSk2
FL3/n18IisVIM52rDshtr7s7d0TXpEXm8xI6+XCoki24Qk6lu+CTam6nZNrfuV7A4/53IgNYznYS
jA7UoT/MPMDTdcxddH1ZIB2cUXYMWR1j69B6S3Tx9zfv/DmSOI++zgNShlHQPF7lZ5TD8EtzJnlJ
UDFjLuYFQfbwLEudoiJhf9G07d8LOfb6tEdDNWcGusaWwlGtS7jSfdek/aREeA0qfbuSW5k8A2Ia
ZoRgNxseQ7muZQ7VNVzzpV7Jxu/8fvfPZ8VC5B99TWCiLFP/fXSjHQ3cqAdAVeFkflcwbvu5FtR1
UD3dPcyGIvB/0zgmsKBUQgRqIr/+rJpGmZuwlWgkC/g01TtFz59fMDI1nG+AMQze/tAq53nOOM2d
U7Wjuy9OZYWptybJYVGL89DN27e/P4Q3Lnee3BNwqbH+1JyvLHtd5VJJmHP0IwLV8o9zvQNoSkKG
Opitv8ea+TO58ulSFQMIiN/AytQ+Id5qArA/1VR9WgWY7M22DeR9P8Ya1MwXoDbrd+qfP+M8mGYE
2bElomBlp/7vNw0bQMNha5bLrrH7wx6P8qwzHb2TSM+f2J9HipUpTS1VDvy515uvUFWFvTQyuRzL
wRPHEBZL+bE1UXBIHGOJVK3W6mSr2KLvzrTq8SCCbYxyZBMWk6rYWp4xYWndMy0tfJy2oLztCinU
x6Af8VIbHLX0N7BKpjFb281o1syDKIH0uOV4KkyB2FlfTttyN66tDNNqx2c825pC4j4822pA8T5K
fgy2tB79PlB3iixbMsZzi8e4LMWehpKyKgd2aL3sKJuZvN0X/dFR5fTDmE2qm2Tftl+Bsyw11Ihg
aTOvgdeRcStCpijuoRkIYGz8ev6ERboxFg2O/RQIk+1JZJo7lMrkF7tVzWNUu/rR2fZ6OAlXjl9F
zFz74FT7vqdyWFfcgOaiaX4jESP05cxsyErjRIo17QI8XT+vRTthIAI3svFP6xqyOkms2XQ/yspj
RmhMH3yybB3/rNakDw4Vdfh6cnFma5BRaKbhprFYld4o6FJlPgebbK5nZRn7GtC45/1cZFJZKeJK
6/6LiNagttVLF7i6s7dFViVGflBuaJHxhqFz7mRb9J9VYBXlAltkS+znfeuT9sJy+9X7UHua3SxW
wJvtEpojq5XDJZ7aAFOf3VjMYQYOq92od73gmc1CG17TwJtTY/Z+zOazV87FxsRpuZDxIp9F4c6P
LIypVBRwhofZRoL7YpP8Bykoy7XN68m4W4rCYoRxEJj7Di88sfYZAKLyJW47z8/gO9Z7OrdKPmlT
rpC7VbmytOjj+BPCxo4EEabEtz4ouh6K2SC/Tyi6ysyNR2pyQ7JLwLgB3DtgPqL6FDSPs6dql0B1
5NAmYK5gzD8XJfJrmeMA9gCOX5oyB6eWyJxx7/a1MML5SBkzfQdENLUH0Y3NcFhkuQ7pgNfdnIbI
/cssTpD6zYZgH1/4xoN8AV5xb8akrdLKTOGN1c4xULuIxaPSTuNkdCJNVhddOGdLIqp7axyQ/Q3Q
U57TyO/n66aOpcZsUw9fy76R13XgtSerVd1P44UqObmNcbp8xDdDZgkixPfVpMM6tVp32TKOf1Nj
k4iiSzrsQfTbWbzicccp70rXW7UdYNXgDdba0pP5ZJNnbkTfu5BLms6/EsyrdWp363g9V7UBuRuV
xb2z29VjQgqVyKpX5WfdFPUXO+j3J2HV454FlXBMVrtF+QsnJGGllbvIKmtgWZaphQ2ZyYsmauOL
zpm2r57be3dJJ705rXTZfN2aPXhISn9es7034cdZgSzNRRWvv7RvGTedF838cohjLWBwzR7U/7Gr
EfCOVGXnQi9mThO9LxZ/PyeHOp6HAqcJXd8i0Fo63FkV9XU+jzroc8+MlfkFbY9PeUyqQOSa/Z+8
sKbev1GszG73QiS5gqGOkgmmkyYFdujvGRrFi841yz2VKrT7MiXH9ZPlhcOYm2l1b/3Sk/wRtEOu
uj1W2bavgchUMrePVTPIF2xzPWjDbefwdk0ZTZzCtr3rDa72WWCq+Zso5Vhm/VaqPcX/hA9kGbYJ
Zeig7X82AaZXaUEwU/mIQ21xnEQYfg3ten0Zw1h+9dq52Q5TuExBloyhuAs6KyxP4MkhApm2n8tc
yCGYgWgxCMwp+BOHKqcsxnQtLffkj40qj55miZQu5Th82BrXboh0an0oXJfhV+tTN6c6qr1flV2V
4mAGBKOOTWNiRjtsX757e1uLPGZUhl0rInAPoyWKOVNVGHxjvjdMh9oqB53Cy9xfLPa8ZxrbFu/p
7ljmG8bb7ZAlpaUuBp+mOlv7xkFsAl3WJg85M0nqWF17B8etfqzbBAzYMk7LliaJPT2VZdFjntRq
+wd+EdM3CdYCCYPRbZ5kYML+UCLrF6bJOqH7GFVcK6ur6syxgG0WpHVRdS9rBYQoH4KwVodl2aIo
62Nb3rrQAe4dWAlbNm1CTJiuCe8rTG5mkHY1x91DMdnhBCJtaX/sZ4AJn6NjDYe9bLFOdCOcBn1H
TXaO09s0ZHEktq8dLB1KUyxrA9yeWiyqG7Q10UPBxcBJ98FFOJOhLRq/Ybvv0SG21ggMTmQBXwCn
ioiq73fmUttFUJxG3Z0Zf5Ff8VDcjYl/FjSNa2Vt5zrqUK+W+5XxgO4Re10B6M1ae8+jSpIPsI+g
G0YGjkvaKz23eFtKc+9tS3cTNGKMUr8cADeRIptb4w7mwdfN/qBlz1lFKCx8iQvquIPeKaeJHY17
tdUNmq9yKOP+6G/Y1qVJN08GWCVyoKlVK1/eeP3iX1blLH6UmrCAO6IQTWbqpX8YfU80x3qB5LIw
5tdXSPHsPesff7zcutH5gflgjT1Gx/9hRu29IszPdnloh2h96ZbdQ1IbYg/TZDUSBu1RJx8gORRl
bmYTnRy3HfvMK4KwzdD8nH4HbSGDdO9sIY61mSLFV1YmL5C4ByxkiSZWumuyZaaAAQrMXCusQNlB
q5e5Cped2kJoZtFa+iZ1gBVMmVMOpUydtU1uRSkQTbFNsGVGYm6V+l5fPy5yFr91565LXkQqNky1
rfC+9GzN9x9YfsvGSQYUGKiaAlAisTY97zn153a83WN3HjNDyfypsKDDHUdi/+UcbkWSb6qgOO7I
RC6zQjPHwKkrlG+h6pF1w7AYvrm+dndAOGXzZTB7Ig+tBgCb4iYV33boDSx5tBWcSe1O23jRwFb7
7bVWe9dYLYY6gfLVmpVx3DXZWifLlpvmHLXYYpj7rdRVeFG7dfUBqSrsK0bs+sBzBMNy1+AgYU5G
Q/I/EiXsuxhH+I2iwDEHPasu+UgLX99jb0HvO/h9pPI2MEDdjHWGS5BvDBF5L2V3sCtbTmlX2qQd
HNtEhCCOtKsbyyo7nU6Dll22QrYgPy5bxydKtP/d7lN9h1wa3b/jCzxjcSXZ3Yt9arfnxJnL0xi2
QcL3Mm1fdGj0tTDe9MW2FWkQyX32D20/9kWqXSJshp+EWlPl2yR/q2mQSYkjcAfhsIbfZVzzhdn7
4F0VtYon7oDRZ1oMBOXMkWuHf54lFp2Wrg4/0MtVWxohYNvlfu3N9mFvtOtmm+iJi4O3BUEOSAcY
kUSdweUTSeJbQEA4c0SFKJrUWk3RcvyEdTMiSqHSrh8X/rFaklst2duRZyJchYs1WdfTMrEzZH8m
KbxqXAN+d24wVzDzKWKBUyqMSuXoclYKMzfP+N9uBVLJwvmsVFc+WMGcPEajTZIvJTF9rrF5Oq1C
FMNxwCUTaaLQdQYm1J2lcbHZQosD31qsUMJWPy6JvXRM7pr5At9X0V7IrfK+qGGWHv2HU3lpN7hg
GpN5cNqj3Vs+gO4AjEbOVgPxQ3tti1s/PlsqC59NMVikAKlLOiyJWadxxXoUrGomNMgsZKA36GVz
aoVB83N22324aH1hfVLKRqRoBKj+4JwBIlkwIKCW1iHw8RR0hHvRKmtjf4cCLNZj2zp/Tqqut7Nm
ipen0XbKG4GXjMmawZP9BX2yU2dQKsgkFs1OQ3mo/I+DX7TsBmPhXK3GctaTAnY3pjJe5y/IpAT8
ajuQGH2Z0H5qurq+WsNibbI2Qqw0m/pu+9YD2ptS4YzhihGwt22ZmIdlSpGBKTocx9dGHJyZQjxL
WjqbnKPqtBmrpOGXaPwFtaKkiuqULGPZHxwLIMg1zUEkUxfZNFqpxVWf+qrSY4r0j/sL2nlACZK0
iFVHfacOa91yyHyMWtYUwY/+rgTSqFOUB4qf3uxMX/dODVu+UXy0PKdzJzCoTQ35YpqJwXm8NUNa
sLQEfdP31eex3pNbCAvk/z00w3ocKZP8tO6T8tfUe8UP1p6OyoK4t5csLPyOyyIj/FGzR3oe/IAK
W9jhJ4Vg4JC21tB8LDubBaxpg+0HhkIowycOPOjM19245obK66cfOMO3s8KYdVypRx6t3ZlfUO1T
DRzSOT4HaWWmtKF6+aHkwu25o1mYLsMD+Fiwj1mPriWrX7Ro24vspBhZCEiOqK+6oaGbWPo1rYVP
EC62gB+8rg6iLZIeQ42MmApv+gCiIfCzpu3kL8yjhl9+mZA1pI/AW9qLca/yqbb8R3+mN8v8LVof
aWgJZAQscJIx4fmmKZVfZcapFpFT5nXn56OQFJl2aZ6CLey7FPseesvA3b0niKJUPla1TFveBIkc
4C8t+rEqqvU5mBVQjlrROqWAU6xbKvaA9nXuZXFaeuWs6TxPG69ZBn11wGh+hLwAznIiK27mu6oQ
oUunaLCtjARfXxWYoRBthsb8tNayutbuNtb3rQMUSFsq/CogijfHbjUJZATdJd41AuhVl8ejKk9x
MUxNTt3ZAWBxzNKd1II8Q7oNxiupswvdAjtxZzpn5bt81mqTmV2E54GxKknjOLMMvzHNjZt0NXtF
D8jsTx7OSftpt/xtSkOgQU1OjC4+br1XvYTh5Nd5MFry0+LaVZufD/W1xkuFwr0P7T6DV+Bi6VBH
DNrGCfTcSvX4OTbhPGTjum52BiTEIv1ZzfzcFDuctMTadZDS5G4XbZ30TkppNTyUsYm3LKpRoEit
YbB+SJLGz2IL9VPjlTuqyzKZif2BDuiIQ6oux9+cmPDXWUlWy278ZmQUVNjqbEN0JO+bz7Wtqx/A
ZPp79JfU0xDuTnTaFqefsgQx+DIdQ9ORMVQ760zsKiL8K+DAqaLDoTluhP9jnofpo1dx3bTCEeR5
6xol6br3tUBHoPZINeTqILP7bb2T/NsnWVmJdQqVY74XSiWfimWqk7ywAF7xJfQDmdlngJ/+QxFK
BbCGy6UudpFZcvaAg8V74Obr2lYPDbXvKVFx8rTuoU8cT9o6IN4hU592XZH8RvOnb1KKwWE4JEPh
yyO6CHGdebEgoJpiVd+oGp2bFf30OfW7wMGNPXLG8ajtPv6xFbV58ld3ugqcs0Yd1q3mmXDNWYmn
gAsmam6JkiAGy9RhBPA8mSC+naO93zPEY6uf1EeJn5rYaq8gZUwRU4oZxAHzgL64FN3OHGns7X09
1claM7K3a7JHuA9RQkPrqVNNZ75dDHiMWZDiA8s5iFGOH8CtGJNVU1xpElPPCKq1St5+3c+DTEe3
laQzz6zxtdWt9sMshvkWyjfF0O4rcUPRTLtmhCxbUBLjgiH14jKwq3bLoy4E6SdT0aG/f1CBW97b
+IZctK6rP637OFqYWWA7kxZOvOl8LUTUpXu8rC0CEXFcZUIYvo4ZSgXjssU1h9gX8ue+OMmTbU1D
je9e4rCQ7fdkTpfYuGXaxQzJs3nuvC+eveineko2TE6HeF0ZPo+dfUnfOK9UrOtQZbjb2U4mGCyX
aRAju1r6Hf1GuPTio20lss+o6IR1hJjItgMeZPCpFqHT5tKd0dL1GHCZ1HdCBE/qaNPPoVyw6SuX
aCfXJ/H4tam34tO6eUWRs2Rwf4/czccmceETRo6M77dq2viNqj6zkd3oqQCSpdKmpilLx4KhduoP
SfljQs6xzJTuOzJMKeL+0NG1/3a9NRb51GlNWpkWb0+DzoMWqgEWfyw8RU7tGdCMR+fMsLua9n65
tWStBHjAKbnrwmEmQFv2zmAjGrwpt5i2toc90BaHgY23k9pqd6/0rEOfH1yEj2i5wGaL5aLuLd8R
H7AH2UImepv+Fpl59DM7rLYva+2WPK/ShFfWoK3oCvhx7LBYmssNkdsyCq/wMd9eOrTZsH0AP/fS
+YaxTOnbyFkr4CjUK5Ocn7tgnYfUTI17Q2Vm5pM6U/3SpGLGk21tt90OlLFPbRLO6NSwjH9IsIsT
NORjrdGDnOMnfOvklwVvBVLFhkwqOMiYXqzZ9XKXJLoWdNradQ6+2lUIpSqyP7MQtIbLdqK3TpPC
DT/KoPCuEBpO3DReyvlpKwP1kwrOffGUYRcg8BHGnK7zEPLpiqgRVGy7M5yKtrKv4ZB2A8DqQm95
vJbdj8qbTcwKLSlHRByScDxMezl8XZi1uRTvZdMdqAUYLUbzXiEYrUT/Iu3eHtkBFerXMpSET8nM
Ns7XWFt8efum7sbGES8gdOix3X5evuzOuN0aX6zfOR/epxATup+CKWeTbiPoUKQxi/5JoRfxoSx1
6Z72Zil/GCrGOBtqwx4wiWjG0r1x9bdyXdrve+PYj0vrdJ8HtIIeLTUO4WkFP3gLXz/6UVVl0SGL
aJo675nAtfluOdsJXBqoQopM9/cOCvz7iIjRo2w3tWVIHdG4Uqm6z8ow589Rkgo5czMfyRx7DcJ5
ttN8Cf0C+bzGLQCV+OR/O02QZk5So2QyZIG9bdspGZiwULbo6SuLa/e+jhL9eQ6Evnb6KmouJmXb
Im/QBvGzlWSypZPwbFxQXHwSU7P65ZfC6k3JHs6tv62JsAib24qFg9ZD8Lu1IsM4lZXP417NKG4K
WXU+o+3G7g7sfNarLly3CNRDNH11Slf0BLXSi04tEtJxyrkE8szdITVgZvuGQER4qwpdsHntnOUF
KCFRxTYC/0iWS9o68rzO2z6O+RfTRRv9wkSXc+l12xqkRrNHTLuk2eKU0mN56mENtCm0l5hZXE0t
m0q2Am3ad5WPsclEhEkVAOyKlcnMwfJKV/4eGTAwz3ZswJjD6LVHH2yhk/kTpuu5EQN0XGgihMbe
krTEe4eqShowKDS5ZnpaAiWR8m5ueiyrxapCTc7VSZKVdT9crS7ybvzEeqlzhYH5B9mrJMwwa7K/
FtsQvoysLz635UKNMTWczxmk78CcMNA+4Wm0Evz6ZPvNnRArT7cqqh6W2Vu8B4xc/E89ULKuPcYd
S+9v7KzH33PvWsT4MZ5xRj2N5LrghB9A96Fxk5l+plfDjVOB57hAbmdRB7Po4mkmdlxSGW7qWHdg
KDIZTvrZr4oa3fRCxgP6rSGjZ6zuElpnvcwP/bgKpqzEbHFaomn+kEwTXHBc4JcX0a/njo0G8T4w
TXdnKidqUToYvJXiv1Yf1s5x75pls6tDD0GrSmM9mpdahd61FpH5EnRO801xSgOUjvv1zmze8EPX
ffi1ZdHOBK0KaTdbr54fJHBrfRPhmzPQEcmVtrJ3KZ4X5dSMhJYloJcgkFb9x47p6uBcSB17S8MQ
JjCBx2jfNnqyQTNFrgoZFgxjeWAr0EZUObWhcrcBBjcHMTgFPZfjVVcd/n/8dYuNWmrFm2PnA/H1
obYa7y5mckq5ARTn94oa6Le5Ga3Hgd/ipC0a/oa90OhAT6Rbf44mz2e9QovsZSAO6quJmVaXi7E7
zwGJMh8RlpUaFpa79oe64Oew1djCK6gRrX+0BQShZ+nAVk59lt8TqnPFQiWTUFCiyEVHT3AAhjah
4VaEVfEx2Hx7yxajks/t2m/9hYtUrzktCpXX83DB7i7clSbuELhqWw7Sa8tvrQVOlvHFwEgHG0UR
Zjayr3UujNinazss6+KweXuU5G0bxlNajV205hooRkxZMrWfYGyYmsW86YFiRysPokmG9TODCD1m
dSLt+FnYMmArGIvBvhpnZw/SiOwpsrHzKM+muJANHxNl+onFEGYI40zj0Iddr/Jeqd4wP4W6cfCc
1qYBrEobNa7EAPA4Yhe7OXe44SxAN8lx31xTxAz/2+Cs6tj5nrIPoaq3r0s0T0m+etEEgzlklZX6
gC/2W15f72ZTyMYtn5a4uyZpq8dlWL2LpJb9r4YMJi4WkLnNMV6Nqo9h3ye3ahlVk/OxMEKo3agX
tBlhkxy0A1s0reaAArFiwN4dz+nRuSzXSkcfahqFX4X0Ma/rF++7noTReS2dtk031Fl0lki4KqjO
7c5L0PpUNinjsCk8OVHnTncmqOb9kaHHNn7YGYGHB58yRqSFXMvfsPhKc3JY3alrheURLcEsIvVV
o0HqHp0eKYycoaDfXwItrsvjEg1Cf/RNV2xpue5Re7kyTh/oRH2cwvkuKIKZRlfmSnn+6DwStuho
kg4WQpVW6zCHqazIwR83W1bBnZUgfOKlVmK26QB5VH6hqirCS3tTerjV7hkg1sSBcXNl6/1ZV4wC
f8xn8uZp4qBNfPI2iztR2c7BI+TVh6qE75ctE5bpRN1WOcc+Lmd6U84Pq1RnRcStQjp44r/UhX/1
fxydyZKbyBaGn4gIIBm3AiSVah5d5Q1hl7sgmRJIhoSnv5/upjcd7ZYlyDznH0mjCqbb+Dp0v9Mb
EpnvqrFmzRvM4XOoWR/5vrTU5oHs1ZmjTdnVSFZvI8R9aEwgL2y7bZ1gj6gA0te1JDk058YPvlXg
9/EJKL8tkibS8COlX8RLBjcRf5RbbKEFHHb3W2yeNi9NHug5U2tdx3QkL4yoeoDJTVpHSfe09tuw
3hMwazknq5KQehZtKurIOTf8GGGNNr3QObENE1zosdmd9V9fVOAgdb6ZleEldn4W/vDlDghuqI8C
EHN6D0vOoNO2dyyPfD/Oo7JxnyU9DgUmXGJ4ROIQLzLduVYnz3O/ULBHXM9859CqOP7jYonWBOap
c56sfIhEUkZ9bD15DHA9YQ37vDzE+RpBUfL+r8+Omsf1Hqw69D4dAkHCTBvtwbSozV0v1Rat0z3v
gDMlbJk9OZ0TL0TqKVzyh2XRvv3twHOPaSSB5m/E2jT9DbAu6QLo77lEJvwImnOLy+I8+lNfpn4g
V31yZ+REB5wrm/vWAA/pQ1uvNuCODZSeDJsy3X0Xau6Chj1Wp+vYIVA3ZNe0h4Yk6OaAUMK+tZ2l
AnSSYtwSt/fiidWIgNRLDPD2b+83OGa06XrKWFxzcSyGnCTAgvNiuevigecIins36cToo16rq3mC
u0oSi2NmM1upolK65mPOeRVnaAICk+RqWn679b54SYwxej/wwE3BuWjCajrqeg/YImL66jO3W7op
GT26a1NNQ+GW5STMuWk5ecP2q45a14as9Obgzde9E15iuFWWRHINE2F1fHCa76b3cTA5DhdqqlWy
YDI1iabbeU9lsyyU307bNJnLNdd7S83uySrDVePy1wp2/DSlNa7qIV47/4U/nAtS8Zf70NOqnXSf
5ph4C3j9f2xS+oEQpGI7Q/KVv7z8eh3RLB7Zd3Zp7PXYxyuThb8yb8LYWYx5ZVC0/aUqJu7FurT2
IEUBssN+T6HotwQYdRAXOoy8V4/1FvVdNRFwdwCsrDvWhnzeP9RmD+2B4sUoh17oYH5VPOf50V5s
r3+HiND8MEvVFrcAGagAtJwmMGb4rSBrTIkQEd2ZhsouGmf5AIYvi+NuctJGcUoEQ9rT/YPO248m
89DNoXXvI6+IboATgv5g9bZ0bn2wj/d5yX3A0hJBGByqtjjBxrgDmvNqj4akEOVh0myCaHzttj0I
ndPm5XEKi6A9VJJt8tLvPpnAtAI6LyCzrBhtM5KtN8UdSGo75vp36TlqT9W6yzxpg73XVOUpT6ZV
h37nq29bJl8BPVUdQtF0zXlUUtuPcY2H8tgubWTf2+TdcYIvQAZwmvAkTD1YA4SfMUIQ6tPkazCd
eBh3athHjbWnrBpAXgflr/UgcuTnz/41keNXPZVlCRm8wNZmfZWz93oor/3XPpD2ks4LAcP/qimP
BsgCztGG+Rz8BnDW5kEfbJawkzcCWT7srlPJ1EL4KrLJX+Pp3BWeno8x+sDydR7NyDiBK647Gosk
8b5ZNnVeaWN+a8mjvh2puB5TV047rCI6j1SUjt/dhaJS/Q23XIvS0EggEjlpiMJRioX2eiHbT/Cu
PEjkEOUltTD+/NPuUyAJCGhm76YvRkKZFqwg//re0Y8r5Ncn3nbzf9zEhgiYpk0cgYotl5oh4IE3
ituijeo2LxxSt6+snCwhRmJDCDKkF+oCcew6ogPfyK5Bsh7SRfhfNWuzXzoOwTWzVhmhAuHIIwe/
h7ZZed3cF/QXStlJWwN//6eatalOOE7rNhnhscPU7cJgOQ4eND22MmPNgzqEe1VT/23by9LfF8SK
L8QVA9HcoXmVyzGo1PB7GtFGgVHNEmQxtjviM4j2zDkRC+rYtbtj0G+WffzFNtEuj6Mfl3e4isfi
VI7bIo4KkBiUYKnhbXW8Ox0ym07kFNjVNc3j6xSh7glGQEE92F548HGltQdjifVewtnHJ7lymCSO
hjJM/Na4G+VaI9vcbGk5H7t66E8TYqsiERRVlXcupFmb5jOO4XNEQBYq3K2rt5Sq5blPlLs5ezoV
vpoTOAZubK55KeC1vdlKNj8s7g11QwSpd2sEshfX5cOEhBMlUTn7/MWks2eBdCZx2uJu/Kq6sXhY
cC2jhZF8bodA4Pa4s0d9lOUQPGx87i6J82hm+y6k+rWaxv1DCEL94vlN/7vInRblxbJ7+9NVeRPd
O2IBdEW7pAmxAfTuqfOL1H5YSZD9LWu/Lw9iihoNBGJRTVfoIN5Pu7G6/xzJi31sTD51R3oQff/E
yzhFmVuGS3MkOQKR1KS2rT+5VlCbU4CiQCdaFqF/xBCk87dlZllOR8+7XgjdZP/iD3PGu4mB1flD
52zsn5SyHDdV5bqXxz4KdHzcKspMXuZ8ke9e5fHqSjXmX3UUaxAM44nf0D3ouCpiw16nDcAwM8Xq
/x4LLCSHgQUPrpihhVeeg+lDg7mVSV6Ow89K7W+bSrihBxDBGllNMIVPRAOMiBsif6mOsOuGN8kt
c/tgCyXRG6nZ7ggLLAKQ8dbu3ktl4vdqC/ofVMNec+9ttkS83OJ8cBfVtEmoSjA235Y9nraBT/Y6
+YMqz0i36DY0C8j12xxeSQsm7fk5WIftr4MWpyVsMmJnjSw1/IOgq+QdpYhc+HkQaO9WbJPWnyt6
yfCY08vlncaS8+XiWkC8p2LXYk4HLRY0M+7aYkHNWWwqICVzM8tweiWal0fUsoL+d4uX7e+K8vrZ
iklyTrqCkBneSNqkz5UhLiAth4WWkX7Pbe+qzhK0lqKJ7U55vywv+7S07NNjTyjMBEMfp260wR0V
VjMB15WSroC+Z71FzLFu+oyQaV5TaxnsJyxGoGWqHEZyRdl3y2PLOvifWiIDObWFkNFjwaP3XXdm
LA7CNbsLirmY4QbRH18Cg0R/0FSEtEdRTk6ZBmbyvtgvkAwAom3tx6ymlRt8XriTKKKF1T7gDVHk
I/euLrMZELa6r1UlP8q1bup0ULFjZ3U4j+ozHPIu4EcTsCiCltzpbDuTt5Is1Np/p3xFuIMY39+R
VK3LXz1ZO2kKg5ynM0ohKhNC36dNPVpp40lDt/Yfbebh9V9DD7F3mAX0XLLaGgdx01mlQuE1BvJY
ehXZsjGZe6Tzib7/WF2Sro/jOtKgy5lUi4x/NvAmrHAdvI7D86yHdlrxo8r90ymrvDuR8Ev2GbI9
b8pyHlRgX5T271VT2OH9EOQFWoVicorMlBMYuh1bwWWz5h6wqAyHBg5nvE6ohGL6CVVwCEYKjOeA
q4Wdo0iCgOluuoZKmHTposKkaN/KEplJD4y19MVEe24fgQ46KrQ+tq5lk+Lr+rKtiGLducdGBrMP
/ZuapYQmQmtpI4LghKbos+BXTve5CcezhFz/s2sJfBaCHS/McUXNoCHL4W1ZZLzcmNI4/wW6DPJs
BP9+rnaNyIirssRZ0YfBlZ5s5wxbdoClxJReCp/ovw3IaYIMS0P+H1mEaHOuITpPe+C21SnOWzu8
cHwudcq4LVyuiH5gI/Z3Gw0R+3x5LBgbo5PPD/9j830NzLdTKE8NQuXmjx5Jyj8wcsBJH2TYuWdo
geKCM96abzCVxvVVB7P3SdAa9nsXCHJ4UQFo+sHtIkA+XUWOueXcrNbEj/soi67escMEo+CcfYJb
2xOLUYnbr6jL5oJyuTaIMn2NMT0EaTvyhHf1vYPAtOUNBOXIMOznl27cxvty4uc/7sFsv0KeLS9x
JOLfbufCepea29EGn7Z5eBAq2j9yjK36MEFslilEkCOOdWwgN0DhGxRhBiB8HuT4Eq6evaa05hgs
nXPXR4cJ4dyKcFmvbgbqXkP6OdJFPw5GL29rOk1G7HLOVEDkg2t9hp1Q1p0UDAJpPEADJ55dE1fn
lq61P6PZAHmbhjwO0rWx/fsGDVj5simyjSp6rFs9J6hS5H0zGad7FPs6QvLprYxPwpLymqSvnRcb
HybhfJZ0zfMQqwLzsN1P/xk1VeutAQNWj4wk2zXTIMqZhztb2SeoV8YRL5gG9wlkSk2ZxSbdc7pG
1S+l19o7iNz1x7cd/Jdxqi7AhhnCjfXLGQZrudsaB3Zux1ziPwB/NcuRNgHfe7dUs4sUWZcBOg6k
iK5byop3A9FSmWoGW3mo12qy+Jr6+KliQQO+hhi1zwia4y+B+rs6TrPHcxPHjUHKKMT2PS/xxh1Y
D1DPBUoaHqp8Kn6sfoyXF6TjEK8etOr45JXRhooUsGh92sW8/EZQW49IWlHuHYZlD9qTNyGGyoop
tjSpzpvWiTLh8rTPlbswyObqa2IQKvCfKOtr6y2GxcZ3cTXFol3WtwgfyPQdAAojJffWCXOM2nvz
ulMcYj9NAEZIJtzZ84azXBcuqAJF3LMbbp4HDuLHvzqnsf8M8Rh+CJT683XPG77aoqniVzevEI+7
e1vFd6vdF82T2cUVsYpkNJxcZLdofAW3VdK7kL3PuwRZuhvHYYjvnD6EX/CmpX718ZkGD9Y0u9WJ
CSh3M7eGSKGpKF4scC4rH9lsg0Kau8oHj8rWOVi+Y67aJdFl33NUa2V3FMEOrPq542iwf/LfHis0
ie0hkP2M/KJjE37aAJBUStZXlx+YNFq6W/u9WQ7IYkfSMamkA7s31zQD9q6FqaXf6T0eGcauDXV7
PiXhuCmgMOXOIin43omumodVMV0EUZ/YHLjXERbfYKo2uG+AfTSUl5xXME42CYaZ1EMbKeaXfuiS
kihijoe4t8ef3VTCLa/66HnLxtj13cQBFv+S9dqsBzygws3msAy9ez0qfkdPE958T64FEuo+dnv9
1oDR7seNjpLr0xgDyuHMqJpkD3TXHD2kKhtSTLabiiQPNFHc11yCS+B/Oj1AU8Kk67Sn2tL9eLsu
tXxzxr7VyaKrzUpng0oXRlagWfbArx93GjisI2Xnrci6vij6y+oMVXnrRf3CpCoWNJp8NcyfnVy3
h47QBCK+hkaRrmoqVbF06k4zesfbBT9I1XzieA7PJIbOL4MokQ+Zoe//rH7Y/MBFRm+00wCJz26O
/J4C1HvX9uvHBufz09qpacwMTAUKz3lzXxoGYThv6O4Xb+ESgtMkAonZaB2nJG9c5M/2rJfj2mkR
3wFTOmE6R6X+zdswcJUCAUCNOyutDoop9KuNlgWzxDYih9sKP/opTOwWWSV1bRKEcbo/x+UgfloL
eWsWNIgqWCTp3CM6d6j6AD66Nn9nLAC/jOaOuHLagT56+1Dbj87GOZ9AY7jjjZBzvp9qJOtfqKQw
QbhbG705NB+Pjz0ivQnIKnRWcJYoV49ztHFI62ghxm4xkf+nlHUVnoA6YMtUoeVFhFuMqYEE++bM
pT4hPQ0LOwv9cGwzNK2I5zQezNudyXJDaUfA4KV1YudZTVqd804haHKHnL/UJtecQUbZ3iUKW05Z
MSr9tbSWax/DsuJ8Z2/nkOVDsiTVsgmGPw4XyrspAz0mJfE4IrP9UkTnVjLgZ7ihvJ4pp/PJhsoL
FeJ76VGWVcHafpsmmn9tmzXMFyu015t6KhbvJZr2aPMgluX+z+5XbD1e50IFrGSJfY2o8/3bnYMr
RWBedbhy+yE+7rPP/gV2a8r26FjGkVgY1vmptKzuH4kf7MObbY+/lWwqdUSqhV65WhagfdX1ymc+
7+xfVKfp8g0fzvrOhoKnzkRbnG479yaqCWHjrhm5hzdG9b9UHa4mtdTMQUZBNvIsW0TIn1tWzIcK
zeU7oQLQbd5QDt8hWrXpENVxfxsKRYt2lM+AOXqv5S3QB88PibdGJ1Hp+r8pDq8+NhnJ8KAhTMrD
uCHzwHst9+XgNaVEh3UlD+8iumdM5uSauTKcHJTimK6RcqzCckFQ9Eb610SSxpu3twW8BTqJ73DG
7XwTLuuOj9reg/EYugjFk9w2YjgJxrT8yuvHMlkgMrLBKpm+SLBX35IXsbxMHbY1wETXbVJrFRyw
s6W8kYuZkfaubaE0UPIPaEtQFCKg71wWgqzRkaWzPi7MA8lJa/B355skZ4WJ0b7tQ6/FJVXN7nIs
ZTyLLFjFVp+b0HgD35fPGdHszYTjZymNTFlryK8/GAZJTecJXAggfa9+k72F6YufQsgUbvQqOOrt
+K/do7w6oBxv5MNu62bIrCBC28VE4nl8uV7H2dwNSz4fR8wy+hxZgO5QuTuq2XFywJg12led0iii
YhQ3GxJfyfiNca+gRiwj0dtF2lJOD3W49vdhOOkiDcupCO8CsTl/hSG7GGZ1Wb0TwJLZTlrGa/+n
1qF2E7mgkb9c1WJ9Si0GGAgQX7SkgVXg8mK0iKKzdtaqut8HR32zHG8vnGe1POGkkfeWDub+tJpC
+reIxOM34qnkdzfNGyFnqJw9ZMHdSP2X6mTJSkmE96ENF65mVFWdZCtBdppgNsCOBH1bADIp1sQj
iWnU+Q1ScDUjxPN3SrWXyXvCWOXIY+5O1R0xzPuUaUbd+kGzYRy7WZC7FVvDyGlJBeIPJT5edUF4
uHzGXi4fPDYNkyJHnP4rAjv87AW2q4coXkd13kd7eg4bI+ovGwRif9+LZW3P0bQVE88oLpK0C4cl
ZkSoQ31TFSF3C4ef824cUm+Txms45Rj2OXa5AWdyRdmaNGm0TuedrHX2rBSvQvcCgC1/lLVY3z0y
Pva6GTYR6eDc/rHajgkxdOguOMMZBTLzy6ZmfKpMmdGseqW8IiERKDHN3o0gCl062Mh08baL2stq
J7R8UPs9/NuZEvLOWXAKMb0M9Z6aDpdp1oQSPeFCDJs4BxYKklM17+5XOKOoSh2E2c3JDsL8b7Dy
Ucc5n0k8go97xDWC1Go2yGKuaThoeaa226YbH+z7WAebGVA88Cy1GOK68VdZLZYLzXNNIByFv5rT
APY5cCi00R88xOIZeYX7l1N9Ca5aqro4AjYO5atT2nOPtp87enou61XB4KAyzbOqNdvK9ePL+uy4
hcucHWwsl8jcO5VawOOfaii9+SQ2Vi04rUK196VLiQrevlzNT3bp9zpdhm25q5e6Q2+KOJLVScAE
3mO8UDayWLlD/reip1nSm+RszpYDvH0AYXXObt8ENjovg7sH04auUgKBulu/6gbvkc6JcjwG1hWG
0Ussn/hA3W90xnw/hx2ejHltc0ogBZqW+1eRG0iPeV8mZL5E2uOKWdWmL1Wo4jaLbRRqNX47tPiE
lUcnzjh7OVslAlbEEbHmdAQsf0OgvjE/+4Nb3Bfj3E0Pa7zvMz7IcEe9YGOHgLqY8LzoGav9CUw/
D1/4UB34LdadPFlzW7znCmI36R3JuhuWZZwjxus4jOMSyeBmz9jOF+QDd7lr+eGxw/RwW9c89M+h
TXLSmT0dgT47FiK6YHCs/LOpzQwe2qn1x0eIsN+wdo3mZEHzigtyeQbNoKvFEal7w4NUyfp+Vs6K
OhWN/BvuKdRfPKeqeWH4jL+RPNb4hsNiHhIsXS4bKwGh5VswlMUfdEbhduyJ8vTZJOjmw7Hlhe5x
aP+/dpKUJ3jvwNy/3bUf1wN62uoejGiUF5oe2oU8rlr/GLcE5QYMQvc/EBrIAzR0/NqSwX0/2v7c
7xfFq1ykjSflkyzaCodGyKv8we3c4QVAGVDcl6ilowvCcinSucaOilgSGjfNt2m4bRtR5QkIXvRr
IHSqPuEdZJKZ27rqb8LRqcuL40pFuybFEBh0oJhIz6T6HGw2h/dOxsbT/a9V1bxlrlsRaklcGjUI
fmdPUwbaHTWPCHVJ2w/Mhjtlc/vikeo4xa27NCaDBPDyrK1WIO7eEtE7veoKRcqwrfk9LxkSi+sy
92oXnjOfmz1icsnDiCMi8DEqBZh9o1Q7mqs/Fr0K7mYTYjsIgQE4fJ01vF/rYP+Uo49eTgPKx0kr
cli3uLbZadxq2Z5a/j98KzgVJC9wzyZSu2EnExv5gJ8JmjfWrBX4ArPO8UAoVAGud5hHlFZJULhe
fUKOU0dHV0atdzIWZCmZXN14siOJvHbQm5BnL8ild1xkKa76Mb96nKY1V2jc6qB/3NtRds+8vyq4
yR1rNTcYKYCLG29+LEOctInqywXBKF8iszjxVa7dO/M9CUEmusT92D0UG4b2m3gjdQT5S72zQ8gt
Qv2SVz87TtfxBnqT9QlIKpb2U2v5UX8gYq32eNqqvUnbqfRVOkKj/tUtVH4WakuNyRCCITFi7cWz
xhdg/gyTgCOTTGx1liMOCU79Att17pcxZHKkHuFHcEXi8QjpZ0rtwK260zJ7y/o0OaoOMPc120e4
kuPP/yJoIwwLYryNlCnskz2hez3MewE9QeQDB3tX4FcEhxq4edoaKczB1IHDB80reA/AuQa5sm0F
/+IyLMakcE0pk2jcBidribS+MTHHZ4LakphTf3eDkfvLjPpdL8UewFPRrqQYmhitx2Le3nWdR88F
FI/D6ICkP7W9iU5vB2ESemdVYnvuiG/G1dH4ej34eTj8gQqBto+7WLDDeiVSQ74cCWbBXFifEZM7
deaKcAeqCWZPwoJhKs6IzynCozMC/t9sSGkArTrkp4xgta0BA5HXpUO4Siupas3dlpP86N2YHUH5
2Tdt9A/OATMWcFBVZMIMRmS7ard33mLoRMyY2yFyNuWcREcWLYEKi/c2oD9Udypet+lSDP7ywQt+
behb5iJrY6X+iUlsP8h1JQ6ywdrQhEUMz8GM4pNLI8L/1Ffg7XasJhhvTHXxyTJ6HxNT5PmejUKw
P/G4Pyk0Uj+Q6HGKBvDqRQKZHj/3bdkrPlzALLyybmAtWYrhEZJqYDw0aF5umNzXiLl8HKODyndO
PRET8ZBgvelURomHj/5l4DRKTUks/IGhdvu1xP70KgZHf5k23M4NMUXyMoBT34YkpV1NrCvmm4Yi
FXS8Ifn/YFp5dTeggft0yzHqGC2V0yPD5uDmkQ8Hk5FplYNoUrcSnqPViup0EyXWoHgleaOMEDuc
eoR+RDpYQ4QiISq6J4rChi/ibssXudXWlzN3EDttyG1yRzZWIzKAysVPEL5Hd2FlMJLQuOMhhLIp
9RN1iECizd31fCVBofYQ3YOro7C7157p/9rUH6/ZbDyCCAhUwDMeRqoITob+jhhEEMnRy7QFMQse
d8+BZSn+0GjxJL6ZfA6IGcr9Nx81cwVF45q3sN2HX4FXUzslHFX+mTj1TNaAP/8dLBRfB0TGhTmR
Sm//4ZEgOZQ1xWYvClfzSMCEd03M232PHpGxrjMdz1o/0fMyIqoWu/MdDHvHNgIP16UqJE07Lfaw
f5Wk/4hs6OfiSRIh9Y/LPAxSa242l0XaEShru6b528HUGSToQ8hes68eKjtRQ2mNi0JOtAuG+b3H
s4o2Nqr9c+iynCUlunvAI5cM5kMwkk+RuE4Jo+GZIiajQhJnNEHQzKe6UEvONb8GnzSxr/hbROs/
FmHBLuRUsfhc8tB1T7MKzXMlm6K5DRCu/AThIj+11fMut7xb/4dI9zkl8a4NE6KRyo9QqWo5D3LH
rxEWYXy2YuGuD/jD6PlaYjOjp3Sl2C5RgOqU4XEBDVE1HaaHejLB17YaZAJmjqf8VENL3zqY9uSx
pz3FZjTSV9gYQ6R32q19u5uHaZ1vXCx4cRrULK04Dtc4vIUl1S0v4cCnsGYFEI1Ps6rhQMmUSH1n
qvqHrsiJuODptd9rTovuhGSLridL1Jt+qYO5eqr1tn87uB1ujIOr8sqTU0g/LWooaI3f/B1zUgRg
HedB7CZezxRw0wWDZyNFscic82RZFyefbAZIed9TRWo85ssTiHzp/DbarG/KWyx9xNQY3O9T0Y6n
gEiILzmzWQCv9u0Lgs5uPaw+XxyPAUkFCTcmaRtrHuwvqpn97QCQsKHeHS1y2AonQM0yWxsrD9v+
VpwLMMrMtQ0MfyVbx2NwWYZ/kxuxJExIC6bDtAbGY9vZ8+d2boV1FBgIvu2mEcGNt7riv3nv/RZo
JbCf8r1ukdyraP68VkgjFsH4z6jgdbF/2RFaUvVOashjR3YVUmbIpPmy9Yu/HzGbd08RADi3Bgmk
f1YM9IDmka//xEFbWjcz8NrrgD+hOmCJlg8TKuIKDqj3nhygcJ6yTcAFuJuS+T3+Q4nPsx7jR+00
jTnhy6SE170yMihohlfLmQCm7M6Ny8yfmoHXxxqn+TFeC1Nk29pQJaZJfldnjicmrrh1KPTlcWyo
DjJR3fA8hWSJyA7tSFnAjnESTZE49a7no9/5P0LUXp2hYBtcU8mGv/vWV2bhiWtRMTE4lTAxZLjM
SAMdOKu/9VjGjxXXG+kwXCS/A+xd40WWeeFmlgnBHwAkVpGFZIzIFOtt+OLmu4PkXfRlS13FGD5N
5cApr2eGPKsdcMcSiYNuD+ACQu4An1CIdK/zHnzN7cOjDS+FxqkrhZ/McC/gj7atXhjSGORWZTtY
3TTH1Gn3xfbYOJyhh2WDRlv9Sl5H6BG8eV+CCmRMyTKRBh3wYckpU7oVvd3oqx2FUfIvO00Ykgji
u498z9wlvm/TGIaffnv2yOP6latBE75QCnT4u+QEOZLaNY0Xmw3mpVjDGhu+30skQhiqloOqkKPf
AzsAhBVKex95VOdPU7Hn9zZMTX7rqWAPEzI3rDWL49VpD/vmBNttX3jkp5nJbn9oH+y/rHLOPzbE
o/tNTSLXD+SHpNCsQwJxAFVcSAUfSrAxJ4/bO+KhOXSFt5R/yTMqwxOhcpQlbluzBaw/xCLcWGE/
PObl4IDAByxemT9C9fEzlB0+Jj/IxTm0ENHjxw921IzjMMJBqMhJva4dkpqyQf8MLQZVgTqmylNv
DyPEayid6d6om7l7wfMwP23VvDyLVmmOaQTtGjV+aX6N3nU/wT+yXMhiQDYW1W243nLG5fYrTyNG
imAT3YJkzfedrMgBSzCCol87sJheg/ftab3NI4NW0rd80jIh79okiArHLg41FUv/DTDsV8kaTuMD
oP3yNTsRCnD2lPGlnHok+6Th3CpUUn6Wb1Bw5DYV+NFyUch/xTA7JkUyTvTLNTPDPexIPvKjD+4y
ERgg4l9+7pYfRLWr19pIXhzpddN5C5RtQ8OU3i0GncI9VDw0RP8z71SZXwtSJTZpxycVV+IOVnbq
aOMG5n7s5gZNDkC1/zbF0aIP/SxGXgTkPzlwQsGN6TE+6oc9l0N8KAir8hPtdFcXd8Fck1mFU30G
uhr24wDRMj/xUc3LyOVEML81xCCogS+mbMdugJ6Suyvg6/JhOFtv1x9EPsH+NE3Uf+t4CceDUwQR
V0Uz49xAxIFmxBsnlIDFtRwhqUTeytNoG5Q+hOJQ3QEaJPSDu8fyDag/8B94EBsyQ91gzjNn8LnT
AP+hzosZtTWgpT8UmV2vJMLwny5DRvwxuQVVuBOFh5+RkH++WzxXwEcAr0Q7hFU6LutUHTWRtiUL
Vrk8uO5iX0MEovJ+34UVvRa5t72115cReKJiy+1VHLzZKECIN/D7+rYYo0aQsBPrzwXS05xaPPYP
LRcCdWodtbAFtJPiapjX3xPR0P+RmODdeVbrEW0URnmUFB4i6gtONpsE516ZG9KJ/Ms4Url4wNiC
KmJnsuJ5Zc/3fzsAor8cFJqMTWiOADSxb4avgduIPlvGJSDphgs50ZiMbgiiWIYT/66sD3o1mG8a
N+jtVOAsao+RN2+/m3AF2d6XMi5Slw24/Q0oG2VYfK+QjhiZm1nvLHFGUDhfFrGAI1nR4DOXhH78
B/bMbTDhO+X1fiAdGr9Es4o3ktjsV6Pd5tviOfnSrVH3pVdsV9tIzgnq51v3jVHfvjqUHeCymBC7
/8rWoswO/iUwh4376zbmSd9uG69tnqy6qv1kRxdcHfwQqcEnyRgFbjd6iHGn/Y+089qRGwna7Av9
BJhJf1ue7dQt09LohuiRRvTe8+n3UAvsqllEEdrFXMwAA3QWyTSREV+cDzwzefuJmyLnDMXmQzMU
/cchiqbmY065jr4pp2peU3KSSEMB0X9DYdHbZ+RjWokKKGOnxBTSMnZlycXz0qu5Un+nMK5me9mH
ZfFAXiO/y4mvpnOFLEYeA9VXaGlAwgWkJx2CF+IQ+V34HtFnNiEbQbPdoIGb1KhswOng/LArqSvl
pJW1IjpPkzPSUZYlBM+FqTrMuSDTCZPZAIdTyhWOXSCvRfEBmWv8RDNNFT30RWIgBVJTRFexr2Wo
hSPdPxrkkgtCyG6ug5ZQGF+goNG6bojQzlxUMqa2R5flvUHg8qPnojWq6IQVhsyOlXR6RJm2LJ8w
cC7LnQhVfjWNNlLeSRv5NyptOzknIk2COxKkOXEb9kQdqqx6VL81dqH85Dae8Xb73HoZzVRHejlG
lbkDG9mGn0qkXyfNH8b2mMiBG/8kuxoBrOblJ1R10bOAdAQqKs+L6SksSw3bWVptMIBDfeunT/+D
MtBUmrDpXdPugjvwnIX12MnQc3aTNQ7i8D/S0yodUWzqTl6HU5ZIsyIDuaNnybGHCjycUKGrOX9q
QpSQR8V4Kaoxs45Jy4k1tnw4GififoPuuQISNQlwwGtCd+WOMv//P9C4FD9HCj1F6wKMVvfCyDV0
Ieh3JffMLTj0DNpcQEuBhJBjNUFR8s8CJBrNtFA6elq3BZNw8IAeHUNT2k8jcJg9GSLru+JN3Ccc
4kBq2mjPcqJxGgEjbYO+uQaKtDSs4ykLWdgyLZCgClOadJnaurU1NacWHiaY7LA734ZurjAwTQs4
nC212dVBW+AoFZ807sg1xG296hMf0P+qoTCfa4uKS/6AS1SZ0JB9e1Cx+pYB4Av0zJgHLT1NMlog
e4+ko9t3nXhGxmCfdSmUvU5B5kTUBbkIfc0xrc3pUPRxucPc1NkXfb5lyrs2tcB2/Z8fMjNJ/5ha
0JYqqzJ5yV2aQt9DZmXbIrynXbTbsGhd/ZzINTCEmsHuV4RXczATS69a16R+fNZszXgywcZtMKtX
R7F0i7elaQjbFp+zQ5/SChSirsSdleyUblzyvjKOt7/f6qT5Y5QFGVtrfBMV1tC6BU3RLg4V/tGm
OvQVEld2F1UIKYn5uo31sPKpsPxRMTEVqoWv8OLRMJB3SDTqrWvBQzwaxdg8tXHvAW+j7e/28628
RbSgqGpM5ErQ6hcA9BbYEnqQqHUxqpP0zzamfUIqSfH8b8eRzAZVw/1GgKJdbjZBxnaOiIXZF9Xa
Uz5JpKLT4G/MiWuuLqMQRmq6RY/kFXEWWCO6cIOZ54FbPNl5Kb94zqAMd1MYSZc8oCc3rNnn7/9+
E8WPCktJ9i4LgPxyrkusTix4RLVLiNC+BgbXDCVK4uOQmT5I5Zn1H5s59DdPyg3w7W+jjsXYFqYJ
jglzHL9Va/62f65oqi40goWT23SKKdwYoS/oJV1xuAAXmczdzkJ36FYt8diFqoBZck0Rxl3b0p1w
ilWn5F7l0VNMjR5ui5FYY7qnJcIzLhnttIgIUjigVFptx79LLYMqfIG8e5fQkp8esYNCIZvCPEEp
mEz6Z6uatGJj+7yenlCuORh0FDM63jUL90HhJHkYhnJ0Azs2PwOKQscwBerL7cl5vd7mUeb5wg6N
OdJivVWxEuvUNEZKVWAGAqVvaC4MpNsXU32+PdTqAzmmYzs6CEWwTO+/mUqr6mT7FkPhl32MdTKz
s3RwY1WvPRAmFzjIaaZukmh/PwoAKaeqHB2TQcRE+7E2QB9MXOroWdhyG1xZAGQ2VXKr3HosqnLv
h0LbnNG3aA+uzwUp3yVpDx+q7WekEQBDGTyAWQ3eeqdFdisTZQw2Npb57y8Wgc3wQrdoWaUusNjA
yKZGaauXg0u6RCGFmFKvzXtkemQc7stSjQ6mlm+ZkK+8X5sMoIFTGdsMzs3vH7rwijCymmp0IyXE
0sPsk6NVtf1RA3vz95+SoWafBB0HD4wk3w/lmxEQ+Zi5GenDN10OLd1d1HpNTU83Rlp9k3+MtJg0
TamAkGnT0W0IQj+i3TKfMicfaY2RnVtCOaEma5un2+thdVCHaqKGkY5KxPH+8eiH4wJt09BRI974
lxXj/0gLLi92JsVjKlr5NlJ5/ff2oGufT+fM03mpuq0ueeG0rfkUdeLe9elxuStTeqwUnY4HUtTV
xktdG8o2pY4WzxESIuH754M9zRW1Lwa314GC93pJ81HY/dcOvbNxEq28ScQTqkHZg7MAD6r3I5Wj
nmedMHs3qrvmGYqodhoxD/lCabd8sD0f+WKo/rj9IlfHxCqInjPOQJSZ78cMRzKKYi6PdsiCU6q+
dXKfgJg/hAPgJBgBKvifETW5frk98PVBrwnBeYAfrWrOBh/vB0YLl8VwkUoOPSOgfZpie4IHxs88
bfP/NCAl/sZ3vN63GVBXDc5ZjD7MpWlWxcLrA1mXsOyVmjsjLLk0DuuNb7g+CiEtwbNk717MFlFn
0B2HpnTTfEA+4iDbf3EiU248zPWk5GHworU5WuX1ZxOkTvXOayq36uGZod6pp7NJPrE/BNCLf93+
VCuDmfPpjSsXSF/DXnwqqlujVYZB4wLcUe4b7AdPweClT6NabBkuzVP8/VmggeAkGjLFbKqwdOZy
esOgoODVblHUZfMTXjO3KNmOyROAQlTTHcXH7o4mH+8ZB6OEm67gqL/9uCufEAgSy4+zHTO45bUE
AuTkxaRUXcML2ge1aZG70G/0enuUtZdKtOJwm8M/yFieenY45dhL5a0bpDI4eVP6RuduerR01Ma3
R1pZafPaxuzb4vIql89DcaEPxGBVrhlN6rkdbD8ihw0Mmppz155BrjZ/bznNnRAjX5UrEEff8kwo
cswUNNAErlopwzOnAVQhc3LuJY25p9tP9zuAXEwZDnDOHZb0rF+dd7g/Ymg6/QJ0MECRdHo/07vZ
sK6iYk57zo6uCv2uNqr8P1pj+zfMCOSRfVD9LMF8b+xnK9+TCSMlFiQacdvyRELZPMhSzroFNL2f
YddSprTDWrmMKfL628+88kUdDeAw2xmuSByD7x/ZstLEbMOwdUPUXfdKXxhfvLJNafirSRSBgcQj
5vC3Q+oIyNk6dQQqGAkt9gCUOlmWhFHtYjEBycEwj9Re64MK9nyf9XSs3x7ueg0yHCaMmKuolBGt
RSQz9aS7gsau3EAErQvwIj8rPOvGKNffjFEIe2fDMpVc3eI9JuiKda/3KjdsnOkJ3I59TnwHcfWM
ern9QMuh+FKqZZKr4+Qxcc1anAtKqUPubxUK6FVX3tW5VqNUtfKTb4R/G7D8HorFrtkwB50ry0YK
MKjIqkR1cRLJLgQt32gc7OeuLH/j/S2/0nKkeZ7+sfQEAIc4bnIMKoKiP/WtZx50BXzH7Ve3PBPm
UWihUbmmC25dy/tJF42Ck6IVriAagbhqmK+a5lguMbt17BoRHaFCOo94ptTHAcbhxmJbeUicujTW
tiBO4Sr2/iFjrJLxLgIZKRFd3GWK3V7Cudng9kMulzQPSThkIXih0dEmkfN+FGBeph6ys7hZbNCb
ntKHGoLxxEcmRNWNHcxfOvvM4/3vGEUyJ2nDeT9eOylEQ56iuhQG1W6fTnH0raoseHS3n2tl3vPm
iINsVDLq1UnQofYZlcyUdK/g4UrXdDTBWGpI5NJjA99gY7iVj4XylBdIOsyhHWxxGBh5iW6c/gOu
zQZNSGUUPfBxLff2Q2nz2/nzzOHtsdFz7ZCqhRHecuOQjRlxmUWFx4qvndcwzwISHHpefy4LBQ2Y
jbtbSE7FD06ZXo+4X5RSctxOUDLRr3Zyr/ihAHhit1Z48h21ujC3Rb2vbAeFczkFIy4IbKu0pVPP
e8mrrFEOAHXM5wmtDqmbRNH0k9nHofMPYOYRGkohO/TX9BNIimIYndwNnhq3ewgyWbDHpUdFO47i
c9w4f9c+sI1Tm1CpeVgkLN5PpMGXcGeglrqBakfuRL/hLlKSnGQCzWa3X/vKGiFtymvHyn0llRRF
gCzgyU9gs4Luq4WDjUs7Wn9o9bb4bxi7Dbfl+YxZfGSN0oHGQpnzI8sLg131bTapDIdNH1yhyU9/
YTRpf/FxqtgDv5UfYHvg/JziV3L7QX8Hf1dDG1xVuLGQBl2etmniR3VZIrcit+sb90Wmh9/QQzgf
O8U2Zq9VG6Zd0PofplYpv8m0LU/o+s3PpZfLrz0khA8dKcPj7V+18qV/539RqPNSrtL16SCEH8Y6
Nqg0aF/8qqnv4H7kX1DQRRsvYH0oSltUX805r/d+Ujn6BMpAMfnSjQozMq9Q6xhh9pgrCEz+H55q
ztJLkkDs74uDOe1kia86pyUgE3qXgGQ3h0QJgo90nDfPt8damcDafH8ySXHrGE0vHqscCUGi2p5c
9AFT/OoT230ZEBM8tglQoB9SjsrG4bU6Ip2Mc+ZJ41+LEQMlDX0RZ5Mr+sKixx6kJKo3nF5anzxs
4m85Uy/TCWyMnJOaQZWAqO3q/lZ3SmGVcTO6ceDLwyDpeuwKlFTIM1KUov4P1dHMv4y8f4/JnGQj
JuKh/LiYLAE6ztQ32IAzK/+IOIR+TiTA57xPwv/Poebj54+Ap8mpX/udPbqTtKPwmGE+8JLGaIN2
SqLKcWNqrr5MA2tZy9TwNFzGBKCCTTtABuI6dS/uewD/51ZPkl+zeP7iT0XxChe32Jija0tP0sWl
U8OmrLQ82mZRXtG3ZCsNmo6eBgCD56aoQnBI9HDfXg5rGyxpe5vBdNu0lqs8qiv6vDNnoE1fUqTw
8/JCm6KgXTKG/NUT/WCLhUspAtyNLM3WyPOy+fM7Aj+NlDHjIVEm7svUQv3kjEBFh8y56INof3ZB
jaagMvNsY2ixNvZcw2WxYW1rL4+V0ig6CvAxX7WrqpyTvPE6FI1j2B3ABEf2HquRYDhkXIv6vYnE
2B3pa41A8HvOHRwtW+xUGgCCvZ3pPohruqOhq42DZ+8qo6wxK5pkT190D/fnePuDrc0NskAEP9Ql
9KtIPA1ST4zgztwysZNT7yjWAXRAQvSo2htzf23jIqBQJXEc+9byvqR2IJ71fprcrirHk58H9QW7
nPyg+uP0EAT5eL79aGtrDVQgZUCCfINU7/sZgRxY833gr27neI486a3WPqJt8fznTsul7abeTJUQ
cd18vD3w73rR8qxHMUL7AUc9kfJiZNPnnFMBXLi5MsgCtkSov1UOLjBuY5V2ddbRQdgnnLri8NhX
cQDdoKT9BZ3lYHzrwSZkH+g6iSVo+ZB2Ji/Xe/tQjCGoeBu8QHyq6f1WL3nZRV9SSGgzK8crWho4
gsq/Q4M/fYnKTkWjNBomElLUa/r3xqcde09PUvNjaqYJXoSNROhA90z5eewjC0WzXQ6o8luId/dQ
czR8g26/mJUZQLYWRpjDaUKUvdjWhyirTXp2B0L5dsaYFSJR7qM46L8jt42SU922YXn6+zGFRYqM
PD8p/2XcVeApEXSNQgY+p7f+UBbZyLRjZzgiePUEzaodSY//lzGpQOuGo5HSXQQglU92eKgYc9Qt
j48gEDQ37A0nQxmGT53qbEy4+YxazDcEFxyVqkb6nbrG+5kOoFDrPCD0rp/i3bDzGmxs9gbg7i3h
zMqS0slNG1yRTJO4YPEBHQixNJ6lg6tDewggTKhCge2T4lYKqzUG8x9M00NUj9Hb7Te6sk3pOohl
4mf+RVH4/RNOfVSbqkFtT4IZxx7CDEfniGWP1h07aciN8uXaPGWOCkMX4G7Ix70fTU8HmLU0Urll
M7WwjRpAoHqoyOFgNRO8EhOA+cY+vHKEUMIwmKJcXknyLKaMnQd+owXlhCIJquZjE8/twWYQm0ge
0zdTUR6tzNKGfWY33saZPc+O5eyhXDqH/8LAE3gxNDS0TK25nrrsKeWFzT85pg0CvcrWIxdHWf1i
Ylt1yKpImXZFV1Ybb3vt25oOl2uMCjRyd4vZSwo4JTgX7ApN9mJjJeRiePDvhAvL+fYkEmsjWTDE
59yPQ/w1//8/YoRYQNXK/JLvSpgkPwSRQVKVxgMlO0DpoSKyc6a0eNSslt5gPF+y72VdZhdEWvar
mmYaKkQ6G/9lFZTmXYhupXFBK5NHuv07V5YzxxWuIbokiiI99v5nolFpLCcdJlcP6N2UbQMJvKYL
eWOUebEuvjv9MnTXk1cky72MWhQpcBAEC+kKTv3k7HVpW9wju/bvWvyBaFTu+kqjr0ZE9xZGnNCe
/Gz6hzxujjvpENPagoA+O6tWiOjfoqH4Z62i7IakLDVMTiZpNXuIYtD84PXQYsIVE6svLx1p94gc
J7L+NZUaqC1IaFXecz9Mxotdl5gum7oV94BMUwtKcNGMfKQwLgDwN2zWD904Rv8OelC86KHv/5KF
mTYHrxc+3bseBmx7zEoxqoGUX91pUOn8Q6qYY4ZDTi/vNLVOs39uv8krOSHXFZPsvZhvgtQil5fA
BGAssATf4BrdhvIHUUHR/9cC+/lKf3VQP6t6rXPnDTuzvy/bAWJoxocJ9iTSxl8WIvF04wBamehk
9FlK5OcISpfVBFsAuExKobtajup95xviC7d8/RnvweHT7Ydf2Su5E1LvsrmP8ujzxvbHmlKdKuvz
wsBbU2FvAeXWlKB0IguPYb+hb/QjZYbg7y80pFHIQSKjYcjlZulPoQxB/2vQIFLTvBA2OOGpl3jQ
fBt1YW1V2+b1tlgoNqogA4DefNNfhhBBPVJcnITmpho93BpdC+fKxAIA8nr6Ffl2f0rV4uX2a105
D5hPJI9NnVqGWIqFuDpaXZMFOlVtC/0poCOJtbid9s9V6RA9lx1pKn+K72mB9rcEzysbEIb0iB2R
7rAlO4tv2qcTPff4LaJKhdBNqxP4LJDqf7/NcZCjDKRSSiPJUinXh3inxGNmunFr9HhTWthsB2LL
735lKdizImiWbFLCX2bFo8ZwPJ2AzB3A3x8cWF5YrTXKUcupHN7+Zld1S/YB7oAGqCrHEby9+b3+
sRbQ4dO5i0WzW3UW3eVmajzodhMeQ8WYLtZojWSK0+ab3nbaIVDs6DDhe7LxVlfW46w44cuRuOWX
LH6DSQ8CTKnIcg3ajr4mkdEANRfeKbd74ys+4f5WYXjtqREV63NeTyKOtedf9MdT23ViFjT7mHO0
m2Fob9AuM2W0aDpGcaCWhG/fiD1O3A9QWP2wx5xxsjY2vNWntonyCRH5McvlEo/qOASJaoHmdPRT
TFfuHrcceFVICg65ZkVbV/6VJeKoJK0le/6s315oIGl8T8zIay2XnqfIBhDixJBq9ezQ2FibWIU+
217b4UeED4CjbLXG1p58/2hE1a4j5XuAP2+fQxg0r7cn4doPI++p4yMlocSoi+BB5CDoe1UxWLu2
/tEixN0ZbedvPP/Klsib/r+jLHYIA0ASZughdhcxqFeOve/40suvQ6+/dQCA7+q+0TbC1N+FnsU2
zEFDxZrKLo00zmJmg6YnZLc5ZYsqbZVdYSltdcqzocAOBUfgXYONC306CdCADxk8C3qVCgBDjzKC
KfwQq033D7DW8YLLjdf9EyaKjt+DzADwjJBSgISg1AKxSLuuv6/6Pv7omT1uRrHszD350blbXkmG
V2o4Cg6Ivl8buPMZtXUIUaycg7iBwaZh/UvHIRh/LGOqSHgHnEkM76PtDeiScm3OK/pI8f1D3cN2
ALJr6Fsl3NUFqZHqox+VBgdVl+8XpAUcC450bZIKy0fnFEUEb+eqtNTgImI8X3d1pTvKToyhdRFm
OwJgkKhfacgKPPN8ezqubL9zaYfZSAsJYuzFOnHCVsyuL6Y7UWk4RqaPPVokMfdyUnVjD1g5MhmK
zPgsNZ8rhu8fOzZi2oxsyanlh8HPmB4nuMUF/oR+NT7S+DZcWjgEd5T0ja1Qmr+8nJmzqoH0GZsC
xdfFyCnoz2icTLeegL9lhuz2+hBu1crWXiU1UG6JRFnYfi3mP/jFMQ5ty3D7acAs0RcpO1ukfQVU
++XvPxo7Gy0NNnIpIsj3z4NbBh4xWsrJ7OD3HMdh/obkVnsMG+QUt4da20jIFWMoPQerFALfD6Vk
EAaLgvmRDpZ25xtK+dlMU/kQcul+kAO4dcusNmKrtRfpcLsiP8PiYAt8P6YfAV2LcCN1Lc1vraNC
EJbuQ6MrjvBVoo3Lwfpg3AtQYxO0ysVi1CunTLHvMdwQN3N2hnzml4voAuJJ31gA10NxbVUJGGnI
IzzWFtNwDEMj1js2ZUcm031ZjeCqPWP6VEzBVi53fkXvZ/x8Q9YwpSChS6ixGAreQ8ymKg3XoM+e
7mgO+RTo4en25DCvl7SYtzE0urPw7Cp553SBF8g20tzeN0rnPFC1kC9Gm/fBPcbPWYItn9Pez/Pq
Z4ZNBfRijlVgYXX8GQtD9bOjoyvcV2lUgq0SkaRsDq7NAvuKlxpeC3UjqkPkNfbrYJn0notAZr8m
ehs+dQX6/JOXmzoZysHzfpgJvYw7xQj8L3SK5emDDQ3N3kUtuccdTRaK2NudZ/5I2tjQziGQwB+W
AWsBSrZi/IdTr/ajwrjvA76q9r8NdN18zxW2G+lLlwXGh6VVnwOnaK3P9JqR4oqnqew+1kMSZfcx
Dg0vU2b08cnriuknDopVevFy4P2HsUcSBE6zlJ97uuPRIJWofPcouzJxIieH84ueZL2288EE/Ehi
L+iO+Rg1kEIImB/jQjEx0UvLRr3DhxEmoFBTdddaM049MbXW3DjGVy7LFN45wq35wkiGY7EgwkZV
cU2INZcoGIdGMFeO/69aBpyGGFQL/bErtB4dRRxhaBmYTgKPU1r9M0eW+DrZhVNtREy/Q+LFZEY4
wzVSMJmFtbxOdk3XQ4tUKUykwScbN2YwHxFAMnjWQ/Voj1ZzxN8Z9EVE6SpXdOcQ6EEEckjTqDEp
wIPIKn++PfXF/BqWP4pEOZ1Z3CUowC724CnNwUomuXT1ZGxjsCG2kj2EGTwOZpvjf7UmNCyXIQsh
stSAz6N96qiTckdvTpPcpUU6RCc9TPGo3Phh8468/GEUlQn0EXmTqlz8MMpf6EzHHFxVkOcdVDKv
iI7J2JfO4+io7dukOPG46+rYzvfgHFX8AChk4bWi4yP2KtNmUC8KrCftoOGUW4CFaJo3yvPjhyIU
3c/bv3Zln5LoeuxZVU30sbwNGZh7YolaaRTLU/VTjGPpsB81QI4bb8W5fikk4FEWI/1lNHNxjHUt
jVh2oGqu2mfOP0nnY+CAiPODRqgK2wa7mhTEcw+AaKgToEclVgpiQxhwfZRyuqD6Bz5C+hCtIL/x
j3uYQu83mKCSPZn/+MQntaHFphLcCMR4H7Tt6FwSZJEbV4G1V8xBQFUHcbxA//x+2LCA4lQ3E8mv
qZNY8KbRHRcHubFIV842qWvIATDY0qhjL16wl9DJT0+K7lIFwCYeaorzo3UK/0VHIR2d/nrWcNEg
lCQhTe/Zcosiqu+GDCi2mxep4Y4YgrxMTeRv5L1XXhyXR4scL7VXxA6LRyp7O4sg6GouYaV/56kg
bmjmKp9uP8v8VxbLFeUGaj3pkOrlRvD+82RTY3laX/ZuFnqe88vppRkf6CvQoV/WLMDHjJr1xpgr
M1Gnl4FGY4KD63p4NpmDbeW0f4lSq7/36qxOATeys8DsHArYgQ9jjpPf7QfV5idZPClGBQbJD/pP
SNjNa/SP+V9r2FaHg9a5XYylyWMqS7RyoPmpnSBnqp55PThZYTXazABZnxo3xC/j6Bt1UMyQeHpz
+iLAOSRM00gcfIiK/oeB7uIvfThR55qFGo9WUmb4FsRBIT4HPiHPDjH+7Lkcs+G+aZirxP8UHFVv
ShOI/BKzYdQIuWRonfokBhSbEl37HxO7S81dkG83Z669e+YUukzSPypf/v1bsAJHs/Syadwo0sZP
HoYuGIUAFkTO0sjTQP4aaxRR9h9vv/2VaTaX5lDrU5+j73Zev3+8/CArAbjp6NcFTVTPiQ/9HC6Q
tafl1X5hs2o2Ntx5V1l+bHKU1CK54M5Nou/HIwXWEkAjJMdW1XjpM1H/ANwV7KEmAB6tmukHQpty
D/0p25hnK8uWuyV7kMHVgTe9mGZGIevCq6iBtnoNBg3I2NnwjeF8+32KlRfKCKyieXeAGbaIsMvJ
jvqyMOlRC1uQJY3hqfXFjIR0zaI3fSZsHk87zIoU5ZCAIZrujZo58anFhDTe4ajsNT8rH4OAExtd
B9xMVhLdT670XyR21PrG712ZduyW1NXm3qXrhiLsRfAuriKKeOAeKA+bxfOYJMD3u0aL211YeYmb
D03iHG6/p7Vx2aLREyB5lnIpKikiDXAMkH9Xya3ikrRN+KJXOZ7AXSw+cEzWAFmr8PX2oCvf5ndu
nMzf3B65rO933QBRfe4f1OypgJCo4u5kd/ZxaPNXD48p9/ZwKzMOnz+Ks5yvKlXpxZKusljVO6wr
3bpuQX9YnYMNg14kW/KMtdCcGuwcbdJk4LBRvF9Uk1FSDsTE0jXQQk+H3tfCt4wM04z2zUZskYNK
dwX83g6pRhx+UuGty3OnlwbG51If324/98q3tQhpND4TwRviw/c/Z/AyBZ6sWrshFpvYeSeh9VIw
j89NK/P7GMyYPIokyP8+0TJHiiwLbf62V/WeKY7VkJIEHYUdIHDPwz0xif360hEWHG8/4krcCHqZ
/Ad3WxIty6vH6IzcVcOidvMpEHvDN8WurFRnr0Zhcxq0wjsLT21OIWvpFGCm9/n28CupQsGkoprE
XkqOYinoiCa07aEsGhd0xuQdpNWCJMqwKXgOgVXTpW4BwkKpxGw/amGik2WNhP9VDSD/buzoKxGe
RQxJBEu/IGqExb46cMsG9UjnzhC348FEo2PudGVoq0Pd5dVWjX1lCbOD08HAukKKtjwmue8i3Wpq
erv6HMVeE7QXrlntzsFD5wAiP9u49q49ncUGSTKDr02k/H4uBzizFZoTNS6gZpq2y0rDS2jIRv8f
PDlq+eH2d105HSnKcj3joGJqLUejoF9AUawausnaZt8qAii/IXK3jYRysgYIwYOwjJcSGtTGfmxI
HuT9wUy6ZQ6becy5Rrv4jMhbIi9PaCCiwy9mqXaE6hg9tOm0I42hUgKjdeRpSuz+kxMFGCnmuj1+
Bf6t9Ac0fB5Zdtv2zKM/TbYNCbpQsYyyvR6AXt/UmDxM5RDuRjwUxAEaVFEd6z4BXlf7iGXOdpwP
M0V9ggjqa574lTp4z8B09EdrZ3mF9UkUtZLsJlhmT14rjF+xJZTgZAxUDVyNnMnn3PcgAXdV1iL0
qNtPTg+A4uTQqAEGsDEUjY83Yk7ZWb3TQf0zY8S8mJEdDLoSoesEXv8rDwDcuTTtNdYe3xcjO1Sw
Jr29MEOc4nZGCnR575eBaWxMs+sPz1JGy0m6THAnWypczGik0Q8Umws7u9A/zSAG5xf2Wm1who+O
miRIK3pNIvZbb0fIJrekb+s/gLiItIUqriR+pR9g6WYpnMem3kQfpxptDZTiunz0iebO1IyiJ8Qd
9YeRjtJvt2f99ZomXppLHsQfbGrLmlxYU2ubYm2CucyZoFpwRlWM5HY9EJXT2BMW3R7vek0TcBAE
8qq57kCbeb+mk9gKStx+6DPQ6+wYQjA/GpX6X9O1/f72SNcn4fuR5kX3R3Q9SJmFuFaoboMR+rEZ
nBYDpg4IPmfiSQZYABnDWJ5vD3oddjAoq9gWxPOkohYRaBON9KMHPJ70SKL2oWbfdUNcbQQ3lIiv
dwyi6N85a+q3Vxt/lo59Q/5krppHWf+qdeBuvztlHmtvhUVTxb2qB7I/022GmXoTVvDFPTjXYOIT
GItHvZZO6RKqxKSkEK9Fu8Icm+mAGa/E8jdPJ2OniaYodwnGYDNAryii+8hJSIr7Zly08HfQ1h7Y
aNrSrQs96Z6JLSYJ/9/ufha6R2dsEJYN7OnAmxTw/wJ7zDIerO5QBjV7q6hFA/k78fAY9nGz6+ii
GbX2WQksolBE3cHwGUmQ8sUMI9iYfuK3/r3R2ZjKYTLv//JMK7YOegGt9lC2IZVH3Qzq3dRDHtxP
mF9HZ/L+xRMV7TA5ztmlCWxLaH7QqZUEYEea7EdOkHjSDU+82Ijfnyt+/L3sHZxL/cBXcavEJKw+
TBOpCHjcUVQ+0NBskHiG+f4qGmHH+wAPsoHHa+RT34gp+lZP2NPtyIw3ZNo9YgGOx7QqvttRa1f/
NklOUhTklxPcG5ADx6dJVaLXZhwD71CWdZ+fQJ46505mWvMDU5zwE+DQND6bJnToi41xV/6s5iyZ
Hxk5gYrnVQofW0azRsnVTPITLH9YXnXfRsmxGIo2f45KWtP26mDY4ZusSY/e1XbF0aLwYrS9SCsJ
1dDIOucC+N8LXRYv9JAJuw26yIsG+HxcifEOi1jb3mcBLXgfkgZZFrroDBMJG88P7x+ziMy7ppH4
eJEcJ72vke79phhV3ZESF/HwOZkK6Rxsul+0D14Y6cWRroc03lvwm+3X3kdA+DCVqAhfTRjc+Zsf
x4rYSatqLloFf410v2oNOz2CEvqgNJ7f74ahJbqaKFnr99UU6tHFT/OK+1SNknwHFFgROGGPZojn
9lTWJ4CJnHqJXVEDUCNDK752dWj1X2tDqeUuKaV880stqO/zMMP7w68DgEYD+696GXELHXATmcM5
p9HyD4Zhsk3SfGmpJywpVICOJoDeIUXke+BDZNWhIRMfAqA1hR4dmwqfdNR4U3Kn5ngf76fCkN+x
1vOg6mKgh1o2acYXbLTw1rN9TKkcsM0a/2kOj3kajyVozSxo9zECi389rzLJDcVpVNxntjP8dGor
5IzqCz47iaoBS/TAMhTXamhV2CV4tIa4jBLjHBN8IcwdNwjs+DiaZbKvO7sRGGrb2r+VgQ7iSOWH
Cj/+oTCX0qCp04MvKzU8ZIMSpheRtiJFruaB6w8LJ3rNMS++N/Fzoyhue8mLajSmcbQjtOp39PV0
413hiLA+WZPluezBcf+Bm0T4iNeImp+T3myqPbbdLCwrGCkuDsGY+g+qaHrtkiRq/ymBvPSD5ndc
dfUEAOl+Msw2OPR952OeUygR1EezauO9VwMJPeM3MD2OlV3e89Z46VSwKWWVlKDS3WirmThOkYPJ
I2IUs30d1KayftLu0WJBW7fYfXEueJhVV5KzdzSy2TQPSQhtXBxZPzPcPcSPQard6xA22bNIpPhi
0Cbjn8MgCd1+qFNxGHOszdAtllV15k9obmdz89rllUHJBlDQVvC6Uo8hVzlXMOf7tXOVfrXjwgij
JLRdrwn9kmgusE96KvU3HYDcp1gfte+FYSSPVaFVj2Ho26fal2a/syoj+O532eAdcQSFUY/NgNi4
k67EGCCDAAzQ9C+vS/2KGUp7aBVa1T2v3DPti9PgOMN9plbjvdplxt+f/AAAWXhkv9FIy/n3/HHy
Nz6Gdk3Bu4i4F75U+GgMO06x5OIxl4NdFprO5zH32te/PvvRjwoupAa5xKuyPB5DIHLj0XIdoBQH
Lqndg0fd7nR7lOvbL6+Q5B26d/JcYlk6aBEnN44nLFdJNCfZcSn0sJOOeu0pw2f+tSqD7F43iu4B
T8H+41RN5Y/bP2AlggNwZZLwkPSGaMsUPAy/SDYVbxfzmOZQa+gQCx+J7IA71uX2UGsTR0ODSGg8
32+XogOVllR1aCXPSnJs52HYzZWMQwHMvPMkaIHauohdR1VzAt4keQiA4Cp6k1FdY1ugWa6Qwdv/
4uzMeuQ01j7+iZDYl1vo7pnuGY/t8ThebpDt2Ow7VAGf/v3hi1cZGjWakyg6UXKUaqDqqWf5L2Zk
N5c59+znPJzVnSfbyBM9jiqjXNApdKeWkuA/W5QRuZ4RTsDeRTHFUS61J0vI6fn2+7tOgZGLYH6B
Vye0KpRhXq8STrbeCG10z1anqA9pGin4jMYOL7Gv75kIVIHU2T23F73eH9DFF4z8QoxYqBmvF7Vn
jM8zQUNPxzUJQUZMHRggW4DShXb8X5ZiZssOYYa3PguYdjShKlvaXBNu9WhBGn5sWtNdkYbxzrG7
/mC0nIAqMRPlbF8BbzH1SmISO/fcxADsF0D6O7LeZqcHcb3hWYVRAPI0gPXosrx+d3MOuCaVpnMm
kofqEdBmlPtGZDnYQSkYriNmiVr321+iBwKfbindaG6R12uqacdpwMINQVN9yak4BVrARawEdt/I
nVr7OnoBW7bRF0UeCNnI9Uiy67q4x0XHOg+LZYGPHEwU30sM2oG+SuDMh3E0XPzFyexw1wUFeGDi
N7Y75/xvQ2XVcPmLkOG+ZJ8ybnv9zIXjVIh5ufZZNm6kBFg5WU/MaS0zYDbhvUBISP9ACbRwZwQ5
XvsLaaMNulaWNk4fQBV9xglOfUIDVqnu7FBI7SDqKM1Owh0wecDQuXUPkWfX7QdZ9PpAQTFF5adI
gcLxbppn5FngFy7mW3RUcTtAFUcGwBPcs5jbiRFQmhm/ALMM+k70vt7H9DlQ2yLkeDBY1rC7phLz
hA6Wc+6bMr2PcfN8mNVy2HnB158Z5RHodfRVIC1evV/PS0TtKQTSCv3n52Fqs2/Ycla1b+i9ZmCn
6cSXssATwdfbprrDJ675cntX/5Xzev2JDfApBHMm4DQU1pALtUvSNkTV72xIp9QP4E7s8pPM6nZ4
cEtapAHQaq8IckqkF4GdaYdtlIo9NMz9pP8WoykrD72CJdU9hDb8wlT0W5uHJpWOcZwUiUmRhp/k
Hi36+vPwTRg804dc5sDr85HPjlKzaUyaFtp8TFKtwEkMA43bL2cjRC+7GdEn+l4c++VX/Of2kTh+
em3iWedycVzuM4YEfp2ww+cm1/d0i5aztPoQBhp9RE3axgut4PViKf4rfaRCjFCoiYPBG6evYpZO
itlKPH0wSVKbYIgd9TEx+l1Zi433afCEDGZUuiW80teLG6qIjMwGZ984tO2iyc6CfrL2LocN8jLY
TiTT4Msi+AC6/fUyaKJ0TtsM7hm12v4dfDweb8Iw/WOnK2jSUZdMCo01tdcbqnQOBeyXjKogKxVD
QvRXIw1ze3v+AYkLYBud14hTUqVa5SOw0Bf46Mwl9iH09POjm6Xtpe6BdgeYpibvGmbpAJGzof1m
CzIOvKVidxAHh9tfPULG8365Wo/aFt64xpNXUOVT/ulKFaDfgxO3MZco3WIa4b051ixS+EtDEwA6
LbF1lBVFyD9M3bM7dPkR82rj3gCG8/b7C/FHZiBcLHRP9VWSU3lqaEcj1UUCLz8YeyfDaaDEV6mZ
9m6vrd0EowlRMfWvvseqeSn0nFsUV0vyw0490AO3DjHJ+k53b+t0/neV1QPR0Esb08x4bXoyg9qp
i1M0huIlxVBoZ6mNBJEsFFmNBYZN5rH6QqFM8jqLYvc8qJrEennCYJLYjcslvaFHr2FYD1Xe2ckQ
N7IcGEwcxwXi7uprElM499iPaTQvzRgTGiuf5UmVeEUyUBiPLU5KH26Hu63PxljHwUaM/XUFCyzU
dhSmlM45410+zbhrB4DP3J3UZutdLiM4IiupG/v4dQzwchBDiUCQjQ6k963C4NvDspO+Cp5nl7qT
yhkDKbGnK76xWaDYmQvVjqT06sJwafHlLZnEOR+x+khqJTpj8oZXnBe7O9n2xmcjejOIo8iFfrau
Joju4PRK1UNtKi6pOTNL/6UYyvjElCd/B6Wy2AHnbUxaAckhAQxun5uDoe/rVzpi7hDhQxie6f5G
79DXcv4FKGl8oT/lvYzgHw9l1hMQ58w7ZHphf2zSKhx3Mv/rXAbwD5LcKH3YgCbW9xfJbIUiXBVd
KpvWOp7vqXyY02lEpwSNgn9iEioPz6o4iwNPLyOSdK2sk50gt/HuF/UbfKTI3lC7XL0JJy6gUgPC
PveaOk++pyrFBApUmf6Uc0hIje242oneG/c2LRsd3S8ABch+rfazaSEgGo+egofOnJxH8BsfKrzy
ApFM7X0SN6NfevHsCyqKuzefV3jtCyoT+otx9dllVFi1N9O8tJze+SBtfNS80st3zuvf4LZKTBBq
QzCJanXJEleXdgqRNJq9RsHxYFQ1nNZRpBIabp9+JsEY+MC51d+q4mQfUnjRmFp5U/JexWz0h67N
1vxSxFka+jbJYUzVZM3jU5UUVeEDMUdattYaWws8RfQ4s0RKop36XnNC/JpSFf+gIfJodGIuPx8F
ZNbHDm4leiVDrkkITjn+YLE9uZipT4nMHkXOnMEX4Nat+zqKtBeYDJ6810BXM9uIhPHcyS78gk5P
8ty3Za4fMqy5uyOjlLi/m+DBfpzRv8JgSS4O4D21O0j1qTGxnc0Wh2GRmOMnO4O/H2RI8I3Ypg/a
exwnbOzKrCJ/FmVc2AdcU8sXQbaGw6Nbk2n0oYJjlZUAKw3asWiBYza90x0K4dVF0GNDZ/t9pOE2
ZzEfeuaaEaD7kVwZ/HgYG2Y51Vh+tKoYxya8GDAPd8t81D+UKZJDQMYNDFPTzJ0uJcXon8Lq9T9D
BMC7nnjHRxkNxXdEKTPPH2lnd4HK4PonXGPjpS2S4icjzfDb0EbtLzfHe+GSDun8GW4Vpnguj9oi
vTG4j1BpIXKljpKfsAuj5gvpD2GLiahUDrUtdc3PheLY8c7duxG5l+wbABaD54UG/jq4TYPbGdow
KPDNky/TqNtMB1rNPZpmmexcgFtLoSONSAZ5OFnSKqNoMDjmZ5CoqGU5fkR+pfpQ4rJ1SfB33bkk
Nu7aBdKo0/yBHHB11zLgS0NM5Nxzz8TkPsPk82lKMcy6HSE2wqG7sCGsBeVHJbt6dzbGUhjXO+4Z
xxLlKx+weYgTT01gqhguJVPlVuJwe8mtBwOHAvIHVJVK8rL6XGkXpQz4KNAnZDcUR4h3uQ539fYq
W1+K3I/3Rntw6Wq9XsWNpdYk4MXPstPmQyaK8WAO8hdwsmxn+20+DxEWzvrCyTWWa+8/NaBpK7lt
xzyPgx31Pf6TGJzW4d48fPt5/n8Vc/U8CkTQMi8BotHszIMM9Ys7BkdJ0MOBvb/96rYeiPuKtv8i
doPMwesHwt/ezTDzo4+l4VLf0e76t1Oc9OebV+H+XezwFnLaVf8E/2M3V9rYO0edKI7GUE0nrarK
t58iOIQqlxKYOlLK1WtLkX8oMLnzcAVIXI0KTYbePa7Sst95aRvfh4qJJtMiWbrIUbx+ab06h0XR
tcws6mF4yWQKUEA3UE9jit5EO0nM1mImOw18FZiuKz6CHgraLz2FDWSM8ADLHhRuJ0YfV7E9T7iN
5MUDCow/GiMKh0r39XNFdknmojOLyWl/KAH+nszHw8xNDX+qlLoHECDcn2WMG55G3f3x9ibZCE8o
JPPpKHFIndaxIjZQsCpm+u6YVxe+Mik4gsq4NmHZ1tMLuibRzmfcelzQiNBwGQnx52rvzzm91hRw
xhlBiOwXuF8Mb0UXzgfGffmTkoPBhJGhPnWiRR/v9sNufVVoEgxIEZqi479eG3WyZFiqK+C986W3
hUWqY7XOO+Afpr4THzcOOfQuA68TKgI0tVaLdQSQcHYqB1ReZB9bwyue3ELPd1a5fiRUKZiaMMBY
eqTr1ymMAXPFrgvPHnCHe5ANnT90cfV+dHb9PzY4aygaoz9mwdLxaIyvngiAqcaUOg7PZUOj50CV
PsWHpW2U0MYw3M+UFK0MMI615aHri24MqgLXc9+szRJbXNMkPzw6Y2fvwWyv99Tyw2gSw8WAs7YW
AVFRGLK7MlnykzmKTvQ9s58IjJonHIi1Gpm9rjcDfYraxM8rbFGPt7fV5vILkIrJBMF2fYZGt8Jw
Q9XCczIMVhFgmD0J5I1Af/pK1FUPQqrGF3CReXLsJcpmb84wTJU0j8YImt2Eq1UAqVpMMfHaCBEG
h/VjKp53KNVaHMvQM56LKNsb1W3Uulwo1NUu6jHUu+tyq22bhslqFZ5VA/90YfYwSlE7sO+mAa/T
QevVo6WluIDUrvyAfzH2kqasn2+/9K2NT8EFgoSGqXM1f8JpQXSd1yrneJRGMHkj5Nm8L4966Vg7
Z+z6JC8XKC1TYsZCZV+9YCfr7KiSlXLWRywqzJR62tEL43/YRcyo0Unj4lmkyl/fA87cD3VZustb
TaeTquXYOPZlehwzpKQGrFMOeSaNQ+Ig4nj7VS7/5dfVJfc3LhGLmCaIqXWTKx4g5oWzGZ7R/bWD
xjbMd9HQlIGrKuV7hQnE3u26oZZtwvxeziprXk97cX4zMfrqvfMMPGSp24pM/45CWNQ8W2K2i1NZ
DOUXp++Nz50ozTxwcLR3gjJ0kwp/6qr9I6DufTSqju7O7ZexFeXAQwKqXnQtQHIvp/0/2aaVuXOu
tjWQjNzKipOQWfZJtVMdsVbU+b7ISdXqE/Tx8ruqeJHpI41ffjQSR28PcnDSOWiUWst2tuB1ZwcI
KukIp85a+kyrH9VlixpK6zjnNFGfp6F4rJAhv0u8zrpMkZYfSQ/+xWN7PkR5k3+9/Uauu4W8B/6g
hkEw4soP0C712LALuoWRZr8byuyQxW0AECl/yqsY2Btqm/e3V9w426CD8L3l2nSZhhivP0EUiUwx
msY7e2EMANxTxTHONfXfWpvejm6gs0tSyXWGqjE3yOulhnqC78Xk9Jw4hR4YSjscoHz1O59v84Fg
miyTRnS31olHlhgkqbRgzsD0MDOl8KPCgGr4aZYGxcbb354FzZ3/DJNC0vLXj4QGlW6GIyV0ZAMq
BHtaHpDEsfB5DvdqwGXbrSIHYGwCFvceA8z12EStYK27yuCdC8sakvteQCHzwxFrDB/TqbEKVDsB
ia4LN/qkYvm4d1g3Ihfrk2ZRE/A/a4APvQ+XFIs4orrKfHAhBhxno28OlSPyANLanr73xk0AEJwH
dhjYQmdZxWj4p7o2LcX80FnyHcWQiap+sjfz3Hoqmi2QtEjIueBW980kFOYAFCbnaPLs5GJFWvWp
SAzCsFo74XBEbOjtWHeisMswF0mCDWSFxFKy0yOqOEcav3W1ax/rYg7f0YnL96idW2cBfVkUYWi8
YGiyeoeTUgyeZI+ex1qVyLuid9zSkwxUxI13urMbSzEdRLWb8f6iC7paSp1BwBiTbZxjBxT9cZZM
PmiZWcqfOu6y4nj73G3dHLRmoVktgQt1jdVyWaPNcka56Ayys/kjCwMxMHDHauanOTXy3TRX1fhs
tHJGbT9qEYgRHuzpQ5bpLV3YDjbrcVRrNd+53zd2rQswhhYUe4luzSrGIYDSZEUEhT83lfbLrEZf
RqtUnm8//cYi3lLWUb4hTnU1KVPj0NDwa7bPWq1HgUan8KxMoPtvr3J9NJaGFmgccOzcz+vUswsb
bTAX4OLgVvVHxR68Cc+uxAb8Mqc/kikyd4LpdYRjwUVDlUaKhfbF6ixmKF06nYbeHjy+8GNvm8Vp
TLz6UwU0yJ+nWHyFa1QGXmp1O03/zUddLnx6eECz12G808LeSFXhAHIfpztQYzXDJMMOdAi3TCKN
t6sioN5uMeTk3mAQfhV1Ms9mwt8Ayw3FeFeNoXbfCum8+WpH7mdpRukIEpMDrvbioCO0SY/IOUNe
huelGtFj2c4/PV1Ub39/qJbSKFp2PRP31TVoOoPIdAkiE9Vs/UkfPGDRfYfubKtop1lNrJ0u5XWa
xKQRIg26eUyMUdx9fe22jkhjG+YVEALEz1M7aY8jShOBUMLxoqTmFCDc81bXchPc0MLKtrmNuIbX
Ez+AGZ4+dzUz1dazD0mFPQgbqj4uCvCfbx+96wMOahH4wjJh86hTVl1YwD4D64/h/Wgn8UfRyfbs
1prcs9W6jtnLMlyxKK7xEtes4Mno0biE23dfuaZSB4qmVQcoiXjwqnq2NwLYXIy+FxDa5YSvNZKR
SDYJjUV4P6l2ftcNNX5MdhPex1qzh/T+O/d8lSshW8lYn5yEZrl1RV/TMDtzC7uNL8rkgsuMkedw
juqQIYPUTmb/aypqOR4qlNdtX21ztIgGqy9/lLOXlsfIsUoU/Mex+VJaVfFbljSdTsM8TBWdhrz6
GbMuXLFGNmFgWoOTB+ncgHceDVdx3hsR30z3owi/Wj+fU9NB6CgZ8qAqKxR2Cx11tMM8ZFF44DKd
vhhN2PyWU5aCJwTYNaAgBaCDyD6hbbwwWgNivYNdYjax2crB6UVQy7B5bykzLa5ijmK8Kmej+DKX
EpGsuS3FnzmN2ntwRZZ2iEtPw6ldDjmED3XOnsfZhQbzxg27vPDFRIfJLJ3Gdc0EA7EoQxyQLuHY
RQdGPeW51AE43F7lagsBsuUEcgapuACLrsKMGitIFPSjcu7AhH021do45LM2PMUhd/rtpa5O4N+l
/qpFsNIVXNmNkYGwLNAZTtslR0O0+sNcFnsggs1VuAfoJy1tgXVOP+fDYKPvQTNN5t4dKpLKsYS/
tvMsV7cbci3Ilyw6nxAtrrre9ey1qXCt8MxwUT+GTp8HmqInX0NvSC9mOyZ73gYb34kuN7q5C/CN
C3118TAK6+wZj+ILxt5I1naqcxeCxfPjWOxVRdeATh4Oq3mmFEwxF+3711dBpU16AyxTOc9x2Hym
sjT6w9JMe9T6dBY+zQ0hDkk+5BKq4yw5KrHdX7AMjJ5TPR2f9XJUP42W0cc40o3K4FeVnrpHDm75
k9Fzuzf62vjkRCV0VpZ4y+dYvRttttOxh8p2dooy/ai2Q/IdcqW6IxtkbH0ClmDawRgUeM7qhtSi
TMkb24NY5SoJQ/g4kh53skGJMbVw5e4zMbqz34UJEq0TrlfKfcTQHo9wrXd/FIlnxB+NMlIEiu/C
+ooTEIypGKko4z4rs3bymT/2zlGqBM8HgWJPFlix1cYftXDMLMRiCjtFRlbvrTslSZQugHWQ/ShH
U0xBJyzwiihjlkQ4FAaNo+UMTXOKDSusaHWrYC3AGc1/6AI3cN/CUN9ziN76CqSaOn9RF6E0/XrX
KFaqWbgX0MdNzZhg20wXI2wglN6OIltfYYFVox6E2PlVFBGdLq1yKMNzYyrlr8Ey4ne1lo+mbyNg
/2bMFycBgNlytaLF6a1LIk0g8kF7PjznqcigHc66b+l58QiSThxvP9dVpr4sBRWGThU9w6upN0Lq
Q2iETCemZDQDaaP7UGS5e5zUWTx2NLbulBIrnWa07d+3V75qzrHyIkBHcKGBe9UfFjFilYorvXPj
AVH06ymz7pOCtgDajU2guEgy6nYOvK6w5iMo/Gon89zaOKAlKNwRhSLkrDaO1GaV67TzzlYZxhcZ
23OAGkBxuv2UW+8XBINK0xbpARhyr7cnepmzsELFO5tOi8QdfjTiLrfi/NvC5btXFPmjlU4XAMp7
c8eA98vEabmOmHKQG75eWakAb+G0HZ4tORt3dWuodyMoJ9DFdfnWjgH5O2eZk8Esjd7L8qr/0/zt
TIHC37JfQ7fNHktdLR/KZnBObS32KsuNr8ZWBRGyiBlft+mmpUWH5kp0QVG8+6cxooXxWYgd+b6N
rwataqlLGC9TK6zenV3B5hhNBOgM4WZ/Il3Iu1LAsD3WrfS+z1phENesMr4rsjrc2TFbT7gQdf7C
dZdJ0euX6WSK6/ZMwS51NVh38O8NeVBNGFeH2ztzeYbXmTVAZ3oBFOjMpOhVv17H6+esZGwQXWbY
fUdw5vdzIY5e0o/3eJrs+WpvvNGFqgZNlFYHu3n1RidjSkw9jpJLbNTNMc8d71QPk42pjp1+Nhq9
Oetu0X7t4QjtbM6rCnPhIcFQ4fgR5hj6vX7OMas8RCjb5JLbYPxGTVh3fZ5nLzBmjYd8bv/Ajw93
Gi5/I/Tq5QLmRIALkwoGU+sIPhU2MEMnzy9QE+rwSG9ZQULIraLOd6Q7jMe+q4r01CdpZdyHo9aJ
SwGiDdiaiKMvOX6+oz+hEvcLJr9u+cJMyvpI2x/nEN0bLD/vqq73DcE29TtTie40ZbQNv/VayyWM
Wer7MTa0/NIKu68vXdyGvV85PabpCeqX/7rFBJdA8ZKzqIdW9+vKS57A1kZfbXx3v4aRKv8kkYpN
V9SA9fLj3tN/gbfIv5WYFURHGzGg+Mmy8OPtM8t8ZkA7PzlsWMj6s2pPAVrLzcvt/br5HTn31Lcg
Vq/6u41XaoPM0SygR87cq5i1XvML3ZOW3xVRbd/JCfO2YIQTbOwcyY2riqKahfFNpUfxlx3yn/iG
XkuClHkRX1JnyPu7XGQROMYuMq3nKuvad2x4+VMBL/2etHjQH9F2Za51+/Gv+6Ts4797asnHCU6r
+yrRjHyQRpJcpjTrs4+5xbUNnpGJPUQSwpI/oKg6BwruyT9hqI8fRvyK1AMc3y4OtMYRn2ZhpMpO
RXI91uZnoW4I7h7pPygyq3BljzKMup5QWZVdJ44s1NWBaGqYLSNDSM33Ci2x7jRN1H3QTY2V+1Zn
m6Xv5qa2U1VufScgxQhKGUxyrpAq5gBggnZAdNFh4R2WMecxrafwKc/BWIWFjT+rUpaHZIRwmDE0
/nX7Ey2Puj70ABaZ+6H3eF3AhJOoZOsV0aU028Z3lcl6DEmqd87BRiaKwDhGJqDU2JTrufrkUgFC
tGKViEoT2BOaKKxyks28Fzq3l1qGp4x2QWuvkhfK0M4JvYwrItO9Yz+M5kcj1eQBDYtmJw/dXopm
O48FB3ddP9fRQBaTRtElLWSPs5VqHopynv1BDHtT4c0tSzmL4xYWmAvY6PWN0Mo8LivsD895mdkP
6M6URyU0rBdDKbunMalQCFPLPFBRCD31owbTywjzf27vlc3jDOJ/oVAujMB1tdvgLJbEGonMoE3O
N8acCTlw09bvOzVPUTLBMra4GzMzBtOdEd7e4adRzYcqMuS3ytQUz9ft0tgzpN4KsuzgxZgCp6Ur
eKqaFbNDFIku3G3iJ1LsI1D2PFI/O2HfPSCpCaNWlxjB3X4bf/uTq6ODaBSVCPk4XuSm8fqT4Dkp
mCAqyYWpCxr0DcYpPytw6T+qcVK/lfrQPIvJyctnPRUVyiWNOqg+bL8UfZ28pSj1+t55RgEn/Twj
o5v7hTMrP/AGFGVQzoP2YtTeFPtJ2TTCVw2pmAEqNtpwcO14oqug1O1JVKYO59vjYm1k3cHGG1Ln
E54IuXUx4P5hNRW3+NbGc9x9Z3xR5g8Fpof/YvkrqPxzpz7iCPcXqo7MTYACUAxsfcrT53Rqmn+V
NKlkUMEDACCP3gnaSEWcGsesrMKOyDhVPzpXqzQfAfsGXbbUKD5QGirV1861qgcAop3xKZrH7FiY
3dw9NN2Y/mri3PqdRLH8d+eDXIeyV99jdUTqaHKnzGB3Siv7oYvEOU6t0wSlmc33b14J0j2QdVic
DDjXMWaYKJwkedBlMgG9WQLfrlIK51Amo/Xh9lLLj15tsmWusXhlMh5y1mVK2TUIMCt9chGVVz30
M8oIdtVWh9urbEQy1D+phZh7IWC9vhAdQLBYDozphZb48MUMs+Sp9MLkVOKes5NmXmuTApQkyQTZ
ApiAv1sFaLqz6PlaUXqRitf86KQ6f59gFv6jov3yaah7+V62dfFDa0RS3ydqLPFZksZQH6Xpht9v
P/dG6ODe5c1S1iOtsZ4cxRYIY9GQn4B9a5/cfkaDCGuWExNf52hVqf7Vs3J755NuFDGuSzuGqAFC
9UrQo/VypWwqLb40aG0dISNA7kAA+Ska2j7AwyT6/D885DKIo025wRVDmGuYI57ykiYJPaZFrfxT
pJUOf5sn4Tem/+Psm3ShjJ0IubV3XeQrmYEAGrlC3BALkXZiZnuJKXcT3yjdGTvq2H2+/XzXGDN2
FPXKgku3MJ9Z38MTvuS9o0/xpY1DKMoABMWLauaIdvehiexZHeUfFDiYv5oyHM+dqHOk1jrcWY+y
kE3Q92qqnZpZNDsfeutULdxEiAxs9qs5YaRDlWiHmOxf17InqTjyToau95jN2d4sbeNVL4J7FIvk
IUt36vVdlMfCLqu6iS96LNTvTqsbp36GBXn7TW8cFw+BWXgMBAs8w1ZHFxPrxps9M7o0OhfOaMyH
ZAiDSU2nIMygXA0oWLw9MgHn4Jql5UeLfR1q5ViiutljZVpaeX4w7Ui9szUG8jZCLjtRfeNcgq1F
eB7PBVZcNxcQE0sVNZfJpZ465UGk7vA0J6kyBTlZf38qlUofdk7IRoeBonARKF7QPwyVX3+2GkSv
FmmcENXI23cNmfenznGnB2RF1UucxMODZXeuwoQvVYbj7Y+5sTuXQ8M8azk6V/N5oc+2U6g2bcTa
KO5MJ/kmGqX6oDfN79sLbe1NXCXgpoBeBwqw2ptTBspILMezQmv4PXChHypwg50yamsRkn7Qyoh7
0EVcvckQV0RjphFx0Tp8dkYURONjbJjtHg106whwGSwAGFBoV5tEsbQyiXseZujFp4Y29B2za+dk
9nnSQmRU6yBp4Vbv7JOtb0WtClKMueM1DtsuUWLBqY9Iopjhh7aWReBq+MLY1bRn4vw3Wq4yjoX/
TisPGhaBdVWzw9gwusiu8wsk3jE86UPXpO+RyR/+tKaF8iP0ERTaxj4yDwb9RsdnhtF/qFGbADw7
x9/SVKAm6SRh/aMDKvRLjaLhU5n3aC4WpVU3vvRqZy8Zv/78FnOZJZtArhhYhv76IHGEzG4qpvxS
Gy5WREOoHdEarncaB1urLHMzdemQXc9tXG8g2XUiOmSyTA4puijHqcnqNx9MtrFB14ZPDZH7KigM
8Rj3fYMk42znJzZ8fte2Wn3OWtgWbz2aDGugkyxDYIY2VwVd66Z6J2V6cRSw9HXe1ce2KvYEpK7P
DNwpOkAcF41m+3oaWEz9UER9ml7UHv1XX++buQ/Qx3Dehz2TWV+vR609CiAne1CMvzXY683MRIq0
YJkTQZJcz4JtiimUJZPiAj7IWBKRTncDoQ/teKixBYn9VJtNT1JkRVV3Rz/Wtn1FHdUfda4Pn0vk
QcVBpgOUSm5Tm2GT6IpfTdFrmEg1EZqGMZiA6NGrkhjwKzDx37Qhx/cW+ql2ACnCfG96cfLcaDZ6
KY3utSApqsIYD3Ov5dj+9b1rH9EqNYCUx5E+3fG9yilI8hnldisUbg6DuTNbGNpa0Qduu0iz5F1h
JkFVq+Y/s1FBlxaeRchJq4kC0MxbFzEhi398e69cxyBepUXeTu8MJcP1fAFYPHhKQ+d6LPv0Lsfm
+6hXdRZUTubtBPOtDbNw7eH/gtW5EsipwymWijEmlxGBUx/Eqv3TzFpwvo5oP8FJwaFt7N6MxeUS
ZB5LjKULhxL0KoSIodeMJiNNBjmi3XcThBe18rCEG3XlAJyz2Tl7140/4CoUdDbFHZjmq45O1/Yo
HZXpRXMrKz8kWWz+Sls71BYyYIZSLDfQyZm8Uh5BvDi/9KhBpvz2N73OPxazDdIdDNO2hLfSOFO6
UJB/1GkZBiKcohd60flDN8ni0e7V5mzq7YCsDL9/Z+2t/US5yZiD136NKG8BYk26ZO0yz71gwT8u
Gsomqrj5XsN3K24vTmc2dQid+PWrzpSGEqdgP4WICB9Ht6zvK6/od+L2df6IvDbJFKondIRQdnp9
B+WTMXNu7eyiK0VQ5UVxF9J/99UGaRdgFzu5uLbx/vAcWopWHulaCiNK80yxKjA0kT7oKANMkX2f
gn57ceOyC49LNBgPVtTBO3YF3Ry/bTLlURSgitokyYNSwbrw3pbIhgUhRPWHVI32xFL+wupW8ZfO
8jLBAgLKxbl6J2NExEPXjLsswhngbgb+AhKGiQC2TD3y4I8a6oLqsRnq4X0UjmYfgPMS1TEZ6vxF
xYLxD1bAxfxgq0l1tnS1X2StWxOT4iR1jjYUu/SgisSFgJirdXXO6X8pF3xychG47uIHFSLEMh6L
0O4ysJmp6Ha28cbeAmiEIoizlJ7oU77+6jadjGQa+AwaaiAvZmF6voGO9I4Go7OoOK1fJONVzDph
OoCYXL3I2Uhq7nGARp7bjtMlQS9e8yub+RjQPKVsHwB0ork9JI2lfbTqylQCI2N84XfWQmXTgeUV
qHlNMgxSRy0/hdFsIuoBI330x0Htael25oCwoXArX8f2oDh5A+DEII3KvA2icXLfUY8AYZzsWp2D
Qc2SX1lvDowiZ/tnMczGs1VN0vA1IHKJr3Zxkh4zfXTtQzQoVnfocihdR21obP0gBeNduizO+E/V
GoUZCDlF91Vlyd4vEk393tRJ+LuoQ/tJsydcHBxAsS+JzI2fUOiRSOxLr/YewhLxZr+m8RmepmwW
39o5LhSfII7SQh4pqTwWA4TaRyeiO+hXUirtwcNK+TMZlpKdZozGzlOWq/+6YelIXzHb/mfRiInz
C3YzQgsFVXSfzkaivUvNZvxHa3FeP7kQ4C3ygsnYK3c3umNUMUC0eAqa7Fe37GTHOBGhBX5uuxFp
Znqlh9RsoyBSi/H90id88rq0YmLWl+8KpR8OPTOUwHEGfSea/a2s1zsOtNNSUIHjugbgR7pRZHJy
z4iWGObRi0RcH5q0a9qn2RsbTpYeJ9FD5nkyvSt6sgMU7pUsue/SsbX8vvekdwdMK5xOhiHRoC8c
pFUydJAt36I17z4yNpmG36rWJn2AUBJt74Lt8lkdrC7HAXaOkYyPWvg9oyLU6rkeXFGfqj6TP4vc
wR4A3XOteue6s/fOnifbPLSx3X5ILSX96tYYvELGMLOC/9vY8cv7YpoCpXNk6iuoCXxLqlnNToWj
9sDFp4TCZI7NQj5DKufATAijlxcxDdVFdsmArTABZjzk3qS9V40ZuzjHY5/tBJONxIfiYoH2cMxJ
DJYr5j9DW9EgnjOPlXfWVVxyG71oPL+nxjpIjT2gZF1ziMl0d1bd2nQsi0AF3HIGTOvxXFgtgN1W
cc8x8gR+aoPekFlRHZJ6YJo1VHngFl0Y9B3pqKrX8gHVrfbO6KY9iO1GPsL1TDnCb4Hpe4UjQWM9
ZfTBD4FadpBNNj8p+tgfmUVZT/2gjqjaF87JsvYawRuXqb5oWyAGqS4qpKso7oAb8Ix62eyqV57C
LlWDtPHM0yLVeHc759poV3JRMTOkE8KnvmpVjCWjVhMfgLObjf1HhHWw/U1dMNh+Z8zMgO0imz+m
iUBy32lUJpkQwobkZZDK/N3QEU9oEGeE7eRHSaiWb0aYgfsni1kYklTSV82aEcsVuUiJuEqbH7Ok
mC/GKIudVbb2+TI5I75BErnCefEvimKCZI+3Yaow3AI4+zJlXrvcHoN3GYfMwZHZipO9TFDbyLoX
ZgOzdgv06xWCDmS+dPomVs5RmHf/x9l5LdtpdO36iqgih1NghsUKypbkE8qS/ZEzNOHq/wftg63F
pCa1dOBQtss9aZrRI7xhOmlttIomFo4BdoV/pYPQ72t0oQ0x/5iMZPqPWNR/5NwwXC2zWcG0N9Z6
52QqodFcyTYz1Q+tWnydAZoxzLNS6WxPLfP7lJr048HR2f31azVLug2kejunoZ08KmoEP71eiFTg
SJlpG2neARJQCv1p1rCxgPwZnetKkR+nMFJbl7rY8OCD6S8jXileJwnpnaNN0nmxB/lTNHfjFSyK
9E3Tu+kS59KRps9OWoxgHjcatTMw1G31PziL1TkxkGPiSP6QLkV8GWu9+C+dpuxzUkjKwSbtfMoQ
ZFYlJront+3GOGvglPSsB30q/5nDMGm8Sgzt+4hL/4h5sLsYDXELH2wUGbbt6R7xfozrTOlhnobU
pwWFSws6zVek2Izz/Ze/k2jCVSc0rgitWynHCv03RGJ4LgbJk6cs6DdXs6EdVKV7b2vFOHOieRze
2+sbiCcknYpLaoQc6EndLPlJp0V0iUiE/LhSjzB2exvIbUcXHEraTj8VKkqLPUj4MBXm4BtkVicJ
H3UXNY23N1GJ7KsIGNMYBSvuTWNTD0NryqP10ZK5f4KZKiO9bGP6lYvkIL7tPhVAXdp3K0/sBhrQ
j4xZh0x60GuRPA+SMz3Qtez+LpTYcu8fi6OlNi8MsxklnqKUzwtRlrMl27TW4BJ/icLkzcr2dNa5
Fkz+YFoKtuH12bDAAI7QfMOHFEue2B1mrfUwexmvk0UQuf9YOzcEbRGUENaCmvnZGgl/y4SktldT
MCXwzbMhOnX6kr7EhUh9y1j+bob4P71TxoOLeWcnf1/S3uQAY7kY2WQszoNiJtDDcLebPlVopwqS
0+4IQrD3fLQLwKz8QjtvU65mhdjI+H081LZZvkg41DxmTac/lmaH+uwYjVyCi3XQV9t7wtUeY+26
0FfbAlr5h0vfDaGNx6qcBWY80HutFvUcGWN1cCx34ghemKuwFsMtdG43x3LGv1XpelLKSki9vyDL
6I9aj3GeniQepbp5un9e9tZbRVlXDBvGAdsZMOzgcBAl6g7ZINJz0o/Lv2NnfNf7Xg0SUzgH9fjO
TlKd0elhDEq6uuWbJ0pSSnm7Yk3iGE1iA9eKAuOdC9KSR34ju0vxrn7dn7c82qlK4C3CNggIvuOT
VhrzC10f8/1gwzW6v4k7AC8DHTQEu1DiYKS+nQcYZo7rmRmu6qOOcp7mQvLqqdT9CVzGRVKsmUJk
gVgLQe2l1er+r2LMSk9Vaukxiuh43/85e0/O2NcEt8BZuplEaQ3rV44KuQrV09MMAe5KTiedIjq1
B6iUnc8R/RlOznrtcf2pr8ONaEU4WgJuH15o81PdVdFVSST53C5Rfmo74/0kVekB+GT9BDYFNqgA
7iHG9fRPf7V8fgtxclfkCNvP0kPaldHJmcvsA7OI9kCveHcTf1tl82S1XFQm/g/SgzDThHocW0s3
dZrERRca8NL9N7ZXSYLPh/vK21rdvDdXxBDmi95j//YAzcP6B1N042FEisIXIQwBUlFHe9/g2PbY
h5Pzl9JkuuUliwaUrAnfzHKnuoBwsU4rKDNuammtpXhPNVKzepbzoDetPHAi58hUYnd7kbhb5Wug
7m8rVklOrSgt6ijoNGMK7BwQjW3E/YvjFH8wrGNPoQSQJq186c3ejiAK06YBRGtPMRBM1SmvuSg+
3X+Dux/CqvpG+4HG/PaKQIjAae0QaHSIC4c7WzNuIGaG02CKDK7Ik84bsvjAimtvD38FbuA7XE9b
nRDAScpkIZAb6HPU0RtUK8xh2c0shDR8//F2l1pFJYhv/GVbjFSEzxz9MvSjYeB585xhttHJxUOI
fNtBvr6+ju3nDagDkW4IJLfAbiZobSU31GoItOaXYbBlJFeG7IyIauoXw5h+pwAzvvTR9ActacCJ
JsknSJaVzfE6mI0TAjqIRRPF49q5VEhu+VYyzAcDiL3wRYFFu4R0ep2dvV4FhX5lNGw+dYDHaIG0
kvyQqWp2cAcoeweSwnFVIsBtC9bf62WsQWHc6iBZJrXGErlIVDWgaHsxK66JRVV7Da1F+48BGYPU
dlGm2m+7WbSXIl+MtW81idplEtA7vuVYwGnXsxG7Vb4U/8rl0nYn2pvq0Sho75itIsrUNXRSSGFf
/2hVXeIJQzbpoRTyHCx2m/90SlU7mdak/MEHawHdZ4qHKOENmhCdrHaU65yGRlXY/gqjchNTHi51
X4pzls2lW1RVesA123spv5z90G6jS29vThjIRiduZeBmUjgKtB8VLDAxgjhlhvTBtGfoClCy/uDT
XcnwJuUpTbptZ8pR4dGoeJYHlhLpn7KqTTyUuNufs7V8vx8kdr5c51fTm1WoSrcnu0gXpe5SYG5S
iVIS4wS9fdSSSHnB+87BXtKIik9mr9fLBWjpUeGz81lRmxLg6UTS6dlGKCvF3woH2CgwJsC3rtLK
YDZRwJUPtnN3HXpgdMJWnMm2c6FXoRk3nQFLvs3q0RXGaJ1HbNt/vH0vVwdIsHsy+dV2L+MCJYlF
FzQxUUoKGDYjajUDBmXeGwbIzveeE0ETxPLjqNzfe0Bai+SzDji3m9aMyrDL7ELarO1QiI8MtBro
Ju3RpbyX8VAPo1+OAI3FN7gJgyG+KNbcQFmN41WSdUmazvYhK6wau/W80MYcy9o6FalThC7UlHGi
exuPDEsWbbA8rS21+iCZ3XvylUgLhgG05k0zu7KnyEgr2PeFLs8vHd0HGAHTUXa+++QUeBQLKxiU
538d5IwcgcQassoD7AjlOtGZDrBFq/zIhOKh5ZIKHrSIXkDfTK4TD+JB7p3GH0a7Oei27P6SdfaO
bQIQwxua3WgMkuCjtR9yCSUTv4iBMMALN5LGL83ZMq9IEA2IOMoNjtMqhcqpRqSlPWtADWw3k8wx
PfhJOxeAA5oe6Mpai94okhhAK9vZyMKHbE7ycwtK50lLJ+W8ggf/4G2DSVvVLgDw3+gCF0sVIi6W
cM4tOT4ZfZOepKk5IiDt1NdIJ6KnTDqBsOH2RpvmMtS6Bl8KMwNBFTd1dBWykgEBakO/XtKf98PG
3v6BfGPrVLr1Nww9h2K6yqvVmdeE4i+3SEPUpcBBRmT52++y1apxhRmt5OJt54D+RIM2VSQhYpaE
l07rUsnVzbZ+Et1iaGSisaK5mREvf91/xJ07lDSbqEhqgtLSFmdZIabeY5BLqYQPw6UdpDawrTl6
DFMb6wskCIKp044SE20HR+BAKCEwEPIptzY3d1xDb8dIlPy+lkr9lNSIL3lJjBYL84+Scgwi5xAM
eHprbqrF7c+htbHqshpAclAxQy56OdMlHxKKNV97qBqZO8CCrrymbefhZMf5+GFeHAnsSZuBFFWS
YUpdrDjSf2gvTkzWi6VIzj3yR99w38wiD75v+13uYZ687xwhcJkDBHVN69a2PEEIiw5Syr3rnZCF
7ixiliCQNnHLkuI6aeqalrMUV4jKT1b21My1c26slM5zEXfVQ+xkDvOfOrncf+l7oRkIvQ0/n/B8
o7CaG5DIS6VBxFtVk9PQaP2lSMIjFMHex+po9ELAVq1LrUfvt85CVTBfl0euPqlJ86shtzI4VUyf
w9rA4qTSsoO+4i909abW4ZL9/wtuTlVb45oI8QDVU6sy6a93hbcKdL+LJgCC/J3j6jPGSDmAN1cN
0fmyEiYl97d296FpARKl6DdSvL5+aJzF0VGBl0bIqJt3k+S052SJVE9qNMONnOpoUnobouDvMEwg
H7WRDPw1afxtk6WmS0WMZgz+JQIDaaGj/AMr4WSG+VERdBsqXi2lbh6tSgEYOekq22xb5Y+lWEbP
QU3JY3anvXTMqdnj4kgqaO2wv36nPNQq3czIbrWw2LzThgyb6SbvdEpV9jN0wEMCQjnZSZgLNze7
6kMW0f1zpA4Dqtx8s+/xyhgGUarwiUIe3xZ+WWfYy6QOcaBpRfwunpbyyR6aenlIAbeGByd472Xy
nSB/gL7srRRWJ7pRlXCyD7Ioyl+0sOtxUwmn93nVpwf39d5SVIUo9v4iX2xbjZMezXra5oBbTaf2
+9TGZAipglOXoX59/5PYW4r+F1ZlNoyzG3qb3Ja1HPUwY5M5kR5nRcr/7TTR+9asTZ/vL3X79dED
o9dACrYK3237RvlQSDPXDhBrak+p47YwtDE6Z+GY+TRJltP95XZSPtZb7ddWEzRyv/X3/Pb1tV06
J9GIZi5SifZn0ZahOy0haGSpUE5iGGYQaKZ2xpFh9jG6yp5qbKy8KVO0gzbI7W1CqwXmAZ0QAOa4
o7z+IWY+xqIW/JBw7NP3TmU4nmZSmyJbYHn6NBtu0khgv0thHBh67HTrXy+9Xja/7QEiR7khhjkL
mkWWO5A6Xd0bJ9nIsufFRqPPrdslES6tZwjEhdJqwYCpQB0MeSifOy7mnt1rtKPAsXMbYEWD5gXi
h3zCN5IG08AQS1CfB2qJbURZduall5bknIqJcq/I60dNdKnfC2Hz0tr4klaj/AdHf1VfxCGPGvem
hu90BbsKzkiQ9YblhWUrf1eGofdM3M0O3sPe0afXs7pj05a9gZQIOWpoIUGkyurlK1IKpezZqNH4
Uldbn0o6CQcBZHd/SWBIVpGdxuN1cx1osY5WhSHFQZgO+VmNFTpcyVxo7qCEpl9poX4yWuJWpSrx
O6OhZ4sFUXvQP9h7ajKZFdNL/kqN/frwoVNvl10EW05pUvtvue3Nd2LOyjOyGt2jTgZ3JDC2uyD7
i0En+KAbKoelpGmYO8RNxeZoGYWcf5yltHi0Rin+kKMNfZCq7V26FDrILaDwQATdRJgqHjKtxug2
KAaUKqxxxGWwnDCqK4d0prQVod+muvbxfmDbfUrQHSv+81eb//W2xhGZfyrQHGodMX2f6rh3SylO
X0YjZFgbJUdd6r1bnlHNL24M1KbtLas2bSH3pR0HVmPivjciFaMU4vtshgaa/MWCcWCceTPVslvm
87/3H3bvJKPihKQ8zBLi+banZ4iKNr2DjWXInAp3wUhB5FJRUBu6SL25nAtsswK1Va0zRgHjM+0y
7WMpltg6KNfXSLnJdRT6sbDrEAVD/Hnzrs3GmOJ8GqIgZ57t5ggsfKpHST5IMnZXocoExq3x0WzR
WzY7bOc2s6I5abR/6cx9aZAk/HqwpzsXEnU6zlmM+ekjbs+tRt+jGVaLHLmUFsOlTUQbMVmS/nmQ
a3ycZzoEgWzH1je+3DwD+4poqlsK0KVuPoD5daU4XFp3djiMLrahQ+QtJp7juEE0Ru8PpVi9Jass
k44u9fWu3L6GtVVHEN0z/srJs52kUCjFTb1xPGmMl6d0ijv7kgyJLl9TcpyK1FPtv0WFLAzfsif5
UQmz+p+oH8Ins8rtwicXqN5sP7Dan5NFIfgOsOymjTnCw8hLQwJUJkXjeWp67RyDpf9XzSv5w1Qu
R0J4e0eFzIWGIjoJK6/7dRjgqFiSQOQ5UOGlB4YaIj40wKF9f/+w7PDj0OYngQKlRLV4Mw9D70eK
6YJFQZGnue1Ckov/iUNT/9ItasNJKELUDKEmRf+og6VMz9KsFVc0i1rhLbBfuxdtrjLrpBZrTQK9
c/oeWyYIgdpWJftqGbndIiok5m+g/K0frUh7+aJMfPG+aacNwgdLUXyq7BBDUZeZjt1fRxTFnFM1
VPi9GdBQbXfBfGI8jxMSDde5t+fFnfWqegTd50TuKJTsUznXqvksx+lQ04YdovaigpX42+J/kv2v
j+GnA61tI+vU1aRIJ/gyTfTpYCd3ji75r4oXI7C5m0hmqUtWLXMPQ1eetQD0tvkydl15vb/Kzp3E
3JCASbSiObaNU8JJKgQAmLvUaSU/tvXYPJpl0gX5khUvsA+/OFWofLu/5k4RQVlEKAEXwjhxO+Hu
Rd2pRcXRR2eh9qZCLx4aZsA+DJLkIADsXH5AByAdM0tHMngburj007xZAA3NTfWzdmzBO83mT5h9
OO/CyCmHgyRxZz14O/QM1guQofcaSn9LoOfQjgCVFEAEQm2GQLlCBs5NLtGwiiStnTzolnL65f5+
7i3KUGJNmSg4b2aDuPTmzTyI8KFPJOW0jOoPK14615xrpBnr5cgSYuf1wd9gL2GOEli3XfrGSjoI
SswnhrYaybejNXrzXxu6VyVaevAGd+IWYE46t9yTv3LD1zsa6Vodyc2K/6gaFCJkTPHADGoHF+nO
FiLZCQ4WdZEVzL1NgHVI2LXJeLWVGaKcG5XuxCdzdGIg0E67VKe6rSLTv//edjbyF0KIWpN2LdiI
14+GYazRoSYoPTSj3qB5uEjnrE4ZD1LsHuzizlLMVYBCrFwIBiyb58u7OY0RLQOw0ojqbFG+Pota
iwuvyQ8Dl7rzytY0l+JlFRe76X9DATUlddHywEJ3uTyJUIGOaS6yIVzDEK3pJpSRP9vBSv5OimIo
XF0RUwZNK9f/y7K0eSbi1ouvtTCXT3WmovE8RbF91mdb+Qsuj216sVOrDsSrAY6QNPbdD0Wo8r+a
HZkYplTp+MnGTevInXzvuUiyVDr7tHRuWq36NNAhmKQsqBOnRex+rv0QK5GDiLy3yq/eCl0PrFe3
n5fOTWRMETW4oS/5tR6RuHG0+agXtrcKqEZYYSSopB/rvfB7oIqUKLE1kQcgAfunBF6W11X9kbni
0SqbcDg0LDOqXR4kBlACbTLjs2o28h8c7jUcrbwDUpztfQI8HyY75JKgLmTJGzX6RczfqrMOOPUg
Tqw/+HU+CVaAIIEY7v8Tt3q9baBGpq5b0ixQwihpPaqJ9hSahf1RKGYR+dpoWGeUf6+alcUHRfrt
J0yWT9v0V+cSu5XNJ+yQF5rypGfBUuolxk6J7Gq6mINYGuaD4mXvKUEtMsCyVqDtFhcWIz5XUnXn
gRZDcrvEXdoN59aa7MjLSwj0P1VLoFegF1oY9NMMAfd+YNxdnzkzpGcySchrr3c5abORSTS73NdG
+agvY/RC/1R27c6Ir0U8pS/Q2OQzjLLuYOXdTUbUCkw/RcMNr7tXrT4BJ87Ki6wsHh7x9g8Dxmfk
2mp9dG5vvw5Ugfj8MJhhyZs8qBzrfOhQ8g8SyNh4zM/xE8y84XJ/M28zPBgDQJCIW/D7b7xDUq0c
mfOWEKaR1CtR75uMwkeHoKtcETbE1ibuw2eTxsvR0GinpbqSFdADQb2O5HJ7jlo5KodOy4qgQoLi
S1i103Oep6Z8KlAL+xn3hvjQd6Xlo7A/PGaaFGVeVuZV7po2rmJ/8Gpp28GqBkNzS6aPQFSnaGrk
9Dbrz01cWA+xEas+rOP489t3HLDEihJd88Ct7BMoY7UfzLgIQKbnaAs78ocZyrrr5HX3uXWG8myB
gjwYOu90PhDYQflpHQQgI7iND51o6N0WURGUoqrPsxmhMaEY0/uRTrM/WOq/czM4l6ztEWXMu/JE
z+NoFrx3oHnTnDT6JmvdsvlupTFEr8DKgpYG+WVobM1LwfUehPvdJwWVAJQUJMrtxFnS7UiRQyML
JqfNP2B0KhxXVicndXOljleU+Tg/VX0Un2wzKSq3rM3xy4KD4RE4+TZrXAGtq409gGv7JlqE6ghd
HZu7AE+VbHFrzRp/1Bm0T6Qzp+hUKtmffMxMzwjKClDoGxpQO6AlPJAXrBRi3HNsLtfHsWPo72Vj
aDbukCUi81pVtMbB57P3bn9fef33vyUMtL/xNerSPLAraXnRx8YMMC9uDzrfu6tQ7dKiYE4H+vn1
KhMN0qhoQl5t5xhlAAkwROc0iQbHv/+N7r46QCeIPAH+uxH1jeWRasPhigt1tTkb2r8oUf3A6Ev1
Sgfp5vuL7YRgogFxkB7sWhqqr59q6OUpsjItDbJRVdPPzEmyryqOGeq7zLTCC0YI1YMsD9P1/rI7
zwi1j5EWcQFe8Lbl0+uzzpTaQPO9G0BAi4XqwAtTWmCJmnWPajmIg+7Pbe8X8VKEIVGwRTvwRvAd
WKeok5Zes1mOdNfdsRnV5smWeglUrF2Jj4usCu3clEke/69Dkao/F2PU65/f/uCAZVfhQtr7Ny8X
RSU1Y+kksAFEP0NprfxabQUwuSp6iq3hSBRqZ27GcwOkR48avvsNV0gQEBmNoDxjawMmWXFY+yKZ
9afWXvpLa5lYh8QZkkuz2nl45bQeVriPmRQp30nrxMFr3ztt670LumoFb21vXUTaB12nsRNUcUZH
Mx90qTgbnTP/1bR24otB7x6cWoneLj0I3hm+FPiFFWi17X1EqLiFWcHUKorCwteXMvdb+6wUwP0T
8SR6572WWuXBtbcTMEhSMaRZewO3A2mAQiAYhMOoTA6Rb6l768VZqiMu2E5ayCqoAK4SCqtq3usP
OHbUwqFQQvDUkBIPckZ7XpQ59OcCz9r7Z3dvKYh66ylascnbln4JoKWyFkScnGWE/9T0La5PWe+E
qDkLHCTvr7YXIqAoQbChwb8i2l8/WCPBMu5iKQ0KecKpLQHd0gMguDpL8mMBV/X2qEt9RnsMMBLd
gW2OEqVLpSetmgZqVzQPjLltvxy17oESMTulodEd5L57m0kTbm1HU7HfIOJKREQGVWI9MXZxEI/h
cupR1fEr5IVO93dyd6kVmcnEfodykivTLCXIpAdSQVJSL6V6yqZO+drjw3Swi7dnHkKZuvbWUfkk
ym1OY9dFjpPWUxagSk9+SeV5UnvokPcfaCfNYhkdexlukJ2eERB8k4OvsgwCwx42s9llLWdOtRPZ
0Po1+z3yYc3FQtLUlZRJ9029bQ9uztsLZf0NFo5fVPao7m0yyintkRKaySgNY+DAEMWvk5Dmp5T3
7Y21Mxku8bxycf1CW2dOj7jQ6///db3P+mgNok7Lib1pj8t9ZKIwaJOPqF2buqbZPmZ2154i5nve
APLHFfUyf+itLDn4MndfMh8mLTS82zmPr7/MXukGZNYLdr+I+9OCbPqlK3Xtzaf2V2OcaekKNIHt
8XoV4KRl0mQIWU2xFHoV/5U3torlR10rHQS2va1UkLhkHkrmegPuXnn0ktPXLBX21XW0rP7cG1Pt
WvLiwJua5DMoyvFs9J1xxNHaEUjhMamzVaoyGD/biqxr9F6RaGMEjSitD1Olpz8LYYD+XScR4kJr
EnOOPJaSZyZvdXN1eis5cREMvjl1yeduicGaIO745pYOP4uxC4AjUusbnEekCVFKmkFeGJnNDHIr
DT8uyEJ2vtS2gIbvf9B7JwpWAfBxdBggGG5O1BTVuYVddBqEiGdrLvpY9ufG7ru3SwDyVHysAGJX
ktX2TCUWg/clqVKq/qEV5xRJxy824sACvQ57eqz6gtoecnIeoUiohQcVhKrsfLIoD6E3C2TzVkrf
0kVe906RBsuyNNlHtegnNMu0aIl8ZVUe/FpMtUDKqVQStMXGdFRnXwPJprmqgvibm9h6HeOLkJaV
KyUgA/3J6Ozumi9L962f1BpKxlAL9Bzn0DzXxTwlV1kWWugusx5rBwHw9lpBmW3lXFAOcXa3vU0D
1duiKrM0aGW1CIpsmvzeNvJrv2hH52M34IMd5zNBSYcW2CbYqqGjNJ0QaRADpnpXCV1DqQyVqtOM
PtspaZLp2TZG5JwguP1n9zGIPAXbpLefUjSMkKSDo8ecaROR0j4ZIsNAQBacYf8yLULyrKKwDuLe
3rdAjooXHVN48sZNMxVJ4rjsbWALRdaIB8NqpSuaYfZRg2Dv7bEGQpi8PPQ4Nju6CFtUyM0xXW0V
04/lxPS6Hsamk0fWASv7NpOjAQEyDp0vYOg3ilsE7RFiykiWs9T9s4JAPJbttCwnoQh/0ezZv/+e
dk8LWEmmZvS56OJstnDIJrQXVyemfNHkH6gBzeLUW6XQH3PFKhW/pRneuDnqgrnrlFllvU+G0n4n
Zz0Upvu/ZW+b0eRd25wkRDeVBz3bSLJnJN1jSEK+rbdhEKeOdU5xqDt47N2lqOGZ8fKd3Kgm6qBI
IIMC663ACgpfyeVOeR7R+fIwb2Hue//B9l4qdSWtU17oLUgkxhpFtqSMkqo3Sm8C0vQYpWAPnCTU
fwLCPIL37r5U8CEwjah3kKTe3BFqjaI6LTecb8JRzV00DvNHrdf1+orO8ZJ5Y0X3AHWq6PNcxmlz
qsM2umZTrR31Z3b2GXHltfmPnplO/vU6MenYlVFDr4uWyTJ5hbLgKAPcKr2KcmwOrozdtQiu1AeM
YmE4vF5LzQdeNV40AfBm9Wo6aXtyLPh0mQIJ5f4L3Yk7jHrpN7EKI/Tt/kZjq8fQiDk+aAVeiqKr
z6EcHvFR9u5Ach2MRenGcBX+es2/Neu0eYK2C4EiMFFr1V0EKaef+EopfwNssl80payw6hhDtXwc
KlFzGeI9OP2D1nrqnFBrr7/0ziwPJx35/mvV9pHsj3U6ZoqrKTO2qIqOarWXUnm3LuYm2Qrgsa2T
Pte58/ZPGwgMxTC1N7oo28wNz3EmzKgXB5KpYcnb2IqbF1F2zczcOPi0dz42liJ0cu2AQd3WGoVI
NKGOSR5U6Is/K9LQ214LHel7MkjTWdPDWTn4vPcOHhQXSEOkxGC+19Py22uK+wW1joLsG5eK+Xno
dPvSSFGPaOLgHJQTO9k3Lh6ATsl/wWRuH66eq0VA62MKZEfJe6l00oelzczqwubrz1DmrIC5ZoMd
JTzDg3e4d+gpYshjQBmR+68b/9tjoiUFdKNg7QQdj9MMGPPUG0l/8IR7m7kqY3GlEy65b1+vUmlC
Cft1muY0RWO6wJoMNNql9H/moqcHfYW9owKOFGw7NdMt6QpNzRSZ+z7Hp81MT4ka14+TFH2sVVH5
pWWPB9pAe8sBo1hTd0gBnJjXjzYiPlSPwOmCsip0v+O2+SsaoDdLusguhWYcDbD2tpKWMTkYmlEM
1jdpi5FkVqvrRR4s6NL7mTqGPkey9EtNevvICJ8A2kG0DuH432BgqFfQUgGlFcihCB+VWjSnNCqO
Bsq7D4TYA0MTQFI3KofAq4dBt2lz9XNkeRO92ZeqdnR3QZ/3y/0If9t95YGg4kDgpud+0yrMRAU6
qs6zwG775SwRF5mBxfY7oLPFpeu67CFvQvnNXVAWRc6CfJk4eYPQLUHwNU2UEUgaUmUjUgR3Wf3v
/SfbO4WQUuhLkmkx9lqf/PfPuMAyXYUyG2igeKGgt27lNPM5mkXjS0p5sI9Hq23OoN6UHdcCKtii
SoynOi/+SZsse9/z6Xl1N2en+w+3d0IAs5Gr0+ZBa32znKPO8CrKKAtmAc9gAHLgSTHs06jiC7i/
1O6TAUoGqodC7E0KiQ/vgqAxh1GXJOecaGp+Vbuo95I0kU9tPInz/fX2wi/nHjY7KONb2p2mLo5V
2jRenEzJz6TydRCuqsr3V9nbQHInxC24pm9nXLWOla8zVIjA2cI5GdBwTzOdyms0qO0fvCsmDFSo
jFtIEjfvyqZlnI8m4TBK1eRchUms+dK0TCfEn0VxsNje27KQ1GWwQ5fsptlaRYvVRhqxUIplSIpK
PHqJhZCzvDCvs6ruCIGyFz9A3YBMhTQIgG79Pb99ZaBOYJ6UXGOzU5Rf2qLvXAR0k3NSd/IX9GWW
k5pIR7DVnUVJErlhqIR5e9ssi3NYtNnaJ2cDuqDKUU12897svdnsI8+UCsyMh7b7dv/I7K5KjFyV
obi4typNkqXCMbWWNOhKrA4TKuhLzojonLex9YhMT3lelkp5+zldBTuZTRrK2qvfVDi1cBZRpy2L
zl32MpRL/DFVkswv1Ek/AIvtfBLU/TTD4BdRW2xfpWrFuiNCfAknK1bsc2jmzbsoAzn5UJmUNgel
xc5BJZ6s2A9YkauKxuuDM+HmkWtxSD2e5dbfTdyEFzE03cVIRqlzmbWOB5fO3utjCEGJtspr38CO
2cSlFAKLR2hxkpckeImoehxdtVgV5xJ4vKfLWGHfPzPrt71pyK/lwDrW/ZUQbV6f2tiDMLFpD5pS
qd9byvRCGWueEwtfTituksscldNlwqzr8/2F914ma1IeIH1325dSynbIAJ7QiEPYK/Xw60H6txhh
MQnTDP/gXa6gddr+xO2b9tSskjKgDp8EmlnFvYdGft15tVbHNMMqKFXv7ZKL/uBe2rknuAC511Fs
B62wzfrwnC3WjBc63DprMZ0yf7bx4Dp4gXuroCNGgUXGRwzfvMDUbKBF9fS8m8Ko/Wxe2421KA+i
9g70jO+NkZ8F8YfCavswaZSPNdLZAPkUkghPUPd9c5paet/yGaZehmpF6XZlU9auAhPIjyLdiP0l
AWgiW1p/0GHY/zkrOHUlTa9WaK8/TsgJVQGCkfRCA+sRiarwSvwznpSlNL/iEl5/K9EpxztKKq45
czd/yJr+OZpQjbx/jPd/CZ3VVc1thzIWO1POl6tQUOeZ0XrzpCdPRiolHGkzd4IujPqXVmn181wZ
8zuUm+XnuMVTHhed/u08V0AassNxYP6M5tFmV7AGNpeyotfbZvHPHM0Zqra0cxFdVS9jKjV/cPTI
uoj8hP1bnHCUd0BQDJOUUkmXj4bVZO9ioAoH3+5OoNDI/BVcHVaxvG0DG/ENc47QTQ8An42nTrN/
zl3cn0mV64P7ZScWwvgnSPAZrbzt9VP7PVUQoT1ZpQwZv63qf/S4SqeHwu7yFxn2Qu12cVGCeWkw
vRjsyZQu90/S3uo0fpF3RasJwPomUYkWu+5y2hWBRO+VATBwm7TpqrPSTvE1a3Tz0uI7cFIJZAfv
cW+HaUMy0ycQc7euv+y35x6iSJnnvKDVLWfzKbUk24+tMLvQqaoO4sjO/BnwAPAIqPiExO0JRcmF
KNyNUZAtXR/Ict9iI1IUXtFF02cLDX+3xC7tYsV4RboMWd/OEqQAXy8BbhwC83bUj23EiHk3r3gW
2QmGynJe+gWeTd8lPm/2YGN3bnQiJj8T6gFt3i0aBM/zCg3GNnwoUwc1JskQT7YVz14rt7OfMbc9
xaMcfb5/jnYYgysDEk1n0AOUldtmZUfmXUU5N4KMa8h0WiKLqbC5mEVxWpoKhxcBWgz1ai2rFHjD
o/kxNfoYCr5hhsKbrFr5qigRtgW2Pf5PHuO88dUMKwavbQrpKavDKIdnrSJQ2+J+ZV3EMkUfEmXq
ddyE+voxrLJFdpHliNJz33bVN72tlPlCLZXlLkP4/h/GRU18ZtjV/oVFbaLz0lFM9efcSexraZhz
4hdKVL0voQcO/oA0ZP6T9jjFHVoOy2npBz26Tk0VKV9VtZ8/4z/bHSEldj5HFGOhpjDeZTO3U9cM
yUQIjkkcGHnYXAqcGs5iQAcvl+r0v7RmIDOHZQwZJ5Gv91/gzqmBjkADB8U6Ms/t2DAOlaYtR4Zc
ah1XAb6SsDenePhA1wN9DBG1CKJmR9j5nQ+T/B0ePbYioJ23uXWTY5kzOLAjiyGqT86Sy36GXPbX
RtVyVHry+jJFpfA6C/yZmKrh+/1n3sli6BaspoXAmFbwxOsQVFkizaCFkqAhRP7QJVZylvOlPVAC
2VuFTgsgPvIYnBo2Ab4u8Mhy5mwdsYkqcvHxFX6Vl9NBe3F/GcYRazsCxuk2JesWrocY9KIxLmXh
FnNU/FPG1ZGzxU6BgrYRAZuA9ivDfL1n0apTw8nH7jF2jOfaxo8o6TTV7RBM8KtxOZpn7z4WySz6
MZB2OCSv19NGnKKckiS67KU6SO0+/zTl4mjWsr+KwxzU4S7mT69XQdjfGCKuevp9qPz70SwbXpT9
H2fnsWMpsq3hJ0LCmylsn7a8maAyp/DeBTz9/ag7qQSUKLtb6kmpKzYQsWKZ36SR+va0Ar9jYJ3c
d2ThS/SGFUNjB4mEeNGgt4HbKwX1VmE10JYHCZD72/c3K9EtglYlA055+VRhoahxVoGZS3Psz+oS
RHZY7woNbsUsWDawgEnLQKUsVjHbrisrEEg3PdCkR46TdYgRd7uf7KRB2VJYByJK7imKeLvI9l9r
Kng3KkocqxbSJDlwxRJgo8rEAHMsZGzpJql7B2vw6+tvciNZYUI+o4LhZDDKXOzCIbQ1UWdZdAvM
sv9WGHnFk0XNRwFQeuejbR2wWWkfKjBDpZWzeez0mh21eDrj/8kconZurZqmnplPn9uw/fL6c20u
xjejHzxv+2WuAOHelrREx+y7C9oHx4hCN+tk+1Tizn0UvIudWdnGOZsfC3EBWvg0uRd7JZp0NR20
AomaLB5PJBLjdYJLenj9qTa+FquQz5K7QbdbppZRmw5iVARm3Go0PYkGNxyTaeB91wx7KM6NzW+C
sSGz5IStky1TxjsIA5TwxqDF0W+xnKTxwZy6+lLYkmPgLWjG55pN+tmpJnMn5G89J9BRSBvMlKhL
F/dXrhX4xuAzdBNDWicHf8iUD348xOVBDtXx9PpL3ao5wROATGHKSVNzeQakNPBzszLzW4qG4VEZ
Nf+QyCJ1Y6uVTr2l+pdIcT5SKOKBbOQOpGQlPNhdsnMUN7bs7MaG/wPXD6PC+c//qRvQmq/8Ou6z
W6oWwTVHCccTYNVPRuaQpPXxXo6y8YVnEuEc4GaM0fKxVbmQ9Cqy8tugCblGWiQKv8pCUpuDpfgj
mUtkPjVJGB1GCIm/X3/nG8cFkB/QEbAqjNeW10VlD1zmvp7dmgyIHx/YN54D2Wr3NJQ2kj/AaeR9
AP8xLlly2NVsag0JluYtHfoAZeIeaiz38TFvAPlVSHp7Td1kl//wcHQcwfwgdLoqfIO4RA+tVvKb
7svNXabX2bUe4mqnvN56NGoSWLC04cD7zJ/3n+0CDlUvE2nMb0yGjF9NP6kXX7GSb05ZaLBpAqSc
0B5O9jDrW19uHinTGDEAHy91cYGpAF/0w5yueNIdk9qKEN1Uhx242EYAYNIDzYCJEBIOy/6YT+Mb
6lFa3GStLGQXGI/2rY6boseWMtg1Nds4CTSkOXn0phWMVxbBu2rJ0HrJ5yT4ptNdbGtoHpi29F8b
Rwnzg6UBnfTw2e0U8JejKIzz6xtmCwDMD4AIxeiSgmFZo+i+krBrbKY4k4CcMnV6IrvgxOofTejE
GPFVRjldesJG6FpJkP3WcK3/PIWN+Fm1qh3TW24DxZXgWvs7t/bGl+DG5ggpgLw2IFf4x6MhaPLT
ArRU5cAeT5aW6hcqH3nnNWwEQFIQJuB/o9KKECYB4TfpgaXkclV5MKaiv8ccscMabbZeh3K9E4Q2
XzuRliAE9GPtSC4ZaQC7GORH5/jtYxObxjO5f2WfcFsd7VMkZGnCP1Ak8qFB8tm8aalZf0BtFRV3
q5Ni+TpliXYBg4+c5etbYuu1U+3M7UBoaRhsvzzdUhkOhSLYEUVsZL+kaITbLiHx4Q+G/naYN298
vgBmG8FV81dS7VSQb6BPoEV/DF937u26608azYdPb38oZlvQUGhBztZVLx9KwBjyI9VIb8mYFIdR
jiKqKwTmMnW0duqRvyXuYhLDpHwGm1KEr1NoXDaNMYyq7Namfvx9yOvpXTukk+8OiZNclcHRzyYd
GNPV4wztHbswjkNL++bNx8chsDBisymQ11iVWMklJy607FZpyqB7MAu75ADWbQa1jWq9JxO63jYO
zXoyiLncm8l+L99wkXS9LYegy605bBbJmH4eTfMHQq/amy85VmJCST4KEXbVHO+51XMf8fmbioOW
a8j+dK2KdA9/s77kWAUdJlQtcchdBUba5IPW2xGDCfR3P7FP5AtJXPJLA29nuXJodsdeRmN+56ut
IxFwMFydCHzg+lY9o4Q7O65igSjhZKYfUAJWYTQXzaM56lVw7rVIUU+vH431tcqKFLP05OEFrODK
VlFToBl6dBuiAKftoc0OUmkpOxF263WyK2BZzDiIVdqlFQS7hnH9ranS4FIXhXIcs85+jPBWO1EK
tB9mOc+3H0XG9gjl/i38+M8iUwkjChVlopqN4lx1E5+jNzld6NEoHD/UKNv+GZiWXpWuTk+IEAZu
CWc83/mkWy+YKAcQaZ7mkBS+PBmlrQ+8E4Y5dNKzsx86/h3Jy14bZN33Y2gIL5JOlQlCeRm2wXeM
CtYP8a2UpLE7j5HuXCQu74+BipbfSW17WYb/HqbvAeBGnccktX5++04CYUinVWUnEXdePiiyfUGb
qSHcAb8PrpomKYcBsdyd3t/WCeFogtmkf2WQH71cpeMldy0GNTfVDiZvzET3nNQqeuhB8DNOAbu8
/lBbcY1gbtLDAji8QsjlqLjgzAN9QFYIblKtabjShPa1RXZsZ6NsnRFcHJUZITeXY4uN0meqxvaz
gHaHaXnoHAOIOVqkMEwsM5xVltvgMuVj9/n1J9wgadMVgbw7c5S59pc1bzdK5SAXFNyBUQnfswHa
eEL48n0A5PWPkTV168GZV85GkIyOS62o+8dqmuwnPLckxjt5YP96/TdtnZn5484MXLLiZUWaoYBo
12Mf3poh0n4mgZ0/6/1/MHSdr2m6UEAsgVAva0HJlmBq1IwGbKP1b9aADIuj9uODWct7kvl/B2Iv
swI+LBJ4BEDGVSs8J7UwklMOgT1OohQzV9Qc7qtsyEZ30qoGjEYSYJMWWMh6nWKu0I+4CWbBzzoo
QtgjavOlN8vuSW7brD60ZtVrZ9tiy9OiayfTncJCV1wkHDVmMAJU7MluHeOIY07ZnKVOLo9lY+sp
7YQq+tpqzjB6WtMzB1DEBHrLUaLC8ibwuporFKnpd6L/xuecJbvol6JEtRZKRXSaXE8CQSEK56PS
peZDijD7Tlm6cVJZhD2MzwexcBkBAy1V26TVohvkovaAXzgzAXWq7ox+kHfuzI0YBDgXTMj8KddV
kxom5VjNmBd9kBU05afhaWjV8MGaJvVHLot+JzJsrjfPOtmnG0JevZUjmW9xR0spIolRZH5FhzO9
9HQvn1DwtXfuza3PhS4HdSG11JolIZVOjzpGiE5dLXfM5xRxhKHe7qyy9b14HrSI6bStm9xVMClN
AfPyJsY0vlM6szwUkqp4UMPKnaJ+jpyLwzdLhpMAzNLh3FAv74wCPUZcSAA4hLUx/krQmvQ65vcX
0aWdV0p2fG/hFPXcxrumVRsPiWoi9dQ8laedr75cWWkVhosa4mQObSDjhK5n8hhlcf0tjaX2++tB
c2OXAFKijwDji1e6VBkya21EWnmmE8hjdMLGoWi9TmdmnCeNVLt1rqs7BdzGRsGYl6qKuQsEu2UA
TTRtykVUZrcplArP7HPtPHvOHF9/rq13CJ2A9sTceV45FJmSASdxirJb3eh0uIMwumHUa3qA0vak
OraWIocCxk1+Qa98sVHQveocjEazGzpc0w8cBQPfYyBnfo3g6P1+/bE2rnsEYQDdGExLufAXa/UE
Zz02MEwt1CF9UMQw1p6fNeqHyFej3BWqUqCWWqQ7sXh7WZpoWMUpzHjmb/pP966b2cnlCI62tkXe
uR1hpXT7MDWOodAlw6tRLbuN8uDs2e1tvVumMKA+wZGTpS6ed+SU/D+NaBCdeYjwF/yYazifZkJW
37/+areWmpuu9NVnNuIyk5ISQxVJZnEVtLmB4gwC865V6ukxGzTgDq8vthVcuG9A4YK9WatODFgk
j5mJH4c8GOaXJhUK+rZaY13NtDau8VRqFwX20EOcx/oeKXjrQWkxQ8/ipeqWqr38mDrI2VFvySoM
G9pLUenTUa6i6hRFdrBz1reiy79LLfZN2g1pUAqFqbGdxac8tpvTwO3xZ9IiPIeq0H/7qBUENK6C
f5t/M7ni5bNpUlOVUY4LQacMfyK99+/TJtoDa3HP8Ncs7ob5omO70BqiF7eI0AihRIwZAE35ZWjo
HzPKm6lwYctL8HI7VT6lU9RYru+rSeshpmN0XoiCP+UyxBKsV/I88yylk8azWdlm6Y2BIb/D5Ub7
YjVZYLkwa+IaP4FMGAdZTxvzeZyS+k8CRSl2bbt2PgaJkecXx0Ru4qzZlRIcmzAvGldCoPuWKgqu
7k6W+LIX5mL4Y8q5jQNLYctfFTN31EMASvJd3w/++6Q3p+Y4ZGpeHkxVIODuxEF/LwmnaU+VE2tf
7VwS/UFPuqDy8lSbskPKmMY5NEbVdy4mupKE0eg0PQpVK81rOXRg3QcJyL3nQHP9ZTQUlu99Om3E
DN9MlLNa1g30x3GiT9sjOeeNUZGkXutLlnBHo2UkPwFbxBNxzPLmEcIRTsNVaqcl2UUhfmYIDqJw
TW8JZEoeiM8iEMknopQ1PTWOxVzKBeufGr8RmxRIQTRK+K2Jq2i4ZqXunLMezshVUocmOJLNK7Gn
JbKdHn05TcyjnAU6LhJ6oGrEtUiTvEKLo8cJvEB6wOup+R/RQ5h3aioi9RhIUg0uaojz/lM8UuQc
JlvP8uepqJoPZVyZD8jrBZk7mYOon0ezDEs3rc3pq20kzq/BnMaTI/CwcrsIoZ+LpJi1dc7lKkPh
cOj7xy7J1eRhaIZ+cOGfBvaBunIgvc+MJDhMWQ93NHEGfbrIeOMFbiBz6x2R6bfSgzJ2eu2Vg4mz
YUlvqrkkcq9kbpCWlX6oWye6y8eh6TD+TpyvaJANtteK3PhUOUaTuxZgHftBlYbhZpTKkKIsDOfX
k7loxKUPi7FC9sHO9Ah7kyZT3NaBOQXRpxzaQwo+qroqSWjivcVlUbl2H7S/Kx2ZP9dPJbPCro6J
s9fgIi/fle1kfO4kPwQAZsS5l3Y5oopmwozaHUG5Bc89xWTjZrZZSZ9zUaumF0CvvkllM33QYkTu
n3NsdieXnC3u2ZTO2F9FVNWf+rExWlcvW+1LWamTckJo1Sz+YEmpZp6KmcZeA2njrqQupP/HJI+8
Y1kZl4kIYPxBxDC6THsGiOt/dCrH/pVRm3+oGuV3Lcpx5zpZhfSZgIEEFBckyc5KKb1J7MGqYBBg
pzNGXjNj7cpIio+jZPx8/eJatYzo8KPWTEmKNiZrLS5kQVtfNgYru5mNmn6zhZO9C7TWBHPkxO3X
En3Oc5c0BSdvFJ/B68bl8fUfsHpURk7UUbQfSVcZJS4ivIhFM6VDhW505RTvRChGHBr9gbKtTk7/
ZSm0M4B2c6UsURJxn+eBI0ME9Af4mlkeTNATSuOkSv6eTdX8q5cXCtkco0MUbNYchSicADvaOfPe
aqh+z25dv5SOSdnbH2jWxuWGnDWDll3FIELbDTA/1ZPWc2zrScSOZ9ux8WOWj512NuXWJUnBi/Ep
kLsZXPzyLtbbUhudnAIqgal/70TacO4ZEIuzqQnS1sqJxFXvc+VYyIrYO4Vb2wTna9piTJsBoSw6
fnkF+I4WEaewwToya/VadlXWveZS275dDRcQDbgAdHmBrq3gNLkZyW040UdVFTj/iUqIsltxbjAj
2Xmnf5GnLzbKDF3kquSN4lu7qmtUUzILJFkZaMdpPBzmhundWDvNz0nP7f+Zoc59JWd2orpZXecP
iVmH9sOol5p0aEPJTk++SKNvsp/LjGwHCtvXd9jqm88/D7s1mAjMRlc7DMvOUceuNLuFfp17eKpz
jzTToB3S0vnRB5Z2tG2Rer6f7xGoVqkmK1MpgC6fIaTIdL7cbYUShUNQdRlliC+OkpZnx7Qs+7OR
WNO9GhnjXn9ltcPmBan4ZvouVcMyEiI9XPlVyII5rsa3YpQFx6p8DyUl3WlS/Q00y48Oi5bChEEk
LcH5rf9TfuF6M4LQtZhEqpPfu+oQgNgW6mAEB11ra+5Fv7ILl4xlZlVWeYWk7RjX39UkLt7JmDh9
VI1IHw/TCCP+0neIZbt5ZDThRXMq61PWNOaAEUSZfAcukH5LVR/s0ih4vGOvFsp0HCpt+pULCbHP
svcBNyC4qqRY59W1+pk937Vu3Eyif1eHdOqOVgOplCkbDHuXtMekqQZK71sVBIZwKQesyMNhNHZc
rsK+dYMC95dHwlbyoUYGyneV0R6+vL4xVwGWrwVvkJ41CnjwI9WXrzDPQ1OEObL2Ec96NCe//WRE
UvJWXN28Cl0wxpkwcFaBQLZi3K/kNLvJaasS5yLpoc6qPVXLNQSMZZhPEb8oQtbToSiOUzMFU3qb
LD86p6k/HMl35IOI4o7vr/hemKr6Uxi1ES5zxvQ9rC3taWBufXj9ra5ynfmHMAYk84NECAvq5Vs1
B1+mk8XcP0r08YgZEcFeaphNy5o4JLbEniQ47hyHrRjDchwFHf/RFbWOk+ZMM/CEHkiQ/y8wsv4a
S4FtudSX1snXC/07/LD4wUeUe49wt3Xo0fOZkd3gD8iAXz4wW6vkkJX5zezG4a6W0x68mY81Wu/s
yf9uLoXIMS1VVlup28RSSbk3Q5cQo7ZpcEoBTBXEAkQy2TuJzsZntGUGrKiy0pSj3//yqagiAm1E
r+c2Nk5xHvWkvJWJZR4VRg1eWYXFnWz5+c6iG89HQwl1GHCTTJCWyUitVSaZ+ZTdkNpuv2s4Up6j
ums7N1Inaw9Zp2xcD/TLkAqiHb5heknjjAqiZ9PUlI1u3RvK1azrzC2aFHHCaJRd4PrxsU46+8/A
qPBQRmDuElNuLjEkmrOUT8aVLlg7q1VOrl/Je2pGG5k14166QQg1yWANFxfYrBykCMF9EhkW8CkE
HjOCJSJ1J6wdio+YATVfJ/DDJ5GgEYXaRjpeXj/Nm+9oHpNyZOeJ0yJGVjZwl5pS+zapiXknd8Yz
BhUocw4ZTCkcTnZyma3lmOvQDGZsuZY2LM0qn5g4ZbfSVqRPdtEgPGBkKI+WfXqcrLEVOwuuUTa0
IaG3YDYJRmk9tGz6MnfSrAWz6pvlIzii4Ji1ZYjukpHE3/AmGk5p1ZaWp+XO+NFv4/4K16nYyZG2
Nj4tdyj6VFFrf1BVSGmd6YBsMrOJ7jLYT+j29pXbSlm0E583XzHOWdRp5GKAx14e7CyVp8pOhuxm
p2Z7tILIOaOXkl6cMrDu2qm2vr2+g7Yejd6+DjAORArP+HI9NRTlMJgdfNggbL6zkjF5KC/rn4y+
r/Wdz7n1cGwfDh0TJ/RWFwemw2w6wMIqQWsJd+1ESaazUqnVuUCYxOssEf6Hh6PKxhGTlia7dn74
f7KwVMkTy59wSig5KefJz9/3jhDHCEvUz29/jf+uND/5PyuBKlGCiXTo1jJkPgALS+h70XfDP3av
Ybr1xagnsEaaCZHG8syrDS4wjkJJODZl4Rbg+B7SpsVVCvbbp//wVDNmlG4o/LZlsjDCe8WMF3RU
LOftLbI47IfCJr4N2LBJO6XuvNMWKfMM2daYGvzVO1u8woRWmUyXKL51YdB5g62Nd2FpTzupyNbb
m4U1Sc2NjcJvaMxIb4HDolM9aZ/iKUyOojWmUzk1ey2erQeiwKHcoLKaZ4Mv90SfOvSTKgZ1TZCi
SkQ7+QZ4Zw/BtpFbsRFIXrkGmHYvhyAYcJuxqHAbg7CJLqrchK5uj83V6M3wGNq0Z6Oqb84khHuh
autVkqFD4QAHuOaTZ2YKqoBLDVmuOIKvIY8XulCJl4qkOL2+ETdfJTccKBEGtivqQmMKTKZCM72R
XsN2Hls0NXtrD9y4eduQTcH4oiZmPri4TtHXDkVjzSWH73THuIknGqVy+GHUpvhEcpnGLvpI7VFL
Jjp1Q9dgWGwVO9yUNWqYO29mpUBf4OJbZax+h54nxU+Kl3irBsdY9U1BLz3WT32MFAGgEjuDFSxB
tHeL3Km7c1FkKBonCY6tVNtZ5gIl6K7k3HtNr63NRszhl9EzWYO16z6Ic19lCJADl74bzIohhmlJ
z1lU/Bx8If9wEGv73jNy2Lk5tjYAoYHigTptTe9VfduUNKdMb0LuzQerHaIvSJXsSVNtZdXc8oB3
4Kth5LH4/phRqHlSZtnNiqzgV9aJ4KsjtaOrCEjuQIiE64hkz9196xjxSLMmzwwIXQbZVsdCx26R
czIyQ37IlDErXd+xWt0FkqX+fP0gbX3AWQEOZxCbfvcSIW3WjT3JGYvxY6DUatFQntGL8MmP61A/
owkUPopKHg50p5udUnsO4IsAP2OVqS8hudPxmZWr/7kjwzINEOUkHjJQ0t9XivQ7EanzByuukBq4
6+udUebGnnmx3uJr1qGv9s48Am9TpU/dXG3Hn86kxofXX+nmMnCh4ZGQ0qxycMI/9MZQS+DvF9KD
VMFXZoi7k8lshSYEGGYmJdAPfaWVzteUmVtiY9aHat9fEBqilYRdu3kwo9RUDpJpRopr5J2pumHd
1rmLy06UHjL8xt48jkawCvlWAL6UnxyUxU0tW0lN8CNnrIrsu2YkuAjbnemBOi3efltjbYIFAjEZ
V5Dl6ED29VqLW4Qmuy4rPreFTdcqL2AHpqP5HzKD+SMiaDkPKlYA3p7hvtalNOJsdCY+lFZiPIVx
6R8s0Vs7ZdtWO2huChJqaEpw8hepATYguWQ2qKoZjd7BPRnV7k+WlMXPWq7KexEr/klJmwoSPx5q
RyiU/VXV8k5x8bLTdvbvRvxhR+HWC/IMFQrHeXksx6YubUkhSVbNMPjS1aPiGUNR39I0GI+vH5XX
lwIo9XKpApvjfnKASYWjH3lF11UHRKuyR0mjcH59qY1QDm8AJUP6MM6Mv3m5VKNhBtzMCXmYKGCW
LPgJIoyjqyPa5FyhjH4Zwz3sxDoSgFwCLsh+pYDjBn+5plCjqo3zmla68HFg8wPjI3WjvKcJvI6j
LMNmpAE05+XLkk0LA8uYHHqJfW+PxyiItIdmkPKDL+XmfdQ0e0ICW+upSBtCCWbT0pF9+VhqUhXa
pND2icJScZtS8R/UIUweVa03wS9hnPP6p9t6jTA+AWowlJ17wC/Xy03htE0FT7Xxe+tDJynJYysr
1c4q672ISRTGE4wkNTKaZRkV6dTyJqIIt4HU/xeauf4p6ULxoMnJjlDc+s5lJQrQmb1NdbOsAxKd
edYYAp+DUlL+mhxckzyrlY2z7QuGAuiWXg2D2WtkYxi5cwy23iVrztQPKh58KV6+S3AcsI01QHUF
tkrXRgjlPhLlHpJ0a4f8s4q6+GK6H4bZqObsSKOVnwN1TE5lOI4nU+m+SQCfz69vkK3l8FeczQvI
CFcIyLgjMYclj9TxWLZePkhW7GJgEdxFZtecG/6fHf2yrS/IXJSMVwFutppgm42m+AOsxFutVMI1
QwuIDRoKSP0J/4MEdpumZB9/w9jd2Ytjfy3/XmZN9JzARbF/5qJ/Vd+B5+8oqLLbEI8t2BCLDMpt
cQNXvJ75yMeyShSiqAwSRfO7WyI66R7UPkZWmEF+IZ8zfyCxmtSuLbI4Q6jK73f295pZACmXYSon
lpRytiB4uclsNTEGhg0Q/MCCvA+SIjkNde9/RMOov8czeroA8cLEOsVSpMps2UWzWfOCvrEf0sIK
dw723z29fGMAevhFFMVE48XPMWTQUFHbw7aF0J+7nZn5tRcnmn4bssGu3S408uiA+WE2nqShKIuD
LVAAdSNFS20PWJOeubZfm7YHmBfn6UBpw+g5juvG8to+xo/MyiawV1Fo0+EXba3KO48wn8rlE3An
k4MQEoCNzgfg30y5ssMicszs5lD7HXWaSKcOhSE4oXb9oPqo+zgpQnFjOeRosNZ7WrYb58vAYBN9
/hkgu6pIMOF18EtX85vd19LTIPftSTFS41wXo+PRE9qTe9xIbjnMGuqLFCZ00pcRksMl5UGAwUsV
O/J1xKfPqwztiy6covKMcZqwSSoLEAiQtfvHqjKyz/CgxFvfOghdTtks0oMCxupeLXITn3immVec
ZL9WtZ49Q38357GrcanLOnvSphoUmDylMx7LuL4e1FYJC/OpmSIMJXfWiF8OV3gwE6sQYV4dCS5I
AW7sidlR/8DoQZwyFYtTmqd75Ou/0ePFTkMwewbQckFZUBGNRU0mbGeyYzl2ro6O7OC9ppqQVJoh
0ZM73RDOZ+SmbUSe0i5yzdqunvuulE0X1/o4PCTIej3Ry5Oli++MTA4nPwk+5GzeR9lEF3XSm+mO
7EHdqz9W+5MfjSgBYst0dhHdmsP1P8eDRrUQaSHZ174Kv8QYzJ11K0hODVR/r230aidr3ViOvNiE
cAr4fc3pwRSw8WfD1CtqjeK9bzWNx4QY/+8xkH7aVf3xrRsBMirgBJpqs3DnciPYViD3Ov6v10LL
NQZaid/da736VUp9/TlDtPICErTduVJX2RCOHPjO4vlK51anZ/nylYqsrHpqI+cK2Gi82nple/qI
uuAwIG74+vOtUhKWok0Hy45hIkCjRXDru0IEfiPYciY6fgcbdbngooMB+f36OuvPBlUBmtBMBuGF
LhXheoPTRK/KulZDah9iPZWuVge8x5+i6NSWlbKzTVZBG30qPhuCSsyUaacudmWrDnaVqY19Nbqg
fuckRXupAFRcAqMsbopweleyiuLRFmidj1q21z5fxw9kOih20KKjr70Ct1R66shTq1jXTJP9J6Qd
0m+MLTtWNXLjO8KGXMqOVQWH19/yeuOwLHJcXBYkSKtkvatbVOPhWFxDS5rOCfhiD3lR54SWeLyz
cTY+KARNkjCaR4w+lhsnyAJUB7Ve4tjLnwBoq9chkq0Tdtz5oS9F+vn1J9tYbjb/QK4HuDgnf5FG
oFaYFbMu+jU26yFzoXs13wY7iR5FkSHEP4xvxkOBjoA5x0dkrD9PdF+ewbGBQEcnwLnaQ25/kKpS
dmM0H78CO2e6o9R/Xn++jQ0zC07OpT9hjX3zcrkOvz9qVcW5+nNFN8C1fRyTTnnSJKtya0fprpOs
dafXF11l0vMzIlTApGdmay9TRWgowFOm2rm2me4E5wCns9J1shn2MYEySq6IOErfjTRXfhRZ3e45
Fa9jD8sDz5hV3eYwtPimaLF2g2kSymse+jTaWnLxecidrtXWKvztyLNyj3MY5531z/1kx5rW+a3t
XKu60r9UaIjeiih4c9/RYLMw8DEAtcDtX7ZTs6ARgSNBnrWinDa81KjHrkz2sumN8/1ilcUbs2td
D+jzI6o2Os2xckpww74mu3Qd9q71jdcGTpg9yZ3A11kG7KBg2+sBirpWO1UHpRvVq9bZ/k7A2lyF
TwPUW6X/veR+ibB0BomMnvlsNl0VkYCVD6Y3+xbycZhWWcxxIFZwIbzcAkqgKFlVI/aoxfnnqfXT
c1YrkVdZ5rCTtVKB8ne9zOHI02dMBtp3xMUlZEDNqkEVEZbJzWBbT1ZRBV979CuelEkOY7fTEiSG
ojzShTsUGSJr4ELU9HPeG1Dq/b4zQUKGIbhefYguCHrguKDTlHwKpTT+k6gBHBCONHDfmUmWPEQm
6mGHMO7kX3IRmp0LVUN9b7UWINGcth7OknGvP4R2lo5uptN/dhNSWkycJfw9LFC3kee0Ua+eUqWt
1I8k5ZnsGmjw9Efkxy0SzTST40NR4RLoYfzKrGu0CvPZnJJcpuaRrPQoDTo3m9Mp9m/dTuQS9kLA
fZPUQn+2x47aqAkmZ3LDoZrGR5Jc485oahQje2HLPwrhxH/CULPeQfEN/MMgoTfvmjif/E+v0/x9
miI5d86J/k9oJPnFYTAt8JdyJyWa1+P68iWW8uJ703eZ4w2GkdmHtC/9AQdMK/yY2DBrDi30u6Pm
20N38TthPlS9JNpb0UV1epAaX/sat3AwaNVrM2YnTKTj0GkicE10GKVTokTVfSaGJvKGREq+RwhW
RZcc2S/hWo1SOyd8scPcsx2pAj8aIfYA/0UgN9apRvWEv5lSHXzRqqWnp1mlX6cGUSf0nOIvBbrw
FQ6MIRQXKZq6yjWa1jZdMwl76QCjzOq8uOAf15aM8gnRYik5VD5k4YNJ2ibzkUyJDkTLBfw41mCg
mBWN2p2VWaJ+kNRsbN41gSb/Ly8mRfOSCtUFt6+qqXpW/SQ5x2aBu0ZAz0pywbrUv0q+c+8NU+LH
XtXkcEZ0WxTvJksMlmvETlVfJFWt/qBEkIbXmiX5FCpkGteI7Nh5NuNSlZ/63qQ1Q2HS3BNrkVAA
CVeCxrJS6wfmKGECSarP4vc+vNJiR6tiHVLmKf9MQiQirxUxfBtMlI6I8pWL3fjWB377mVulf2vg
gncI6ApvJVLnNVKnDCeJIThuaTgDJY8xAlLfrchwdrLY1bPMqxC7yOQY8QDufxm4sj6RfEsyk1tP
6AUpU3c30Dzp5fU0YLUK4ZHWArN2gEBMPRepjhlVigwdL7qNbTDcKVrjHw0zr3dK6q27y+Yipkok
NV3xekbuLYGvC7ow3RAd4ENNTO67+FD7w57J0NZSdAxo1cwibwzIX742TA1RHo1S1OAnCf8kajVg
JVFypm5sdljuG0uRlEL/pre1MdmQ1aYYjLiSrn7cal5c1dmprMzgXmt7Zw9rNH/txdUCTwm3AG5j
vE6XV0trmPjIAQLHE0PvjuYoJ0ejMNIfUhak9wM+iPVOjr+xMbj8ydEQnJ9nUoukNIUqrBZ97l8n
qxGHDIeKQ0Vg2utYbi4zT4VmBf+1eFcLujrFLpYMjdzzkFad4zk17u024iCuOaj6L6Ovk4s5Ztoh
M4Pirq/GnxzO9BBMZn4ZSrXz2rrod47FRkpO3xqFOqoNQAjLxJGZEhY2U2BfG7PEuiBwQpD9lXxs
Lbv4ro+mcSaD3cPWbOwnFgUTPtvmrpmxPiF8SgFiXzu6zAcf7ZBTPwXAAjrJ2gmU6+1EE3sehJDE
zOLl82f5JzEeJxtZQaNUr0oQpJ0bBsKPPtcy1OkhD5voRzH4e5oQ66djOzGVZ1bAuJXe3sslgxwu
rmh65RqJwT7U6GYefRW8e5xXewEaQPvyuLAIxRT/zg+5wo+UyDmPdsVMKdZ7uzriGG2eVDnwTa8N
EW1wR1Faf5IcM/ZTkrax7cp6ZtknrfDL2EPN3/qkMs4LDjT/Iv8ghgBOKVghwT1bWIWbaGpTHcIO
G3OcaAv1KYJeL/BVLsjwkAfWk5PUDMazU2M4fE7zsf2eAtn+nxIn2WfDGQP17NCdd65ygJvAvUbI
0r2MYTQXqiPU32ZbG80JB43hq4U44HgpUQWyjj6dwG855j8RvOW0mU6tlqanSRl6poF1YVjXmTVe
nhQnHu2D2SMGcid1DalKgNiO/n+cnddu3Mjarq+IAHM4JdlBLcmy5Dg+IexlD3POvPr/KW1gw2IT
TWiwgMHCBFdXscIX3uAbehY7niyNPUIVuMAEh6icgAorRIc/ckjDJS4ZeZ24KuQBw49tqVPdRnea
T20L4ZlQwwbOgLifpXhl0FNcQBZes1D/HprIJawqA1dyzFl19SxMlX+mvDRLQPBtBlEl1ZJfRtzE
gUcUkP4vpBumH4vYcb5LlQ2HxQmL7L5VnKA5NUQ6pZfpZhsde/j2v9JcCbJjb0zdi5JWfYLvQVxO
bgEpLXNLrdcexmUZl3utcqLw0Ukle/AC8FzfjTE2iWMjC/np3EmX+0iex8y3kXPpvEFu8C7X+6D8
3eFHi51fiUSgr8RBKsHT1qoH28nSwUNgZtbdZAq1P0uW5z/SrtPu8VYpx4OahVPrWlYS1uckbeUz
ppty5/ZODgZkLKTfqon0oa00xo95dKRzOqjZr75p6+9NgTsD3IcXtHPKPoj1cxZozqc51ebk0IbE
pwdxG8JcNvOkcKMlGf7w0evHROsX5SMi/6Z5sNWhz55xv8LEdID92Pi1Ks2fh3iCbZRnw3CSkjnW
DnqQd+gyVLHzhMyTVMM/H2N6KObSHXJbTaK7oteC0iPkqX5kGaRoV48bozu2ziKnZ8sM9D/lVDm1
T9YogWqLiHz8rF9gsE6pERxrOawKT+30PvaLtg/ZArI0NbM7KlP7EkDjF97fpVY/yCGJg9sVrWH5
oxxoqYvdIKTzaZG6szlki3OmNYFw44QB7FMtRTqnwRxfljJwHttSlz/NEb3NcxV2Wezmg5l9oQeX
zXxNPWwOdWfb4am1tPYHtBaIXRV0xuFnqC6j4udOrZB5pLNRn6IYYkAet03qLl1dRl6k2NXo29WQ
n6dYqRqfS1h96ZTIWD440tT+05Sm88vCj0C6xw1e7u6jKCS9kMK4vB8jM7IPYZeMwH0mLVNcyBDd
U5NqGVxGaOTSaZZQ1IJfHDhfMF2bxk/ISbGUasIO53xyyT+VhBDdJ8RA4/Z5UYs29PqM3PbCV1GB
1C/dtwClMuOkF0v1uSqbevFvR4NXzx4xp0AT0aoDfnMVDdo5St0wzGj417E3QXdEjLXXD1ncwM1f
WvMwlO/mz4ghuU1AGguZrjW5zCrpDYJhAGafj+Oxi7HJqNom8qlPNHfWYsX+oCfzTqp+FXWIQUEX
CsFOGnvrILGoyldRakiBUxt87dVUfya529Mgu3rxXkcR9rxANSjvrV68QdFirI1DKBNTnXs0QxUP
Cn790uvlnuCXiGrfhIevQ1FgFZpfKDyt3nPSHergyChfeFaG2B37CrOTJgW6iMhC4Hb4AoFtKrNj
qsXh9/+waV5bVvTFqX6sxi5jynhtD4QK8yzLa6vOor6uT4fM6hBVmOJU8ngI5B+3R91YXLCLdChp
l1BvWQO38jxCb2MUKhhVbD9kmGS7tSUlPxBA3Svobw1Fj4QPiB0RH3NVeYP62xWTWNxl0VNvmFHa
VrS88HssKd5bsKQMjAoq+gfEnNctJ80OWn3KMLlQC+UpJvK9bxBe2Am6r4I/giPgPOLQOUh9Xud8
YJILIdyG3hpErVBOhoNt0IuJ60J3HVL5nVziegEpMMtC+oBOOtXYVS4xyhFO8x0M/TBhR3SSrN0j
vLp4IUznnQXcmJvIlVk8QttrNWVrCCQYsfjb5WGdn+u0SA9N1nWnupQrD3GS3b7tVc1PFM+5uMig
STaBK78Na0FXGGYXj+lF7+Js9mu0HSWcqrXsOZeSpfmjKimxUaSpI23ZNJo/FhOuT0M0K4o7zwnS
Nwab69xbwqX59hG5vuW4wiFrcTaFMPL6Ugj0KB8iHSthKbNbjKyU4LkN+v7lv4wCQp4PTONtrefj
aA3lkNSm6NmrlS+hs/2BiGX4fXuU6y3EwRC4LSEVRutpdckYHUQ3Xg9EHtoowDUxCF00vaPPXT81
O7D/raHwR+QipaSPbNdqqCDFryCFOnEJOjV5nKfMeA7yZZzcLp3GeOdoXH8jYZNKjYcOMwDUNcAE
FqzmhCNKp6qZyt6oRfFRU5o9asrGlHh/hOoZLxG6w6uiyGymS0kVP8FRV/qRtkXuT1Ku3qFBOu7s
huuRcCYViEjarygtrIv6Q18bfVWgGKcb5fIQ1PPvzJoxbI+1dxtlix0Hw1e837Sv1t15PRmXFonS
FKl2SMRDQYUWLpvkqlG1B4u5aiiLoZgMxTgQyVd4lA5Ml4wcNK9riT5j2DfWPw6M02OGyua3sjTN
L0x5uKviEPKtBAxtJ1u/JqKIHwBgkVodDW0sfN9eMsNgGWVZ8QLNnVVPp7yITcfVatmpDlYVFIGr
0aeznhvcFv/YXaWkfufQbcDaM0CiIEttNG26yLTcUJGMd/O6+XH0VsDrcAFcm2AgduVorUGhUg8T
5VItpn6iIC+dSgw+d260rfiU8ohKUxYRNjb023VA2WkmrOND4LwLtzdXsg9mYabuOAIBcaOALkDZ
LnuQjK3PD2AU5Inol16xizvcApBbRzYfn3TjgMwCN/lYmyeNfPzU0ZX7gub14qVjdFKiPdum6weN
kA6HEUpkwIyvLnFLG/H8q4hzaskov+CZJrkhUpZukGtp6uKeI+9UNbfWGDQz3C7gJ9T/xGr8VRrC
t1AOpA5+w2QYwdchCiUPx5zATbsxf+yrZBF1j2onIL++Npjl/x+UgO7toJDzuSKTmBALqfKTgT74
/VgLJnm9q4y+ceMCeQAeKS5eOMSrPQQGuO5tmL2XYVIphlDbfZKDdO8REX/KOiAXXhpCrFPoaIrP
+tcqalEPTzpgQjTI1BeMbvNjOxiFh3aWrrjllJunJBq/S0q71zfY2K3oFIGz4ZUEInuVUNUgKet5
Di91qg6/QpSvFsZrFPr6KnhdF80wp36uCsv6nzYXcnOPhGmyBwzeWGQVZgq1cWE+eyVuoQxaDXW6
CPEAN2dwm1F41KVyj/e4MQpUFAEs4gJSruLKbiknIl1q/QkKBffOOEWGZyWVvbc7N8ehjIhukCO8
AlZbBkTG1Jlo28GWjhXsdLPwKYMRuHMGNrYMgEdMiajxm6In83bLKHZqqmMuSXdqnxcePVoHW29l
oWZUqx/sKlG9CE35jyHIsfdHPGSH5ivjBijG+tFWjUgeYsSNL3EYIFVnSMEBZXbb78Ml2rldNpaS
kiyHHfERnF3XsJNQG0aVyxvLXIQLPjajpfyEHJfsjLJxh1HF4Ccy1Cs5++1SLnEd91IfhJfSxk/y
oNSh+sdITQe1nylr7COElWq6K0NynZ3cauMi+39sLPpcQKTW2LOsGJrSVkFpdCPVMidKGz+el8qf
Cim6e3dITBxsc7mgKwt+aHXFjEobZ+DYkJGvYuxOyR8KMIphfMTfSP0P0+JBEE01YF9X9fR0SJE6
D6wQNcOwx1kli8zzDAeVtnJcjHsGnVuLSNOFdAoMMqR3sYn+ujzHxnAaKW7jS1rzuFvoM/ljHRi+
HUt7jZ6t/SiSUrB6FhHrukZjq0pnZ+pCLlwE4SPlxfkkaeO/t7/UNawaB3iAzEQsgGpoHq0mVDqN
MZpEbReyo+qQaGnzjGIU1uvNqB2mpKt9er24kCaSeQji0UCZc343EIbfIIQR0HNDfofb+e2iRrHV
J3JAZD7KeX2XabVy0kbU1OuwnXd2y9aicrqFFp/CA3C1M6XYkZMCMdU0i7qzPSXzaUrteIdVurmq
8JBBj9HLQr1lNSMKinRAYRBc5EpR/ahUrWO55ItrQYP3ernP/BFBMa9EhMZt5j5/rgP93eQlsaqw
QQDbI9t2BYWM53nIQrmKodKW5TGmAALgshxdQC/ZzqpunQryeO5O+PAAr1fnPcIFu+rbBj/3KcQu
rJ8tt5mm5sfc7iIcNoeC5Q1kjtzqKnqpLS3SDTjmF0j3yUFFFc3XphgedKy9G7aKugogSw4HxQO4
Kav6iRAX05xMyeHY980ngDPWV4RJEEtwzMjcSU7FCq2CMgGnYDh66OhorF5YidNt6QWSLlLWDUdZ
lnt3ERRstUmkk1xU9q/b535jGRmP4V4xaFfHXpb6JFRlNHP6askjxIfV7kEjHfsIXCvY2R0bTx7i
MWIoARy/IugOejXCWRCUR9rkiW8Q6/koJDgFwglpzt/Q0+SEwK316fYcN6IW+Cm8COBhIK6u61+y
UWoV4rFE7mq5HBq1irnf5OxJG1oZjdukpTHVy09Flo/vj1ooZCLeCmFFVGpW52HKc4lTYiCB0I2T
b4RR5OONmB2mfNcfeOuqYY9igyjEGckeVldNa84oeWW4itPh1WvXis3pUKnKdEwK04S9r6n1sTdL
66JKAK/8cqp78752tP7bu1dbhIaUHCmoXj9XlWTEYaZK2BsEffMYSWnrUXuj15sGf1IVN18Z5xp/
mmCZ3R5440pnYBNijNA9v9rKONNrc2WSNUW56jxCFdcfuyqJD7dH2TgwFL+50dF44umwxSb/6+Ev
wqzmjaJ6q9KY+azI/XhUw1loaeyKnG5O6K+hVncBXqGDNdF+vHRTZfqOsmS+Jfd7laON0yGciXUy
MqEv/Mop/GtCIFyjqhXJdDqO+U9ou+EXFfrOqSLmuNOTIk5gEBoFfVuzL77cXsyN2+7N2KvzoWrz
0Mikthc9zYsDslwW7SeKp9weihuztjtb5JpLL/j6lGcozojQfo1YK+uknVsJUSmAn2EEiCDM7pIu
tb9RvMIFcOyRs3JbID++PAchM3cy7cEIy+UR1cB8DwSytZeEZAGleTSIEUp5u5cSfeHrY8l34elH
q9+iq/pogmWoXF0b+8/vX2so7nDcNQPQ0Ov98dd3phA4aQ6wBnSFqh8FPbZjlCCsDMkx9jNlejdS
iJVGqUS8K1z1V/1LBwUj0Kkz1fDYqS6RrrdeYumSH4WmsVN73NrBZKREjSTY1pW9thrVwRhpuOlq
DegK4KJB9DxKJZrpUQ/kZbRCWhhNbAaTD9Ioff8eJvoQRVeuheuYBzzCPBnICV7keDGB6tR/5Bmp
G0Ot+ufESrKdLbyxZxBkwc6FN5Q7aP2kKKNmzxnI48vQDN1HVKP0f+twrP+pBqnfu1E3xxLMUgrK
5jXEzDboBvUmQjqdZUwPRWAadwpQtLvegF55e3duDQXXg4DcoAFw9VIWgUzvQeFajboh+rBI43I0
w3z4nEi1ero91Ma1SozLzQ2PhYr5OpxLi9GUy4A+TTYZyccJYPAZwMd/+E6EpaycCnNq4zsFNJ1r
WxY9pzr6Z2672usA7DwOfavtTEjdOAA0+HhuSWegxKyPtoSEXBKg8nAZ7cWSAC9XVnPAE113jhMQ
m9jTmjzpPbhm4KzUwjJ/BYWOwG/SaPKPbsGYmdSknMFrGkr6uc0n/pOoG03MUaShRcc3C/n/nTEb
0DlHAmErz21ErXq0w/Cvn5PBcyJHin3chtjwYZlrf/CzHpOjbAQYEMSdDXLn9lfc2DA0VkTsDwlK
tN3e3p2guXpnyiEyIKNaH2B0zQcHwcmnqB0/3h5pa3UxjAQOiJIGiZT4539dnJKdBm2DnDn6KyrK
xuAxT/Zkpic8Gko82vLc0/pwwosPC7zbI288j8CE+aj09QUHcjXH3uqaIFdLPMWGJD8krIdbp+l4
Srqwc/NCHnZmunEyQLjSbtd5ka4xJ/S6Z0ybwED3ph4eyjJYvoOsd3bC8a0v98oXFwX8DViEGkUL
GMb4Eizw85JBHV+kEWEyhHf3Iv+toWh+418EgpQ8f/3pqBMaYShTUGjM0q/jsDnCEcncFLL+zrcS
cd8qcaOrKFDw8Kx4zMXa/r1LZkj3shrgzqIn0ngyO63+rkqIWHlOGcTHfEryZ2imVfgfzoHAEqAH
RgB31duuR8VawsRm3AhgIHyp6Z88mD70gVW/3N6Nm4vJqwMsiQjiqo5AXxZArGHEF0sKE5TmQt1D
bVT3ZqXcC7K3Nr7YgtSyqVhcPXLd+Nr+mGO0f+bcM+HK/syCTPYMJ5wfrJoCyu2pvZoirb8e2v4E
RvCp2S6rk4aXmAm2EwUga4yM7zQd1G81yNlnGVTrN6PKo89TVmPOE1tNNKDEHqj/lmAnPtkQa2RP
7i1p9oh38Oi0hrq4Q4ugn127xS9vxAC1O/aJNfwcjNauaHvWEzSnyahzv1FL415fCn3PSG+jw0Lt
gImgZ8Rf1uVJ3opBRzEmuRS9PdDolvLfFXnvr9JKmsHTF92m/tOok7/QIfqijXa77DxKW3cJMkCi
7CSYo+vz0Br2ZDW1BbN/McpvmgmyrEzDaQdLs3XqQD3R2+bLCQXot6cOklA3GALZITVzAVAxbk9T
nH9xnKk+AxZuPAe75PPtzbJ1Dii6Cpw4HayrRHsh82wDHfDFYEm/oBwpj1WaRGc16/qdgsnWMbAF
n5gQjOLTOj9YQgoUBFygYxZZ+mFLuvJTa7M0RNdsKR/GttjTGtt66hzgOK+AQxiCq+WMHPw6TEM4
dkdN9cSRmD0nxmuqkmzdlaux+6q10nzIMvbu7UW9/pAaxSyIlkD+N0BRrQZRpSy5qTtnzA44MI+A
pu3pYGMt6009fpZ1bkQ7u+d6ugxKHg8dEiW3K4DeUhPBJAmenVLQFWdV0n+NZqp72RKqGB1lxlMb
lIavYn25UxfaQEswMidTiFXTs1ifDns2tCYesRTRyyr9TsM1M9wxXhZYiNgKHKAkw3dOmhTxgc6R
Ru4dw/katG35ocbTSXVbQljVa4cs2rt6rwV66HtBRxBMCG0DkoX+uaqSFJLPGIn1FSxHAY4JGfXA
N5Sh+IPBWGnALpCSp3buil95uBAQ6Z2q/ZMCGl1cOod5tvPIXV8m/Cb0bSD7klVSUXt7zJVyKqWs
J5iW8747awPypmYDJ/H2Hrw+2JQVQG8hT7AlzmgVCa3vknDLCXLjMkipHXlVFkuq2+tOvucqs7X5
SOFA5FGMEKpbb+fUK3ls9xJXdBrF0n2eGbLryNl0IJmUT7mszcc+LPV7HXmfnVBlc54kU+CTES69
Ms+BdgLzsQdqBSYFOsAAcrqpecYkBc2l20u6NUmhpw3lEXTfVb2l1tokh0lJrBdG+V0EAST2isCR
dN/OpAI3uDmwv9ZBW90nC5KtO9vm+v6k9UK4gqqfwOOs4+cwCc1E5wteam1uvTmL02crtCJ3Kcfk
pKtptPPmWVu3GF1VqtuIowhlnrffFMjTHNel8KgetOQxVruxhANcFR1Eiwb5d2wZ84aPC7PCW0ob
cmpGx/KnlTqtfbDsfirvoGjMzQvibjBGFs2GPRuN8fhh0JbO/jbEo9QdqJkl+eNiqSW3Yg/Kxie/
M6RzY6ZTcMJ5OE7dNpgVx4907O+OU+202iEfwLgi5RoUrUupotcgFQz142gOSYdXVGCi+qUqwX2e
DlANSnsxv9GNtkNXjupC0GVK/TGo+kj2wMUOFaT+rnzJrBhV0XGStPKA/lIeH5oFfoRrZQ01s5B3
EUcLPRsECElDZ2yg8Scx6biEdAOIHsutftYmdJvM4ZcB6lb1R2Oy6HA2Q8Yhj+3Z8op2wUpWNboG
nlsrFaO/yG0HK2MaUtOtFmNQ/awNTPuo9nGkuFkl5xPnN9Kri5TgBn/sEcOvz8Rx2pe8qOT+MYfu
Ufn1NMgfZTr8sdsH5hD5Szcq2svtI7CxCUkLUO8UZQD2hNgzfyUGU4VHilrxpqZYmrk5vRZvrkf9
Q8Lv/m2G1vD59ngbexATBEOUOB0VOYYVOCpXyqWT6ji5ZGWvSp7uPOQoWmZuIIfa76GQ25d8sKud
l3TrShHSpELQjU71euP3CFjwPIMpmJNQ86ldYb1IDHyqx67biRQ2hxLeLFya6DqtD3VHR76OzQxM
gbPkR27pxkNUJrhvMUi/vZIbXw7xGJIQhBnEyyBepb++nAFDf8njgeYtShaa2zdm8kKmZZ66ye5+
GbW8h+IXf+DbLAS1EcrBFDIp5VxFlp21DACjapjOuVUYrhSENbaVEvfFzrW8NTO45xTCBYnzShRL
NnuTXgnm4YucNN5Iz9nvlbpzKTsOZDDznlra1jej/waXhSI3scXqXpwCHbF0G6sgTV6qE55RtV+m
Q/vS08A93P5om0Oh+EXqiC8GpaG3Hy3kNR3kIkouptwP9yEa6Bel0trDPJv6f9iJZAEkORpkWGXt
GFHMQCmzZGIVi0I/SG2qu3UYNYdIh7Lw/lmJShf9V1OUGFaz6kxz0qIKteg5n9AalMYpOaOVFgQk
mai53x5s4waBc4vEHjWgV9Wtt0sY68qMqoZw9tPs1NMWx+5dYMu9iwxFdepQyf5AHWMP/HGdstIz
hImkAZ4la13fW1VWIqsqEw/lkx7/oi1VH1JdqW23MSb8w+leBPRjTKhW0Fwd80so9c5u8HtNygWT
xX+OSjJdC/Qp307dkhveHd7PCywzi5JUUUsfJGdEarWK6uwBsRk7fwkhLDeI+4PO97Dxqb7kspwT
X8SI0ux8io2DCipemESJAi9N7Le/Z1JydTDjEpXwqUTtD4VJt0lK1TWiJj2YXbDHx9hokAlbCGjl
bDJqL/JqARxeJnB4hEyRmqhuNzvTue4X202qyPJTo07PplVWRz1cwkO6LAnF5j64LDaGqLc34cZd
iHM9xU/A+oIIt/ohymDIcW7zbCZZ1p+twIifnVwPjrdH2ZwvZWSaR7TNUVNcHayGdifKzxikJLbA
W9i5c8S4WsfhHRmYdrCLO8up4O+TB3mNgX5K2ALk0Smwn27/ko17CwAWZTU6IPyU9XzR6ytLC62G
yzRPoY+cIZeJkS4eLuJ71a7NSQNZYXnpgoie79tdlbdxEOfQ7C56UGuDK5etbcB0VZvfxIjVEwzK
5EsZ98bZiOaHEWV8Ur1CvWujdk/mf+OqEW1Cps1dDXB9vb9Vk+BkqZi10Upwa6NsuKe71X80+7g/
kYw3X6k6THs398awCBjALeM5gtO5Lo+FXUeFjorqnVJMGBKWix0pnoaK6bGBrlR4MNmRD2orG/nG
2595Y2T4c3QLRW2MP2uF0qissDWHLnXudKOzjmpVFHfOaE0nSYeim6D1g7lMsafLtXGWgMwK2xXB
DLmqBmrojVhRwaAxPg5HMDLZwRyocdye2sYOxu2LlgzVCWqPa5YVAHWbPiHK0QnQVV+qk9BvdO3Y
QqF+/92ASx9laO4iimPrcCJclgioIhdiBerCnbRG/diFibozygaiBklgZiPAiAy0ztCxYDU6TFXQ
eMWsbPTGrpZeEsVuiZjGMJbcpa9M/VEGOS8YUVWN8GzUluFDTWEneX9Yw6fjhnIQi2DTrvYN2rKB
FchdeAlIFo8lqgVfxtQy3Mha9qQFN+YtWMegknkARCAgkvq/4l6i3gzMGyhvs8BctXCCZeadU5Rf
rZovtZcoTt0dqmoJPsVCG8IrknZ4crpG+317Q23/EKJFHiTYJVd9TbseoqHnhr6g0RBgJlXGHq63
WuxSKAtgMLbKsY2q2VNjdfbzeFJdNdDNP7d/xfW2ZjVQ6nhlbKJ2JA7X36tRl0aF8bV018sV+s78
HoSibBPRYSPfOUGbE2ajcUPwArPl1LdjVWWuR0NoSHepMCrztLBONDcuNVxhM9ATZ2QF1O5URrKU
uFYwGNExN8LmggYyvMbb0954JAA7Ml8KoxD/0ER9+1sYzkk7wwjpnbURsO2yMj8l6Lx9yMNq+F8i
aTEOTov+MmfNfNeXyFwfMAfVNbdYIjS6bv+a6+Dw7Y9ZL4wikzwvMEbUQi5eIsNC0WtUZuuhTqrR
y2bFRnAICpljhx8rdMHefxUQCgFs5QSin4i40dvFqNtK6weU7y4oeqPAoBPhvyKjf2HeQOiXpZXz
YR7K4IiWnxC4k5wLayEVO7fA9UUuoOZEQ9AKLeG19vZnJDqbMTT78JIaVnfODXOWvCWL235nnOuw
kz+bNF7gFmmtrL992VlOJI0KbBJ9gsxlJeAyjbI/LoYZuYiiSc+3P+/WGRN+IpSWHZ1XeVWziFBK
W3Rn4nbLK8lvp2o6NcvQu0iNODu8i62hBC8P8AzTI79/u4SFPYSFPXKnJIYUuyFNPT+0FwT6CsQ5
dqL3zbHAZIIUFP4tr2KMf10dVmIUeVGk4aVLohYyMKBIo5UnsGXGXrttcyhBD7DJSGmirG6pIgVA
MEUmereZHD0jJqN/yc1x+IDZl/P99sfa2oQCD20JvI5JOf7tCraBhPu6mcDe0ofxoFeBdLTSLN+J
zO2tYQQ7BigpwQQ1kbfDaHlolME4B3dO3E/x0Yp1uXucIaWHHztD6b/FTZopXm4tdJ+Hqu5+xjB3
khOKekXqRaVTGh4PxByD4XOSz/k8tckxHKgVu3U3y7+nhqfTrYKpbBEHauIU35cu008NkcXiD8tM
5bKNzPDfWE+ayuUtwoUm0uIp8comswa/ayU4jotlxJGnUmz5t4BoT2pgGNNH7ImmwKVClE1PdVCy
nWX0MDtvdNSCnDFpLOsc2nKte0MUmQVPaqYd0dzIa6TterPxh26anAM5fzrgxQCW6FFWF/tLoqRT
/oCNb4dQNYqYh1lPsFls8cg6Z1aRgw+xqig5L6mp/TAzzADcoOjD4JBOQ76crGyU2oPSlSh2VnKV
2Q+E+/M5DNHqdIX2ywdNKsFEz6PUf23sLA/uIq1pfpPeOtFBkqv0Ua27GpWlMUc4Bzpk1x86MOTo
PgUx6pANkgal28pt+ImECf2JKMRz1m1VrN7colBmxKPahrpZLOnlT2r/cbLzUGycA9BAomkqKwYV
0FXsEsS0g1X0b+4Sfczueddx881CIB8L1eZo53xfdzfIhYUxDE81shuO+DF/ne+gaUotLJr44phh
fKCfMLnohS9+vsjdAYUBv8gztAStaG/g6ywC5AwVCFFLMyBQrt6BXi17rbHs6KLLafo1wXnh26iM
CTrsqt3d4SrMW9xVobkz341XGDc2gyKN0GOHqvN2vrYWBX2d6lR5o7J9slmUM6rzT6NuL/eJo/+P
tqZ0aqaBQnzZ1zsX90bPlHIe5WWIQcAK0AV5O7pjLIqed318QUa0cNDXGqoTvkzUpfoODmLb6EN5
QR1SbV0ESfIf4Iz6j73mkEwi15q6k9Jopzjqx/Pt+3Bjy1GpEI0mm/frCkBt5WG+xI0MaqrERZOn
k/wx6Sd/oim2s7u3vjuuhly6ZAE8K6sNFyO/pi5JE6FEFJtQSpfey5z8j6yFpZv0jnOgZ7zXmd+a
HlewrsBIEfCm1YMZJXOejTZERZj76pELRLkLECV7SCRlT/B7ayjkREkiyc6FZsLbL5x2wM8IsNjW
Cu1Wg96PPzTKgCV2MZ9uf7SNCId8mE6ykC8V1i9vhwpGxwacovOIJXOguWXmhA9jXw4dbfekO8VQ
w+Sd07MxJO1I0Y8UvpQUjN8OGeLSguOeHeIyVkUHPAaMz/SfwqMTIYqWGpO0c2A2Noto8tK8gJB1
XdoqE22kgoFEduyoPNH99KlosvIHuGzTW7gmXWOc5/9wMwFOZmUFWQqa6epmyoCDW+bkkDvGde81
g2o+SXNB8jy1mYfucudNVfVu80a+omJSq0bDCqV4czWoiYShPZjEdJNRIpQYUpK0vIADYf2HTyii
EWJUclJgcG8/oRK2JUpvi3SnYUrt0tCIPC0pbV/oyJ3KOJMOt3fpRgxEURxKj0ASUwdejRekQZ5Y
3STdNWlT/bDsovfs1NjbKOJPedt2EkxkKu9006iKrY+dFA9LYqW2dJe1hXoa577wyqWwvbZsjPcf
OzqE8HNMNiUp/eqEz9Ps9JnDULoalo+jBOEj15zvSVLbB7w991Sdto7cX8OtCaUJGGaT/jC5e+TE
bhQZymnWis43okw9gE7bK9dvrSRgNB5Hg+K/tdYZ67Sona1gcu5mfRldhOnKC7qlutcPUreD1d0a
SrCPITsLHfx1cWquoHEoCF/etXMq5lJWZ72aWMUeNvntXfjayFptEHaIAKDR372uw7QNZyu1Ijzh
CrU4m0iN94AKkvHOpnn/OMkBcd2YNk56wMY6+d3ofTO6I6VngEr9zInUtdlezl2hoeadkTybn+TY
WbrP6Pbq3UHHR0b2kKYPaj8vF9n4iGmaerKL1PiW6F05egbYnPsoK8xPVrkY31BDJXY3zSXTPlCU
s4Ijz3z5u8q0HFHNwe4eA3Kh8JdN4Dm78D5w9oongGXepCpR7Ftg2GV3lALbcSsdiLyLzH9n/2qX
oZMPsFjDHzFmJbObGaOs39lNIY9eEMvD91RNxv6EEI7xlXocjxQZCir5WoR4nS4pYeoOVjuDPZit
5N+c0jmdo9sfYyPmpAzB/0T+ykMi9sVfMedimokZVyg6R2pq3mdjGvizgtK6aBCRfJA0S4BE/mRQ
fHfO7saOo+gKcwiCPVIz62uiVQigZJx48cMwyuPIv+FnUUu9Zzaml9uT3CqECRgBIS5Kmown3ra/
ZtlVUgfOTJPuJMz7zjO5LRQxKZ2Jr9mBUjZLLo/X6DWRqT/phfYT7Zv6+faPuJ4vZi7g02lP6DRl
1oW/HCfE3iiAJOZd5XgmMF4vaKzls9aly85TfX3PC/Ee0eRDXBmy1OpazHO9sEKTVvVIY+hMdCud
s7Tu/709oa1RbMSZbIbYqLIYCxieqiB8x9RReSjnUb9DxVbdw3wp17cuckso8wA+MQVAdhXodFON
FhE4K9B6dv+sAHH5mQ7TYnrIyGWDB8SaEjrKGN0T2Wz3BXeB5TTH0GLjRTF/Ql6N/5eMjQNYWY4+
z9gInEe285fbi/GK3nh7qVFmpeWECh/B7VV9k3JNptrFGF0QsG4vJbWa2ZX7KP93kOzwTFqB0KAK
NfBhLsKBvDdfPudLOh6qRLJ8Y7Dk42D15tMQmcvd7Z+2sfHo1iDNQbuGHoex2g1Rv8QTvjAIqdvt
cMJhsDkbAfY2halk/vuHgjUA5FclX0ao7O05syWbNliGrEon9bIvZz2eC0UdHDIt3ZWR29h+wNFh
YvCMgOVcN/gLwgIQccSjIaTvnwMl1NwtKTOmp0Drx58m+ouV15O8hm5tBP0T8JdhcEH7dD9Nyhrd
QxcifTHp7aADCaPa40+Lo/6qgHjhvmxDlnGRYV2mYxTKHaU9qaxTtx609jPujfE3u8nHyNVo855n
dUoyPwkDRZReyumHYwDG9WWj7z9WAovta+aCqHorKaii5vmETpkSGpUBeUrWfnb0YCj/ZqXRuANv
yL/TWEa22yGsb9KQmJPaU/EOCahGl/GnOlqcPfzOxg4RkEoybKrRtITEP//repToeKVthK5KbseD
p05LcVCBbT9PWrkH3RGbbXVMRBMeVwQ6DliDrDZj72SGFjikf0uR/FB6LTotktF5dq41vmq38kcH
NoSPG73sxkU37+zP6xwGPiAFB9p9iPHQwHw7UQXEgd1nFIYbLZX9vHE6Hxpy/X+knVdz5MiZrv+K
QvfQwpsTK10AqCoWXbO9uUFw2sDbhEng158HnNkjForBOq1VhCamg9NMIJHmM68JYs/DWBheCLDG
9pI0z0uvbBDhr+6tCB9uN0U8OWWuIA9+LdXM3XX0X469LVYs3TBF76oomgGlRGV0SJqaukI7dECE
f3Nfkq+xLYmVAbghsrqZ9dqrpGYti3G0orrfaVOl466ne75HieHCFJ+tJWqTKFaCkgUQwN2wOQII
MO00KoRBL9yK6PNMQ4E122DPu3zAxCB4/cXODoF1NPR5VnPEVXtr82J0aYGVK65+XEbkvgwShbsF
+5sL9+nZsmGUVcOJQ8YhSNrWLDIoPm3RxipBkpredRbV91Qv7Vuck6ntquiszghgP/7+q+EXBnQJ
CPA50JOqVOSYqaoeoRuUN8JsMSjzhksp6EuvBqmGnQ+Jm7t887lc2Oq6CQfliC6o+0avOuO2bHvx
gKyS+aFtPTXy54T0/MKCfGlYqtakbKwQ8rbtnR6Xfbqkg3rUjEZ9q6QZ119hpfvRLqGAaTnikn7t
ZWN7YdzzSJCXpZLwZ5mV7sbmBGAh6eYIRuqI0JJDEU/ttBLdaHf5TH++n/wWKaYoFCoeUU0qSTK0
vizDvBLOJXDY+UbhSRAwMSm6wmzfxqRKr1CBXP2RUMvK91HuLEddxR1Cozu4f30pvTAUxx59V0Za
w+31azw73yun79PSTInP2uY+St3+Ptd6zr9K0Xevj3S+HwEboeeMPjVUhDM5C030ohbAoo766Nmr
xpMVLYFVl9qFHfnSOBQyLGaQE5Ww5vSNdJkUaQlM7GjJrL6d+74K51FXL5xlZ8kRHTD02Q3k6agu
4FB6OgoqtRU+VKZ6tKVGi2aRXUb1cM4yfe9mbTMGVj9kf2CLUM+HUVT5pc1prNvg5LbkAXSQydyX
nANna0TqmTkQyGvH3tTG3hc0X6aA8mVX+7bWF41vYe6g+qat6O/ovXq2r+MO+52M0/vi2Y3xXUXA
90u0iupxxSjl/dD2Or7vydqcnCxb+5Ybkz4+UloQ77yumFtiVrATR6NG8c/wquwxT1zra6OnSRtC
21ZE4Ahn+NZZGd4TIu8VMmEplbABcf/bppu8PQ7BK6p4VXzbgumszK1FDrbtaACTCImyaHUqiHN2
hTUHFa4Yv1l5pxwNdovQgo9Oyr2NDkC+6pVr41EyjEn3EUWoJTCVogmUMmmOr+8TS9982ZXUARqI
UAR4xnronC4t0pPSnY1Ocg5liDKJSBP3heJI/X7JqXliCST7G7OegT5gt5B8rYU9DdeZQvqy643R
1oNsqrv6S2ZGs3PfFmoZdJC/H2UEtfxHZxXerTr1dIdpNSa2fd0Xk0U5ZISRj1JSbCVvRCKtxJ+6
ZqgDTEVKNYgLO4qvKmKIr8vsLXAhqEH2e1mo1Fn1pu0k9nEYVQfKrNkZBh1FDvcDKkR8NUhVfrYU
PO0CpwQq7fclrhRY9U1N9TBNk9jjZDLO99hyDLBJKBR7V+bkpcZDqyOR7qfxmDsBZu5mc0SiPY0P
9dAL+6pA3Afsv0uJ5uPrX2B7A/EBuAdwzOKg8lDG2kQOCG4VCvtgOKZu4x41hVwNedtoKG7GTLrj
VVc2+hevTmQ8/+4dtDKXOPRhanEkA77aXH5Ar7AUUezxaOACkwdu0oDJTKY6/qbWuTMGCfgj5dru
6U8dtV7RPrE76Y+WxeIsF7ROXpgFAjW21goFIz5dc+9nNwMCeVOf9dV4FAK/ElwHMz/TMvu7ZyLC
YDclHn6Ydlw4vJ9e8PmxxgSQuK2lGHD14KLX++rZqMAOKBM09XCcoNmMR7uwvTcayhItKeNEipSZ
MkPcGNlh9a6UMfrNbdz2dqhkjUh2qRZnl4oM2xsSDRTiG+RbwTQi5rHd+gmyRCjaR/PRrGrvTTwo
2dFVJyNcWnFJ6nF7da1yKwiysQDW/t6Z2nCxapnZ2rQcB8wir8weG4nG7vPD68v7pVFwAQVyjWgO
zcT1ans2xWXuLZGij+oR//QyTJa8O2hdYV4Iv8/CqSftmNWPAgGgVRFhs4ssoN34EnNEp9Cp1z6l
SpXBFTunHbRQz1eiO4jgOm1vcIu077WqutQuPV/BFKxX/vQq5+pBUTp90XoSNdY8s3rEByq6SoVI
r1qnx9nBiZxjbnRzUNuY1rw+u2fN4/W96Tiwg6mdugjsnY6K1BviaBOlGkgxGsJPkQPJTZFji31T
JdXj2OSteavQ1Ao0fRYk9qba3tRdmvTUDIBKJ06sOFR3J2ROXn+2Jzzl6e7i2RCkAXDP3XJ2jRWx
RyMy6ZdjoRX6TZ2hw+mz+Ns/HDS7Z3/Mx1KSay4yC4Vlkny2lrdUR3XszCQAaBIjxWtATcDvdKpS
Xzii1K+6nugiwB0LUIKtNHYXGD15SRAlk/3ZMIQt/a6BPxYOeisebGEPMlDzpP4KQ1E0dOnaMV4t
WcvHid3/BsW6rPOjNXzxu77FZ1WN1ekXoJgUa9DeyVLf6uMYnOJoJA8mPfGv6oD82oVwdRvgrZ+R
aizVMT7TeWnRtJso9XqxHDtLi+5Vq3JuyywGk2MuufejMsrhF4zIods7dWd/eP07vXAK0s9EswQp
T1DBZ7EyJA1dsH+WI9DItN45s279ymNrNHzky5CDRIggetNmQ1YEgsMRI12Chs9FL0GCaGbfWRfu
pXWvbtYNmHkM5Lw1ACI3O13TilZ7ptf36rEp6zrdt/GcjX5bge7WDNpQfp/kIgq02XTKcDZR/PIR
eZQXst4XDmK62QTcHF7UiLZXgwTkGEdzNx0xe8qOkVDnnark0XsCv+bCEfnCyUH9kPgLNDDB8bb1
gepCRHC/SLzGZ+9N2+flbi7bJpjiRr2uOPnDMv8fva3/+i7/T/yzfvhzPsW//ps/f6+buUvZaZs/
/uvN+LPrh+7n3+4eG/E3DoQfj31aV/+9/pL/95dOf8W/7tLvXS3qX/32vzr5S4z015OEj/3jyR92
VZ/289vhZze/+ymGon8agGde/8v/3x/+7efTb/kwNz//+ffvNZ4562/D7qv6+18/Ov74599XAP1/
Pf/1f/3s/rHkr+2+D48/6m77F34+iv6ff1cc6x9IOyOr+SSGjME4gfP08+lHnv4PQvO1aEgda92x
/Kiquz7559+1f8CYY9kQVZjABDw+tSBA5CeK9Q+VtWRyucOGId3/n+c6+VT//nR/q4byoaa0KPit
p8fFukU56ame0b2E5HgWtyiSbmiuL8puyes9VogfjJ6eUfmrssDL0aatq8NQPFbVp8K5dR1UuCFB
95CwIbsdJMJjid7tcNa7kEuc9kfWpwIPuipkrrWEVQLidN8WtYzc1lO83aCiAz+SHgYTTns7kRjD
Dg65cuGccM+mYeUTOdDHVh4yn2ITv0YLwSH5mk2DpRCKj1eCVd6DY4D6MgJGMfzYMLtuNQN0EOtU
hwyQb14p7yGPL2qoRWLEUhEu6v2wzGnnlzFqbeSdFlL9kyqUt1qb9J9byOfdrsozN/dXKa3Gb6Wp
f2nkQmgYj8nyOcl66xtgQRkfIm+em3B03Sl7X+Hgp+1K3Vo6PyPyiPbrm9g7UQxCo4xvWsnBntQO
gxCvS91ro12/ZpFVOd2BRe/fRWsBI6jnYtk3EuLYIV0w2FPsObNCXLfgkRd6MuyTMlZtv24M+7qt
i2o6pK3VWr4cquxzbJWGgXV5otlhlVUZoMFxGr62JOqorQiihCbKuBBrTS9EmDQOclIp7KTSrywM
wn3bi/o+8GKiXj/RwP8F2VhX/d5MQEIEpHzLdzdqZeJ7kWi96zxurCZISzqBfob0SR5W8TS/EYY7
NDtbn5le04By5y9KUeOI7Tplv4s7b4p8iBlWgkeDYtm+qhbWx2FpiZkkMvKfpII7VjAVk9Zfofic
3WtElJfYY6e3DqsX/AvoF/xzuPDwG2FTPw9UEQxOC1nOODamhjjaauHd20WrNn6taKYSRIVsjj0m
6XT6iwFPcXT76aQ/O4D+2ujPN/b5gkZ5dZX9WU8IKskbbLDQ48YtqC7v6s5p56BIe9BFy4hN5PXi
VDkrRZlKy4+kis83bA1PXCjQbeJJYBerWjoaQAhUranRVm13EbPSDUuu7hBnMD4MOTEUGO8pnIey
ux3GAVpXEVf7CPXLYKGCdwtld4KzgW3CQsMzTMbeuRDbn2YQPNLaKEfNhqoI3UxwkqcfBiPuJp3V
TAsTnEjvPFh0b2irdB9fn/oXR6EqScwBqpkm5ekosYz1LBtSkgVDVjdzWhW7IlqMC3HeJk9ZX4be
McuM5GrtcTmbLIEaSx/VES/T1Ln74I2uBVm8N39qZhzCRzXvvdn7spqeho0Zi6DH+PnCKb1ZY2dP
sHlRV6vVJZO5hrqF9gtN7iasRT8GGal/TT+SqCOa/aydqwvaQJv9dTbuGnA9SwSjOatNgmotHIGq
Xi+NrVxnrfmtTdoBYzpYZvsmi+cfc7Wiz0q1ni8Aiza309P4hJW0FZFMAfi5mXmlImmPTUUNWdTx
PjLLKAA4NTw4IPiundmw/3h9QW3C6j8/9RpVY2ODHs5ZWJ3WShnpi62GugepWXEhGgu10T8mhQ0q
yJHZ0cLu9S0UrPF+0Sz5c7ZL5z3WavISy/58bUOKRaNgLTQR0mz9n2uVw3kG9hxGgEJ99pj+zmzn
/O3rL3waxj69Lzt0tWNnekmC1wXw7ANPbq0ZdTNqIW2q7EPvzcuxyqXzwaJR7M81KxyKTXFJfP38
3UgU0GEDv0WJltDrdNRB8ea8aFjOVkOjPEuGfLfgqHLhDDrNBtZ3W9XzqMogysk/zU1oU9exNfM5
1ZAqVIL4qGwP9ciJWGpZ8fX1aTxfp6Q8iIyvFxFMpW2xGcouMRbVqnBJxumu8qb6kyKrwc8bxdzV
TXypK/zSqzmwoXTkcCG36psJVKS0qmp01RBf5/ZgjUpBVDllIYiFSw40GwQNFQDyG16NpO4psDY3
91vi2F2j5rG961v04nexVtmDD/6g/sOYo3akQqIjn65BShnDCabDFY2omo5K3Dbzbek00A/6uJUP
iA9Gwy5vetW8kykJqx9PCnfy619iMzM8LZE1CdmqF0F11thEBEPcm05XZ/ouLVaJ5X6uw7zP5F41
kA57fSh9ffN/57zrzDCWi48SqB1ShK15jbYMy1Dls74b7EH9NlETAXoYWeJjVw1eF8BTd/XVxLIA
6i+lEQd57JrXmpNNcwAsFSUVlINyGdrp4j2WGZfLHsdNyuWlNMwPQhRq5du10M0QZg/t8AgtDO34
+ku8MF+ETX8qAlHH3rL48tyjuY/d4E6bDfdWLwwXZ4JuvnHGfHj3+lCbs2adLk4zYvun4hcw8NNd
X7WJyDub69nsE+0AgWJ5ay2RILDMOphAlRp9sKhYXDjhniySNl/JQUFjvbhh0ROInQ5bD67KUiwR
napS8S5r26gK8q5T9loXYcHQdxo+04DU5BHDSm0K+lLXIBZHCU7vuSEq+wrBJs3xjWixr1MbC9LD
MKTpwerKcghG4aXVtTbphXUjY3hPBzA7bRYC7YECmmuZO4WvT+Pm8HyaRnyFQO5zfgJg36zwyu0n
MalkKXoX93fe0HihI5dLSIz1BNnOGtAoqpQURjnQNrs+asqpbKSr7Qrk+G/tcbB/1KA94x36ycm1
EZXtPscU+rYaTO/DwMV0QW7yhfHprWDAg9Y3CA13XbfPLqaSS1eAg+P0jKvbrjNuGt2k7tnet3b6
sxzMwa9c55NpNN9fn93NSb7O7qovzqaGKoka0SbiaOlq49CkWruyMUZURTpxhJw2BfbYprtecZwL
X/P8PVeCJAA72ki0DrZYhtJsbQ90mA4rbuhuvdoo3ptlUh3X1mWJq3xi7DxFVw6mB8IU3iGc19df
eBvy8Mak/uwNepeEWmd0YoqmZqo7LW+cTNF7xyndLpinuaeD5/VQFmu611Qh6DoUfg2XLwtU9Dg8
3zbG6iPqV9Z04Qg/X+DANMHarlUAJmfbFugSonClM8wdP7UCt61+GYt7CfvzVNr/9wIHyriqK6Ir
QHsc8Uskyk4XmGMpvagaT92pOXrlPtIK1ncaRGj0u1HlmPuSw/0hrTSL3LEHYQOxkU7CYULP6Zct
m+IrPbG68KGyLJiYlpCI/Fp1xE3iLanYG1kKTArHJQAiJr3OzyLPl/IqRh4WNGCdqwkympqi7C98
zNO5e3orBJj5jPBBOOzMzWHnxRA8q9TUdyMkWBEDatAze/K1obS/L3KRqr9oeNqms3Q6Xxnb4dDX
mfR8DZjnTiyNHphpZb01XeWSNcHpRcOTrVKWFEuhOdJrse3NgeIpfOw575zQddIWTqlrIP9OCeet
G2vWp9en4WwsgJ20wdAqWotuMPVOv+0wTK0Asu6EgGKHsHPjMkR1rw2kQ0v7d4ciWUCOgyScfjy/
9HQoLzH7eUG6NaSeZNwCmHB2VG7GA80t5+H1oTZ5PlO4JiZUMKn3A+hALOd0rMKAprs0jIX30v3C
U3EgDWMwlJrz3TMoeLkGNSR0T4e9Onj6dWJnue+1ueobQ9bsW1BZF/LD84kmfOdSX0H4PNxTse/Z
Ka33KGBoAuvDTDHnvdB6i4LeZMNSmMffnujTodaD9NlQjtmpelUwVJrU3W6mqgGYpOCg7JdLMuan
gco6zxQoNc4FUn1aGlvNEd3NSvyCXDtcVln7Ue3mTzUdt3eLnN23o4i1MC8q48KFt8WA/zkqNy4r
FzVUrp/TF0QzGlzDmDlEzpPzPlczzBOkmR29RehXcRG5QePUwBSTud7ZqUhuOdPrh8ROUUrSOt3y
R88a3y1Fq//+RyatQXJkLRPTqt3spqUaM3zheyecXOntYbcvoeywGurSSN29vsRfWE+U4pl47C5X
n5bNoQyKoTYnVJhgLdfqlYE+0R0Yp/x+BVx8fH2os5MS4CeLlmNpvWcoHp1O94JGTs3OZihhO4GF
UgFdxPnS8XBauHlaSgCj8Z+yydIYZzOKraCyb+IEGSbSKbK9nmnWV0PE1Q19OAvBUd0b3th1tdy4
Y3RJ3mlzs/85OLwcJtNcIctPqgbPtoyI88VM4sFBWN0YrqmkD/uYzvIbu0RvtCgT7xBD6vpEWaPY
l05bHIn808fYmdpLyMnTKOevJ4GHQXcaB5KzxpxKW67xZOVQp56LO4Fh/Hdht/K+lK64Mip1pkeq
Nx+dSR0+NGKoLlgfvrChUYNiT3HmP135p986T5GW7HMF3ypLkTcl0q6fpDlE+2yA9uWYw97Kh+TL
6+vrxVeGygCxgwvo7CbGZ3tWXFk6oawLzK49RHFqkt9jk7jKH1yv880Cs/jTJGZ5yEpbfnh9+Jd2
EqUjKDykW+vyO33lIdfyDOF5J4xcrd0nrjE8wGaI7npdH368PtRWpXvdRGhj/HuszdGsNvWEQMMC
QdoqO58U3ILCgrMMvJX2ZraT7srJHYNq/DK+tZyJXnks86+VUdt3Qz4n/8EZQl2EvU1vADr1JtCY
sTYf0om1hvXRFPYt56ga178IhuT/cqTtwajECKoojIRbwxxEFNoQi0/R/B3VNrwwx+vvOglXn+b4
32+1iTMKVYvGohBOqDX29Gaxy3gn51J/k5ip39httnO72guK1olo+KfGeNdN074AAXfhQV5cV2vG
QG2Sur6+/vzZmYJWq21yHTihMc5duKwIXX3qjb3UUvc/GAriHscnTAAqoZtllURi1grB8WUk0jwU
XW/t9VYaYUF55+r16T3N+v48n1gvK8oZgS/6Fqdv5RVw021JcDpVtBdNZFC+eWo33AABKPdL6vQX
NJzMF74m24YDEZQCZPHNyonngQQBnapQazUHRm7aB7Wu/yZd5mlfAvtlY1K7W4kzp2/lgJjRW41R
lkUT1+20KPeIuBD3q53hd2gBBV6fGnelaVT3BjDLCxHbS6fu8+E3S1YawnG6cT30Ler2hUjcPfbm
5SGZ0KLIiZcDCkXZ4fUv+eLMQjd4UgZBv3XzJa0xVpHn59ybKjMLC7MqjjPRy4VRXtoF4AJIIlFs
0Kn4ns6skhZlYzq8Wga8FXKwtA5qPPgO0qAXJvHFw5U9RYGAajkFx81QeUd8kpPnhLmHr3qABZl5
bae9hJQ5hFWUzjupj/V+Ma/6fGi+tJazPNJMB/rSUM+9kJq/uE9AFK0vzVtvd39jdjDbBLObjeSY
6tS1dyac+TuRGag2T/1w/A++5rPxNhmPmsyVpNnPyycI8rd9DA2S8S7M8UtrhtIgUGqUelC8Xn/+
7EyLylGpDZWzVRRK+U7rEItUpkT9D97l+Sibk7PHSFdLl4Y9by/JAT8FZy+a5RIxZF3f23uCQB0R
aKpnpMGbdxGS6mWlsOfTou2uZ2fVhgQlPn0dZ9pn+JikLdU7cmYfRxxNOxT6eEmw7YXNsbKB0P7i
y3F0b0KPwsvQCCwrN5RTPNwMUEj3UQu2u6KL/un19fHCEeMRY1E+o9dDt25z19tq1KlSQfRCQm7/
OhYdokfUjISom28dV9i+qCN1//qYL6wWxoQRDmZ1TQ7XZ3q2WoScFTjfjBmn7QJIPdNwJ9EvNa9e
HAXjE/Q9VjDb9kZyRntZ5q5ww0FUVejq9S+jNS75Ar44fUAG+B8ACu7Y01eBaDfMtsaXSo0SjJ6i
uvkOF03n6+IM+hvqy/nbKdMuSXq/+GqU3mD6Ud4j0TsdlUjcsJORUVtqE3fUW82bPLnYyV1vl81G
gIsKiJXajE4+vzk6BCb1Q6loHB2TzA/54HSfcbyo925SLrdQ+vsPuHwsB7xGukBRJ/2QN/p8FHqR
I3bftpdKUi9ONZIFoM/wFqK6efrSo1aoNTqJpJsw6mf8dSq5hz3THopm7jm6y+kOWCQAn9cX6wvH
AbPw72HXWXq2WJM0cRSCJkji8yR2ejNGPxelcVDk8iB0IOmJcprReQhkwIrp8Xy9MP4LNauVqbJi
QNYGKTv19AFSIeO+qGM37CqZf+KCG8pA66ze8AtXOI/uaE0/FmEDLY57VftQ65X5qBS0USGBLGW9
QzElVilxoTxz6dFenBsqG5R4UAejl3r6aL3dJ4ZEyickfgU4MthqDsm+UO7Jlt17BHS0L3IwD5no
iyDTo2XXWhipdbBRPywok/8UXfTVcYooUDLYca0XYzGZutmb1E5RmEvcaLxQInpp49Cioy/B0bVC
FE4feEa00S0h6oegXYwAu47kqEaRfeGOf2mlIloHGp6VAxJ888XapGrpeGZ8MeDTfoOAB+byTjTt
NSOWB6+a9TiIa2WxLox7fm2gbQv5FwgVhUQi49O3qyrErhyPLMLVMCZEqibedXiF7DPE48LXd8V6
A52eDQwFWQt/L7j/1C9Ph5qyBr1+AG+hOlXlg5gGmNPZNEIRS8CglLvcULPboVed8puTj/ISYmzL
zCMwZ8nhywOLB/m6s8N9aoYZ09IY2WDw4WaQp23+M1cGYijQhrixFLoX+xBcIQlnlVx2dj+9V5D1
T3xhiCb1zSpZ7J2nDqUbmt2SIe+jrKBvYQMqDiKrz+KD2o7mY7pIiIZyiaIeZ/BKv3dnfHB83Um7
aRc7aveO0Fx/y/GpP4p4VJYAY++63pcVCnY+EpDyTdVn4pLp0/lCBjZPMQjg1pOuxObaxsfa1SuE
J1EaS6edwAjwXUeV87frlis1jmOHvcKltY1DmsFKoTLm1N46FPDcavH21jLi+17KC5ykl9aTzttw
vK192W3p1gVm6ImBkcCsNkcnM/SP6rAYe6PpKPIpcmh/6XO/mxTLuNQTeHEq8YNFDwmuNxHJ6VJG
FARaBOZoIUmdVvuTbMSOezXFwXR2vkRT3B4cu8EhyXXEfky5Cjt61ai799ouKwGNgY9/azXR9Pb1
LfZC3rKmt2QJK3KLf9lEgb2wuOOKkQLULDCsIQPV39vAQT/QBzLvpdVgmbbkWvF9jg1lhMfhAp5c
XDZhACU0boPSHubfrgPyTFCmSYUpWNFbPp2sNLITD1ssJ2RV1vdF1kf+MIzLDw2/g1C2y1L4bRlf
QtC8dLDZgFNpatIAI/A5HbWD9dKMpkVIvpRTEOtWtSeP+oGEkXvhCN1gdahjYB4IN4ylQFC8Wjhs
hoII6nlUOsNWdYtrF7yy3xgyfsdxM9ymKJyiyJRM+reiFyU+oNZwqCvXpBbcZu+QqWy+u62Z/Gik
rj7YCtI5fiHMSxSjs2t3fUYWBnAo9grUudNnjOJYSRoAdGFrFfJhsDrle9RF0aPI7WVlKaeJemjs
RP4aeLQvs76Iw+tL82zLbB5gE4p1U+Umllkp4TAUwM0T7yMyj5eqkGdHwjoICRiBNer14DVO3zLD
fSDruWfCzFVuaeVd5wVeDniT3XbWeNOb1jtLdBfig/Xrnlxr65igYFfhjFXacHMWTK3ZoLqcKqFr
E2X6U1zGHHso+CpTi4pkrHx5fSI3wNi/lhuytUTZZGGmu/mUlgKC0UHyLHTUIUKOPrbCTHiy8OfM
7H4h89v+ASPSAtxXjv7cgiO0y0vJ+9nuWl+agGHFa0CF2uYwknWWoM6shCkoWYiwcUsHVLXuh2Zo
3r/+vi8unGdDbeIvepwxgBkWTlVJ8zpzkndLqRVXrw/y0kdcJfv4/xPAbzPI7JijjJVMCXW9SKJd
tTSLCw3bVQ9RKdTP+BEZv14f8SzgI5tlliB4r3BJ6AynS1WBUA0Kq/WoJkXiRnOL+Q6afvEWqZsU
ewMoZPtqQdn5fzfq5qjKoz4ei7nzwtHz6j1acfYvvY3jfSs8bL9sq7lVZhFduC7PvyC3C6DAlSC0
yoZvJrfFJciWCRpBZpY6N6Za2beaFhfH11/tfO8zCtiUJ8kXmuObV5s4XtxFH6Ow8LTZ95IR3D3u
h8ltOsGLB2RbxocyRzLOr7MivbB+zjMupGyQtQJ6T+18FUk5/Zy5QsiIHBRSfJ6e3Ys1zQrGqm8/
2Ia4RTpMQy2qbY6zSJz3Tpt7j6Ro6t6ml389u0jvmK1b7H5/Qgj1IFnBBljBkqeP1KRW2lVdG4VZ
57kg/er8SqLA/ynqtD4KTIyn76AKTmVYoSjsvz42wIgXjkVYImiJ4s6Csv/mo6OvOEPRwNwtMXr3
Jl5RbUEs62XYZU6jYjWqEv3UTmO9yWJNCjy+eglVJEXojY2nI1YQu0rX+eg/2dahGprUgCijFp+5
7ZPPNGAf6ghlZ7+h+WPuEpFArkxyo6oCL6pb2sq1Mqc7bCbNL8kweMkBZSzUY7xadA+tGhmmXyna
9Ba9RPXNYOCz62dq2Q1BTvmi9j2hFHnYCne0fdpm4KWH0gCU1EDKV/2yG40fsC3krwr0/a235MLb
5U6XfZa9VXV+RZeXOrtczPdGM9efOiAwvE8zt5+s3FHvotGRld8WHiLWrWGtUtbRQjNrrpyiCCoA
79+XXuqJb9k9CvPwgOwUokttymtHHVEV6aNuRpCsnhpJMTztr7yyaK3AwZuMHNhuhvhWsfQZGLva
tX8g/BTHod0uyHKQTX+WgKSzXd8YqRHajVsnb5VJF0HpZrn7ITfmLh937dR2VUAtyR3RTHGVK7WN
PTAY1dBpS9gsZefoHzV6RSRGDu9XtqELXKBFqbNsoo9os9HiSF21/qAlMcq2hwFt/ZLG4IQQSmVg
FAknqsToWUtyzwhUBNXs0LIHbNXiIqFTorSq89jLJP/WYbOWBZnqtUVgFKZcING4FlH3kE+9X1qS
vH/R0lwEmpPKnyO+bm8bGtI/E/xxel9Fn6gICiWORejCYFg+CbeMp72Nyl1+JWwTS68FuXZMXSSN
obDRFBuXmcElbGtnMb7XREUpRysoZoWNQI3D1/PW0f3C6Ppl58BRW66Jnd2eToRZJH7jzroeeokR
K7s01kAD9YtUfs0ta0Bao0Z5xYy7ByotHUXT3ImED987UfZZgcbfoUIq5B7R+gUb6kHtdJwMrMLv
Gno4dWELmE2JMv+gHeBk4Ww48bvW4OzxNbSnHkbgjMLva1m1ZAAGuCvFKvMv6BcSHoydXrwhvHTf
9nPbvAeU0NT+0tYN5U690h7mpoXgLfBMR1PJsKbxFuMCYe8nR9H4/YAJ0MPDKSz3+XLonHuWVL/q
bLaPVHrwgbB0KjrBEtvdETF0dfQzqza7kPhI/kHDeXw0PMEvohsIx1BBoR7R7WZc3ltRrL6n8al/
s6gLJn425vXsz8PSfagKYckdRdTRBBUc2XaIv6u6spjnhS2OFefP3ojma1SnEjRKijR5wGhS9teG
VpbXuYIRzEFw67t+bSWyC1XEBsENTm1GmzwGBN7SJYxvXUxO3imd4nxbxtx6sITTJ1d2hs8P0VNu
hWXk6rmfkKXcmciTS7+oHOf7NHixwfqbkGxAG0RffLCBWRm6M2QlLHKRhaQunpi1P6iGGMK5Msyf
cJaX4mFUjDgN4iRTpitbnTXXL8jpDN/RZZ1ikpxXX1ucwb5qUWx8EgqCKr7admPuO1jVfXOzeKr9
WY8aShdNXEgECicMgvo0x2GCSmPMHddbxGQdYn1TZkwfbJnrV8JKFGicnoHrxXI95EX6h5wBk/la
XmRfEuz2Zh+LyY4D2LK6P8oxbj7EQOW1oHft/gvqRbZ2hXo0hrwcDIMd5EOefFRj2/6oZ0Mu9qab
SRHOU1rKr1TNDBmO0rTy3Zwm+luZRqM8sCnQ+EVFRh2+p11b6EE5g6j2cYgWzk0az0p/jEy0z/ZF
R2XK14Sk2e2JqK99fY4cJWgUAEq7OS6wRocgVReB2kv12iZKLXyb8rlC3TlXvzVmvgxXM5Yamj8W
Sp9S4iLL8TN7VOfQQYCiCOWAfp9vpzosikq18BJ2m975NkoRfzKtGODXIpIoCppxgGI2S1URYZ7Z
hXqsEzOOgwZhEOsK6v90cDMb9wXoIPlwpRW28UlXxiE6NLXdlUfhjAPGF8CdPB/gUMQ/pzh29oMa
lemNbkvlkCRC/aV3K6HQlGo+3BZWOWHInBFRB4Mwp+gj0k2iejB0+iCHvsC7mfUS2/wUjmnmNzj3
zWHh5tOXAWGsyp//L3tnsh03coXpV+kXgA7mYQsgBybFeZQ2OJQoYZ4jEACevj+kyrYkl6vaq97Y
izoumzyZRCIR9/6jk5dBZFj9aBybDnvck4UJtn4XZaFU3Plz3oS1S/G2IQN1SN3cfdKpWHq1mUCt
HU9Qew1zK8lfXGvA0VsorBHXpcC6RC1n0xRfSKeq+tAwsVOjSAggRnVZgdVaxqKH5drJIPK8THub
tDGowWGAJuKqLMgkWs0s/4zeb75e60KV99zaqqUqpDOOhZFrXwfblvLCkkn7psOVlBFO47UJBWFH
PDsCEazWKZcVh0DbaMLgwRsoe68Q+Dg7RJioCfAaiHLnLO7yktfCeNYICuqiNC95TmjMIW9+Tt6/
nZeDGTZlzdGu28J+TN1Ee+1HewtRtmb2AW2crCmiW64QUTGU2YvVeEYateXYPNXIiMyYtm/ju9ZP
4puy1uUTfmnFF6+3i0uPsGBGhmbxpjBYbY9vFw0ql+sAkrxvEpKiDrRnVxeOM7pLOFMhewuQUn02
vcy8HpzGnONlaVvxZA1FfiWalcDNoF3765GfSkLI2c7d6QQ4fcksI8uivGhqJ1oWwtxD1y+mb6ZB
ilic6on7saDt5bNsB6kRoGeUVIgvAgOy387OpWiCUVxQW9KLg92Vmh8ZVWOiM5HolSNKYXh+Buvq
DHuMN/adnTXzQ9L4y3DwOqKYrqfVVn7sKmBQxjhJ5j6mIwYRLCBtz0mKrJ3UM6chEAzLWBK52rS8
laJpOkabmnyyietypXktkmivxTOO1bxqp6gv5lNiDlQHWPU3a8rmPOp6W7uqrKwo4xXaxqG7nJuU
W4jTBgxpOmSiLS8rv+v9vR6o4lPL91FEk9SoYWmGTq5RJWzt1R8NvoSOyMa3YVlmJ5rY4J0dMSn+
idTplj50TcddaSCfe2tm/6BblcDDzvsN69o0D0U76OOXevZSfZfXlZlHtl8n8BZzsDlSWRCcqO7H
hPIhIqBOFtFfelysmrocNJldox1rylgXnn1PJz09As7aRq5j81eTYMF4bPcmR4kyuwpH4NRyfLfJ
2go0sJpasDV3Tb+z2nS+9AtfTw6FhnBg56nUIMfLYWKNyZvxdn3d9iJys7x/t2lB/+7rPRNRk7r1
VYDVxglTGotwui+FS9ml8LU6Ym0arGgw1yFhIMKAHSZbMWlo9E4qI6yaJelqLg/OMIC8x9/uOA3d
ygWXZluyzL9Drc+0wK/4CkYYCBj+uYGIv6tT6wE1Z0UtSIwnJcMixB7ThcnQdpcLKFKYuIt1sqak
gCkhpYYQYHXrrH4fz1VOPaFLEZA2eusxII/6vl4DB2A6Ty6panJCZ5osUssqcSgKmnwVUd8MERLx
+qoovC3HtQ27/umvV6M/wW/wl2Jqxl+jE07xu32+X6dVJUJP4k23fzBcScijsRpR19nOlRvIIqqM
pLhmwKaFdsa6dT1KN/sbLdS/AziY51no2c+2i/s7UOyRhT9McxXEtlnRSqUX8p5nDeN4s/T//WL+
y0v9tofSkdX3bQHSMTZadsxKY3zQ0soA3qiHQ7VglFi7/tFmPH756yv9J7gDBh+8VM4W+oRr69cF
2K3tQcF7B+wVg7mryrLfaURt/M2a/adXEjkzGzbqRxJSf32VVW9KvyqKIMYhVr/URKeOoY+D7QDq
9rcunT9/MdZpZNrkAv9OEwac6PaQg9/YxdzGQwtJyuR5HyzsTX998f59f+cGAcz4xyv9dvHaeshQ
n/OpQYjNx8xL2qO/ZeeujodyN6VzkWCV7PGvX/TfYbgtAQv1wDldFanTr9fSIV056yoZxAvmP+Ij
vTLO9eus+2gkyd9ZsLbb7rfnCocOZCuwvYuJ+Lc/cGjSVoxeHcRJb9rfVDA6KrYcYT+0M0Gr1ZQ3
j1ljVa+mXI3D3Drm81//rX9ydwKdbnly4NUQor/dN8pNGLtNcGPLVN5zX2Fr9Kx8+kHH/REZdPvj
D/otrei3f/3PQUS/hBf9P0Ycba/89aeYpD/eyf/P8KIN6vvP4UX74VvzNfs/B5m/NW8/Rxhtv/ZH
hJFDGhGni+6RjoMDAqr4nxFGjv0BMQv4JdAiig5rC+L+I8LI+QDZQBsoZVxbtA6NnP/MMDI/IL2g
rhaXA4wLuKDx36QY/Uju+NfNStLZ1oKB/IAoayYHKPRfvxi9MMAcGoXRJ02m8kJqpN5Ei+13BbtR
yXa8mMwjEX7YuYpU3qtP1pDZ8qBE2WKt45CP2pnFLMaQ1epR1+r1TOZPmh7o2DLsPXx9uc8LIeqd
cFZ1bIXZ2zsiLP0gzEtXUxGYEs0MC3BNKIYsvRlGjcQxnDysmWmHJSpKzI71yjLQvcZyoSIJgfr4
PfDH+nnq6px+sqQTznH1EnuOpoHRZAdBlugHexm17jAUpKlEY5Il84NEIXJS4zTOERd/+EROViZo
TfTdu76drTs3JRHvWC9t8V5qS39f6kH5KTDSSW05Q/1ragqPhNZ5KrRrr1HzUelWv2Ue9Mu32mx1
M25Aq77K1sxeBWEi945V1RQIt95qfrQTQ7OifG3WJGpHx34CqJvKyAbjZQ5WWv1umIlbP+upcP1n
ACUDsEXDI7rzjcl6nJqaeTL1PJA7fXUkDvJ6oqdSuHNOUd2ikTBFzKSb3+p1Sl1MGSBDCpfaknyK
2TRb7HxS66+I969rrjVu2IOkYpDo9yztT/T79e/ou/Q80her6PeDt/hkVhUwXWGZDOYmQV3b61pu
SJtRjKM84fEiKUN21VqfcgN6OnRXuZU41lhlSGJyypumm0Y+TtrYu5hsvyKL1qwR71kwm6TZlGzt
F2hAh9dF1/y3xlT2u5s1Yx2ydi/PdqGlL5XO7huWfkOFpdnZrgxnMlnS0KqJQGdVViOhgiC/5pXt
9fa3tOmb+obUHNvYUyeLaCEk5LB4Eogt7FjMjcPRVluALabc/LeEnZRXBuY6inyAkGgVrzrp3nte
Rzenrrn6Bc7mDaCcgU9jFxC0jiuvT7NHgglYhsLcWNQc9h3fs2hyEO3S6VPbTMDp/MWkvYHU9GnO
xxhx7/CKBsOAmx7QPw2169+1GZPv3pqI87szkMaABwetosSqstX3QSRBfqrGIsvexLAIny9BYnmX
MEcDCYoLcHtMICdZWdRqu8m+qWuNFXEkcTKq17lxWUQq0EajykRAwGSTiKgfe2KMyyJNi8NKcdwr
rEn2rQd3QtLpep0RImNk/x0sS9V8VlZ7nJ20ucM1b6Nxg2vgbiq53+Pcs1dBiA4E5q6bG9+K2Zem
LNamwP6ukUPVcZeIzaZT+OaI6Txr3jyDwKtQ2dbwUCrL1kJKQAmNIFrZXyNiFuz+SmatmHcmYK8R
a6me1eHUmvKkhrntWJHcdG+YnZ4fZ62pD3PhdEOcVfp0t7Z98tpl6bCFQgv/utbHBGAuMMRjNdRZ
HZMXWj6mSEhoUjJn7yWt9eC+E5V5q5O4dFVYqxURay3bmLeTyRj6v+3jAQiMRm7wIMmXtnc/84TM
XwiKnN8SZ/H9C58FoIp4Uvd1aM05gVl0qzU3YAZTtnOVyXczbQp1u1Qd2svakIkNNFWWxFwOWMmB
1ZyAsLRa+QbC0JKsTNZtOlxXl06ibCHl+VQlcp5iX8mEu54OqormiImt/3x6/e9E/ymO8Gx3/M9H
+kEuv53l51/4x2HufiCYi1wduHEkOgQS/vMwd40PiJy2JsRNhMaJ/q/D3P8ADbtFEG3qGVR4m4fh
j0BC4wO/QIQ2EDRnLz/k/zeHOWExv0yeHOZY4Cn3YAM0tifV73Zxh0e4WzbkX2SQ9QaPM8trIAJa
u4uG2QWXQJS3fp7I6nhau8yoCF0IijxyVkL20BqJ6UGRbNKHi1FanzF4cJKYAywCIkLtcQFXf1dr
F+CdT5sTVFd3r6p0YyG0WRHsq/XzpdUR/MH5P6X3LYC5F2nNWt5JKZyPhp14ALTz4DzPZQ4I0K1N
q0K/6hQEk73YVVixwvGGV2B7lepBR5Zukb6OuhTXeZZDKo0qMcRexzjQRV5Sjq+kKycqpqVrOxtm
iB0K4tK7vkuo98mkVX5LxwxAf2hTsGmUwwMsoQKe0IYRgEbPGGqWoU5J+3NH3z5oTeNd9mbipHFt
aiKNu6p2gWxsXmxnmC1fUZfu8k9iTOXVJICKQ0p6Fjuc0nq5ywy8+gc3U+Op1n1NxjVWhJthze1q
D6JBVqHZB80Ulp4kg7+WGHxjFgHqnPlcaueiW3WswSkP4WuVZoCkqTN7nwxHJGlkeynqk2Qsg+xC
U4QshtKbCodrr0jCSfMph/LphzE7CKjkIzhR6VxYynko2ym510gBZmZDIO6HXSWMe2Ls0wqSwveu
bN5fimjWc2SUWt76lA6UjYSunvkXOt5SLSy83ifiXUuWhSrnzIQzU4Leu6rWgi/uQJV01LmO+GLM
BLuHVml0E6lBtfPgiJzECV+rpkdVUmwdGva47LtU9kBAGai2KZ1T3lAprFRO5Fkrg+6KJ6FDuKLg
KEFg4xnffc3S6pBoe6hN2RvjyNWGPQHpDrTt5DPtPhLF4IK9A7t0pDVq+k0h7eXdGtv220T+13f4
Yf3GHZa1PySNaXUhMMlUMztUWb8ryypgGrA1wUfWL/mXzFXUfwBVLUBYFGWB2yd0ZDZtlkaL3PiP
hhZGAulBAsLVUVcrtoV8p48Nh48COBNkIQzD50LB7IeuYn5uzSnfGxRT2bueRIWTIwQYiQfxAJeT
ZngN676GMXEJQx++LFpSXYN8V3K3Zt54IfPU40KSAmHvFlx8zsEzp2qFgpTmGpujc2kUVp3sOHO7
R1uvLT9CeCWgvEy3b6I5nxqditSSom6idKe7AdFCceGhdloit6ksI/K11f/SNbSkRYOdG2YYwCe6
17NmSgkOuqobw+hBL/FFVe+C9rDhcgi87GPnViQ/2Po8b4hTBzMurJXalm7ls9gAxu67XjcZMs0q
ec3Hdn3TWj76yNRc91MDD8lnp9vdpyrTOi1s02LSkPEyDELCUTsV9muQ19GSZPOjb05OEanSnK6n
LssI3lgN+ZnSD+tNlfaiYd4gBjSsVcPUua7amydZeGJ0ecE7wfVEbK9tMj4i2/PEhcXjL4PdF/1D
g4jijnvMGrn6XedEK1BvsUtGyL8Izk0jstpy82c/0fOGPCFuXGB43UyJfSX4c9fgdZZowLrAOEm9
U/P1ZOezFwrl+XmUzJMUJ5oktiznHmIqqp0NU5emVtUR2vjBfURWUFpZSAIfoxcITMFDjvx0aMQy
B9hVOl0A10435t5ugM3JydsoveWqUBkREAbZo1+0AoQzTJAY+YeqWqmEWHPdKACoaHu/6dFHFsfe
IvjrI81iW5yX2zm3stIWcdeuo065BUq9BGqXLJ1729Ay8zSQTKCftD6fk9Mga4dE1zV3DWmG9tQv
ZHx7JDARajAY+bgbF6k/eatCnUZ+hqZFjY37G9m3xv2dZVYjr00/XYZnMjdF9a2syi2wlOgT6HI+
V/iC3veXQ5lKuGBysewXjB3+7ci9OIYMbg3fzNk0vmzSsC813/uCDhM+K8jbXJEj69fiUXFtVjyC
fRPsi3705r1m5+4cj0uWXTt6qU4jaojXvKgTGblrUFytBuPhIUGJwA65+FofKdV2X1ORrl8d0q1u
qHkrPncYLi6zzDVeEr7QX41OUQaiRMBCxUMH7l6Vq/fuKSWfLKg9PeTrRqGj1SSyCOWUZFBoMMpD
PIwJEJ5J8MyLNc1Be+nCDBMwudYMvD1OvB0rGOW/Zs8jRypmb0DolqcNOhxrjSmga41oCvR55bx0
i4+5l8sH8H57OVLH7Dy3CkFuVMxyeQLe596byipNw7FP7Sm0lGpIqRE4WvZlPdRr3BIRzN4/rCx/
Rg60z/KWlNnemEyC12mc94Dikl4+g9PZVqSROZSEjiHzIqxWVP2hVFbxlHtq9KPFC0gZEKQzCI4L
louwCJLy4xrg+gh5Hrs7emhWbrO8NT+zdyHuaHmgTBz/ZTXtYeycz27q1N+9NCDQCz1CN+yR0Bef
mradnx0TcWvYJbr7RUCkPhIzBCte23NFnI85UiW2zGL86rVacDGJYHz386W8DXrZ8sCwJ7OJB2ej
CrvMqe4WCh7a+cBpGzT6ZcOi8SyLBLnymIpehqvQgu9lWy/fadAOvht2p/N0qu3r3FrdNqzLYbxx
Gq0+dsnSXo31LF4bv6+y2DJE+5iPDtWA61LofShtw4T9MjrvyDKAka1J/OFjJaDowyGn3n7n6Y0p
Y0T64pgkHhHNxsoyHGX+Ap+On0V/d9W8LvHcwfYfFwfiL7aotL3Q5ykgC7kwzUeyAOzHpi3SYG8S
8LnlJhcJMqi0Y+aaC/9RjEnjRnlQIn7xOtyEEZudvu1902ugN8LaoaxAptSMlpWHWGTXazIIDBmP
Uo4X2F98O8y7qriWdlpN1zXEKlGPsGJPnCh6eVEEpfHseb2pImsek302bmKSWdOFHS+Zb6Y7y6PM
d2/ODS3WTTO4T4KQiPGAMsl+3UwhJPvhZH5cC727Jd8oT6NJ1/QRtq6sPvJQZ/sN7Omdupj0nWl2
+VLJov3sryVLvCe2j87KV5N36fFRR3znPRIMO5InAHkScUv9Q/Y0zpWfRKlkHAuVt8CEJVpZPioK
vUt8Gob7iQqO9bJJc6ffO5YKglPnCcMNBzgV42LME0QtOpKy576e2ts0WNr62HbVDGhjZCO1jiaE
dyJVFg92Y0zRQFERCtak9y5ohprMUBh4C9W60g9pjYVL62Far5HMLVoxxmwEyuAeLjk0zUm3yF3o
koNvTTwbV6De3QrknO6Ru4mGxKnZeGVGqLNQEouJG6IPxpdMwH+Cc0nkHAAJpQfxFoDGWXmuFUfS
ofMi0uyEHKVmWIP7pVlRf1BooR7tos9eWgvaF2SkSQbIbzN7abRFffO9okrjpmR0CknPgnkvWy2/
xKaQ3cl+BG5IlfIe646yy5AzPr3OB3/IQkPvFiBE/L5mqFUzv+13WXBNuxwSgIKvWWNJ7dUiFtw6
FpoFS9VK1Zyo7ETANTmLs5Wy2U/FVLDfK6hUonGdMbmZLJP3oJqE4stpMVIzVJayyiiQGfKd/y3E
v+fzwy39Fcb9IHkQEdX/M7x9/pV/rMTWB/BpQqO2ikdUx5tB+Y+Ifsf/gGaRJwV3Poaj8977B77t
ksOPfpSf3ixpOurdn1biHxYqGCKccbg6/puN2Do7hn+Bt1Gyw8EgD7aAuFlnfoW3U9Mc3AKBLUxg
jhiqM1eYZbK824EIcdfP9r5RdUT26Ekb1XJWL7XbzJdOmij6xcuiSI52YaTPGegjbq18bNawtKvS
hL836n1d19t/3WbsXcGysy+mjGzwTFXaHoGskTPrqeJzoa090FXlSevge2M+hdRm6HOcKKe+XAij
e7NJimcHZSqXobV6GVGz5oDrm1oK04yshSUuCsiwRFKSy+4mWNA/RktHvNKOo2xAxaopvrX5mNLZ
ZK6ij4XLMgS2VHteVPmD/YUhZxaxatfM2EvXLbuLdPQQbaBZqpjBm21PtxOiS0OROku98/0RhYDV
FgE7Op21ZdhWGdo038+eG02pda8Pop4jI5uDOzudk+8oa9KnxFEEplotf07gp9bLINPs3pzN2Qh7
IeudtExmo+kMjuFVam6KxgcyGwdw+9BnuK4iE0GXf9Gl3vw2BEXxAsDofs7zpiOes8hmmmeos+sp
qCJzIwaOmMiE3bA7Y0PxglWZkFtpcq82jK9lXUFgV5TVIzMPIKA+5vKRw2c7SLH0XfdnwNASfvCa
byhiBT+BGCad6kPX6UZ+bDbEMSULlnlnwyGHibbB0AwQ+cZJ2cuZJ7PhEpzga0CY+RnOHIMUaJOh
aXjwz4Bnr03NW3KGQc0zJJpWGzyaKpDS4gya9mcAtT+DqcUZWN0erpucTANwRbII+LpsOCwIcHuc
+DDrCJYfoLaYVG+Q/7EBuL7V5d8Qx+Sv1RngXZac2q7VTTVK284gsHsGhJOqIft/PAPFKzBsj4Rs
A5D5HgEmo+PG/9GcQeZVwMteZgO5qxzHBkdxY0gtP/Gcmb/Xvj1rF53mpVAg/trUd2nVdRrNnVVw
t5xBbgY1SBtbG17nStB7a9iVXly4WIQexCTZx2JEabP5BN3j9F9GSmiLS0xCiGM7Nfkvje0g9vNy
100jw9G6+dgPWvIgaXIWkdRAT5BXVV4bko9Qdfeay3LHBKQxkUU6QbzqmNFwdz0lPQs9vmYEgfZY
edmhYWEuPipTqSujNT0Zs2TBQDEC1iNaUMp3dyggV3Gb6DQcxR0aVCZbfdxMlTYDxkKUb2aXUT4W
RbMnlghkoVkKQ56m1AEz17UW4KisG3uGIHCQ9E1lOn0c24p1MtF6ioabrC0KxK3nldOFneANuvqd
0Wb9QxFQmLTrS9sRF5ozj4/ueYGlKJ4qIkW2W8zUpb1V264b5MRh4e7ks+Bisg3bXjF9Vj9W5DlV
12AFLM7ztkN353Va71tWa6TRq8aksK3cGeA6/93su0+o7MhWpH/Z/ZScV/XecZa3atvfddNKv/XY
675XsytxExN6Zkfmee1vRav0Q3+GA8YNGXCqbhgufSsp30kRbrh6ZxQBQScEDkIh97o/Aw3EpQE6
eBv+4JyhCCv1fDodx6oqLlKm27s+cMv1EBQGvYSWkwNo1GdwoxWD6UdaC+ZBFUiV7Ii+uSzFJk2b
Jq9cEUVvUMm45pW9E2cIZdnQlOAMrKBPrq+dM9xSnaEXVD/MWUGK0ifMyH6pd71deidVysHbZVk7
aTsebhElZ4A6xobvMHrws7499Fq0nCGgBTCoPMNCxZjqx/kHWOQnAEdyw5DKDU2SLbVgLFvDTKfV
hjclU4A2CMADGKo9Q1KzXwNPBWeoitLvpT/4w7CUAJlF/0KULrCW26zvzQZ1WXRVdtF4RsCWMxqm
zyPIGLQEKBlpRCBmuCRBz0DmUmC7fDS+O8qRgBBnrC3h47pDYuV8JmV7YQm1TiQf+xF5DsC0Gb7S
vVpmlyl1WqZH+wzqSfTtD+YZ6tPPsJ/QW/kll66ZbU6H4Et+hgiTM1wY5KRfhBqWL/C6M6S45L1/
gafGADqF6HiezvCjdYYiuw2VZLYFoFRDzYarUZoVJmcIk/C9+tVN+Psuxg3nLI1FZAcNTw7w5xkK
FWdYFN149qgtk/4yudoGCjWMAVCvbubf2YXUQ61euvu0qYkGTsBjoOsm1+GMa+sO3yrGiz+Mbf9j
V35mVzaz2X9mV27fhrdUvi2/DpP8yj+GSfsD9qqtuQlRPpGymx/2j2HSNT/QzYbtNiDb0SXMAJ3C
H8MkDO4HWnFxIjEH/Pg//zlNaqaHyMIlq5//8E+X1oD/ovTpN5EUZ82W2YpUg1YWGht/T6NiDPNN
hURgZ6XVQ2OYktRk1vUO8XD804X5Q1zzcwvNn78S9nMdRy1pFr/NrfZUuoZGMhvmn2W57qTu3CrK
YHftPP6XdZfnP2qjpkzoI/7l9yRfVERSmII/Ss+M26wa84iqwvt+SP7Gv8+H97Ms6sfrkEpjsj+4
RLhvsqWfsksgyHraiIKCaGyTSp0R6jZkzTQuOx9CxinS8uWvr+F2jf41+7s/XhAjPcsJSXA/2LKf
XnAqUjvHGIhYuxmqm6D1weOL4Qr7gL0ngEoL6W7/25BO/xwv9cvLkouM0owML4R7P9aen/9ObJ29
FoxWtkOd5d2iSK6+Nd2S7PBQZEcry/yHae7U9VIu3s4SY3dkMalOeMq96wTEOnYGq4qdrqxfApDV
fZEO6jQh2btd8TtFdj04H7NFDhcBg8nRgC16KKaV7diY0ZjSMpBEax0QW1i3nbjspso/uXNbfqpM
p96h/AQrQ/DTjtFQdiLWpyEBoKvAE5J1EtFgld6nCfPAIbM0YYejGrUbTDL+10RP7M82Hx22rBVl
RD2UM6UxUiwfOSrFm9dW71k5ESduedfT6BWXuRkgte7KwIhXSxRcD88DG3WMqK8t9MXDUB1Zv9yw
FLn2YtiZf+14vdoZ9ST2riv7PJpBcZ8bhtID2on8plQ+7ig8axf2EIgjnZNvetubx6TfSLCeLF+w
ytZ4G8jLfOjYY0Bs8NhJpBLLV1RVBHzryq/2UDbyABTip3BYODQ0V1J/HOQdF7hiQLlxgO9E6PZz
9UUQSBElwu0/ZtgCimiUehlzwg2vUzWW98yz6tHLOuPC3zrBTG11sRw25hfktRqNPnQ+jGBKtMcm
ufaRXCs/1nI6uAbly68poaIhuiTjUbM6djG/TZw8WkRdfHTboTxOdZVc0Eum78y1T+NkCMZTliJG
LqohvRVVn1wYlHOCmPM/HmWta0ZU1FWFfnNx9mVe2C785JxEOblgJ4Q44mGpnd5FRtEoA9Cp9k6i
cLJPKeEKRrj6bMHrVLnIPkq0HqtundBTNm9mOqI3aUVhfuXIZn4r61EeFd0WmALF4ILBDv7RyHNg
+R5t145N0Ijtup0OhMvfYMBZx6hf5bvgEXCq50CycLhg1qFlDca90MXwTer6eFkkqXvh6lzclbi+
fT7CTFMdqsgPanpmr84EPCsq0b/27pReUDNuhbmJzkIGGt0+FukPCCybBjlFvsbWMqnjVojxDJnY
3poEa+6ytCkjUtWTF1+sBbt74b5qdq2f/Dornx19wp7d99Vn0l5RuWMjPRSr/01QVrsXTe69QooB
frpiecyDOr1vJsdF2WIHTwlQACIx1z8w+KWnQGTNlc63b4a8MvQna802O2iXXBtEa6JoX/E6ZJSe
xmWrkvec7sgbWmCKaF288jIg2eNOc8bxlY3OE3c21FC1w5DSjF+1jFyAnbkEdXEUzaK3e1IuEZZu
ja44d5aMHoz7oRyt/pBOZt8f/dmd67tJN4ss7hGA6e9NUKkK0dHmI6Lc0m8OiePnaEsCq22vMrbj
I1UZQfFUloRIh+lS6e8jM6q3X7AXLbs0B96Ler8t8a05WGOhMOfSj5JF2J/XXnNFPIO0eHsMMFLE
WlLaipTDzoNhS/1bXdRHr9ANh7g6m41sCDpbxaDBwJSNw5t9871FPuZTa1NQzizm7ZA22Fe+vyIM
qxa7VqfMUUl7IntremGIsyfIR2t+qyfUGWFvA8JHvTnOXyW52ysqt9F6Rj0TeKfSy8T3uhuXB2Op
M+uxwLkOMI9eDZVsba7ZxaBppR3XHn0Zl1kBqI+c3qruhzT1Qy3HgZrQn6xjAgvJbqCUbhQfHR3h
9JJiZhhG4hOkGJL9NMHaQ5GiemvVKQVq6uGDImTwybM15RiC66L4bmfLGsFmkrHQB10F8unO/GDn
e6GtteLALnkaGoDrUgb6pSZdnhdcjwtt0r4VjoeT0ta6WwG4FemVZMtDTnxsNycHN/9Dye3VCp0+
MaM86rzewZgZwUUWPI5yvBlc95g0td/xWr6+x1Vy6FL3RIA0ntsGfWGDYe7GtJdn9BtRQ8whJ9DO
74dLvBCXbqZd1J13Wc3Vs1L9q9MSUzMny1enN96sqQ8LYR+MYfoILfzk69n0xDl0gDk86i4Mhjvg
q676TbmoBPS+iXgwTSW9me1hNR2AKXd9LnFjQmtiMu7Iwazy4WNblleckqgchu9jaxxay76x7S6u
q+6h7au7xgoaDCT2QbnU9ICkfZY8G8Ka+NnY9twLbwL/L5vRvp6a5Htmq8d8EDeewU0SNLh75XXn
0czZZsHLsNUZBZA84YLraJ+O453fcR9N69GjwDmr0BIsNCatRfZ11gOErKSeBd+wkOLvdQKKtqtn
dlMRVs7EI5N8mrDMK1wvQFV989Fx5k+56x1JgaF2Zo7IT45I0NlVOIFsId6GiXe8Gh+zcrnBcAAf
O/ahthjMm93KT/T7kdQnr/BuxKhqfFDuddqanPuWvHJs33ygOWlHPsShn+ZHfMklNqChver95AgU
xn1k1kdHGvulC+CFquVTAr4S4UE8KSVoYPSr0MQmysNSw8EyBS3goWYfJEbfOJ01N1wAIiJDDViW
/B6nnLMAiw1R61daaHrmAVYbAcIy3GoZS6vh413tLHu4kbl3a002Rp8E6/zHapWUZvdoZCaZn+x8
CmLoCDzPYHa5w2iol80VTGl6IKZ/L9f8Ql/9S2fM3qq2pJdZ7++xTO4WL1vC/8vemSxHjpzZ+l3u
WpBhHhZ3EwjEHJyTSXIDS+aAeXIH4HA8fX8h9TWryquWrPa9VomRQQI+/Oec77i2faLVhjcKEgzK
1XPUhGc9ZM59CUchDpURHfgAvnzZJkGqt71wzF0wGoiNS/hVp/qnS3AzHgiMx0grOcvpRPRY4m/y
Ryt4tIOyv2PeggWUrtWNaYq7vm9Gsq/G9GiOfXSMOu+N2ze/MqnPUVCmu1uqE1nX3ONmHp9mAam8
6wa1a4z0EK22+mYbS34dgjU4TVo9pEV70CYStYsB5VoZ3nEIje4AbOIoMrlsl8D4cNjrDxamwE0T
Wldu0I/toqqDsLMFVb0s3yszjHFU3NV5JN9ybkixEvAPJmnvdaqe2kZW23Eq3sbIlzux5G/a5xMV
HxAv4fIo5+K1s9QTA75zpGSGAt1R3BoRO1W2fWcFxlWh+Ma5z1itG/PnRZt3ljMfnaZ/jBx9mgp5
mS2xLNhriWVGOZ2oBMSvSJ1rEprNRz1kZ98Vh25RqOwwlPSEQdpjQqWtX1WhDoEzPA15+sqY/snx
nLusEpegzh+qaJp3dGLQcLWapJsnHNV6+e7jitDaSNwqPEajOEiFvfVWu87risild8TLr/h3wERV
5S4MizvSlZ/O0hBGLPbziKej0CxBlhF+WO7wlGmqXhAu7hkdJ1judsw6sKbXVQxGbmvlq3HxzfZl
XM3P1iLjBhtrmxtLse3qDu8KR5aTdHTDUZAEbIhWq5eFmWENxCGHLwCRwb+5r9cLfuDLWvKuSyFY
CzsGN0XhOU/BMN5Z/I+MlyYLoiQT3EVgmu975MKxn4JNRJGhIa1j24V9Yoo12DTmrI8EVu3YEPYP
M+SPWKG0Rwa+eKsyvve1axKxmfwT0W1oE7n8Unfuc5tPBmVEMyQ51TYbaXsRljlHFI+eGNb4hjPd
oKSAve+ou5nC+fucdWnczv118pVxgimYrLzaPCrRGyUeH4tot4Es1+cV0XXTO4LULgClWBIS2PUq
snbjXH/1xlnzI9W7bqxrU7PfBL7F77ZvvNiwyRa7q+wwbMvyhz0Hn7Ac9/j5z1p0324h0WSx03uW
qQRgdrWps3rc9aCVN4NvrbsyZ2ov/uFvyOZnpBQ2l94/8v35Kn57Vxb9z3qRZyKOOTvNomNzcAqm
uZgk7azKz0vkcn4riZx6Db3Go13LczpLd4c52TiusBmYk1tdS5q/avfd6pcmKeW+5MyaDXDAHYSc
jkzAOvVEK2ds5s5UsGT2bWLXw7CnPM9rGTSXmKSlubyutV5OzHi979AwqpcqEndSlkA8sSc+rzBC
ULCMdqvy1L40FS0/hNN9rBmEhpm3cT6GJ6g+WwaiWWw3OaXHThc+F7bJCSDjznd7F3nqMgbRzFi6
n9aSrxcDlMsr8+oI2wUR11E5wCH9puy3uiCNGRLUipKQDuUYuE/+hJbvf6vMejkI17muTprvFIzZ
u1rbxU9CFsG4hcSAQ5qe6ZiZv8f2wLGakHNagQIboiOoLvRgLEz6WEz4yTblYof7tW25NGVWY1/I
aJSnEd0ldtUwbNtiXB/S0J93vvKWO1F14/M4Su+eVElzFVX03q1wuAosZD/T2rLSTVrQdIVk48dZ
xTPaRWN3EayCexdT16UXlf8sdFsmpjN5d2NrMPKz6wWisRi2PYJLnJrefI+P03/VM80W1D1NXKJ0
L6++moOzLCw5IXbI9LGPKCKqrM6IybLzOs3D9LXQuX1GGrIeGQ70JckKp7qCYiteoEJw/E1NUw1x
5aXVjic2+I7VCmoHG+jXhafwVxBMIplLZX8CU6gvZrUSwvd1f84bUTD99UrOFhFtwDl5HQV8y+Pd
P1VKZXs7m4PD4Kbj1UsxiNeF+XOC5bHDRztu3TQPX0pKC++HyBqe1WobWy0Vx7PGOubU9m2qOfwx
CwsLIQvJSdJgWCHLYK03+04jiK7Tk6DImqlGUNK8KUt7aLfk2azihH3UADoAeo1Tk/1Qmzy3+mI2
NqHGX62kiLBLQo/H4SHIba2nq+kOhaW2A6JiuQ2aka7pcaPxgjkJzXOliGtFDCZZ6qDumHgZ1lUK
L3Uf/Cq0vo5ug9/25vpjdOx22VPj6ovluSyuxOaPZp7N+IaLrtqj5CEgaWiF44qlxE0VsRfatROf
fz0H0dwhKy/snWXVw6UPbdz6RXhDucxm0ulhSjzYWYk1NOmevi1vB3JcHeaJtDVJ20Q4eoj5GVtY
OS2OqjZgBFO6MSSpccucMLw4lhtu6CV5GBSnJWuJ8H7paNl3bPxrXJY2tegBf66qn4nr18sJY1i/
58r/rGcKnfkDh8dUF3R0j0NSjiq7lnJ5d8P1p18sJa4q6C2zMxrJbOTOKccuAjz0KUSyqKBHnDI6
/+KoQ3RaMj1uSRN5u2UReTL303QasWBf+zFUtNSv9TnHfn0qSoREQzvOWxr53xfe530G1mzr4nvc
YcmiQT6ddNK17gutuodAe3KHG4yO8tFGjuuXiObFMfXPo4164HkGtRU0hu7SvhXHsfMI24AnZa+E
WnOHFuwTedgtI7C3oEfb8Lz1MxI5Tx6SINAgx99pa+DF0jaU4Sb3Hz3XPQvQCzRjrRf+PV7sQcUi
VF2Vw6aLoD72oXlciy648CpDnhT0lBiYyjHd5e696Ps7mNHRMffNcZe5S3QaIgXTiyFW+VV2DRZN
CePkOIn6s4dQs/VrWA+47edEhlW3XzTZNVdmpLBMp9kWSn4r9NrSx9J2cVeExi5PMzArpMTvh256
QoP1t4HIXmcTc0qgVZWIQX8QXwLkaM4IVnYXHXjfiXssPsrLELFbz+auaxhDzK3lvOmmHXbpnAtq
2KloV6Fzx6hTo1tTFs+tstlyxZjOXoUp0JGVwZEIuW6HY2jTceKIG4sHMzOrFMsqzAB6r9IzF7Vv
pl39En57zkOWZrU29V1JHda1iNL70MNV5wl7fncwWh4jjUt+080OVjg7HTaDNbVfvJlVsG6yx340
i0totCxqqxPtZrPMD9g+zHeLhfnYV6bYju0QXFniy9gb6AfiGlMnbASAMMKgjpeysBMtAu9oSm9K
atta3lbGq4mkYO7CHLy5LxelueiU7aeRwvbCNephc4i88t0b2yrpQys9pnz5RCIDJoM9umrDCD89
Tij+Jxty6s4Uo/kU9V558/vj88xoDfoSUnsdoy75gBba6bltDefMXbxPbtXvX+H4qNiCHY7Pto2O
RgqDZ+OuJYNN0Clcjsqoh8nUhOkd2AIL9/3wqqdqPeq0cuKZXFbsOaLf2rbdoPTX3+zCYh+GHgby
a3hdXefOynrzHhgM1ZBBxKksGNrylp5UMCUqHQWvdmnUcEbtbL9EwjiRGK03K75hhhDdlwqTP7ZQ
q0u7PIhTur05LGK9VQQvtnpxwo3lrW88DuVBihUFVJU2vswuIuI1cwSFW8TpZuZJcTkoS+ujAcdw
cEaLobODJYD36cFfZgn7ugl3U8W8viSlGUdh7z/M5IrvXOHciR6W0mbFUQd8x/SPhDe/jLX1xQpx
7so25yLfeZz/9OBt0lawSvBIhIJUnkP20Rn91+HmvG5dwnbNulu5JaqKivupTdylfw/K8FCmzoOj
w49mmT85Snkccct5P6hwpC9n+eH2q7srXdkkqRtw7ZDyM8+oCqp6fRwKg0veYI5HSyjvgXdOXNeu
Gi+CLf7QlJbc9kWtD/mQLYnfO9UuKwLDfKjsrjoRa716hf7qDPqbgWeNG5vSz+1qyidXMeCgwCLT
MeEyP7FH+74Ha46hboHw0ChL0fapzpNNs1oLiO0r9TfLV8/puUc5oXHtJg7PdeHiyCQzkYWQwSCQ
Pftz+AqT+Iz/oN7VTQXWxmOHExk+xGV4p4Vq2Nqp2vczxLYgP3Bo2DLQvejADT8GzT5a5SYo1vYw
B9OzEtjxl3ALEuvJ74n9MYHfeSWjkMLsruGKKREZmXA6DBqCoMUjudotA/Ct4P/UeTyL5TQcVVsc
g8W7C4roLRLmuSSv07s26cHylA3uIVybl8U1qYPBqW8W02HqWC+j4lEa08uc97f+5Fh04YGZ6i5f
8AAxDoma+ZTJYlvncMBS6+eIQCDB+2tfPrTQyD8AXWwFRtPaYrNde0wZg0F7rIAvrdevZdAcVmg8
Xu7F9XxLpgYYuoyzGHh72+jsBNauSWcVM3XYLcZCfkY+UA+7i7zmtcf8nBfinWa+jWQao25XmzU7
gQHBsNXvKsvcuVjj3+fG34kK0PEgN72wybaQ8DrpyP+SYkaipyup3YmnaN1G1bDTFQ7RMk9B8Bux
b7O/4b2iZC/dZM2PxumHu6WJ5EHZ3ZZd44T3pH9TjnNqPLHPZ3V0c3b1Il2OWeZs845uFJd2H4a7
l7Fr91xMeVZT59KO6sjAIF5y+Db8S6use+9LsYUkFLN/bJu2f0ANfQsMlsEwY9MGPN547VMrGSBh
0Ga0Qpc5SDha2ixUAYs/xhSXgX9ZArnP/Tlm5vHgOL0TZ8R18T4nwRjujKhqL/wqr5GXvozgJSv7
u6PsiyyK3VJUD65yz/Q9V9SuYFdJ6wcdYrNZF34I02cuO5E976Ysu2RRh9BUNM+pOVxrzfSLHd0Z
7e06NPN28c1+0yrnMcvxyKzRh26MuObly9g8mI8ah8UuqbVYbcy9ywU39lWGPetFeDWm/lzLYUtW
PfGN7timXPsn3rFoQfjb9GqCQtc1j32dXZy5/FByetBZWyAhjCe7XOMcts0Tg3XNMaDeduk0Jr5H
q9mEiccwbgNMQfSnm5dHp7IZa2MYIAJbPrDhP9b+eKXrdreaFQMEm9Ea376aFw770Xie2/xpKPpp
I4L53NcyyScGsTWOmSKnhNG1aBCkAlOqCPN7lj8Q8Lq4TlNTC6CesMM+5zVY3tI+g5Gf49aRKpkc
UQPGYTVNDcJYeedMu7EwD0WecvfkueJum/il++GEachEYnrv3OlVuCydGHLXbQUWzbWhZ2e1+GEq
wtzR9GvJlyNsk6PbRdulLd7nPHhEMfoC5RqUnJ4+amc+r1UYHdEiXlxWrR5tEI3zOkb5p571KZ+j
XVr6DzoqD1mYslwi9lhFhC06jXaBJZ6Ux1DBVlERW8VyHlzr6FXNLSz+JVyNe2rgJVnCldxC5j5P
RSvjVIwx1vOrmpufZedslsHe94txH/n5twhHVszcBbYbF7/bVa7jqyuju+dusnXM6uzV+TmNlqfK
H54mmqbi3JOntpd37H8fXRG5MXjxL3WWL/vGHjk/BWGSoQqSoG7vA1FdhD1V+9RYv6Jgb1SznMmd
39c5VtBxTc1LuJrFs5VxDzemEu7Yiiqnwo5MsJ7t6XktmpeqVEucp4xJKtPIQBBy0zrm4ACOQQRp
yDIrfVGWiRsoWu96AXYzlLwXvB/1Ueoh2GeLG97VrCGHcQisL/qmC5pZzoTeCke9CewxOtYLOTh7
ahn4hKIFz8dx9s0odbny0EXruQApccUPNcbVKOth1w1GnlhC3I5Aob9DSEZEHurqUI11/tysaflZ
OXb5UOuBqU8V6YEMSWpuKUu3n2ZdeA9OkJt8GXhnhyatzJ8z7F8gaJaaWIhS3OZZutJTa+afdb6k
4pAWVA8Cyc2md0iJ8HJd1akHa5hgvixROLFZ2dAE+dmfU53acdq04nFAPTx0lR08O0W0foUrEN73
zRzeGRFlaDFzI5FERbZu5eyaSS6AkDM6dN5TIzc/FJPkA44qfFVenfY7n9RqXCLD1QA0b5Upwdjs
0qBQT9TqGskNQpGkPSkisp5z0sqs+BYNgcPEYp22/jICROx6h/O4ZvUpR5zC0+LskBNwAXdp9OSl
dY3GLLk31hwuYHQZtrOzmJKwsM/qShSluIba8/kbwTp4rdt0iVNu7qfZU+G3vInYn22moFk1uZsw
nOatcuvlCwlYXI2Y72icltsOWydhG8UGAN2gP0i7nU7hxJ1IFfIHsICPYPTG+4LpQWJhqH+ZGtec
Nm4n50u0VN1Rr1P1LDwGq70qGMowV93CxbHioPPauEJKMTEa8puoM0RJBqi0kH1S8EhcN48idVwM
We97ilQ2o7kGuyAc+vPQiZYXiKVtyMyt21l3HTP33cLY7Sky1+pcgCDFmPCINOQ80drDOXgQ/Ocm
rp7tErZtMnPa/rrIZT3WDjQlW46tBDfG/u9l8BxVoedkZIS6pSBo3M7giR8GrMLXtAuMO93lWFqD
+UYJ8AqQnBj26ntbKySz1s3OrlgUe4dKb7sJjouNIod6V5B5gQFolecU1OEjxbQfg7CHHfMfSbuq
X0N2XiOyTx7YObNjY6cPc7wz56AreAIkYlMF5eI0eVX0DKo/wiQ3dfLHagHIvaVNmt0QqOk+7M2G
65oPqm5a7Wk/q4hgFLVQC1f8wN2vrhQjxwJMfBsgKCw0uJPdayogk8swG09u1ddkpoYVoJ8PS3Pe
NctSHiYE0JtduUw5+9vCfcHhRzWptzgkSyKTCQBZtugeHAoR2l4bmhPjqO+WakLVwg37ZkmrOVRz
kVOmSnRlGUfvSoCm42ca/l2fUqPmkbbjd6obMhxlZ2/+trY4dvrJYpQQ2ZogZpiZdsp6nXKV6OrU
eov80s/fIECB0ltASHAL9hfTOf5tzK3BGpAik2zGYIW8QV842tg4mHf+EMhx/7cKTp30ocwwF4vQ
s/KCz4o1z/gSl73OX7PU4U78D6/Q/7rz/uTOwyH1b9x5P8X0Z2ce//l/O/P88O8EKWDJE5Vw6Uq7
VeD8tzMvhHyAI5RuZS+kEtiysbL9P2ee+Xc8eYHFaTOgudXFW8b/KLtpzP/v/zGs8O+Oh+8Mbx59
Tfwlo79izbu5x/7guvpHVQZ6O1leEqRwkX7jGOWwfo2Mqr9kMMn795237sF7pv+hkuHPgIV/NiTc
eq9Q/EOqpn8vNRKoX0RCM9RG0T9B7dn3UfGNoOTVZfRJG/L8YDjdrz/8Ff6FFfA3G9s/S0C8G98e
XzG4CPARf/STtWFPZC6XxlalGgipkRpPWTilF8Cl3xZC1telJSPy7z/zN/vhPz4zxNoByQLeBaD3
P38mcKdMs1sYjMSLr1aUj0BosnUD46L+54sHyyv72f2Lb/evfqNM8nwTNgVYOP/mGvyDSc/qvCLI
wpFx9CLVa9eaYMsyswaAwL1Et6l1cEw17hiD1ce/+B35PBsyBwUrDsc+83c/4lo6XuXaA/P2cEYl
cUfruenooNtWKTjb//Ab/f+eT94dKmpMC4clLXnmb9/Tg82QScsVCZQwrs+FZAG3uMD/++/0Lz+F
Twows2F7NH9Dv4060LjmfZFMUCWuYcu+TpS7T/7ap8B2tGFp86Z5BI8D67dPcdoeklKRiqTGf/QQ
zbaxsy2//Q+/sd+fwdunECoDWUKXGwvPb5/SY8qWbZ3JZBpvQO/GUs8dpO5TP1jp/i9/oYCPsVyK
OigqAMPyp4ewcrAZEHyENsrdPga+DQO+mYN/xgn/x0f99z8OXyhEOrX5A3uhR4Pvnz9F6KWewoJC
p14x6DA4022UXrO//sfBdWrioOaEAPTw9mv9wwtVC0y2dj/IRHGq38gGh1wzocD8td8YCwNrPUsg
gDqHQ+ZvC4T2SpfMRElsfeCeB39tIUc/GoP7H5aH22vxx2UdECVNALfFwTaJov7eecwfQcxTNJgk
peWSEJqTB9swq/fMDZlmh+CiH/79F7NudUF/+sSIp4BpGTsTzxzNeX/+/eVN107zjOWSZA+FSYPD
jccyqp1vm+XJ9ftvmdtE+5WDTKK5SZ5tty4u8HH1f/jmsHtuD8Qf/ylUTPG8sDuSkOQU/HvPhnSD
dQ7o2klUZrtB3Mlupu15XgMG62XT95jjeityti5GT3unKhE1r7czOxz+dMo013yV/dQmgacTmvMi
r8NCbu+NzIs7PjAtDptTBAOeqZXTCJb3iSRvAdvFFk/gTMtiS3hSZVx53FUc6lL1D9Kq1LxrVS8u
Zjc3JLQp84ZdZ/fVCzgitznkvsT6U2SYS+JFF2G+ZYhmj+hXE9WMJqEkLgiggK2tVIq2gVSUazKP
6eq+ZdYgl36T+5DLTQaLFZMC2mzOsoJGTLuVAm7OfW2OmdMpzve6X/WdVTHONc6gvcbwAkUIqH5G
Uf2lKzrCTRRhEASTntl9CcOoILxjyj6JWi+FA4Q3/Fy2WpTbChj9iyoCfJkqzfQlHR2z/9GGTRNs
uJbyyvpVEYDPZXxsxutkdXLHWIHCgq4eG5Ldi2/YiaOm4KsMBG402x5FmCALmMgwVs4o3sOT+EB0
1O/iQBju2WWnA+fGRazcmsBBd50hCQm1GSj1bRMN5HScwgZ6IPEBelvCBitQNLkET2YTEKaSy+2n
mNUSigQyg/5lrIIZi+kW6D2zTOX3chwUgcQmn7LEM5fsI7dk9ISf1PmgNCwAzl/qeSalWNUI2q4y
1d6sbLAORWkpLEB9r95l1i+/VrdlZyb8/zYNrvhWQCNJt02hmJym5CslkfPFf3MBaODBTiMXGpAr
g4svbtMAZgvGPVTW/nuFKSs/lJCL190IiqeOOwQMsE1lKU8Zlx6utHTbdZu047HG/pXLnaM7gj2Y
OjvY6oF5JwZfvMoWONfemf0MV7AoehMNKY32KDe+szHtnhqAlJ3C2/TLXFTbecybvVGVwceYFf0b
wR//q3J60BEP4Qxav3uMzFSu1ymyumlKxsBu9wWCPnGh3I6e+JPZLiNyBeCn4likNm20RK8+7dwq
gTF+w4QrRpLn0MDUsheBjyBYiQrXQEEJXhvblUf5R0rxL8pG5gX3bpUyBqlBmxgbVxN2vGR5VmLj
EuDT0/cqXMV9li2KmJyb+T9Wu+5f+nHBoS7XkeBYGKnldqcd5g9DTR5IhR5nGshK6OyA4Zl3Mmpo
n3PFNAf+QNrfd50NC6gfLVRIGwc0NlQrn1+CqWQQIcIyeqnILHvHxZmqu1w07szsxXWGXV23dPo6
KnTfjXWG2mSNi2WeMVsvsASEbztJaoylH0/ANBhat7l3tZvG+hkU9FyR+wzSk/KpvoqjnCDLzrPE
iEAVISajywpfZtehtCwjDot1ouYitQK1A7OVYpK3AVP6bTszZMgNRh0mrqhzULFeIcZiPksiSicw
GBrMU3A+gZeOJ5j9v5RL722MMbPA5dF60YxXGKPsPCO9nuC0dTyUyqBauqPS4YeOwkEJ5mCme/X6
Pv/s2Mr0ph1xqlB0sHg/J3duXh2B7LsXk+2+69DNP3DWFq+rNTrv9bowoEuznlyDzhq/3MIgXJ4h
eyIBDeh32BVvRlXiAZwtzKKr28TTmeFtNK0u77Vy9KfSQ/eE26YsmVim40AIcAlmDBUrcQBgMMQX
nc5OX0wnKuwLkBM9xz31NvQduoH5vXPRHpMpa3h5at4KhWPWgxDmF9L/xQWtxrwrEOwOqQsHlGKR
LBiOeFKdwwyUi+WiyYevNZGNHBcnA06S5W73UxSTwai3Di28xJH17oGbf7ulPqK45ITRbyqDdmXm
IQWdIaWreRsDp3LzY9jP7p5nOXCB1QzLt9VU0iJXwTSHKcI0y/PkmPopBG/9K2rhSbIUcwpAaChW
Y4vTqP/0WAN+GGVlyA3pZP/RHmDPQ3K5UZKyCFV6M7MHJYSLJfpGN+cPkWVDz0oXsimbDp8aHciz
k39OozRuBP0CYT0V06QSo4ws/L0wkp9TnvkMK6htzPtCkMjeTE43NeceTtd9xagOm7Hjd9Bt8nqq
kzQXwy8rL5x567lZh200KDDOLMUAQRK47qPjkeupgX9+H5cZkolxa7fA2hDqDeXf4hsYeAF8ZCqN
lxvV5W3JpxEgZwoIetPYvfMjYw/Sx9rUpEbKtOlnRjYNSQ7t9pZg6m+i21iMAuWpylZXbGiTKR/m
uq2wS5ST9WhC9es35OeMAYCuPaqbY69/IsWLgGWbuefGKW1ivyKoWnpTy85tYc0Y+iInZw6olNXd
oz1CDQK8F1k5TkVfewffzfuvYYH/YLMIC6DIQOfJaw0jBC046BC5cu3oX0ywHG87tVMnLm6L0eNg
EAPPwPx5TrT1hQn3wKcpazhLbi5PYZ3zamvhBycLN3G/wb/b3lsj9Q3EdZoaG+mEgawZa8e/DrUT
3JzvkG2ApFjzGXgehkjATin1Lw1u4WKczKsIAgKlQ5XKL6w5oFTY2KO7EkaviW1z9n8Opq2o6Bby
p++sEERqXZd6j5lxep7xwQSbvB5zDOZRviBCEKSINtikjA/hNuvbZAbYsbQ7yafUKbCdDwutICsq
+gerRc1UdWafan3Lxm/OSvdBR4h5Gxu7FJPa6eh+Be5mf19hTRwmhMM27ivbfu2wghbxKgrjHqsV
RrigcHJsyIO85xhgfrpoTcOm4WejHNs8DqiArvlpSdd66Itx+MnZzkVCzrzxCxU4NZC81JRXO+ul
SMYwTNctHSJMGwcsBzBmU+PFaCx8XxEC5GUSwVrHUGvmz7UJ1bCdbMVLhne1OhKaD0v8xiMHvyqk
CWYcGXFyJramY0u2JGW3TasnLpjkz/yyd58RlnwaiymUAOknTBA0oW+AbnGhZrbbvifQtKFTHUKw
r6LyKEVugqmUzDc24YLFCahjGD7UAStczCnL75PVjaqXkiEwsTWyVp+Nbd3s1qkkq6iG1bjZTpC3
cqFWBuZlCZzKdnRrblewwF/GoQmvwkXC2A/GkNaJ20iLefiaUktWNrisDwbnhiLhTyWxjyMZ+1Ad
JI1J6QwEloNs3y6JO0eMf8c8JIyQVbJotl6HKzIh/zF5iZh8jCDejQ64iUbhDhw8jBC7bi6XV4iK
/WjjqkwHnJCVXVGd2UWESGlwar33MRzN+3Ht0LxCVXIQI9nHC8Bv3/g0zR6fEGzN5gtz5Ag0hWU1
iF+EgLamb88PQZNh2KOMh2Pc3FbdTty6rRKRFnW5a/Ml73Y4CDPUwKECHsm9iYo5Fc1I/yAM7K0T
WuL7gGjJmkGTIP5cTxvsqApYNbt7VHDD6qPmxxDM1JvMvev+6FBaoOEOCKWbDsMee7GviPX5gQFD
jXhgZe3c0cEkp1dJs5KTMbLdVcMQPHGem0jSDW3xZeZ2MCRdeKsn7JoU9mK2aMSstWq/CzkLOuZM
8gYEXJA4PUALP8FgtfdzJ+Sb6YjlC7+15id66mCjLiMyAVTJ+8+Vrr4nTOqpH6d5zjm4qNvoA9XC
7jZSC0neVDvRHbcfc4wxwTKMV0Vpz0D+FoAOtrvAfkidEeEQ0kP7ZZ5182IGzN2QzYfgNW3C+sdC
bsLHp50NR9q4WIQrZ/TqY4YtjWWzVnyPgrXpak+CmJ+bV8FzTxDC2uAuxbntGUWNU6tI2w9LuIq4
GoEKAMioMeFGWnX0SWGXM8VRfTPmdOW0fOH9osq+NNrlV06Hu7evolV+851ahbHD7Y0ltgJKshsG
VV4cEdyyHdWiyS6g/n3rJxXOOLzK6Z2kl3gLKAEDULba+ke2mP0Y5y0RgtaqiBc5tn7xyl65Gyqr
7O48jnAFk3bOwh9hNTQnx11XyW5kTx+Tp1uPVS1LL4as6vtMe86LG/XqPie6ifE3KIeHHK0EEB4W
K87V3EMPuQviDWVhoadtlh04OdEtX/MuSsnxtbT9YDvHjb7pZ+l8n3gSuI0UdmhuAnCL34qsMu6N
rp5/4BIkxDFOLQfauSFKBpK29JJmLNDuWyXUi26n4GUub29mUxr5r5Dr6vNiTXV+khoyF0dx5XJ1
icgwbvXYNVimLPRGyht1+1i6JjTNIOwWoFyZUmXcKHyDFPu1n1WocZjSTYlZsvQ6jIuVqYXeWARH
YLu2aavj3Aja715FDBU6hgg5MfmjiXg4ZZxDPBKS39IA+AcOuCx6c4wC2w1ZAO0meGwDhJrKhh+T
Fj1mExVwiCjpUDr7YTsXG+qmwu+qRl6iQ84S3Net2jx5PQa3LYmW7s2rVa7PZR+65D2IpdhJNd+K
q8RMBGfj92MLjzAMrS/9WvuPAON0zfeQotp24r/YO6/l2JEsy34R2gA45CsQgiGogpovMPKShNYa
Xz8L7JkeMniHYbeex6ysKrNSeLjD5Tlnry2kpwKe37tN/TqXwTxuLzlRhmLFRp1eBmU1Pk1w9O5M
atuB4KRD+OFVZVUsuyFr/oim8d/bbohrhmHKmgWO1SHOmEZffowMKZX2nWFSpOkZHJmVqt30IGMD
t8py/wzunRK4ljl2z6ZhBw8tXBesLSufKHud2QECN6sxVHYdUssro4WXtvAiW+wbUJPk4rhuk4Ef
S0AT5PTsftsUSjFQw+6bHA+hzh3BzgxCFlUDD3lpcLiPS6oLgSwmOeVWrN0WlqP66clYjXV3Q5xz
dmr8dG3sB/JWC1EWyO87r9ZZyJ8uj9Wn46M5zO6P8acTJHwLXCGRW0EGyWezSJMXzrU8G0hKUhHV
LtUp+EqCOp5q5rxPtYv66T3ZhSlw0LKbPSn1aoqevRKesRbVJeBQo8WHpVbxgluAqcHXkureLlnm
n36XLS8YftanDybgfn8s9qFdi3OQ+96dFnl9Jm4bpfQM9c70ydgu+razK+QI7WBRFz41+LleE4Og
mNmOMgqxTP7qgznbeuLEgvhOkjH7BD8Auh4KWO3vYYrMNlyf3qDhbBMqfzqGDgGyAsp5LEKbxaer
qBbNDqOG0UizO1SA82gKRf+PgY434QCmxBMoR4RPaRhk/LfdzZgS1K+4dlGCfS/Js7elOludQr3U
bqI6xf6qMeaFKg84yA1xUNnEBTFL7fB/+1BtSX1rooyDTh0xukP6M9SU/tQ89SGZRHivDuZsnZAo
1BC6KlV9tpsacX/ViOCqkRRImUUaVFQ9CCN2fMSDwRqNlfY4tBKGg/JgJojGc6LFLmjpWcJYjQFc
hhFdEhGbNsk2vpkY5aMStZaMg2um47BKzTo7YE32Cp2awpdy1ArgEn4NWCqwd2iqHFJzVps9W0sC
sUTwJvSsaJ9GmUeCdwIHY23w4evQCOmffmBWG8z1vZjLJCr6BJ9S+4RTz80/TcbKKLC2fdHb1e0Q
wq6/iEjfWwsdsSZRTYpQ6mbrTZbe3lZBj+cXgbwBUdsUEwF0CrvRWhRl9uTtigHBLMCBtKvChQzC
TL+wk4lJ6WCxaXgeKiStkO6rBon3tYAK3T9DDjKSC7/om85b9SqGBWssK22uBLKvylAVyeeWuNLF
+PCyAgIbdzey+lN4TUmBBUY4aUx71ZpC4WHZjLZNHqoBXsQBKWmFXKZ7Bbow0DCqhKHrLqiapibQ
MQB/EtlQawJaeJm2gNV8V5eJK/zBvNTGFJlUU8VgyQC6xcrSpgKvu1YMs8YnlqpgZSemnHPUJMk7
asD6vMv8OlN4cfXIcgI10qb12GLYsBwoucVhAfc4LGxDzeTFTQcyIjRhGY4IbvFVi/U79sAIqqM0
aWODHCFugw4DtIINVGG8Yz19s/oO42rZH6muIgeRp+9pN81+ssTOMqDOmWknO1ktIxSytZ+TL4pq
xuBPaNboQDO5g9TMhA6Hcj9Yftnf6hTbGi0hNOL+V22mySaBMjXRUcLgjI2WGxCw1MZOL2lZeMNh
Vcf3eKDAC44DYwogqetldDfiBJ+vPVFa5S6udD08DFSHMxLGIGDCoWmwdgNlmCjaMDWrU4RFIK00
jNTlXMWnUdVyQywotsozzylLhJNn1ABIYhOTWlFdPbVT9TGFAXYgxZMLdTnUwk5C1M5VFA+bUakH
ZVo2VEf41hqhUCN1lINh/UusOBYIKIkh80qielzIdQNplSoPdlhnKIqk2vcmCCtuxBKFsTFa9aCt
p6VhpmSh/ztF9f+rBr5UDagauZ3/d9XA/Xv2PrXvyTcDpM9/5v9Afez/smTDmD0JeGarWCD9T+mA
Kf5LaCY+BWSRPlNi/KX/XTqg6P9lmCr/HoyTSJaiFPqfwgEZEhDJOooKIJ6S6MdF4F8KB+b6hC9Z
Fl3HVxbdmkqmUYdXST3n94SPDIQ85bDxFveXhGGct+fQuQqdS9+5CJyLq/f13fbj8W1782WQrv47
ifOV76N9z+38bHXO+n9J002p5+lp13uL59K5v86dW2LnziN/8vq+p2Zm/vP39fLp4eVid3+xf7n7
uLnbvV33zqnfcaLzR5lPRFqDNMV0Ps/vFfm1Cq5/76f9PYH3s59HiUKV4Ieqz/3Mncf769TJnef7
x/vd6zvFTM4j/3lOncm5fb08bC6fbze+szk4V5vDYbO/OBz27sVyvz5s1ofDdv6j5Xa73D3fXOzd
7c3Wfbq5cG9udpfX7vZjd3OxvV7sdh8nfr8+p/v+bw7ux+8/zkJbBiVhEu5xi/Pn88fr7dn58+Xz
7vFxvb7dnT/6znJ/2C/X2/3ycLg8XK4u55+4vb653t0sL7Ynkvv2PFa//ZY5dfllzpDSiouaGkzG
8nWeNozl6+vt+5Xv3OJXyzAe3m9DxpKCZv4QJqJzWL/fvjO8t8M8mx/4Ox8K5+opcD5eni4+3p5e
rgNn+3LN7Hq6+mB2Xd983H+85Q5iPmblxz1xJ+fxer9/ennbfdwEzvXbifH9NMP7rU9H6VYMEVS8
JOnTYnW+ODtfzP+7cpzlZrVau47rLF3+xDlbnC1+n5hzxdKvgym+Dybs1NnHcyCT9TkNr98+dq+X
eLA6r4d33zlcMFaZs3/a3r9cvVyc+JLzqvqt03OlwJcP2fQadZwjnZaMs9J4COVnP77iBjzrup1c
vv+9qxRS/WwOX1jDhF+mCOvY402PcU/248hbTEV5Hvb7thZnxPqQT36UJv7JIn6ehpdQEjz1D1r3
oGl4LmlbaXoZ47ueYtT21hfhxe+/6q/7LkotXZvLPGRA+98HIU6mjNhKMM/m29ec3e8QOq+vVy/7
q5enq4u3G9m5fzu1nD9LU45H/mujR9NtIoSPmphGa5n4gf5gEveJKb4fbyxC1fht4d+2U5oT6LMf
R4whTIoYbIXyOI6040T+KKktOekS5H7J3Q4ENkkKK+19Ag/d9Of3cT1uyyTTgI25KTgjVeyKjuZW
1fVNlTdgpoLJ7M7rfhQvndarB5ye0xO1En9tylA0zmdZJYh/tLfnoQhlm+qpRVI2040++U3kjhJV
wQZ+cHe/d2v+2V8/3NwtXaZUy7Qtqmhm0ODXJWPmJBY04vsLdNz6pV3r3hLLreTEpPxbKwbrBJcL
wcVCPtoUugoUhlBkk2LYdlp7RDbXmTnZi9/78mMWzp2hkNLUNEOmukMcdabQQzBrmJASbRiMVaAJ
8dBPic+NHsL/NkwrtcCVuYkWZWzBFKMy5E+UUYbr/P47/tpbINwWlXCI/o2j3pptQJFFjgIERpKx
CCjkcnpSzO4/tmLJVIZSO0poANM+++imU+tBhfFcy3ugrsI12W1iOMBp/6mEay6t0jTZplhMWDrF
mcrRwvZ5zfeBYYJHKUH7V5BTsR2x/RNf7seMpxWF6vK5EmkufDq6Lhk10nGdZ8kCfJq9DUrFdlsC
BwuFV8aJjzMTLb/P+KO2jlaXbSe8Ey3aokLFwR7hkFomyeDmrG29TWTWy0RKH3KrgXtnuv5UnDHP
llJprJShPVOQqiMpX+rD9CIMbUH8FFFnhxmAUO6G6F83gvmnChnMIrdpkEJHP1XGlJCqIX6qyKJ8
1VjiUVgBb/sIDsi/TiZa0vjUgqVD/e3RZKLIJ01EDhLaEynV47omkysQ5okpe3xpnScTk5UHAX0B
TDkvnC/nc+4hjh9KbViEVmeioQr7VdJ36oVBio/YKQrU33v141tDJuWNIwuY9zLOvdrRSgwbiXI+
pRoXyr660i/b++y8erTfNOTqTvNQ7aL78Wq6CF6mj/DK3npLLBFOXEnU4/vQ8U846nM/lAn1YvyE
/F7cyAfKVC7yD2Ptb8V1T1nUlYVe+06+ilBtbOozcUm0/8Tmezzqx7/gaFfsAgFrY2ae+2UECj47
q3xtper9Ngdj8fuAz535epoAABMCuqpNTTs3j+PyRQnXSLmpm36hdGRLFCpubio/kx9PtPKXZpC6
s0gFM5Wd/mhM/UJ4SmHi36IF6QaRTL8YO+XRolrICUjuZxUR6xhywx2hrvUAbrO178wUrFLh4Zph
TY4J6MouH6d+1epYswS7pOrPUq1epNK5Ci9MkdFkkAkR0YsdIMWqX5v+SVGeBiKfXrFRxnE9yW8q
H1CWHkxg6bGB6QxitDh8y5vimRN0paNwPbF3/aXfhiIbVG0oRLitT5/Cr+sn0ogRenQ3zSf7dYh9
7TlPk+WJ0f35DblTaUJnP6YcWT/aiyP87RsVfc9CG1N51VXdNbiQ4YSb/V96QiOc10BhETgcywqA
MmBHrNX9AtIAWUBsIBy8RaP/oCuM1yyUYLbwB9/3G8Pudc9Uox5SUC32VKeOrja21oldZt4bjyY9
7pUGO4ylCqGKef19+SoQnwwlKLt+McRx6zSo4m5sETXnA2TOde6Hwo3HQf0nxQSHAWW7mFxqjB/j
yOb2vVHPT/MENl+/6Gor35pUwZRAzal3SCRYFTCBYlDqATp3r1X+fRbSNLdumwMbQOR8wH7pry5S
HGLjjFHVBbQzfAMWxAnVExvn32YIe4mmyHRyfsh8b0VYYyhPldTBhPXNVaQn7Vbh1N39PtmV481x
HkdtDofxWoLeZx+No5RQ+5vXab+g1FdAG8OmrhxV/6rrR2sbeyM5rnhIV7WRqfwtQlnWfV4/2UNy
pnW9YDr1phMl6W3Rm8tQU/Ynft7xZWX+eYZhcD/nhq4q5tHc8tUWSRmn5UIRtY9ys6myV31Qissq
zOe9KPYOhtFlZxPvUx7Wil9f1wPCd2L4CWVEeOpmf37/SfOAHM12W6XInrppDQuaYwkLOmcDMAhY
feR3kB5GQZQfweoqaftTy/dvTWGbxusaRjkhzqOJFih2P6sC20VLXgVsFo5lZJBHgQsEBhfd8veO
zZep7x1jHzIVLF6ZD9zbjzYLvbB8CtS6dtGFFiQPj+KSBrczhH1F5oLaCfeTkM+CQT0UMjnn3xv/
0VVFlq2ZpW3wP/Oy+j7bAZtWFkxVfFzTbPKxoUs4hSqzS9R1HySVcqKvP2Y9q0qVoRUhHVNo9OgA
laFDi2SU4ZFF5WUiNY+F6AfHM8dndP7yif1iPjC+DSzOvoquyrbGfwN5P7pbSuT0IOyZMWlls1ni
Cd2dZ+3Uboym7g41fDyOsz5ZY0lrrX4f1R8782fL8/2H4Z11Dt9HNZHstqtqO15gJ0g6WCr2VVv4
LtV8z7Bxz7I88098xx+7Fi1yYTeRk7FDApj/3mIo6oG4usG2WFLRXow+VbZTnix+79fR5zPm9zrl
bhZLEPWf9nnn/LIDp+BFyeVNxezVo4t9aoVJfTBSskhUVfCOWOfBEBcnTpyjKUqj+LgwY+Y2kY4c
3+0yHY8Lq6lSoFJF/SeE4LROOeFyB8a3ePm9g0fDOLelywQmrPnajqHV0cOn4xHi4XebLpomVK69
qPBme9Hi3z7WZyuw4imSQyaH7uropuNNY6MXMF4XAjz7elKC6KXCMO9fx435gJCH2wW6E/bMo6VN
DtE38olxIz0L7ycVdfYAO6lIVm1V1ifu+sfPDYIeMrEAjk1mmUyXjibgiAg6KTtSzqguhLUxC41I
COoHqBBWpSfatQxhgJR6Vo6TcVn0VfY0FbhGOaXejtEyUTIgImoIA+c5rZLqFbxeFr1bGRZQ+FRl
/TKAHdgHQHhUjRpGGIL1rpvU2oKTEtvX/zgN6IxF7ohvRCZJOb7klLAspAlJzkJMkY15JeW7aZR7
J24aP1YTMkWOMtalTB0rdg3f16wx2mWHxVWysO1SBXKoNQNASB4wlksOVHpWOH30f7v/8pkUHNzs
2YgCA7UfPWski9JRPUsXhOTKZR9RNoy4Pj8xwRXxfev9bMZQ6BrKWl73nxHsLxtFDDICDxxwiuUA
+Aw4mH/RWxGs1a6ctkpvFTdlQk2iH4T+qm6HgLrWenAU+Khrs6z9M8qZlYd//abzXZlLv4aya95I
vo92ajVamEbw1WxqJs5C5EcrCrrFiZ7/2EAYX8J33B3FfKiq88B86TgVHGGalrQSVXp4YwVBcNVH
sLf+vS9sH3MwQ5Mx9DjapqQaQBsKhgTWlQoIpJXaNTCy7D+YK9wIVHRzrAJuq9/7Ege5LiWFnXDL
7kDsDr260E0oD/9BX+gJgSYa0o/FpxOGGiW3yIQ1rSQfOergJcRVrLt+b+boSP6ckXiVaHwZ4j88
L793hnOzBrdPM1TJS9dIEYAShRNk1yZo1sTl4o0Zwir5vdEfRxezgWOLcAHXO7p2NIJT2GDdxpm5
oGobW9h4kM+0GKLbFFXp7e9N/Zx4bCDcIbnv0Etm+ff+xbpe66o9BAuiqTyMlAwieTQlcbH4vZ2f
XWIuzMJ8LtcaMt6jswsItibXOYHYDJrGY9HzCCidug5VY2nrjSref2/u52dTCd+j+xAEI0HsHXWL
gkij5rimuRyoSsUugXqiH8F0FMDs1zEIxjOZT7v+12bndawpcy5kxiDMW/eXZRxBlBXSmID9kvGp
WBoK3n1rvZwpRG2FPElhz4oWfppWJyKvR48Bpuk8ZZiNwAiINH2mr780jB6jQxIWSOyUvbcLcjPd
xKYP+noYR3SS1L1LSSxdlIpAZojpx4l+/zySiPDIs/6XEInMYf6931R1VAPYNc815RB5h2pPweyK
qUT4UKSCgHChWp1yYkrN3/DLPf2zz7y2cILSbV7CyjwHvvQZsT5ed5SeuZhWSEuqmaAyRdFwopWf
E5eu0ZaqwMpSmVLfW7EjZDZE6tCbVN3U77FJJT6HlFDCbTJiYp04CH40x61LRftIDmPe1z6NTL90
ym8HTW/hX7nUhMvwZqP7RMjaGcKn8MTO9mP4mCe4L5kEJEmoKfLRN5Pqtq0qfOJduQnwP6USHJB1
3J8Yvh8LcW5ltsji2kAy7Tg65/t5iU4NVRfulNlBRUX7XHKZeFJgQM0aLsrkKe0xbn9fhz9GkVY5
4T6fpqyI41EkI2lTHoYpYOwN2TYzoI/XnRJf92CuVr83NW9c32Yhg8dCZ/7xagNKNg/zlw9mhPxf
k5YjflLNCmajOnTXRptI4ehEsZD9c160gH2aqPHhNIsOv5d/vbDz6JijQQSW+TeZ6tENJam1ilwV
4j7Rc9RKhciA/wNuus9LS/vXh87c1uyWOL/jWA5HG9wI2izNLcDsQdQW2zaW8nNVC0+9F//y+UzW
M+J7hYsEB9P3MUWPnKUScUQk53JcLiVNwrPdJ6oru+VMWDuxEn42N69wir5UziUyL0cX6gHRxeRz
OkIEM7odokZQc9mgXJqpli5/ny1/bWoO1pD9J3xnHu0mfoysIcEdx03x3xkXnV4iJC0lYJNlq0on
rhE/Vzj9+tLY0dRUwgKFcTNqVKF3/apQs96BwZue2Pv/1iUC79xXSMyz7Oa//mUBsAmP6qh2GiaS
JpWYUVOZBz8w4V5Xlt78B+NHwa9qcmHhZf9ZZvalMRw8yU63jF+AsBuFUSIv5VCT9upoTCf69eNM
+8S0kLxARU7k6TjkP3kjePCIphSzra+DSViUX8cylhbJiLFWlp5Yxn/5WkQrAHZAo8Gp7hjY0dpd
JcK81gBIN0hWUtk/s800X/w+Af/aiqFRdmATu/sRoK0Vu8j7KNbcEE+8yyxK1E3aRtG/PoTnsSPa
TyqemDjP++9zYggaNbfNhGlu4o4S12AIlX4aT0yGv3whTWC8R7k8WVHuAd9b4V891fATQHs3vvnG
FyyWrQFWMS5r8qVqVncnBu8vU508nkxmhiIeYu9HDeLvWEkkE6jPkLI6cxF0mxqlEqX8Pstz2hPb
0s+jU9EolJApzoZbTwTre/dCRNk6/AfhQnGzgcwFsP+yrrfP/b4AzWvYl10v+ycCMjzr5158O9Hw
XyWwwJmicpHEv/B7u00XTeoUz3K4vGxuC8Ur+7NGhM2ech4Bf7fQMWzI1Fp6ElmenMvw9on0j4UF
BmGKzFVsZwClzbwJD36EZNxBoTpQbEbdvNtWutW7rfDTmxhAg0AuipUlSg7MDldcUZvC7UotuEFY
m2MG2TT5ziqkBIQebDkUCYaBtLaVBvVOLfX6KW2iCXyoj6LUbZtcXfnm5FFJ02jaH41/+DwuNPgD
sTBnhgu0ACrb/QJdc9yaTQelPR9vQXwqmyqYKyxy3c+3MmiKd1uyMVRJhdes49KL9uCffeKHwrN9
N6j16JJSlln6UfbJWSX1sb+EXGe85hrBLKdtCRU7TR3n+7qoyhLZUSnhmVaZKm5YUeQ/lZ5ctAvd
r+lTLUdiNxrYr297r7WIhIGdKdxijPKHOMA9jDHy2lseu/FTCyElQQNMPsvxcZc4tHkRjTDCOe4R
4SohUBerntAHG/m4UqahfvMVKY8cva/jW9tKxLjJYBo8VNKUXVPRhHtZGkrabSdyRDR10oS7tkCb
5UYQZ1CW1SQvEn92wYUIkoJr9ZC0OwhSpSu4YxGsFm5wbhPkVrssDQiFrhnpQ0PSGocfzHWl/nyq
jbRcm5h/IC9NRD85/eDHIcTcoj/DWgsCgxVool/6RhA+jYoRPEEdxymhqgdV30izVfKipdrivab2
a889n0EbayysZL0cKqw0Jn8Po71JlyIyrZcIwZiK4ts3UxfShSZcvEzN2Gm0pHk1ix51RhrG2gPK
EaT4Y62fg0A2nkvy6OYu74qgxyvZLK9ite1VJ7VRlDlIzuqD72Fv4aqaV87qkrHA8d0w4S3mRTnh
XzF2qbXs6kJs9HAKkKrwOiBzj04Vm4CYxlwRW2JTt0X6GqtDcmVjRvjWBon9AFYgGtyJAO/OL6r0
WSm0+oG8nXQX4rL9x89maS1iaitC39bDeDDNDk1WqHERM8JOG5eoyNFlywIZi5sFHVpie8KVq9aF
cms1Y6c7eWY3V/g5FabLBQ/QK9TUmudwYCQ7wQT6CMA7eovBl2o8qTHV42vFwr/p2OFvu9EeH/GG
a1E21y3eI7jU9CiUNAutdmCW6lIdIz1d8TL2o1VOLhaGQhdAnSfU3K/GSarXtjpKc61pbGbcVFsU
p72mTfdp0pU7n5dyuMT8UnsbzQ5TG1MZzPjMsLsSg40B2UrF3Q1zZmzY0FD7lX2QAntqtzKhsgci
ZZO+yjohnZcQRZ4l6PnNhkqJbCcjnkTXaYjmOrSsRFvVXuNv4qkEsUHicVZnYx0VryRqibpNr3Kj
WE31lJzXZqe/J4Y1HIwymwwk5V2lOhVDUCMPbyp5gRFSciuVVnAvdZp2qfa1yqJEIOVTtJI2htsk
ofU8KUN5kUasR2fEJ8FekiHN9VUKQGHbiWEw3aKWRnsZCpWNSpifvnyGV1UOOIssWigESih25B7C
2Omd/oouqMc7KpqGew4hw1y39QhHfVDQBa8USdUnR0WQma0GK46uwHJaMjo/Xb9tFXxsFoUYA3BN
TdVe1FMKxKFDehO7hWr6mhsD2gBlzaJX3B5wiw/+rFTkhVU2eP1hqfIGvNWCV5oEzVNb1/XVJAr/
Oscx4VklyPCB/VHJrgHgjOiikiYLJk6MWi5B6uqGmpe9h2EJ9KbKpyS4LGWqYck3jeNNlGKbSdlz
5P8BRZt+4FBljYuBS3l3poxBBp8I6Rj9brp7tWkBBelQRxyMUKJbrayNFy7wZbjCD62/oNZA+fCG
NLuE8QEC3BrH/KUvWdROG9fi1YbdO5y1vKhhl/Rx8oyDXy9TSmPPgGVCCotQlHm6bcKw/SM83Jdh
V0jDK5VRg7yyGe9zHfcEj6FLmbUG1dQrI6UwYOkNYIgwYZUQeFuS3cdrNQ276yDypGuystLLKE/9
xfzefu5zXKScBrHrfdZZaUsiNWzJZCC+EmDUB2K/gT6QBdGmklxjgm/JVmRp+4fLVHPbDy2TbRYC
38hAv/4EgeBEgOqFPaudKOWLb3QjW2PkcZLoGCpxNGdwY2HHB5nbyZBuXd7H3j3aTjuTd1MWcg6v
myZOr4WMyyFCxlpAahiSInLjyI6vKq1u3jqReZthaOo/qMc9eBEZH475xuRF6Kk2txxsxitmRwCr
qloBe9CJ6KlIjKJaCU6izDV9lN/SUBnPdoIfFmzdouoc0WoFgmghdc9KHMKsHSTZWLKuwFVQ75Ds
YxMPFScwewWHoLyvGB30yRZvjji+iyeL/cZuJKAPHsW28ChKdj5XDQCdg5w2e6y5+aUOBkdxALEL
Cyx+7uSXWyTSJc6CKB8nZIkgKVaT4QPYsMwJBSg2jLRqh50arDSjgKLL/q7fe9akj2eG1LY3QOhs
MOFSkIM0oJ5vopQfJIDjwQ8T8Bbq7llYJb2orCCfXS9Ts3a1brBzNl3Neqhrz2Ia+IFdofwGVeRo
1Mhi6hN2KbBz7iPY5JR2ezfEk/lWkxeuFpIP9JFhqe3BtaPe+pP0mfpQlgMc926Mnom6VZcSnM4/
Q58X+MQqfuUScwHMQMW7p6w596PzMpNw+iuiIpYcpKvBhafB+2VXa8Nx5UECtldqOLuZTQDmbmMy
tPKiq6QCsT8saSTrWi6B1UnUV3hSebuo4yqqGfjBYtNJtAeZqmIgyE3ijWsjBtPj6oCBKaBM4iFw
qApTPAtSKkue3vZdE/5R7VgzYfSXsbSKuzzPn2zeX+FC4nzJF7hJ6Tegn3zbmXQ/4B+C0o9xSMjY
rxvYBO+9JePiFE2WNK2kNk0fuXaiaOKBkEzruoG5QYkRaTt8qvPQOxuwS2TZ4f9Ug3FoA4zkBBJW
ZrNV/Yk6XW5X5BiBNHAsYfMSpBEOoGGYStG2I7qsLTD4sOEaG2yjJoGJOtG3BElrOp1EcrRroYYj
js7A6EMRDTElgLoGGwBvwr7JzMehTP1bMx6q3iU0XMU+Dj6V4W/I30jTvSVVpXHZkE+cNkVWTsnW
zBKqTuOw5XbhhgALk50ERk5ati3Oi2vcqsb4OhABfhoRphULX8iSvIXu5KtbPdXj5k0LuGRiEl1J
cYIhkC4nyzZP29HNYAmN6x4qJfWGJABtbykhRPYXQVd0eHHGqFSe/GkqvOGMJFIJ9EkT3mhvKfZJ
632lgHxz2U609ibhftPuhg4jKWTAnJOyE1LaUy35d4toNeZ+b99hM0RpW693ln0G4FVoB8GVx3N7
8o/RTV74VXpn9Wo8Aigz5dh/MFsL4BmcJUt+jDKcAGXWCbYpHJ46Twb+Tt3a1FqJGUsGBUjmSUB9
khMXKbwzwTmquIaKghXifppiQsNhoK9Ck+NyDVGlj29hUQNFbyfcpbZmWFcdZqYNkPuxDM3uToEu
OF0hXjaUYuPDQaD8r6cmP8RSKTOD7t3yPJBMmAn22aoUUooHYA+t7N7EJj25LGci4hL/p1afFkah
e/KWx/DsktRiffLcFOS/U+5EPFtAr2tgk/Gz8qv7vEcvvvRbig9uLV/gTAwnXkjroMIv/Bz/0gLG
zOB3ErsBpsOPdYvsnltCoMQr4U0VNz1Dnx9kEFgYhmLwaZjPF24KXMa5TtmmV6Lm5XZRXxRy1rG5
IvDAE6DDA2vaNR4xhA9btsdkiSxcqC9w2CrrPDfSpjsUVqKLdVOFOFIMfl1292gpzPn479NkfBiV
poNPaJqtV11ioUA6AmBUlMOvSoKKJ58d5s2bHOM7tWkbUv1EJPQAWDx1gi5i4GSTd2E3bdRI0lXO
LKVOR5w1yyxZhQGItL1dByGeH31kdleKPOSV0xha+2R2SBkuRUVSwBFVJbdvCDn0bGnpXfcwRCpb
tGX2WrnQrAoKhJ9M9oEEmJItBR5r+cyw0oIluIE+W7dloGCVpDUmLwpb0yt5BeZpQLaPY4UVLKPK
KwuudPjAmR/Q5xXvYqjBNK66cRJ3aNLD3s241Y+rFp81LOrU1BSLBoSjtCPgjsRCTgWmTxhz4rFT
l1Gn3jZ8xGwFRzQFFog9LYQnO9GMMxMfOIFHdtOYGCOXQ55cjzXgHuB0dZOexxEg1HM8J6geGjH1
gpAv9VNxQ54Cv6BWgnG807siau56Lc8iA38g3m9OAstDWdsUqYUbv43Z50LRC2nV9FXx4elD/aiY
0wSLUapacwMFzE8d1PtYSXV+7x9sO8CJ28cNq3JLWfTJzpfKOHfDYjalaIl5b0k3Cyg7acszikia
pFxB1hjBpKgDb9YCnhhbTobR36I1uB3x/9DFTdLkM1Nh9DE4COzI4JKhq1GIq/Awdq/DGGf2VUyN
ofcaTkoWYPabCGtXg5yIYUEQ1MCcSx6zfSBqVb/o+OHThaSpfX+e5rXO69NOKpyluNNqCdaO1Iie
FfLA/K/7QjOuglQ3cYpB7S5M7naTn97j4yIVz1NUDu/h0Os4K2Ue7RwsuWHnSkOi4ktwWvLWtKqJ
jYs7kDXetUDvgZ74soj9s7CxwVUZcpLeKx3TZTm0snelFRlv9bDNvGVbROg2GLDow2dJ2UuoLJZY
BdlQAHkLoCUt6Lq1S+TIanZ4MPF8T4StbXHLhHQXD3q7N/RKZylAmcyWpR5gXUwZivrR9AplXQQY
OBnquCj/6NB8eIjV5nAVmVTSsXoSoJa5EUPMjGvMZ1b8+6iyUyVff+SJm0/rqR2SO3jDwbRMwR+m
rlWWtedoeqPtx8jPxTLvcrVe17PeyeEBkrTrWmLxUBBj4qtYdbH5MVXRGt+MvFjDy+r2eTubMBQ2
Dt2czWnvTEqPrh8fwlJyhjiKd2YWwpxoQzvul6FalEul7ORXUYcZFufRvM4rGXoVTzTTDldkX8dF
iGTrli9CFIFrg3docMkDcaf3auVG5dj9MXrFeBtMP0sAEA3ToWjSkRibrJTnZoWrhIshs/7QVBHe
gqZO8V85pMrkNtAoX/DPg/taht1grXlTZsVFJcmF4TuhPMhwBJNwfDPNmurame+E3Z1k6PGLPqX6
XrU9WKz2gCXDUpej7oYISakstUipbhLMDPGbV6dwcHulaO8nSSSU+PaUEi96CuieAAiBkTB6rVJd
jFnr0lFEIX+UQwYxaFDIWbhjLzfTWSQphF2lKire+XCJ6eCInHcuUjP/GVc/icCAVvVwGvGIflRC
mIMu1jEcnr5dZM85dF+xKjppBFdndNJTn02gk2AIxgoOxHqrgjwWPreQiEdi69bAMRSnGzqFIR5q
jQh2lhevpojyFE8iL1j+L87OazluJFvXrzJx7jEBbyL22RdVKENSJEGJcn2DUEsUvE24xNOfD9Ts
GBWqNutoenouOiQyYRIrl/mN10/Fi9ATQQ1b9V+0Me6dbUK9zgUbCol5TMnwER7fmG1cQTPUF1h1
xOSCdvKsJm0Yb7rORPFFl8PPuKTBgzQlriYHL43MH62xGHbl7J1HI5xAMNpkxnQv3Q6BK5qR/Z00
Le2HYqX9hOyZ0z9rI8CyKZMG+UVDu++Y9yrmtlZf1BoSyWOMSdUYVT/KLnMqitU2+VJ29JAWYVGQ
xEqqziVZvCkrjGa84WvoZhp2AGigFKCFQDm7AxyOXHfuZqM1amTqIqxzkN2gd0Zg6SiAC6/6Oula
W+FHqtQMT5I8oj4zOoRfsqKwZ78dFYKtNpHVYm8WuTpxdrRoZrZybLcQoBIbzRwZ/pj6hng+hKZX
ENVThVLIco2AZIhsNnfDad6QHAp00iZWRmgtKraJy7kNKA49FDCLWpTdZCZC4Rs0l1N719Zh8lMp
eh3rQje1vkwZmsl+WPQov5oZMih+X2k0iJtmaOOHYQgT7HIIaeN94uY50QeBNDQn21on78rq+h25
YhNvY8RrtC2SavNn00AHf+/Ith+2CUGPIrPrm95HyA6RZLpLzkvUhyM+bMRU/YjHY2bcmS3Kkhj2
VOIbqnJIcjlDjUNwZ3bYYpadIXC9Y7iGW6OKruY2ptNCR8Yy8w+1msviQVFiN9vpsZf8xWbM5dbl
yNV8m6LogIBa2t8MDQpFO5dGf0ngIIcAn6pFuu9UdREd0Kut5x26W2G771G+p9xRnRKh6W6qxSY1
GmRoaatj8uyWHi2LfmqrmAwWDxyvLXQVK1dkATdQ3fMJVRTNLHeKgsuT73gdksUVoqntUQlL07vB
/xvF2QTboF2BfCDoMzeK3o8oCH7wigJLr76pfX49mEasbwQ0Ua/NNVxmLan76qAV7a7WvUH6OjKc
IdI45hD6bjbb6m6wZPKzGBrEcadpNuKbHDof/qRUK8P0oUX1sF+Ulpe2kTCch9ClgtkCeVRf0BvK
qfNJF+/qRYL9YMwIjKM+Subod4Y+vO96x/jI54FRF4pYFq5slYYor5L3D9Ba6WMoRTYw4FJw1kVg
LvK1MeHzoev1MUUTU2cvuOrXEHZUsvPQUoK8aQC5Qp4NnahDok389JSWuLlac0onXKsca8IoJ8Eu
ws1DWrt0S5QPbVokEYd7pX7XwmTRC6IzE9/MY5dPh4Tph7vRh7J+nEq6AHiX0xChYuglcgf64N2l
WJXNd8VIQr6l+FXLY91ZRYRXe0WsilzhfkSvSeH4I59K/Bk0Yhe9Z7ARF0FLtfGQOGT/voN3ICbM
svpeo8yNfnrXLJKrzfxsMaVCZr0UhkZvLcnfId2ogSmbzIVqb8Vf6OhBbM76tjyihGklHGg8ZHpK
UjxOfT/jfYZg+dK4iLO7tssbtK9cm7TXmpxbIuf8pbFgzm3mqIYqTY43DgdaqsqxQ9o53lS4iNK4
UsY2/oX9+yMlnMf6pfzQtS8v3f23+r+WH/1e1bJNorj77/86+a/H4aUF+PTyD/6i+Me+L39865Kq
XP/Mya8Q//36x7iK+N+6byf/sSMId/Kpf2nle4YB+a/l/vU3/3//8F+SN8+yfvm//+c7dPJu+W0R
l/W7Kc6i0f+/i+F8qPIKf4B/3Ij8W/lDrH/wlyIOles/NbjQ4EZA4NiLLsIvKx3Nsv6J4j8AWAPc
EXYhzD3/x0nH+id8i8WlhENQw9qD2Zyo/uWjo/+TKbXBH2EsQlsd8ujr4/63/wqP7n81qVhBccG5
Ar9YAODOIh4AsGw162xLnEOkUyRB0Zv6rcC3am9T6Ptpake+JcLhVhOAEykdw13uzNYu65Jpny2+
fIXd9wfHtr1r5KfTieiva3LhfwCfgOjNvZ5OJtE5nToTpYGAtpHzJcRczERhd8qfDdymXkaZQ9Cj
lr63zAn9Usji0RPURMRaSWTpnZQAOQ81x/AzWoclanBm0kQbOaVxRVFajt9/e+fBr4np79o+r9Cw
fw9Sf10uSFtAGAB6z3URDNoMdqbLBCt0/Bn9iibYcztUDfYDSNsGroxrd9PIGkFJYu/7SVpVtDUi
+28L0ekHyhH941C70/Pi4oWKfZW3L3lchQdlssMnSbvspx4OyXfLjOePkqT+A2Ol92jDKZ/evpFT
zMD/3Iez7FEPss+aEaDFtHE4mpLAhkF640YIE4L40/Zvr3I6XH9dhU1Lr5gWg8O/K8wA0Ag3abqJ
DUd/yh9Mja7t1DR3CFZc49SfAgf+tRRMRJiWgJi8NUttyBKvdm1uSEn6n/kApbYL9XuhUP+1nvXx
z+8LUCj0EPD6CCCsQNdjY6GTGptJENeO8Q6L+25Xlql7rxViukK/u/Ci8M9yoJ+9elOZq+8DzZGk
mKmvgrSMk/24DFVn2VyD9F1chcgALA+sPqys069QFmjeT7aKI2RUpHv+RrubXHpQbz+281UsMAgs
A/QSlDfiXiewIh3lAjJXLQ3g9tE5IjncI4So+2+v8goTP/1GyWQcwCP8Gthla85eN5kJ0oMZW4Hc
yC/1Ij4qxLQN0pOYpBc8wEbXN450mfYidbcxQKFdAf6cIgiX3QhUWFuA8gvVCurI6Z2mFuqA9sCw
boz1n7QA2gOpVHeIF/Nqc07IxhbNxY720pUv7sIjdqG3cd7wiOECL3/+G5iKVD2EsOemQVv2kc8k
ut9kVVNfeZHnHxu0KCgj4HQY0TpryJvbuTr/JGmgNuiVWoP1TZflZwX7Rry2r6BXLj1KDkzQrGD5
DICnp3eEBk0shVmnQUc2TLuhQ5cdg5VN49axj8Jj8242mevkhX0NV6Wdn00WAgJEFIcw+SpGd/Iw
h7h36WKJPHCnvzIx3NNS240Js+BUxX9eeU5zLEAiYMRl6HuOuivmD7GEwLVIeUum5ZnjZ/2Pt3f3
+Qu2AWF5LskEgB5v/aXaQxNjmTLHgQce9RN2Cd57uiHt4e1VVlZJywbGwZoTGZj98qrXdAWUsnWX
AUq6nGgZw1Mv246j3R1Hj+pMxLFzdCYl/Wq3fbWDZeMdqazEHm+Ja6zU89ePvNXC2GS7LaCpdajV
zNYNhxQjZlrgx7o2OrISdcKDVY1x0S3NPdCM5D1A3Xj79jM43+SsvJD/EDcEGeauYiJjXKWoJzbe
hIwpw9PE9GkmDzuv8KxHhqvqlWd+ivd/feS0Qzi9UC0kfKzX0zVogBZO30HC5Ox5pmcLkGhS6g7L
ecPCT0ZHggUef1PcKEiCx2UYzVdu+dJrJxcFZA0cWENjankmv4WPWiaGNLsiDZxaw2m9o19pk7Ns
6h4b3GHIyhta/92HFF3STcXsZOsOidxaVNpX8kLjFLG2PI1FvYOj3LCW+LnG5fW1hoCWLLogSToO
i7iqF9FlKsp+R9uZ4VOq4A+8+M1Ed1TcO1sObrOhKqrq7aLJK7ZNoQyBGTJfwRKkQLi67MERbaoI
UCEmzJMNkUEYONHgzOO+Q5pf/4psfOxHMvLcDXCL7oszmNN77DdcOmJ6K18QKk5+Ni62BSOQARAk
QHt+IkeLIdCf7j1y4uUb5H987GvSSeJ1WJHFmQgqZdC3IifVFBq0iNiasa1oEuPD2+udJ2oc/Sq9
Rh1FExK2VWVgOIMLzGMSgdE29REyrUUS6wDGqFTrj08oliJwAQSHHMr7Pd1iWl83yOhqIkg4im+V
zFjMz1X7P1kFczWiBjSFV2XS3zdyI1EsmGKFGwKstUun+rNiYqz79lM7j8XcigPXlXoPPz57dcoz
DI9tUHZd0NP73udzpG+kNyf+H6+CBgUcoAUWSzxarSKVpmY403WBGen5jpbc39li6/Dni5CxaOTo
cGLOFFdcCfdN1Ekf5HovdgACXwbsKq4scn6eugZ5H1UoiTO1xyqX7Tjdvc6RfZDS2VpsFWiNeWp+
Q/kZ7ebZKLYA3K4dIBdekrEU12ih8Y6g4JzuN9tpoK9Jg0XVrtpm1tDTV0F+/u3nd+EDIudfrFwB
2DIuWe3qotRay5vaNsiSQW49zKF8hQdAlYo5yttLXSjjF708E3g+ubrB9ju9I6MQ7mAwtAzSSirb
BOXuHVhDbV/3Tngf4hf/TjfjaYsSUkNfDhfUMWqMD3lTpTt7cKaP+tgZf8QPfY3WNokSdbGB5gAR
6/SSbGtAoSQuu6CcZ+/gRM5LqLjG7sqNX3jI1A+L2DAHFA6Yq9Opq80oV1urC7A+ij4pss0Qzo+w
sKMvPR7iimEJyFEI4ubA1AeA7CgLLNhTiz77MEapbw+iw+TCLT9DlNWJcV5VlFeu8tJF0otfmCC8
oDOBJJT+6QmUdR903gI/nml4R0jXb01XyP9gJ5Ap/Hut1U5wnFovaB/0gQbYeW8xwXk0Y6XdV4DH
btTJjPfVoFnvastTHh0V2HFBe2KbZyG+nlo0bZ05dq7c/krv7HUrLOoluHrSz1mq49OtUHYyDqVm
jUFdIXaRFoy0jLZ2mHdhXffd1hKL8e9cCmZosMbsvWeWbUAHCK8/MXQdWDAG0sKXboxMRuzE6JfH
kWzRL/T6zgFWnlceuORe7GPwgiNmDbmWbemQ1IFdgQ29khIZy5d7Wk1yLFowQF0queXcOr0ft5wn
GG9eHySNIXZ4EqRAAQxtW440oZ0C7DrGcC+pQ/MpFGK4DbtbQILdAjROc+x6JUa3+7l3EH6vUfQz
pE7bKM/1Z3xJhh9jWbgL8wT2leBOE8v6yUzYDFxziPYVDjbvSuhuN2M6egcXuKs/xkLcKLjE7oCV
wjby2vHKqXa+gQmXWHsjkwcZDFXv0xuuVaenfFbHQFWEso07r/1s222FFYrxZ5ySZa9Aj+eZIlRC
iUVCcLpUM/WDac/OGCitNA6xyF8auubHt8PG+QHAIo7qQhnk/8h9nS6iGE3XEpqmgB7b6FdK7Gzp
7V3TRVtiz+k2odNFA5TQZEGmM1cZFC4A6KFp9hQMqXjBHfI2xe5QhUGwGbrmmrTApVeEYBTLoKRi
0h8+vaVwNK2sqMIJWB4uSkBV5L7ImCniQ3RNim2lTvXrHXHa0PFcVuMoPV3LS2SKOXkmgzayagyU
3eSmgR6/1xswAEOpNLeezMQ3LbF1DO+ywb5zR3cqN5bAR4vSpfA6RkAtPnEmmAv90DnZ+DM1GIFe
+VIvvGdQPzDJKBf58XXtMgpYsSqHcGBIkIkq7h5bu2Uu+vZuulAi0ROgNkZveensrHuaTaErTqHx
POY5rRMQkFg7brTMxKJwtFsova2jtkeQEyC4TSG0b2BwomjPvFh8WKx7r1GmL2w8+nGIAdNq4vBd
NwitKGIejSVnMM6J9m1WkG7io06D0sF5KJ+g5F95AMsLX+30kwVXOz1REbEoGhbsGKo+ytnDGdXU
k22OP+WtBLu5Gfs6/FKqUv3Q5bmxH6bpz9ikr5uSJIsel4m4P7TSJdP8rU7F+Ae11mKagwb+zWFm
EgyoQun80ojMK/d74VtbaOJLv9Jk+6y/NfzkkiwpxjkI7ZkmiNfgzNXDvTRHIa4spS1n49mj5RPD
UIH6nz7A6W1BLmAMNFozDSfXOAy6iwF0ZEZ3Wda6RyUeTJoPaBXGCZYzsxe2/mAsLlGWUj+HrZZe
2ernDQk4eGjfIEimL2Kaq4NAqVu3lFk/B5LosBHaYH0EWpoCNChxqYTDszgfyh1P73vbDsqVlPLS
cwdEidYDMlN81atkT+szq0tjdQ7gZHzpIhymp6L6JIy0vZJFvebm66f++0qrpw4pC93CERRbYcv8
PlRxEd1ruoCQ52ld9zibNtDkPMx7xAgM0F5D1Op0IerCxivcnWCA04B7jjr4DRupWvqA11Hb+TTu
vWqvlHr73U0YRyPaC/HiHV8oCj+aigNQ2VSwABtMZZsr93QetRcdOcQNKBipS9CPON1JlhNPpWYp
RoBPabOHMaMcFlxfEJtA9n13rKXne3ibJRtj0rFJZhj4WWaVigZu44bZHtTBfHASDwxkBhSKk2xU
PmTKoH16O5qsg/YiIOYw3FQX0RcPjdzT60wSRtxzWokg1BQLvzNjBpIh/kwXgT44TS3GDh4jFNe2
2NCnq4x2gZMf/JjAtLvk2GIiuceeavj69r2sIzGrUGGacJj5XHA+Wa1SevVQj6Idg2ns5LuIenZT
A7P5qODbfSMzNf3w9nqvU4TfN66BOMGSP5FvwDkjaJzeVp1rCFSLXA1gXTrfu4zEftNoTqRsehiQ
0TZPHVr/1SLOsOV36DiJ5oaVLi7g0Q9hZLDxWxG1sF6GOPnsNL3QoCWVHpBBDb9CQPlAmKgZyq7Y
4kdrP2pFAhSobmzQNvw0lFEDi2isnHvxd9tq0b3oa+cuHhX0zKvYUnuQ9IPKgVRiX+UnWiuAd4MC
NWH5QDva1Hq2MBtba2AkDWvQj0cTuUukJ2DJdFZsVT44zvo+UdwWpzzaON/ffoSv8tWnj9A1F5k3
l5kuQ/F1jOt7Tc3KUvSBl2D/u6Fcno8erIMHs4FlYSgfrWzGGA/FyRu3BLiqogNR+Ywr0mpbmKl3
q1YzdvLgVZNNNvdK4Rdpghhvm1XKZzk4moAJ4ai3cStF/Q7hvvkmCZfx9QzE6e84dmt4lE7nHXm9
vJli9OJAbe32Oc6BIW6j3F0MuNtM3aR9Vxv3fQoeZBNCRrst+s7AThQjWhqRElnrTQd3AbNoYzA/
9X0EejoSqXIoMityQWPi943etT7ex3NjAIqGDvSpnlMgkFVLk2S7SJNlW1H2fb0Z3d56YgAIEtpC
WfZWAgdtCPfhvANxU+KL7kmgzqCo2/lOwd1Uv9UHs/uoZ2WUb4de9O42anEqu3PtIrxXonl4qioX
F948Uv9ih/VgjuMeqDPOZoi6S6eJ4WM4Mb6XmZFV/cHSoduw1aLqptSH6jnJsgZ00wgCdVt4dTbt
iqi0QKSa9aEoCxkf+4QZwKYtw/aTblLCwACJ0ecpZuNLaGsg5ojNrXt4ewOt4xfZpokAKc2/RVVc
Xc/RhSwSva/1PlAhCO80pLh2SHMa+z9ehYYZc1nKFzSQ1vJbdV5YOow8cnATx0jDyJRdnqFa9vYq
Z4NTboZlkEegqUSq85qe/JZVhVVX9KHSyyAXAs15u8OSi+7jNjXm8SCd6ZtVaWDapQHUq6fSRtZS
XCnWlmJs9T1afIbL5HJh46+J6vihhlBKw57BqaZhOjZ+bweBb61ql9scntmxgfzgePLlyq0vZ/zZ
ukBGSbAMOA3rzKvqBsdQ3IaBgUDvFcyrIj4XPIYOOzXP+1lC6MDc1OYDSZ3ZfqhtrdhDIPECW1HM
LeyIT1o5liBEyQ13UpNth+lvhG5SBzLwymzk4rUykCJuUQOCrzgN+6IcVCxfzSGYhoGJdqmrN6ha
YICMXNRxwuGP2sv5M6FKslH2hku7fjmvGQeuZfygW0xun9tD0INb3o5qSlVH8/YPU05WoYuIeKmN
RoFOInx6a6VWdU6jKmMwukpyVIfZxDc0mYHeFqRTXzuYQGgIyib+2UGaarAcDuW1js+Fx8s3xsAR
MBI6Dev+Rzr0eZtLhUp+dOejBmHzEEk9ebLK4cbL2/C56Bz9+cr+W3Lp1f5DUwNolsmsAuGfVScP
qWQ7HCJNBonqHWG1b8jfHigcn7EuZeCjbjn7vg256WduF9RE9VzTt5AKruWNF+IZ18GcHb2q1xnz
6QtAMrYj5kZUO1M33bixbt5BFjJvEeJ0NpUhUXfVYzDktVaD51+c6y3pMCvCsR2dR7ErSl3bAtO5
2vtdcpnVA6LGZeMtsYl6d/WAcjQUtSrjwtyhn1CiwPZXodvSpEl1xDw12zRWB8VgiLJveWq7+7kC
6duVpK5vv6kLu4OvAHTH8qKI5Muf/xYjvSpE/Gopt6Oxh+Uylf0jzDjVV62p2WKBiC6aIuubtxd9
BTms7n7JKEmV6fwvn8jpqraVp7VRS4oh0ECH0MZ9064zcRhnJbwBHlbC+Io+NFre70xUljZtmvMw
mBNgT9C5T9RXkMrLUmN0nzXvzNSSGwWE6x3AImXf9rNzM2Af8F16yXhjxDAGp8HNfX3QzNtBNT9B
fYp3BGRqBt48QNtKudO7EO7sPELgKMuCNmcLEF11GK502Y5RYo7woDTuzWQor0CiliBw9jCWqbDL
E0HJZ1XbCNMJ0yHX5mAx/t65+GOD0kfcNi5gz6a6NK+cSetKlKCEtibDDVTpXEZwq6DUdIzlsz5k
6+n9GGQ2fF24290ujdvq8PaLvvD5kYjSbVZVplKMd07fsxLBHOjnTIUIpdnHcY7Nw+Ap16rDS6vQ
z2asjJ6yjXLQ6SrI3WlpZQ1qICySWb0cnOOg8h29fS9n3YzludkcHAsYljHrayftt0+lnA0ydhFr
QZhzvoKSWfI9g3z6abDL7Gs0TcNny4tj7Gq50/dVNGnFtsktp9krmak227xqlWszyEv3/toGZhyI
YtJanBj3jQT4qKcGnucCIIF5sU2Itdc6OedhYpk5ksLQl0Nfd92gquBYGAlHc5CBaodC5UV4n6hF
AgEOkvwno0rjzzRvZe+HUdQE6WD0VGdZgkb4OEMgZXhoJkfYK+XfthuLB2PKHbFx4Dh5W9OELn4l
rJ0/Fq4XNdSlVAalvM670sGjnSYtmhuq5FiFgeVrcrjmF3X+5dKKB5GHotirvuNq41HiuxC0Kz1w
bIJHb0BRNxujezeLHPvbcR6LK+/h4oL0hJeTHAzJ+nviqItmKWY9sEM39uEriw0AJm03UlVuJ5TH
/Ct7fjmGTmMTd/jbgstz/m3P0x1AbrU39KA05CZyktSHAnaLj/A7msXJHttj9zgoXbhLvTHcozVh
HmjVZD6E7+Y9nZDSRxlG3lai+TZlmJE0TCpuSntW9pN1Jdc6D2tcKrICYPVoV6CUd3qppWmlIFu4
VKFAQuR4hboJWHILLyG7stTF1/DbUquw5pHxzBMDgsAzi85nVEBvKTe1jT3KeK8U6bU08tJu5uu2
0V8mS6YxfnprkSlhi+iFHhiJGd1EicpdITFx5a4ufeN82bwBpBpV217t5hDr8mnMdDaX1djIUTRO
UNpZujXJSfZwWp0dCDLv89s77LxAWrxx6UMbfEdMWFeLlqo2eIWbGUE3G/YW9stPtbbcZ2bc9juh
osDDKHX+FiaIU7298KV3uNwsLm+vE7vVqWvYKAJaGtbTk1UnR6K29Bk9zw9mgdW2J/X+P1jPJSDx
7S5t6HVnsK8tWInRZAS4DtJ4tZTkHu/6elvEJkZW9IKvVFUXPge2CzUHuocgu9cQKLrdiZz6Yg4o
ckjiUqkf3N54gdGUXVnpwu5kHgk6Gcos6637hCEs0zGx2jmAXqYeyti5B/t6DUB34XYAALtMR1iE
QdXqdZXGZLqLYlfQI8Z/JCeL/VlnNhNWbXTlfi7sDKYw4KwpG5hKrj1IPbzsEBFRZt6Uqz92U2Xc
Z5ldYMcitQNdwPzKd3dxPSChFL8kMM7ZrS0Sb4sMRZCms7l3KNg+N3n/l2I42cOMEsmVQcSFtgh2
gAx2gYIihnzW45GQZ7F1tNXArlVUR0avfTLiAnmQMEQ7SLXifeQ22qbO3WFv4Y5zK8ZMuVIBXHid
XAPEHYwvEOU8C9Za18uCIzxAEqDeJ1BumTamxsGgwXrl8V7YnmRuaNxQFCBfvxZ6hOff2TZo22BI
9PBOTlFKK69Vr8SxswkF6o7L+I5a0AMGADrrNEajIewWw5JxSMetv6OEwYFswI204ODfCjWP79Qu
Gm91VHu2htklkKQ7ZW/Utn6o7Kq4yY3kBWFc7TjKutyX2Rj7bwe815bG6iyn37HwrxZswlma7Lap
K4VaqIH0+vQYYWj7zsKL8piI5OsEhesAECy5zfPisx6V5TtH1tahnmgBl3VqfVYkaPGudYFQDGDD
m9HKdkrZtn5XZnSVriQ6l/YHb83ElYUOFkOz06fplg16KZgeBk7ntgcFm4/3g2Mu5Xl4jTp04QQy
mFHSpluoL2fWsPpshnZuRVoA7YX5N2OH+6nNy4fOTgVQYE9b+Fq4FMV69+PtN3LpJjkRMJ6xoLGj
pX96k2OiizgdZg1iRxcyBZ3/EtZoHfNUu2bEdDblX3Ynx+wyGtCBnqurDMINuxmBHKEHs1s/VAwB
DlpUdH9zNJQfciO3N/SIxMZiBPOXNlX6R0vk8mg4yZXYcyHFIM5R6qpolRNcV3c8xUmCb8ugB5He
jhvC3UM5ushq0Cnx59QFchRpH95+yK/hc7XtmapzZLhAWTgKl2v6LYWtnUHJptAyAojY7cKziPN3
OLgwKmRwmWfIaWS3ENXhublVhq+sm7SWs8c+qUTuy5ZZUDbWTyaLbezrzFN2nlS9z7an2H8rJJrK
PnYiONxuUgOE6p2s/Jmm4zRuC1fU2RYFNVTPWgWlgZ3rLD6JbuPpX7S+kA/SmsYDhjmKfW9aIr51
GpoUG7Z5s83corgLs9FmGIueR8d8wqqFn1QhAqW1Mg53UJIGJlWzkHDQ1DgvfKlFc72xNGwpt1Os
2SgNMDW71xypAWGgUKqAPyuoINlWL6ZtLsOFbMtWOViOjQyhUpbfNQbY6FGQbj0K3QakpjY1Ui70
DKtt07nVZ0MZVd1HMMZFKDWuh8/1nBQbpNXTH6HVVvVN10fW0u3DDGpTRPUiSOFV6cEJw+gaqPzS
pgYspHFRdE6gk65C7swMCvktYQQgcx6dudbeoaI5f0S+vP9pSnW87SAu+g7jvq+lGioTIPhaPGiY
Rx3f3mMXjhgKIRBmHN8azJ7V1zUuzhd6OBq0WMvohhEi7EPHjQ5/vMryCeumtTBodX25it82cukI
PUyV0AjyJnH3oW5nO0SUv/3hIjqdGuxtNBUrHYxeV7cy2ToS5l1nB0k3NrvGtD1/xi/hypl8FvlY
xUH1ZaHP6bBRVpPeXovNSQ01J5hQxdkgnKc/LEXOsXHMa6HvLLwzx+LLXzjJpN1kkKdPbRwz0+iS
TAkqJzVQvKjfZ6rsNnlWKrdIw3W+6sWT76I5ceUeLyy8AAIpMAi90FJXGauVzrNWIVQU2Eyjn5y2
Hrd5U/Q7XLd+uGpsob0/d34y9td24682wEnIA/lOEUytqCL8T7w9vecG4CnKLEn25AqHIpWuTrwX
6Fne90JJZp/5l8JsWGuHe8aA6dESVr2rkxnccQHJ1IxUGhc2YpOPZud534sqdT4lCA48DmqGLLcX
iqp6prGSoLSQyTLca9Foiz3pT7VDibQIKR7jRuxaA79ER4ipum1sXW82Tg3gxie8Oo+Z5nT9xuvt
qtkquUAIt0VJ+NjOdVQjcTBPgWd5UeIPWZ482Yo3POUFH+BWIjkaaE3hPeCCm39LKw3jBFd4IoIy
B94/U+zscxpLbdjAxxhf7Hbu543dCf1Fc8JpY8mxKTbd6OFAYpriniiaagehNfJzZ434mnvgHHBu
wpplUTUWE9ollvGjaCP1ZwXtl6o0FXq9WcCk3g7JLLjOsRXrN9JKMsuHZSpesiK/UYhMhP8ohMVj
dGyGo5JlIxJEnvmhs2YUUKIkt4/NONuoyCCaOO96D41mpwCfsBGxJWO/7Yz+xxBPeE8m4xDtokE3
hr2KXozY0TNPjpqS65E/Vz3NFLdhZO+UdNLDSi/36Jb+1Rt59rkw9QKjk6HylNe7Sm/pAZgBjcL0
s+k2It4if2OlW7RwxZfOFEj3euRbmCjP6d706ugG49PsK1pUBtjPujceYgvGCzKnOVIrU1aKa4Z/
Z0nCsnvpQjA14h3TFzjdvSMqhQ6pQfKkijjaTJ6q7LREVD4CnN1O1NLya0RvrySc591dJiBYXyxZ
EpLw3prMqyqNWdq9m2GgxCDOGpv6E4xBuW0UpT7qckwPLsJuB5TbrEXaVj8aDHNn5DfvHGEnf1qC
woOmZKERwwQXBvgSP38L9anN6/WysHjiOuIdes6Gn06juRHI8UHoCr0rR8t5TUgubTGnZAjBmnAf
Thfs8xydJSS1nrQ06zeGo8wHvOesj1lViMd5cOWdmiHMIupCOyRo573XUD75+qdHD/0Kk9Ke98CR
7q2OHtVF+8YtU/3JiUI01dGBvLP14pop1xLvT2OjvShakC0sxG2mE6d3qvfICtldbKILnB0Uc0I4
LtY1P68ggsZ6/ODOzbRxkUzajRIxt7dv8fzcY3GOO1qqcF6whzhdnICmO2DVzMAy2+jeMZHmzstI
8UM0Bd5e6fz0wSlzYfkCo3p9qacrWTHaoWqbcZsCnkjMNESWMj0gTAXnd0DYrdF7gzhte39IFV+E
PUg76AgtlHEqjtOFSxmDLk2EGbS6125txRHfIgzq997oydvMHke/lGG1Q7LvmrPVhU+YBviCdacR
DF977W0odCQ2i6awgrCQn2TW2c9Ob6eASq34VsviQ1c18oaYE/u2WXkPk5beeHZ+6JT47z9/+DQ3
KOwIX87ZRM+ubTv3essK0CDpH62ZenpTD61+VHPlKw8fAiqkkoIMIJs/vr30pe1NW3OhI9LeAWJz
+vg5M9O6SAwLaOA8b/EyKt4lzhTdFDIfH6vWvUvrHLZxSmSNqFLeXvxCGKGdClOGWRxTd8CDp6sb
cYk66kT2OCQV8iBlUh+HCEEg1OHdvxzUozaxKVCB57KaJwA7+Q6l8fbx7as466exA3+/iFXw9EKn
x8IothmSDOp28sxoj/R+iFUDYhPQ7JPd2+u9Hg2nIQUzLBuiIQxzkrE1lmSCSTCiYWsHrVooQM7S
PPti2GnxzeKgeG/VQFa3nerm0barO+ML+YSGVFmXIUGV6HJRcIpDZPsjBwHsfT+KAsMp8KpfSCiA
y6ECZnebBgRrjXyrwBROInAHM9P24Eogv/sFGTBdgTmW9cdc00aBUNmofJ9acp637/TCF0YWzdQY
tiNLA9Q8fb9NNZGKta4dyInxOOr/yo0nWu8hLcJ+D14YVpNE3xXAAsJPmX0HE6nf1Gif7QW6w9em
kucvmqshs1/6tMiYrVEEQq8wDaoaOwAo1z6VpffCBz4enbhw70a0Ozdv3/1ZlaezHDubDj5HM/XL
6c0nYASbxJrsQNMS451VIQQZJ0N88/YqrzaD691EebTIbcC4g7R+uoy14LMJXk5gNor1N2B4KnsZ
P2mJ7j3qVc53q3TKF0Mq4nlAhe4e2du7LvWUH9DFSKn1IrJ2kY7en6/qRRh4+IH4am5kybbUBnkF
u7B8S+cXC8eawRRBZ501Obma1L0r7WB0ohkwZKTvBGDFDUg6ff/2gzk/0ejI0yxDgWTBqqy/ssyu
RzupDSfIRnQ+I8/TDqMjvbtoCo2NFmbw9qvR89vBVa984OcJqWORji45Gdzos4Z5iTospjFx9KTJ
eTrKQYlu+jwSN72Ix22kpsWOwXd5JZaeB3J6yKR/jJaJ5WBkTrdBNJdocrpW/IQoRH6HGF5zS8VX
+0mjm5tpHmfk1XEbAOnv3YDwn/23n/b5t7Usj8sGRzjdOpS6TjLQyuwsXa1YfmhC+8gwqWfUghh5
r4B5Bil1jWZ6cT2Sb6ApxBamIafrZWrx/9g7r+a40SxN/5WJvtq9wAy8idjeC5hEZtIpSRlSNwhK
ouC9x6/fB6yaaRFkMLe6p2eiY7pULBWZzATwmfMd8573NcI5M6NT0tetb4xZs4cuSnLSTIg+jVCg
nRne15t5RdvQCKNzPGtgzjfXQwwbuScC84EyCykOUA0FRKBnTMYrypU1iiHXSXPPCk6hA/HlZXrQ
zJSjpfgkB9N0NyPK0Npo6GbqVTgLcK4HRVZ9pGcSOG8qd1CnhkMJkXMEDpAWoDBMTFuVh3G0FTWe
Tt2iK095NIaiq89tfpMocKCdueU3TjNuGecFwCDUGRRNXt6yKUHr3ChVcopmQ3CLOOL4THP5HjkM
wRcLIXSrzpT2ldRwt2ZQHVKlNgDeK8IdYbTpBWmi7HUzNfex1Bve3MNzIgVVfzLaIj52yjx7dG1/
EMMWyZ44Udqj0ZrtXkci6Qj5tOQmBSSJcGX2fziowuWndoj+IIgkfWtYdSvQoEBOk1NOcqBrSDwN
cawSdsOHqlfy1/c30GvLyNXAHYI4gHyEc+rlMDZatGidGSYnLbNmG6hV4spaKzoWOeUz0dsba5lL
gfaFdG6NlzeLLFul0KXFjE+hXKZfSjHKUfNp2zPD9+ZVGDhr7edi829ilyGthbCB1/6kLHXo08CB
ftAqkPn+sL1hB/Ab/3KV1Sz+EvkK0IIuWsJVIgVy+F5EFyGwUCUQa2lHJ81fYeYIA0GHr+gxqoOb
oROncTDMQUxOxqypd3VfLc4wz7DSR4J17MfoXG7u9VECJF3XDQXmCNK425JP1IimmiE4cpIB++3o
I+2QVNAjf5RxA7VVC2KOa/2P23JSaoYIEJ6HJKPwckyNOQ9RPgiS09oos4e0GvJ+gHReFMXfSyU5
FwW8cXIR+gGvBnKvKiyEl5eL0L2J1G5MTwlqKrahFBfdJNzltfpTHpSTNSWXiEJdT3XxR0k/MLaU
dwjpEYpWASNsQs+I7IgmZdj0oAfOHoeG4lX5PJwZzTccNE7jldiSwBqvQN4s0a4I2iASyU9BY0IP
B01U3RekrSzRHlPMlr1kgnaA2BV9i04n69nTyQnn9gCpUCwrKExIoyo+wTf9IVqWsXSMYGk1zxyT
ZdcNKEbZUD6k5/Jbb+wr+jrYtbTAr5ydG3M0QZm+BAIpYWPM19p+V/uxnsZ+uiS6M9OkeWYfv2H+
cArXpnsqmwpI8JeLgA7BbDaDhHRaMzzE5MEPSTs80QpzjuPpDbMEypxW9BU/xCXXB//FYNRTYOXV
YOSnMIxpky4T1elk45zE8hv71lwLxCvnCmkbbeMu6PksqWWv5idYfiiviYLujrSrOaVupV4BaZPb
QFLqvW8LX2MKVsgLOAkCD5KT1MNfPls+NTibfVicRqkxHcCU+c7KtfrCBFTgN1E5nvJJBV9fwsyW
ZJb2WMlL4RL5a3RQkdMdYmHcwYhdXDe9WV+ry9nE4RvTbOIUr5UvsrW0Cr68w7E38zDU5+KUZH16
YYoLeXURRv5qMrsz++6NiWaWSQxSoCJBucVxdB0ETgad+Cc5qSenKYTUFrM2370/5q+6ZzEitFWC
OuBAeHYXXj6RaIwSTEtpeaJ/SQUkrmjHoNHy+6Uenjc05RPqrJdLEg4+nk+5q1K5voJ9lFSHptW7
auno6BGqp6Yq4x2AqcJrgmzaDUsaH/Qhe5ATjcZuuVq+h3TVOZlAy9n7z/DWSIFLoCIK1Rw+yCZ0
EMaVAXIwS3xpUcIAtzq0F9G5vpJnBNnL2A9nHREfWqvwbEGAvRypkI4/gH1WdUJuPGU5JkPsV3kF
tRvSRkrm9koVf4tSOoPdWu6Uz8scVoY9In71SDlCOg2TPH0K5LC6Q71O/xYUc9vuLKNJTqUmB9/p
oENURcd7bsD/dxKk8yaqX398qNbM95pyfqZFfPkMi1UrdVym1UlRy8yRoE6Dn7vNrYf3L/OK42hd
VVQDV75kmiIJPV5eJ7T0Ck0yKz4pQQCZwohwDiWUdKQC1pLVb1FHlLykRqB10Vqnn8ZDO4pX5WLs
37+RN85m0s8UQ6mskCMVN/tVgVmACS2Sk15W9HmhMndINGVwlMRqfWsZf86FseuDrvmkTEV2Bv3x
xijgnhLEm+ARdSiHN56BlKJZQwdecWoUlO6WDvU1JULihT4i3U/QVEbzTBETRxPL6GqEddSr9MH0
6VFFVTJqNK9QlfIMH+cbxznma20TpEcKGJC1ORlpjwtXbbqaDT+Fj02bwnuugNx6mBGWyG0BZS/T
FpGPgqlOjS+SulH2CGABZ+hDSQy8mN/6lhkScdEUJ7SUdPX0E/1Q+lWTIhAp7omieK6K8eyzvdx8
FvE5QBo4xpBv3/IDJ0E+ZTSTEhO2anOr1JH+iZQEmUOU11auKIglS5eowwqQOzXqAzNS+bBPx4Iz
xhUCt7UWICpZF736rQxE6arj4XZyMTXss0kYVq2bPqH3LxBKwWmxhWtar5eB689y+mEQVDpyjEpo
HxDn4DXaAs0RbtYBTnh1Sm7MOZ5Nt1LqsfIk2qBTt7OS+QqJmlBzSc5O9POEJu0CrVUgnRRUgr5T
aiC53mi2MVJdqO1W7iLWBlk2EEoHIewj8SgsUeunkSHnKDCYxUmXGhWMcLM0P0xahCvuDqoyYj+n
S4xrSIyWD9UIMGPRFv07ghA6uneq0HzsO7lPHVmMxkexMdTUAfGpJHbVpsX3IBjKhy5b9NHDmS72
nQn5ipO2gSbTsItGgKMK6EnYy4QE4DEeU70n+YoymiNh3yHnDQywJnVeaKcu1WqZxG44/0jpOaqd
2WqpmiI5DGdCmsE4afdta/6c1YpC7Jmt/uoYWLfaimkjUauTttosbEVQNSQTteWk1ymwIewB5JB1
WYmIEiCCQcPxYuD79YtV+IKVjeKnBHDrbpALOP9Ah0jo2gjLVNlt2ShP8jQFHzXEfXsKKknoNAsa
WzYqbggT4OzJX6thCTqHzrnxgjZ7kf5WpuA27onnvD5U5YfY7KLcnpeGxnBVaXQ3maXpQp66hSbc
qKm5dCYr9gxY7zEu5OVzKWZsnBqREMUNMjH7IEGoRSWpm1Nk4QJUvZyyjIvKSycEa1V4VWW3lM1O
dkd2vGar1jzSlpGZRHXocCgPYpfOB7VGtwh15docfEsqldFuVJVExZR1SO8AwUL0A+nc1CmVwdJ2
Zl8Nki3QJdHRpz7TWmMg7+IhiJS7tKlamaPUUoFuhhb9CKqwjAFJhhHidRkywUf6+dDfCxIl+iku
XfgFJs/kTkL2w7yoGx2+wGrtTlAVYRZtijKWN+YLmLQxS9GfEpR8uUjpkS6Q8dXVB/hrA4xlH4aP
QR3Scz/KNMw2oxHRDC4AKXcEoQ6uojRPy+sQNcHxiPaQOPjIi2rTbmnK8u79NbY6oC+sENW+FWSC
9VgRPeLG04jiIMnQBG1PY2JmjlZVSDvIzakVw8YeNBhJtWz81k6KdSbt/CqaoUeBhjJq1VRbVmLo
l8fpjED1kixzc0IoW3HKHurkMpQhXQzU2u+Gsx1mbzzn2qm+JqBF2ti2eKU2KRC5UQOulwUXfUZ+
qkcEBoBvfoEAhs/aKr1WVv5wQIvbwDPiaZKLo7S5GV5ZDyVzkYf2FK1d0CshvIec4jm8xSsfnoKG
scJPwSiRAdn6cWjssj3FfDhJtXGa+ugxQ1r+ckTC6cxqeeNCuD4rOwowadbN+vovoVrQQYITyn1/
KiHAdgla6MukmLFL6+acG//GpQC3Q7OMAdRJCGxs3yiBVMB/nE4FBMMONmHxaKc0L+hbS8881eui
J9nqX6+1idISpQSj1E/TaUzhMepqSoDhAnmYksrQXHAQ+mhXGJ81jRO5ipLGJudfeu9vxNe2HhUO
eCRZpGRAIDh6ObRGmoMZMY3pJMOv5+qtbh2LeTnHzfUaccmjEseurjJLhYTCy8voTZLWWiNMp0mW
Sl/I9eGiEWbqH+o4XwB8MB0kAJNbMwM2lK3kw+DQEKNC6eWPphe4kWcObVJMRB/bG5nmBB7cuhuJ
x1VE8MZa8wB1lG5qRWcf+q21tKIHRfbi+vibsYXwBaBO1kynFjHJNAu/jqYZP9R1baOp6SNW4yJC
7s9TfQDZcAGG+mPH6rMrA7Fvo5lFGof1M278G7fEBIBrpPJJ2mMbTsS9EptLb00nODkzH5rI8QYx
SOHYyKSSzvgRb12LDUQ4bIHLIvP7cs6tOhtmlazHqdE6gGioON4lI5pjuQJL1Pur+HXtgVSRTtET
3Qt60MCuvLwWwn65EIWqdBoB7BL2oV0l7lRcrsIeLIu2vnhMKgF1uhxPN1/5Cz+JgiRcxu0EGW7C
kMn2Ymjlh5rzcrTnPlAvQtzoZKVNpZMB2WjFA/Cnf1voCb3JYs5cp5nGn9NSpt85bPoZUSVhOdDq
y4lsTMDQrpZgLP5weowH5e7WoPCZXHQd9F9MIbCjQQlnfT5pSqnQGVItdkQi65ZKQn0m6npr/igk
/4aqIm+52bPC0A/CnArzyZoR2yrSIUPlLKe5f47OEriuGdaX/gCPRe/UWiklW2Zs5g/Ct1JedK6l
oUXnlF1d0b+vQ2tewFquCNEVzTCCm9JEv2c+LkfZKs8YhvUKmzswVuoo6AWILwEhvRzYzBK0CZ97
PrUZCH8IvlZJsxBWU2HhfyGEf8jEsqBsuqCW9f7qfe2UAAChOVyDwW/l6N6cORTrFi1CjfmkEc7Y
ap5DR6WPNUGRyoUn6czl3phX6sM0N9OLDsx3SyhX61kzGMYsniwaeYxYrj8pudIdppGu8/cf7A2z
T5fW2taE00XUqWz8EASU26XKMu20gP34FFiAEBLLZOvUqIVb9gBd76EUAE7YhZ7BR2ot1iS7IfqH
wFJb4/P7t/P6rFsB8CR9mV/SgdvOxgLK2qaUVkTwZD0An1NhzjXrMxb29WTSEASOjAzXmrDZruRC
tuK6lmvt1KhRuhsHVOsTWU0OUmfWXjp00pk0xBsPZZIS0VYvDJLALbqBBDxkG2GjnkSYe+yxIPXV
lFa3e3/o3ngqTkuAaRan+Fprf7k7+qptyJC3+qlotOKY0vay70Ml8okeJoANovhHoViYgzVxDfx9
nagtj3bQ1tkyq7N+opQioedtgnIWRxLTYWbtu3o+15j9evfT5gMWi+oMDJf8/fL58iKE/UGKjJNk
AUMK6D+n86UTDmFNmk1a0HReCtPwFyH68f7APs/PS7vDafyMPYRXVsUGvryyHnUQhjSMLDpY409V
xZUOhazxtF74xBC3txX1fjduTfD1Ykb7TZXoLiVd1YMOYb6WItSlrUT51uIc2nBOFycT0uJd0Bmq
HRtI+Z6539frjcOH0AmD9dxQu7GTbYqQ19QrxgkxwsJDo910jL5NHoISbjZxhCESHdjYJciaL8u2
qIiJw9iTukpwW0Ov7Ih+eycdQRW9f2Ov7wv4B3CMNV9BSWeLAwkGhkNDWfg2kIG9z2EnOwmklOdO
idcHFc3mGCToVrgGii4vpws82aglVK9vBfKRJxQPBeJvNG8hnqm68bGcAvVk1CQNnIVqirlLQgiE
kP+WpBJ+vwYRWMKX8ibjtKPnKorNbwhO9fLRRBJpXySh5UdJAvYNHc54tqcqDkfyXW29uLNmdae5
1tAO0wvCa1vUkkZFCU7LP8MlvlzoetGgkrpEFn0PQM7BJ4vq4hlRku4TyxryB1BPC6QWfV2jrWzo
mUeqpvxi9XTtI3aa3nI65z+MMFa7PdxTxae6US3gLVUs3waLYewIZvJHsS6jBnKOAOVOnYd5Alsg
LijAlsuDrKSIc7XdDKuEMjbNcar6JvBGqZYOgFeSH3EloW+fllkaOmauNjU8dXp10fZN8rPGJYXG
XA6XL3Up6zdJ3ecpxPGpcp3LsAv6hoHCDcTf0xDa/dDTi9YEVZT52VgMThZlOuuqJr0KzmvqPDmr
tEshBKQN+lwdUS5J9FQ6sx5epcXJJeDfsxoAeZE2U14uh26GDNXIuvgW4dvwxtJH5KBzo7tvVQHy
FmXojo0hIB1dU+RaII0746K9Nltc/jlbR12LSubGc4gX9GfUANmfIlXu8ymiTSVKdccY0c9tFaP/
QLlksccBDtP3d9v6wS+sFmSq+EgAxQlhYFvePLceo0jTgxq4pZjTXE2lMbhNpEvHhGTYTguS8Aqf
XzizxV+7ExqeOac3Ww9MAtHqy9EWMvYl+0m+7fq8vAw0cqljLkxuTs39UOO3XWhlGiDvnCYUCZbC
M9O0uKQ9tz5zPD07LpvnBxcBsSy4TkgStqmPrpGlkXtRb5dIB1E39aYmeImsjTeTOUvXUhKR7Q1K
sVJsXQ17QEuD9qC0aB/QLFoPsOY3ZXsxEB2Nu6Eo1OvGGqFvKvJFHN0KRwlmyQoZDWewgmI3JmEL
EBh+Hht2vT70AJOijquWqOmmRDa4pQsU+64kFRWcZOTECydpQNSDl0bRmzxyxwn2/gp45REwCZhC
/oMmGEQ5m+hA75JmbPBzbi3ytKDPrNyhSXLZVc1YeOh+xO7713u11NcM2nMejfIqeI31fn4JfEK4
tlGETJTbVm/SK8SMFNqOAzP7VIvlx7QR5Ye6HLUHVA/bM40Jr06W9cqr9gF1ak7obfGpUYS2lYVZ
uR2bSUWTXsgcQDfnzq83FjfVLVIkq2u6Zt43A5pb+TTKVa3cxnNYHmMrQxxTy5N9nmYGR9kSwvcn
J9cSk/tVm9N7EznuA8zU54jdXoUHPC44Bfo5wOAoFGhfDnRWqX0Sh71yS7/E/FEci3JvVRT5ok4I
P78/p2+N7K+X2nhd+Ha5iuKycpubJCenCtlhPKTRe/8qr2w0oCIgNyB/kXEgU7nexS8rJzYkEYal
Xr+NZkXapWKcH0C8K2hxzsW+r5BFD2UFTS2xX67mVJLOmMrXaT4ATeS6wR+A9Wc8Ny5DrI4c+3qg
3lbqZHqJmftxlCBQ3tUXoHEfhkK8bpfhUKrNzWDE566+juFLSwVyB9edoFrTKatvxngYDUHsiki7
XZYJPehUUk6w6EZXQ9qhw44mtU2bbfOUKmL+tcmyT0UZr8S1TXLOcVyPhM2N4OeuTWJMA0n/zZHR
Wr2xGE0u3IoNgYQtGSOVbEhZupuG1z7oOXKwdl1MlYJ2uWr8HMN+32FkaSMd29lZuiqW3Hqxkm/v
L49XG09dM5N0dnGsyODOtvPTpiHgcaBhJxmVbH8StUsznJW9oZZKiV5OPh+h7m0/aCnYmTrJBfIR
afHYhkp8bjtstx7tT/TSkQQgO4eXuQWISUYTRzrZ5lNRyXXktrNQrZruOPFWWqeFQ5MMtQoN/pPl
0qoEQORVXkPcFqpWd2/y3sCdoGOfQa/1kuIuipmtBbBRjb1mgZHJFtVWx2yCboZOtFiKy8DIRsNu
ylTYN5mqfa9pIriksjA2NILG7YPJWdrb9L9Uow1H+fBN7Rf1iyVW8WVditQWFAInyykL2v2cvFlz
Z0mYTp9NZe7AKCf5BUqBGqRaSSHbeG+V7DaEMgLUJdUyOd2SFQl5Fsq9tjTl8Tk1qldAqDWgwmWg
RRN062v2HzHsCmms6vQuVNNGPkwLmBu7i0KYHePBbGUbe58+DamcfQwEuSVzt6Tdndz1yh7/O/sW
S4kKwppkMWnDxAojBwJeshgSajs/z6zD1Q78ukG4V4RFQBLQ4A5eaRtaZItWtnnCvdKVC5Flamad
Mwy15OeK2PuqHJWHSCpzX06a9G5eCSsBXwzIzKepQ/7zHJOKtN2waLdQdQF6snaUcP5tvC2YdeO5
qQX5TkA8BJL0PclpT9K/RiYpjVbfrRwupf6YS8m1tjBy5bBXp/QPOtjcBC0UaKvCjkOvyDNJxy/G
G3oVDbl4WbzLyl53dBQ3HXGZdX/A8z7mrVjbVRWNX0c4oWHuPONzvEIq4eCS/7TWvjhOZSzoy6Oj
6zstMPTcuFvkD3F21Uo3JVVZU+ld+CndVUdNhZI3SW71zkK47X6mUU1RKyfUrnI80sb01EKyLflL
UiS+mDdnTrZXR8vz/QGW/P3+tgpokzlOQiplxh3QWD/3zMPgmfbkRfbp/bW5PULX68BOQSGD1Uk+
bzMO6lhN6AUxDqktO1ChOIM9umyhM+P9yhRvr7Nx8mIlqIZR53lER7JbJ3JhgXS9xAYb8tu6+rcX
IvC/icJ/LytYVkJ0+5414v/j2/97FX/Hyy5/dv9nfdtffr4qyf/lu5vqqbjrmqen7uqx2v7mizfy
+b9f333sHl984xVd3M2n/qmZb59aDrV/l6tff/P/98V/eXr+lI9z9fTnP30v6V1ZPy2My+JPv790
+PHnP60EUv/268f//tr1Y87bnPJ72f7L/7p4esriIvzf/3Jos8fiR7v9gKfHtvvznyz9X8EIkRCz
QE4SZ67l6/Hp91dMcIIkF6iH0KHCgijKpov+/CdBkv6Voj7vAeMCinftk4YD6reX5H9lDfEGSLUo
wpHh+9O/3+iH3yzhb1MUPpW/f/+rBv3z6v7FYIKGlxH7WSnnQe8CdN0YKMQIEjK5iuzrQ25rw0US
7uPmAuq1PD90jaujQQBJUUH2Xg2h5N1P3V5XLiAKs+dCoZvmWCxuncHzaMOZhYTRsOzF0VH0Y2Oi
++HppNhUp63cur0bEl8RfCHYN6B2DUerL3N5hZ+5kQ7x2rEpDsp4GeiHMfKC3tEyV+/8fLqoUDko
dwFUWfPHvAHtcxVdGJ/bj/kPOOR/To/gZ9TrGXBw8jCrhzw4h+dc98t7I7SJKaDuQdUiUmHwE7z2
6/xkfCm/1l9l3dG+iE9DZBvfpMo1vpVfy6/9UxHZaWov3yYAhnd0ggS7fn6aY5AxWDy77F2t3I/J
RZ9811PA6rWfLFet4szJbi4PXQoxFDytD5nwEycaAYfInpIP43zGRDyT6L3zSOYmPDGyqlWCkEkf
jfuqOZnZXjQvNOFTJdO5bF8vP4WTed9f5h+Xz+mD4gmZnT4QrNWDg1qDVTtQYNL+Wt2OgT3DndXQ
gGQrvPGXTfXG2jx7mxu3+7/pNtUzC2Rb/v8HWCDnrMK2aeV/nlV4Y84hF8KZWYEAhD1rbu8XlyqX
YBPSc13x46I2bQjEM4QtyMkHupvO3blehHNX2xjpv/FqW49tPRPgEyVkJT0Fi8LWI2rUpQzVATbh
3tH92UEC1UncxGXTO5aHiXcW/mhO7NKc6IaudsY84ae/Nrm/3sDWYc2zdKkCuFl91R896A5RD+rB
mdptBoeUrd3PTncJkLJTneGj+Tj9CJCT+URQApk//xU6EIN2eqzu6Aqq6ZNc/IYI/Vt8zCcHhei1
Kv0pfwpPHVUx3QkR8v0kXCuG3V3En0S6PQ1qMDYRzT4Tf/9GrezJsNFgGhNQU3af2IaXljZp+bT1
ks7uAkf/GF52P6PcFT4JV8ntiN461Ypj+CF8WB6rCQIdp7ge3eE2VJ0gcy4Du79sPuuZU2X2pdHY
+r30uf1BW8PN/GW8CN38trbpkoxv4S+gKiVq9kdlB2FKWDtL5pTozSbOGO2WB8qikQsZa/wz4tWf
1ffie/W9SewxXP9VKlu//iFeKxy7q5gIN+wo1Sfy/MBIs9QHX9zAnITYCFoYX+WL2G1NKqD2mve8
6/yAnmcgCxcgqc8xr56f5o19/+c0/yNO8zlrspUc/8+2Jpsqy2/GbKXehH9SJvu82tZfLHU9TJIZ
zZnqV3L4NMoq7Bl1bHdGizYXHGmOoKjn4u1zl9wcDv8Zl9xGfb89Jp2RpCcBeAIvePmYqSantaUU
qg+035nc1vn4BdTltdOfySWcvdDGHf6rLyS/deih3ENQQkoPsZbNKMZyGclmWyNaEQSBo5jlaBcG
SmkAQfZyPE27tprCvWHRYKXAibkTyIzZjZ5qdtPMprdycSJHMeeHWYmqY4SSiaOCWoe2M6p3+ozl
ba7riiKzbmKSkyAt3CD9OMlqBstb90c7+58n6NfH2UxQ0aZ6TKpY9S3FyZ1oRO7FWYiaFruGqQkh
7cEJCzeLXQ6zAYY7W7yf0CirP3BwBINN7syYrorHLLcN0LvOuUP3zW366/1t5jXMMxHZBu5vxrM/
QFFYHYIMgiwnuWtuzHt9b+7l+4rYwLwZvw1Xk99cxWcqguemfEtf9Q8+5drmfPuvnvJ1xW2iQHy7
/9hgW2xpGeWFKAu4efVjDbEN7V+PbW8DE3Tej+POLa1t1eLvsbTOPav60jz+1c/6THu0HdRV00AG
F7j+s7Fa7RBlyQLtqX9/Lzo3N6Hd2Q8Pn+7uzmQlnifnvetszEloFpAUrteZj+FtdwANaIvHwA/3
3eFbdWgO9Bd6uoODfGjtyfYFX3ECu7Lx7S6r68J+fDy6nuB7R50fUkm/ruwvqq3bhX2N+JZtnXXq
5U1m/tn+/TowW/vSTGZc0yDul9QCbrF/AX1mJ2sXfZAiL3Xq0hEPzeIUMCWdqmN904gOkqIGLWOf
jMOZBXnmXp5Twr/4BDBp/N3u5dyCeT5vf7mXv3bBvHlu/zL+z+xiv1xHi0JSkTkLZthBx6Yf268H
DpnSVy0ICbzpHA/Fufl+roz8cr0xqVuRKqXqd+70PZ9c6yb7CGGDBrgncqPY5bwD2NEZdrJXYsdS
PqYDyUOndmnRywiXzmEtzu2Y54n45Yb+23fM2RnbFAz+1hnb8sttd+gW09zqvTWkMSukyJ3SFwmL
nWCvqq70U3GiFO1TV/ibV8nGXP7dV8nZQdjY1f+MQXgrgQgwGEK/tZHPetXYoySptIzg63zX/Vra
X6vd6F99hSfZvd8lrv0Uenbrtq558+CcWk+x93d319T37dndX8zO/d7df0rs/fsmEpD1G97BLzel
bnLEWd+ZsFZzU6JPcdvloHH0k2ZPu+ij7vezPbjRwHftsbxoj2zke/2KeveJStF3frNyhP3M1u92
iv1Z2P2o98qD5vaOtQ+ceo/Aomd+CghOToF3+kzv/wfdQ6jKVvYH+igd09UPJNKcaW+6sd/ZhsOX
19n+B6qmu+ki2j1BFeQtTutW3lNzoaIW+PEDqSnBw3d+Kq8CV/3Q2U+C4x9S3/AGBlC3He+hs1M+
PnXMH6b7lHHaeU5jH+GD3EXfOKq/hX67Q4qWX4Zp1/n+Qbuy88sPpmt4mnewOKEMp+I+dDezvXbX
2eJhcAx+rPIb0Cc4sR9cFl9iLqm72q1xvabLJF88fEl+dsd+9wXhuiPP8z11vuvu5cPofrk27S+k
t5wvH25zx0ea9LKwywM8rRzG/hdeglbf1o5HapL8unLM1tybuEPI2D5e351OgFVt0IK27l203vrn
HiJx++LHdIPywa53Grf1Oveid358ljH9uQ3vt5s4PzTeB8+417jFZW4Pu/uL3r7KDsCfXQ4Id3Tu
ry6SQ+PWHtmhm+jyorhcP6xym110GI/DfY0sg12V9ujMx+QyOfTgWR0qP3Z/TBwUxj7IpA+Ty/mo
3KyXXe8wcAK+PiM6zJ/U/nH9oPnBjWk/7n/29ufP4gnI82SLtl1fQq7JGFde64r33kN66DzdHrzy
8NC6vTu6y3HcGVcMs+BM9iG0/dme7X3h7Eee78xOWF3DV57WX3bnlrO46oEn0tGo+prdehlPygNc
7Q6lH9s3V5O77IrL0XM/GD6d3ceH9uBJR25xN+88xz3j9Z2zFNtuuP8SS3FufDaYpKar6w7ignV8
1kUVXBk3o3cFJSol7q+Su7iWnTvHx/nS8RSfPVDY4i78cHk83p3ODM95o7Vx8/9ptP5ptP5nGq2N
7/j33JTn7MMmAfv3tJ+QP75hzClroWm10qu+AvsLahcsEew7nE2N27iiv56PrTfshl3v9d6yW/g7
/zztph21J2d9bT7WnJLd8++tFan1NaCUu/KxOEg7aWceF1d2JFfbyV7k5F7qxV7iCt6wN26H/bAX
HN3FoXEt/o7xqDV4DGy5d4xmV3zu3cnR7cve9QZPOw7eY+harumtJymkPIfRE+5mTlEQaruRn6JY
6FKnIWbHY8jwarCm14kd2Z8eFeex4udriI/T4D/ljvmh5HS8Tf0Pt6rb4RgN9m3pXMq9nV5a1/V3
xV+cS07awr78cPnlQScpENn7DPfhc2lb9vJ8anNM/7j4rOErkM8wbDxAqH7tU2//WMfm53pDdz85
vnl95PXVqfjx4wfV0KOTeOku3GV+jvOq2vOu31XeOiyAMj/V7rzTd7lb+atTQPuTm/nvn9vM55m5
3rjyMUxiRdiUZP6ZvZ7R6x2Tr3XmFY7ydSYvBnetcK7TqB5HrzoUB9OvDpM7e8pOpPQok0Sp8MJj
D2mwXehFu4TvCvLruUfrOROuuMYuYvrXn9U+CqQkM5Jd7LVOxuv89q50Ym/Z537Kq9M+vSLmRRlJ
vMlLXBpxt+CCwgV0Od+jT8y/6o3kN964aw+LN7t4+oEn2/Ju8ugQwJuu8MF4GP5I3FXsBTyGztfs
4b25Bh537fVOflF7yo3uSzuRRFB2GHaVizIMHrjGsjeZmXLXOfK+cpwCPI0X7e36o3hYrpVTeVkf
5MvOdyIvdMHLOvSBcDvSsdjHto177tV+scu93XjorrtrcSe6xZFPujq5tFw50RHNOgcJCZbw6nqi
8eNkOJI4hk78eeD7zCvdiU8cqCYjruWgrOF2XsdQXJB3wgFFlM8zPZ0vgwfCaV83D4mBvXFpXca7
vQV0Tv843/Q7Oz6EBwdyJD86t3zOmopNwuqfpuIf1lTQbPa+qdgGu0GvCint82tyrMVQtB7gWAz+
tAtO0+8HQ8BekrER6yvaPdQT2AfJFb2ZHRj4ojODkijcZJf7gvN9IGBl0XqHGIKc+5ZwoHcXL3dj
1rPBJsyczD+6xVV3NR70+4n1rNoBedjlON8AO3DZFaFX7ICfr/EFu3d2KP7zkeqNaF/L99Ft52RH
69D5nc/m2yk+6KtDdF0eKOo75vPOwdp575tUyC3OjNOmotEMCY2xY6P6CimBdUf3DpH81eisx2Pv
ad+X3eBWHIvLTrvPDgtWCcFNV3FXO7n+0cGk6k7vZy4waCym6mVu6ye7iHEL+X9YhPahF7iA8Pk7
9Eo/PMZetmv92pe+rbY3xbIW2NfELf3obn1fDjpl/d34FHP4Aqlz6yveh+2Vvq2fIO2TXc37I5e5
8XIn+H/sfddy49iW5a/c6HdUwJuJ6ImYA0cHGlEu9YKQI7z3+PpZh1l9k4J0icnp6qmq6SxVplIS
xYPjtlnbLIPBgrfrxKav+v7K6p2+IsOHb9G/vVVsBStuUdj4jBEDs9ArO8FzB9iX2AKfPP6O8GSR
mZi5hWfCHFNoAZBI4Amo1HcNH/NIbPxxEpvOhyIX3io0xkVGn8ein/GcmEmGV9GRz392VE/Q34Ow
3baLBCKXil0FBoQCQCHQ99Eygc2wAQ0g7IeYaAdpVS3jm/BGfMyWEN/QrfW2uuVWndFb6OFnN2cj
p4dnT40ZFBMYnNHYKXZB1H09gpZrTGgMyG90ObKzs4zOjHo7mpDuOtUuPPbLW9Dz2GMPWNwS18z1
Wi911kBTtRtJ5xBQiAzfZPaBFVm+6ZsGOknDOGEMBuqdqq4CCqG0XHNYxLYHlTZYg5HgZ7UFJIEa
FCKetbWoqvZtilOgpw2UAOpnbwaD0zeqlZ8kGBau7jvorWcMRNojtrvyjGOGrB8bXJp6aqs3oR0Y
UPMu9JqrwygZcLdM9E/RJawkQjIaUKBMR4cYW9I1u1hWm2qj2EengKosocacDjqUx4OXemQ8cpaE
SVdYoMrMcezp/ULrQSQ/RZage0iEWi/W2rIj93SGKhYGj4zHNxbNAvFcqNwGFwRPa5RmY2SAtnJT
OaDiA2NrJoHqawlRgBqM+t3ChZ6HXbYAFL6slsKq2nA2/yi+yq+VMbx6OJmVEW3UTbtYwq/O9JE6
2sgoh/mVkDWgHMMZrUerNRkHWwvL07ORpbZnVr0dm/oJneH00ynWD28Ip+vHu+1zSO7uOvIGq8/F
hunNIryTt8aaWnscGckNhVgqcktHKfCPDGNpMA/RTBQDvr3da4vSAAxi0GNWmN1C23vYYRUrVcCe
HnC06JZKhoqXlxbwJrtbZOsMG0NlIV0tF1tT4BwMSIZHXAhWzwaJV4D3OktY+YsVdpKa4+jyhVNH
DxOi5ThCrh7qMJZxHMAeDuE6mgXsTF2xs6Vic1g4YSU/MoCGUhvT0re8IekDFmaj+wsK7xFTs03B
THbe7pQhOT60XZz9FB/Ia8MUqKAW8F0NW6gY6NiNt2FmIAvpnP4yhZcuPJIppCPmIC9t+wpxkjNa
V5j82SehF5ZaqPRSIIJy9k/6R+p70AudbaF8LG8BhmMLFWi3ksUZos5tOAjYZuutFXxdL1lTCIi3
EHV6d2XdoWaqtMmtF440d5BiRro7W6qQalSOwWK1UitaNXYBeQfr9TDcNXZ5RDNZp7I5AmmH10ES
2twavKQLKplDSOAMuorKOli+wDYjmiWID7gZGjpC7tAV68gfg03zjdtKTrTxltK2fcjsnjD4Lc2k
ECmQ1b0G34DKQiqHQcxlnKUsNENkR7i3MmTh9/dm8JW3EUkJj0mEDYtjs/AsFZeM7hIFGGFbrzmz
1/37zsKrAOe2+J1u3+rysl9DMtvx0TPpM9YLALYGgLvahAWb3nlGDBsbuPRD91DajVHA7gwg3yK8
P06BCRo6iJcQl3iA0h5xmp5LXYdZXeJ4Yp+wg75dvcRwanKDP8CPw/2nLlBoc0ugoTiFgEupdYvP
rUV3ugTUSlUnFc0UXaf/AswIlV8gkacEGAvvFAcRNoMd7AZgnAzeMbVRGY13OX+Y6M8K2URhVcgu
LIaPU80BH29gVrOQsJrdwd3KT1vkQlrKhoK0ylmMebDd8SNUoWT4G+6GRS1x8IxAq1CgtTZ7c4Sv
oMHnEAi9wvS6ahDYGtxUDysSY83RhHGfPEDMLV09gTuDvcJJSCDaqMMLxxMZozSAUeP9qbvTLFmi
Q4LjOilnVXRemQWDt1S+dWtm6eMynz+seNXata4t0y2LZMn0vl1JDraLgu7Ef2YOUOSme5QRHMBR
2rqGusSf81FUka76XaGiH/ZDhEegToS0VQ0Bf6hyje7cJXMDxbxO7tpFv6aKGcaDRd8BXa7wjtSo
gFFipUawoM7giEv0As+7WlYofwgI9BA+6G6EENq8teEtxXylBzmAUdDZPlxAGB1YgmSDstFdbi8C
K9X1+L0BUK1idxsEQgrsn2YEOMq1DeqNguhvOMdYILra4o1v01NNPeTiga42tCKcHZz1W6qGmFv6
WvpdVa8W9N/SMrT5G6o5qTfo23Cj4A3i1TqO3YxBOOtjT3sY/PKxf/nYTbJHH9i6+vd/4+bciQlc
j1pTFK92QONCGL9UcVQw8p6pmOSduaTMeeeFPs1FAsAv5+WX8/LLefnlvPxyXvr/8XXxKEVAr7ku
k8gOxySJp1HxjVQDYNJLW4FNPFMEODfGJEHo/2qMeSdsEir45YT9csJ+OWGwu345YX++EzZrRU8C
Vf8pK1qZkcfTEg2WLaJE6xEp6XTxHPfIlzRwnm6EHQ2s0swxxB8JwApEd6VzDDGHb6oANx4N0eQR
x5CANY3AYSi+/R01Qp6eary+U1w20t8zjbBvD+MK8DbqJU3J7gAbgPhC75H0mBke0t8oIEMxj+84
65r6x3N5X7MzncQ6/r4znQ1/nSPpF57Rf9PwF3pufmXwoHUi7WSFxo3TFPKubNHmp63p4QdaB7yO
Ym7392/3g/4CUBVt2ck9vpEbQNPXSBPs8LdAoXWK9wGHWo7Gy81IdgVeWukA1W8ZskMqwSrdpbvK
Vvf1A78XtoLTH8Tb3MwBaBfIHFEQrqoALZH9fv+KpmdkD1QzJntAUeNqXLFL5KSuRrswJED9jZUB
HfUtTs+WA5JZC/R/QT8bONe+RfDbLRlX32KiHE6no0+OCAPgWRnjLTAOJ8QABMwhQmAPXDH6PU3b
ZKz1/RrA9wYcxPrbW6gj9wORP6D/96Vxj9AGcEGJThgpnMgKaehn+hM6+8M91uK8RnhnUE2cX0GT
Cg5v1yOTX6PoFzsz8e3jINIiNWpE5CrTjzVCPvpTZ/ZGRh4VYt2iEOehJR656cntuZbdRvIyMTcE
+S8bZNDcoUbGBFeMAWYhQsN2LYIrVorgVWgGCExgLiEw1/s3pNoM51U7IfclNE9z3FLndNJPRvXF
TCZGdQ9ucannEQ+Qn/JH9x1p1na3Uo7Bs3xAd7VDvwfzU0p636Cs87LOagTNzZmRKI56RHGgCFqP
kFbT9C/Zq4wgn8EgFzvUKxcVXjoKB/mDbLYdab9d3wFh0unqXD2AhKp/3o2JoQ4qNTTsdXE30E85
QJz2nYZAE/0VPYiI4ZHAAa/UXWIlVmyiCf0xOvoOqJYRuQsQEaKYNs0Pvv5M5wK7a2s5MevBBSQK
UU5jK4hQiToiUQiFCFa9UZHHReN5SIgh1eKca6LXKOPnzAyZQNxDZ62Qu4SKKUQ2EQWszkEZdAbX
QzwqcmIQI+oQwowdxIxgNaW29A0lqjOZx+gFNCNv6M8v5HKIJtRKwOD5abRAxfPSIC3iBg5N+RkQ
sqXRARofSpG41JneDU1fahGJc+8R+0E+Wr2j2WjVXYzPNLxNg8wuws80nE7TmWj4mybZ0/Me6Ami
73aZm55oCAfvttTWhWgU6CsP4HlYhEi/rhDBrIxg0wOle5Z3o7mgKT+qnkPdI/CLXVQROK0Q92ut
czgNIDR94njZn9OSNCNC/pq4o/kKrSmsWJgIKQLFp9zu1m9vrnk63W3eE/tmn0YkTQnuH2RUYOAv
H3fweNKMChlqFB2nmDfV+/TvDsg34tYIFDQL+jWNAlGsHOFFgOvlOZ6MkO1/8njxkxKJRkwDdxBw
5BPCnnMQUK+7oMvb3QmLgtDoWUB8PYAogeBdrSAxjrk+kFy/Y8ldYtzdHTMjsc4zhEw8vL2lqL2j
UvT6PfjaQvxxN88FmhfniO3ToBUaPGhxE+9EEFIayDSzWzujWWB2iU0aN/zDzKBz2vJcIXYx6i9t
+f9KW86eh0nK/h9yHuaEMT8B+/+82zInds+ZgRcH95fY/WuJ3YmF9BfT6nOGEv8nGEpzRic/MZT+
KkbnnNk/bfb71zX7FYomfDJV0SOVdhSTYEdPpKOUFR6ajsDUUw9PLTJ3dlm/WO7SY+VwCyR5G+/I
pDBj8h45Hiw55B4YzR3S6PVgBfNikayQ20OQ7AP37rXXJbtCLhl6VtmyNToZkJiQIFGvdaJzXkWq
0yoD/06D5R1Eun/IbbAyhYeyIIcYnh6KNWdM2dnpTfyzv9n05C8D2ehwz3FoPQ3yNFqKcKEx1KRK
AjS6RbHsoKe3DVJkxAfFeKSmOc2F7Q0Y43p5C/cDDki0iNbyOVe00BuH5oGGFi0TadG9BuwzBHSo
Mc3bo8UDRrhDkpWVOBpcfppy1CBCThMukcqjC9hTtHy3wQdLMo50si1xltaY1w252clNrIW/1eSE
LzO/L3Zucu8GNvJSHg2IbcAEElkf7oFr3D/Cj0buHQsUxLb3IhCXVj+jk3t7f8hRLsPp8Edm3Amq
tj5JgIsnmVyRwkUno1jCk+ys5ep4fQ9npznRmf+F05Toil6b50T/gXMvkJsSUE1h0lzSaDsCpLEC
SK8XCr68LLc8ef62sT3Ujwar5RaQDbrT4Ce7FyQ74mWZDgyNwgqD+STY1VK0kj2/kRfyWl0kRw8s
BIvrq0ef6NoTT7Tj6GpKpvZ4YvS2tdYA9K6//Zkw8tr7T9z8Ghx1Ga9AepSgiEYx0KBH9y+0mIzb
iDqLzykyMKUFzdCkmeixwS0sbk3TxqkH71u+cVOhu/ipRFU+EItuI+gchINLBD2+Gc2SIDmNtJ3p
3lx/8Jl10ab+by+zjD9iXZLDN5SOHeYc7K+1xo8rMeVdyIver4UCA6xrVBGPyApFtyw9A7YHCJUh
t/RkjPC9X4CrWktio5ItxTck6wV0MuQd/7/v0evmriTfQJpFSoKnREEbRQh9eOGrktxAF6LA6Qgc
7wTqLaTlnWZ2V6CrcGV3p+RkTD4yIetjEpAqAx7+USOPBQBgihY/OfQ7rQEKJ8h3WgS1+UY3j7FL
YlzfrLl7p03E+F//3k1JR3723s0d34nAbf7w4zsRun/P4zsR1/9Vx3dGO07JDH9KO84J4DOSdWG+
/WUEMP/1qiAQpYBqiBLkQPZcPHgaMVwlyZ1ov/goT6rsDI17ADY+QNbpR5god5B3BmopaJBqpnKB
Y6nA+CzYfgw+CZDGY81njNCjvjbRi22IiqIRtbCD6Zw7e+0SU1ikSLan6fwaiql6NJtCnudRQiHU
y7o8euDiLgi4Dis4MwVquqiER08NYdEa7jekpFvbLYt58MYpxCxaW12zCP+GJEFVTmYI+pHFP4dl
b9NSoxCAfWCxC/CzEA9VJAjSUKA1NPlFBP8nsUIzQYo1fojqDx4GNG+wBm88Uzu6wA+uC1v03ZxZ
nIlHMBQBulC62BlDQSX1gGIaKvHXGVTPALOSfslC9DtP7LmahtbWoNoY31HI439EsWgVdo/acsGi
OiIjtDbgScNvFvg2tZpoJQ6tR6Tv9lQQ/Oz7h7+nr0H/YDiFtygBQxI/TfPPEcxAyNDkERxUCaoN
9R7lXTTKjpZb9Guk+6MiCWXhCioG2nOBBZjU8BMzJZr9PXufW3FQUD360Vxfsn+hn34cp4l+Sjwu
abIIx4mFl1SQF48sC/3mFjwx1DSsSGpY9Bv0jCRmunx6ehiMB0FH57ocRs/z8xs62ECHh+TtcFoF
OPW57uMwJMbc3s4efGrhXty6/04H/8u2Uar6YxcnSrUo3bTNE+zi2ZynSAX9oJtGzbfQul3eooYI
tUQoID8b/QH29/blBUzN5HC6v0frgfd3Fb2fIvjD7pJaeKin3axOpxNqCY8L/cQgHEs3d8UTep/1
I0r0ApTo5KjDS20UuNF4bbg6+uZAZmTe7OwmGv3vNbt5oTXR9b+E1qzQmriGf5rQmrUUJj7mH2op
fGloaxzLgdCG44UzOHEhL11XDuKhhy6ElgITNK50BgGPVncjWT3LFsh/VzMy+suWs+rFkJPpBjxT
yyGPIX2Fe+tZFV0p1BIELPWL6KP8tOVaOwm50oiiJLHSET1SRQ6tRsWIgELrsevQaL9I0kpn2Hyf
tPxL7oOvKR1KW1Kiimhdy8498ZcGw48nFiemXBJGkeRWEJzoRNKiDhcpOb6eLwUyOMAHaxT2LnK0
Abl7pkkJq62H/vwzGviM8n8y6C4eYWLQJaUCtnARjwDHmoroG8+khXK0nV1MaFsYWjfoIU/oAOvq
eIqRC3HdBuCpVXTtCSZWU9I3VeQXeAKHesdvB4c2RNxZ6OlX0642d6uQHGaGnFv3qdnxx6/7uZP5
tVlP7Ikqb+qOYTBrzipgySEvrNCBfQHqKJBWUNgj7gttjIBOPpQzbIs6PmoaJuSQIpsgMJAgMSyw
JdT6lQD7A+VAktLp/vpKfS3rLo7HRLX3asswfIrHvIe2fqEWJqwymJ2ANKhJ+2jYrY5+RDnZ0yaL
ryIaC9G2jfa2pH4ILexeLG6pJUAfvaN4jI5C9Pv70/F0/UlnDzLd8wuB88cf5NktnWjSP2lL58Qk
pT27XKg/X0zO3daJXE+8SOiiHGcwIc5+M4Pzzrz5NLf55978TDRx5Zaf8yMuDmXYCxLrdlBJuC0V
LjCHNiVoTKJHTvhQkw2tgg/0eJshpapByzH010C7r5xs0ZyBZjy90YjDN/P6TZm709PM3z/vTnMz
RsS0ifwfYUTMaKPz4l3s2B+gjWYPyUTGJmMgK2D/xiFhdbQS85DIC2sJGqDSaetbqhMY8tQb8Plt
CUl0AwCQyHK3yEW0kct4RG2+PmOZzD7TVJr+FZ5pIl//yMv0Ox3l/vtdnvBfTr78n/+rqeryOQ6e
03+Qpnx/bv6Rnf5xrJ/roKqD1+pvQH3Jqdjff819uQ/q1+egTL8ivTz/6nfWS4bjxd+QziBoIOPl
KQs6TvJ32kuGE9jfkOYAOmGW50X5TCb+H8SXvAC2TDBFaaCk5FUBLAo/mC956TfwyHKihl/iObD5
/BTx5QdLUwKxpgKqHAVs4qgG5DhpcoBkrQb3S5OOWwmsrGbSNIQtPdDD90FkeAwSpi8W6fejccmz
OekrTsdTZTBgC2BVkznQUk80bSkmfcBpPr9l0iAmrC/GJh9kQG1beTt2/BPLxcjGdGskGLv7JHlk
PCTelgU/2Ncf5Jxe9EMN4UEEQQHXKA93jAMf8ZQhORsTue6qLNvmgk+KkR+JmwZgjk56f11Uz1UC
hm4hAD9DJvrKoiylk1d1x1RRBUPsG2mbKtWhybQUjMrdrZKhO3WfiNwNL7qLOmQzy8sSVC2UAgJa
NSsYtdcGy/EbD6pqkgZdNoPICJNcRsxHRMt0BeROAMEVUZ1yOeRS4SdSX/BO4uuglm5Kgubkwqsk
hySoLJFfNexCjFditPRqq6wXcXUIPFLutXwZNkQRFxIadL5nqwRFrKVdgQNFNUfeLEG9GemYbwE+
z8rJnCHbhIGlon9STSoGVEQEadKS6S3lwhAU3RNvEo2UCFqHRE4t/k2KSMRYsk/GLUjj8nThP3BP
8aAPih1UK25wRF7vimWG1Oqdlt7LTEKE7DXlVrK8aJSlgn6PICRaZGgUmlMyVLBUa6zNJXaj2kJp
Jb7RNPqIHGfgu5KFxldoSJKg4xOsiMDIb5p9iZR69AI95HfKN+Gb5pPBI8peA/EQdAlSSqqHSCUa
oshgxEOS+6ZFTjn6pWkA3ND56SE7MA+aSlj05pGtPrFcxhyq1x69qngj851R0OvXoCSFq7eikazR
XvKpYBeSRqKYDKiMSWz0B5c4wjuho9DOlMdC1QUUkbxXiqWiJAbxgLX3gl2TjhVmFS4GRS+AjN8K
wLRdG667HSI+4AQPo2e4w2IsliHcnl13b7mOtmnW7nZAzsZttq6teNM/ahwRnTTVa89oQUv4MtIW
K8OqtNCX5iYWURZBIl/vc6fySN/bwr5lCEepTmRUvOy0b3BnN+O35CV1VMlOcrQiP/cCAknqKYTP
fYjROEfbaOhOwxoVakn0/GlYqlZ/j/Qb2GcyGqUrywh3ClR5Jnji/YRkiZ6fwpPWk/CUApREu3i0
ZUHY2bOyNcj5cPnGfeiImYEF/YYqAj1YFrWRoxITEH30Fi2zxwENqG7UzWhrTmt2S+293cZb7ZAE
hBlgLo7PuLal6QmkaIlUkmDPmekhPYhop4E2PiJBglcIQm30k2X1XPou1n5K5f3/yQBNLeF/rQW3
lKf5HVrQeS6h65+/0ob0Hb4rQ06Uf4OigeusqqqscCqE/3ddyInib/gWeNvAEC1CI0H3/q4KefY3
SRKgI1kOTM8yiKP/qQk58TeO46FbVYhyURZV8Wc04cSwxvvLEg+FxHEgNAUZ9MSl4pgozXpX6vcR
UwoGy3BPSlSAEC1lFVKk6aj7JbJLLlbrC3VIEY0fSkjFmAovyxqn8hInyVD1H/3OvFKVVEi5bj+2
TWsFLEik/QKM09dHOcv+yTCCqMKvUgWYDfjzcRguD+Mu4bl2X3J+uvHDZDH6YW/Eo8gbIdO3xK94
z4m6aNmn6lGOc29G2069FpbloZg0EL5z0P2gU52gepnaNsM4DuVezep2IeaRZnW5JFms1uJGVlK0
ShIW4UjfQ/lN0fJLJgKvqJBp8SLiSnTUl8th3fhC5HA15629NvdeBLn1Z1ZqipjgORVNlHgBKhQb
AkbbjyvFjr4YypyY7kMh9S05DYEkpR5jd2kiLWAktAA9x0oET0+xDRhUn7Fj/o3z/VBPxPGtBnP8
a8rXwjZky2KVuHHv+G6oLWJeaay6EwQ799TQUlUtX4hss+/koXvkBFCNqpI2YBu4Vo9qNn2Sw/74
s4cARxvLz4sqijZ5TZ5sQZoMzNAKYryXtEhcFSnX68ooBRu28ypdK2NWb8Sy24pu0pl+OrBWqoF/
6PpDUOvuw0FEr3EQu4iczPO8BmL3j8ubVXInqVIY7bu05tdxLD2EHp+aQic31qDstNFDwpZczjUx
/nwBJFWD9NBYUM+LPAzdj+PWrAb7Mk28facMvj6q3EPsN+iMF0qM4YaVtghq/6i4EoLqXlQZTAmd
eH3mU0gXdbIaZB/lpYScg7U2uYMpp2VpKKfaDtyNla14DErKilG58WANmqqrxDY3HEUv3FX8gLA9
CMaroHQtruER4QZj2DoSCt9S23g4RKW68IPE5lMGfVZr7rGOeb1GK0Bl1GbajnwSUBJ4nZFVAVcD
eyaxE/cgqsW86xle25WBphwHqWvNeijcGfiFo+v/4Vzg3VUB66OKEscqU4SB77PMyxR13AVhsuy9
hrF7DocUKbekiaTQ4uqyfxZy8SVo0GdvlAeSNKoyI4ynKCDLwiORRFWh+wOfjKqnSxSQiUo/bbOR
36WCy26lvN2wYx9/a2sNFcluDuLlQoi4DQ92SBlGTPsiSYUM+zNXVBycIsq+SZLjV1qX6XXEIgFZ
lUp+mUplRVwlFNHxvS6oLhHLp7EphffrJ+yzjJU5VREV+I0qFBmrTPAJLxNlqYw0dgdHYFMygfet
EnC2QkUU0UGRG1pkxTda6ICRLHOUQFRc2H+tu1RaiRUs0Y94Ig4+9yR1cuUgG9FFy0Jh8JzUZcc5
fUCf5eOG84IE/09CoawiatNun7zWR0mVtvVOCJPihpek2u4KV4FFHnEWw3jo/96myjod8v4uyXIs
YMJlwPhbFaK2CNtKj8Q0hz+RhPWOUYTC8tNUa79f2l9m3b+pkP7/2qyz3t/ey+f6/e0M2bxXFLw5
m7fpexU8w5xL66Aelm//fn6f3407WfiNRe6VKojQLdoF0AFW+N9EqFRBBsTAw7aDlfO7ccexv7HA
NoCOyMAxWPQT+GHc4Sew9oCbiDxMM5n9KZhjatyhplim5LlnpAXO/gRPDIQwS7Q8jRy2AhOVWpte
xJCWTUmc8MTTbi9Wa//9HF+iHFOpeR4NVxH4Da4i5NpHQTIGA8cMYRs5GdMuykYwRXbzkyNQsAaQ
jQxbGcARN1GkfVsUeZMmogNJxet+0oGUHqS+MxLx06opvKRhTzlcVU38FLBOVIVpJTWunVyKcxI1
kmgWZdLYXZP7ZjFmua4WnDijcj4pA2oTwzAGKENHFqaFYXWQBnmmapVTKQ2z4dz0lCsD2vBmmros
0w7dozkR3XNhqRnDmFP2LV/t9bSVfzYQfLbOWRw/AXYDxVcmq6zxQsdotVA6dRqoVjaiuMQVSu6R
iRRv4XY1UIKYFy0xEFDtrAEu8BIFbQrUNjMKtuWWfR9F5hAL0VqRXIW0AS+Y6VDkC69vH7MU/m6T
dZWRFsAyuERqkSIki+1a5kr3xmX80Cein9V64aryhnUz+XD9EJ1PyaUUPq+0KIlA5ERAkOfo3QWw
H6vhwHiI+juFr5WWIHUPGTwwGNs8uJW92rPCPheAcg0qSVzF30o4ETrbFu7ODQW0TueDwVT44dZt
1OyxLMRh7yZRbci9DB7WrK1nrPOp0uAUEZKCA1xJXSYYVB+vVZIOQ5NAwjhQ47LdKY1i9XAo9VLo
NFMqhWLGZvt0jRUFaRoc6tB4WdMkZWL8SLGWRmMkBg4bBPqYoqysr42ZLZhaxNxkjInNIdRyN+SS
EDiVmWxHQBdooU/b/zPoAZoSWMMmvylXGdL45k7359WkNKiQqyKsUQ2Ww8fVzFlG9no4AE5QW8ro
bwJAeZI6rAfYOdcnKUCKf9D2dJJgnBcgzlnIK3kySb72ozIa+MCpga0FN+Gttks38grnnXsMQbvH
2umm3/G2YoFB4M571xztsM3B4sDvUAcmgqzl1CELbhfMrD49MB/P/8fnmhwouPeAfKMxcIRuPXCR
maeyyZS17XajFQYojkjQVd13rq/Gp1OlwgmSBE2CVGElJCt/XHdxZArebYLeqYv0JEaDLbmZP7Pi
n/b2PIYiwONBQjQ8/o9jcE2Vs6kA71MGDMup6GzQQPyI+z6aMzqnljugC8zmx0h06y9ESBj6oSuX
GEkg8FNW0iI0XiUAgdUun1FGnzYLI8ERYcFaJVMfTvg4kjckbCxTjzoUC11wO6srwFg0PLfjQ1C1
ZhwC+lNmmNg/3c7zmBJCLbIASF2bmA1iPApum+a9o8UoDOXB6qeAjMd3VO1YxZwuFTNqfW68qeHA
1ILWchjPd13CxpnTjqnlcSe5dpeeljt8NDPgV4cRhhn8UphG9NPHRWX5VukLOesdrvP7ZYfd1pVY
HWeO46eto2SuOIoAgID0oTL04yhenDVxJ1XFVmmBZPuVUQSqoTHghAE47DWermb+sodRf/2mfVrN
87Cw/M6BMvZcNX1xNsc4FcQ+LIotowUHlolA+Aw5rqDhDZ89aXFEvJr/+ZmKYDsHJCkKMhzKyXUo
FIYTXTpT4CtmlrhLSRCtSlKskQU4zieHRkpXlba8PtFP151GfqCUVdhMNNY4ka9JUGp1l8vDNhBd
YxBBxVPaSsjpYZ6+Xh9pms+P+weoEpFMmJ+KhI/JVqpZXIq+MAqO6DA7cIVto5WMsrpbF8oKhXp2
bqamqJCG1YXfQfbXf9VmdWqNfh+aDgoQU9KmAG2fCQOvVZLgjD06GMEOlEIN0R7QZiXAPjDi9al+
ORyUP3BngMGQOB8PLYDJQOg9RnA8FV1tuj0wXDvuhnUgmBFfwEv6p3/1f+AxnOd2MdhkB+VAVZUg
Pw+2Vpknbq5EcXrPecwBcUH8h0sOiGMyGV7JayFgZcYpOhd9CrMRcbKBma1dwJJc6lM6CjXY8Qfw
njyF90Su5AI+ybxtWmitlRbVUxZH8SIcAsH62fUSMQoMcDiPkCvKRIlmosgmoz8G27oKA8cXU9Vo
fQR3ro8yvVeQ+jKvCYJIUXqWPyMuFwLE44YxkJgh3fmMINuxrwq3Y5tzL4Hfgy2HjZ+uDzeVVxhO
gesI8Aanm+OnFpmIzuz+GGvlLuw1A6DyrksEwg6cMVT8scvBVtLOXOcvJgg39bxd8MthoX0843nh
j0VYtNVOEOIMbb+6peSNqBXxlHXRKjfXp0eV5YfTgenBzkRXAEEGo/Y0yQ6x9tTr3bLa1RDHotAh
ECgqq0STZmLhn846lM05ygCzXQXKTCd9sWtulKdxIFTVromzddCsE1azr89kboTJbRrqKIx6FyMU
iqqP7E5No5mT98Vaacj6wDFGhgclRf84hzxrFb716mqnwHhj2BVfLZkgN65Pg6PbO9mRy1GmUZmE
q1BbGmEU8S7fKSwZHyKwQSHEcQhew4jE751rZHMpIHRxrg06sU2VPh6yJMOgiJrXiN5ypgteNMTI
5/TFF9cJd5elyRDAGNWpVqw0pqhUet6yPodPmu1Fl+lIiNB0l5YmUyPRvWvfri/p1NLBFdYUBRoY
KDIv8tNIm+9xsVtpY7lTB50viLIVwkUFxi+PNMhxaWak4CcHng6nsoioIpEFgmMKo8qjO0SaJJXY
QGmR770RFYbCelyjO4o92hFos7TV+MS8dSrJ37OH63P96hZcDj4RHmKZdOXYYnA2QW1eto+UcuaA
frWDCFuqVArTwOVEKyZu1rVtghGgTwxfSs0oQUs+T0LbF3HcukP6lKXBjBD+4lIg44qHuY9tFAF/
Tc4nAD2VbwWm2/Uch1hDu5c1flNxoOTIRL3l0V4wEq0yeupZ0MWhR2/XSUgdmrHoPt9/4OIsUBnE
ImR4HnTtL2QYU6btoJTBuOO4FAy5rlH3S0mbOaxfTRUaB8FAVYZ58CkHqijVPsDSDzuOJy7o8zhd
FAj/qj72244UL+19eZfOBcI+qxzM7GLMyampuKhI3c7DzFIkjIBANUlIkgL4kPbXj+ck1UyFPyMJ
Kg8Ih0Z1NGEacSvGAIhmzo27BIIGTKkFSVSDf1OeWnD9gox3I9yNinl90M934uOYdF8v9s0F37IX
scO48wWQYvYPeT3H33L2cz/Kz49DTNSbwAWtH4vsuBMAFQnrwqEMYi26XLCgjGKMALWCgY0QYpCB
Fba0kxMYBG/VdOZqzk10ogKrKvfgJPTjTvODFd8vFDmfcU0nGXq/7x+FSJA/CYt1GosfeSVqhL4a
d8OKjZELld37b2259DOilqQDeZl63IJr8cC+ug0BB9Yh3Jb30S3IykyZuOtmxqz4hEufzxOSLlmJ
l5DmN40hjEBhlUJK2F10D9QB0FxucjFpjgJDlG9zLt2Xd1O9GG2yzVGe8LXC0tFO7ZskLKXC1ipS
ZUREAnREJIYMiyyw3BlHZJJH+PuqX4w72VjBV8VG6DBucgpuJBCSika0lPfK2gd5nb8eC8I+9DNX
9bOcx5HWNB4bje3+BOyyQM0Hj8GY7ElUNhGoPpexcISyFmYG+hQjpXtIc16xiTRXctr8oymkDFpL
Hnb9Y20Fz8rt+Kqts5sIjXnX7N0AFvREL3HYQBr72Cx+XjYgHnROuOVEQZzsqMS4mhYM7rAbeZn0
jM6Pc1bj/2bvS5Yc15Fsf6Wt9iwjCY5m3W9BUlIoIkNSjBkZG1qOJEBwACeQ+Pp3GLeqUqLUomXV
tld509KunAAcDh+OH7/gD0zL+y1idniuxStXVzDo+q0NbDzmlf6qPhWfzE1zW2zZFhNKboS1IruC
bWkFduv/bIGz53qUaW7mdar2XHEtqAZtLTru/DtCAOWYnOMJ7zpbosc9zyjqTu01C9dBZmEjPl9f
xqW31z+SMFuGlvdCqzjsTlO/Kprd8dG9Ebm+oA0X3kFkinwT6G5EKegUP30pKO1UO05mvPN3PobC
Y9JisTKqhXzUtBuzx8KBsuMZBJrJRgnvVIryBCvZGKtdkli7MVl37KVI24dRffI1a+HtO/d9J2/J
BTLAB1oErsupLE+x0WB+Ye9M5odGn74M/land36MGYf5ENRtEal+KeVwwU5O2BH4LjgxglLW7LTE
mLU1E123E51xUym1HX13HXvar07bjm67ylswIhfFuq+/9aYXAR2FSKdfX1eZ88NECc218Q0miO8A
HTtdupOSyqszfdjRGBUUc3TXyP2jdVE0z42nLZUtzj0bYCdRTUcjMQEQHPmwU3FVmjWaHMxkHyMU
DYbWWpVasm05aK95vEmRrxpj9q6b6dZLHvu6W1VAM19f8dklQeUEfcwTZHKCy6EJ4dTR6RnKoYnl
76jwcAetCpUTWyRrK0voQkH4oiifADQKl25qeDgVRQoxSApnfRfbyl5xziboduwFwFFlf6rCiLSR
UXKBTEF+AsW/U1F8aHXaJfq4lwp8WqgEDelPOrwom33S8x4gmn3aLpQYzm7NJHKK83GcU4VsZs8s
QcwaQIJx34g2QHb4ZvCNiFrkgAxKOJrtdmzURsluwX+bNu3EMExZf4CtjCmz5SJFfrrSklYuH3xZ
73tTmOGo9f2dz2Mwn6SpGTCm7+jgGNveGcuFq3JBeSEZaQfgyRBfWXNwBCpeIvG4aCA525TUvbEL
TFcwEJYndvoNhZ1VwvQ1oOtQvE0fexiU3jsL2nth9dhTPB8+9Mawpu6aYzedN/Uwpq6o95nS9B4g
EAtDfRvM6UU9ufnh6DY6I9rKOPTAni68X2coM9OdGk9wfWG2ENq5M9l2n+pdxrt6X9saTQPf0TBo
3M38ve2WxT3wfuOd66fqbqxHwOa7mgWyVUaEdSBp4fpDKMf086gxEql6JKEW9xgtbzhqTUuWhKru
hm1WO0PgVrnYXL/0Z07/9OmTiQOKFI0z84gqVoVKax7XeyqBbpM5o9GgOf7CjThDa047hMQdwl4U
GSBltkOWqNRQ+MgQMebDTWqNauXY3VuWMeOu9ySNLKUekoLXoWQEzPZeLf6wRvvxBWjNAvwFVZyz
p0zRIk7zWG/2Tl91W1XzYj1Ijy9s5/nVR0J0ugQEOQ4kKufr9AFZ8GLS7JvGsVa6p/KvMi780BlH
+ZTxDC0vaUdvgPmUu1JY/PH6aV66BLiHABvD7ExFgdNLUFtStF3uNHvJLIzZKASJWNkDooxinFFJ
tnZ6Dfk5C/0V1wVPPzyzPTDnAPoDAAyc5TzP7WnxkMaZdHZZiwpOByz1xmxkF8bQe8zo0MkNYIzf
/1CmB4HYZFDT2qggz/c6R1XLSN2E4NZ907R7KuPQ0PXI4K8ykQvW5ezBmsmartFREmAAWFzrqtjc
+zQPM8+6A2T8rnSXivxn2/ghZqo0gpOMEGfmb5Uq8Ywus8y9ZQfOzwTZxjEw7rvP1zfu8mJ+S5lp
ieP3baszeE29GG7K0g1pf5smaiG4PtNFrMWHRQQ+hKCAOa9PITbKgDLNzL2s1466GcntAMazdmWU
h3ZYUL8zZw1JSx1dCEjxwU3F63d6PFo7cp27A1b0ljtoKVuhdYks5O/OrvYkw/ooyALBCEjkqQwj
k37TYuP2qQVcf9xkL1mrAg+YEmU1YWyUetCMwAbXycK7fv68nkqew0uQHOoM5Qsd8VGHrHNJb+An
YTDO9zqnj6XubhrVRKajrVr17nd6NDJye11jLuglIg7bAeIH86HOPBq87l6WDJWx912+djUws/qf
R4lp8flDi/6s68LO/f9pvZOVBlQQ/v88HqynXo6UCmPPByOSrrNBs8uqSc1ItuzVGt5ibr6l5ZMt
q0hqWQDg9XYs+YJTc0ml4MA5WC7aeIBmPT3uIjfKjKWmsbcVpuQ07wRtaW7zQ2+0Bd29pFfAacCD
mjqGEKycClKZ77G6hh9Knli/7up3Qe/KHzx+FNYeEJ/re3tpVYDKGohn8AqjNHkqjOrG2GSZQfZF
7z26Sr+TQ3bf1vlbnbkL9+WClUEz829Rszs5MDpQfzAJajXmY+KY664d7oZBLtyOS6o5BS0AKU8t
Y/MUnsjBt8wMIPx9hsbAhPlvcd/RoLW6V5LJG+HQJejLeUoGsSm8PHCiO9BOROGnm1jlRUczQ7R7
nebeGx8NoOrrXN0SMx3DJM/rLczhT65n7srNrHIlC4wzSvtPdmWXQazjqYppHim0gNyPXKX3VdZ8
Lw1ON9Ru+s/XD/w8+YfGPIA70CqD4wb0cXbidiZNI255i1eyJ6HlFV+E31Yr9GzZYVLDJFtwRe96
09eCVG/1FXerfjUK1QVJX6DpOJWYm9blWlBy31xf/7jzswOfHqIzNPKgcx7AxdONrPE8yCrn8JZ6
z1+ZLfvE6tSKentQK+Jod17MqoVwcE5fgx4QZNNQywPaFABGhEmnMtGn3ko64V1lPLrvidelPyTG
EzyNstNAyEh7+T7kxC9DpfL8S9lRAuZ6pqH1t0P95mkQHt15mlU0QQk0aR2M6AZ7yTjT3iuhGznC
Hhe4YG306TuhhqoCCSXxgyQ2zQeWtjqgkampbiVr7QerMrUmrBOObjHf5OiD0P0sfvYs9CsG42Cq
IrQdu9kVWoV0pmHQ7Auy5yO6fT3NfbfAAvaQGSO6uNuqk9/GxkFlt89Z/qwjrQ28Lnf6V4BH8m9S
dnUfFCJP9oNEOeMPrQpKsgBU4AE2pkS6jabNE+9Ir5IGyBFH7GG6o2RYjWYSkLQNDbm5rjBzmzIX
NP37kRsmNV02REBQ5+lRq/Whx/d+PCwsZ/rcY2d2LmWmIgXyPGVfQIqtA0Mr0lXZlAtWa/qJYxFI
ECB3hzcO/Ukm3OVZusfyNKMtDNbvec5AeJZve+qzwK+ZE+YZsmvXt22+IJRagXSc2uVc2wdyd7Zt
rACEreJ9v6cpMjujXoFt3QPe/7qUs4cMCVwkWBBfucBXo9fy9HB6xxl6Q6MAaaT9qm5kGvSt+9gK
uS5dcL31CuVIkAyMNPtDrUCcBcHO5JegtHoW+nvSGdpS5Agu0cRV1kXgChr03sLypk06PTJIQXUe
6Q1sJ57P0+UhngOIjRRIcmh9ZHZ7zwBfPxA81zfx/KhOpcyPisbtaDglwlTGi1Xux5/RLiLX14V8
YBbO1jKFiFgPQqh5DrmzldRTjyFObOOIM3cvShW07U/UccNMVSvmWDcV+BQkVSleLLBOkGHAv8ib
Slu6CudqA98H1eOJEgXB3HzU3JjzrhysOD0MGg8L37nNyipSGSBSZhvGtrUW7UNj+gtX4uzpQfOL
NzXbIN2KjD1akU4siTX61ojSET04KLyBw3m4tRWYLrb55+tbfX6eeNqQ/JhQ4VOCd3aeVl43Bpo6
6YEbrbbWFRgZcttcSv2d5VcQYSH8MT/6kz4wh6fLSRzuUp6YeEkJKBmszDSA8pHjujesQJeuHuLd
spDeAQvKiIiFltUSsG6+UHzBR+EDHp+ODJg1W2ghqeiKwmj3PaDXYTnmMlBtXi44lUtSZjYGHf3A
N5d6ux/8ZG/nAPi76MhZ0I1LQjAC92NPkTP+6Ps9emUGmXM+IIe7J4mDZzPTi+pFU4a+cAunbz2+
hNOO4bFEJ6auw6Gcq6ALp8cr6ccldIu1kLSO8lSrI3Pw6Fo0Qqz+TBXxrJkmkBqAUMNQoapzqiPo
tWV2QQyxT5wepvmXsF+uC5iO+GRBHwKAVoYiwB7PbzJ8c6fUe1vsuZsEPoUfgxJR+vqfCZm9nENd
QAMMCKEFZpaKz1I9Cbf+Uw2YrWRmHYrMrhOdwgMwyncJGCVVS8Nw51bvr8P4vVfk9DBykTrVkBKx
L0U4bNEUbeGigl8HLDLtSi4Vs5ZOZtL4I40u48HjAFmJfU6ejawKSnmHBMbCps1N6nxJ00ccCTEq
MhZsOv7qO9ajtgLENC4i9AUxZ7dzdjYzE+DlfdeiJUnsx/4bAeCQLoUIS5s1rfNoHYSifxWUpWLv
IZev5QfXfja8X/+ZFs/uIudaThmHjGQEHtj7SvJXu1vIeC+tY1LBo3XQ0lGu6qFiLEermQFoFv/M
F8vRC8cxB5xK1bCm8rGS3qOhZYEkyKILJ35mKE9PfA7f4w0WUQlT7F2D3QhXoi1hL81qRapv10/l
ogajPcAEjcsHr8TpjultnAL8iGuP0GLloVZjy3d3JCvXf4zthZLIxdM5kjW7LR5F+2VRTqFM7Yed
+8noXxwwX11f0JKQ2V2pNZ1yaU52rK8CTm50TwuNfyf8Q2/A722bXZhWZn7dfEgxwetsi7DRzACi
w674c5UGgBLlDSQiUSz/4HM8UmlHM2u/0XQYf6cKrQrMdj6GKQ8LUi7YZiSTgCZCQGshXJqlJUTX
sLiqG7EnPirGCK7BSRCYmEJHUFUNwe71x4cEcYhhgIlDUuKsBCdIjHq8hHqLLwqpq4xg4ry7vi7k
LKn6EdQeSZnr22CDmyWDFJGvpshlVx2yB4Z5A1UAyi/xXd2nD+ZS4HlB/+AJAkIB7xQVjXk3ctaC
htdMO5yXz6M4lj+dro8sXiykpy+KOco/zJ5r10OGHJUIOB7s6wCsF9d2Wffj+gZeMEInOY7Zg21a
RtbaGmSwmK9166E2XsCLuVE5X1CHyyd1tJrZdSINk33bwNxJEBuYKOcFyhvua2m+lTyJSOmhitdt
UJB+tMGfx31227tk05vJn5vdkxXP3ii3zJBWlZOFYm0kPDMiLbrXdXPjVcWCqLOA9EM7j9Y8e6sM
LysNtKiIfQPSvDoq4qB9bh7dm+wl5iHJI9TBwDhXruN8YbcvPF/Hi5wPessMjWdyEmwwHrU8Dvrx
4brinMdmp9mx+ai3oSuQMpmyYyA78N86DPj7lmEmSIues8hP1rm9sKQFTZ1PZUsM0Kr4gELsyWBH
2Xhv0gzw0mLdav+W5fp9anPoJbUzWE8KSdQUK4veiqxfG9nr9f1buNz+dIJHNj/Pu6RuPk6oGG7s
7o6kzVZnC+bxwst/ogYz6xhrjWmVBGek53Jj9HWgnGRldjLQsl1tLHGnXXxgjvZtOsGjJRlVTTV7
2rfegPefxcAAbypVRr714ra48+gU7uylmGZJLWZmpVf/FAocO8zKPpUv3vBZNQvNFpNVmAWB2EnU
zNDYPXVYz9bmo3Gv6Fq4521RrjNbD5CKDhyAnF2/WiNPt+vU5+sKclmiC49t8tqAvzzdzRJ1OpFz
hfez8kH9xT5VBUbVgndPt73HzPdD0S6Bjc6A43/Zq98yZ69Bm1BfOili6cLSQknehtqNPNKHStJ1
WYJ4wdwa/oo0t2SxifXsHNHtCWSiY6IeC5bED2aGI+VJS9fhjanZu7b6QriIWnTllnYZAVu/+sON
nUmaLdL3mWfJPHF2tX6Ihb4lDRbIEKq29KWtwNrlLMWpZ5Rq4JE7WdzsspPRkY4RQySmi5m3zaup
QtTMBrCoNAGAJIGLCWt5iIrMq307Oo8e2obuMCFpwYKeVfg+PgMAHrTQgDvSt+YeoFYo3it8Bn1t
vspfdVRvm0fMdXtwH6sV/9ptu6fyAOEooUWL5e+LB3wkfJbhwDgZFTsmhDv3Eilz8IcYAWEhacL+
ronyw7DhLxhqPfxcog851+pp9yfsLYA1cDnnsMyM5MRr/NTZDXXU94GfRmMb1dqKtiswh9mRee8s
qNiZ3Z1JnL37Oh9HkpWQKEb/wSyeDUVXQ9JHdfyq0qVjPXtJToXNy426X6QibSZ9RheYV688V0QD
mIev35olKbPj45oq4jrDkspmnbAaLwho7o3v14Wc2bzZUmY2TwKZTHJnUtAUpIFtiVDLvyH1sKpz
kPUIzB9Ew+J1kRfVEohzKAZIX1A7PTWznlA16mKxveNeHOQco9izSOO36VKT1+X9+y1nZgIo52av
lGfvaIK2J7Kr9I0pFgKGpbVM33BkQ2XJldGUPmxo+czzDizXWuChwaqw19c37dyx/Tio36uZvuRI
kop1Ujaol+2yOtAf/O/tU6EH9JO55d+67/IN5BleHnRLXu3SHs7eemkPg16jDr4rmlVayyBTfWhq
L9fXtiRkFh8QYSSssvEQWZq/8ihds/xnw8zVdSn/i1H6vYMzE6HpgOH4JvSuKVa9tdeq0P/q/UDk
43zW9Kija6dauMHXtQO8i6dnVjZAcCMUAEF6uSH+HXefGzQcZEs4kiUxM0OhxspKeYJDspMqNN0E
KOC3AkMx/XphC8/czRMdPKt16WjDYmTEQVU0okkAezQ1hm/AWaJrYVqG1w9saVkzO9Hqml5mHnav
tb7HjnVbiW+I/kMJBubrgs4DZaCYPPh7vg2qaLDnzSxFbhVu0TSDvRvQv8f6MH8cwFEW0B8glHeC
J75Z6qSbfvDEt50ETv376AdBoXve7mWNgJHXqA3vfLIaKw2J23/j4kLCVCfECwzKxZmy+8CKE02D
BD0VmFxKeLMeS5DyuZm99PReuL7HouY+jpY7vZWiyWiXOywsxIqZdUjor+tntCRkpuOex3UqgGHZ
6WYZZE0dOU0V5u6Shi+JmT2HJgOuifRYi+vK0ELhQadfS5CjXl/MZYUD0AUl3anRcJ7OcnyVF63Q
7Z3xlO/iVzGAKQLRPIYlgMe0CmoRmG0AqpzrYi8v7rfUmZ0t1aiXZIDUcoImPbf2m7NEw3fJ74Yy
/JYx07upAUq5pbJ3QKp9ssEauyqe3F0a1U987UVN1P9iX+0NCfO1+U1vA/9L+a28+Y+WOUe5WjHg
FYYY7d1odIhP/QihKS9frgu5fIP/tc75pKrSEHFWxFin1F7H9Ktqv/zZ79u4uiAaRokVRmJi8jx9
OjKhx2AMF92hYYpHaBb8qQ36Up/hWb/JZBwm3CG44CbC3TkUxQNg0OAgFgevfaEPkTfE2rvn1f1b
Nqrui2UWgkWW09WfGc+RDu1SiyJwiPM+yrpkeKXSALR85KZ8N5zKHkJAMBIeVOhm/UwqKlg4IFkN
QmYQbBVBrjWthm570S74sHPff1oFkL6gZ0ep3QePzOle+R2p2sTi7SE1uXruC0x5YLXIkcl007Aw
8u1E47lwl6bfPLbgHzJBHIL3AlzlgBifyiS8y0vhk/YAW97/NCSTIRCwNCgkSCftiqgvmd6/DMTe
XteLC2t1p7IF5gHYE95k9lQx32hR7dflAYRADzKlxTrFkM5IdqgpgMIs3Zi5+/PPRWJnoYVgZ0RE
NzO9IwemUipbHmIPrKNp3P/UcKksoj+3RN3HHe//8OHH3k5H+S+BMyPMbBDxCuLKA+on6Upy7dnP
HRmYI9qxmib+w3AE0rAocJxixgIYYeZD0wyvcliiD/Lgx6kZZmPNHp1YvpbcjX80db/EWzL3aiZx
4DgCQnua6YC/nSoOHhjT4UkhD7YLZiAydm2UgAguzMssjrRSeAs+6JnbizY6QOmAVAWqDeWh+R1P
bLupUs0jB+7+oiR5tMHhmVXWTabDd4tNTMbx7kyZg/q7+mSxpYT82T0Big6Fr4/pHDa4n2d2zK89
W2PotDuQkb0PVpNsRz1pQ3D8v/oVEQHYgt2AVUssTGetDlj1idzpGI7CJRk7EvN0CVbNjM/DaK1T
m9xJzURPahWoEvOJAMetm3jLJCb7ZANBM06xYCPmb4Q98aagCx2ItIlDdY6Tqbmna1S5zsHOdC8q
iV0EshmXSmMXpUBpkLLEnBO0VZyu1MDp1lOb2oFrsdgUOeFw8tDDcd0InJH7TcS6qPqhGxS82yD7
nwzT0Ya6Xkm6stPowzA43YuZex4LYxnrGMwQFx+TgJ2vBWvQ3MAxs2sIOG89I6zconpOwJL5oNd0
2LCx3SZNma1VootbxTT211Pwf6zsf5vaOf7FGhh9bb/+g2l99zX/+T9/W9c/i+/pfx3wRJ3zsOP/
/OfEOWL9HXMUJjoolFPdD1v+z4lzNobRAXmNMEi3gLw7GrOjuX8H1h1Eh+CQxAAEJDIRijVl16b/
8zfNdP8O9k6AwIAKJvgTub7/998nvI1/zf9LfpbT1yVlccyO/tHS/PtdndC+CIcAi/3QZ8A1Zv5j
ywajpQAc3kvaxWsBB+WulQwg2R7XM6tlf98NrVwZRusFINtSt11RFitTz3gka08EzK6GCNEOKG+s
VF9rjkWDTvH8Vji6CIaUds80d7SIFeq1HroXMdKvkg3dc5x11ka3EfZpGtoVjg7jwrJmpTssC3YA
7/U0QAK7h/ft9PZIkfgl7sJwzyvlbcGAqL9XSNmAJEvbfHyojngjaWh6sBw6ItQtlzrbZkTL+AR8
geVORXRkiUD8gDM8vsAOdXxGKkO/V2m/fvPEWBzQPc/Kmz7TVoVXD2tjiPU0SiwzeTNillZh78Xt
Z10Z5QOTRQm0lzNaMmhLX93kGWDUAShHi7eutNl3kPTke0ay7laSxjWCQrfZdiAS+I1UsS2aD6xP
dS3KMuCl35hB27GhCUTDwUFsct8OgGplLozwUnJkljj7WDesMNrswHY80a/N3JdapN1oiHq4z22f
PPKkFSoAgYHWYXpfI34ZNAXlSs+5XMP0AXY0yNi6HWy085vCDwzgkoBBG3P2xUXy4x9TJE70/1jf
Z5Hg9HW4T7iOYHbEqANw25+eCsso87k0MAEO7C1fC55yju6wLN7YYrS+oPHIHldZTZI9S6rhlvcg
rgstEwVYxL8DCPkQGMP4yixegK6cvirTd2H0B/oJ4C9MlB3zIKqhje9kdSPva8re26n41XvL+NjJ
Sz657bAn6IzD+uGjgNN/9nb1sZ2g012oex3hR1jXEs6QpeHu2ulTJkR7C8p59dNITW2VKh1o05xr
mOtXtflzzkvMg3LKFmP9nKZngdLHuI/Agwcm5pxoG9KqHh5qIdBC4rts54ANNCLG2IKkufAecgNE
aiEIFr+OdgkKjCEdAZtsDGo9WYOXv7t5/U5t1G5WGKeTtejTTCOrLepIcpSrA8DrmRk1LuYWqswR
P6B4WYRnmC85UBf0F2YDphctcHD7UUM61ZBaSbNk6aDf4/1t38xstLzAHjE5Bh9LtFArMcIxRgHN
aljlYGxT5z45GBQG4g03p34kn4uQ1Iz/WLBok2KeHh1Y76Ed6PlHeIq+sNPPapqmzWTlj/dFBXJm
LVbmfTY6eRSbpNvmUlehpkm5VWUvX5UqxXpktnsz8ix/W/iSyXDNvmRqEgF9ExDJgFnNXExDYTJS
UWn6vTaUqGLG3E7AAkBwSKyxusiHp7dmSckw3KPUx3dEc7UZlA02MBvsslplDu4SJmIOTnT9y05d
fRTeoNpw/8AoBaAn8NIzi9sS3ia8jfsHNyu+Via2ybPTLASLObzNwVyIDOc3dmKXQe4S6SR/6gWa
e9raYA9o23f0h2Yg4os18HSds7q4ub6ms5cMATtcBBA8IKCAFzgHmWG8vZ11IjEeRh3klX3DtVUj
cpB/xfBxxx5VXT0n75UbYyQoOK3eWS6LpZBmOtHjE8c3TM4IoFIehgSh/+JU95QPP6MpuvGhG/xh
4zZFtZaW3qxcE1qYut6u9917r3HYjYtuObRl9PG962W7HL8blLEPIIFOehXGVrxEqjQLPKZDh6uP
fATGxiIVAbLP2bexxu5MHvMHH7P7Qqe1YHTyqeg8AiynmNBDJxPlqkpb+5E2dR4mRmevMg7Smh7u
8YIKTu7S6U7ha6AP0/xEkH3Om1qtpBiGXCf8wcgNvrETkOWh8c+IvGiHlInzZOcW6m8YFLN0RHPz
8LENR4Jn8RdSRx0xmc4f0ARRB6Rq9NWgExaIvBAvsQDBLy3Q8zS6Ql91Fa1DSoq1x/xkSV/PLiHo
OqGnILqCcwpCm5l1GDLDGopBSx8wMxwtSPCKo2oo2pu4I+VDwYoySlIg2AstLsKi+1La7ZcG1buh
dtoX2Sj3wNC5ee+oQa1lypeyAefXaWITnZQZRQA8gB/R+1FY1WnIIWEAGH0gSZdGQ+zWD5KoG3tw
kjuDSRj5Wu92jLX+HcB6qOAn1RItwKSRJzqCT0A3GpISLrx4eN6nGuvRgqWklKDBt2KUz2390UrG
coX4Ot42rWEEZRenO0+41eG6Lbl0NACgIPsy0WMh6DgVjO58O8lVDMHCbtakg3qkeUZDTMvBfEWe
8AVdMOcvhTmtFOzZeO9BiQvMy6nAkbO8tWrGHmyfAwQRM7kVTmwHicidLW3FGFRNbWLSNU+CqRcw
rJVHNxKjN4NOE9rtoMt3wRjmEdaiWNm9LEILGdBIZ6UVySoe35s0dyJ7aF+dujLWiUOSBcKri3sG
dxE5JBOZ4TOPiaIVuKYdfTC7jq60jKiIcvbGDJCxGrllhdePaNqRM91wQMyNhNX0ns12zBv0uNMU
Zw8idZ/R6dFvqtxL0X6WfiuZ/6n0yRIUcNZnDgMKFk1MRETeGw4xGlpnEaCdUcVTHTTgzK6RRojN
N33K00j0UABQDZYG6mJIdVY++t7Ot8sdlbT9VLbdpkaKb2UGjYadv74L55uOXk3EBJiNia5QQCxP
9aZI3D7VStgQoxm80CrdV9PsH1SbGpGKy6WROLNUy187gImoUx8owhWMVTgVBxr5rO3Glj4UmrJ5
WIODB1xOdmLqQT2o+odVGAckiddKmwCZ3ESjKkWGrwn1JlWbnmoorJj2TZ+M9gvqp/wrttteIur5
+IpT1Zh46NH0OLEHgud45t3A8c4FlYoB7J2TfT8Y6qXtZbpNfd6JsEAKPA8sXnISdCjeMcRVNFuV
Lu5aZDiMPEm773aGz/l3D3UOpMYMzPzJGqezIrMpyH0B7N+nxNHGh4Lb5tv1E/1gv559PZD/Hg4T
eQ2UV2ZH6npxCV+/SB54MWK8u/DEiqN6cFP4ygxpZ5AIrrwZ5h01oyTLNvEoyd3YjOObExv+zShN
CwQq2U0tBhTrOoZpr0aLpgVUUZzUdQPTy+StqUnAMrU2bBpDhRT21B/iOLJqxw/K3rZChL4/kQvW
bu360XOK7AkkwVVkWdkQCa49DVlr7tKiHkKSDdWNFLm3FoWDceitb25NztqN1yECWdibszuPJgJM
7QEdEvp6dXtyNI+eJG3M9MQdlHYYq6QLzLyposJWdAE58/GszE8AAQ2qTmgoh4c8i3z9pDFKY8iT
h8YVY2TZlbs1ixKz3PAWRTXajIIqE+2q0Qz1BN4nAjJP2u3Rb/qcxoW6R+tgect9DhS0VX013fyl
y3w3wjv77IzDl1jm6Uol+UpvhNwIs403sYnkjtXjSDCoTiw4WmfeNyB+YANDrOyhGxjzK083zdO7
sYZGaQfSYHqgqk1+8DFI+fv1o7ngLsAOoSaIbk8LNa+5cYy1Clkm3ckPlOJixb0LpzYZEB2TYm81
LXoKUncNorAq8nL93q7tfOH9mbHkTsYJXzDBcj+gEvBwTxeqtwA7DqOdHzAE4plWG9TKtXgM3G/M
wty/1l01bnZnqJWPpuF6HD4R4W/k0N1X6a/EpOHA/IVMxQxj+Y8vQv0PpGHT8Jc5aaASPNZQwMkP
KmnJDUH5NzBGaq4Vs4AWyYr8Dt2x+nMvRA6j0xSbonVUqMeYxKd77bgiQ9ZHslTsh4bq0u2Yaxg8
lNhgxgQuCQ5X5v2xrkyPCYIXdLMAZzy3nIAWWAIjbPNDD+jkapSNDKkPWNd1XTkLknBQSOUi7wUx
oFOY3L6ja8x1sLCMNskPXto3m6yTScgN0kTx2HkLos7fR8zAm9xrtB8Q/OdMJ9KeOnopfXZQNE8i
cwRMOonB3U5dk4UZ0ZdO/MLSfssDdnr2QJoWY3Xv0OzAuLelXg8bQNq7JvNvUstYVSS9L7zqlpMq
BDgloNqN6IuNJGPg9eI2GdbXN/osxjKRSJ9eEaTTMe9s3n6d5C0mEI81P1RZnAaVjaySxTDqsezT
G9PJ4CNSrw3g5tshBqovzke+JB4FbJQTp2wdouHTc7brvuDCHtiBWpbaOG5dP8WjcO9dIm9TMOaB
ps8k99LSOqAxjA7ozlHu8kJLPhV9AyyaRovxdsxq4ybRGz8oYjC2axVm+/oto59aI36+vl3n4QYI
j8AVASIR9MahZnD6vWXlxIQgiXZoFFpWcYKAYffMjgrQsYUJL9S6cbV96ZVLbcUXjCdSF5j/MrH1
IHdAJht+dCNcXkjoBwgikMAb1xKcZ71nqZe+N3/oXqI+t4ZfBaTWSch8GmPqgZ0vuNPniosvmDRl
mrbuo4399AtMMaDVoVfpwW+ax6KqzQP6HcHsUxTFwi6fJZZBBoOHFVEdVjt1T8zu5MiYFFVXQtRQ
3jAXNA2al5H7TiubOzdvdhUYMnZp30UViBzBSBglNcB1SNjvuhFMfn985oY+UfTCqUDs9YEaOtp5
U7qO6shIDwSjUNGYnjU7z8nsB9NTb7RubmoMYH/Sc84WekimEz31MeDE/AVEh4sHSPrpfoO/QAjX
bNjBiG17oznocPDN3o+ur+7c/OE0p/QCsmLA7XxENEerA8wzVhkp0gOrh/7/c3ZevW0z3Rb+RQTY
yy3VZdmUnZ4bIpUc9t5+/Xno7yaiDBPvAQIEgQIMp+3ZZe21Tk4U9BvyfMVuMvUPtTKuaB+8cYaw
7DrFdPKdJJjm3/8ZTS/NuKclJrpKpfMxyap4P07kL0kk9Kf353Uf/BEm29SwQRDCU7OsAVRq2Q81
jFTXrld+5w39y4qvVp9h6P2VjI38G2TRmkbGW5NjUOg10SunXrVwo/JSpGofwXKiRJp0MbX6cwAJ
7jEx5T/vz+2NPSOjTkFzlq6HhG1xMsJ86Kaat9krhdrti6Qxj6agE0Lti4cRuNLKBXgjWpqT05wN
XJQZFbC4jkqR+OSaVMWbwsx6NFSl2tuhmJ6oLpHwMAR9kREi8LE1XaiS2eeSWtFXpy22lSitUxX6
6rEKjIlaRmUFv9qmGQ5tMfzVwiF+AblRb9IpFivImDf2H1M1HzJcCIdduT1paggDrUk3m1dVlr4t
uiJ6lnL90lg4m1kl1fQ8QB/5/r68uVBADShSk64kfbrYmNEXRda0peoZcXYAK3Ju6o9x+1eT1D84
VMcmhJJ59F09TVEbdho3CqBTzM+6f6iz1I2N7pM9SQ42xtzovnKM+nbFptyvClEjGZEZwWPRQ75Y
ldSHeB0irOCq5vK1bZ2Xupe1p1K1L7pcpS99VoYr7tW9FZvjVK7DHFyQU12cnaKo0YUt/eBKIi1y
cyezYTpX2sP7K78ACs1+9M0wy7RDhsff56YVXM1yr1bNNnaSc2c40YZq4Vczmb5OdnNIA+lS6cNP
5DrWyiWrH7BYWWMUgSY6J7hyOvZSD0DHEI7sEhTu20Ldd078KCXO19Q/+zRVps60JlJxbxRwSzjt
sDZgu6ACuz3wvV/GeqflWJ9Sg7MKCsh0bP8qAWLcaf3l/eV+TTbevk2sOCkeMnnUbO4KaEmjRUKo
cnDVyuhFVnDCkgJu8TFLVXostHyvj1H1l8gleJiT0d8UubQfGt3MjnqNKY4RAYTrT3cu9RjIf6Om
MJEuSiQzcgu7/FPUPjn2dio/k1/oa3gEg4NkxTAK6vqQPkhOGMZbH47GLSyD0U4EKoRxQzI+Rnbo
7FVjjJ9UOyn2fpeaPzWpTDZNMfpf4RTzLzabtGJq3tp7bhRSDRTyIBBfuiu+VrZOXAhxbYEfnc10
+gNwrDz7qrTXOrU9G1ZHAn4SZLasIN9ROFY+FVqxkiG+902pZhJWE2KjOIOc6O0BaGSdhG+lhFeD
YwiDePzXmUpx6Ko+vhDllFulaX+nSSP/ff8wvDEuDgTYG2tWlOTpux1XhacyyOouuAYotboRjv5z
3qLP4I/qVcaJOw1wcR+zqLFWuJXfyLZSxtNlTqCJS0EN9XbkXGrbsqSmcJVVSnegCP82fhptU01N
ik0Z0IxTJL1/dgrpszw0zvOojuoB8DOAhCYMd0YtwOEUuhfZ1vP7a/KGB0teEftKKhSGWbigbj9N
SDAgkyNyvMhRfxTkQjbFF5UyPKh11J3jIf5gNvGlNYk2ezU9t1b8p4ZN9XGMg7U23Tcs8JxxIdWJ
YBiY7Hn//vG5cvrGKxNJWXQJ4+GHk0+xK1tTvHIK7p0f6oY8LTg/5L6VZS0oTwRJX6SkvDRvvS4J
h0sdOdWh7ypTrDwpbzxiSEcSrZLCxdAtQa9qNmnCVHvfS0m37WKni/ZBGWRuaZndttTybpMU6hol
4Ru5Iy44qzeLvCHvsNzRrFSFWdGERXM83HyuXunGps4hzst18Q3kreWmnRkeknbE/EaZ6m/pYH3W
Jjs8OnpZQk9aWc6mbgrprMgWOkyFLf+tW/3zysmb7fzCNAORIzfDTUTKRF48uFMvld0kp7YX9GZ6
zNXSBBc8RZumUtsvGJAfmaIVl6EZ5TNfZZ/sEgXnqA1/rXzHPM7td8wCFDrFEHxHSgHze/XPsXNi
Onia0i+u7ZQVX0yIV04EkBGuWNVvR2q7W5Ng7aia/idJH/tdhx+/7cZhU0hDtk2LcacOkXHpJZhe
mykR+6FAIS0bB+khScI1Pq35a26+luwD3iL4UCiUbfhBb79WMcia5xiTq1wO7UYeKjL/TfTJmSZn
M0zOfz7CDAezPXYaZwzHerE4MaEC+FMtIIRuI+CCU7ofJLvc2lWW7M0wq7c8usmKvbwzBPOgwJgx
AmD/raWHUHGELegZg2tPJmZDbjpBDCQdV56h17L8YinnWzknCqC9R47ldimJWyHAkwvHi+voQJqE
tHbmQk/gtu3JETAEBNo2DQ59+yfpHnLpNMSy13Wf1DynzlI8SEO8DaDiGUR/yMtobxSf0HJ1ddHx
t77ysXcAJVwX7jReL8bLBAu0SOhUGbJiZZpLXkPhYGelHXzgVXSY46CP4NXiYyJaaTtWzos11sa5
S6FAzhKf2pU8yBmpftk6CgDkp5Xbc2fjkAViu9gt4mUIvRffRUQe98M4BteWavo+qHxxDAiSTmD6
oU4246NeUA0mZAiebDmKDoio9Fu9D9tDA14pcBvbbmHSZdGaUfwJqEY+A7uaDu9/5t2t0XnfZv4H
ErVzwmY+cf/ccT0oqkYJFfVlpDS/T7OfASyl2pQBo+7T7ftj3T+pc9M1w7BZePMkiBaDxVOMt0gc
V0i26VW57lliQM4z6nAbg8I6h2atPsz+rp7b0QPEFDJtxfJPrRUQUlNv3L//QffRHryVPHQoNykq
0NQlBMCeWgcXRHWurV47h6GtJ6gC5IAkJdihlxYWjMeqc76hr64eejqTdlZeqtKWrkf2sBzSA8yr
PuSuZf3RBhH0qyglssH0TlXlTmsD3x0d+y/oYJjV3//yu23jw0khUoPBi1fuwlQ9Rk5MkX39OoX9
bhqEtZHU/JkCHc8FBaD/PhgQSXJZOCHzgLfbBhyL9qbK0K9pHI8X08iyjZ9RbWwQsDjCs6CujHdn
5ZgcyRcd+TBuKWfldrwm4wCmfcvkEIRzCxXOLauT16zcm6NwCtEW5ySCj7sdJU3NorQrU7/CZjZs
uqIEgONo5UpC4TVLdWNLsQBQUfCMyogfklm6HQZccgRL4mBdU0XtLrLUtJ/yOOi3bd0bL7aWyTMv
FBFGZE0S7UVxv2nANlq7XgIZs2uVVoF0XTe7a45zErhTOPp/rWa0vtpj7X+ADx2mtSCTzcadHdZN
EpK+IYqT+8zthsreqRai91acxp8AVoPxEUNdV+5ASH8cg8EgVagiqy2PeYwOrWOkpwjpXTeQ+PcG
yGTxwwm7YyGTxt04fkVv7RSoYeGWJhzZm6hL1C0FEp8HEKxjjNSalStSsyviQdn7egLIvAjEELid
ldBfxLMVrNzhu5vAS0XXHYBAwnK0Txe+MVHLFLaFI191kYldDeAWorta56uSGOjbqkjwa+vyzYYC
YEchjC7OOQ8DQezthjapEXdNgrys0sln2/qmdNr3prUvIkzAA1duEJ1L+3seji99ErsKgOoySo4a
3C++syFhulO15qiiKSRZf+r2b6L/oShMrVilLizcokz2DVVl4UvbRH3WqFHAG/BQUEjKSNql0ie7
Gxvo9JVnCBf3uZLt5ETaNv1KffwuGJhnOVOngAkncbhshGhx3nu5L9CAHDsifbWqL0NQJr/F1H18
37q8ORI9Cf8rjFDavV3PPtDCzg71yesia/xCkfuBk52dpqZJdu+PdB9tMikSyrOoFL0Id71KIAIV
33TKycuNAfSj/qtOkmfbBAiYd/VRdLnm6mPzV1QoFRq1m0TJtedRjsN+W9gk8OVyxdLdY23mL+JR
xI+EB4mQ6HbysaoKeZTRJQ1rq9nEraqfcrULXavR/cAFLlfsKnUwD2mi2JeoS6nVmOc6pT1AG6Rs
aylkSzqzsJ8srVC3eZ9UKwX3OytJd6JCVyKuNd+IXb79wFwm+LNyS/GkyYlOhl3iAcb1dWVj5mne
3ilQeFxkdoY6CT2It6N0vdPQ7aCiKEzct1fUvo95OhPj1OOLuk3o29/a3LlquaMezUQMG3+SwcjR
CXIwRUhbaFO01mMX+r/7cEZECRGylbESu52kpyvH6BWBsvhaKoe0GvEkAke2F25MHOmFoodS61km
r2DnROJg6cLYp/AMlkQedXJ2DGl8FAhiuIVeywcieHjhM0ik/UCrrglMTYdUq0ysFFg6Zcjgsqgq
VDiUqh03YQGlxaS06aajwO4iRBgcutaSLFcLMqaU66TN5AQyXD1PD4427Z0srX/Fao0AM1AQ/1Qa
frDNmrE5ZE6SUXft6bsZLbEnjaCeOOf9LmyiajuMqjhTfPyTjqI9dIXWfBBjb+9R/3u2R8XhIBaK
+N4PsuM1RZ7vKegPO78znni1L7UWOYdWgiH9/ePw2kW8WGC6P6BTeA0+8dBuj0MRV0KOtWbwzFzl
eXOMJngOkBPtA38CYV/KW9RDPtdK5D9Rfbc8oetIm8qmuFZTaXtaQdTZppY4lOFQHyZUUB6aNqR3
og6GpwJ8ycPox9YfFEW0LQl/2UVVtz46ZF9XDvZdBI0uzOz88wfkD+mO24l05hAbYxj2iNb0yi5E
mmXL8e0OVabIfzhdv8pGQAXZjF2zj4dKWUMqzPdmuZCA8uFiRVpuJme9HT8tqXHUyIN6ahRZnxWp
BvdsDfZ56PFIcUDGgxKJ8lNrBPX3WiJKaWHMqhW/d4PWXtOGfS2tL76GDiggV9CFz8DbhbEbA03t
2qKxPNrlopNsluBc7cmwLuYwvkx2K3d8XQMNWtRppNqj+kdKz+cvpU3GFwoO9Uet8003xTl8jCrZ
eS5Bsj+MWmY9SXWaznpm8Z5WrNS1CzmlQ9yM9s0UdTtzCAhtnJHm0KIOqaqnemWcVNGY3wGAhx+y
oiiclTN855bMaE1Q6Hjn5NLuSr+5FpDyrOzW02BJhFGojjwwN9EBBLCyqcq+WskM3IfBDmThPNYO
GGNwN0spjB5sfYFCg+0pkEDurSKbvhNABI/CKVAyiSt5G1VKu+f0dwd9mEpYtPXudxta+Q9QeNUO
i6puVASTVhbi7gEhgaBA8MdrS07xLlIZOy3SM+SsvAL6Qpr9cvNUqP0apcn8DN0cLaomc7BNrZgw
RV9imjQli2RVTI7nqM1jl6vS50btzzQNKj/ft01vD0SkSAIRJMWykBqloZF0IcKi0Ldnj3BC5hvL
D+tDUavRSmh+H53O4jpkX6i2vybJ56X9JzZHvkUbbTWxPakb099ZFmnPxKDyN7NCI8aJpvCSjOKr
JkGeOJT57CCmzodAHg0Xgpf6uyRJEcjcwjyO6ZjytEjRVzOXumNPEN65GilFSDEM58/7K3T3lr92
4lLaVh0OPgbw9qvHNrHR6mxsD7kJ2P1kpXZNgaQYCNyuv8T26DxKRjZ+msp4TbnnLuXC0DNke25h
oot3Se3W5UZIoIderd1O0U7uX6zBkrc9PG9VY4ZuPPpr2ae3Jmtx1eckD9j+pUmrjEBocSzZHrcz
3k6dZG67Igue2FYkDmmDCy82taXGNcNhLcN0H1oyXXLotN6DspH5ituVHqrICeO8tr1GjMoHOYMg
TQshdJgqO3+Mu1bZi9p39qNdQf0d2Pa0NRIl32RaHSAUU+I2BGV36Y2KUl05yt/hxKRNRpgTpCpT
mxJGliFLN9F62MaNfJkM5LyMKOzQJuXVCv0RlQ8jhNFpomPy2DSh9dqREOw4BI3bh2Oy7+pq9CSE
MgOSOcg1RVLTITeEoHyXSrpbIFIwuaAkxbGShTiH01RsjIk2Xd32T35WFqco6JrHCD2xTV72uuaS
4BCb1B7GjdnK2sf3D69yv6E0n89IIaJ++lGWmo3otikiaWPU/iTNQDeoo2kQSaZHkU6IPxmNGm8a
lvYBn/5T2STKJmpMsYV8pjvhK34QjRrtQiXraBhtwQn4aV8/Wr4udrKiroEV7m0R3wpGAewjiTVl
SeOkdGYr1SKh+gWJzg/fznbaRPN0MImX91fl/jGjCAFDzyzvgsu7ZLgZJlGA+2k0T5muOKuAVHvL
OjZq8XE0lRWX6f69YIAZOMqbCVhtaWCtfMhDLTFQduzD7kmpG2OTdoO0/c8z4nFmk0ilA8FZAn3M
QdWpIkiaV44q/lfXIhiYhj9DHX0Bywd58P5wb0wKLDulfUw5CJwltW+ppC26RdQpJ6mnzmm1PiU1
v29X9ukeYkiSlnlB6YUeIeiQhb855lXfmsQHnhwE3402BEA/+jT+1XITubJZPIhxiPbTkFQ7uDL0
ZzWMP7w/01c/4/YlpqY3w0Tw4ME1LSVs0amfeqWcNK+Z4ninpUl/nDJhXxvDfwZOMX6jI48nwajy
5LNSmOXGJGs/OLRYt9GoPVZq+EUYY/9IB0P7UI79sJca2T5oMKvvncKvr4GSB2446d3JT3oSd139
MCa62wQVDdG1WmzsLn2IYlpzEgDb+c4CR+NWtApvq0CE5yhT8jXfaza0izlDfkIdgneaaHkZJFfh
WFaO0+qeSFtY7i1ruCQ5LpYWJ6oXWHb5pZKcKxkpLB6VAmANitV9e3/h70INvAH693C1CKJpTl2k
M40QGp8q1TTPpjnp1BoGotW0Vz7kqd1uoXv70RhNtget7JnlqK24Km9YIlS75robcTzAlYVnnytq
JHqr0LwkNC5q16iJm2cIPusVkOT35/nGVSLydkwwWtS/AHPePnqKJUYU5nPby/tR/Ayc7HuJbP3K
KX7rIrGN+JEzcxCHeLaI/7heklnIkoREgQeTMw02SS+BcOT1mzkNKSHV0cWSuhw+qMw6GKn/p4zp
23l/om+8RCSF6KeAHApX01jEbnEkaXarpY4Hrf9F1ccndUzTZ5Os9WYs8/TiRDyJKSKn7w/7xvrS
xDDne/CnZyaW25lPTS10so2Ol6exsi+cQNkFBYqi/49RkLLA1nNYwQjfjpIqaRdWre94Eo2n10TI
F00Zkuf3B3kjJqI9jPs998HP9ZLFEhpt4NTtYNpekWhXqoRoj9LAc9bCorgUpl6+aLk+PupW9zkK
BvnZCFNj79dWvU/0rD/FVtCcW6NZeeDuL6pKSnWWfUE1DW2W+S79c7RKZaRmBC4Lgbnxu9TVzUNU
0j7oO3kXbSK5gZXL7OkOjzBBZ8nX7ZW36P5c8bo6DK/RPc/6L452ZcuBEitEFToSjec+6/Nt3ZTC
1eLnsoYlO8u2JC3XoE33rjk9AjhWc70FNoLly5SEQrbHUrE8a8q/JnEH3AziiLyPXijd/tCkrlsx
Sfed8GTp535blSnOdYHF5sddrAR1JU0evll7GCtDHApngh9q9KtHxQz2ll0pD3ok8i29CunORnpl
24Nj2FC4X9OwuseezMAEPHVaVGZC1GVUJEtFT4CKeW6LzNihWk8u1xZR+j2msvJQZ2PhNZmt/Jad
AAVewCXjFG+dYQBqRAO59lmX4bJR/SndlbocXgtNI5Wk8a7/54up0qzO9+GoYPiWDb6RSCu5VPEp
FV2YV9PJHpO2DVeuwGsC7/bBVHEkMeDzowX+ebE3gI7bSKFa5gV5ipxqGCKXEolm2Kdj8xDGabY1
mmncZa2s7h2t/VBPaCQVuu/8XbEQbxxLnkuUmzmYszuo3V5GX4IATy0kxetHJT4F0ZSfCt0gACKF
FMEcLxX6dz8c4eHN2viQ1NZ4FVp5amkf/FYHhf3oFDDGEPNVhDUjwsSnQE3Ts9OuRdX3VgPXAjp7
EjtA4e8pWyn41lKkmN6kStOfoIaoKO8UBGZ0d9SsYzhEnxKlnr7ncEytHInX5MntbjH2zOQLqwcF
5yWyRmonLeqdwfRQUnDJiVyaUivc2IG6SjpP068q/V12w688sl0AaqfMbM82CQk3m/DzaGdBL2aI
Hq2mdjv7ITIhFUCApzYgcnTW+CnvHRHOLmQLQGghuyJvcrufYZiDDQxC/Sm09b9ZJ4qnNAmKraN3
4en9o3MfE83RAx3ws7tD3+XCD5GDqJbSoofXXYHer0RyYN8nVr6rAVzs5sB9xR24L14xFhRSYG/w
Mh06B26nZsgNBZEm0Z6qHrIOW071g5QIenpFYv5SM8c4m2UWuv3s7xvxLOrghztSIvrHxAwlFMIj
a191pdjkkbnmNNyxe5HroVGcXAQHZIYMLR41Ceuej1pjeoH/BCigqFBmH8Nfof5VSpWtgOCoi82H
LssuqI0PG4hv3Fj92RjTsxnUD7V0NG24hT5K0odAKgbXkZ8q9VHYz2YH4jZMCMS1beVQG4duaQCF
O9THJj90krV22N/w/JgJXjRatyouw5LhlOB+ykz+kGALP4fVLA4wVYinRW3xHPh2vK3h6vjamkq9
gQGqONSFtNJhc2+TiCTgo6Jg8BorLk4WbFuqE0Sm6pm9UC5FIj2j475re/1R6UrQfqL/9P5Rfo0N
lhecUwXwGbAf/AILlyBQGrMKh4Bo2EjPulHtOgoVIVoscV3v4vbFBu2vS0DSZbGfxmzThkAjzfyU
lvnnQDY35fQy2MVGNs6hf8l1342kwhuHXROHG7tRj4mGOhAy6lnz8v6Xv/GQsFb0TWFGVLCSS9mr
Us6tLIw11SOsHp5CWExfgm6IkNCplQ1vGQ+81QU7Q5fkQ13rxs4XqtjWE0D0979Ef8NAk+DhGnBB
iX2XT9qgigz5tlSHt20Cd6A/RGgUFql6jUW/c+IXJXpO22hrS+GxhIaSSwRSYNxJRrkjZ3R1wr0a
Steu+DxIZ5CTRvU5kg6VATec/UvITwb8dcUVjZGPZlAeSyc79pb6WWQnU5b4L4FnRfUukp/aiuxc
RmElCAFCNPEvXzUOpTo901P/IclQ1DAa6iCTZH3OWudxZg4gdFnr4X8l5V2cKOLgV04XMiw0G98a
KzOfg9Wik70KbiZdwuxPvmvGX6Sh37S4PsK6jtFHEn41xUaUJDSBhtQlHP5O2pcBXaeg88imDX24
LwK65umkzjP51Nrad7jwTNfKkmf4HLwJNbDmUw6tkGwc39/QN4IHyCXojCDExLRpS/VEeGNgb6va
ydNDY7qEkgrlAdHiNS38dC8mNTlEdd4/trkfHWSp8gGjx+no0k/dbiVDTh6sLmlPYdDZa80K9yEa
AAY8SSwtxHXmkvG+72JtLEAEe0MjzhHqfa4we+Oo2IntTpolkdxNm+84ouMeJ6771WST2BtTJLuO
k3/M/XT42lX1ihF5y3BS9KW3FhQDhYvXC/JPXNMPqq9HCS1t+ELKudbVb7i3IQS3ufPcpaE4mCYS
PFqlglEj03y2Qm2NzvD+9Sf1AXXg3InM0piL17+TnMjINfAdgRYfFWgCwAjQsfUwheGao3Hf9j+n
WUjqEdNAbXzXMWL40PZ1jT96tT12Z9i2LpNeJmeDtrXHIIaJruxpk0HlOfwWAKZtQAGlHNgunB54
hdNtFiW8ioUm2kenU5UfjhRYR7UKzGd5nKxHTfjyyrtyX1YnlcCRBruEmVchzbu9lK0SC7ssncFr
5fRMW8XgiYbCtxvKKvlAYbgJFto1B0t/ruUxfJAFhXPfQVO+6eLgDBGhcFU7HJ/qKh08JY3sp96w
4M+ymgtKQeWOCOoQBDX8BVkZX9tG+hmYELOsmNq3PC/YLiBtAh9gAxi5nUbaTjogtlZ7iqp0C0mC
vwXG43WT1m6cQl8Z7P6u4XURJ1PHAvJkLR0boHt2aJSl9jRIrbIpJc3alnX1531bc39u6fqhXIxN
IerhQbudURyNUQEUNfF8Pcy80q5fRuEYj1Nc/OfYfx6IEil5LZj35UWejs53v9PVOvGsQMqOTtn9
rhLnHPUi2vRKfMnw/d0qTv8zjRNwdYNiIM0rQGU5fbfz63I/diI5zT1hOcFnbTK+qWP4US9iwCyO
3R7jMPf37y/p/b7NQ9IHoM2qKne9dD5d2VY6NbknBbZ5gfZHvTTGGjjq3lObEYDEr0Qb9Ita6u28
5F7rUlg+8HWAfuyiZrTJuebRzjJT1R1UdXClpItXrvG9ozHT4MOQQ7saweAS8GjZWeBD61142Wj0
B55g6aUu9PapiuwfTqVfKI8r5KC18ZL7pDhW7sN9bwB7+e/w8+f9Y+aFFUlTFNeFN8mV26XPfvIo
gcrqO2QCexSoZOMjAg1HHbh73v7M7Y5kGtxBVfahRH61MD6V+O5xc5jKS4daFWn173ZRXZ1AIP6l
vITOGl3jWyeBeAs2N4r2NFDNv//zwY6cZYU9ChTqe6iaG99Rd7aTr2myvXUUqLgQ//AEYlwXN0uW
aZE2QrmABicOTokIWZw4+zzaaeaOUVtdrUlf8wPeGBPqIrrHMec2k1tshVqOZj2ZRurN5X0T9Ktu
1C+GlG6FNu6i0t9UkCi33U/IJZ6i4kPq2C95J214vM8w7l91LTxk/dqduLfO4BJmtBFHEyDfMrM7
TPnYFrGSeVHef2lMKycjIpunSU9h1SiL1bD4fhFA4GGdcYeowWDYbre3UKtSMOfWSzo9+xInSbCv
Snv6LEYVyJUq6E1P9Kh/imvVPzW685JxoT9losQbsuAZrHwwZq5jBtpL2mTiFBXW9CN1jPDj+wbp
jVBlBtBjePGPIE8yF8YiFwZAsKqASxzn5Vhbqn9pes2sN7oZfx2c5upn9b7KSfG5imRmn8oJBfKc
eGPlDbjfIAJbXk48WjBp5CJvFyyylaBPatCLcgU5qSb10r6tnfKQFwbVQiVfY2q7zzczHk7HbCqp
US8LUyAOyyinJcsTHYrtaloWO6Oxo8e00veNPSiXvIdXoBVDtF1Z8dmfuQ1CwKBQEAWDN1dQ9MWd
VK1Jk+zOar1YyMZOZLV66EZDOvs1HR5p00vPYTDQMlQ0UKTR0vtN8CsYCWF4k1/U2z511uhy3jit
xIcAoQBFcQiWYiYx0oZyStHGSxvVPOLJ+mfDKLMtVbr8G2BbZ9clw7f31+HeAPJWgImZE8+GClrl
dsObMejLXAwdiXBCUluJrc2kwHn2/ij3PgxIpdcmEehOqT/Ov/9jZqMSoY0qqUoPsowa/GBaH2yl
kJ+n0BEr9da3JjT3D9GdC0CAPb4dqmiScrRtv/AGgd/gg2khJ1RNK+/sa0ni9vjMrb/AKzCurNuS
wYp+UMKZTPafopoqtDkm2QkH6pKlhrlRkYjZFbnxsxj14aGDR+6P09DSrllE2EkV07lBFWEnJWm9
MY3px4BntO9VX7i00GtwCSTQQRdmuhulTv/1X3eCc0VYQsMw2E9yhrfLU5mNNQKg8J9QkydPE9O3
l5tZfegr0rfvD/VG0IcTMjuUMnuPyV9sRZ3C5gscpvRo9fjREOW9iKrzd30cIAgubMdNsNxHTZYo
3tvTzMXY1CsHbx7i323SULDD9TLJ2jkkFZbTbYbWqjKjaZ7Id0r73hbBTjij/bmzE3Hs41wcO6Ou
vS7ULnmHTuHaEiyvtAaT02xh4DfmbulLFJYYhSUKu7eeWiifH3pbLU+iDPaDP1O9ydEui7jVoaZP
xObxN9Ga/knqaP9riDdeCqlD9Ccpw/0Yql8HP+uPuVDa3fvbdPeJLA2BH+lwjjGP8nyh/rmbThDQ
MzLq4to55e+w7w1yLnZ1ko0497QKwKwmsvbr+2Pe1d9m5TASqfioOJz8tRg0yCA9p6c8uqaaHnzo
A4f+IiOCQSah5GkP9F5DpxoeJU1tNkMtZRe4ytNNbE6F4YZGsRYQLJ+9189BA/N/3gnR1u0atEAJ
gOTZ4tpLzs9Ibb6mmnFAAhbNrDLvVs7kPLebMznP/Z/BFleQmFmQrrfEVW+F/eDHDdLoGVy57y/x
/ZRoXJxLuTi3OOV3L6vSBeo4dOKqNk760U58YhB2eVOhkXNUiChXjvrSxJPmUAAu4sZw02DmWZh4
lXyO8DNm1QfGz8nQ45MRN8UmHKW1Z/LNkeb6DSEqL9fSwue6RPzWDuKKSodtuBncXW4ydNrkEjxG
m/eX8c7Qv84LrxdU7/ykyIt59TGdnJh4ugeUZlNo0V6z5+qVgEKwH4ZpM/ntSxGDOiIdTieOtTOC
8Sin075I48dxGumvICmO7tAGx8aFVmUfaMEFNpmzCOIVp3/pTc3fOjec6zMgj/d88a3Q6Fl+ZDri
GhajSgNIZr9MjZrtig4eilwW/TYfDX+nF8Na3PnWnlDoMqByJJqlDnh7gbLYrirk5cRVpIbuKm2k
PYjE991A1rP/2HQ0T5LK8DxPkCg88bdDSZM5GpWAhisUVoqc7GBuJKfvV/b9/pLOtxRIHscML3FZ
1vTDWGqiLoiuBX2NFAti3DA6Cffvn663LilPA+EZRwsCk/n3f2yvCckhLYq9uPqO/5QEfudV5GTP
pdQPTwIetdP/Z7i5TxemCxRUFg8ywB3URQruKG0eEJGaf3Exy50j2T/VRB127w92/66wguTHqZOh
OIAndjs36FbVIhpkzNzQGe4QhX9KuYSqq436Q5La10itf70/4v0h1KBaYCFfM8ygXm9H7Ca1CFu9
pwyum+CKk6HaQ/3Zup1W9ivW9S7TgYOGPI5OsgMDO8Osb8eKO4OGqkw1gGxoe7X29wNZ0O1g17Qj
981Z6htpa4f2TyP/oAbqcRCPiX7Nh09heq0rIIf6WQHDrIakQ5NpL6RB3VRW9kmZ+8KVvtnbiQaT
VL7y2XdxJp9Nfo9c5UzTB8BnPvb/HLi+EObgEF56MYo0bpRq/RaecnzXMLK3cWkUXyIYA12zacwn
Re66c6fA8hJZTrNy8t/YK4Ic2nIJPQxcgcVeGVVTmVEMOXcjGuVhLs0fB0n8H3XntRw3lq3pV6mo
e9SBNxOnO2KAdLRJMkmJ0g2Coih47/H084FSTTGRHOLozM3MRXWHiiVubL/2Wr+B0wp4e6HTU5+O
71tjchAApsDhxDNkVm5Cxl8rrETo96nvodiEauCmF8v088eL73QrH7cy61Dm5bleut5AGtMEm67I
GDiY0jZSKGq53pJ792vFcN6pye8MajrufaDSjydSEhDeMctq2HuptBEq9z43ZdeJKkiFPp4A50X3
RQi9y0a6TMMbvTsPi7sg/DSEe829lPtnz9xr4Y08OZ8OTlO0Tq7fAJPbx/lTFX2ryvOk++7VHta/
CPBsZPm7OX4bG6Ts8RjAB9007cb90iEvPljnlomeS43492Od33j9ZWB96ywFk4ISxvUOHz3Hkg6K
diuM96K45mUrdLe1hV5YuNWKH1Z71kmfkM1vSUdivmEb/g/BcjItwXNkp086Q99S73MnRHYaPlNP
j3woLNWTEbyk6Y8EhrzpqoQZ50N1Lsmfc+vabEBAyasUKWEB/LYRn2F7Yn882ydvm8mwEqApKsbk
5UkfzMff1ILe5y0FerChRNlY0idk+LXn2uq9i0L2PeThE+kMuoR6mQHrs9HdNZYMXV7D5Nkq4Fkx
oQWJ3FH4nnbZm+2cRL0Jmcvt9nWJc2Qgnof5btDqJywkSBT58QtFwHg1xtqzhCWiKD2FA5m+1G4A
4hR41innbTBextWj2X8fpRdL2sUmfA7hulGfBJAV2ZhfRdlFX2/CzPisZvKtljwZPdVjlDEc0nYL
p8JpAANEmLcpxQ6u3BOqryb6vtHpsbKXA/jXin8vkDl1Akg6GzXV0gs0+23FKrSFZk/KucprmQ48
6OTCBshhFpJLRYrEmdYP+0ZlkkKjKrb9iPhlrLn1Vg1B5KE93EqPgeJu6ySND1GjaFdBFuc3Udaq
V3XTuI4ONPa3L2zSMvjyoTcKpvkEGJlFkebHOMDuKwRpM8SrN2qbmg45M7uYgGgfL+rTgxKTF84S
0n6KNSFAj1cTRu+eOAQZrSF5uxnyJoUA2y+BIU6Koww2tzRH/yShieDxbOsY0HNlKZehtSfCmcuJ
XJ8BZcaU89AmCWuw9SmlaXgPCZ4TeqAzR+lb6KbPepYrdlpWB7RGt2UUO20P514ZF43WT4/yiVnH
rU7egofT/DUYhPy4HpA3yHOtQ+JLEe41SwgcFy+jAyUW5cfH4356F/ILGXqkTEEiA+s+HneENwqd
1Li4lwWY2bXlV5vWy/q1oi/Fzu/sL1j6XFQahcSJ3nLc0piooy94wBYM5M5WXgCsEdpvY7v+eOn5
W5Jq7nOnNQ8f9+8E3zrNODEHKCLA1gDApgF/c0wpSQa2yI/HfQc7/FMCSPGC0leG4L407FMS2ns/
LTpMb3jjq4LwnNUC2lXBkDu14gGl4J23bWGknukw4G0xLlvsorro68efeRqwmtynnATkQiZc/yxO
CHD3CIdKR7tDcTOIXZV0mxaVfp2rY+B0gRaulbZZqn6+M/ckQUAgg7vmNTPXlkyRcivdTmJGeDGP
vWSS7cYPAihAu7DKTjCCzAJMcxCQUG94Ps2FHAdhAKZlWmBW5FBfSa2ILW85PsR5NIK4tGr1ZajQ
6LLy+JYKgK3jS/klt7R+q6Kr+KXso3vFa8tNWyvKb0do8FJ03nJ8HtmKOYVMxsDdr/q83FPa8NBG
0gQ77/Nk4Xh7bxlOlb7Xu2Wa59kyjIsc4IxWlPugGkEVxf5wYSLgZ0tQB69qRVA3YV+sRbkONgQi
+iowOqTA03KPVoSyBpSVbrJG/ALtbHTiyYFliPp+6SNPD+FJAYsyABwLdugcC27UMtLcWpnvfWhg
D6rW5dejGT4mfWA9aqUfXYW68SRZSX0nGK16XRlBA8Czam8Rp/4cBiU1ikKMl66GE3UuzOtBU0D6
wMlwclGY3Q1m3QAN15tsXzePATpk57JbludqrHWPaQqSJ/UsuJnuoF2OeATd1JjCrMUk9x8bsTvv
kiXnyfdGieUCNw98H5yy2ec0NeY3TUVFNfb8/D6oMn/TptG4/vhEeK8V3q7kfaBiwB2Wj8+tBgx3
XQCz3xtm4l82Y4Dqrz4sWW5My+44iAMZNnGzKNROMi+zcyeOQTmIRVZAxOc9BJmyWBemNq50wQdk
34e/WSCZZpK2yEUTOCoAWY871WlmPva5nO1xF6svxEYkAOyMhTri6bHGOUORl7gFjQsUHY4bkWvR
4+Wt54h0eB7E8uo266X42UKB8eMpem9hknaaSljsl0n2bNaSNPpGLFjVnosMEY9GcneyEW71sBq2
GZoQ3/NS3gV1PXxt+yFwgLk2TiMrEUrRyn1opEv6ZCd4WcZ3OmMhCTPO8Bhm4U1eg8EIMXDdV363
a1TNNsMcmS5MfV3IzEkkOlnSKQefHbPKLHEt1p21GsWm+Yzv4sT8VK2MYn3W2ZaPbo2F+u4lf9e0
o6Ru12GHIC53o9Z+NZOwsZGWHO7b2hLPqgynQjGuy9H2lQD4XJwo3z4e7Ck8OFqpVHMITyY4NzVT
Jvd4rPOmH1H7HMS9WAFfUf0xQAows84bCZ2QJDGDsxY05n0m5cFZIArjQk7udK45F5FLo1CuTsS3
eVLOjP3SGsNY2sd9Et27prXLw7HfubGyAWkJ2r2t3C1yX1/TPIwcLWv1lYGdgzxilzeMXbpQBDxZ
5HzOxFiizI4VwYmLjSfpNcWlRNpTvI/PY9nzLwfof09F4i69N09Ooqkp6o2Q7lhfyN8cj7zb+PWg
WZlEdiEbbwTNqJxepkb+8fyehIe0YuLSSk4GpgRMkuNWoBbEPvL24n4iBzuxXCc7JZM69MaGfs/W
Kg+FprXrAsH1hWvvhCPAlUdSlxcseTVoAvPUNWDxojWtutpjnYytXBJVjwIuIas+6eSLopaGneFr
n1MRIGKYeWAnsfrbD41vHgYDS1mKyS3WIZ57iBEb3+UtvrpZWXwFs37DK120pciqzwerT/aCX3GP
k5b5ocYT3wSBRHmXI5u1UXpcWbtc2OQgJFZxqglfKJvImwHL1oWlfBJr0l2ysJBV+YdiySwQj7PA
anGXpvJYlMiikr9aGSN+n+EgYRSgWA26Vka0XZje6Wg/3r+0OpVogBLiCnTipmmMZpS0arVH5W8L
qsOoPmlkAIW8BSK9boitCzVy5GyblPfo4thdd15DxhDSRy8EG57celW1mo7ZXFXJdd66HYIRcj7p
n+2EEC8r6ynv5E1Uh6s4u659AQeEDfLNfkP1Q0p2uatgZYnQTlA7phqtPZnh99E9vIJz7kWaI9TZ
ym+7TWiEG5h4OyPu1vBwV6jhJcAT/BLJz9Tf9Wq6rsJ4NQWKMaKIMX/Nxai239WqB+ATuAr4YnOt
aOUmNTGe5v+9TsRu2dyocbByhTPQ29vYkJzI+ybyNb26bWR5W7nDNiFHgoBU2fohFyPU+I8n4fT5
S4KD+pjBu3LKG89L0qleidSqSnHvNqOdC2NrR5gMot1mXQrK4O0HRmvbg2ZayXpcwn2pRgQoo+J8
0I0fglJkZ7GWGiuXEoWDMbS3FmAcrKrSVK54vi2JCp9oXoAmR/aLVBdrhqN/brRhRaYrCbFMikmr
s12aB8UlKq0SScNOuFBHT7r2xTiwfSDdUmeqa7Gs3XUVK9IFHtNfgDjsU4MS+SQmUzhjFHYbV7HS
GyUZl27e0zMSjAElftK8VB2oQx6fXvqo1ko1gJXKyRashqT3NoNsFLcfz997rUykBYo1BJ6Uro9b
sXJRayEGNlD9TKzEMoRwdRGFto9beeeqI5oBsYY00pQSmweFZZP6rqhUzQ02SMY5lbAvMl4IdpnI
L70In09RE3wf2y15OScqKwRsjHC07MSLggvGV1otfM80eMdHB3AwyuQ80kDpIt1w3O0sKbXSE6L8
prRSxVGyqNubKardaeBpm6Dwn/AobtcdAD8nzQi9MLA3nCCqDx9/x+noTzAOxgORa+jn82HRAq8P
8X1Jb0bLeLLUEEc1T8wWrsGTRlSg8LhfIONEjfmkSJJalYfZRyjsR0Q3L+Ejkv2r+mzhND4JpqZW
kDVk8UNQ4gFwPKJhwDJVpEHYC2o2ruu4zdeNnrU7KwcHYZp+uGmCTj8TBtPYgg8UFiL0Vy2EoxnF
swxg6CRPTnqGvOdx+4o8pkqoddq11gWIsWPPaks9bjVF5nsrnngqDC3yhLYVkME3B9TTguT7YLWK
HUTxjVIhVVbJ0eAgiPM5bFuARJ7QYq9YGvJNb4XGzqTsfBFVbWcPGL6vP14IJxcorz84XQh74Tkz
6QAff33WJ0ld11q0j5JCWpF9SuFThSSMunpbSsGZHjTi0p48uT4RnOGunrRkmTJm7rjNUu1LhpES
T4KLklNjZ3LThUiHGH2mPhuBEpz1GblpaRy1K/ww8Ll09fysGgNzOyDv6Hw8AifRJ7lJNsGkWYra
GLmd46+x0Nh382DM4VqYuK1ogfK5QFD4hzAI6sLuP90QFM5kbHQp1IGVnO86v9dUNxKAKxRCGm1I
OwBXQkZxoZWT6JNRA6ULC2WaVcoqxx1q4DcM5C7CvWs06Sb08UGNkC/bIHPufSqSLvgcZa6/KSl7
LbR8WhZFEAzjUFy34DlOr8jjpqO+c9VGr/N909XaqvfF5goHhhD/wXCTqX208eB12mXsZ2cGHgct
Yo1OmKrtt4+n9PRImMSNuHAB0JCEn6PFXKNTqdVUyV7TwIkgKVJva81wpHDobvNwGJBBp8CTqR0S
y24lL4zC6ZbiUYVEPuDJV5GPWUzaybhEjGKX7KHW+HYKYWqrNlq7YgfehW1krlMpXPJUO83JAX7g
/DFFXjXkWOYZaeRQR0S+TPmai0tdE6DmayK9PFnVkep98QQx2fniCME/Q/LUJu3j21nfIMfu6dFV
mkeyk9VjTvFREb9qecOmj/JIuVBi0frd/TYxq5HEgF1NwRVY+fEaCce0NfO+F69VQX6gSt6ScVLR
7nHbhevnZB7AZ/AIAt5CmhZO97Qb32TLhQS8RJ7R0CjsjST5YmA7mWZIT5Rl9MlN3KVa8vT7ji6C
qT0qD1MC6jX3eNzeWKppSalfvIZ6Wtu+0QeO7sXxQq9OjqupFSSjeeuQfib7etxKGsUuYnGdeC0I
CTrYeMOdyZzYNmn2cSHDdRo80ZYKleWVy8ZBMjsa8z6QkmSsxGtflw/KBKzF3CVyVBBRL2rTt9u2
Eq/cXD4EemXL4OwLOyo9a+slVEvT3vz+8bZ+Vamej7AKzoGQguICoeNx35XGLIPeKsRr08uHVar7
7hopkPBcypTGjkXX2oaiH+1GVwx/5DrOmDacZP+rJY8Kyu11Yq0x1Kq2pWfUNtbj6calVLHVzbjY
oTT5vddjfwd8UtiKkfbiRlG+Kkp54JgSlAuti5LrYMz8p0J3h8cS7fZdnMnaRROo+r5Ia8nhPMd+
VW2LSy4y615Km0V3nensPh4BipiAc4g3YLDhH388AoaRhWEj57ALpUZf6R3U8a6VbqNQdqys02Al
86+rrkS3TzE9pyiFYiFgOK2Vk1bAq4moC2TQlG49/gRXN0LZS+GCyKlwrmjCZaN41boojf4iQavv
vPLjp25sw4tUREMQg8kc3kGo4LURJcFlHDOgijdKW5xp2x96HasrtyoxaI6h34e5tysJcrYhV/a6
IPpZd1IvXlZmkp8XgVI7ooD0vjMOMCrHQdGvUjdQbTNLhEtJkQr8FlPOegPNpiC9+Xj1vXPEIgxC
nnzS80G0fX6eFL2Qh00RwbAZFGGjokTv6kqF0EYgFRyXQd1cJoJVrspo3MXdeKiLeBUrWN+KbaWd
JSE1WILA2j1Q/7RWJDX2jdkpC6fr6aHHR8IB4VlFjMFFcDw7pgeOqjQrAay4WpxXg49kYgxzKTTB
qARl2NtVq4gLN97pyUemlqITKS+Li2+uvBdiRZRPfIx94XnjAc2w8kr0w6US37S2j9b+RD5SwGRO
eiAIoM3uVfSbCzqBgILI+pcHtVtnfRet6y4sAJQuehCcnn4kFSgeEUaR3wfSMPX6zf1h6py0WjxI
+zDK0ffOK52cSNNXj1mnCuvCLXEmUILroZLks1DxNSfK0I2Xhb5ayWHcH4C9LYV2J7M7fRJiXsQW
HGwUVI4/Ka3QADEGlHSQn3vkn8SJkzx5TjJgKp4qBg+DuyTEfjK3r02CaEe8h3fOq37um1HAILrX
h8yV9kOgeU6N7Okq7LPud1PAqCBRs5xEXikSkRQ/7pgoIlsdURDdq6XkbcwxNh8bpNt3iZAph4/3
8UlwSGRGM1SiGECYYrMdEuZdiOwwMnpiGTXXQXTRWCVGgJYlxA7iQoroUGJfy6i9n0MSXmj8FCGD
ydereCTZIMotc0zEGOFnFuh1su+Qv9sivejuIs0oSUhIEsRN7K3EdVeI96Lp5+u2iiVcCrJ2nZAU
t/NOcx3P04eFI/00bJ8+Ctgx4zJRCuecdTNqBS52P9kHilqdkdQWV1mWWdvIKzU7omh01oryna/1
TiSGqDYF0c6V46W06ikWjM8gOzLJ2/CM4CFxvAgUIJUY/HTxPi2kq0EMvCu0NpU1UTZAJqnIVjGc
jpXViNGqTzH3jqN0Ibg63V9EFTwdeDyQTTixyUhGL+JqaeGIN+pBVQXvrA5RzRL8vF6h5bWOlWJp
S7/Ta3BaAKTh6IiY5KhTwPdmg8XIddZVksX7IU9LZFhz62vpC7jR1RGpy84UgXeQOQjJmLFIq2Jd
9RZJgo83xekuP/6IWVyRkCOKyrKJ90IUCJtCF8J1nIXew2+3ArmfGg8FWkj4c3hYUluSECWhv5c7
H4ydKAmrLoXE9HErr2zU44uCNAwlQ2jbiACScz0e0WAQ1aIeUn/vWd2Ky9xOok+xEqzgKm167dGS
b0LtvFY+qV3qGKFqA6K1rbhZDQJWw8214Q7oMQf4FIp2HTzJY3StpOea+tJ4KobxB9l/cHtcJSKg
l03nmBVQkyLeEZlvzLR7gAh1aXrtp7z8muGRti7zb6gd//58QQDkDgREwEUwZyVD+mm8JpC9PZ4q
F2YiyHhFVIsRz0myEpCCCYgQKcGJJDCPt9GY7YlQCn8fIVy/y7XBcFwYervByja+YHhrLDpKpzND
yzHA0u3SWJZsAA7Vwoy+szon1hf4ZrCzPOZmt0OFqIfVoC+y79pQobiB2aA4ZUg/Xjenmx9uGetm
OgGQq52fgnljtV5gpN4+Hcv7ThytQ1EZ9b3AQYULSmDwxGEB3/12o4TTwEGI6wFvzQN6vwJE5ZtI
C41iFZ+NGEVcACzHf8XtN3EktCsi0SWn09OO8iRmIHmqYqcNuf14f1Rq71MVrlNUVcAHanqofRLN
sV6ZaS+tWEbeRVAk8fbjjr7acBzvSloFnATQBDwOKhXHrVoJdbRiKNN9be3HzHUkH39DLUZxLLEz
GAZjt2ngaKf3PRhcsbuPBV5z6trtznJ3l5Or0qPrujlDuMU2zNs2+KoWlqMPwy4adpKCOw30L7hZ
SbZROt8OlYOUXCn+tWGRBva06lYfpc0gglmvYjQeKzvgWrWCZOPWybZCKrOV6lWNXKZRRU8JwOf1
EIOZNUsAi36NW1BXdruPh2R6Kb0dEVISZOhwmzUm5A0AyeMRMUb2ttgF3V3K5bArRHzRCswgd0Im
KtTm0FCojdZYJ426dES+Rm1HTaN1i9AKQfvk50Aq4bhp00r8kUspvkMoU7ZrBGgPTazdlHLtneHf
QgnNY6xdM3HXSsj21ptO3YU1SPJEH5DLahMZV149OEf/R3U4hIZNwZFpYN56GBNst3r308eDdVLv
Q1qCl785yQ6yik6sHvvei3y11IVbnt47RFTy88wQgn3ux9VayLVyJzTVKtbEfCV0BDBDL5prVxWk
m9AMrF1f43DckFLXBxm78VZSDoPZlqs686KbRA7lheV+EuhNiB0I+ZiTcIJS/JhtskywisZoS+XW
lTweCrJabSASZI8gzL8KboMKGSIGjii72ZU3mppd6FbjREHbrMzKiDZYKrUO7uHhb17BwPao7E3P
2InBQab4eOKjbBQyK+vlWzfz/HWoC9Wq8Xx3IXM0P7BfW4Eig70ZHHyqtMet9Hnsp904WWkMQb7B
fo9tVxT12cdL4lWF5e0qBuAH8ApoNwg/Qvr5vdAmUizVsaDdhpJVbPRSHZwcpVf40OITygDnXaRE
68iM7/VJo2OomnXahvl66BH9tcy6XGdJH+2s1JLOEVv5XOLiYzf+wfcDH6lk8yHUxH7VKml2Tp5d
53TgBYSySuHInuSvU9UoLi030Xa+n6eONArRhuSs5qhiYqDcWaP6hk+1kxaqem9GeuyokVGgH2fG
CzfXyXZmIBgFKgocrsShr4vxTQwZ5N1o1dgE3hLrrLUNeu/O4LRnwZo0/0XvZFf+CorfPv9avwQH
d+EKm5bMbBYmdD3AnSkdySvxeLIRWq5lv6zlWwCfO1icammsdHUr8Vz4eL5PyGKv3QR1gSAVRHSQ
3sctYb1oJux++Ta/NLf6NrruN/mZtIFpbXtryRY3iaNs80/t2rjVtsa5uEq33sq3hc3H3zG/P+ef
IR9/Rq83TdCKhXyLSrCtIQUXa1+VfFvKOvDNhTU+30nEyuBaptiLyAQpkVmXVWXKpviorfVSql0Z
pvepSi1r4fX9fiNgp0nrcTHPPS4IqIrSjRPA0wFuilkQBmsM5IKFrkwX/NE6QZcECAS1/km6juvn
eNi0zkfKdczTvd54uDfDtUYOOvMmZr67QizjK6WB5KYAM+cI0bi0eE77OGEJf2ZzSGvPGXskhwd4
qLReiJEOe3LIphfWkovrrBXAXhPKAP/dqbxOCk857mMSk/lJEJ7Yk8FNGnsEdryLeVDffrwC5+DI
n+2QA0cDhFwYe/64HTRGXHaDmux7MezP/LTvqNRmTpZFBte5VGMuWuelU7pauTIjNF0Bw4/3lSa6
W6nFk65O2sxmJWRrSSnbi8EffHuMoH4XZaNvvbw/a/xd1AbfOrz+nFoqL8w8OkALD7eZnD8Puhst
1NFnwdDPHlEXooY1IaDn8gkDrHG3TpVkX1je7aCS7i2ZJw0iqI2KT2CrHhqVuSSav7eZX9tVqRBx
ghNRUZ49HskBIKSBhjkJmUrSHuIkDs7zhiddrSaeHRfG5ypfsoN+Z5GASAGhTEKN7s4RC5HKRdIV
QbyvDdXfucNoOrECNep1jfzHc/8/vJfs5ufOqv79n/z5OcsHird+Pfvjv/f5S3qoy5eX+uop/8/p
r/7v//Tfx3/kb/76zaun+unoD+sU7uhw27yUw91LhanQa5t8w/Rf/ld/+MfL62+5H/KXf/35nDVp
Pf029MbSP3/96Oz7v/6khvlmI0y//9cPr58S/t7u5an8/sdZFT+l3/+Y/rl6XmXpU/z3v6tOftfL
U1X/609D+Yvk1pQ6BuTGkE8A9O7l9SfyXxB5KMROtX+q8tMTN83K2v/Xn4Im/8U7ZUqM8WLhtTRl
W6us+fkz5S8ggBxj2KDxCgfI8Offo3I0M//M1B9pk9xkQVpX//rzeO1PTfP2QWyO+JbjnpP+eA3q
qgehJ4HFJWhNsrGSUF/rmfulQHyOdJcLKlcbHrpsiU/0enn8cyLT7oRD46k3ZdWR5phbqlg1ZeLM
csPzNqrKm1ysLBQZOjf7DLUveYpTX7gDg5ytW8Ota3S9+qF1EDaWIgdtlbWfZi0I61y6CBudyGgq
JV4EfhpLmzIWs0eI356P7L+ZvyhNoxKB5SiUD9ydP3y9E++H0S9+CCGqx/HYY6QiNQiqSVFzpaM3
+ZyWyUOpSnnjJKMpoLkayMLjIKQBxp7BNk0bINO6whnbyh3lVk0sqG34givuDfRQfkbNv7WXroLn
MquyH/XxxjnegP//7bipyPoff6/dkx0HFDSo6uSp+rXrjjbY9Fd/bjD27V9ALSaawi9a/N8bbPoJ
OWWg0CATKNq93WCS+NcUNJIWmCDLFBP5fX9vMH42/S6efJTSKWZBr/j7I/8LG+wVkftmpWNOwr7i
+ygzULs88QPBvtWLeD5KuyKvlHNy19i4FUJi+Cu4iStQxFgypm4SlBspVIqNasVY+YkkAlqlu0xK
vN5sqRK/gafNz3zdu0HHe3CQlL2zYpXkbIvP63Xhy9Z9i3vqc1v0kqOhWY/ujTqkZ6pbXWVtF/1U
8PitVfk/m6oun+LgKf3DbsqXp+aP7Mcfh/qJTEUdPFfztXp0Bfw/cuZPD4b/8wq8fun+cJ7il+9Z
GjwdLb/p7/1afob8F6cw1VkCB/i9k+Lbz/MdDPxf0wqbeIEIiFIY/ed8l8y/0DIASQABAkXjVx7b
38tPlv+a4N3kA185GtQ0f2f5sY7fRL6TbuLknQ7GlTXI8T6PbTLTqD3Vy927JP/WheBcP/vZQgh/
/Cb51QT95IuB054AAwRy94Ov9u6dEojrMH+sLZQqrSfJu6/bJbneWb3oZ2PclRMEYNpMJyyKwOrY
tZJwh6eh7wzXVrHuiy1SKAamgeou3cpLZOf3ugdjBh16ElcAemdvTDGspVxFseiu+ZF9zR7Ug+/Z
i40cP2R/dstC6pPYnOoEgp/H17CWh52ppJp7lxOMtYYHCrh0VA0vN2/JAeGd/iDbOeVeAR9ym86a
cqldeIBZ3btaTB1BfcjjRz3PbYyE8fFcQo0cx5uv/aK0BB0UeWWO2rmokFH2WZ5hgnzwTXx6S9TI
soWX+XyBg+JkdVO+g4jO/7w6sL/JP3R4EKS9P3iHHEFtQGiip62Eplu/2fi/TvUPwiSSDMetzB6Q
aiGb7eCN3sFt165g68pnd6+/6l1giflxU/Mhm5riPQBEm50L4GAWkUmVB1PM8vxDlbelE0WbQsOU
8uM2Zr70cBSnRrj9SN4g5cgD53i99Z2ipGGe+IfyO5YXQ+8M+aZMz/pv2Zn8DW0IP3P83pY/k84G
SNj9nmjSr+axVydthLfDCfdTBjOR1nLmH9r4YVCLg99lu0yKnjvEQxd6Oi3nN9fvz56+aWpaP2/W
B1cVj6yu8A/o00GSNu5I1eyLjXzZXyW/lXo87dVs5qqy1YwEIP1B0tuz0h8dr14iSMw3L/NGsMN7
AAQHKZM5nVXUAV9ZcUlvRBDmg3ahBaRSAfrUkrTz06Wz73RzTfNDzoSDdoIxTnmVt4NXaUo+KLJ3
6H0ZFRkO13plLVHH32uEfQsIYxIMgQl63AiIVSpwJWdE5kc/BHnHU/8h+E01sGlyeORMvE4GDsz8
nHgYmil5PV/2D0WthfeqBPXGN1zh9+wLfzUDLYyIAJzMyWUo9kOpwKXyDyZi+sNYmI6E5enC9n1v
xEjITaEFT0di1eMRq6wYtL7ucap25bqJr/0Y6Ud/yZ/69CAiJQfqBnIk6XoAGsetJMWojxrMgoMU
OxJua06pCkuFz3l0PE3LUSOzrtRFkgO9oJHV1f5e2cmqbX1u98pKdbzdt7ub0RlWIEJW+bl6UfY2
SlwXg3378RHxbj9hw07mbTLP7tknRKWe+T5GuwfFwwexjrJrL63X/3dtzM5bv4oDyxULZkyNdybW
OWW3kMRa6oVyPFtDCITAr/Pg0NVmufa1ZlWX5ZLk8vuNoGuMvg5Y43m2oKvarDPh7R/SqNyFgTP6
6e6/M1D/tDC7aOs+pDAytLTAAVeJnuOnCwM1S+W/blHefv80MaVE3hxqhtFYOCL0waHcyFuEf7fj
KrDvE8dcBS8u9sB3wcPNs7HtVte4vXzrRNu9Mx31tyQQf30EJChA6GRwQB0df4Tmd21dimNwaKLm
zMML0BMy+78xlP80MdcX84IiE3zkaw/4pZvBFl+rzccNvCokH9+tbF5qeq/CBxiPTOfUm5FUi9wI
3U5h836DybmFHbqptliTX2nX7r2xfv5yvjNWzKN+F19FG3mXbcqtvx7s7x9/x7ur8s1nzO5dPwkr
L4ik4GDqh7SZwtglpNRMQvTXdL1pYrYsY0mCex4ZwWFw3C3+2C9VBIfaGWuqP4aj20DC1/E63wLl
mQTZTDvbe5slIdN3+0lqAgeC18ht1s+xDoWg77Tg4OnFtmuK5EmQC/fl48GcfsnJnMKBQuoHfQDq
A8dzWueNTxyvB4cgu3aV0ImFi6FRnAwu8ccNvdubNw3NFo+UIvmZtQwphVqHTJ0N23OhiXcXqEyZ
YqrZk3+d10R6MoKjws14uPqGI85GupA+e73d7ox1sRodxcGmx0F9bt1ceKvYaezGvu12/rl4sftv
3DEE9AgTUZjna2adbXDI1vwxCQ9qVl0rYXLdS9n64/F85dcfz9yE6JhgpQRtJIdn55qeNQEFhQhx
rbQ1XqpRaA9S2NelnQHQ6hxN7fovLZpjP/K+ix+HEZG5KlLih1xtwytd6eU75GyD8xIGM/IUg6Ck
dha27jNejwWn45glUIDDurhq3FD80XvS8NzqiRjYOjX3q07UkExA6EsZndLkXLD9shXQBENk8z4u
ZBw5MNtJb/VUE69k3eXPWjkqloPGeAZ5I87NyC5E5NYnqGFfgVeX0msXSD6cIWVU78Yi8a+Al+u4
n/Rmr6x7uIOZbcYllAq5a11cx0q5C1YqVkWxbTW95lJKmfwWYMNmj4MpUp+X2V8iqpnCAJoUUaof
H0/CDFLJQcGWAaTKkU5GZEreH28f1CtiGEahdR/pSL1VRQE/oRFjxRYKS7hqSkPds2eFi8QPx6tK
4YvQLbA+f/wVJ68ESCokpEwUwsBWAjo+/ogkVfM0CML2IGvu9ZDfZar2w4oHu/OvuZF+9yaTUJub
IF1k8YkI5qDmMQgiv+s9kcZE25BguyzZJ716bR6tbHTGJ1oTnA90Ghnd4/6IuSp7SaYGaGDjE28P
dZx/0YEHfs8Gt64cU03FO0EphdbWeqWUbD3WjPMy9MMfSRB5N41VENjJdYRWQSoMcfnQeG0VOkGv
Gp/c2uW9S20w++6acnIj9H3+o2508btcjc3XAU0my3bdVkHaX+ur3kkaM0diamzSHDlLLbrTC0sr
bIhASERWEtqRniYnt5Q++wfkYxUfoGeByormK2m8pngqp3gw5emVV6Z1jMSLFGnbPuAxbjeEib9J
eWVFcv7ByGApQlCe8orHg2cIReXXRRvcC2Y+XIkmFlqi1JQOlfAss4MuxkrOqIRz081Ep3bxSfFS
79nrim7tW/oSZfpV2vt4LnlRACrjeTSRqU4+h6pPUxRZdB+JEaS/REJy13XNnTCIeIrWkndBaTty
Jq7nocxzw24GJXtQxLD4X9ydx3LcyLaunwgnYBPAFKgqetGoSImcZIgy8CbhE09/P2jvE0csdojR
0zvtloRCInPlMr+xosUd+32vgulT58kFnw9wyWtTGp9x6U0PIRQNmoGz/1nK8mDMurlxpD0ezEVZ
h1J7+pK4iBn2PK43U+mHu3R2p8jNB+ejSPyu50B5ziiewtmh0qRUf7vkM9JJXThY5jH0yy0UNe7w
awo2e5S2seyrrDHcZ0xC1gvH6rDdbMrBvZ8dQALnnQk2MqHkPtaB7r6NYtV3a1GnT9xu1rHXLSqL
GtUaHetmRqOrqribNYmJg/7r1FhHjeLKvZcVZJN+NRY3woRKHa1KSjPG1Tj4aTn+8jXtNgVjmjDZ
zwmueBuLIB3NODWUAoctiknFiP8soBX7NfnZyib8YhR5eJf2oyginJPtAW8ov/hqT5n6rhdDzpHV
tuaToo/6eTby4cYuGLxFkwiNnSwL3/2ojfmuE7xFWtxmsG5jpTcHmLeLrH2RKTnN4XHsQ3SYBpE3
/U0fQqiO+nKcjqMudLZTad/m0TrSJUTvog/cs3WGfAGYWI5Pf4+67xIaZkyg2xgm0VuD/XmSI66F
24Ldn4pjP+bhOdeVtxtq37/7+1NO0H3beQY4ACeG+QGtjHc1GO7umeFlVX2UsrUiNY/iWuagdVFR
OC+4amK4hpVOxJm0N42WdUD3p5J1nPUaLEM6e3c9Z/Dw91/1D+++WWzjyYgWztY0ePsxmiFJPZSo
62M9B8GhGxpvv67VRxJD7/M5piYu+nWbghTlxqm+I5JCVioYCx+RG+yvUoF5S2Ak4jzYivZWF5+H
RlXXVuK7+7k0+O5G5uyrxKviEQr4HjPwJVLOWsdLaaPXIqEmW6bh7NaqeAh6bFLHeanOBbJq52OP
Ss1kTO3V4CkVB3iixSt+LHsyjQw7IecjJN2WGbwJjNu7cWMzj2RqRNh4u4RJkHgK1drmOENl2/XC
N+LeNbvIR0D27O9f6y0caktSYNuAw0Y5bqPdnLIUhpVt6qq1OQZiyK+YwgtMkiArLDmaS1OJ7Ec1
lcUxtGQYt+A/Lv7++HebZXs8AAbfhk3HDOKkVSFE2UgNVf9IYmrEi1jwlE6z8YOx1Ik6xn/ekvHG
lpkgkMF07u2Ctm1m9m04qGO7jmmMUWiYRcU6rPtCifTMrjKkeOlPPSSVFNzw1k3n5DBpLdc4t8tS
X1Yj5EV8FqzLclhsMEqZ/yvDgjQuVrVENVl0yu1dZXFgJvZhaeuPVM/fpXFU1mx0enzgtNFXP9kR
sKxrQAeTOobLuMaW10E3NeGLeb33eWi9NLKN4YNFO4GDbDtj49X+57EIjJ58mtSRKff2qo6F4TlQ
rpHiC4bV2UPHYI0wp4iIr5S7RWl90NP8p5eF/wDQEMghbbiTrzXYjLQTBf0hLCorCuQQAKpf13Lv
dnW7K0x3/NwEdvvBU/9hK26KBcymoEGQYZ6k62ZXuWYPDu2I1y8Cc0smY1en3gd16PujTTlN+YlD
F6hh5Fre7kQcAdwB3xHriPRNjtZI+joM2300F3L396P1fhWRheUb4lzL+fK97X3/6MiMST+1IvWc
Y1JztMIwl3vu+vVMG5WIBVCHnWfgXfL3h57QVbeTxhalEcT0G14hdIK3T7UT1C/F3BjHPFuA5Rje
RY9xZhRKmBMDAmQoxVvpeISQfRhkoCLUER4G6baRLD4SlXn/QamuNzzV730Mt/DtT+mc3s1g8xnH
dGCwhdrFryUbP/Jg2Pbi21CNAMAm/4ZPyqYgf7LKpWNWSArBUet8Fe6F3aBtYSfZzmmCaj/lMjn7
YIG3X/32gR4MZ/YpdR3043d8YO0GhukN/rHPxEujnLNEdkWUu+n9Ij8jDxD1dJ1qfDKyurBwV0LA
rVAfHJX3L438AQcUGDkSp4i8vF1Z2lKUnEAZj04demjG6fUSPoPPVKDRm4aV+cEt8Y8JHjSUreLb
iN2nfIGq5vritgyOaWZqawdrxH6uwVLc9faaTxF+qPWDq1eE9kpn8dbYsBv8xGVWuj8G7v1/3U7d
0EK/gUabxiFajm/fv1IYFPleGx4FOr6RmRhGvJbWr79/6d8GJ2+/NMNscLW035gAv3N/1Z3ZlZl0
q8dMthMV+1Sxr4J8gIa0WmvsldNwgXez5Z4N7ujOcaF8XURVXzfMUrNcwOYNplezheUau2m6JLvA
ncMybsGwUWAG7a1ZNqDWna74ulaIOkTe2NLjTi0vAcouZHBHcVYjZNrNC5Iaogt3sw2vXHtLAZ9F
d7eoTnXmbijxAaWczqYLG5f5HhU/aTxRQtt1nGd9+Jy5hoMAqoW7AVYQAj0Yo1AGEP3VfmzCFYgr
OmSY2/eprPllsh2THX5qXn/ocwxOo7YIw1ttg62LOYOwUtO2eShNZf74+5L/wz7bBKXZTIgHQcDz
Tvpm2JSLflJD+5iE3nhQodnGIYLxeM5zEmM3DytUkcvm3M/zS2/S0yHJ2+JRyeGjsd772AX+GFTQ
NqeEZnDKZsA9tfJbq80fYUclV1okkNFc0X0UTN5Vp4wNqbzRCAKsw/c4uWlNrzetrpD545z4+bnK
zOAqwdGY3s2muIpM1LkMsn6fjUb6YI2zH7HRPpJreh9MNlwdaBqgSSDtTukzjSyFuzaoY5sw4G8Y
Zi+P89KZn6omPDp66boPbuB/eB49c5DxcEVIbk5Tzha9QfhHS/ZYFTB/jTSZzld7u4mg2Ry8JP1o
GvceYME9/FuzYKOsM1w8iRaU+IgxoA/3uDTVcK77YcIOz0326OuLuK8VtivrzOELGxEtIiwPjQwQ
yZQTMi5Bk8aLn9Wf52XoL9IEKGtO0fDBHOx9qrf9wt9iXeCN3i0JFKJ0pDOWPwYWn8DrQuBUPD4m
1XPPh40FsUyjwkn3w7b8P+zzDV4J0oliedM1eRtJTYVjLKLt+SMtq/R8Jsk80Fn8yP7rNxbibSgN
0G6mD04FQN51Op0Sqbm4UyAAE/i0sYQ5QMJEgevg0So4g8LsHNrJd6KiEN219sbi0ktyf1enprOb
QW7s/h5mtg9++mtgF8B5pDcMm/gkyihrUZ1R18VjVoW3S6F/iaA5Cpk8own5qW+m178/7n3KSR6I
jgBaTbS03w3v4XxpP4OT8TivXnsljMR7MIL1Ky1M64MXe19MAn+kdIU8AXyNy/rt1xwS6VVVb9eP
3hq+FIk53IWzX37KZyhxndXPe0s680U1WP0uQ39i/6/fk4qBXgDuftiviZO9FIxBkxVMOh/91Tcv
q82ZtTWF2vuV9xH2EK7iu2+IvweUF2AkG17gVHddILmOQqfsHluOaHtuTpmzMwPlRk6T99W+dVHX
jJvamV9WTzvmmTQ26Rs15s23uinz8cqXZVmdzdlkV7t2xV4wsjGZ/WwFiKpry1iTvXBW++CIBpcc
O5shg9sGIHhzTJ294dblJ5HxJXZ2J6AZTrP7Ky/pVUxWixuZwIXk21LIoY2QaqGm9SHMojaFFJ/k
LJMR7JIuyJ7DZtTjmT+D/Zupil8DGymqKEBM6m4ZtYtVUxFmiG0H+b4STtfFQ+nP105bh/OWaOgH
mfLnookS/yGsc+dYUmagL1RK9dhjPxPVHMdduuHYLs22RtnA49V6hIm9aYwcrx1EPM2l/7lvPHXj
e6MXHFK0LqZoGW2JBK6qKwOp4qk81y2fAfw9nzhKmZtc+ONoXyZ0Oo+NMuQvCmC0g7NlNGE9KmP6
ulojM6fVK8r9iNHDCn7OX6oYIz7+iwlkZo5aPH+TyITUb54VVju3cdIM6RibeiahWQedkmA2s38W
Ggyb+AqMB+AG6PW2SwrjWQWDOcS1a00jACKFuiaDJgwF5ia3mbR4m0wH87bUjsgYIQPTgir2Ap3H
L6snBdTuiQITXY1SijsEpZiXtH1u21EdmuMUwS3GphDbJCF3RSrKJZITPmdEavSRR3sp/SiYLGPY
N/SigmiYlb6SyNC/ZjR0X+XkVjdaJykay2HXiL1nJLWC0V6tblTUcJl2o+sh7B6O0Bqmys0euSMw
2JrKYLMN8SfnU0hyWeO41VCbsjHq53Id8wNCMOuFuSz9nhDgXSZQ049riJ1mgonWzl5dSBhLKleN
bMjyicNn4hvQF50TbWpe9S5r/KKL16rLHkJGep9tRJoGZNTW5DKFencD1El/y2mhYr28LlVwnnsj
Bh+94SPhmIzaOvRWXf0MvEqitU1//diFMuQzBkl6P3DwnsdC+s/tGKg7Y9Dlz3EsS/wBRAZMOHHx
v4I0Ge4M0SevauiTL4wsDbEL2tq8WwE1N1HfY9Uxu8WZVaoGaQAHKF9M3VU9+Y07Ximh07NAtekY
uUiIBPQmzKyKVd/qp0ZTzbNExSriLnX7Ikps5Jh0qJnpLOQ1OPK16qEpbPNF9V3Ycfdn3YPqOoQd
up4kPVpx1bkJh6wb4jxY00PrCqPe54O77/RQPGrbnT61VjYbKHlDr7vNrNXKIYA2C08Qc/ZSG4G4
TdY6ea1xweHsG8JB0B5JFT50eIvllPgqmYZ3pDyGRRPCWJcXpqjU7GuwtNEsEiffdWUpQlpZVqNQ
2C4m1JGXRv9QyLpfTUtunwf9zDJoleJTh1niPGXmdTGb4kfaBXUNbHR0vpjOOmOEIdl5CU03b78Y
U4/mY9I4Txn/r9+FZhMGcVaK8bgupPnHYl6tOe6HcP2xWIWFOllY/kjssEEcXLTt5zAp/aMp+/XV
9xaXiRuEjniop/JMJ2iBJK5T06JV7fprQrKir4xPUx5ehGaFRAMMiB+CucXOrdB4tkEDfEncQqiY
jW3jRTagum0kVDbgx6W6rODImZR3WcfAL7A03uPJhPqbHWjzlz0peUe2Nn9OpKGfKkvpy7AmW4+M
WSJBuNCfo42UKv0zx6aH5VMjXoyLR9RvG3sx4o31xSeTJdpxSaNQbyN/yZOdu7L3iHEIq0TEyfy+
Dors2pzzxtrx7eogyoIBrUoLg5YP2jfvE0G0QkkVQtpuvxkJJxd4PhiWKrR6lKKvLpPeQ5AzCMod
nw5/SYw5duM86fMx8T7Kyn93Y94mRSHiKtTsTCiFhbrd20d3i3CKRJfjY0FxnceSa/c8dTEQKkbb
m3dmg2sLrdkBavCiNVcaClqoaBpO1cZljet3L83ixnZzu4xmj1aTWfiYsU9hf6H93p8O9WyhnENv
tWtwLPWG25Aw7e9YkE2KdO6yxzIZah3bNvlnb0FCjmh6owKYBotAIggZLNT0F7rIiHxYyf0oSjF9
0Fh5D0hj1WlPUxEB6KUAPakVXBcNxRBrhkfbbmU05lrcz4P7rQqd7pOH5uS+6Zo6dlSdneXOPOy6
qlriufKRCmtyzoHwB2Zbg3PtzhPXZ6lLzBD8MIJHYH9CImE6awHOn01jbu+Rpw0uhiVpH+jbJJcu
/eUP8sH3mefWq4EgzKdFMyfc8sU/WpA5t9yiQ697nFZWs9BNGGcpVoNjJbwPVm5LLU+2zx+Pepfk
hjZqJYnhd4+4SGA6laFCGa5IqP/bFBPZu006zabfxzjhJMFdTESNa9OrH6XRfpuncLxNgkDFjmF4
v/7+pH94HwBCsBiY8QFUPh0BtcDixyQTzWM3LH600N6NvML9SA7nH55CBrsVRCSz9HxPKpFM5oES
8NEf04UrbigluZOw/i2NQfzHGwEJP2SwAFueHG1tGpJp9aSeCm6KuBnxLW8HABh/X7HfRdyfWwBw
C4uFeDhqVFCaT5dsbQZv0LacnproZacipDmjJvbjNvqFSkb8IZjidHOfPu5k7YRoMwS4eJwZe5Ed
k6rF2d7YE8t5Vr6/NKPs8Pc33AqY0xekoQ9oAtlU4vTJ7IBEAFwNLN0n0Ya3g0Nm7rT5a1mMP42+
+aDleroztrf781n226Mrc0xHbdeYnqbq2vW+Z/nx7+/yeyb/t5fZCqw/YoNtzXQRF5bvKoxUFEbD
btxPu4tXNy4jTNzihzQ+I7Tt7EMaFTsz+oCgcdoSoHpDE4YykTiLNvc7rBJUkEbUtrM8Fqo2rVgW
jabNpyHKx+hQ4z6L8jSILJTfMc1tMnxR3EL7KbAis8QXY1yx1zX7tf6giD1x6IBfwe8ivpALM6iE
lnxSxZpdlkqjUfoRHujydbSGMSo8SlnfSNeLUbkSRwZHPvhN5jDFCSFENzbO7EY/3+q6FQd0JLtb
pab72erL60F3w04rEw8Atyge/v4NT/bI75+6cbaZMKGY8E4pcaW+JKsTy2O4+sZu1Ap0yUJp+fen
nOx6jjKO7VwiFPWw/cSprGvvTo6BLrL/qMm177PKMOOi7VEpou12LsX8Xxvef8Vn/f+UZb3NcP/O
cX35+W2TNXjDcN3+1n8YrgbM1v+xQNjQI4fAjI4KH+u/FFfh/Q8DIcg7tIAY/m2Zzf9KGNgh7Fcy
AO6y3/z+rcv3vxRX5A1gQ4P9wp+VITMn8d9QXE9O9dbS5XbmDuDf4qKBhXsSVcB16okz+1z6S0A3
N9FfZstyOMetERtisL+KfsBPRZTldCNl5j8QUdNv8+AFGR3YYnz+YwXv/hPP/iQLvr0ktt8D3oDW
KmKvNLk5Km9/T7am0pr7zH22qim4mrNMXaICXsZLYX8ETN9e7f8CKo+iHQW/l6QRqiDPO7kdshAr
t8pf8pdWngXVxQryHNMbmjn0l5f9AtuyzD4CqvzjM2miM41kU6Dh8Pb1Bi/UCKzzzJ7rtjmDBRLn
+2T3EbvgZC7z33f74zknl4XnT9M8Jjp/GQ7Lrj4kl8leXXwzI2P3EQrgpFv//lFb0PvjXlKMS1Dp
5FF+xEAqwm4qlpG5y+Lvanc+R05EK+WDCPebpPXnp9v8IllDtDTt7So6DXEluZns8tx+Hbvc7PGi
COwLPLrcdidqqoUz3+zaZOdXk7eXVmu0sRJNk+wmEvoQFTDkaWLm3MmKAHVDMdPZdSvjyevwEap9
cIJx2JuFEyf2XNkH2c+livMUNjhKFUVx6/i1xLlrboLXYJiTOuqBLXuRg3lZvVuzxFBR13riWVaT
OKe1OtXRsITtGi0kKmd9tk4Owj4eIxSkCov1zEDizN6Xi299b5sezerc6YcfGBoKmFyA8Lv9EuQS
A/hZ5sd2MVFhHOdSowlOfDkuGlQX4KtaQ+FesyIANi6qNnJgO4RnmXSQ3axa2TLzbscqpGM3FiE9
rr5nxj/UeX/lKKsdIqey8mt8cDvkog13DHZTZaolpi3SelEl0NCPVqyrb/B84ZWzBcnGq7WSdh/T
1+7KXYIr6YNGve7fUTfoSzPvIEJueTchEdmktxssTMMw86pufU2tdXO3qdfradTGB6O908ADVogi
GoFbBGcoVtyTE6MdfyhaU5qvrd9W8ZSCzc98TJrDTvUfJd5bZHm7fXnWJonI8M4D+XESdNGvyLus
L61XcyYG8rDWQRBlsmozUj2qe/tBqOpztqTZUQyh/Fm2eWdHIyDdl9GXlrv/dzGXV9+GD/RXUCHg
cjn5OX3XJYRkzavXiTjQcMakzBra80776weDs7fxj4NKUBd8xhBYFnnk7ynBH8EiDWSe2GNdPRMd
y0OR9UY8onEfa50lsStlHvtioSKgyXVNf6J6/Ddvuj1+ezAEVpdLmT7XSchfdTf2llU5z4yh6wg1
BAgeTOr2HjjBw98ftYW9//vGvx8Fjpn2DHKK6PWcosGCWeNhBT7tWWWjczcXq3sIJjXGf3/Kaa7H
C8ElZEVRrCTTc0+uyx79de0PrXhuVAoo3xfdDXpcMpZrpq9Certf/v489OtO34vvBnwH9PCmOw7C
5O1pHNoApTRa9d+mLC9eK2sNkjPDg5ERZUM31dcuUIoSuJsYsQ2jJC/2DEMwi06CrA2jek0ddVYJ
hWdeY/kVftqz37zayjCcaAqGPN03Hvzii9EeVu4urOxeF0ZYxW5uczXBodHOD6/sEDPFaLZLblxo
yBdz73J5JxYR84w8Kv+xJkpiUeQmKruofQAbZ3grWZoBwjC8yM3W4jzwuBn22B4bS7Q68/LUyjJX
Z1mY+nMk8LX5BLdVFme5SovgsLp+GR6ryXdvbEYTDJ+LhL7sWos5p7/mGHOLbsdo/WA4W7ekE5U/
XdTO1AyRbpbhlglHW8R9N3vt2WxqzzyENObDnU969rS4bfAIlJw/nI92icJdZSZTnMANOp/CFYwt
N6y1nHt+kuWxDmTo3jQSPfEoQ1Ye7npj++vNGMg1P3dqsry7tEU457y0KlMA6vGmW7bitBlfWGVx
rtwuvaR9QUPBQe0zPct6p/I4A33ZxoGVliZlstnJ3WIiXX/WJr3EBg0WCZ/MLmvrLqyzbdyS46WA
h2Y7LzQVF+YZK73hJK74LnpXufOc7FOUD3/1fkPzGJ46t66rrG4fpmaC9DRdTa5Vs1LzxgsxZyCZ
9jDsMq8APJ/MRIBCusnTKpLgoShwtDmktR0kgG5otzMmEOFx9Sjuq8bUZVz7nXfPNKer9nkTVmXU
zB4joEH67pdpZVyGRHKY73S+dlVklmOuABNaMCjKblQHR01deW+10AfiWki/vyjTMJ92q1/WcwQ1
rRrPclGlT6MK1ZduXZPvhQ4T51I5ubqaF7eQ+6Lsm2A/jbPxY1qWbXjpQD/Ym1kTPq6dnf5a0FDP
91LRt43DpXfYzkabcq3mTvrUDqlrUSyPic/w0S7uDN8d6PyBBDiMVcrYaswUGn9Ovz4JdxhQNho2
GUbXWsBkt6adHcbBAYOpXR+MVZMK0R+KqV+mi5Kfej/jmHVJj92G7OA3cxYbTL/buNezdcckp1v3
TBdl3ItOuAenWVV+LFMRWi+kUkH2oyDzCT4N+I3fJmNtPHp9b3FnmbqYr2vbzvNrE+bZcIVEHtin
oNd5GdU6NK8SrBDBxyw2NmJV6M/Tfh1km8d1n8/HRJRmvg+Hxb2pZjN4BPUYPrd4qaKpYonia9OF
7NLCUYwS7FUaDyoPGpKXwSxvM21ZPYOMOkBHdvZ+QsMPfzn5YH3pGXQtkYdjo33RGSt/wcPoJD9P
ZiyUMVUL84e1KL0yglHm3lv8k1XcJPWyH2usSWKnVIyh+PGL2qO/gX5hOLvtrZd0/Y27JHXBAiqo
I5hEqR9MumYPFQmvPBrmGOrI6SexJ5pN9043IgYXyApIuOzsew+y5tOkqhEJNacBTO8n04PRB/lL
Oswer5KGkAzAWyDtwcdKowxBXE6kKRFU9AprjfToTzcBSqoyMozZQCRhKliqsZ46PKUmt/8+zWBm
ojCYTBHhhuS/tgVNjoj2iAGhpF/LMtKy73/5/jTv1FBouatWo7zBOmD4nIFsT+O21POdtGq3j4gZ
QFkKr67v0jFl4FPkPl8Cqbj+3ml0Cj3LKbIlYi0Z5NfGlPzQXpkz9nFqP0SkbCRxTobEVOzj0rlT
HnFtNwvD/Jqgww+kPMR51qgKMVLgmW4Zl/RV9Sc/UdZ4DgDVkpFVgcRlARP73JvJ+67DaulJUW0r
n3dMqMP5kpCFSW7tO023DxxOfSxV3uLDUS6jF9VLI76IxRu8aGbydIuY+ZjtK6caWwRLy5X5XVaX
z0Vhu4+eD9M07o2uRDqmtPS6g30WPg8AI/t92KPUFPd5CLZwmAVKdm4ShCp2FwMN7QaW3a1at259
3y/JHCe5rGhpqgSi2oIo37Sb4PYsu8SSmihX9T2j4rXFhNeF88JQEN89uncM8y5zB1OJ/dza+aPO
+Xf3wDmNH6XVcLP3xlwNsRgrRs9rMo/so2ZTgXdt5D5ZP5HV8dSIsY/TNayayKzqyosnxG+dfdaW
JmCEQT0vtbHqKPB0dTGPutORBKxgH8rUb4MLp6kmgmaYp0NkLhabuqYFMERuiwn1YYHA1e5kElSg
r8YuzKPcEKGMxaTFAyiO5HtVL5Q8Ej/3Kztvs4e6WLJjgasecIFMdtc0NVovxkR2y8GYa8P2JjXC
Ub3r1YQuQoGOp23k8n6cvP7WKbCL5lhZ/i+aFauJ7pL0X+yCFu5+wu792wRCfD3MlV4+514yPQbL
1BpRYHR63LW2SpDHdcWPmjSij5wEUOyugzp3X6S9+N6vcv1VYWp5QJqVGFgKpWhcDoGodnYyUMkl
TLOOZjUn1tmYKIour8dwIOpnvKz2tt2V80WiDA0kbgpedJNTi7lmgQ5+Bjpwz1t4tLuBLvaoupbr
HeaF7vcE1JGMFDPlOtLl3L/mqFzfDnUDktCYMtxCYXfL10UtmiXzFmXGrl9Pu7rWaoCM1CU/DL8c
fgwYtqUR9VPxiwxWXyVl7u6H5r52S7hMjZJBfYC25X3pZwPlPHv1c+9ssP2ljNfJAO2cN8K/8aos
TfceaADAGkSm6zEI2j4y1jExiBEobkRO4YnXBhc+i1Hq6J8XvZAqakK3Z28AcnspGIY9zulcFbvK
1/1Dz2xDRZM0m2HHjZm+MOUvnnPVC3ZkIapvJEv592qyfQJXMy6MA4Yxv/N0goqRAntXHBqgsjbL
P4VfrBxklFMtS7rnVsShKluc5aJK+/l6tbMnKKTNbVMnGSLLKH/i+oDf0cFvOh9PV+m4L6qsiylW
SROmqJrP44OuAzQEF7JOCXXemGv+XEAkSDgnaWRZy8IkX3XDgJZ7nt3Yo4fbQeVac7VXS6ESghph
KrMyxqrY/QEtmoxeXbq9svUeO5qFTsvS5sOeXbsM56lh2ueVzseYnShvVpTMIKDk7fDZVjVppLd4
RMHMnaNEpnW0Wl7+MjXTyCVtVYu7a6tpgY9diuWLyzktYsdWDU2WhQhs5zq/drCj+Qw/xwp2ichn
O269MhsitSTa3IllSNRl3qHeLOEzWLEaykrewiqvvrVmIwC8LJMTRGlYBnZkrpIlSGepFiYldULf
AQ/6palhhWf1eCYtp5r29ujnDhmD0RL9pzH8ktaquUNRb7gprCwZYjdg/BuFWGHYL0nSB4g19kJc
1y4EqREkMmDzxZ7nY9GtLcLRTQPjzAo6GJQu+UVEByI/3+JKSUrc5izR0Mz1mcyhVuWT2joqxcBc
erQV4cOcV9HHZdt5cyxTa14PpqH911rr8m4Y8TLmH6mbCyMLJiIJSHVcJaAjX5rdFDxK6eGeoFXV
t7txrTP3yp4dWen95jYq813rw328R/Ct6DEgdTF1MNDiR8Yc+64ksuZWfs+KEbsJCnPnFrRQAeCh
G/P+3B78/rbsCnu4cG3C5ub1ReukVsDBYsvV9rrXRpemwPPFUkOy1v0dranJPPiM5q+6Xltfq6YK
v5st4SC2ksas9p2D5U80muQgccKkeo3nsnKsg+/WQLD6rJhu4BNyLcg+A1ViizVDm9kvIkOu9XxY
apWTqXcdTowioBwGLNYYt8Ngrgv4bZwRuEmC6UeQzynzfAgZ9YbxMsZz6G5zxHwffa667QtGUHQZ
8VfTbv1idcDnZGK2Fx41nDioSeUPmNqtDLHXjHA5UL/cqWlawWJM2sliP9T+z/A3kaWs6/wLlZ+8
JY0p0kjbbXfu4i8Lhgqx7KgkYhGHE8d8DZtEA2zrigfFUdsDyCTPQdxb4NCqgldR+Ndrlu5MyA0L
uwz7PBE8UsWWSI/M3TRfcRmP3+zaHsvIA7F7i09IP0ZCpka2K9uyebIJafJGD7LIsthFhAHvoHSG
VGibQ/KU9FbWXU9tlTEyn7YXW0TZp9DdRvs2kKnfXGnPmxjXoiDwbNBug/9OhYzP4OqllwkYqnZH
AGp+jF21mdO1GfR3Y5ozJme04Sf6akmI1W7qTV9S+hivdr64pM/UsB5Y8tG7zLJUf2EjQLgsHIy/
zia7gTpq0T3apWkOuiEF8EwoK3p5X4VwIkWrWrkDWOtfwfYFbyOHrrpfM7P8TFVavZjuDARQitL4
Ups153BIiu6J4jx9Mpq2fvGUOyLlU85PkxycLmqpjq/bsmibuykYp4SlFEan6K7a4y2I5fXoYjTy
qjk4c0RS4D1P2h+HQyhT0fH5hyWLNpW+/jVZ+vq7ln4oL6GES/PKNGxnBpThws5owrz4yo/ovlT4
h33Ol3Z58BJNIPIhWV8XDlaedGtxvI/aVNC0xwCqua/QheCrVGnQgfS0MnGR+ll6VjUJlFAxwPcI
mtlZotBd9fcGpXQ0D4cEmrWT4yhnCnKDOlh3Y040ieogo5jRA8SoSPer99i1I93U/8fZmTXHqXRZ
9A81EczDa1GjRttXlq16Icq6NjPJkEDCr++Fv45uV0mhCnfcpzuZApIcztl77VTEwRaLupeiofOS
IIxoT1brGlA+41RMOlDafIw54ydW972jREOVf4yFfe+mWHB3wBQSeWf7sVdv8iyn8jWqQH3LPKvX
vpqdX1YIEWuvWHfT3JW3ienWpGryQz3I++3wxSNqh11/6Y7dYSitwfwWzwmSNgvYOOo1f6zcjZFX
w6+0Gix7m+kwWpfgp5R4iaSbs7BG2j4enIjeqB1RXMUPpEPn9OkEfYp5aHsnrur2ECyfF3RDP/gx
zm3v3Wrp2BuY4lpytUTdG3u9EhioWHmHfJs0bgU6XygSevvYr72QQzOLn2Vmo7MVZuakZIPbSt7E
ypqzzdjAUWRLo/TqJm7sID/OWtW0YVba8LM1N24RW/qNAvFUGmVzi1A2yv+hAFHZz+nkUBXngXjz
nvfijdtCW954hEWV9S0zk09SWriOiZ3VjFDp5fBUw3/5zvlItStALsVzYpk2mzwdgdQ2qjniBBkb
n3AoqRCuc9jf9wXylYg/s2vKnZeowlgHMSDLsGDXt+wshPgnT2T2bWBYZWFPwirtD3rPfAp1Kro9
HWTO2VE7srEyELM1aGbT6WvlGBTgFWWZzxmNw2qla3XzzSjsPg6jgkFx6wXBcr608tK5NYuothaP
mvPdx845huPgiKeymHRnQz0fivF/UXM3nRqawUvvuuJnHaR05lM9tWhb/m93853e3JuSpgd/Bxou
VUta7nitzkt/86yISJ4n7EmFO26KKfY3ojCuXORNRfP3RajTwo9eUIMXdfi8cCnQUFF9Ub3XrQff
ivbCAV/nmYL9ap+pK8XvpUJ6VqfleuyQTaodi5/nsoKKV0RKGHrRyxx06F+WcHE5pvo9JVCChgfz
OfHTaaup+Vp239sbNbGpUXJnN8uzvMyCaJGppa7Mq2PgyWqXTlF7S7w8x4RyjtZO3svPf/n2WOtI
uCDinLaZx4XP357TGEZfUIs9BmMy71Tue6Gek0v48VWcy8d5dhXM6udX8YQzTrFlUdMgA/TWFKx3
biLh8SZafUWR8mY40j5nhLAd0Q2L4XIh/dMGyabbi6sjAmsCdGjSPU5O1T/97Q39zjunYeBwFdJr
zm+I+o+M1FxUR13jU004JHI8TH70lGGv1PLfux8sbP97pYvPSylYOIFeVUfNj+XBomi3toL618e3
82bULZoDHQQhFjmT3sTF+2lGeNvpMFbHYozzbSt8kCmx2bxMTWc9jP6sHT6+3iVyg68KdRnkdt6T
QZv9UqCJjr1oCarpjhMmZxLt66oMWxzy/6BnLxbySL2vVPwUwQn4pJNhttVaC+4LUgn38+xKd+VE
Y/Nd2VK/0op6O1L58oCMBsgsmOp/t9D/aEUZU9wONR/c0WHW3AEfsld952iHue5fP34G77xYdEl8
eUggOdq5F0OopWnBcqmaI6LZMvSEmeNssKIrXcX37gfn6wIcXaQcl/C5QgKRGe1SHrMiMCn+lP/O
hVaGCZ3hK1e6EI3Q28Iez1EAQzO6zoUJe/5NKI5s3hh33ZFk14igO2Huqa1Xjxw2jL3WROO+Kebk
vkMF/1y0LeoROdb3s9GZP50hjq/MA5dYpOXncKxfBAF4M5nZLkQVqrbn3q+m8Yj8GQpF5A0cWoIk
c3cFmwMkzBx/zE1kNt4+behCrN0OuMU24zv7NA7C/u5GskG4bSPiwzUcqH4TcOSP6FkE06EyM9Iy
c7cyYDcUfbyvG6u810ic/LewSu3Rd8Z6Xs8Aqr6CfRP+KmgplYYT3LXPA9M/2awR7uO/HFLLKokH
cHkHqMku576ozEUGY9Z/ScvUuBOZMr5ZVCa2H1/lzdq4PFhWYWQy6NXYgp+/ZwAgfRCNHi2zOklD
l9pk2LNz3EquvU6g8n3novJEo2y+cuV3BjNjzARYwzezKDjPr+yJhiSqxOiPFoWFI7vb5n5wjXJr
N841O+07l0K9bxAzYCG6Mn6Prj/mAWhEpZ/PkTwWUHhWms4uufSqb1nT/l1M8fLZYMVkiBq41Lni
JdC91pwYu2U1H8fW28ya62/Y96pNbow/XSIDIRBdAz29uTcy19FsgpxdrJxsM84fY9ojWRe+JY+x
5NDoFMY/7Kr1VVsk1xKy37sSn6C/3Bwqikus8uCbWlU08XD0ewpKUZoTCzrZRuib3jVOx9vph7ta
tqEgk2hCvzFAexO1wqj2+6MdJfOjJkX0yeiIrStKcw7FPCSbutGWs4Z8URxrv2tF3++1NHHWeqrc
54+/kd8b0rMNJL8GrT4yatIZCX9cVtw/xs9ElLuupfVwzDhY4hfy3D0mimFLx5Q2sTL8L1E2RZj5
W/eLN9T6hmO+84wPQafeEuwys9NfPv5J772LRScDUGLZXerLevTHL9K8bqRLYA3HvtfTO6w7+ibp
neaGgva1AXYJCsJtD4MeQ+eCaGGEX6LBK7ceh9Hs1VHz3AlabUM1EPFgYOWohbzpEa0+By6/N9Wz
H4DNW1nkqu1aRyAAKGQ5PmBBUPOqMycaCd5QoMDSva76ZcPlpoBJDeGGWh6H25YH9cOlSPJsjJr2
XGSJfmWn92aZXm5lCcJhJlgMBBfiEFMN0VykljqOc1XtIMrhZPOj6spqdam6//3EeDc6ciaO2W9m
gYLOrDGV1XSsjKTdaI3nPsz4WbeNVZdfEtDRYVNKb5WUjfHgZWn7CeIUT2xScjN1frz1ZNnfInKz
95z51P7jobMM1ovB7IB65TRi0sYhA/V86Bhmm0tIqNNRGU6/YodUbpImfmkivrFkGK8FULz3yG2P
rC6eBDSYS/hNQCtjkRFMR/oV9DsjlW3qWNVXFpN3bgp5DAUu1jJM7ZfzbmvJSEePPh81V19Krmm3
E1NqrYQ+a/dmZ/w/7ordkbX48xlGTAvnD9HsNQQmgZiOo6trN6BV6NXDUNh8/KreeXYAQCyfZRn7
MWik86uUdYy0O26nYzPNvJxi0H6UQphXNhoX+b3LJ72YRNCqosfgWpdh4soxR78JMuMYZV570zeO
gnyWR0vSHm2kkqrdTrZ9eTBIwl2Jzo6OYkHXup1V3KVO1VDtYscwUSy7t3wk+JqfstkPjNs+p91Z
jVl1ZQi/fS5sgpcEW2hK/HVp0XFLp64i0r+PdR6n27op8Qf3dnLlM347x3IVHg64JFTElnOxQWk1
3+pdwGfHrAqiXTbo5Xpqo2YdyNG6ckNvhy+iOaYme1lm+CSXn/LHdJ7plgzwRztH36HCPxFJHQ5e
694HdqNu6Mdb648H1huFF2OWS+kuHwxTwaVnawI3hZxJD47ct7EDoTfAssxcF+jM3BgU5dNpV1OV
+v7xZd9ZSPFwcJqgtMRiAsnl/D5N+DwmGX/aETmWuWdWkNpD3UC4uxWM7gdtyON7MeV1/5n4u66j
e5043yOzbLJwdrXg2Nl0w0MsiNRfP/5pb4fU8suWQg3YTI5WFy87Gd1AgIqIjhLByj982snX0kvz
K1d557nbLKIL2cOgGP972/PHe47M2ow0OOXHfDTyjQ5lce3GRkNTMGmbh9RN0x2UyPjKB/7OVRla
vEmWb7SEl7pXo7EifO60bzjBaIcYVNnPHE/lS1bIZGf0lUN2SZFfsc2+HdKIIt0FrcGWm7u9eKDd
1MxBAcfo1LL5PQSZQstctFToO5EQHz/9JV6U7xR5GVhIUFiI/XmR50OrMTV9yBpVnRhjbBFZ1+5T
JH1X5oS3wyRggVlqHR6JkOC1zq9Cu7ExW+nWJ9eZ/w0ywD96V15bzC4nHs73LodcPk4KpBiALy5C
18qs0VE5pzry7pmY3Fsvma1V4ghn93ej3jJwrHB+YFPPJju4BKdVFqfKmn3qqZR+c4sH2g5VHEeP
H1/FXH7wn1uO5TKMPg56THNUKC+mN8/QEKX1jIU5HUsUmWNgjofaHLL0rvE05w6WU3ZPb4IMorHA
v7eufaQz2JAHp11pdABQ4ktzO1eGBfmiMCoLuU0S7FRgZPWuAmQpITUjnV9rwhg+B7MfPLe6ZrDR
LNvC5LiuV9dMEZfj+/c9Ma75WkAmvRV4D7noOVvz6EZjo42F2Ezl2NzI2X5Em3AN1X857i6udhmA
hiQziKqAq/XSKNaWlEQjetG13Ks3A295T8syxJ4Df/LlWZK9hjRK2ytPTZZrYVFYgICDpt0W4/Dz
4yHx9krsPBd9+OJxoi5/sbMBlBzPM5yEU1zw7kbN5UAHOTOcMRtcWeveuRTxsgt7kc0hjrzl0f4x
55ZVgyK2UOQ06sq8LQQYwJmQoxtmd/fK9P7m2MpGEA8DzhVWcqa+y+lhzDh1D5WdnyoJYbqtbbkW
aPoRF8taXzt2qnH08Wt9RfZk9JP8erW2WnIsCXkWwyqjm3RlY/F23Jz/oIub1+LOzTuPuEyUPbQD
jVLbx4XJ1u7j1/neZfBlB0sY0mLRXFagP55xa/jl0NZWfkrbWF+3Qal/8q1R/Pj4Ksvu4HwacV0Q
iwvXms0DZ9+LqywZvtUoxUkfdAXrT+/vqIqoWyTxwTdZkpHdWUGymad63vRRkl3prrz94tkeUwRg
otSBel6eMTwbjS7CQHGi9+bdCVN4h2wx7fdpJhBBED7690/17IIXu6XITBpkf744ybwvdy7M+V3v
D8OVIfJmU8agpaaK4ZB7Yj67ZEQ5LmEbaSTqU5LXyXehRZBt4gZ8ymT0mxp45AGeIg19xmi/ixfU
YEZamVghJZnDmTmfipoTbD5+1+88bA9DEAw+VgxKZub5u4Y3W8XgjtqTjej7rtA859lfHN0W7cj7
XsbXWAnvXG8hw5KesOxMQeGdXy8vei/NODaeUEHOjwqHwKem8QhrJxjtvrbTa0Rwcyk1XAxm+jR0
m1gVER14Fxe06kZ4FjLUU+RBLdlmZemYK6JjkUPJwU9etXz0n4NZ1/6VuRoQJMzNPuk6CEewVMqH
VjFS1w1r5sFhe+yuUncM9HWDT0tf9SJ3iPvgP962dQVHz1a+98uVCELCj1/TOx8+zR8Kgnz9uCwv
2wQ2tJzCkF13CoreQAHjd7fCiKLt316FsykiO5OdCi1j56Js06cjLY5klien7NQm1lJ9DxvmL5EM
hBFwFRjEuM2hyOLcOh8CaTG60kbLd3Lnjkg3P8/XaJytv/2ocQibOF99On02W9aL994x3aeplc+n
kqPeVk/naINgNr3y+byZKi2+ZNY7JszllLd4kv+ckBcnR6snQX+ifaN1mySx8bBYRWZsoli295ml
9AMSvbHY4BMAJOUFxZWd8psPil+AAhR31LI/YoCf/4JynjjnWPpwkolm307DOCF/HhBZlQpBx6Js
/3iMnB9yWHPpD0HuJPqROvhS1zq/nlH1fQe2aKYJWX9D5CnqldvPCkKPY+0dBzVKkk7imjnrItDm
P5dlzqAMi6PwbTUNKYzsa8eYj5Icji+lJ6SFsWVAlZsvcbYw8b30xvNiHPq2lQz6wcWEzQ4uAzZ1
5Ss53+j8/imOx3SydCHtBQxw/gTMFGEZ0Tb8lJnES3eogKKnFMJIEOz/qrH6+1LcK8d43KwgXy4/
SIlQt6haF+cIDpqdwOmCEiiJ9shLrx3MLybK39fidMBo5jRJAuEls9uKtLKAiaYfgzqNvdCZp/yT
yCKUtGzLh3QzmnH7NGTo3Nbs9Rb2shziJfWjaO5gbUX2WqBu26MexK9ixbVu3Wqyah4rJ4i0T0Gc
xzfolrQnzaDpTyq46T/5dtN9/Xh4nn+Q/7kL5hVc+FDU2SJeTC5T6raKtgnD0zU6D/uGNB5to5Nh
o8bpy6xG/Q7PTPOjtKrhfsq86soZ7J3BsUhDlvoosw/9tvPBkU6dVgBPnI+D4XbrTkPelrJZwvnR
ir8fh3yH9IcoXPLaLvf2g6qk1GSjH+0Ut3bva/MhiAq0Zh3OkI+f6vJR/98i+p+n+vt7R9ezmMku
nqpVmJNVwTQ5EgSfr8lkqX92UW6Gne63FaFZ+Z1stOAmAaf3V+WN/7kyPmLYnoRScL/nz1PUmTcI
DCVHVTTta8bKAZvStpcqaHKYiy671pF/7wVS1bCWYwUF7jetC1ElTjFrfHL4K9dYlPwbYHP+OnGM
9srXfT51L/e22HZZ1H1QDbR9LsfKYIBYSxvraJdMqWFup9nWCprmO6ZzbFNpUiXfPn6PFzCD/1wS
cgaFFXb4Cyr9/HHiMZXRkM760c/awdsOvk2IFF6r5MsYdOOxUjWqajCX+efBtuo75tzqzgNIGzb8
iVdWkreDymS5AvlGs4gj3OUKjZZzYL+31H2RcKTUIjI2ZvOEudIEOocJMyue0lYh7Kxq8/XjB3G+
n/r9HJZyGWvnQsl4I3iaNTHHrrSsI3knw00xR8VaD9Ajf3yVt2MJpQ4NPQqRfKb6JXwK+MacYG0M
jqZGAq+uAnNNGt0phqV4ZSi9vRLCG8YsszfbebqI5+/VVN1IvIHMTnR5jbWR2eXWabV+7WupvHaO
efvs2PLq5FUgFLEXV+35tRK68k0fyPxUx0H1kitaakg1zU0cIzVuh1jcG3jeNlh47WdtdG2mfamH
UVkhKsXWEno9wuNUa67thN55BkT/+HCNcXHDdl3+/R+H41lrap9okOI0+sRbBF3ah2Lq4p2Z0hX9
+MW+9wjoIABjI9/BZL45vxTCZpU4Tlyeqk6VO32uxEYktnH4+Cpvt1pExgSQ2EBFBRaSp/OryKgD
blB19WlQhXXXUuOhr6uP+HEcIpVm5b0gc5Drjy/6zq0R3IjYmvXTBklysb8DjlYoXD81+2Yo3NK2
q8NUZX+/h6LICZpt0aUwHV1OfV5CrJeasoYzQBEB5oNWq2uaua0Awl/ZIP9utJ4vXg6nbbIMFlA+
MISLx+gi5OpbcvJOoIBiTFaBdF/9WEturShXj4z0hma768BWzAwHgEKBEicl1dzz3HD0E3fPMdjN
MXoUQEwp0RHBV9QzflN2v7hz4G4aq9GauydTJW2+1TPXuHFSndBSVxvTGnOx11mrXgHuZz+q9F8V
Bgt/pVThfFWUHOpVw9yDS2w5D60kqNlvEuHxdxGVPflsDr8ROUQftoYXPCGxHf7te/iSOMkyImkC
k7bDAXGo9mPWS1L1yrq2t7o+xE1IOWHAowyR9LUVOreZogEqV2jMx5lcTGnedh5+dboGUfavNzQm
hpzKUp/GsaJ2JqJWqLXfGVgygVPOFcFMraPdSlxJeliKXE8wCulxtM7wMmuhmUuTwL6s+EIMl/ol
HKzV9F4izPWKALqTM/vAC1qp+z8qCy5uiNhd3MMUVcaqlHlJTdyTWbUeigzHazVbJZY+NTuweLFG
4LlDFSI3pb8QPjD8+c+DastrVcx3tsEMeo+JjUYtNb3LDVyhzIFhUbUnF8ddsqpRWtzm1vQzLeP6
Ux0spuZUU/uU7MKVb3YaP8Wun1qbzAYYGMm6MWS+nXpHHGzm/8PcJf6mq6g5gCRXNxwAMWfWhXmA
vGBfWQTe+XQpJ+vmAmOClnUZgZngOlRmSl5fNbY1B7IW0bcrjM3HE8Q70yxHeOTWIK4QN1xSK4ai
Gd1JdcWp6bG5TsEYrKd5wBkQT87/41KsoGRiAPeiE32x+Ytta8SfbjGjQ3nbl27sro1CBgcIRNcS
4N+Za38TLx0enr7Mf+dzbWRhFxzg4560xMTbSmuD1YNozNtBm5tk1coo+CJrNX35+4f5+7SFToaK
yOVsCycDHJEXVafeac01qTuCHkdkhXPqJ1c2I293mxR02W4yPOhEo+I4v0PDqrJAuUF1Iu6swC6N
tSpJknw/2r22ssY22358a+8c2YFvGpQ7EW8gDL5ERmp1X4x2UVBGpsO3aRqq4TmJ5+vOHCiagYb/
phUEL7VsCm5s20o3Nl3oKwv1m+Mg5QJymBimPjUaepbnN231k4qoY/FaM1xLko7WveXI6KHUjPSR
UMNoW/ITCfmdCNKerL+LTmObybGdJ8DxjAFMM/piS2J7WQw/pDSopBvddwbxT8O2xRYfT3aokXPt
g7ETV97z21tmrYPlRbuR/TXVvPNbruYqyFgHzVPczeKmwVjcrGq9hCpVie5TXow46bu+vPeattv4
c3dN6fpmFuKe2Tvw4Ln6os46v/7oFgl2Ass82dHCf3RsdZfNzrVd6G+l95+rOnvc3+xY2hOLn+Dy
yxkXxjfMeOdEJbYzVnG1IMaxxwa3oo6LfuFmaMXaRiL33e4wuAEIicGo6BzPRZiIXD4ksMpfZKAB
LxBli1OptCZh4iYaHGKdxlH/AnXEv+2F1d8PVRRtJDaTLjQL7KeCbuniJIp+kXskXqNqpnoNtzpb
G4w2K+yaKUvWgHqMPZbs2l0h5sMOE1vD/KKZo5ngLY/wfasmmV8teDXIZQtzbkIXGNhXP2oxSURm
UOwhV/kHYxo6fWdAyx3CigUZ4HwXTMNKj4ThrBzsTw16IVznG2knzp2VxsMSedTWj0KUpr1qq0p/
0HqHX68yZd3Ejl2+qjy1IZAxcMOySnC5kqzdEJLgm8Oxw3+2CzySRHeRIqT62tSwzDXnLw+fENMs
AUPLGeIywULF2IsbpezT3EbRBNBoKIlIELbLRsxwD+xEEC8ao0g/RV0eDAdso9hMG41NXijbpEzX
U2ymn2Efe881EYrtalSe/WUi0uLB4Jn0N1URaFc+LBTGlz/bJhmTwp9jc5aj17L8+z9OGCADjDGv
sb1aeKqx+/Y4U9sqbwPSMf1snVWUR3DALmgD02oCwo0jQ39KZoI37EwV/oqGmojWrhdH9q6QdXcn
407+KJKM7OBec9obVZkwIgyrb51VSkTBrdSUnMGu6qm3G/oBiEkR+dkrbnB3XkHbnhsiIHEVDnI0
f7gFdtpVC2wjAuXvqWirijFHADMO+L4h2oBjE2aFGSwARORs53nO0tAouvoVqo/WrnOhlU/uOKhp
hwTaJmU0iAj59bQaODzDLQ/+gdJVTZR8fABcUSKLf2CLKSdM21E8cuSK7zNE4P3K6MT8EkRqujX9
tIxIzeri+z6XkEqCScMgorf5/NlL+1xbx3mt7fvRFWoDhCW7j/VeRQv3vSIY2gcssjbyPvjuit74
J5Wg0DepnPwfRSzm+xJDorkFl6V1q4Ea+6lqbf1RQWN+oT4JXmDQHWa8fCKL3s57jG9MwNHnKief
DO2XyINbWYj4KDpATavMnCEAgeBgj02cOIATq81Wri3bL44o6yDUu1ag1yt655WwgCbi4Qun3mAu
1YAUEXb+1JDboN+XEn7COgtMle3qoAzm9dhUMPSLqBy15wlibrdOdCNu1lkj1XRfNDNe9xklxknV
op4eAifXss+Yk6Ps6NaRo6Eea/oRxyy5u90XS48KH6ZBFots38+DGpIVvg23uB8THVUEykzN3Xu0
ibVQtLH4mmH66wgz03J7ncW5TuJDTVViJcqi39Gwh7XBeYD8FFzG9U/PlfKbP8z8L4aTTCNyEbN7
iiw4SG5NnMZ2jqLurtS0RMefmxElrmii3nCYMwgBJHEFzOE0sMMoGzPIHqZI2ZCV684Yd0LmDcSq
Puv3o9XVMhzzth42ZNQkZaj32pTflr5e/KTM4N5NduZkOMVMB8DNaLj3VNHaV9vq7CakIeDeglfL
cBmqCLqgquGNAAUCsYU6JVWAffQyDkmZ8dVuUX3yTxB0JBuL8vF8oGtX6Te9nU3ahjKNeed1KrHX
pdZAb7V79J8HqEjNl1gNWnWoZFnnd4NLeutjO1oe6n8KGgej78QNztWqScNMm4vXJIm8Bz/yXR62
NWo19hcrblcGmWr33Kc1b7WpYr6KBrd5gJip/epljSZ7SjULUpMqI7gLRRbdk8NAVLgSRhzvkREH
eyNhjxQy6Isu1KUlzHVujT2Jr6NKqwe7dgvygI2oK7eGGKAi0IWEMpCRBekdmiTprT2yNFBkkR5j
vJ1HviEU/h3IBcEPXwniN149CA5oE006f1uTF/09wFJMenNcDGDfzDT+MuiybFYNBdIX2sqRszE0
UqQ2eRJFBwlchJi2yCteB6NBnm8myayvS9IEa16zWW3MgN+xroM4vXVSfh+0M2PJ1PGa5NXqUodE
Sc6PDYrt2v0c5/DMbqBjiluaCXADWp80D5hSweiwWmoT0E979paJ0iy+ehFn7lUHquppZpn91fR5
K1dwBWPE1zBxoHxHU3qMOh/CGQ7ioMbrThTbzu+N+JuaW2QF5uB3LvOTNMzQigrO/xWZ6Pe9Dr1y
1bZzahPk3Tj1AgZLHA7klqtv3X6iByaBoKYraFecHiIoXDEHVXN+QuBDxEgTNfJ5skX9y+8q68hc
DrNKWLH9Lc+m5kfdSLZnrpZmPFnLS8RuamvvxMud67CWnmLRE0n+pNWpQXxhWvYmaLh0+Ncm0ZxE
Sm6SXbw0jI2VtqBQ7TQhSsVJUpDhFAqKYcXSYqTrahgpsRpgFsI5K4S+kfgIp5XXBwVc1JIO83oe
fWsnYs5kYdPq0VdTuF1F70TLvuL+dr5OrmwENYouNTcSZNELVbeYICgV5I9kVvMgSIow7lqLSGDI
beY/WVW5Jy8iGmsFYKS/I0NExqEhtPQHE4ddhkSlw8GyLCoIOy+a7QetHCEgRNME7ImdJMUV6dcg
DdE4k7STQhWisBEJb+9OtCXWdqRnrHmWnmjQtFzpr0YipLZ5UXNKrwST7GqqS/3FTovgmZZwmeC+
anqHDVjm7aWVOKwOtWH+IvvJLcJWz9NXkSpZwhnIiltbks8CJ0nokE+UGM01ACv10nZDMrKPFk22
FdWUw9nM4U8BuFjCXKo8tT6ztQMoVgdu/H3W0qK/yemGQ54QTWyupjYo7FU9E+y9YaYhioktDh9W
V80QyXQr6Y9NpZWvTUoa1x40mL7LphSkI2b16cYaStKP4Q1i1jXLQj47diyPNfQSQs+MpNn3dm/H
LD+e+WRXfv0FaVT9qSoThLYMX3aEBcfubRWZQl9h688fXV97dRtLVnQhSmbUUWl9hvQnHXjbmfKN
jTICDeKWMAJ1oBJNgk8FbPeWnQkxVm46pP+C6yshcFE2jXdRb1aEeWW1bX1l9ibYK21mExIFbQQO
n9KqPnnUrC1gA9Ns77qJdAYWmX5kunBT62eVy8J8LGIruk+lPtIYsBWQvA5L2VdmdVYZ1WU2UEGZ
G18mvyRTW4PI9JXKh+7dpr5fkaAEt6RY0WeM/H8qptoxBE0yTi8j+34CwNTk9bu+gxW0pZjbEVqb
0BPcqdlmyR/JaN+OoCvljg0HX5OAaELITjbr0dGmAjUf8oQE+B+V7kLg0+dm7re9H7un1teyaeWq
Ofli2Y0JvWjsnGLfcwL8RucV4LBC4a7duGBGn5Mi8Ki2Ibld6ck0EA7kK3EMUqMAcQaubNwAuDBx
0Aif/yPhIBTSL8rKz8qYkvGhiNra+cX76/WXPELFBGIz1fWbhmkm3sigNYu7hEkDaLM0rS9l047l
XnOysr2xCpXE27HOpftcw229A17uPqWG3Vtbmv/GL4AQU7t2y1jma8lQ7NbliL9o2/VWn69VIeya
JlLfzDjULIKpaMWaJEWx1RiYlY+AWOp+rVORStc4+IgNM3thU1QLtOZlMGZToXbUB3VvGsXsfZrs
IVc7MZutWnupP8ahzwdMvGtE3hMTlzn1oUXI2k9iaUikRzsmjqVBEsphKls2Ea2LdHNFr8fComCX
5asl3Ym1YmryfGtPRR7fQeRI77OKaubaiDjJQQeAxrT1BuqqYdQLfEMUM/VPCHVHduq+1z0PMhmb
A8cYUD7ccflvXeveQz0NmrbVsOZPq66VJPYMlZGaocNE9MlxwFDuwNgN3qaLpWsRUt52Pzkp60+Q
e+SJKVoTW0Gy0zawxzJGW+SaB+JAySkcisH6pkWk1PHIOUxs27TX7zIOq8wYU0IUmj8sYV38id1n
pWcNZ46y0eodoJv2wW0bUkSVwYltbZXm1JHvlOvRbU283F2JPgNKwRgXEn//bJobIyvK+6JEgb/S
G9f8oZKG1XvwABSF0dAYm7jTULELEN1bO551eyX7Ia1e2IFlG191IsRGBnS4djBwQEsC+hUGccOa
Zk4Ta27WznFIADcc+MTMu3XclKJFKRFYTThAVeNY4eYxYVNTOS/h9cAhdhjcxnand6a+8wpYP3e1
YNLJ09Yg34uAtE9l0DdOaLdxVq76pcPJaUcnQa3o+uyoHF19140pr2C6KvS7ou2Cdi2Ib1NA2TQn
Cp3BIyvapB1w17v8zUqkdJT4qOzxNe9M+1fgz8GXyRmN7FBoLnA8LckyTnNl9F1v+vmxzDQ7XY1S
d04DUEob1qvmiy3TrUKQmZWGfKjbyGkfzFrNr07UiPamnUZY39GwEJoB5nIeZ8H5NVqtO2yGKaj1
UJYL0Y9sL/ufolKZxV0h4d6M3TSBOncmIrxMWMDBnQ9ha14PfTOO63Ecy4eixx2LB35k4TOQHylC
BjOR7l2vSr5rbNh/eFE8yxDMp46DHbAVX72l0STMzDL5CR23tJ6kon2Az6gb71HNTsM+WtLEdpRC
1a8G1hsb00o5P6ChBfVagJ121rUbB2DQF8ZWtiqQuj4R1cfaKmqaU8xaZBzwbDlxcrNpexJZ7icc
V8y0ov2Qq38DCOTwuzIg/pte6+1HDozexAGZ2gTrju094YD38TKYZgxiiOqoJLSMky1LSAPuFcZg
9gAR1NMO4A5KqIvAKY2b1ignOLTWQMHd0pL+azouzEbbLT1syFFebq2MnvPSk6HLgv8P31XspG3o
2ABz9poxVNbGHGnV4lwugTZC1Es/dXW7PIPWMZ6VSumdsCD2J5WM0wP94/ExzcopOthwCRo2XLX2
APEknkLbEsMLzp+BZotS4l7PJ5L4ENY0CFOUZb0OSdpFN2RF/Td759UcN5Ll+6+yse/ogDc3Yl/g
yherikakXhCkSMEVvCvg098f1BOzZElL3r7P26MJzbRMAonMkyfP+RuQl6PR6MsqM6q3KUBb1ZOh
bQp2N6lR5lpDVtwhvVhvIoXClF3oqITZ5+pc3yLY28GIbduRUqZgic3yrCWNdoPYh4HW51Bk3MXB
Eyx7+ULiSzdX3UA8Qwc1UJDad7J6RMVR7cRkN06S+nypDaO35VTi6ESYKlIdOeIWaRsXrRnsTu/b
p2kq0CEoDCPjKhnF5uaCaEiwkRWVukdHRiXal0hv7mariPsJhfatpZRD5DUFtgKulhjGTRCp+j6J
y+k1a4RWdfi7qp/ROdVfh4q02baYr+9IGTbo38aG/AyNNJUZMrokdlCclUfKeOFt2qP7xO08lnu7
J/HHba2yygNE8BA2VyEQXEoQ6QahB0lvrxXVi3iXsZ1UdI1RoKSg0QXEkZIDmXygybc6kGZkDLEE
aBaKXreP9SWJf35RF59rzh+KX+AuZGqTYP/BtdC1/VhFKlMiHe6J+SsRye7Cn1lm+mi+TuZdXnCN
xYVczFdF8pLGJwmtui9Gvy7Pgt/5MPpVDUvKS0s08GJ95RK1I+8sfxS36q591I+Ex1Jy4m5RGm67
+HzY66L09ahXzYdcMctQFRj1rMCymbQfaGGuBQEbyBp1Xc3TR9Xpmv6LBvpvZcard52f6l29LtVR
ygragXdF0c0wmN8HRHTOTHuLJmzwlTPv/OH+5w9LhfDjcAiqimIa8JL6RXZx2HWwahSMFPHF6IvG
2OcvRov640iD0A2B3Pf5K56WN7QQGAlHJrPnUoOmVuvL1t3n3+/zVcPi/Tgg9rkKOQdrtkzpgTOb
eXz4fITrtuLHFfIbGkjLSyz0xiZ/pa5mz/w14cdw+WKM3+q383oAjQNUFuAK6MCPb0EzXqPJJ+Wv
+apZqK6xEFb/zGEDzYurIa4m6jI1Wmte5PwVHLlXZ6+zi+3nE3XFI/h9iKsGDxRCCR0l3oJ7L6ds
LtuNfX6o3Nqb1tYxPExO9P+ze9/N27w63u0jDbZsg8Z//hqZ3UKNF1VHzXGhFvniHC5z4RusrS9e
8o/r7d2IV40zuR4xEk4ZUYdGFNR+2HzV8P3jZn03wlUUpnZMPkDl8lUURF8V1JWOCnQQrNPmC/zJ
b33Q6yVxFXEDWL+x0Y35K2yKFYhQZzRqMpqz29U7BLsdUWr8JH+rpS8Fo/4YJkBooTkzI4i1q/VO
oX4qaQbnr8YtQI519hCvC1wd7HSh3lKQSd1kh/j97bgd7a9sk/4Y8N8NfbUPaMqMeiyb+WtvPXeX
e+5/4VC7pvIqhnsBY1NV+f75tvhj/Hg34NWuANicK2Nt5K8ZO85qHyD1OyLy4p+P8ueP+W6Yq60w
0cw1MuTLCCGSfzockN12kTT6Ypg/Lv93o1wtfzgakdJRKnvNDBwkyGjjr/wcv1oaV8tfHlUBCD3T
VaKZ23oUhqRZn8K54Kb1Fb/qj2H33dtcbQABm2OplBirMB3D174b35FMzr6YMum3UTCupRnMOpcw
LdX0qy9TTUWoytNFepX1y3AA9IVQba+HENqTyR2jGVtbteGOZqSCzVJ+dsjL05cEZwC3u6hg1pMm
u9iZpatuXQi9I4GPAxlaml896LwSf0sTZhDGrDg1sxk+RlOjovGbzSedmSwRPtcKW39unsJ760gN
dRUVe4xbvjo0fpucq0xI/jhmlmRtLCkkDJmZkNF/n4Kb0fwJVIyW+VeWYr+Ynr+94LsE92orAtlG
VygjD8qe4328To/mSj8AczMoQGzxCAsRmH7Lvgizf9z/7wa9+vyB1DcaaApSovF2sr6VpYP22Oeb
/48x7d0QV7tyLJoko+XKoQQIzRakowACTmgPad0/qRTV8+7Zin58Pqb822qxEA3T1Bm/ApgC0v3H
L6fIXTlrSwYv4IvByFCIuKSOgRVa5ND8iGO3rRS+5FxgsssuQSAFxgquOr3SGEfpYilIHmtTvrHG
YHpJ4ZGAwhmUocVsV27LNZggAzMf06LJ0glRaGczYMXu5cmEKa6gIR3IkCJ/vdT/2lz+J/jrd9/X
fW6f/+Mtb2ml7Z+zt//6zwMOl90Hg8v59/9tcCkp6l/AYeEcgFaSgA0RF/7lb6lIf3GA48KD1AOS
GTq791/+luZfXOSRXkTxx8S0dcZiN0XXRv/1n/JfIIdnaQP0AGB28hv+ibnlx+MC0tWvhNmY9Wsg
BgP/+7gKe7kKUMQxsAyJsxZ8OUXICCEB+yIht92XI8LRyuipsZJ57+bn8HfU+J9NLOeBwfYgTqpB
GOQ1rwcWsRGyELbA6SKaUrvXEx3HazlfSngOOp8P9fHQ/ddQlEWQ0/gbcn31jucqGlF4rLcF0uxO
2va6f9H0rxiDvyQE/js6/hqG2z+lfk2bRfmuJcXikP64eP7VCgOzINZm5DeiRgNz1Pt1G4uDr6Vn
ifZafTG9Vk4qeh06xSAOLWt4Bg8EKkNtdN2d5KpeCPSL8DCRinK29THkmxK3zVkeX49fSyvds966
DtORcbyX+rH5lvbV8NrHkfCEDjpy4xNMrtmBsN/31KVD6lLReEoyWb5Xu6F6akPJ2IDmfdGaRDyC
I8JWpcdYCesbscKYBILad2uSgFf942/BAYk8AgUpHRXOq5RBlppMlgax3aaDAbCWMpYbdJfsiy8+
n7RXn2L2EGZ58V8VAc6PX1xPcLRuBrPZalOEnZCrdPuoGkpKP8FXuGLjD6tLwR+WQx+xMvQL2ffv
71AIMSBTXYKaoAvtV6OId2bmVoHiJ6Nz7n6EiV/KGi4PDRbQsTNqtd/1LY0xLCVaeBz1Qe6eUzFZ
0Ul9CwXViwZzkVk3CiWyQd7jpOKkSPNHg+Jq2YOpZW5XZVjC9M6gbKX60MdrsXXK5kS71I5mzti3
pF9TOTjnDi1GJzJEL0TaM1Fqh7aOL1DWTaaFFJWsvm9NcJMU4zEFo2IFwPmogCbHUX8LaGtPCd6y
J4KSf5bWAUCuUtpjXOIMuq+YoSf36GzTAlbON2YpL/PuVCe1+/lq+aVn9NuHhI4BZAsmHEzvj5OL
m0beF43UbIsoxlwmzn0dPrmfpPlbjLk2JEUp3spRcsY3KywWUdtHd1Ka7mNw7r6GZYELq1LfFHU2
2FkgUh7uHgHS+r361kuzF1CiTm7W5/UxoQV5CJKixM5k2tDzx2EyUhRHai40MQbp9Vxq7So1tH5j
Fb2x02f4ZS4g9lRjnXKrpHq5wsNn4Cvl4wKz1OiLmteVjOCv+EJZEQkZmDAy8zEnFO8u66BxxDLp
9HarNabi0nqPfWLRuEYZj0I4Rno/rYEsPzKoHSRo3j+GTS5jsHcRIdRautMHemXHUiK5Gg0ORMZU
xZbEHkS+husK+gXF8hI0/M1dmnmqmn71Ma+uWH+/AJp5FMtQ9eYEu8qPhS7SotaQ2m02DqpDS7Fy
mhCXkLakcNsgyb84m6CEBhOpo1LqvhmJPP6doPy4/J/wrfh/O3VItgjTHDi/uFsf53DI1V5M5bTb
CiZuIvQsk42A7cQCp0P9ixg07/vrpctJMMNl6YOK18dBrkZV1Uxdt0UABvCpOkoelnXiU9T10Rfb
5Eov8e+Z5cZhQOIElWz8ilHvloYotWYDG77ZQtto95mZmRBSMuU4gB7cMBmALKKJO9pQp9tIErEP
kuvG14RiXBrgXm7GrtB9uU2afY1A6BfwSun3aIwG8syjB3etwfG+Kp+GRjENjSlV27AOZK+J9MHW
dBHrlKQpTQcVzs41QmwFrFZ5DKpYcZUhCZZaPgw+XV19oZ+HaSkI58E+T724D7XxKwW/37MgAPQc
2lymZlLfNeZYDcJIhwlbbvGhhISe14UX4bAI7q3OFwYN2lXSTPpWmnEUn0e4304PWJKYr4AOJ2VA
0uDq/laFotQZUZ5vAEqYHpjj0g1xqfynp65KgkdCyX/olANw/bjsy94q++qSqJtMpNMvYollw5D+
qjT023dG9gjtt1mMWJ3D9VWw1kMRnODYT5tslBZKWdcUE0HpkMhWroC/xa+Z+9+7BncNvs+/TSd+
u2vsnusmej6f/wMk43P+2ny8dvBH/3XtMKS/LCRFSICQGvj7cvGva4cu/mUhRDwvCLriUEf+fe2Q
1L8AYiN+QHzGC5JW1r/vHepfGkoyqOVSqAYhTSHmn9w7Pq4Vthj0Sji6s1rIXNS5VpYfpOycDWKc
neqLCHigkuxJNG/7AVxFdAHv8m6C/hD2P+7vv0dD8QhBLoR1dFgpH9e/noTD5SygHWvE0CKyozyF
NwMGqYXS7golwlFSNeLlPx6TyK+jbCHC8ETx6OOYWRJEXLAv6Qlnn5tLbHG6tpdF2cSe2BfGIpbT
TWxJX4STP0wrEPa5ngBbjIvV1Rbs9d4CCn0+n+RJm5Z9a67aC9JOgrk5x/pXhDGOlg9nHPMqm+h0
6ww4zyvH3Md3JM/PIXOL+sm60XrfxD82ds30VbzYEg5DTfIaAxLJ88cuvJWSm6Tbm+2Nki+11K4D
R0TLBGi09GxNdhK4XfRqhq9mcX+pvkXdQexXbf9TUVdm4nWt20b+OblTmxs92pwBXmpe3DtGBNZn
YTZPE7bzeLDTdHTku65eNZGrbkFZRx5WyGNxp/a3Ub4/RzeT8aQLiwn3YXMRaCfFcEv5KKonEzTy
TL+oZNkeSpzMhEUaubj4xYuLvBTCyBXwAlFOZrBSFsZaKbG5z+zCuLEepmc9cjOtdTgv4idQMi9Y
xqbCgV4o3gK7WAfqCYC0OMAadNTszRSfRvNWM9GICzAn5Q5XHuXqBUCpSyPdLuW3HhFNlPVzyw47
v1FWPVVDypm2Uj0G0zHI3SbCzg19KRyGL7XmCOOjQZlTAmIUb+rLWodBMHt2IiArlmtM7ZtDHjvA
D3Uw4yHGfJbPWghLt043mPcYw1MnOLq6wMowLlbGV0fcVd739yr5JQA+SxiSXV+d/1US1iDeLP00
xBlEGJ3+rIqDmDuKKgS8IMD1u4mVbT5UaGQJ1V3Rqv0/3RdsBlIwJAFmqUZEij4u1NFo2zQddfXU
ms/t2EZOOzSTo5cDOEt04b/Ix37bhfPWI0Cy7ZV5EyofR9PwaAZ2hpb5ubPug6iMbEOHjJT3yfZS
R18Ru38LbuZs7gCdh+QKfNx12TkYjF7olMv57kLeC9yhctXWuDdKcNtDttGt+H6swWx+Ht2uqvJ8
VEZFCgXFL1jyqPdcXXtHFFFFNTXSu3rUnlpjGWX4BGJWBwnNTCtAaA3d3ki/eE06LHHbYS2X0V2c
9Ud9yE276UxlBTm48KBluZCjTp8/nzHP8X+n3zwf5TMoSKgZoZI4E+0/foNY1mjByaF1m5c78KB8
bUNxWnOpya7FrS62VXE5pkvJv6zEwcP8DcxYVHrCG7D1EdQmhAkwvbctTX4n8bNdvZHW1QrVwwWm
sF3t0lKxdsBN68jhN0IP4s9J+AX3tuRg4EkJBmCnD/NEhQVuC6/CtlkXyJHb+h5Tt9toLW/q7+d1
6EeLwKs82XBywYaAJiVucNKePp+NX4H499lA2YHUTIMGcXUAItpjakAmYfncoyOl/ODqBWIcTAFu
c0CBYLttinsQhPLhvGEiLnRMRbesUd9HC82uHyDECJVT3Za7YZO8FS+8h1HalBI+f85fKsGfPedV
eQjxw4HSRmTdQqPcqqM9mE60qv1iUyyFZU4Y/Skxt4/pfvKDY/8o3eTbcd15WPMF+1ReBJET7KKV
tQwDRz4piN05FGXiYml12HC5QuVibk1jbEq3OKSatC8jFy3UAb4eBLnG4QTrTTulBmMbS2MTrIaD
dLycRgFkvF1SdqncC1U1yODd4qzbynSDeuKk+U2ws4rDGDyLxVPbnvLKUWpbfTzvA7vw1WW5SI7l
rriRU6e4RTxs8VXm/Su1vp43isQARqhxIsR8de6nYCIyeM7mbfwgrqUbaTXdJNtmn+3x9V4K39SH
xs6O+P/VEAdSG+Cd1uI94PSWj/VbAlfne3bxqBiZhdNcVvVwqOvFWXByyakbhz93rlFO9IzY564c
VR7yBOYAogireK7ODmDADjKB6kmR02yTjZa6OdLi2Ox5QrSuSjadf/5e3QrrbmV+g/f0Tdr1+8wX
Dhw8CvIMxwTAGgB/gsdtJ9qaejtzAzWX/VAVS0VFltYXksUwuVbvQRMTwbpGdrL7fPX9Uuv9fRbJ
WtD/gmp/rWE9JuQ4GTnPbbADnv7QrZVVdA94yj1vqwiZF09APKHwo8bRMc/B7Xanrzr/vMk3QCdc
61isLp7sI9KAp+g3SufnXbH8/BGhyF/FNaoXlBS4MNIzoGl03TYq1eJSTTARj2dzEWcLoJEY8pi1
r7MfUSYl/m/SMrAby8vCVRiuy3h1No46Pnr5SrTW+rBpyifVujfbddN4RrjTRkdU3DFYwhisfpSm
H/Z2W6zbn+NNFLgguZRj3tq1iNu8rb7OnqbP4aH8KeteV9yH46NZ30gXj1+nwHge7SRyxsExOw9U
8oxolDDQcmP5dircpnLHYV0ke5oJ9Rm+xeIc+XG4bI2c3CZyJLadpdyci3Uv3htQDsZkP6W7slpE
yRxkyf7ixLCnfD+jvDvDcuX8Xlf2luWyMfvujYev2gUFz+RkNnb3An1Y0W/TbpPIfoHykbDQx5eR
XFHPlzlY7E6H22coXoqbb61ZkCd4RR5GLZCAoGgzJKjbIN/BHGgOSzSPUltMpmVrhraGQ1JoD5Fk
18Y2u5yM6NB3u8aM0V56iEG55vSc4f1Ywz9MZRBmmBuGbHUF+RNkjj4ebEEmN/o0ReIph70InyNZ
weRUvArhX2eqjC9OjutUhgoWQEaTljj61rOky8fRxCxR9SJO6xMFmtemJnVTkD4HWA4FKSq/LBV9
LIeYNES5qmrIEM7XQ/T1519/V8iiS6I3MM/D20SHNNNJeChRAv5BK2HO89dRoopObKzyvle2gD9d
LERddQrrpVUa67pQ/iGqcn4gRPbppfBQ+BhI14L7AjzqWIwu4kkyg2+4VGo+iSM1Vn0bInViR2Gw
aBUOVSE7Qt3dx5Vx1PQi4zYiHo1RPf/DiyyPQ1qjITSOtCuX8avMkth0CTNRnk5BPSxUCEyRSsdX
ryp/bta4U4blNVP8ldrCx1rmPAv0GQ3SB0TVUSq9Vlu4xEprmEUnnroYYANta9HpJbr9l5KV93mE
u85mKRCSpJClzMZzkDGulrcQnlVY81l3aqtWQKoGNho9Sfo4ETfL77gm6m4qqf7ng5IqX4dVcCX4
JLHImdVZTujjwrvUcqngGCuf0nQNmiVLVpH6ap0VJy3209nBabuz9kb4nGe9rcDOSuBJKeLeFHca
cPmyeNKqO7U9BeVDLh4ul01+uR3Lh7F5wUicisZtdN4O7Uuswzvbki2n+Sadlua4zCvg2UtA+hLY
ZQVuvNJAicqcxwysbtY7ycqolinUMxUJIcm8mWovnpYQmS4lJGt2/SHvdpq+hAgnQlWtVGFfTUt1
3KXCz4I7xyRrTiNjJiz4BkcvPm7hqbNORvFQGdyElgYPYt4IoS8rP7B21kavuOyb0B30JWdcbxzP
4srSNnXmSvlPC+R53aAZfWMavDSUxfMCp0S7P6+J/JPgWcI3M7mXp70cnbhhGzMYHc8aZlFYy+pb
0C3gQUvFPleOcXV35nqrt+tEWkQDBN9xlTBXAgdt7RrCNqY7Vmamh7+Qq2i7ES7Gj6gQHDN/liTm
VPveYLgGc7DEw05yogalhGM+ctlZ1rFTaKvSBGu/4v6sG3d9dxfNJEPU+GrlFszhxXzoLF+CE6As
qVHEARfnOVY3pYfL8aB9oeDz26lNWkZ9XgXrQfWV/fRxeVVxPoQGZsKnKA7PXNh1umml2WLhCDl4
hKEP/bs0/mk2raEZx55VMXRQGfY6V4imELePXFROk/6a93ZWz9Zf3qwXZRabtPrZCHsxRduYwzQ8
KpgOK+sgX0jBTq0eWujGgttcngTTPxvQ8Xdyto9lOJXa0eQqoB1H/G5CR4XtSD2BpLFeo4YLNL/W
12NyaNRZFIuZHddV4feW269lY5vbmXJPVjcdggA6/tHqO0+MUNlytdDvYagFyIU5jbmeZtt0cQ2R
+9K8hRCV4HWitfsa6AvoLvyKdezT3X6CUTPcRMljMaKXcca2OM5sqdviK1gahW3UDwaqGKg/1zdn
xUeOOo+/gCf9bQr7PmucZxk1ll/oe4RWr4V6zaYCy5Ar8ilW1nR4yRb67XmlHQLv7Aw/e+gyuwnd
kUfVcCX6bCPILDsZdbsPjuIEEbyyaV4qaGTtymh7Vl/m/xMCAY6zB5pSWe9igj6VkO3s4uJYZOy3
476Y1omxi/LdDYRjCahpl5M1qyuVsxlNq0vfeqny2JlMQcFP9DVWmVT68GusMzTE5zHZWdR8sOWG
kxzfRrEnX5bCS3mQmp0huFK4QWo01x+C8b7venjilS2Pz6F6VMqei9JOnRaCflMqNqxmW5QyCCkE
hPpmHJ9NOl6wT1vjJMQd9+htj34spP6TKFCzKxwBDQ9Ttis4p5rdT26tLyLFzsK7Riu8oHuR6KEm
QmprNUSTcZ6ykftgly6RNtDqnczlOuEOH9tAAKv0YuuGOz5I207eVcpCHmxd3KvxqX4e3FA6DGen
nNCMEXZnHSpvdaMF+yAZ3LhfaPWrQmyLdnKH6lfbO8GgbfP60GgPUhgs05DreHlTtd6zlkaO1r0U
F23btfEKBKdtXtDeubzQS82MNxFNkyor7WaKoOgv8rqxp8o32h9S7BhZQFz3FQP9p2gd1Itxkj29
JmamYHPVu6xcB+PqkrplR12v6w4h5MNMfynPr5pyJ9t17wqXhZbS+yZnXiYj2jOcBaT5Pjaa93zM
Rf79QX4RSh/H4ixAIM5NTsJ9J7rSK9gDk8tL5SuDZ8FASb36sksjhBPt/tjuLxNXYL9nl7scNOdF
tBoTPzAWaJIgH+FV6Xo8u+V9m24oq/rwhiYPfQ84s0q4El3s7ReDo4VQ6WEU7uLOiwxfX1ou4kOV
Ez2loV18DzeWX+zTZ+GA1lYm2f3p4nWrYQnQpLnpqKXqK/R2olP0HXnSC+YOy+o2Tng6aCMV9L1V
uUm+oSkSOOMRjpH6Lf/iznfVnJxTG+NXd1JBtgY9q7nh8T7jLMjls9TK5VNSJ6bXx4iFXKoe2hgH
F93C2O0ky0tEBO4uCHV4KBC5GB1tzjqFnbjS96hD3sND3DZi+sWZ8VsuTP0QHCk9f0BS9Hbp7Lx/
MtrGWSwAjjkl0blzQk0uXAzr43+aUepkuNwijFkaD8XUq5NJaeOgMpNRPGGjR/VZ6x7ESDyoYs8l
f3puxekwJNYXMRNROZ79Q8ykVknREjwWwxM7519/l+eDEBKQyhqlU4YL++SIhpuJSwpR8UQk8Kvc
pf59UTxdWubyPhEWEet0ejgTY6nClyvzDdWDF8IPDGFKFt15Y0inMCmcC/AnZAQu/T7WiBmbMXrr
9MM0vEnZo9FsxPNL3x2qBP3rh7z/OZk+rfE+cUCCGBMyRLDc3DRxO80h55SowttG5bMGksjPR6ce
0SLxCjKpZB3Xq9xwL6CmOgd9DnbMEBN5bToP0XltUlb2AWUs5Q0FjSWJyLHxuEw61AtdSlcLyR+d
yuv9xgv35hE/uJ/BffqzfCw8fGk29FH4fXSN/MrTvf4p/Za9SE/VRlrJ38ejwM/aYUBdEwiRSBvF
HgqXH3m4nCQ/nU69sBzzlWJsL8MxX5jKssxe+vTHmO3wbxF7IEA7Mblph5XQ5HBLOWnKZa/dJsh9
F4+Zm1dbNvgk+3G1ltKNRREnXJ3jZa74VroAm8GBnSMahGRVyIYW76qntLSzp5Eyd+EY1DslIhsh
0D5jSf8Uv3yeq3PR/X3xgH6hYT9XQH6/jYwtQEbz3E2nSHKVannRl0myRTpauviB5ZFU8u9V3ZXj
FS04G4kSFrb63YJIo3p9eZcbL12xpxZvTjNLgiqjKi36GNUQL5p8BGlCrm+JHZZOczo/CY+zttK+
cUiuqRCcbf22DbwBmm3myTfB7fiIuEQ6+uBztaP62D9IP6NT/oBck3IMt+WSB1pXu8hP+QssHMVd
rD6LbXDT+YbHM67yh/JZe0AD3k9z5Dyc9JZw/1OrbZBWVJUl3Y0ltyvtmAdcRjfG8lzaIvK0LjoZ
q7KGUHyn3+h+uY6+54C+UIDwmlX7k0ogB6dkN0/aDo0TbafsNM9yBC9bpAvdbfxwi1WzC5XCrz1u
MMJzQoGGDZU4yndqLeJtsA3uxIF6B1Uf8VVehZiO2Wifmold7Yr1sFeW/VJ/bYjWXuHLL/K3ZDPG
TEJO6fOuAm/1yJ7KSw+UPlJVw7jWqKFK3pQvRXpW/WtpHMd+NSq3AJMX2mVrRX6CAg5KCCqIcjvK
beMkPuXf0p3+1EFR5ZPssnuYuPwwSo8fiN7owlIv4MY7Ums3uhOlTlUgSeMNw9Jq0HjcmP2uGESq
dY/NuB6oYRLfX/qlsUDiv52o2ntDtABz0h/BwEn3w6v21u9k7LBMu+ZvMlEwdabUo4Ik9MtaR6cH
9oFfpotGW8jtPj3vRNM3ZmqBU6ROrtrRW6TaeWXrCZpsrjm6YucH2jqwYJEja+Rrkh8oKBD5ZrGO
hmNKiTVc6t1PNSafulVoEfdYcC8aFa67ozQ3A1cTOK6ty7/sDMSWFkXhtgOhzgb3lQYOhW2aiANd
C9p3dCK/uEVcof45IfXZM0Sm2oTkIgr4893mXaxWtTozjSCbTllndLYxsMOD+IJhT0+/I0qNdZue
pHqry90BuWQQirIr8I+TiRolXiX94sT+rSLF43BsKDqdRPpr1628WqlRa+ki6SQ9Wrk1eqIGJaAs
aGtczC/OKVp9v4UagDNkBhZmIwh5XlcjELlVelQWptPFzZbVuttftsMDYErf8oYDWyOu7AmZvWjd
Xe7K1KlRX6BEfC8f1LsRmZQDVfKkPySpg7mCKXAf4SbsxxZyMI6MKgLaXj+me6CgjvacZY6i2QgP
41BzLlBN9xvW9kE2vKy9gYQw9J4Bp7l1u8S7FGgm+fRrxEPyc97oN+NT1y+V5C5U92PvKYTnw3go
N/JTvQxX2baFQhgu4oV1SheC127Gg+qmC2qr3/h9N4T3h/x52JZ72R+IS8oeaGCV7A2WZOA2iach
BlKvxxij0t3UHi7pDop4l7jq4ZI4VHxV5M4yL8BPp/cE2AkcOQjGGHwbZzgI93Ns3IkHHh89NtLw
e/FAf018VH4KxMjzhjqxEdoBBHSXPgwXImKMflBOuqu7hSPZCNptyW99FU6W7OJj97M+26JlC/f5
i5U4ZQMj307vB/adaVdvTPQcapbTWn+MTtDi4rvijquQsC6PswbVW5/Pp6b1ah0GwcGAWwBZhkTP
C+KKGa0k5A9ku/tZePmuuokfKZuszX23tpb6KXkLOZ+Hdb0932k/xrW8S18shcKxbRwoCvOzcFkn
94pCWxnyPVdou5U2mjJvVQBk5/7YBBuz2aOtK/hpsT73y/GyvfTHrj2g2hiqfgw+WHcFxLQkPzYJ
OoQHmM0Lq1lYiit0yylexJE/GA5VDLV09O8UrHVEyRI3axwtYbXY6Tcrt2dkAdoP3tgeym4ny8ux
8+XxJKu7tHEiHUkxR8i3Qrc7t/iDB06q7az4oQzXQWMbX0AA/7Bn6VQAQlJmmwkAoB9DiNnhGxSg
d3iCZlfeYAqA/G4mXRBLu6geXnLjP44RALElxBiofYCqu25OJ4U+JsMgpKeAgrLTxiYRs67WhZi+
jib+W59nJL9cMj5mszPuGwChJUk4uJlXNUuU6pS+i8z0lDRB6U5j9qLJeXdQjLR2xvYHGLgAyzMv
jNrCg67jIneQg8/OOVJ1jqs2Q8GO00pHQHHRguF3EKdufStsfnz+oNefgZmnGjRX10VdU3Ek//gZ
qgtqEG2SxadysgpaOx3LVNdbl8sOunFyt/p8uF8cjvfzMo+HbCQ9yRkGYfy6Bbw7OVIEEqeyOccn
M56Gzbkat5ckMP20iRqIj9OPSudGNSawn0ZzotESmYZPaTh3CvVcb/qaOyPvg4NlogZLHUFXynql
sS0hNX7+pL+gxx+edNbx1UFRcKowN9rVzDSIAwZprUy38veO8aSZf32+E27UhXYbLGDYesWRfml0
G66LN+UboZ6maPz9nDr4OJOv1GCxkwMKwBkJWE408aRuj6+pEvtC7GOERUqizbZwoS3FnP+3nbpX
+6V1ypJNKG1yBGyqDVledXYSBLhGGk4++nL95Glmb0fnldT6XU0S4dP6tAbya7fKdrlM8fYoBKeB
dD/x4sqjJkAiMm74nzh9xi+Yah6hC6BL0oM8QGAItIJCicSJSZfI5TiPvrVEPzBWhoNsX5S4NUmg
5pTDF1P8C/RyPcXwPmjr8A/V9qsYAFV0Now8i7dTWW/zLsMcDO0R5xxxUCLpJqNoqD8juATbLSW7
ykTsfYKfiZUWK5oihy8++NW5jrSwonGuo16NS8vfgrDvViZX4Uhny+a3shxLdHHON6o69Isg/iHh
s2rn92NfLJMBtZjPx72uA/8aF6LV7HqK2eOvq827cXP86y29ifPb3hJ89PbRYrkkkx3riJPIsUwx
S2++aKj8tul5VVC/ZG5UEqDQXpURBBV7OUmpslscnnqvNjYjLBgueWTzSfaVRvQfBps3Elpw4G+w
57qqJqDPoqHFoDGvSfWIzw0JtmK+Ff+XvfPajVtNu/StNP5zGgwfEzCYg2KxolQKpegTQrZl5px5
9fNQdne7Srul2cAczEGjdxu2ZYkshi+871rPUtr7MQk/W5meL8748RQRkDawHJynlbPSjVZqMsVt
vz96U0zJLatZa6u0bD6+ZW+TxemDq5NkQ6Qhzwmy2Dd52x/3LBIQZEhu747WJUU3Sq+L4S6AJAff
ZOL1Z9HnWGx6w42VXOvgsOTZ+asjaM3u23CbZ/souJVs/Fv7Qncjj7QvHRDSKtFdNV0WjdsOyx5k
aHVX1MvEXyo1lLGlLTY1fLYQEwu5DK7JRtHe+8LFKVFNG9tzbZ0W9VL5yXaSrvXAUgm3GH7yu/RO
eTAHRzaARjrFgbUXX08eYqjSRE4GrlI6PqvPzmkbJ6dlmBxyzW3CzZAeInPVv23i8Q1ZktMhvSlX
peb65jraN+lG9tZxv+4us/VnMXDnXT9u5ayXwzrN8GC9M0sIWYJhSB7pUY4nxza6K3p8i8lWB6dr
qidCF64Cyvkf39h3ukSI0wRr02rm/vKwvi3+/7ixmRn0WYIT4UhPMmIbOCxHoEauputou7paLIFF
UxLqwE1Kje+WefFZe/n9xyaGlZAiOPY2mvm3aemPM5D9yQ96fciOiSQekjCFXScCz4nKrHSbSFWX
Uf6zNQlH/fiTv39LGYJVE3MKBHvyg7XTdUDdgq4Lu6I6jkZV7xprLaHFg9HvpIovfVJf/IurbLEG
wA9gEJg0x8OfHkxq5Nbrq5yD9daxlJVNnSURLYGfQX+dS9nst24TCMm0kJIi/2Qh+BdHR3lKzgTL
D5Zm5LefHh2glhpkRGccpUy26VnAWMv8S63Vy6UehpfjRV9GEU1A/4HO3NPfvcy2jfZQU2fPC/vV
s2OrIix8ggyrY53W+7JW2dfINuNFaywGu/50nHo3pXE0ymJgzGdV/3kh2+7lComfXh+RVjQbCll9
swVX6C9a1XjQIPY6mNJmBDmgn48/5zstKBJwPiW3mEIuqhRNPb3IAZ8GkjgdsDQdEblVoNHRQ2ft
sW2kfVZpvMUqLemhMSWMkJrloBC1MBVvDdIDN0qRyKtmkldmL4xjTZ/9k9Obr/PJAI75CDMbsz2N
fe1dJlhUJNJMAZZvx7KxHH8YfwZdCfA6L2qAaHT3WQyYSNdpZdq4fthXs4kug8cmhD8GUV+sGqvN
3dRguVdot6qetBCAULwV0Sen+u7FRK4KFsCYQ9MIt30Tf/0xHpA42RtDZhRHu0C/PdV0TOyiVBxP
jb8HJYqyj6/MuwmUMQCwBm8HumiWZmfjgF23tZJhzzqO5qAhKUe3knht8sk7qM8ru9Prj/edpTWp
dKTLcCtOH49er7S8BnN4LBGrhZA41GdNGW7rYNoGZZhfGAK1mj9ONIFFWewNiOwLW0q0SwIfr6Ba
29cYt+OVNyHvGUx91xlxfyj0UNvHMFsWxvQkLAgfWRUZV3YA+7ydWmU1qd8J92VT4X2zYRBvOQ2q
pRSFycE62KVOtTuzhZNUI2oDmYVKI6SdFHv5rZ1my0hruAETCNvClOsb+AtLr7G6m8l0E/IbbpEV
jHqTX5sliIAm/GR5+n7npJJVxLyAgYdtLDyG00tWh2Aj2jqJjlOTRsQo0BLu5DJfEkmVA6Wl5BdG
jbcjL+qawfwOskC/aGT7VW7ky1j1XG0Q3SNJ685UUQeoVLta4ZcWnyyN1PNKPMYiZEgqchrWYRab
+9PTLFUypm0rC486ebRrre+0K6XJJdfvGsCmDY9T6+WoCQqIkABcsRm3m7oMeKBFkzsVhYBrPyMK
K0l3kx1epGaHxVa06zCp6wsh+fvGU9TNxw/9uzmXRxAnAFgF5Bhk+55t1rU2q6RA77tZ0WWvNR6K
C3prpDghXbcwpC8Sa2iXf/+YDJDzeoPgNwbJ0+vUqzoKXRCvt2rUfCfc8jUNksfEi7ep5TEJ0veC
OLL6+JjKWSakxU1nvc/BZi2dPY8op0cFS12pBhDN2ywkiBnH8tG0gUYODxmsTjiTvvKkp5f4kJpy
lxpodtBmko8GZp8gMKcvSzcMffjXP+QRgj+ejNCqlxo7tRqwN0jvhT8hxVC/mQ3y32/GkOOn2lcU
/PD+qN1Vp8YUxDYEeY7prTocQH6ztdt443WTLGGTZDF7TTZCD3UCOLa4T5VvfenWtO9afSvslR38
RPabBFQGjbVHRT0V90a+sR4zY9lnT5q27zHaEDHWOfW1brntSCcMwQ9tUsM1WseG79oOP6XiNqY6
npbLbMC/TdLAlVnde9TvjEeRCNeKr3xOuLodqZnlK+hS1UAl9jAWy9FaSM+MujS8Qn3rmSuMjLxO
aUlyJeYKpnOEkGsSFj6+c+9nAVhEvFYqvlDUl+ciSAi6UKoNlRFSA6lLxIJG/ejgI6vN+y7+5NH8
hfg4HZ45HG+CzWwAWeTc/BrqaSrPnNzbVqx69SY3Ft50VYPtJt/a0eEYJRQK9CfTerGLS4+bmHvH
oHkK2l2tPWviVRGvQ0+Jq7j2i9dEugw8YgRcET9O7RrNW5vvPZkezL1i3c/8YBGRLk0AYWsvyCAh
RPfGlyKnIR5hQFTRoRnp463X3vbBZa6ufeupheg/Fj/UunImjfoFd6huSTchNLEpSeEbHm1vNwbV
QsfN0xu6M0LatKikDHWz7QLJ1frMAVuAgE70LaWTnqIcheWYEKMOeQS9NBsKrBlBRAd06gFENuj/
tam/kLRXRf8RSsUiU67tp4HNFCE1CwkhP0Rxz38q83Tdceoj9eyKr6pYmHpPpr76gCpmIYeQb2tm
k5gGN8jYr1gHiLqbqkX00CFWmhNRb6riNop/CJrHsWpTD9haWKNt/872b8LqOTduZRQzwVOOdscA
x81OF0MRQrc0uvU4GWFv7XzdFs/Ip5AxD0ByUU/wxLZrSV9a6NKpRJdbS11MDzlzHuEuC9t2qLPQ
R2vv1Z/KcQiWdMAVgbgrvlBxKszgVsgJblvcSDd0Bbtv2h5IB/X5cJ1nYJpd4j6pRAlkHNRrUK8B
cUXJxyQpL2PrW68+SLabk5Wg8mOWXb9sY5dM6TJYGu3ajDZJtrbZG3u7EBlj/9WuKUluVfIsxlVU
rfrZjTfCEJVAUsx/PYxXTYUIHX9cPTxCVKcf99zmzwN9XFS4fbA0H/ofkwlR2m2tNeZCGrSVemfH
O484QnXnN0++tU2mr2b3MvFkWphXLJYbc6+6DdyYcYznhK6ovc5bF3CuNezRwzMU8l/WXVTSMUYZ
FW/Zkw3qLk4QDlykrRsVBwOhSFZ/i+d+8rCI622m3AhOXip+dMpNlxy94RjRbKx1F7OIVW0NZvQ8
vs+Cy8w7aMpa9ddBuhOw9aOLuN1Fya5s5+29Nm1QR2bTlZLtwTpnYpXqJCE9YuTTuvsW5MW2zaF9
rQexKsK7KsYaeKu01y2Nf+9R5fWYhq1uu7Z1gZA91TfQdcBABMigdgYNyfyTQpOYZ/uzgQQDvcoe
TwYrhPH1dL7psrzJISZ1txMNwBBtaRI1CxNEzWpU5GMUJf12Ko3+SjSlWNSpf5GRarj0bC9YBzJV
lLJVqQvHxErGKoq5Mmb5a3YafGgjRcdA2BC47Nbu7qwou2u8uX+r5m5iyqgfZiFYhlirSYNhXQ4+
FZgOBEhXM00lthw7evAIX0BZFBCJUct2+E4s1ygbJ0wM9J5Tvo47pFkfj+Tvt5+siXAczvtAW5Yx
BZ5eEuKV6kgJpOSoenJ/bQTdstSypSq8bkG0IpNxh5nF8r8NbQ0ySPbbz3bf7+4JJzD7A2fv47z7
Pqu66q3SQeXVkyObN3HhF9dUA8ZV0YifZFwMi6YBIpRUFIerkQTMLJ5+YBqn51TwoH98Ld6VPucz
gZGj0v6xTUQ/p5ein5LATuCSHKdEfvZ1oPLxyI5r5rSvDUA3NuP6x0d8vzydD2lopAYjuWX7d7YB
z1ItqSdVUPqs+2Zp5VnvNLH5XSOh7zoVPsaJVt0aFcmpVl57rieqq2pQ7zQmw11pjSj6jPTeVyu+
zRorlkBZ5zRVDIjt1SQ5xcH9PHxyld5UXScvEQxbOEIo0NmrKvL5kjqcvDAewzJGBsfz0SlZsO4G
WXV6r+2WCuE+bpHAHVd9tksGat3ITv1r0PGxT7uxzZIOpr+trEdZbtdqKxZ6CQsobn1l5Xu1sSJ6
y15b5uyBSSPEGHVTr2ulMDZjjuoqCMLvIzFiF6OSrvtRlT/5dOJ8hJgBvZRqEUELbBzm2Yq0HgsC
ncQUH1VMFQsATXejHH2yvlffLfDPDnJ21z1fJ1oj9hDS1DKNjslMV6FSFeho+EVYOP5MXwWdk1CK
TcCAGbX9VLZX2ZAUq8iUq1XCjlvp1asBUOeCzDR37jo5MlKG5RSNM3ucmWHAu5QaAnOfZG0K4WNL
KCRzZS+5u9pnS/n3b/FcTFepYlnaLFk8e4uL0DJg50zSrdEgbAKXPrkluSMLG0j9NijYtBisC1r/
Qh/m8q7vE/vD9yDQ6q1PbuEZa4ZdBW0EWJyIJecWBrvU0/e4sYVHNmwu3bZlstYbrVuXDVdRmsQ2
11VMCmoxriZUeeRcOaoyald22LBIwCfh+jqLMD2l0xKZnwkZ//LEyOWc6WLUNYFUnJ5YVvQZ0biV
dFvapAk0fn+rTeWW9UGyZGzD/Js1z13rLQePe5gG0l6mjuCYIyqpThpq8HPBMU+Hp789CLGLZ9Tj
7ukYW86pKBXZGtHoF/6RfL/sQNbFxtDaNSlv/X7KvC3BKdUS+LbvDGKQHcG/coy6MPZkY7qRBIP/
QqNLKuRM2vh1k7JWMH5mdjCuyjGTnQFfxNsJ/5er8j+0wP64d++4Knd5/HpGcXz7jl84FYkC8hcF
w908OGOloNr5T4wjX1K/wNfR6SSioaXay6P3m+MoWV+oh2ps+imOYgABuvIvoopkf6H6T0GAuZnK
L3m6f4eochaHjoyZKixzK+Vu2ab/dm5hUlEQkydSyEdVudHKq8xfeuCnb0Z1n6v73t9q8m1BWg5+
Zw+3rXEoUreOVtNO2Ivq0SYHHfeBvWuzdV7sfNqQ3rDwfyIoQ1Vyx5o8XzIsdhHxTgecXy2xs+KK
XJBB2TfGbH20+7U/uoN2QTLtAuONMYH+iZjkF1IL3+M+qJ5lcgOJLFrjY2g6604yimWDaUmJdnp2
HYZfyZ4zsqtBvrQnykRXBEVl2Hpk1KWWcanED75g8wktZBSbEd2Qf+yGBTbERXlVlztd+ay/qJwO
u7+vKPUTbjnVUeO8ddrLxBtZQSofSbB70js/XA6+MPfaZH41h5aKoU0fQ1r1j2R56pemNnbLqKeL
/8dTeP1r7v+TlHkmwJtPY24Q0T9ApEBRxzwf2LKaaPRaTMc4UB+UVrFudV8O9xRb9DB66q38xSjE
fSoPRLVb1VqVCzKLtGQ85hH9vU65//h8TudXToe1G48XpVygE7Ihzta0eW6p/qhZ/bFSK3nVFqG9
qifx1GjjOo2MnarBO0cj85s2899xiXGJS/ifeU93bfeStH9Snt6+4V/Dkv1lHo5Y32roMxWL2/Ub
82QaX2QD1h5VR1qqbwPWP0cl/QtoDBrnb1gwcp3n3udvvqykyF9gPLFm1lS+jTj4vzMqvc26/17P
8rTQJGXZP4eFq+g0xFnpszZF0eiF3rBhZSueUtjaDxpbYj1txSZsa2ub1UO6Nvwqv1Y7rdiRTVys
ktGYrmtt6PZtHCeIRLK179PCsvIyvrDtprxTlCG7IOgThTysoQ1Z0dM+VCYZx4pee/j1cU1C0ak+
2VPM79q/Pw7j+1xTxZzKUI/ggMSJ00WGLCodfo0mjjpr6qWfZpYbWdZ3cDyfQf5PX7PfRwJSiLLM
JkzmvDnTprUdEbWmHwkC1N0gGKztNGD/yPQipQwUGJdFO/N57USZPhlx/uJDzvE1tL3pijPuzaf2
RxsqsIp8sFLZO+ohvAWc8v4+8QTbR90Y3T8e5b8Y3N4diofMmrdntg2RkSL16aEinpvO7tLyTuqN
ZhWMxktqBLIjDYr+yZ1760Ke3DrICaDNeAxRG7AVPhu3zFw2/NQYy7vYlFepX28tS19ZU3ORlbJb
DukK6tlC17aZH5Nj9ljK0o2Sq06EQst7weYlhEXLot4EfbMb02u5orDViW0q0lWaHPU2uB90NLzp
LNGv98js9lXH1izAbUWW1ycdovlkTz8Mc73G68mmngOf7+utYYyMQE1iaKc9hhSZTd7gkRiSjjRW
QiFlq4/v07unkQ7+bM3HB898xJNxep+KHvdTNFbijhKDsZ68ARGKNCDdTb1sWww9jHvJZL1fffqE
nO0ZadzS1YYVzZvH3oP11+mRzSgaaBOH4q41jR5qVYYiWfXS7cef73z3wGEouGOut6HjUKs5R2gq
hcJsiQztjmhvpF9SEG9ELE3rODXxUVjJkh4OCbA+hTm/Yr9TewEZdaIGpJNW4QH7nuZKgF/b8uXj
M3t35bFIkefJMoQWG47/swGU7LGkzSPPvw89PydCuGmvTEIFga5QQVZox7idgsDIRHf98YHf5KAn
zxiLWeYGlh7Qnujwn+06lWaC0mno1X0jKFlTJteDAHlQn92U9fhYad1dlIyk/fm2vBgT7VsD0a3X
MC6lwsM+014DLa7JN1Re8qZYx6366itas0Dd/y1HiCGsaU20sztgSfr4zM/LbhYaCIwBPLFoTlAd
n/MKJAo8JBt2432pq5ceCNE+Id/Osg+1Db8oI4iuyRahJB6V35rX/65S/odh84+78G739AiRMqz/
AZDyH6u2aTOe8l+A/O0PmPXz9/5rwWJ8oSupsp4941Kyj7LmLRbbmJMtlKJ9mdc17J7ZLs0ScoaA
fy1WxJdZdAKWklF91h0qf2e1cjYKsKnTdMpTGBNlmCcQIc4eeR8oeRgqcnMftRE9oEpLk8OQhYS1
6MPQrmeRDWnBvh+706h238q2Ah1jyTUVQs2I74mDLg/JoKW3yihP69rUqk/my3mc/fc7+XaCbCKp
DRrMlyjG5vn0j6m5pyYlV5bR3JcRun7EqjvMJRblv7QUnwyJpwPv70OhkJ3xtPP252zgaTqzp5Y2
NfejNOKx7Cvf9eUg+sTl+m6BOM/+bFkhSYo5f/acsNLTEpAqyvYPHbaetWLQG0iRhg1lLjvIAEp0
KS1q5KbxmOyS0TpMpXQZV8m+CkijNxSfwJ42nlyYOPoxtbjikmKTgDSO8cr0bmMTSUncRcUm8gsN
r0jgrYO21CFJ2fJn1fbTGvd8yag8sbJmtJRnXd/ZJRtZGVZjWgcPpikFPwjj0677AHsKiyzI5WFh
05VTdoMA7tGKsVh3yeT4Y0w2cgMns8IHl9RphXLqThdd5HaxH/66qf8dn/4HhR/ka0pt81KSbSlb
j4/GK1y5RfFaNXn2m6P753j1lz/rn+OXbH9BRc0akh49RYXZu/xrw8XOyf7CGoIKqYYmmX4pb+/v
HRebKg0/Cp0P9K1UA+dp/PcYxpdo0Kis53gH5jaM9beGsLeH7I8h4vwyWPND+scQgW0kbMNWRNs2
3QcEdJvKa9rRJ8ZVIGGqVMYD3Wi1X46lM073pQ+uzKUGGekuSa66t0vyRYBomGx64ebxxvweGwsB
KcG4LctrwztM9hrAmEg25vQI7CEyf8xYh4wyath8L8WNIi48/67ztgEbJNOBTqHoL2FwtOKD1B7M
Yleq+9q4zq0LEV139T7m173k7afwqh4As2KN8fYznF8ND0RXYISdnKk5mDOgFNhE/M3MNh6eB/tB
D69ygI1VtsBOUcFlJBWYbu2qSC5T3Bjd1lBWnbeHK2Fkd4D7Ys1RQVFHG7XaBv2L2gHEIyVZ8Won
am/T8Rhod5O8leJHZfraxVszuPTqTdpsjXHv92uo4Ea/MhhJKHzbF4biLabkwQZTFzvNsMjjq2Fc
G+FK6FeBfaH0LjHzdbEZgp3WX47dNT6/2qPHspu651nZgvuapY9GSU0icGNj4i+dngChbPCQzf/l
q0k8BsNNG98VPQzJaJ/i+dAPFSFv9dFLLqNgg2M4gldoueTvIpGJp2UTrUdjV0kbgHAqDj9lpRbr
Mrh6e1n+1jhyl6f897/m7/meF2MVYmD636d/rH/9GTj/vGA4+YP7Fp9z075W4+1r3SZ86y+M//wv
/2+/+HuNcTcWhPB8z9usmX+aH+bZyes8ww1m/isUK/YwWD4owv7ngst9FjavP/5xbF6a1/oflyGv
8D+u2iYZSW/9K+g2I837H/97tDD1L7zXABwUBaU1gwOz7D8p3MYXgyUNS3qCLX71K34PFqo1L3jm
ZChqMJpJt+xfg4XEOEJVhg8js1ShNAAH8G8NF6ezPGpTRrIZAU41gwIxfrnT0UJtacR3oeE/lx0q
va4K9Fuljg4F5RSpLF97qsT5NB29kWc7tohtEKnbWGW1oD/Zu1Wm/fjjUv9FQeB0Cv19PkgKLQu9
HAqos9pDXyHDHMfOf07joiSM3QAJNf8SAypYSjEg2bSVHz8+5tl+gUsI241pYwZgcNUZ008vQq2p
mTRKoXY3GtJeVyqXBPnqwR+DctFUQeJW5SCcrMSiW2bBg4F18uMT4PH7Y1UnZtUVykD2KXgg5rXd
2U1Iie/mkg7W7aSPCxuiVlDSpRcgZQ1pK7PWgFukHejHTp+s8d4fWJ9nK9ZfM2qN/51+8Kr2A/w1
mnarGhIwBROXSM/LtdC87mjX/apGka0rxabMxfPHH5nJ7+RD8wRzgyklc59JDZjbdqfHjjqhZyly
qpt4ES/w7y4uL79ut6ljOv66W3gX+sF29UOzsZbG1tiGoGKqPbiYg+SCglvaju1CMOLv539XbKpN
tmkW19Wm4be2q27V62YBGo9/+L1zvl8bS7gDz9XedsmH5cvRt/55hHbLHhTCq37pbwtXOUwH/8K+
H26wJkSL8VrddgvJQcTidAvTrdzv1/zQ798bfjs47ZLr5ITLG33ZOkAyVh6AD9CXrrbAuO1WS3kt
r3NXXnerapX+jLZ4Opa9Y2/sjb6M1vkGfiTe3emHfFC24+1wNVxJe4DNrnmhXkobeQ2vAEgIpkd+
mgIFd/75lqtvpZW2sDfTtTho2/knEaTq/Nzs8wVcIsdczv/MXpabck9muHNMF8j3HEima0yGW4A1
a/uu3vSLzzDfb22IP9Ydv+4n7kkbOiHN/fN1R4hn1St1KblZLa/ugCHvSydf+zfdtxA9ZbMILLTs
Lv5IiLkb38X05ioLnEmraRO6+Zp/6lJLWb2uD7uRnk7lHMdFv/GXaPcW/IUbufFy5KwTLnk2//9y
VJx+cRMwMS6AIGb39jX4hZA/L/uNtPRXmTN/72bz8YP7VrE++5zw7k2Uw6hq5yH99LktRNo3Xqel
N0Ni+yhFe2s3dGWECi9b9yHW1nyMZsiXRUGkKS9+/QIiIGjTYPv2p3rsnzO/q9dlig8TUFnL9D2S
TDkUUIm7HMGjoZTy1lN6p1KHfPf2i4J2OFBRyZgtbyjtAOpPJkMDr5HAI9ZfeVkk7zxevB1rwN+/
ZLmBjt3zzeW//+7t32EGtj4Zxd5iRM6uDKRIqtXMa0xe5zU0b8qGaAQjdEMbYCcJ6UJkwW3UBBdW
+io1zVHx9CUm0IMmKZeqPtFWs1Zzi9633YlCmgrUTP7hB6DgRX9nRtlLnts3pRmCobH3bdo8tnQO
vbpPFtm3UPTPtMM3OeJFfazwzbcHOzfWofJgKZPlstG8xqq4LosBeMEUrA2yCaApXQxNvALq6fbC
c/Pgijo+cI3C9TDX5SZmcaPbJGBkkHMthWj2EYtMLWGRWCa3WpYde9i4PXTvjx+qsxnobTAkMYUO
LthLuo3nVb40slpbVdPgRo6ZaprI7Bb4tyEi/5QbwEVhs1b0a2Srq8G3u08OflphnO8YN4wZcOZf
2UwGZ7OPBfhsHBrFczFuDk5p96ETTX2xEBiiXb1umttCBKgjI/OTB+Z09nlbNjH3AeVnaaZglDp7
k/S+suoB7d1VVKuvccriHWNOupp8wDp+rS+iRtNxARKfYEe1sv7kkp8enUISu3U69zMngD4m68Pz
97iFYd/q8l2pxNARhE88nhXvlRZJq+xJyQoyLChkPb8kGmsbTmF7GeugDBW2VchQ0NNnL0JM2dJv
pgSmdvG9iIr6LjWrz2okf32m1DLhHWFceFM8/bGjyyw5zBPWD3etEj5jAcOoJ8OYDjVzn9Xhcxvr
yOiQbyVT8lkPXJw1aGYOq9ApizOqE3JH/f/0Kil9WlkqcQY3SdYuk7733KKbtqtlaBZoUSqsrq3q
0wWJJ3DjYQAIysQ9nSXt3s9mMXTZ2hcEQG18gg/2nVCerDHrb5perdZVBYni7Y9GDlRcFzBcshFh
UCOP961P6U3T5SurFNGN2RTevWgOU9qPF5G/s82gO+ZKUDlBAc08EqO8DAY9cuo+63ZTlslL/MDN
rel7B9no9CUd6/u35+f/wQ7oZD90Vbxmx6Z6fW0uX4rTzdH/l3ulecH9n7dG69e88sOT2u78Db82
O8Ig55S0DBO7J7IAcur+udcR8heZGFsc1L81MHzl915HaF90iyGIupnK2vft4f5dGBHKF/qCCGtM
5MS4bsXf2ulwKjyq/56e6FrRSqJ1RYNqbgygyj19lNMyspETt5U7WU0Zr5MxYvvdm4XxEOq1oPvY
enLtlH6nGStDVMO92iXWC2c8bD0rhwnTTQYNkDhoBWxIY6L4Stt93uTHmv2key12/qZJkdJYoR3r
axqJPa6EqeuuBtWsS9YEKnssWo/W1yZBBUa9Qh6B29ild5lZdo3CvW+CGS+dS7mTxiaEu1juh4um
UTSPIK1WdXwTzfBV33nRJuxk+6IxkvHgq2X+IvSo/JkXJHnSvZJfpmkEA1SRxvGc21miUUdJepha
SSAfQlTWz03Zmfd2lvbhOvAC3A9dFAC1N0Yf1pjXC7Ne9Ek6sWDz0/oFVIfyI8hSBcTNFKaPasOt
Xsijr/ULr5lS8I1KV3pLK6hB8yvIZJ/0wJj2GdAHYyupSsnUnFypooIO2fZ2tVMDkcbrtM4kUud0
NIx2HkU/giiWxgXCynFXGQWdJblrTINEhrEmKTUmbcXR1Qaup6ikrlvCPqjDReNlGokeEpoVii6a
hpY3awtKrgAXGL1DvwMx0apfRZ0ppD4ZSXVDMdGfJf8g76KGDvdSjgWjZ6k21lUVa0TlJD7RtE6Z
1ljsKdnKqitJonrUct3+lgxdjIFCi31qOmmvvHTSXLHyAwxdy3juEHcBZfqNh5cHaloRoZRS1KxB
bF2K0lqYaTtdGzWFA8hdY19srEhE9cI3Y2T+Up+pmw7Klbo05J60o5wFzX2a9WHqSF5k+o4N5zUm
P1QZWQebWSit28GG2yqEZJa7si7w2SS6zP6xzPISc0OO15MAyLZQN00JEHQQNupvagxW5wZ20EDt
DSsARnZUqUerB96aDU2AlWGybgdvYO0eqpk2OobGM+b74VhDSKy7+yGuSCI1zQj4n2K3qbGbgixq
nYgG60vijyi+PPot+9JqvcodDStP0Sh5swrU0M3U1dMCSgHKVuvSnHIjdkRvkj6sFp6CoyiRDNI4
zHqaNlFJ4sxChJWub3ILNy8uH+TXpDDFwGtHoQxfM6KungtJJahENFbC9alFjZnJHjt+n/TjSh4r
+1s1NfykssV/FIxFdTlpGVoDcjHlTZN2hEv0Uc5rqxE2r+K4CSAC0Okef8ZEIj+b7cSkhk2x0RZR
hOF6GxCwozu2zAhBhFlZ/VR8CwZFhKsvXir4/vxll9PcXSSalCdOG3r6o5nmWexoYsChhp625GIK
UT3UWZj8TLpe+prWTUksSVV4r01RQLzlDewPOuHd0TIp4Cg4bZ0TkBBXEXSX2K4S9oChEjxasa0S
y6qVhuKYQyD7TtMEbevEoeJPSEUiABOItSK4K4o1yXS2M3gWWC5Mwj70qDZ3pAqU6kI0gQgcLe7g
vBWi5z3VbWm6RnbA4rDUgzRdylaTygveUYA5piXRlkesZ8pbgyTPaN2wDSA5I6GHtcqnXO1Xo+Qz
NBnRZGgbop9xFuZjw3Co+aKiwkKDGRukKBAITkUvVeBsWQSvvJJd1kruYvGU6xVIWMsawgerye0f
uSe3TxQZBfs9Oay7tSHrCLvztmnu7GE0WMUmXWxs2qJRM1cb2xrynhSZpEqOil8w8sha9J3TGdpt
aKQhwYhGLb4OtoA2yAdvbwMz9gM3LaSu31R5O2lrP5mU5lZUAU+IJI26cd0OFNu3XEbpJcNhG6/6
voZmbsdJ+UMO+8bh8OgwU4NQ4CK8EWVC8KhZthHI8txMeTLTZoOgjqAWj4VdNYXcVtpl3D7dxquj
kxJm6Ok6HHJxMeXZZdSzLyhTb6tz6y1IWlY+XiMfcm1/hEKi9AslbQ+xjz2A1zgtuitRyt9rji3r
lHe0SNnFVbvWWuppntcvAoMT6OJ+qVn4jN7W2ikQaRsPYIFFJvSLfV3pT8QS/Bjr7DhQRBd9wTJY
fVH8664pL9N4hOI6brQ62NYNyT3s50Y6DhNmMwW0zhCObloGT1VnSctGL8uNWfV3beaRwhSFw0Yz
4Ntm2W2XEv2NMxsTunWZBZrqJOS8ydB4zfa7lYbw6DtIpzZHS2TYWRWuzt6zdrYWPeqjFqyaRCb6
NkKr4UEexCzUx2THTHEC2XLchVMR70StSTsrbe/8WKSY++sl6MB808cblSjqLh+rbexjJA0ya0Nq
2SqxutsalUBn2DubQlhuRTDPh29TR+py1pvjlu9/9Cr/sY4E+pBMHJM43HVmsLdi7SL+P9Sdx5Lc
SJtln8jboMU2EDoyRAqm4AaWTJLQwh2AQzzb7ObF5kT9YzN/cdqqrZezq2IVMyIjAPgn7r1Hz+Su
BAtAKWPeaTkxxjf4sW3iPKbl9OWKvN5UOoXyPLom5CVXdRAEoNlV3Kiq3wjH2qba4RZdTjmx52Vt
nkYTaE9V42VynetAgEikeOIYeFLvFg/EsoF8Z3GyrvLiV+OFWAXK/ZBbe2MOXtuOEHRvoXCeaXZe
F8MhKaa9dhbTmIzYuiWozjyLyIiaqmyTTjkk1GUsorQmVaZBNdGb90Km7L+yxnpSsgrIkWnCCNIn
NvpyKxv5oq38ncdphDAxPYjaetT3tXnfNzwDMvJVHYmrYEvp8yz95iRl+WmV6duEv/5LNab54ltE
wDvWQP5yELIMxgcDrvfcjcawzsMUe3AzPWosY4xOqmLTDJLsXSEs8KaD+gocnDmNr83zaJrzqp/e
nZZIrjD3fvFy65w1VJopwnt77YbEZcaUaJV5zgEw2GksdwHlxtpqxc8F+ySmgs1SLvHRalX73Dk+
pYm1RHq6RwXcnJy4nNp+yg2sQmU4EJtteXijDe18DEovD0uRrAvJTBAs/Kqo50fLGbdVjt2ytthU
BXyHqFFuVd3SDF1UopMDOpxLvRA0IfqDKuuQTz77sWTpeSHYb4k5NqbkIjz30M/eze/ziAIjA8Rh
rLE7PVsuOcXpSEyil2xSxyeUmySJe8AWZPeCvElD9tbaaWJr1RfVvge2ZIniPKvkVBSETZrVU+1D
D/KJK+OJmhjhzeKccWnNC9NE9h0X+1BysYUStfeazDtIZ9/TgnRU1X2jyHhnh7IK06+6Zb1XPmYz
Oz/F5dw8D7N99GK+fhAQFIEiyrCs2OQK28ky3obkFX1J5JuMORVZZ+FP0fQPM7k8TBXjc6nck9Hn
W1Eygw/mmKbz12jahOg55kamBemN6YRNWPBcx/JFgpca9hBKNnmtjbW+vxSpW99jKF1OmxjmLrZJ
RsE5tk4KL9zqsQBgyRkdeqzlYp7M1vJVyJkApcJd1qblDKtZUYwYS/+zBr/YjC1a72WgRK4dXJXV
ZXQ7oB+qXhclj5Mue6/GVK351XDFjwWWRld+UlqT+dZ8TpZoASEa8z3FHunDd9pbMpaTxfB/2sQx
mmMsU9qCvg82qTCsbjV1gVHDMBrUTAhtVXzH0kg+XO6VQQ5giVjqrOsNsqcbb0SLEg9iWxUsaFZd
O2QkzY1dFeksc+AdeZXzpdy8+jSdiqhQdKBxu/H82FNYuKuKARt2QUqtus7UGveMuXc9TYpiOHmc
iD1i9RUS3e7UBhUsNowzNtkNcvjFZ1vog+XFfrb2shjL6dQG3mOeVNXvElIiUzgDq7MSCpusEcgx
WU1TUr8aJb38g5gor65enPU3P9RpuulK7Ty3VmIGq6YNnZL2HjQX4ISp/cmtRWDHpEr05xX+xioa
amIwVlPAL7Zu/R6lscnR8DiOVtcRDdzPV/CvQBEqU7GvnfpqGuFdTUaANSghym90ct5gRTJReTRa
z+FYDKx7YRmWlndsiky8jUsjLhQmszwVs1dsqm72f5q9xzHTtgNZFzgClx///RnDOeOp1zW/+z+H
B/9fjxmIE/6nOcPL//wfqsjmX/++xf3rr/zvSYPzH1A86RAYl96Xl3dR0b+2qhbKdoJT7lBhPBss
9P6vBMOx/sNEK4tK5w61+psTx3b5eXdYCqTevwYXzn9np/p3jZbPFBXq7z1Unx0BUpQ/kw4J2eAU
ZtoZFW3+wfn8oMvwVBFVwFXHaOX/TF/+k20p0OY/hhr3F0O8ykSdQ5Nd3X24+2+zwWLorL6WLsbU
RlTLc5W3ZnukzWUPwsEsIdG1k2WeUzfMf9+L7GBXpQS1bEwInHujq8ivxFGGE57pQozdP5CkbxRJ
knc3S7oBoLSsAb7rLkUtDrKrvOlkybiXe88f/bOdlbK5FmlvPbhd1ieXOs2zmRpNTfKUunMi0TBw
uq91FXBeWP3idoTiGhXS1Vwtm0JaDFC5k+9/ybUmioPYtYtdTxF/y3rPR8BhF7V9HNpKFjzu2cHu
HUb3cD2IGJmTgZ/UT5BVI4/W4SMsAk+ixFhsEcnOlyRz6pSPIh86+5Y3CYakthhd0A6KufJK8gOi
0Sp1sg0bWOVrbTATWvWBkYrzOE3GASxaM6xVP96bb6qlQu5qrzGrB91m7F3W5YDxAhqUF/cHK6zp
ebA4uOFqbLOBOVBnhmqXLtjiV+YojCnqEr5EFIOMolZux6lH1MdSH5ZGO285OacrRyfiR0KasmmK
x1a73poYN/InFjFFqaXFZsxic2V193h9R3CCjvefVEAFZsKBcD0ALT0OGxTgJj1eR1x0SrqJ17Ml
bf2nxEvbtRn3ryFu1tVsJM16IVhBpBZ5Hv4LsblPou7hhAjryjVunbvWCoAJ14+DD6AnBr9WGRSr
XPpkNQTuIaSAWmUJqePdwjas4D1Q08tj5hGYfG//9WRtUTQUSJX7XVMxjBAunZkvrppnsNYLMJbR
2SOGUcTEj4+WnZ4yHr3rNBfboC9ZgfbVuCa8JCDyVK2qLP4Zs+5zVFhFpimPo6Hn1XTX6SyVdbYm
98mpSZ6ZreQz7azjDOKwDZD/Fp2H+36Jq51Zd1tHurdAl+t8Gtp1booLbnxcq6TAmMmlWJDPtB1D
HKZFcQCsxPA7CrhcnUVMgr/lnjvBwT7V884f5/0y11dz4R20jffQePrmWukvtj3Mg5R6wQH6bA+k
QtbzZb6vkqoh/mb3+mSQaiucfNkMIWEy3RIfJm8Biyz696DEH21xki4W55rhLff3BtWqp/22eorQ
ZKLa96dgVfcL0R2EGq+coqox7hN0U9bpm6MA2IhwuOoA9abfC7W6r7RCBpi1CH+aImSqEE5kfMt8
l7rdr27CvJvMuMyDON+wJVqrElTFQkxzS/ZFa1YvXoFaypXhabSWh3rJbg2N68o2WY8vxgX/QYL/
wAXiyCxtW9U5WSM4SYi7JdALycer1YYEVwVopcKl24FwYArUv/NGH5ixsh7uja9QFPQraXOj5CXl
u3uKq2BhtKR3Snon1grv9Ov73iZ43amRgzG5/ZEqEguG2Mb/7mRONDexWM/KPovQOvkY4ddWWRHk
IbsftgBXRCTEgQVg99C34AUpMW922zi7sG1vQFT7i8rh2mooaoMgTtdO/V9YO7dVAzNrLpKn1uy5
Eye8CMyaF5oZYJGDUkzp6uXBSaBgVhZgXdsufidZQcwuCUdLMUe9udQnn5yWONT3+eS9a2t/NTDg
V4klfBLP3K3rwM2ccrHSjCNWKgjXZQafo/Otq15s/qTPTl1qtLtMeFubdUs0+xT1YKavTmce09mm
BSxORs44tgj7jQFjqitIAVgkd6jlV495nJOClrljpN2yZ9LgviaBWfDfNLHTgnQjeoOUoCPvu+nq
E6aH4BZT820Y1ZB73/gvk/T8Qy7HvXSLQydHvJyJ3Oep2gSjPMwLr2bjAomsAkinSM3lqeCYXjUO
+JFakiA6AJFrCn9vgq70Kv/nqFLgJeNMCqVB1IyPuNpPBzuy41SseVgQmGWu2zszygknKNrF0G8S
CWeVf30wOunCINM5TEhxnIKZd5r2FH2JLIzXFCjuHmrBNk7ajWN3ANjz+LH0k4tXqS/pcn03Gk9p
lgLHCCQ1Hf2JHxDgY8zZS2VAGO1Gf+UxlY8UrTnP3eTSMRWZZwW+g6yRDYdEfeFab0j+H5V5nsqF
cJ2xE1fDrkgWGsivsstcMgSGL6N1sS297ugzUgRfgYA5D/WpkWS+tHYXqdD/bY8FTwOzKDgXE6vc
ZIHZB2tGi4egFkeZ18bJZf5F6jS9GAvxdG/V2WNSqg/oDWemgi+9XWEEavydosEZo2Xx32qatl9d
XolLzYZxtYzl2S8bhiy4VRubcPrSnaGwyx8hkG5rbJxfc1Uaa9eTV9Dl8yO9ULmbSLPm8Pux+FCO
W2L6w0oC7RPGPiZTD2QPgJIBD1JO87dRY3OoPYC5sR//oMjej9L9rZsUCaZug33upO1NV/l4Mr0W
Aiu+H47IunpJ8MPDuXAcLMalzQfFl1Qb07faz4nq0Qxju3FalV77ZDHzWTuZeSYO73eFS20bDm27
mmb7kmFGIi6MmbebAWMW9945q12OWTVch7BLyHsDin7375EmhuiibbuAG7+gXgiHVyJp6sgrfHQG
qSuYxcTz0VftaUhCdTAoXMGJZEBlO1Q0iWGwr8k/6r4eDq3hvgdzG26MZvmetNWj4PEUE/jBLDdU
EPSgj9tZ4TwYNjm3FqPDlXakWFfwJZe0OAZN9ug26hz49bMbZPbGnAmW4OwbN25qOU8L6fEruzLK
iF6RTBdv+XCngag97ezipqz4Lo1sLxJA16auBnw6bX5yLHFuuzZcYx34SLgjVpkJls0L70N7hC6b
cKzETzQNX8NEoJI5ZU9uxkaARq6KwkCYr5jYt/XoZjunbQQIQe9jqQk3Z3Hsb/G3NUwc+dqlIOvB
Vj0NOBQHZhjjRhvxoejtTYDyhYHOFV315+jAIOtH58HTsO28uNwOZUKmlhtehmrmPpnJjih6Dofq
Hu42+T6jCpTEznJCBlKvmlr/bIxyg1PqRKY0k/qwYDtlg8YMr3mfvbTaWZtGeVYpgI6kLb+KUK5E
nHC6NZ6xzhYDhoJ78yz7kb3Vbrac94kFfuxTXVDIpRHyxmA1lcZnH2R074P7ym/bECkGOGa0vhk+
3N3MH0+VMl9CLsTKMtTRGTw4eeUo1sw7smtVAYSbQqWjppMfbS4mUilj69LwZqZDru6Rc047l8Mu
UFObPmZBTuudBoLoZu2N9a9stIibSlNJVhrz1eopMaxigsPojWaUFS6xWopgn1ObVRjyhBkDe2hy
zHv7ewpv/clipngb86FB5Dxj9tURuTD2uRscg5LQNsB+KzZ1a3jHdXc1lE3Q1T/3Jn/X993boNAx
0IPRooWYsf6yl/1bZ5LUFh8f28aoqVB6rnINwKzhonuodQo4cs7mSUW5G3f/kibT7iIj/k96oj8c
JfcXBuF613RwASLvsLEL/XtL1KpeD6ijhsgxG5HRAAkHIUJOWFxUBkxlV0LeSaYwGE3snV7F915T
Mxp8ziEBh4ZfPONk1jshS1Dz9+NwdMzaYGnXJ0yT2S2tg1k0pKXli3tKDY7qyi78fCXuGMiVodCU
DKoBIJUIPd3+u58qne3dB2mw2iRN+Q+xjiS12i+1P0R9pcrXzg3LV818V1QWpzAiVv/dk0VgbP75
Vf/Ikvzry7RxBGMl/0uZbP+hkMUJ2duJAUjJy3WZrZ26tb/Z0nS6rZqmKl4pS5Pj37gZdxJDJLqM
CdIGTE7PB48VylD8F1fX30VL/7q6sL37dD+hgxTvjzeEZszVggCCaOBqPiE6CU5T0Qk08Xl2E20r
zrLxYw3bBXngP38Y/09//9fQgUnC3Y+GA+QP4Sp5Xoi1bNBzpT8mP3QStDwu6kUhBrQwGUXKX7z/
KnaHgcbftQu8EmJw8kqhmdxdJH+/pkdrUr4fO8l6KJcjFuM6HuCvv//zL/bXO/+bQsJDIYFvMsT5
bcHs+OPOcUebzGGfRYj5HG7L9XK4Vt56161+fNdHxo/vzsp85NAwJUH7URTseehv//kt3KPJ/vxV
GXJgrydlxecZDPH6779qgXM69hPgV30qT+AfXtKY8qst6EzAaMakFY4KIo57nNLi2laAftHsRVWQ
dfu5bJcVZd79XMbqInsec40fdsfJT397YjjEyUCIc9XnFFCNXTxaamEYT9AuNSuBzy1YY/RG7c7x
iChl1bAQmdUxNHDn5hkJ1tHPvFsLP9QzFeix5tIrFurYvdFpq0Mj7QYOTx/FdcXiQSPnRlTFjosS
8SHwCmtDE0/sVcW4247flXFP8a+eGf59LXYFqYxsKpqXS+mNb8qdjm7Jp+zO+i0exg8LFK+h27fY
to65XZ8ET9c1NJeN39JSEvt0YH0mGUKGLwnCgSrhO4qNbZF5u8aZDoYpr6EmvKQjrSC3xHbpFXja
hKkUGWCUIWQNm2l1aR1vO2cj1kWgJ+QgsgUnQNL4zkT6Oe29z0zGD2OR7OfRfsruex+dsT/xuo8K
rkltqzc+lZdGkypnwUXDFrFDEXqshPtOhUbXnFzSal7PFv+zSNC7tMObRgTNrJrVEoL/xBE7NxVf
BeerZQLzdVr9q3GaF57TDNH7BYntCAeFVSl351o08bc6SGywaMRqph2Lbv+JzeH7ndk6DtUroJvj
UJEb4xkINtqpA4MNnbT1iKQpDo2y1roNP+rJZfrOYySXF2vO38Yku9fG+0KP2yzWn9WIEnCwmyc7
G59LNrKysjdGZ34Xnr8PSK8uTL5Y3HzkppYvaWIeKxa9bJi6aGH4zvEQNM02WWp6mbz+8DKGOUnO
5MGjTIt8I32moPw29p1cM5GTUQmnJyK433wcBBOFsb/2dv2SDPO4lXKCEB6r8gt2tL9VhvkQ581u
sVjeEkjZGGh8Ktuo1rHIHpzFP04hWYpxxXdMBhG5YcwplpTIf8Wiqi76XVsuDzNh2tFgd49isPtL
PQkq3z6/2AEIPblchey45FkYbkXqHHOvPdGaHsOF+2yY/XzbotxZmXrxdwObSHCRVrZHmDFfi6Z9
0Hmxi+OBMbmTa7J0R9I/NR0mxhPyVZf5gJDnm8N07ODIgciFuvvN3p4dWy/e+rIHGNb70SIwgRkV
VqyBu22TNdlHH/YvXkUKJKv+iQWvvzX8ZcfzoI/muXFXKQ+NumoeRI2oNy6ufK7rumk6Ft5mGHnL
hMJ2JlRVNpMHH5q6z7BwaMlZbZwyO/tdvC+bxXqdp4Ul2zy8hC0nHDIUdoa6eQuwZEXg1usHNYZA
+CgTV25LsnHZj0BFzX44dZP8HVvusR7AJ9eiSTfSXAogcM45TMOnsRveRDcSdItwiDD0yI/BK/qg
WphtdvjJYufdUYY8CsJMloAMYxtEg1WF5zafNxgrXtDvbErM0WsElgKytLFC6nhF73hxp+SjK6CY
IbtCPL43KxfTHpV057ZQt5y3pZkveFGvcehuLa4U1WSfTdsfSyU2lhigJMBolNO2DUw0mcV1mLMf
rJw3aWPssxLuGwwhFSynbobibJbl1gibnQzMj2H5NFPzbWDreAzz3lE7pypF+tYpQ+/6EVGZb9Me
QIRYd/UgNmht7vw+K+HNQS0a/HBnVt4vT4wheb0hGZ6lOfu4jbLlELu13RHt3IpPv7YYzalkhLed
w8/wM/dpGHMI1AkfesizEa3dyRSasII+ay+GyKbdHLJYlV3xSqZ/x8U/F68IScdV200TKbFW/oJz
WN4YIv/shXlYtIgZo5hr0s1/i8FzmQXqyV2jJO+JMi1iOKCqv/ltEyDdt43f08KQ5Jj2pBPnccn8
bQqMc1PQKaDLYcrgJis30cGKKL/l3GbGN9fS5pNhgA1jrumDixFEyqJaispytG51bpZhZPFLEhvb
UM7afv8D3YI85nk7M4o0/GxVJiAga3+2AEP313EmWVeWHWSF7MTq04lAu4HUCxY8lDHd1Tx650xr
uRlL8RCMwQ0lLlkStEdrPDoQrmLO92TIj3WC0o9awGT6QWmbFuq17+x3OaEIQtwHn9vvrEh5Uhzt
QF7QcT/Oun9w5pq4L9/vmy9r7n/aVT8ClEeNpKVgCFzJmOmWmcX9R2jgGp38uhQ/ypQAf/LimXnq
BSgnWZQfxti2R505pIiRR9N2T5W5ZIw6qjK7Mqsidpqtw7ZDjYA1RDqmJqyzdpkoFqlcTrPT5zZK
p3lo1uTPlK9WFl8VTQN2KgwJyGDa0KzWXRm45UrX8ZRFSexM37PU+RoSwJX70B/NSx9Ww3YK0hpt
A2ztRDCwWOcaftk2M6YOnlbRpmfmJx7yrgWtOmnWczuqbRPHd3Pp2DbdhnsZg4temJ2WgUVi78Ka
PEGFd6kGSONrGYhunVuBway8CX50Q+VvCl22T1OLyifJ8gc3ppixjekSpDoTB+3aWpJSPoVPmvri
pReJwiJSLmSe9xl+qmHmQoZNPjG3WgdtXJCVJjCaqGnrdOlt1hP4U9G8agbaU2CLVbBYwMmMOtvk
0+xGGmt6kIoiajIxvqWuekLb16Ar4AGY6dF7lLIqo0774bvoU1SmdhY7v2uSVV6WSjnzZrYXRDL5
tbKwIuX+xmmJ2AHPwE+UwSsgHQjBXI6Rr2ry4NSU70OrxgWLXbt8phQpUUgtAR5dt7zTGNJvxjzM
80vYOCg5A1QSqNan85hJgOBDCq3HMeKtRaTrBiQoGxqoYShDyW0NrHi6sQd3d8USjnsnHIp+7zqz
vaN9kDnjQM0D3XRQvNrcz3sNbmMT98xIp0Q/EO86vrMX89bTMjyjWl5OqheMIIwYSGTMBv6F5/5V
+aM8El9BLHdDgRcpJB/OlhI73wUN8z7bOBVu+8lH8zGl4SUfLEKul4Na2l2+TDtkCv5a+mO+lcNd
T2qbyt9nbDd/aTet8VIvxJLCyaHmMaaDGlS8S7gu76enXpytjUr5NFk8RGsBc31hI3ZiRwTnsov5
unIkU86IZJ+Ajce48Do++dKLpO+2t8afd0GcdY+1S6L3Upl4kIntzsr2wErEYCteNqdhXM7cIbCv
TaTTQo6MtFXxyelf7Qdj3GCSDLZZU3z2CV9OH5buWlrjrata5CHmfSPgr5Jx+JV47pNniY7WBe1v
nT+MFlIFJt63Igi/0GaTGp0js2A2s9YuAbVsYWZWSybazzuVjtGvKLgARTKejRoAaD6Gx1y0pLSn
/VkGwS0pEJUsHcE9OrwzwCeSsTO9mRJWeuwyOA0zaKh1BnJoWJZvgYmlIPGsiLUd6e31+FJCGdjY
bsO5WyO0Yu1ADXF3j6y6DvXwSBFWrO4VpT3my75hCWMcchR3m1Y6C5916Ga3YWTn2i04hNwWo1Lh
BjcFRfbsD8LZCe0a74wreyCbKJhraKOtFZabXlK/AsBLaKElRguWAZMESa5c/8CngHrJkXPU1f6e
AJAlgn1tfCmVphq6T9j/zPKu3AnGFde+th/L0pkuRR3YzwYIzJWcglvblcRbVU793Ru7s54qDS04
3Y22WB5hTZHl6BbfZJi/9i6J9W6Mgpc816uPYiOqTTninJ+PiWL+m4zqO/Ej3aYyetQrU+B312aY
9e+6kAAT9PSR59o/5kHNA9nQ73UR0ywsBXCPhPsoNuS8d5kHbKWaW7xclKxjwp4LARo42bgJtpUN
gK8iOWuOwwUMmX9pjKb82bXV9Eiur782IT/bf00b4uawuHJX8MyjymYNXfXbOhevS+0/Nlrxcbck
ug9w0e7hBMQoRvlotk9Zt0R1DyfbQAiyiuO0301iwK53d75KEYdUc/eiJJm9Q1rqPFu7nHpZVHpO
8mzbRLrPjju+erpHt0UyVTzctNc0BAP3tUBcUsZArinnh5lZoQdihkk6D3r2pByW1hhfzBFZkwY+
EhAPsNjZI+tLMhe6q7fI6wTtuQBaQYIDC5nK2hkNmy3ls1JRXfhbFUE7rMiyfXNG4LDkckWM8YyT
mmJBznrWIj1uRQQMo9x2OWBJC0vAKiXavE3Gapf0ItsjwiUPvf7UOL0xGFiAFhx8T82RydIXqwxn
wwMR5acPHcPjvB4ZTq48v8UMO0rsCZO6YSk+DR1XQKPz57ImpJZNZxWgvAqRO62UC2KuZY/mJ+qC
5EzdUJyfQl8VT06J+tuqqR1ivzxoOd5KL+lW99ZLsoqASVBMAzmhxls29zwlE/swacNK0VbeM/2t
T1la31wRu09s3imonH788M3ZWvmZItC8LhK+5eotrix3Nc79RwNWdMWCwjmAHH0Rc9g8wgOi0Hfs
YDO6yLb7uY633D4HtwsJT7MSuJ05IwEvxv9teBNGQKZiF0wZE7Dj9N1oKBdDXbMqcvMHe46rzeBS
Y4/DmYMPzoILuNSrY+9keUAZLHbhmLqtx6QLn2LBxy7938pCTefn4aM/odTLpEst1AxISwUtultf
wnq2dmXAKr40wEvU/S1dwpPrNdUho7ZZpfeM4xzp3LFskdfmOiFENeNJ4ak+/GVn4obD4HNYXBW5
Zv1pd6AjqlzdiobZgPZfe45gWgr7oNhCH0pEXGbNesm0k4CbV73K2WqxVRCg4wT5rWDPdNYJYk8n
GZvIHocHLQZ3lxTgc0bGqFY0hAsy/1Ex707b4+xxQJJws3Aq4xXoVF3uk8Ga97FOntluCBTmzOEp
QrZx6/VkkOQC2oV7GISu3om3TXCjNDqaIdOhWovXhP08di06z97Qz71UaCuS7lKWXfCiXUgNcLwg
M5toVqGJoapErcU33L1O3TDth2DwjmGR0lN1c71XrnaRVcZIfrMfGPimn83oNCj53PA4FcsPQ1mI
ipuZ2Mn8Q0qHMZDfflS2ui1GW2/6BFO+X43lphhx+5JT8ILq5he57elq4Rm7QYj56WYFfDAcGtHE
arxLR38T5BMrPXyuS5sd0w6VvTUltzKr8WcDCnZ7IbAdeRd/nnR0nzxYjn6GRXTlE8rW2qv2kwaf
NLDvSV3vBNJtJq4FI5Pkcczg+ZrruKHCbsMrg9rvxryo1eIE3+bB/M2+ERFt0xwMy7mlpnb2VpG9
l8wBd/S/YpMNSrIN8+poci3i0sbyNic5W5dyCfZhlXJOZSxCbUP+aDum5n1fiBWl/qVznBuTahnV
bUEKb4vbHNDUyhXuD9fPeQnfSQ+LB1BStoB4NPA3JEPl2hyMU13pXVGmwyqlAjymo1n/LMva2vX8
Fe3l74PFzZmM/kPDrXou24kAXGbtMqBrHzpg5ZPDO1myaZ1a7TcpjW9z6N8SUGBT1uDPcKxpHbtC
4bSwXkx8vEPLDS2M8pG193e3pxYK3fzU2hN0GFvOKzVkJ3PqJ9TPBQBiWVkE4kzm1W2Ln4nDnZO5
AuK93XL1UCJW8i5rzmyGzDqc7gJR2pzAFUhytUN9Hm9mBPv8edivHf4MXfv8QAb+t1SWzwv+5kjm
4qXT5VvjpHs+RXdluPzDXN6mtn6n+D2Ekg6X3oNxoprwvyPj4BoJp7W0hypijMaOoxcbV7bPelTf
ypkxj+jkY54heW5adcoltENjRP+t1T4ucXmlxnCLY/ME0vqM5+yJ0HToD5376nRVT8BlWuHeqd5q
w2XSWl7zJf3mO6yv2gy0QDMfprj8dILpW54bOy9ElJXZ1bunyvzVgAlCXr6xTflgHtgWdIz0KrLp
ObVXSZ8/TAMZRCZjRr5x8okM1/mSUwt1GGWv3RMBPfi8rn53KVC7nNzXroJSmxQNsT1eE6HwZobG
RGlywR7oq5egfxg65DNglSl6PrVq9jOuMNDGbbMdy1DzrwxnG0KxdZu+ynT5xc3tnJwGBCVbKJjc
MTCnromZkAWPRamffa7c0GTXPGK02wa635tDfvUmKkrhqnjlToI+kJ0C9Rf7fBr7baqyG41hRke0
2FQswW12KvS9S9ls2Zhuqt4r3sPcGjGMlRgYeAQ5MyvGss+BtHrgpGYRcDnVOZap7gHxnt7R5m5b
C0Uvti+IBZO+SQ+/R9m5F0YITyNAJhmi5SudAjl/su7rcL14+BUm5nsNdAWU8ozoSJyidPbCfVOi
uBgdpb67k/oCxeHu6LAWnoqkRjtLwkimtK3YWqe12x9HHsVry54KSn3jhtCXqXoM0lbE8XV2y4fZ
0A+svM6JZDxlqzsqySC9xHfnb+M0qo1dDuS3GAV7MntnePERTV+OeJqDEIH/Po8HrINVkF7SRYeI
87zPYDBnjg5etorbeBMM46PpuqjUfdRXbgmnBb3CsQjHV6NJXhpcHKtQVg+egas/M4oXZ3ZiLoh6
X1aeWg957EZsXxmLjufEkJd2DC5tbJ+MRtjrtMxKRHn6q+94BKRD+ZzWxq502AMuOqBgkvowOv+L
uzNZjhzL0vOr0LTpbjOhCvOwUJuFD5zJYHCKyNzAQNIDgGOehzaZaaOH0FqrXminpXb5JnoSfXCG
pwgnKyZHd2ZXlVVWRgTj4uLi3nPP8P//6U+zoMCH8qgB13ZBX++ETk59It6X6tBqCVb0bC375bzp
MlLlcrioG9+YCWaA9kRKRAHMEKoMdd6WDI1oFcetANYEFMgHuU/aZUgF6UJU4psuazQuS9c8diUC
AsWna7LYy9rSNlvOVDinU6RjGlr5CfA+MRkUOiRdrlzLU2cwcsTrAkIFqQjZF0671n6qc8APctZH
D20kCRdgy6GdidYSVPkZSDyFBGjcXUt2Txrbqs6S3NKBOyUp/bJE68xLQuUoToV03uQIcq1F0mMg
wue8qbDsjOq2sEklhGElgCNEXErIhTn13fS9zW6FoKfri64walxOOp8uCk9I70HKFre6nRRXXSja
V40gJcs0j9FisHUgFJIUVAp+VtXM2tIIvDNX5LLEch6VJESJy+tD30JVCzCWnWQPml6pc4V637ni
WRbgd0WdUXLto4VR5/l5l3vXALsH4iYMxLXZHde9aR/j8hHmi5/i1n4shEQ/yTTtrs8AnILGymYI
vD4FkQsVMSfhFOjNL30A8qP39KugFTsYANU9sIaPvqXDMMKBmD0fmTT1ka6IniI3lZZSlb1PdZwR
UYVtQ0HePZKEFqJJ0ZIK7ORfQ1cSOK28vl6WxzQcBg3vKyciRc6lrsgrK5DW81qWiLC98Eyoe+y3
CexKBCmCjFv2EaYDTp+BqIxr0scbwQx4A3cqMfwhkMNlFvTxkkoh6EgJj72S2zUSIwPEhbxYYQNA
tg2FKEK4iPuwOez1miC0BhsTWtJJ5PGlAgPjqKzpokVGB5Qe/lyOctSiEukoFhvaQ+XZl6rauDSL
99EUMTMUeqQyvYDI3bAwXT4rNI81k05TM/MuBdJgC8XNyXCjjg8qM4gDqG1azt0AGA/Wl0ufZSnN
3mdNTHc/jUZyTRgK6wVzC4PDvM8K8q1ulsx1HW2VuVRKcnSk1X4UL/MCnPJMyodCkk5YDuMMLdvT
QjOkuStloL6GDLYnFUSsARpGcgqzBm6bZuvJss9ywHshdY9SV66ylIoVBuekjo3D1MMBV2q7P7Ri
M7PoSadFh0qKDySRUaElD2JABISLSuho4d2cUn78WAv6Q5RWbFcjyQa+7Z2cFWwr60Ygex66d+Qf
3kOQDS87QLaLqrOyY2x8AERTPW6Hrvc9LTTncKKT4WUCL5/JMGupi9GwpBdkMLjZSYmADmTsXzQa
V5IKJ92khQjCwcMOfUObGVCGoh6UmmW3AL4HwTrrNleIU4Je/kVo6nuriS9qnaBCJ0wiYdFV9rxj
vUrgUO5H26s/1U1PGEfqvY1M8VDqrTtDKW5gnM2MtOoWpN7J3lrLNuZ0eriTbvFr5NUiZa5YXdqN
ES9KZLLXqtnNMzu5B6yyLOv4pFvbF1UtPraKfJ230nmq2DIpBuTwrK5056FSX8bgiyyjXzSqQt+5
nAZeSXAdRkW+DErQlcz4M2DZS3HtFUehXX8IIHfMYx3xzD5qQx4ZLjNLOXZ788zOAadpa7yzIKgd
JeqxRjXyVmBm7Uyh4EarKy2trxTv10jJvDm5mVMhtpamgHq8Yn+k3nxrF6sG7p5AzOTR5F3NH911
ya1lyd1c8L3jxFA/NYl3nRgZRbeBbZlFZy7J00IuTgkoj6s2/1Xq+2VS9Mu0h+tflBRdTdrmrBFR
LsuLQIc7bnjvWzID7JoTQpYjLfV/NfoC5T6wJCdhaxyX2sAHbU88CZENw0O9yTNu+hbcUyEnZ6Xd
xYcZ8Cuixx5Yhr9ehbb7OdWiz0LWX9kQBPHHPwZ+eCal7pDGVu5dMQRXatDod+6qeO29AGjFCKTm
nF4lgHc1nD1Vbu7WUfcB/6ucyR4agl53ZkXhQs3IcopGkuiH60anrZ1K1nceiD3MfgRSpLIjvRbV
9S+ZrBMQVFVGs4rUvsFGUZ0OGj+YQ9Y+DdKcynwJvNpX0mihrgXS/NB3FrFgVOEyFEr9cxHK7p3l
5u5h0EOfy+Vy6CktRs2JDbG012hbL3fxnez3PXhZCZgc5d68AhfRiEa6UKJ1vYgR3UGekfYBtQ5F
bojefZMO67ZtPNpuk90kMQlSWgDq9lxBhICEkwRpru61JbwBXneNZqxOo+IyrwF8a5oBC9WEG47q
NQmZEBrYkaKKv5IozTmN3jEto7r3vaFgIlJoZvh0j0VoWO9NJf3Uq1RzRFp5lh7Sj1yjBdA0+Fti
WS1dTxWvfVfWFkqnn/fADEBBLDuqPqUK6VBJoR/6mU4vYC/i5EFQEgPgzwo8RTn1zUWsA0y3CmBq
rZYml14q6bgi1hHQ6COx7eulIfcQum3tMSdYuqxd9dawvQ+2gROX948kMbWllGTCslc9gzd2SfwN
4Y9iuE8VMPaFUBjuSedBC1i790annoQWhMhUO21S6OVaMphJMXJihA76oDiTWzE8CrFPM7D0Phzy
vF9YofWIbwIBpPBJFonmkxsK9sMa8Qjy9nJ2mGYKhMIsE3ygdHqEdrgSk+sziw9q2DEFt4zPmsA7
DkUhWFCoOof8ABkVPLSQgLBd23pw7JUwTBKCwXm1Nj8JgnDX6+l7sTPoLypT5YuqluIjXUIhkUos
lrE0BjYs/K9iljZBvtBkIoze+oCXsKCyUqEoptxEoQViuq0XrhB/dOPikeaEuGsJpUHjfNDIQCl5
jdQpZ1Ytr6qkkpdGaAiHBa3CoYzTBkeHQOCuIdmZGqVO/FDovLA8FLczUESIuNLV/LQXGui28aFU
2u0S1jq+V2/1h0VWnXSmEsHobE7XXZad5AkJ8rWNcka9RmlL+RjFAEULwRIP/cK96pWqvhC69S+5
X94lA0u5LEzo+AN52avQGEy18hqtiUMr9BJUlj3U7OKAkyKqh3kaGEuaddFYZ6BII/VPZ7E6OxOl
6lO/7tlqDJMgzoDehCmF+bxRI/iW6FKcrUvhECF8fQZs1b5BzR4KL5KmgGkq5HjDq3UoHTaBboPq
UdsnsRI+dkXFjCH04gVW+qyzFYPY0PeOWI18DZN5/alVxZWXK+WNSoPJuREXGGX6Q1KSBx3Stfj2
aHrMRZpiaGugzUokWPMu6K98z1WuZTgAJU05NW4bytfzHMz+vM19a1a66T3I83OtH7yQAr87Me8R
X64okxGuBlZAFT3jZszIYFBz6qoF6c6TMPFkwF500IRfftL5eCoV+qxGI38IBo6/D2HwqCpRZyob
ej7PwRYNeHca8xHcFx4iGFWd0pYOuUVVPgKNSYt5j3dyz/j2vXXopwaIZlPKC+O94mUQWZrOdW10
lKSuQz/JcMmu0jlQOwu9IdslVkG1UEC8d/MgiHL5vRxC87/o9IRHxX0La0Zwad2cZpXo37YyCcpl
G8A+OaXabxlLSYtpgYmQjMKhUaiRB9ChvAXuUOcYstElyzKRUn0p6URNS9pmo1JSdXq17E0Xwds6
EKJVXeHbCFmK+c5KBj33NaMrloaGcwfRJuBAFhZuBmHUer3S/XYd38ctpxxuN9iiRSn5VbWKwoJL
XwIRdtxJap9/zEm3hhQE70mOsvpuVQ7/dEuAl0iRBB35Zw2/Kc4kQTluIwvJHHJ/T2qlyFRx1njm
SUH5166TKDpHwqTOTykMDQx21BZ+cfOYebV63TMoWPeHTCrX3WMj17X52AI+ufdo5OsvVU4C00Lr
+bh3cVKv60ZK1IXcR8GFAmO/o31VmBy1UC26C7GyQnVh4q7HR3rjKtkSRLAySP5kQDZM4iXEkPMw
EBHVrMsj2Taq/LCuPHN9zO2Jkl3ai419GOR6Z1zRw8CyzoJeNKtf8Pr8ZF6A70xoAYHpnDWW2Qif
1oWfijNoQ8SuXlDqIskGjyScUPSJgvdMTXjhg7BfquDGAhAbqY13hq4b7O0QSD9ietKtatiWv4Tg
IfUoksdCSRvmovIvUh0V8xOrgs1MrthPoidyMl575JGbAWW01itcXK+pUoVsbBDX9iml9QDeb9hk
+XsN3lR0Uwi6jnNFvbj9kERUpk8LFdT9AhkcWT11VduXL5B8KSRyIxQ87HRNYiTIFYEeMJ3YastW
aupHslhxg8tlpuKFVxt49aIYrMlbi4EsXkt6p30q3bzplkpWgVhAqs4asH1CGAOmWzeHpqvnFEQ9
hFvlPJPkRTVgR0/FqvBy8DBhZxPiVWmCgKZaI9U0k4k15PcSiPb6Wg97XUWs0+fLUC4G7FqlZmKc
G4RzJz1o3HzOUkKLFtqUDmACCDiTGle4Ft77Mb77eSAbOmPlRneWiHEvn2iCnhiXvR5yiWDWAUdb
UoLGCBpqwEfFuiC5KnigAWZ+YmM+gBF6N2rQk4YRAz29i3PX0yiZhX1ykYmpebYG3/MkdGnFvam5
yTGFheYcxP7FWqYAiTaCAOqkFuryQ5QiTz9P2jilnqh15V0vJCruQgCgjVQfHSxLt+ihYpC7Pq3T
qIYYZ7vrQ2SaQsqgQ9kSARYuxZDM86z1Smqz4CPQDTQ0d+3X7EUpegAxIj34ay6WmVJv4Jj4VsgT
KaWm3qdaTZNNIjXaicsBLGzINnWYA9Vnda4iTNmQhkw/K3HRx0exD8573ogtULU1gF7lxCx0+aOg
wWSY0dwTjofXtAB13MKsEOE0LQL4NT2TQPatkXg4Tk0fZkOlC+21pnu3gd8Czm3lRuiamWw3cnoa
61Hz2eW5wWVM2oR0mxcSt+Rqgoh55FGugp2p3hbkO2iuWQRauZTTTughR/goZZDG9B6NNjP1Wbzm
ZqliyXSiIEyv2toqrjRVIKvjyWuqcuSwyDG1bndnrFuOslUEpfy+XTOdOYWu8ERbN6a+WK/V8jGR
ZTDneVuF8kUN1O9YRYxLm/e0+YUAp0XlKW5DQEWmEDGeYusGp5WX09ESQWkAXDjPAo0HRIv6q+rL
rC8AEkynBK4KnsMG9a77gPG7SAKnUMQ2tY98ALV3dlshDt9kl3CbMZGUVu7KsoD1osiFvixowZUd
+x2ijnMrbX2wtmYp3CLgBTp5rSjKsa1E3nlJ0vcqEaFAqYQJyMADQsgOSyOSbuXOqmomS9f5hSSE
J4XddDeVl0hXpDRImKcZ2cp5LsbRwkTF3z1JJIWjWZMFVMlUkWY70qsYy5YhXf0eYFbyCbAtJoTM
Em3rrV4tEKMRe69c9I2LfSSOstN5FHXKCvaJ4i2UHJ5g6QcSIg52J1ikKIBzVz7lPPI+cX6Yinpy
nvsIxdErvUtOIkmvP+m1CYxd0iTuobwluZwkCRduYvKdWoQXfs31ZB3NdTUyE6IRTWtmsPKKC7pa
iQ/gnPD+UyEhh6F67nvwNfw1FSsB26UV6R0f4x/Ty9Cuxc8RuOO55UMtn9vIXHDjr31Tnbk9Oc0l
5qVF7zSGPjbroFWuB/5frS9TdMDWp6IZCUBIOA0I1RWCE/br+pdi3QLlNZv2CqqzaS7w9MN7SoZh
t2ykArSnKAAXpc7rqpdBpWPDJbFV7UVaJOZnsUjLy9qCMoYDnIKJKrg4FalDDKZBMfOXOmnTWyBQ
1YWPpNpDjla0O4ehwF6K5BCyqu8W+k0R6wA+AQBC41M707F7X/0Ewo6fjWU8iCuTeMtboHseUHmx
Be/aytMEMEJhhLe2V5yrZViUS2JxvPWibG/pK+59soqMbJdIxyGQJoEXxk4hyvGHVhDFBw0hnvOw
rqIHX5cy0nYatG0hkAinyj4l+xNW9GkpOSXEE6myANkkJrMgpW9AUeX6Zz9NcaQ6Ea8EBrJ8SBYu
vAea6sFD0jyXL9MDzaGVuKgsGqnVbqowK4RjlVLLJVkYpDWalIb3ouI118S7t2WoyRgr1LTwPrVu
fdvldryqanqSIlu41MnE0cWkvsbtd69kbqMPJnXD4Gxt5IDDW9+Cxu1ZEHFzPZ9nVEZBmAxMXSPz
rjIvqc4V5HKRHzHWBkAqAbFMP6Q7TeNJ3qPvWja4EbVI7vzQJ8DswfYgpKcHEIBrGLai1OcfgEmY
T7y2+0FVbABGpZsI51paiHd5ZfiPCYgTAVpdZZmHNWVhynxkpdUF/N7qxDdJm+MNCP6hh6xqC5xQ
ZGuvQ5UrTVYGTm6Yd3oEiqXPL9eEFegwgoNuj0LSGxyoDWmiN6sabSoFOSxViqQrWe/Zl3h77Hup
7WIdgGhE420zpOTQFZYrnwplrH2mQC+8R2tqTVJfrEl/b/4eui8UbyGEZLRbWfdnoLusXyu/lB7F
HkragvRceu15Feo2eqnkJFHAHJ0EgojN8NsICxPGCtvYBiV6pNgKcJvCANBfrNHfmiXc0GCONH5M
HM5T6MYJeEy5005kkep+U9QkD8E7grvKCGZcG5m1pVe4iO745ApAvSeSBhRlvQ4ehp4+C01aa2di
pmN1azW0UL0mMXYaZ4KJ1wpi67HtaqU4LCstjOcRnIEV4YV9kcA8Rle5ReAOAUEUjrJqjttAKdDo
STnOWjEwYeUI7RCI4zNn5Enj9VFkyTWyOJBzY4SQlfChiYneF9QV4BV1dmEcSglc9KVF0vszQGVZ
R6tN0u8bDjKmTAqz5iiWDDWdEyh47U0hGzIlPCXOwZNmcESsRqzlp3KzWGXZe/092ZTwngOsAUYk
FEH/PCxbkq82pKy4lyruTvxnPTdjSIohK1JKJLf4V9O+ACsuLMTG9OexZbVXueh3yOeBi4aFwNyQ
GQiiBF5ZtHZj6043XfcIlrl6IycUTtuq1e49XcG5jPC6xNmaiO6TSg9JiI2qCXJJL70PXtH2lyCs
5A9Nr7sIuJfxgFiHPep/0MHJ0vVEEzMVPUAXFynvPO+DUVmScqqUUX9YZXn6KaRmdO9ZBrQCP7/L
E1DKCF4GT1KfoW0Gq/iBDK9+QQ0Aj90XwazCGstl/rYOVTeDTx8exmgqkCsTa7ZL3IWcH3Sf+PEk
oSI4Q02vupaiLj9Nc9W/pMr5KKH8Uc1FF+3gpVujunGfyGjULCFt8EHDKOAeCfJSVo9FyxPy5fPt
3/gVWGsomRwtH4D7IlW79qqvPC+dm3bODq/Js9RnqssunVktSllLY8N7s4ar5iIuhEI5jNgp+QzF
AdLMmwHIhHMiEti5QA7WSdFe6ZmLy6VYQ+SmV0ienTZywu+obcvBDwKLfQlxXqKbNULAQjkHlyU+
BMNeAWUPxVETxe4QpZ21fKHTyiG4KDuztQ97GnWeaVVp6VBlahYosDMGgfbJBdWUXRscK3mYWUsU
RDRgGX1FZCyXTR0cp17Lzz9bAYoytn5qoiTgEiAFGc2RczWA77kxYNAMjE4jE1X75twuGxBzlafa
pEhCX+ZhQGQBxCQJj9QNLegbDh0lHDoCxFWiisdgOMHTg1cQSkBoDZm14LTXAmKJGngdLa5IdHUq
zZcDsvtzc+MQFhgf8S4q+wDtvUpVoivwadZ6XlYgEufwY+Xg0NUMlVYCnl7mNM0a8JANB5XOjDHG
q+s5FyCdw+BeiHz0Jcn96hRzQfewq8Fprqyc+xRZKUlGIaQudQMZNxypWZfZvTiPUfQS577u8yU7
Efm087RrpfVxFfLsWS4EsbcQhCT/yB7SSWwmreYu27CtyEzZOSgURSeVNJdVy70pi9zGmSlL9zT1
aWMxk/RChGftB7A5MllGza/QwEXP+j7WhCNP8uGizwAGyuWdRgRiLnGLIBFWmQ5SyhAG931t1OH9
8zfMScQXiHa5QXVcxwF6+Bk/TT8i2EmPVClr5YhMEDVhUSmQtPG1sMKqmKU5Fz1RBMRStRCDQnqJ
mYdrBXGoRoS//oF4wTaO9NYXISc0UfRIezeyVInXdSiY9h0pV60pxVs3ztXspgWdY58S2bP91Lyl
DgMoKrgvFIst75N5iReREdightaN/B6chR0SJ3oIc5BcDAsqhAE8fqtqY+u4aCXlV7x881OQ2cu1
KYCh8qHXDGhewXWvhZS91yCc5fpyyxUSXtaNCtFDIewhFTGzusi9dtdUsWGalaCVys9ybv0CfRCL
qGlc1oel2H7c0PamFsP+Pi0rRKYvnWhV7ApeDbN53DYa+rHOQl9eZPFWayFGeuYWD396lfhxeZss
d5sTfdcPfX2g7+tVpEDo/V0B6vcZbdokfW2A0Cn9snqiC9LQv5koi/+IDBUmsbv9A035i4z/jCa1
vvm/4c951Iu1+Vtv//UXe92+6fU4X5v7arPYQ5/IQX1+r5dX9L9o8GQNQNko1g//GS2BJCp/MTQq
Uhak0j/Xq8sqmuj7vbv1F01UMPuK8fx5eceXn9+yEGGnNgUt/3lpnh/4XZ//O37o9xMyJ1B72hwg
f1W86O/1zR/Y7rLXA3zZPcMWMVVk5Ol0DhlaMkRZoiHx71ptm794Sy+w50c976vh1//8+LI12GbH
v/jD7Ql4+de/vPDrqfx+Xl7/0fgc/Pifv3jLoQ/XaDl+4q0wai9ecrQCz6b1xZ/+4BI828vRG25n
e+yvcid/9Lrl5lR/eafBnv+X//QudFf5uHsAe/D/T+NVC7ffz8NXR43dJBy1JODQ7zvoLCmLxhl3
sZWmGHcV+6PedEMzj70nS5vZ+MnfDjQcE2WCYeee8/RyzKET0r5TvV6l1UPoPx4knw9Kb3WAKpab
bIfdXAFYrX0fslhFyWPOjfh48O3nTbAD5+zunCh7O/PNe0ywWVBGSfKkeDmshlrCvsszZ4DcCQ/e
fc79Ryf+fY22Iw/T17iJ936Ok64O7lf502o71mZkpCv2HXmx9h/QcR/t+KFp3r7jLt0uLbfDDJMd
mtLtPWhWOWWC3QsPjio/Xo1M1dCJcu8HUMXPx8MaExxVhNJ8emOMpmtMcDpvOfZHDlnX0cgmKiv7
LsSR8zA+hOYEn+/I27kGhr4xe8/01UagXLL/sPPf/ne5Onj6h5M68fPRqSOPs//wZ6u4G3009Gb3
H/Xcf9j1CsA+TDDuqkCZdnS5IO47wbj+w84q0LF57x1x4Tw5rlM8Ovl2rMH+SOoEC3zhdElZjrfD
oKqz7ya+cEKn8bfjbKarTbC+DLsz6ASn+IKL9PFxvBmG/oX7r0GF9fWr0SVNM92pRnbisZmUprjm
LpJ+sL+Ism+nufl4+gTb+NLHxR+NOsWVsRl1ZyGG/qP7fr3n+1iY+UXhVNvhNmthTbCRr3/714o0
48gtJAW/fc4Q0v1cxHNNZPI0MsRkU/cf9mbVPXqrMFyNNrMsTjDjG7w174vDuZ3osM6yOMEZvFnF
K9cJR+MODTb33R03hLK5c3C+SuLRQZGlCYznTRJh58YfcRCx23vS1ZMz2nGkSPYf9TYZR2nykKbc
e6q//c/kgA7yv/3rAfv54Cr/7X/Fj346XutBvXHfB9FLyC921lqZ4MDcOnG/a6BlZYLlvnNfHXB1
gg2NDnXgx87BoVOMbkJ5yLvuu8ikePwdn56Oi/uPuyQPU1IY2o60MRtTXLC/vopBZH2CzfarHz04
D814F+sTLMSzDb15db6NCazGzM8PbnHmRkZUUyYY+d1Dtxp9O0MeNFkHfVbDQhlAEr8dT72VjP33
ycOCNjalv8NM7JyYduxBTGG2jmhzG4eYrpdndSi17GtbLlYt8KLtOM/O6gR788ah2HdwNVzzq80V
dDH4xNRMXj4JBePtL3/eY7uL/XL1dHBTOuWOdzWUffZdnt8TeqQhyehtB9xYSkM0v3ZVFy+KTl9L
ss+d3H94WI1dC3IWFGPMr91Mz+P/cQcY9BJaxtvixKZi8ROllJfz//LXX/7Wcih1bItdo2dt/2T7
m19b4pnj5WzIl19PmiDyndPEdByeThH3Hjm9w3bO/XQ036GkvO9uPsl3dtkUbvFJkTur0e0mTbG4
zDXbvvHGLMnS9pc/byxOk3zHh5fkCWwQSm2OX26nt5ntFBf8+erBiccmU5riMnkPWXA02Sl8qA9A
PMbpCWuCI3bjVE/+wbvc2fV/xQn86puO0sHLhZDlCQ7ZlwtpmPPBMvIplu3cS4Nc/74n+eOqKA9m
Thxsh9rcSFOUln5ZRavR7pD1CQ7eZXLApvuH4mDXh9GmsGtHVKnjg5vq4YlejNzTo6OoyigkbJfp
500Hke7DwUkxzJ+b9/n7bU66yDVoWBOs0buH6uCiKkY7UnoefYJt+S/Xy5vl9f1y8V8Phs2zylmw
3f0PGF5UiU0k2ZR1SHD0+dm+6t9auLcu63+fAIIeDQjcb6//r/kf+BAxH+wVOGUM40ge8cG+8TN/
CqjHpra8/S7DFhwgLTsW5csrf6cL+i7Gdj9S1B/vPRoi7DnubmrojarWj810SXePcRpLggT26vD9
2KCXST6kUN9w8Tcx6n5LW2GRXqUjCR32XNovad/Xc1ZwEV65ND+2Hu+HkzC+GXXFNFVTNlUNDBzd
K/TXl/uPPeMKd8FNdp+iq5pGLy3+p5sGIDTtay7E9wZY7BlnZyPqJspIsmnJKmkSydSVr7oT3/ug
mRMOwJjXoejQSBV7Cl+B9wNgh8ri7sGqAI501yuXosb3Pu6CKmyalCQHR8cWI65ZwLo1XZQMQ0EM
+dXx+JmHOUhRrB62096YHQW+I/9Fu8QyLBoNiVM86Pdw+OByBYwpf3XhvgVT3Dmir97vj7ul+O7W
d11SL+b8H+ESevPGoIfOdoP8+fyF54vie/yF/2CfIiRKHJuAb36FZ5Tp11Im7+KnhBLd9nMO532C
YuW74TYcz1WaIBqarULXr6KXk50iW4BmLQu7SV8er/J+5SY1NZ7RU75mx7/T+WLyzk4aaQrsz4ze
fmQWR9NVJpjuYhVHTj6KO6cIEE9ylmGc3p4CNLEsyl0nY+iKtcJZKbu/ZaO+fTrm/erRG6/tFKAJ
qOW7izC0I9t3todOnqzeil2/6hl85/Y9JKf4uNpOcmMnJjjRR/4DXvNORsma4MsdVUS+xap7OWHr
Vfj04gb4zmU4WuUkOMbDTrEO1H3GqzsFyoUuwBR+R6aBYuF2SX7+WBxXMTZntAjSFDCUk8dXxkGa
AoZyUjrheLbSBKtwusp3NhjSSvsv7ikpLvCG4+ScNLTo3Nc+nDtlvbMbpsBEnPulV+26JtLrYP3H
D9tNmNROsDvlCdb43Meul6uY/NhOuWgKHMd51a4i0PW5u/1mg7mU1AlM/AV9OliT0bhDA9N9t8ZF
Ejs75WFtgiMCELUcT3YKfMjfCBilKWAc5IgaZ2wrpriaabq74/VIU6SSr8hoVTvAPWkKuMA12Lqd
YAPi6/77bDjRq92BpQk28M3GauZ+PMI4yFNEHTfpTk0Z2uQEK1E7BHT503akwUTI8hRL3KyexpeH
PEWQdNP4Zf+cphlPeQJzfBcMZfuRc0nGbvuYn/dTvpTozvzYfUrGYePrVPqPX0/3Az+OfTcnxthO
dvMZJ6EGJDEX1MrNxxt6iqjmZpXvllmnYDtRNFsNpMSLnaqzNknt/Tl5f+E8rp52Iz0JFNwEl9UZ
bYLr0WpbFnSX1xn8H98pv/33wfy/FZrBNYdRTnd3uo1SI1XUbz/uj0tyvlUd+DtMtD0XW6ibOlEy
9l4mMM8zAkgAqCN7McGw9M6G6hq/tcWUCYafJ49JcfCPZ6sV3ZTcf3rrMVNQuDaHfChZXwwpLXDW
bxTip3B3aT8XvDn2BGbkkL4NL7+uMcWYXOkDwGSLf9yYWf8xh1axU/H6KpTwO3Mch/kqfvQO8Fm7
1+NP4Kt9GX9T2hw+9mAafy9NH5zzS0pjzxHNJs80Qeh7VDmj+/91WfPHjfrxCvftyy56xr4+Lgij
wu3vjV6CqsT2nX7enznzgZDidGxH2oSVU9A7aMoCoiZyii+vM37ABDO/XDUHcyd84+6ewqGhz/bI
eZSmcGfunRjWeTVaCmOCVN+lg9bEaNQpzuywwL+uoJOOc+v4FttH/fy2u/LLR8fnoL5hjSmqT/AA
J60c6sDNG/R+dIimeAASoNthNqfG0ra//Pl14ZIqPCcM31yX15iaH7cwz+j641W4ip3/fPCueCRj
BXBgY2xuhxNL8PHkHNBZwBs7FAC2904J3SYB2djRqslTuBK36JWMZ6tMMduKeHpnshPszI98Xr/Y
LPgh8n27VcEJnvDKyZSnQDHSDCJNVzT73h7a7X4YNr8G4sYw0IDSCHBEsDhTZLhG/IyDCxIx+cH7
qgw7/MW3DggP5ckiOETTNC3gRt/W8fjjAh95wwHZN9R5Of/B6qCx9fK3lkOxcn8OBB56v3r5uafA
Ic8TjM3B9Q5ycBJyYkicFdYOMISXkzYm8DNx+soVHOGRtZnCLh8n8dMANns5YQ7S9pc/f6NcssC5
41ajGUtfpR99p09/RTQVjYf9djn0rd35lT07oXqbPCBI9z1vY9zvnwPT66KFs7m4t5tlMMgT+Gjv
yM0+OP56nHubwMl5l8MTGJfgJsh+Q2lwQ+dpVXgv12GK8ulFR4esMUNFnmLCXoW39XKyU9Df6Ycc
j7m9ygRzRUztIXkaf7MpCr03uT9E58HIjEyRSAfUP/aspqjCYqTdg7PhHzfvrl9+OHpubH/585b6
BNzcq+SINIXfzcjjTydNIZZx6qTj7StNwYE663K364c4ZLuizymJCTKOz/l+eueOZdkQYd4+6uc/
3jOo/o2xJ9gYZ9A6aQvyakkmONfnzljJkJLB/mtBRcVJXh0RbYJVBlOArOjOXp7CZQRV8OTXY7ad
pE9w1zGw0+0kVKUpBAwvV+lYXUeaIit8ha8IYuqt6EoyJ9gaV2BvXm3kKcB5V+gbE59S8h250F8n
Fnyno3tDvOmkmI3t0RgskixNsDtuPcffza/JU/gWt87af73SiHxsX+HnLd2t46N0tR1nsxRTeBi3
yOAMbuHu7pCnsEh3/cPqjeWYAj51769K4qDRekxh6t4Dd0/qg5OS1G568NcDWjrSP7T6cjJfPk7S
ZHGCq+DLA8/ISBUeyjN/Pdj+q//WQw11CtzVTUoNKuzesjfwnqbwfS78pydABEunKF8u2rMExd/O
aGJFvkvn+suq3Xh+AJ8qZtV+/9fn1PbLh0LogVZlbX/r58/g5lZx+EC5H/7f//Y/isDpnIOjvEM+
hhkco7gaOduvNrKHJJ10ZQq9zVsfFWThfKADb19nMAWGbFmKOEHwiXxc4ATb7V78deE79BMteasP
qGo7Y0yFodHMaIKHLpLgKWEBb52AMNIfJzesIbn47UTqH5fg+F34Zd8kx8tXGPbov0lS8V1ePYyi
vgncQyq+PpmuTW595uQPu6CI7U79+YP3LnYrPxyn/6ZwBIbZkq8cndUpAEiDrDMSNuTpRkNPEajN
nQ5A51uWe4prdb6zO6bQsF0kEZJ1Y6b6FJfYdty3RduniCLQ8NqVBpsC60s2+wllrWpMi3/NAf/x
MuMxojZjTMEUl8Ip+3jn+0lTlCKoug5ihrvSu1PI+hOxlsWgWDryPqSvsri/0/W4go9UJkMFZXQb
ylPIojyXic98WshurOnlqvbHFmQKl/P5KefV4ziilyexfAC3/SfnaTP92+QByYCt+d/ELFOwX4aY
5Xl95uxL0GxvoBnkKRiZzwt170OXQxtvADcNbTqercKrkHcK1Byd3kq/8A7u/dz13zTy6L1s1/Pn
r9O7m68+YYKC3Qz41I7qPh0v95/5nGIdWa7tQJstNYULeuOMvSJ5CnwQCYzyYAmBGqBXNT7GU3BP
n3cnLkzp/fav4SrqXq6KNgXbbvMCFw5PGNMQUCydIpf2/ALPt8DBPz7TUv/p5UsowBu+WYt96TZv
C+//TqXNjSjMvm7/n7C2OXD+dxVwpqD2UAn4TLvyN/IaOtQC1DMtXQeob4Jn+Xa3kj/uuz8L9vwd
fvfc5Z7bKeBNkQyaUTzY4atOIeI4yx3ado8MxhRXDCntUXJlirzNfAD171B1pkhXLh+JJcZ4G/2b
FvPbaglfcN20hNjp9zMFMfPQCYMh+/6W22ZMkKU7qgAOjHMcX9U5+k6//4asHxnn0daQptBjGIo/
pE9G17dkTlDmuFrtwpMnyFff5dXuZOUpTsg9FLkewenRh0N5a3u8/5a3+8ddA/ob2mf7Xgov3+bb
OcCXP711fV40GR1N5of+/AVn4y3htdHAX6b5FTfmlTrWy3l/+y2fzdX8ZSfV7QS+podE52SCqNF2
mqKUel0VO3VleYocy+1v/4d+FN3IuiCr9+fd/W8p5G0/y+Zb/Zvvi5e76Id297fQjS92/1vSfH+H
b/mGLuCf7C2/8bG/1EoeQ5hc//z/AAAA//8=</cx:binary>
              </cx:geoCache>
            </cx:geography>
          </cx:layoutPr>
        </cx:series>
      </cx:plotAreaRegion>
    </cx:plotArea>
    <cx:legend pos="t" align="ctr" overlay="0"/>
  </cx:chart>
  <cx:spPr>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val">
        <cx:f>_xlchart.v1.6</cx:f>
      </cx:numDim>
    </cx:data>
  </cx:chartData>
  <cx:chart>
    <cx:title pos="t" align="ctr" overlay="0">
      <cx:tx>
        <cx:txData>
          <cx:v>Distribution of Salaries per department</cx:v>
        </cx:txData>
      </cx:tx>
      <cx:txPr>
        <a:bodyPr spcFirstLastPara="1" vertOverflow="ellipsis" horzOverflow="overflow" wrap="square" lIns="0" tIns="0" rIns="0" bIns="0" anchor="ctr" anchorCtr="1"/>
        <a:lstStyle/>
        <a:p>
          <a:pPr algn="ctr" rtl="0">
            <a:defRPr/>
          </a:pPr>
          <a:r>
            <a:rPr lang="en-US" sz="1200" b="1" i="0" u="none" strike="noStrike" baseline="0">
              <a:solidFill>
                <a:srgbClr val="000000">
                  <a:lumMod val="65000"/>
                  <a:lumOff val="35000"/>
                </a:srgbClr>
              </a:solidFill>
              <a:latin typeface="Calibri" panose="020F0502020204030204"/>
            </a:rPr>
            <a:t>Distribution of Salaries per department</a:t>
          </a:r>
        </a:p>
      </cx:txPr>
    </cx:title>
    <cx:plotArea>
      <cx:plotAreaRegion>
        <cx:series layoutId="clusteredColumn" uniqueId="{5FDDFFAD-1EEA-48B4-BA42-25CC5C39246F}">
          <cx:tx>
            <cx:txData>
              <cx:f>_xlchart.v1.5</cx:f>
              <cx:v>Distribution of Salaries</cx:v>
            </cx:txData>
          </cx:tx>
          <cx:spPr>
            <a:solidFill>
              <a:schemeClr val="accent4">
                <a:lumMod val="60000"/>
                <a:lumOff val="40000"/>
              </a:schemeClr>
            </a:solidFill>
          </cx:spPr>
          <cx:dataId val="0"/>
          <cx:layoutPr>
            <cx:aggregation/>
          </cx:layoutPr>
          <cx:axisId val="1"/>
        </cx:series>
        <cx:series layoutId="paretoLine" ownerIdx="0" uniqueId="{E93A0250-4156-4E39-9834-26CA1FE0AFB1}">
          <cx:spPr>
            <a:ln>
              <a:solidFill>
                <a:schemeClr val="accent4">
                  <a:lumMod val="50000"/>
                </a:schemeClr>
              </a:solidFill>
            </a:ln>
          </cx:spPr>
          <cx:axisId val="2"/>
        </cx:series>
      </cx:plotAreaRegion>
      <cx:axis id="0">
        <cx:catScaling gapWidth="0"/>
        <cx:title>
          <cx:tx>
            <cx:txData>
              <cx:v>Deparments</cx:v>
            </cx:txData>
          </cx:tx>
          <cx:txPr>
            <a:bodyPr spcFirstLastPara="1" vertOverflow="ellipsis" horzOverflow="overflow" wrap="square" lIns="0" tIns="0" rIns="0" bIns="0" anchor="ctr" anchorCtr="1"/>
            <a:lstStyle/>
            <a:p>
              <a:pPr algn="ctr" rtl="0">
                <a:defRPr/>
              </a:pPr>
              <a:r>
                <a:rPr lang="en-US" sz="900" b="0" i="0" u="none" strike="noStrike" baseline="0">
                  <a:solidFill>
                    <a:srgbClr val="000000">
                      <a:lumMod val="65000"/>
                      <a:lumOff val="35000"/>
                    </a:srgbClr>
                  </a:solidFill>
                  <a:latin typeface="Calibri" panose="020F0502020204030204"/>
                </a:rPr>
                <a:t>Deparments</a:t>
              </a:r>
            </a:p>
          </cx:txPr>
        </cx:title>
        <cx:tickLabels/>
      </cx:axis>
      <cx:axis id="1">
        <cx:valScaling/>
        <cx:title>
          <cx:tx>
            <cx:txData>
              <cx:v>Salaries</cx:v>
            </cx:txData>
          </cx:tx>
          <cx:txPr>
            <a:bodyPr spcFirstLastPara="1" vertOverflow="ellipsis" horzOverflow="overflow" wrap="square" lIns="0" tIns="0" rIns="0" bIns="0" anchor="ctr" anchorCtr="1"/>
            <a:lstStyle/>
            <a:p>
              <a:pPr algn="ctr" rtl="0">
                <a:defRPr/>
              </a:pPr>
              <a:r>
                <a:rPr lang="en-US" sz="900" b="0" i="0" u="none" strike="noStrike" baseline="0">
                  <a:solidFill>
                    <a:srgbClr val="000000">
                      <a:lumMod val="65000"/>
                      <a:lumOff val="35000"/>
                    </a:srgbClr>
                  </a:solidFill>
                  <a:latin typeface="Calibri" panose="020F0502020204030204"/>
                </a:rPr>
                <a:t>Salaries</a:t>
              </a:r>
            </a:p>
          </cx:txPr>
        </cx:title>
        <cx:majorGridlines/>
        <cx:tickLabels/>
      </cx:axis>
      <cx:axis id="2" hidden="1">
        <cx:valScaling max="1" min="0"/>
        <cx:title/>
        <cx:units unit="percentage"/>
        <cx:tickLabels/>
      </cx:axis>
    </cx:plotArea>
  </cx:chart>
  <cx:spPr>
    <a:ln>
      <a:noFill/>
    </a:ln>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_xlchart.v5.8</cx:f>
        <cx:nf>_xlchart.v5.7</cx:nf>
      </cx:strDim>
      <cx:numDim type="colorVal">
        <cx:f>_xlchart.v5.10</cx:f>
        <cx:nf>_xlchart.v5.9</cx:nf>
      </cx:numDim>
    </cx:data>
  </cx:chartData>
  <cx:chart>
    <cx:plotArea>
      <cx:plotAreaRegion>
        <cx:series layoutId="regionMap" uniqueId="{B6741A00-6E32-46B0-BE12-471783CFAAEE}">
          <cx:tx>
            <cx:txData>
              <cx:f>_xlchart.v5.9</cx:f>
              <cx:v>Total Employees</cx:v>
            </cx:txData>
          </cx:tx>
          <cx:dataLabels>
            <cx:visibility seriesName="0" categoryName="0" value="1"/>
          </cx:dataLabels>
          <cx:dataId val="0"/>
          <cx:layoutPr>
            <cx:geography cultureLanguage="en-US" cultureRegion="IN" attribution="Powered by Bing">
              <cx:geoCache provider="{E9337A44-BEBE-4D9F-B70C-5C5E7DAFC167}">
                <cx:binary>7HrZct04su2vVNTzpQsziI7ufgC5J82WbXl4YciyTIIAwREkyK8/qXJVta2qtrvj3ojzchVhS3tz
AJDIXJm5Fv7+EP/24B7vh59i4/z4t4f4j5+raer+9ssv40P12NyPLxrzMLRj+3l68dA2v7SfP5uH
x18+DfeL8eUvBGH2y0N1P0yP8ed//h3eVj62F+3D/WRa/zI8Duvt4xjcNH7n2l9e+umhDX56eryE
N/3jZz3cb8b9/NOjn8y0vl67x3/8/M0tP//0y/MX/WnQnxzMawqf4NkEoxf01x9Efv7Jtb78/QKn
Lwh6+pHi119P17+MenXfwJM/nsmv87j/9Gl4HMeffvv9r+e+mfW/vjZjm31ZctY+TVDf/rqiX741
6T///uwLWOOzb76y+nOD/OjSc6NnlfH3v6/+/97mVLzgXFGJFVNffr6xPEb0heSUMkV/H/OLxX84
jb82+G+PPbP3b98+N3d29b9v7jfeTI+ffno13U+P4+8m+H9gdvWCI8olo/KLQ4N5v3Z4pV4gnFJB
f98W9vvYX8z/H0/rr7fh2ePPtuPZ1efb8ubV//62HIZ7/+mn1+10/0P8+V4o/vtrf+BUfj/d734F
uK8i9ftXfw/xZ49+Dye/gNnp0z9+FgBtf6Dm0xu+Abq8Nh/bMJnfveH3Jx7vx+kfPzP6gmGJMWKM
YswJBa9ZHn+9gl9IiSlKU5UqwmWKf/7Jt8NU/eNnTF5ICHOqOBMEUYHBFUcY4+kSeqEwB2xQKVcC
K8z+yCc3rVvL1v9hiN8+/+RDc9MaP40wm59/6r7c9TRLSSkWCksiObyJKUYQXH+4v4WUBTfj/6Pa
pAz1JInu8VIeRSqmvJaNOnxlj/90lJQiwTAWLEXy21H62mxqWWGU1LL1oizH6s7hgejvj4LJ89Uw
WA8hioF9CMGp4t+O4+bKULKIVdswMaKnalhx3nVFepOGkI6H1UqW9zYdrI6MyKzspnrOFZunm06J
EetpDv61Xxcjdg3iuL2ci5LQs94iNmtaDlHuvZV02RnfmjmfpkJtevAhjnnkJJxYjQtz3LYYDlhu
rHJ5OeE1dLqIrYSpzGPncxQKfmsqh/rzUnW0yGhSb0Z3jJUvi9Zzf0RhllMujRd4J4pIH5jaxvTI
4oQPsqBD0C71w6qTYOvromUD1a1Y4vkiKb/l0qTmGrUR3a2EFFanorZv5rlRaFdG314xskxuP5V9
8PukbuJ46KeiaXZLQNusWVxaqwfF00XbYuZpXm+olRl8gbrdMFSY9dpExMQxFlVx55dpTjNOCp4e
Opu23c44VdSH0IjB7VRh/HyecGMbPRGpfOb9Wp4GsmzTxcIbxu5Zy1WTi3Fq/Z0fWHc+1Bvrj0Mr
15vCoGbQeFjorJ1aJ6MlWQ3XQ+n7+7or1P3YqfjGp0P3eW6oaODK5D6UM3EfDAr8YTYz/cyY4v59
IoutzzoXZ7zDHpH0qKpk4JrXSTBHvOFl2U3p0tXHjiRDfavE1EVYmJtrXfbp2J+jOg6pbnDsbM6w
COTDNCTM5y2JpILlTazcMewiOSDVd8tuVQrVeiuDIhlHsY6nQRSz2TOOkcxoWU/Ialvi5V0a0gnr
ilvfHftO1Nd8K+eLryH/m9h/aLt1MGX1Wzn5x8d/Xv5eo/5aDP3r+6eC9F+frrtH/2oaHh+ny/vu
+Z1P8PzHrf+qqp5Q8Y8S6xnIfilt/w0Cf/fifwbPmImvkOJP+HzxOLZT1X4Nz78+8QWfiXrBOBcI
ErtUgKoEsP4LPhMJ+R4zqMQ44gC2NP0DnxOSvgAMJkwhlGKZAr7/AdAJRS+ETBGAN0cA6oT/NwAN
t8NivsLoFKecEs5gkpQKQYl8htGjXNMeRVnoKcxz3teWZ8EPRpdLmlsa0FXXDLeYDTu2zu7CITLt
pjacIdp/6Jv5VIj52I9jqTmqwoHbeU8GVOmWlCHrZawyZ1QelHpppklb9bbo79uiy8rY6L6sz9bO
aRfE23kaPGDUdDUj83qVZrpOxn4vJ1pnSn5Ke/owNwTpYXH7opluBuNO81R/KAG6cluQUTsW4p2f
vNIp5UNG6XBXLCKv5FBpU6io/bxcU1+d9xNlecXaC+/MQSTjjbByyUSF58z328lLmPxMWN4xW+VF
i2tdhfGR0+3DOsedrdNKj2bZ98n8uY9i2TvXZU25faytuxYWlpV0zp2xfsq5rD8IoUIu6LCXlf+c
bDV0H214NwzNTVgbnyk06oKrB24uGC9PprqLST9/qBHvMzmlvQ58q3W3lCRzK0xzntbaZWXZJa99
7WBNUcepX/SC5W1qhcm6sQYU2nyX8X57J9yUTy6yA5I+d5Q2OY3VOR3xqGkYr71ZXrKZXFOWZhuZ
shFSklWy1k3r328Ddlp18UzZUmYT8pe8LXyGh8HsYgJAnFqC9skCYLzJ5mVVdztn3WFOh6jL7SUr
3CUdmqtE0bNxqIKWSfdqCPVtuQ5VlpRJuxeTzRaWyIckFjeJFGdRpmO+9nBz6uig6bT2h8SxJp8V
VV5vzZicQ6zogFOkN9Eex8ZduTpmmHbhxg/0VZKa5JUdVKl9USKNF+UPJGx3CSvPmW1f9cPWW933
H42LKOOR4s9J0REdVrEcZ6lkNtK1uDMpLnNPq3LfGkNPZF3OQl1vOxerImtcb7J1GHlW89jntmQH
IcabYSg+95heitC99dYP+dCyRUdur43pyQVl1Z7MUu7VOq77pOAxq3t1aYb1uBrIUHySZ1UDCWNa
wxXm47BPkBvyacPsRqXLPTPTtu+dTDRua5hXX72zLdiIpCUUJIZFnVT8wobh3eDUG5S4S+mqdV/1
aIAQJPGK+ebkNh7yNdTvl4BtXgz9vEO0u7MB8mdP2qulW2SWsKLZlc58pHW4xK0sdS1FvTMUHVV9
6djc68Kw5TTVZZI1oTe6YQsmkNrb86Tum2wcxXpgVdvkBqtGy+hmXaXuYcGm0d4MrXZTwvOpDud4
MG+EKqHWWZpj0zsI8KrKZQmpVtbxQXl7MU9h1FXB0b4bk4wMzZmMvU6S2GfYkI9+JgcyGpv1wfm8
MbSBsfhRmTjkNqx6Kt2ucteGuH7XQYBU00tfJHulPtS4j+AK9UO5XMyBqpya4aZiU8hcTaBSYYO/
CPPaMB1qWb6iZO6O1OL+QiRizLjqmt2wLeOeoLI64cqdhmKePzjRLfsVF/jdooZXPKwXa7kWGYuh
18yX/KqbFM/WyD20aKXRwQeRLw2tTyyJW7Z6KB7VMu/SRvncy/aabvHSbuVZj9N4ZGNvz2bsd+AI
3c2ikvO1m89Hpz5tcn5d18uda3g2NFWbNzF5NGJWO9OgYofK4roUXcY2csbm9XxsjdWCryETos7a
NaUwUJscx8kivfJlOYwtbS7JSjOZpCEzpcmadjm2yXxTpeGqbi1gASrdMSym0mW5nAeeno02IXmn
vDhuCl2EJnnXi4lo0s/osU5pqtMU8Ksjaf3RetKcId/OGseYp9sQL5DzHiq7ctKj9Etej5HvaS/3
6+xfcene2+G2XenRLwnRZR3Aj5jbTXO56M269XXhTls7AH4HPE93qyDjZVKSM79suy34s2pdRqQl
TUed8LjphbNlHwzhkB8amS146x6QBfhcrbCXVlTXSRfLbAZaTaNQVbvOTXGPZHm9NPfEepTzNtSZ
tOuVW5m4n0P3yZTTeBhwRTM28eOg8LFqk/0yobwt2k134wJtgzhbyi2T2FwlxtxtHNqBam7ObGJP
hgP48qHL52SE/Skqna7T4yrTmPelOxdFWpyI8L2O5VZnfu4yO/udR5Bj+nBppvTNICAbhOJc2OUT
wn22lSqzfMqGIq0uuxI9DqN7g6FY3UFhz/fVAM7UctfsRRWxNpUPuZkLu1+nYq98Z/Q4Uqz72Idj
VSmzh/Zgzqaw3LIZvY9m27fSV5lqh3uLkinzGABgoVbsx8TZS6UgA83b8t7Iouu0HDE+9KMRGk0p
OHpaDPt12PgeiuR150eBjsQn27u4bW9TEZymywSVRddAvkpIhKadd8fI2zmrfKzPXFvVH01dznu2
JR5ulBXPZSxK3Re2zSphwkdU0ea0rYs9JhULbw0j6x1f1/b9qnzzElm+U+ss84Ff83K/ct5rrmLW
zegVTdjbxtvxdY3mJdvkW9/x6dQWPdtXEzRs5eI8ZHMA2cTKacfd5PS4FB/UKFMtu47pEi1Nzvpq
P6r2LCLUat8/LqOgFwVOl3xLeJ/PK7+va3WYveSnBifoVV9Ob8kqIJfJ20KGw7TM9C0rW5PxIbmk
JfG6JL0/W/DkM9rjOe9GyJbOdtOJpmi/JoOOtsqKtryefH1WKXQKkei2wVlLsNXc90doyXYEzTk2
VWZle9HUi65NqZnjd9L0F0UhtCcua3qli2VU+7XA497NhmZj2h1Xi183irU6NEul+63UXRGX64mS
QzU9xaMo866R2q59hnqxq2sJObO9QCHZxbLKvIBgUMV1WoVX0AJ/WFus1Rohtw6nxaC9YezN6GJG
8RayrU5ytdZa1Gur1Sx1UG7nKnyFbYA8v2TcJXkthqxh5JGM7tCSC4/S3KhVr2HW3JZHxm9Kbx4c
6c63UeSdCE02R6iXSggE2eQyKQ9NEY6F6c7anhxcOmZQdu2DEGfJNKUHrAbYcp/YvVlLmRdsu7Ve
XNF2brVtlv5Qxu1NiwWCmSw8o1UIxz4sdykWJGcrJLRpFdfBw7o5+lhKcY4R5LNx3T7P83Jp+rbe
82XThR+PDpcnasg1ODWUfKbNti3Rolf7pRU717DjPBaXJgwfh/E2QcurjoncjkXe0Vdt697PXfnW
t/jQTel+VsNpS9xFUyYn2aOrnjd5TOohb2tH8rhEpTtk9nHsqW6G9XNr03fcQaoCbLCif9/K4ZGh
4pwvQYeivRiNOywkHBLDDpUlmpvuYPnyaV6anRHL2czm91t/VKg8tH0J1fywp426oPZKbcuHeSUX
Y3mB2G0ptpdtVOfB8YyxcZ9WtR6q4UKgHoJ3trrCAGRtHM4HBrXNWobLYM29gFrXRttkg0qhZur8
R9KToxiTvLOX09YVGSp7nqvUwro8vGZF4rO34NhQTbOLVUioqNRl37fXLR1ezgnfA35cCgE32PSG
x2a3Dbd0TKJGTZwz4q6dWSed9OQSmTWfBkLzJYFk0qM2YwA4J7W+jzPaF8K9NcZdMihU+YjPgRW7
M6x603lmoEk35W7FU+YwJC0TblqM3puSu3xuaYCUEI5roNdyfZhplac1tPVxXHOfJnqI6hS8upsE
FC/9FM7WAe0jocMh0OTlTPGbvnsno7iIQj2AJ5m8mewtASJPz6IqNDQj5W6plo++2tQu7eyeOMYu
/drRg++a4xbJVV2jm0Vsu2ZcKz2MotBFWKxu5KMw3OghrHcmUU8dRZWlkMbKJ7ec1fsItVINqQz5
5MJ5mW3xDZXi0CW2AhQ1YybYfOuByVrReN1HnJUknFvIgVUSU81mSAEh8lOxFRoL8X6er5XrrtZy
uKRJ+kqFIrcDfceKSWOAPcgZw5AF0r0J20cr7muePG703CT8Bomd6Mv2CfZeris/jlu4bPtAXw5t
/Sm25rJF/K7BnGecrTvLpmyB2VVFcsUXs7PpdEbYvFtN91nh9mUs513bvSO1fKzoeGxqf14aFK9K
zHW1FNddL60eZ3oGSRu6tU2TyVS5reFfLPYGhxM2UptNfPJ9a7NqbE9JS0m2OEmyZBkvXZccDNl2
ZV8dh2H4YNPk7dCJzK513HM02V06EJMlkBpcs5ySpbziA5SkWwJgQ6FN12ZccFZXNs0Kv+wSNJSZ
XeZU86r7nNST7kgxwDahW5uk6U5iQHMjZyD9poWe8JIO8LHNqEtfF131vmssFFtzuCgxuer6/m7e
XJNF6pezrhFFVqz8jjXbmgU7bzml9cepY6/ahLYHP9n7ikAtSdO2P0BlClTgKjUp+lPSrKMOyfBu
Lvr3jfUOyp+kzMYqNplc6ocGmtZs2CI6K9pW7reQBm1S8bFc2ls0ep7jkN4Mdd3D22yn13a8Jihc
bqW4sgx5XddY6G3oIaLGje+Kggpdj2rUti/fJwJgIBlZc5RptRxqxkXejnE7oHR1ezO3o166pteV
ikumRO3P3IhqMLkp3mJcvq566aFXWeLT28K1BSQuIYElRzJUe9icWQ8JLzQiRafTYEtNWTh3BVTw
yVC+dPWUxYXc+rTTlVC7woyddnzZqbZ/BGXuxg3bvnAtzlZZOGBAStvth6Xwl9IQaCb6muYy7ZM8
zuu0r0SrMtEa+crMrNqBSSPgw2klDfSQJVQrsY03U2GBsxFzcWHaZmw07RJyzoL3+67pel2rxWdG
dvhEbA2VUt+7D0Uam5NIzAgt2kOZQGyjer8y8A0r37VJerEk0CiN5Ezw5nMKuZauzYeqQOmxXVsL
OF0vUkcyf2jMclfU/pQwAa17Sc+2EVLbpph2iF6QGdw8enIOpanTArAqHxqT2W7WXcIuBAeEk7h9
HXCH1G51HHx8SaoTpJYmkdB54AKSHwd6f23TvfTY3AMLinfRzu6goLc+ACnbZbEKS1bNXVWcTO1k
swO62WVDuk0aQfQBehTndVlcriOleug3kZUuGaCuI3ehqD4GZXMc8fks/RUDT0zH6r4EV/MyeW3S
Uea4s7ui7jI3+H3lh1IvG97xatJDsRbAwkBarpuWAatth4wXYedZ0CSA7IGX83IIJbDe677DScxD
a4as5f4cY3pVQ6nWEH82LOaRKbszbD5Thh7npjpn/UcnijdxTG/mZc4Y4fuQkjMJFP0cXDYGVmsz
jx8KZbLRNR8Hu1z1rjp36/tShqz160vKyuu42neJ7y462x85FG2i5VmjzBlw7i/Tts6oWfU4JFXu
k+WCtfUNbSwwSeGmnN/2sb6tu7TVbNt2PO3eAavAThJKYigY2xFSbMKAIhC03DtQI/auXs1FUkF5
WvRXoSC62dx6WcT52hH1EsIyr8T4mpWFAzh7ZFD3bTS8XaoeVIexPTfe3NpI1NUca3HXhwHtQrvl
49aW2jia02R472avUZEA7rb4IqmR1AXkKb0IdV6P9Zt5LIHO6pd4NlbmZUG7asdRX2rr+6tpJkbj
sL3anFTZEmxmY/J28vi6jIXMSEugutwY6AhD/66061pqgm8TNQ5QEbk70vZ62nqgIFwH5XtQezuT
J46dQoVSfR7t0J4KtKhLr7oVqJyahn1t0+Ng7I0gQCjqFJrdsB/b9I6V2xuiADln26znxSZPtKwu
gRhSWdJUAhIDRSV0ibU5EARFDulqG3a8LE/VVkGDyOSr0sdXtXHv5h5K6v9P50/rkyqpQNb792rr
4XFo7v36NZv/9MAXMh/zFwjUe9BGaQpEOnD6v5P5/EUquCBKSIoQCIQInvlNbOXwECisQiI4UoEJ
RuoPLp/JF6CNAr9POeUYnv+vuPwnmfMrsRVhRESKQW3CQoKg8KQEfy22brJoOjptBtJ1UUJIjgJy
lp5Ygeoc+EE+XArF4wOOfjx9ZaK/EGBBqXg+MliFpIiD1CEoA43j65HlMto6KSvAoLFpCi0rhD4C
71PIXUm7NeQKQnM6gQhlH8cmNO2PlNknieLblVMiGAgYikihEH0mYUxs7EaQtVqQCmQLzHDtGM1S
MbYHSPnqzbRi9wh9vyd5YjecmanD7WEaEfuBEP0kAD+bhwRhGDR1mAy4x5OdvpK7Z9S6vl+TOgOu
mJ8jaqt3jAbgjquYmB8s+lvZRsJuU8EQAzlacEbFk6709VgdULUbkER1ZpuCza/TYk1zbos6uYQm
HGw+tzzefH+b/+xgFIRvzhRhCD+dZPl2yBG6xSmg2mbT5hZQlIGesyc3zcDxTiaJhyEa1F3JbUQf
vz/wX9mVCQFr5kIpSp8J76MXciUdtlnii0FciVgX9RmNiRt0UgJP9v3R/uzNDCEQxVSagjOxP+3i
apoQ7eAy6xw/H5vxU83CFPZb9JrO2O6TdRt07RbvfxBHf2FgQBCIXCwZLJQ/858uTDRdLW0gKQl+
PtfR7soZo9yV9admwOpkn/zq+6t92rRnPqukIk8HJ2BH2XP5L24oCEeBtOsQ8BJwKAE8tQak+sEw
f95ChiRgJ5cCHhYSBM2v3dXTkaSkiy5boGdGGjpEEL582D5tHlSPH+wgfnL+bxcF5oNhOGeAvXA0
5NvRZIIh2RPSZnPN6js5N6LMGozg2AQ2YdzFTjALwlhVWV1DG73qZQKOB4rxmOx6OCOBdFP5pf/B
tP5sA4kIoCSB4zqQQOBozTc2sCkq26lY2yxUPV3PUdGsmZ+UBfbHVD86FPNXg1EMiIggI0j2fLBt
RayKpQNM7BZ+PvXIHHhJKxAv2dK9/2996Cm5YYZSQAZGOWS4rzdXAALVECMtdNVBHWi9gA81XVd2
X4qSL2crb75s4NfHif4cmRI/ydQKzvmAxMefGXAqMPTyvmyzYfHzZb0m7rAtC8/d1oMYILgqH1AS
m9dNkcz1D8b+M95KDO7L4DQVYDvI5d+ucfJjOcUO1lhJAtktmG3VZBOmzASpib0MHYHU81/bVRIG
R4UAFdI/Bw0oPqXwhWiyimzxJtmcuwPkTfPvj/In1BGIpQAB6gn2CPz57cqCrLd6gxVrP+DkJmV1
cVn0KTuzJhRZZGn3CkPwXn9/0KcjZt+GKGCrlCkcd4RAhVGf7P1VrmyHZE7oHEOWOlWp84KW6dE1
sdN2rLb0mLhtLQ+zTd2y820Ah1qdKD8Z3/jjiOZNnaDut/RoQ423H2z1r7HxDXzARgslBU0pYX+u
Z2hr1bTOyZptvGsPKUH1fKgFLyuNCZAs0sv6fIq+uikaUFfWevOnsZ5LCOPNPhqp+hmkZd63u5QG
c/i+4X5NAs8ml6YIUUKeME48HU752nBAWm9pTZstm3Cdvh2mufmwKWCZd2J15uVW+wRdGpeAY0Kd
CGUgBmWN7NYNOhsPBeJbLhd/JEGC6AHCKzSTsoCjSWwIssxHN8Q17zY48qEtJyLuhjqA3hvUAp0m
bKOI+dp5+6kdwJmymQAftF9jOi37xTeky6ChhwKQdesImlkZ0eUiYvo4N9jH41iIut7HtnfLHhRA
uI+sREmQIaw7K1cVzL58iq0B1SWceQCaaNAqTLdxwOYG0cLvSWOghUJLdA8SuzVDy9K4DFiMqswY
2KTQJpnjTWuhNdNVpOk5KVkPRGg3Q0U0bU1q39eijlcG0Tjtvr8xz8EJUB3qeCVhc+DYJPz/7b5E
Z2PVzK3Pkis37+FsB3U7lrfAiHx/nKds8W3sPB31TFMiodxXFPOUPcPBOoZhUkOVasKMqO4Tkig4
xhaBIcsIAm4LWLGx0jMwJbsN1R0cupwoHHYDzqJAxTzqcRrohYggRgtfwpHBUqjqZhu3vbPVBY0k
0YwIYfWy1CyDnFbcbrbZ+pxC4FW7qtmmbPONO5ClIVoWxTaAxGk+bGROEuj34XjP+HTGse0WtzOx
Q/fLuB7b2Nfv0GDLQaeFXV4BzwGSHRQ8T6JwioCO7YDiHFe81SBm9i+fINHs+7Zgx6KQ3U2/kXS+
MMbWGdARYjjA+bYi6gkkpPZ/mDmTJkt1LUv/IpUJhEBMakBzevfjfbjHBHOPhk4gJNEIfn2u895L
u01V5sualdm1O4kIbw5ia++1vrWTcirYCfUgyqo+gDxWRFG/gXtoF5oXi4gel8Hwu1ZWqd8SGu6m
CpppVsRED3vSDuG+qla3CyIOOMGbvO0bK+vjEAxs+8RD99LAhtzPdOWk3ROw80FicfOA0ZDd/EK9
CCbZNtnUDi30AzA6j948MEB7+CnW3NMgBg7xJsiJdpvKGi7tY0HX4UkHUfvs+1X3K7ATRLu40jZK
PAkDAfRo4/bFVF6neNBsbyQoxIRaG/82g2cUXjXC34u5d2uqvE1AHmEOnA6zMBRM5KYHWhf60eOz
PEJ6qC+9LjisLLYL4Z3sDHPsjA+f3vdQ/NIhIM2+FpNlKfH4aHIQkMF4oB7/VRXrd9JUUELg+sbv
BifqqSJ8SNQ0gaVR9QIBdvHYx0i1d1hisSW9LN54v/gPhoI0mjf/p9eUfd7UAtSn2Ii3gDiY110M
VIUmZRD5d2sXNueu4/xpiL3FJNtUhmMyNwxOEOHmt1sjJVJF0JoCMQK9ci+L4UdUhc91Y0UyAflc
97PrNgahSm4SFJj3NixtX+7B2Pq7oRnoo98EgFkodxkpB5aU9fbDLDP6Md5Al55reHMg3p4g7oxg
mWK9L+JuazOMb2oPWUykIQ7imKFqAf5pJ3yCDSFhbgkZT14sxi7vi7Yo0ro20YtXNi+VX4zlCUOL
PLaGwtrp+tru/XjgTb6Nq/xmHUyrRLVcomJA2rENCWTqpJoeuo3QvXQLzSYv2O7KKXQnjNk3ybv+
gE3UJ6oxzwWTYzLKJYHbsavo9mYa/tZgckzwqYJkJf1xdYXLF9zjoMRiL/GrZchC0rU7qSeP59sc
859+E28agMfoycyy3l0HSHtFslWAi1zL6rSENwn0FuTN1jqTz0EZPM7OI1fo4ejsxiEt/JKlM69e
e869YxSXz4Me9eO06vpnNYfdsVfy0oz2Ja55mYWdj2PKPwe3fbaRkU1i+3b+jm7nZwyrIXVk/jJO
B+/NukU4z0FwdJvfwnbqnlxcXsmq+jPVAfnWFNuVO7BxbVl/eNtP09evoox/Vovn0k2sp5WWdyhS
cPimOY/AZ+jN01kc6j53Nvgoy3hOJfevHrF1CsBg1/QbfKwRbjR15zJ0dz3UStym6rUkHtvztf09
rTwbhP8R8wGEQf0a84UnYajCGxAlUlu6TxpHU5O0w/oD/d2TY9uLoC2AOQv9w/cIbPhhAD/Qw4Ro
4IkOOGMSft1svCddQMGscPFeVAet2hvGxJ9dmMLNKiGfelcZrHhC2+zSqikvaD9lAjcBMs8As3lR
K7nvRsBnMOdl4gWC4TtQfnJhRTNfLHB6b0J11ZNUl0zd917cJJEuwKawIcIsxA6kb0nSs+alXMI9
Wp0NDQLXucN7MtWSJnIon32Gd0j06tquNI0BcKETrn+JqgqO6N5AdhvtBzZpPP6zReMxJE1H3M9R
8vGdj15/KvCeQW3eACX17c4bavzojsQHMszX1noknYF8PAfEjKnX9a90nc9bZExu4tuQUdZT6oPW
cMN2RDdxt92k6FiDvd28IZNLHOTS786zZ9/7tgCCKIt97foecvWUjwHEIkh98DTBAGalqUH3zMLe
y0i+RojCdWngUTyYLnrRMN+z3k6vDdRtwmHuoP9KoFK4m6PzCCD0RxmusIqDurwQzcd8INUP65d1
NvuoiH0frUlkyi7tiYU17bflXTMMP/zKnDQcvFM8MjiXsv8tyARWVXX1b4yHVRrIgubwPKqfY7H1
ZyN5txNBLJ8DPsrXrdB4KH4Vo7shW06HfkCB9uBBlu1ua+keXfN+WPw1wZn45XdIEvgeRI3JrvVd
3fXiaIb1Cbj9wVvm5w7uwDgNT711zbtz+hG8F09JFa2pP4gf3goTWVWSHbfZ+NCz1iYPa8D/njZ5
IZ1JqrG+31Cdn4yenyhXVRIvDlzkmgbK3TGt4QgPwatqMVyIuEyELh/gfJw04ZfNzY8+DPVsmuZ7
qOT3bTS8FBvAeA7V4gBj87faRpUAS79UpYe60feX2Z8g+ZcVjAlCf4cWgjseig8/mPUKrepybpUN
Ab34Plz85SJsudfgWmGNztGxsO6R9Tj9Ow8fZCJvD7wbP6JytgCIgj1BwQFk2FftPS0XuGk0TPy4
71/jsfuByaaCHWAXkrS+mjID4Q9ncYPfU0brvbbraTTxlrMp/kAB5+lQb99B5sNo80pc4ixs0KeQ
8gJ+kd4FTg6JDwxCiW16XDocSkgXXbICaUuqugA0NBewG7eRZJUCStgXDbCOOte03VeiSlkALAZx
pqfWj3GT84WmZug+FwKatd36n7QmsMCCKt6JaUxE0FcANitzc7CvPfrodFmKFzBll1A2EGX8UCVd
PHyWC8wwuItXGFrTgZeBlzXM6oys5NsMkvJOdmuUTkNxr1RX5B4EBtm1Rypfiqg8FMuarfOQB9o7
17S6i6omp8LgNu77KV0KQhPdapWNBctnqX/Wc/UjjOpjeftsq3B74RRA+LoF0XHhpk1tZ/AvOshw
xpde1laDAHYE1qCq92SRYGeM/yA8nDIAVDwodk7bfcjIW4GpbWmmFLT9AzqNHY1vKZR2yKBo/ET6
4mRrdd4o2RuKlAUiL3FiOdnB+9nNkXiAqvxKu+Jn0wc7PnIgpEEeTHUOx/oZAZPrZjmMrK79iMyW
aba8KgHGdMINa5WXB3MQ7EbftDsm5AP0U7lz06xyv2NLqpkMoYHVgB8mPI6Ye5nqGwsaA+jjGNqk
r1DfWbEcYodTUPdsX/F5BXdmnrW2uSFk2AnoaQmHX58Iot7oKEKYufQiCQUDEt0HHeSm0JGzp8Ym
l7QdT+HKbuB4AMxdlmcS1P1ecVBW3kh6wOth/L2G2pMX7WpuVwHPXLw+rGtz3kR/aUM338+9+hGt
nNxc/OaiBDpydNPfRKcfIrH012kLqwOH0YZwGq7uDhkmn9QHgNXktcZU8lKK+CucBshF0XGm+kmE
5IUXJB0tBEIXBr/rSIBq2xhGtyj6TuMGnnQ4dMkSadDfbLurhd+nPi4BtNjzB+T1z2kU8AFNNORh
L17CG5Bcef5O9XLbuw2woOjYS1uK56qCqewC/Qj/5jEqnbqnPgIDm9q+Bws5mXHwQQ5OFXj56Ano
MvoGWxR5Vw4PpK1huhZOQiGNjmjS9mvD7S52wLaBHsoMovm1LmZQ5CrUO9gtj0qDdDVTmKykuqpB
ot8anXSwl/XvwJOPHZj7xEFHSmg4vFnqd6leh5+KLY/eEAfHQazslXhjl/jLyFNZlKAwPOtO87Jd
x4iPGfHBP/Ky6cC1r0DuRIXsUjddfDnc1bjATnojBXxTGma4r2qaQAts73DutrOr54+xl2Hadyvq
HNqRDSX0EsW1KrLOC/tDUakfZGzdaRzjMY2q+oow17W39WmZpykZOpCLA+IxWbtGJCfB0iIgMCyJ
Jyo/VS3CE9TfTN6wsMga0wLya7o3vVlQGQ7lDJUloTrK1470F8mbLYHukQHWfVUd4B6uxQNFnO+O
Cr2eVKT9XVfjMTvlkVyGS3nHZr2jbXGsFn8PY4h8zD2+cSjJPu4ivEFiKfa9JA+N6HfCrm8lwGB1
I5MWxMSiyOxRzTI6xsBcHbuo0T6qyZeJP+gL24o85usIKqdHjGtAk9N21dMURy+qcUHKN/OgKX9f
+/gaT+wwddQ7GoGPCciNy+S05E1pX0Gmvnq1pmct1OMiyiftqaduWuuk3eoPOus96/HebTy4zFK5
VIG3MDw+IeWXCz3cOWowlmCCwVUN7tShRgGWCSazX5wDve8A9SPc5ZW2vxccfGcain69+IbPuZ7j
Y90Vjx7A83SOXAvFpDgCXAeTt7x1shNZKQFSeBhqXSswKXu/kUq7vbsD8mKI5ueRjIY4kR6MNYAO
PsXMqmZw3J70W4W00LKEyIAYMwEyXpA7wPD4HNOikqmmpO0y4oYKVaVpCgR9mEe3ey7RQD+FtcE1
vY6xtAfeztWdtqQFeaX0b6tmFD9iLFpGzWp270ujoGbVY0BOoEzRaJaK+z+h5PA3MnfuQGi13I8s
LMe95yL3NoDTuA61oMABvZqA9+GT/1AMpMBl7c1FeFRMghznfisyvFJCZ9QuUz5M3ouaq8m7TIhj
vITDWD34UJWzqVyvm1+8xGJ99KDwfznnEPUUn6h3Q9qsX8xs1yVCUBI4SnMKy1Xirq+aRu6QBR8/
HD4gnDDLkrhQISbean7kfjftIuhZxGJYaKq7gpQvLgAP0ePndk4+gbhN5DY9+GX8CCG4R+hkmQBu
8KurgBqBiGrufEfaIi0LW3zxqmmvtxiOaqI2bRRNi60RyNMEX9qIKO/8YjlKmMSo7WoJ8I82nlKC
swuwGLeMWcrTxpoy70MHPLI353mav7XIiidW0+nFRP4HgKa3KALwD1QfUvhQRV+N4wQzR+GBYmq2
cx2P6PSj6lvVckAXnqHzoUMtAd3B3+Qq5HM3lO9+hxcWZ0PxpMXvFICPyyI5sgRdnwYEq/pRQDjw
MHgCkmNZNZsl68r+ENn5SJh+qoFLjpuqs8r5oFMZ/1Jto/ZlvbrnaiDdfJnc1H9iLiu/dG/EgwT8
snO1kE/l4EPZrV0KsJMgLLEsTxAos7UUpwoU5IObsSMCFNe6V1OIetZ4mKSaqrlQxDee8YJ/WuMe
anTz1z42jUpErNq86R15xSAMxbWAsfO8jmY74lo0icHF+gKEvbzIbWseomhaT9EWf9uATZ4Q/3so
WfMtwHM4q6BXeRXFyCuFHQ4CmjabWyvoq1SY6KeqrYByjt1rvEFACOuOP3tliV8h9KotgZN5RBgs
RlY4XB6GLa5+CBGFP/jM5zdwtgyxm+BNe1Scq7qTV8R30Idzh0yPKGa0EnDRk7qhSaOdA43tn4WZ
p9QNnCdisTmtPJj41v1oInuHxwIHbTGfcLZlZvjwuGi1fA4V1Ce8MbvOxRpaW1CdYY/0udFDd5z7
cToKJbsDEgbDQQ18fmVuLRrQvOG7741+rtFEp2ilvF0Qd+C+In/K27hr8yhGkAXSUBLo1T+wPhTA
t9dwTif43nTdnsMZJLvyWXvaqJ13eAHbpObxnEQcjYwR9n1Zl98N63fIuhS5RK+Yysn387piLJNq
tc1+nXWonktDO5J1fmjuxmGDYsXYTF8DDmLJ94d6SMq4+YBIskJQCalLYdB7Zx+Z5X0sfOhnBKGa
apweVoZOWvIQScW26LOR01gm2rh5N9PBHtaBR5kDBGlQ3iU5qjVs7k0XDqe6DAjY52pVOwWuKl1F
WT5HiCrc9c10IZ2PPDPj8kMCO/3oLVJoiWeXFZZbRD/9qjU7bARgv0RMPZgEzM0JgkbmM46bKrg0
tghy+OiyShpjvR/DTWnGvKQbRFQmNCp4d8ogReQY8Sy18lgkK3pBtItuHUK2G7ZphoAkolEh7uAQ
33tUtO6Ru5wCHMjDagyUCgLVGu/3wqe0HJv4c6PzCkB/2KoYHbcoh+LkVUiCHedirHqo1NB2T97o
1cGvEXkHvL3jZID9dVtvvjf4mss7iw3uAq8dWfkV+32NuNA2hvVx6SZb5hS2wpvtxn+4EiGq3WTx
eiWNLwaa4pKAF7mi6wdJPFFEUHTB+BF3RagwAoVl/Uy7AORpV4YPGgN/eYj+YScY3drmiPZ0DdBQ
gMyfaD2IR8QgivkUIIrAdsVoW8Sixm78pkKJQ9UjPbQc3OwYONzVweWHEBIR5DB8t5q0WifGqtT6
LnCnxayyu2c6cA8SsTyw8hNlh2qewzg1vAKRNkF3hJ5tupV+dbqjaddRoX6NPtjW6zqHQZc3yLlz
WGWclggJLcTtjFOTPkCW72ZgkSElOczLLk5wcxEoPfMQtydWF6PIG6iqmUFmC+P23tvI4xo4KLJC
f3VRtMe2g328DE9uaZd31UB+jr0fZGkgFNqrAbI6AxaHLjyg3MSePsyQmB83yK0Z6EnvjKf9UaGr
rebplxjpliNou31YWWeBgBq5WlCF7QbtDhMX9IZ8XTD5jA6p3bWB4HIb4qtdoIYIo+Z3Uy2AnGlI
YBuV1rtlKYsumdnWpqX5WcfiMJPlu1eO4b0KZ4qosduVc6mv+CfBMyTz9oXFE3+jHiL4E3dfYgxw
dVdbdNDotnOMUMidSu1HJ4WfNWnaSOARQ6bMrWHIfSTtjDTTPqCjCh8XKUWUNfGMauAM4o4WNHuV
9MPq8IqEumOXKaL9VxkspU7bBuDuSVvE/KA13OzWnbf4zXJobH3LBvLWiKyvkNRNVMQwnmBunCao
OzLeKyXW4FJrZF9yPSBHnlZmqPucLTqMzn1NrExU7/fdDgdG2B2bZ0fPEaKy/Fpg0UN48FVNojwg
QAyKfuPtnTeXNDwvA2XqiMdbbwdv9v0tKwCxsksUaWBjYEbgwoLmKJed0qPfPqJjduXLKFfJLq2j
KAXhTPB/rE2AE4VwUzxmbLC0RANTXEwQF+PO9bGtdhUPhlsATpQiUaZV7NJ528qeW7YY7xyP3MoD
reW2HETH20En/ywTs2im7vschrp+CCxrurtWw9bJ6DLZoUnYUNoticOOkrs4HPz6gK9cQMAwlTx7
owB+yYy+loHBhOUjpXfiqsOVGLT2ijO8jTszs5HkDKDC8jbFfZwz4xB4i0kF6J9gDJQS8sZDSwdz
AEe23DyfNz1aTyTFYOPMLHAvS/Sd9xuyRUd4cb/jaPuGKxVDFhrwszZsvaJ4j+c6CM/9LOShq+Jw
D1zhRn4s0HIYH/edr7YcUKdKLTFB6ukYvVGPhG1lyS2PAfN9dfC1Uh5O7OckGrKDZ168F72PpSKQ
1ar3ztbVsrMLoCRM+cY0B0jQ6C1nM66X3gCB7cMaZ4Fbps8yYhCCKhnG951b3cEH34yhK244xpC+
yAuFIEKGs4zOvbO9fbnZKjtk+MN3Z9oYx5yJ/ocm7ZpPhl/Kom2/XOmtj8SL/ccZ6fh6vwhQ0BHZ
yuNG6fPk92B+OIJGwDNCCDkyqqF52SJddWx32BLjn2qUCH1yGMj2/iR/yZI0WRsX+tk3PqYaCHIB
fpN1Q6Zame8xHtpzBfvke1sjKkplbLOxB7grIy69hCqCzxSBDnSzK+StzdDgsFlWn3qvcA8RJtWH
COcujX1k6/oNaQs4tf6XhIoA4ywakdkqg/W1hdH6VrVMPbZe9M4WCDuL14kc2aDisSimARsBxPrQ
mYKiMiiZRn4/3AljkGxQo7i28bQUkPLwnOgqW7iTtp2PJh7lXoRt/LVgadt+mBd18Zbe3rOCIigP
hRLTN4D3sLpVO129ebRg52iYAHj7Mgfqd4zqwl1Wp8MMN8Z4H48ROwEvGuAwmeEzqtu6yDztI+xi
+ptG2rBZ7eAmslxyXdTYTcCCr4lU5ZSSuNdebtsOJ6xdwvUT8ZYGcHdBfIz9Tf0Qw7h7r4J1fF+k
wDXB6CPBV7pDOA+JNnZLrU1lv50onOM4W2GZIUge0Z0l/fwz4No+9ltlH4iZTo0XQTdCtCs6QFCA
asUNuxHZDQ+QQ1Qb+6j0JhCVEzpnau3vbVDSg4nAAWAnAK7m1Juadt81VOYhQJ0ShWerEEoIxY5U
imKLBXxtWLBYy5MC4wfINTjoxJWPDFfrn7cKmqEXhwgTVJ2/pAvCeFD3l9LDqyJE5jMRPTPaYxwA
UbmHIRnD1KsKxBolVsNgiYGkabn0224LqL4ryWy+orW5Ufzzr4n2scastB0x0wDdVsVYZ6wj9Nh3
yh11iEaUtzE/e0g2wDCmfB/opSZAyovg0fnR8jHYwY+zYtbrnR9T/tSXCzoPM8h823pxDwFHJK0q
DjPfDpjf6p2lU4sEn3sCE0Je1rAfHw1cMbSvtdrh/AOPwJaYnZY1+2Y9fpvcCs6OJcdJTBzWBj0h
8dhnSAHIIxKO8WFopuKAwDsUOizuaARFcrULjy3iYx+g6aBql9AeKeKWj1gUYLMKbT8mWtu0zxNb
kHrnPtJKLQIyM/Mr6Dihf/Vd/NaGN33V6zrs7uFenVEFtgA4HrLDaPAx21n/0NYb2xdVOz1swyTR
ZsgC57+Kf7GlsD8RIfolG0TPjJ6mz7nxo3utAm2TYbptGbATvg88PZjdLqWwxFOx+NjgARr4tEZI
GEpvTmBu7wJNsFuon488LDeopfzk+4tOWVQPyDGvH9ZvsO2AzK9d1/7gIzATRbrEWxHo5T29KB7r
AO0CeMHCJ+iJdNg2AIO6cUe6W39DiMz6FRs4oKu4S4tp3CKuUz1BCu/PjsqnGZ3zLLr6lkjCOEEm
2JEM2O0JS5VwWPmKkbnsyFqdrdH1Lp7n8gzOY8SDQE2MlxgXcAcNS87IMdBFZS2KaD7jEKdysUCp
EKMpp+Alos1XB15sx2/rLGAI5ui9vNfRaw+Q2ptTF6/fB+vZXOCz+UUU7qOaLXWQhmx93cSweMlQ
Yx8DLoFt7bCVSVQnsnXY4dIVHQTLCGGptPYa1Mq5s00mCgwG04KbLNG8J2dJMFareSEvzg6I2E3L
ei5xPSemmtpDDDUNIryzV6sFBKVImhQ2cXUWbdSnFUDNeyEHaOiQnVds/dpDU8QQgrEr7QUD+RfP
FCs0uuGlpgS4Eopq3mP7wU7hFkQg3G/ylXRRNkB7uSuRwt0pihx5X3s29WwUn8fe4BbkJX+iRbRe
tnXSr7zAENtBqXwnITmuKzmpdaJ+NjdKXaBip8ggfq8njvUtE4/PYdPVJ9/j3kEbYl8LEXhno6m4
qFLrnxCPKeKJukTOp5+TgtUTeOWGXiMqSJGjnsF1gE0G06fsUz423WFYARHG4tYzKiztco61SET1
8c73CR/hW/DxYQp7ci9q2BYlBv+XgQzioQBxmksPWphfbgihzatEiM4fPgWz/cVKXIc7u87qEA2I
ENfB2qSjW8eveITLLwFVJxjuUJ47/xw6jF5ISRXuqVwqOMNbV2ovnSH1nsgMqfHWMsIBUnNe6NsW
ERq5PTQT7xQtkmBTB36D3gDAahYom7tWWnsKnYuHxKyrOKkWa7ZgcqvvKyqNO+Ctjp+NamWZNkPn
sLDHWmztmIg6rM5DDajlmK/A1Q5dtI452AS8bTU35lth0GJC+xCxyWY6t9gSMnn07AwJTiU0FT9l
k45eg9KnvyuxxgfER0FVr1VAXwce2sclCAgWI07+nekjc9rG7VujRXfnMGI9soabU1eE6gk5xq5K
hrJjxzDSk4GM7m9YcgBzLGP9jMmeuvUO0r7MOQZDmsyQ8dVRhojXJuFcetCvSzMHGRlLg3UbI0Uy
C9HlHyvWEU157G/Fa6XH9jdrixieCsFdIASchhFLd0BExTNSZ32tKCLNqm5efESLggRUnI+Iu9Ic
PbBnz6O17R4FDT2b5BsYMMyNC5DfyNvZcYugJ2wAOUMozO06qQcsi6nES7eg+oUryLi0IExcNQS9
BgCNZ7y3AEwFmqcmLE+i74sUE3nIsJ4BQgMdunpMXIW9EVngZgT2kLvz1tQLpvIXxdI7+KIRMK2h
ak8+670vZhd9GpEAHzLOHFwMtl2GGB5giSzXnVpI8c3ftq/K9dj1xuF9txx1bKnrS9tG7p452u6i
gSy3NOVtSg7Uz0BgAw0dikRjKY2Kpo8ahxxqoqv9tFbVDDCJi1y7oMVgMwxdhy0Btr9yEFNlDggN
VQ/d9sErCPbN+TWUpYlh90fpF2rvlR222oRrp/A7hSQCgiQCxKmjH5Dx6p3R/d5ypDmrqUeYt5lN
amRLYV8hogAkG9stPNAtjeHxrlpNd/QxNKTMiR9xVAJyAEy577Q3fmsIgv6xKkqbyVGbA+QoJFIL
gBAYdkmyalc+4PMGRwQe79xixRvY00XNuw1BnF1bIa1NNjwkUo2Io8HFIOeYbt3LrDB7ZmG3CA9/
2N9tgbc9CCwDhCq/lmQ7oa7Co43gHqODgugFfzSAGZR0OHwid/XYHG3Zo0fHn9HcokjDQO40hWIG
RAUDSXmYQ8ZMxilW1ZQAS3aQ/8iU9kvwtMBm3CFCAX8oCgBhOf59ZpxjcRG6oLT1eYRVHHZ83xCv
PXhskGgcRL8kvSXDO5s4DNVBBdG74QSsYGTW7m4seHNeqMPPgaavgOeFebmcsL+CzPaxYpA0rVyh
gU692o41BNh/C13+H8glKJ2QUmS1BGZf8Tf8G0u7xmA26l84/SYMllUsHXbnJBDmAfUEaBFQs25T
5xgVx3UR4yfM+ghG8GgNAjIxpuDDUhQSJ9b1AFxRDd0DdmsJdGONw9qfbWQTlufIsSK/unGFOdNO
qlv+yQ//a60pUKs/dnT+eY/en9fq/e8X1eG/v6/e+8tf+Z+t8tv/UrfltPbvX+r/wy1+AZ7Yfx37
+8tu41tK8PbX/xX6Y8H/ikKMBFDHfExFtzzQPzf4RQwbfT3EkRC6o0hihcg9/GfoD3/EsSmU0pgj
6PEPRPc/N6xybGxFtigOOEUkxg/8/5cFfn+F9wm+dhREAsFfnNc/4fORxwLpyKivhdfsVVueKA4G
kkkIBus53KO5+jcpgb/mH/74Rn9jjad5pfUWVfo6+eunnNyubv1dUCIiE26F3P3pQ//X2fxzwMO7
xYD+gNv/+C63tMCffh2sIB+1GgRcuyh8wF6b4Ir3EAASlK10QM1KYOem2s2Y/yLsmYjiK5fy93//
zf+r39D/6/cuI78NObz261B4cTKS+s65ViJzcZN7/00duSVh/m+/39/iT5thS8sbFlwJpS+NVx1X
Ud3TeXjWQfnB6JLUw5o3wb/5bn9F0v/4NP+GoovGhLUOfHw36EzUtQmdH7FZoiuWczP8B2fntRS5
sm3RL1KEvHktXwWUgKa7gRcF7eRNyktff0dxHa2DShH9tGOffQKVlJkr3ZxjGqtiuLv+5WbeSpn4
fgJO3tnn94Ybh8abrFcHVqUIgeyV4zzXSfnFrMVXruuvP+zSsz/5hMrlZT90EYTjpiKwsLlyPKy4
fWFBHRmHsVV/Xv/7E2fK/301ZeKDga3jRFYrcaxe5PF3Sa3zE2uvQynX2asDIXOX25qx7VTQA8it
/3AdoB4A2b1yw52x2Tejha86kfn//w+5dNQPb5p6TsHqm+YL6YKV1G36n1Vy7GP1fiy7VxFddovN
NpchnV1/9Zn+okyLiaQOds+NvmsM5s9AQYtcSUcNZJoVJRzIO8ei/p9paNbKNdeKk3KSN6PPrjFQ
3VyCC2d5gY56XQL7ZUf/Y2GffcTc20xqiQw3zNfrSHWdTsV18JIH45Fz6jYDq5udR+/X9Y829ybq
361UK6WFdSZT3cwIQMb5/mY0uruiQ6px/QEXV/mnPX5SNOQYgZdpdJpr9sa28Y1V0u/i5vfANYHl
P0Yi38nItaXiGOR3hsq1/wmaqGoefdYblfHM1ffl3zgRKgS6ZHBpNgdYyR8tBLdXnqgC/NeSW4jL
/2k85Ql9LPpds3DneJ2DpYXONfedJsUoboEqea3CWSi7KORf3O82LGQbTy8O1z/Upe98UhkuBvuP
46Ue29RmF+jfy1nX7bQstg55Vw8Lv3+mFeRJ3eHA0iv7WvLvPQctXZI1KBVKbladIWu3dfF6/R1m
Oq08KT4+2/Y8qgvbDWkKJy6j1dD1exT6x9Ycdp1cHatie/1RM1VbnpQXQxNta7XI9tNgcFYmW6go
kb8Hxnhrd+PzwPmE6SX0oKUO8L4m+ax9Lj3jQz2TGi8zkPizl7GlB0Qt93Y86ihW9WzbtIZcr+3A
zBr2jPZr4MBW7QuOqQ1E+hcY4E3pF9BcIZWqufcCTbeD/ekDHJGH37Ydc8qthpsx0I5pwYl5hfbj
WNtg1w0ucIyFLvA+BXz2BpOqZaDUlGtNSlAA9jeiwGwlcdaPPNo6sHX5mrCBXtl/BLf8XIp6o+Ld
jtFz1LIPau1nmAPYctTqFjvKEgVgZlDJkxrH3KSoneZ5Z+y/v5BA7Hv2zisOA5as1HNjalLdHDuX
cL+nsZupUPQkr36So2phvM6NqEldgyTEuVZqJG7LxuduVIW05azYfhhl8wl/VLDwmJklsjwtPLrg
OMRUElfHgwPaZ2O0D52JLsnfsVH/b/z57GTz+XfCzPp33+ZqO47HzotdycMalqrtTvYV+Xh9pM79
8UnpCUYJPRgnqy72To/DZ04JO3Xhb39ecDRnUnBC7hN6zuAjV8acdyryAkjq5ZQjjtqdYrF2M0J4
joPRra+/y+eNziHI3x+q9Dw19nQlcuG/JmCrgWaRZKCfovD0bw+YVBlnEF6BlzpyOTsMN4UuyFLo
nsuOgiLVT9efMbNPIarl77coxgQcmK2HrhLV+jHCff8ELTH/YcXA+a1gWA9Fd/YCc185+m70ehf5
4f76s+cabDLkbV+twPKbIcvTi6pWWnUchPbqEbUByCL4VNVCtZt70GTox0LIAOHr2PXtZFNYyV0g
pVuR7eh6Vr0rSvUfh86kDEiKHXfgUWJ38LnzN2q+Xlsb/eHfPtdk9MvG2DWaN8Qu1w5A7TRHvmmQ
mG1yCAIbDmr6fZQFMLlwDS+8z/ty+T9nCc6J/u4cTF1m0SDVd7Msui9HdR/ih8xOiuc8Zayst15p
nPTGwXxYJ1thGptIui3yu1zpT/po1QsD7fOpQbMvzfphtpWt1i+F5GVurULsS2O1BoepFbems1A5
ZqrSlBcAjIUjaznKXTXidJBr/Wb4XnqFWOjnc79/UihknOBOikjQFYa55+7lR28Ev3pJ2VzvF3O/
flImJBPZnVfricte9ZYxYyrGvxUge1IbYruM5HKAGNrrGULgDsFTE8jbQes2nbD/XP/5l770WR+b
VAGFeBmidszELesGKVACND7LuCiyh40D+bZRsNkgblsVjrbwwWbKgT0pB8hf0Xhx2uSGVXWOZbfB
bIj4aDty8Uz5WSw7cw0zKQee4wUSyGOeQxTAnQ2iMvf1amFPrV/+ymffbVIOcOaQ0pKmhVvLOx04
f1JUGzyu2E6t5tgV45pLwlYfXrP0xYGxqmaHHN9p3/+WPH/do3kRaYaw9yjqOzltzjkyUoXrP0ja
R0U/Qbla9ebTRcsJRxCyqbahYGJapGDakXfDP8r0dy+CRykDHdQ/mdbjv87k1qTsNGOoGBLkDOIc
TBaYQT5mqzIpX9ouxulpGwAQVO5nVqDZ7YUpYuaIQrMmRSbMbAcUAIoEVU5vrUR9MBT77BjBQxTW
txHHka2FORTi3y3f4XrPn6kL1mTBAheq8AWawbMqDPwuJeeP4QrMxUI3n+l+1qTsmLlORJXQ7fMY
Nc26YvM16l32r99rUnWiuLMjP+Ubsfpp1OdwPALNAPP0hBg1V75ALtgZ/UJfn22cyyt+mAHStqoa
iRvuM1rprx4LX1REA07UqNH3+F0fiAfYV0AQBoMh/G+NMylLpleiTIoc59yDeOb2FpoMNyQN8lUA
IdcfMftak0IEXFELJV32zma9C4svss1C1bvnX3yGZxvdhYq+z5qFSe7S7J/UiymvymgcU0dSIp2V
QuV0FrZthoNyZRffQahcf6G5R0xKEjKSIUUSL52lIPmVBKwXu/4+q6o1JK2Ft5gZM5cLio89AZVO
G+SBLJ1hKGjrICA9JA5xoCb9wqiZe8CkDkhox7umHPGbV+FWNsOdnGOYa9Nme/0bzf39yaDX0akb
habxjThky/k2gY/Cs3+8/teVmSYwL//7h5GSaU4vdaylz35DAIr0RcULl148okied2PwZNS7KD0a
eDFiDZBFdDdkv1TjWPYL7TMzt5qX1/7w/ETVQrOMDelcheOdGuXsiODHA3xHNvyiYHep4ofrrzr3
ppOaAMoJpyMGubOZIjImQyfWBsD+t4q5sPqda6lJBYiRNgPF6qQzMOKDiSVImG/SsPDrZ4rzJTDx
43dCfu5jB2il8xDhGLr0A91Wl2rXpS99MtTNycKD+IF6QLwsnRuOJGIu81t/dBHawCrmW4FiWVgf
zjX2ZLwnPbyyrmKscG78ODbcwnv2UWT+fV11+wJN3KqxXq639mV8f/JK/wFkQxiJ3q6nXwnEC+OX
2thjHys7lUtm0Gwj1valppkry1NooTpKamU4NDxTm9RxFJ79SnlIGGGJPzO3xaiZGTPXX2ymGxuT
eqD6kYeAh2+Im3ILhfN4WQQoGr5QkS3sn2a6w3te2ocx2SqNY7Q2CA1tyNY9cSgp2Wgs4PLmWEBV
uv4ecwcJU5wcLMK4aSue0vvISJnAyvqOJ1BiIkzNuvnNJMgI1ux6cUabbahJCQDYH/r5oEtnlsCB
p+2qiyiowaNGrkD3rcDIRrmTcDFcf8WZgmBMCoLZVBiIbR5XDRg2myelxt6cLDTS3B+fFITWNlCC
e5QztYZDU5qbWu1/es7CrPZ+p/jZ+JmUBPwzajoYVuUGmvVLi9uzF3rjKra7lyTYxU72Axd7vYIO
5CbouhwivdDHxEesijce9549pA4/YCHE6meD6Olw/Yuql0/32c+aVBBVzxSsY23tcmf94jv5V1KY
DnKnHEdPuVUyNHdapa+j5nLxE3rwq9jndOWhs/xi5QBxkPAB5MigMeJCCfbyjWbHHPzT4QJTijeg
Mb8XXrBA+nvnpX7ya/VLcfowkJzEbGzdErU71sXWKtqd7yO4JNTwmBrkOQXhsYWCkKfi0DvWalSA
e+fhQZej58zigF97HDjCa3+hyFnb5RtBfk/EX5CMEB7UJN72XYb7BWwpEkSYXsdB6+8EUlEHUdDY
qN9M7ksCU9s3NugRZEkOvPYeVr9e3XeFt3Qprc1UWn2yADK70PDqMi9dpRjOAbQtZLLxVo3tDCqT
7MoSekmvAp8Uuanj/agS5SFqsoOdOT/zzFx1eXcelIrdQH+Taegolct1XOc2bRGx1jEjDjITDA/i
EKFQK3v53Ax4Guva/EIIqb7DCuAaFSJNPbS2WH6PYWzERAXG3BErEYgH36w2vpQmKJ+DdmHwqTMz
mT6pwoHfVpIli8qNZP+HV0BkEWGpbIQ3nss6cYdSStYRiZGdyiyQZfrXXvi/ejA16zSoUaD7GE1L
X9/3XXRqhvKA2u/JauVsXw+4PGm0TAw3cRQ9QmElOk6SHzAxI7vTV15tLoBp5xpusvTTItMcA7kX
hHnpmzrM/8Std8qN4D7ml2zsrNjWifnU9s/Xx+7cJ5us9ARGMCdPI+HGOlI9zM951j4rjfa1kTEt
BMm4dYJ8+2/PmhR6A7o1waNm4QaO/0OxOOhUVh6ABb+qD4VucP+af73+pJnpWJ/UeK4IlLElVcKN
Y+gqWfLgpPY588sEWme30FAz8zFyqb/KSFXWsH1gQboBmUmOmvy2x/DhEitsg7zpuiWM49yrTEq+
U/scB8PKdOMx/xaC6NsN1vhooQxfYQvNFvbmcy8zqeChTdaYBLjlLNXNGQTeHYEFnHrbNyg6nzOp
/Hm9XdSZ3v1erj7UXotsHG0cybcJne999uDEKgFD/dYiaS81f5C3KpQvnMzU8QP755HcVzMVr3Wa
b0Bsbhv9CyRxJq83EmBWoLpWun6IufLGBPdiIjq1Cu8VgeKaMERq69KWe2ZOn3K3iyI2qKW+7zp+
dm8WuUZn9eTHUYnGf/v62qRu4YAsja6mi8LZ2Vt1enN52wrcQ6wE3QZZxfWvP6MkAlj8d5etw7EJ
myJ1zl6bnGvSy2wDzKQGPiyG1xJn95I3bhoDJ0SsOV8dr3yKJOsLBqSFHzBTbKa8dLL6LG5WJeeM
AWzXlf1j1KV7kn2BIFUPQ4yoZwieFt517lnTYgPZy1Tw3ruJ5+KPXZdqRQTSa/UChyVMSccKVqOK
UhsmmbKWSP7rpeew1i65RRs1i/fFUveZ/eqTYhRakehsT2SQP3ziGzWxB0r9JFTf5WQIoFO77sRO
EBqMemodpE+l7/0aArIsF77ETAXRJoWqyK2eC0hRuKZc3AO1fWrr9kkiF/3k9D5svqA6XeylccPJ
aDdggjSLPYZxzomTjLS8QKOB5BCzXtXA9Lz+o+Z+06SqxXhRtUEbCxYJ7F2UAH+60hgFfvDsDU/N
kkh09ttP6hr9HOB4OzDlZOWPLAvMI7eTwyqs8JDZPRLyovtRaNZzm6YrDqTrnSUYbqWHeVutF0b3
hP7+v7o5AP5/DzuiqbVuTJGq8lHPudqoIFGJczKcROUerLY2WJcvJrWnzOzu22J4Sgo7/m2UqViY
DicA6f//BZdB8qHspkUsITkwCtfTIR8OKiERG7z/95IZKbdaZuEWzyPkNsWdp+EvCzucQaQjykPk
bQSkAAzTMhva620/M9eok2pnNaYyKCCpXTPgcjpvpecBoZ2B1GLl9DhDuQNdFMhcRvsna311UvHS
MU2r2hpG19Eex95e4/xw0YzEFyZubJNEBjNWnDVi9UpCrRU72pL2BJRkoQrNdPOpGppQWFVoSq+6
ApQs6iVgt+Wr75DkuySpnZmc1EmZ6/KwLYQ6qm7YRD/JProN2/7ci931pprbm7/v+D50nFHpSKeV
W8WtWRAgdg48jJXIqyXul4TdEn/ahzcpvpFE2NDbKj98uP7kmYWCOilaIDGgu9ay4nrx+NSI+oCf
HTNQ6j+ScnnSB+dJy2tIKnkZba8/ca6tJiWJBA2SyfC4uE4fbAJydi4L7ccwUoDu5IAXrj9lrvNP
CpJs6BFUQCStfdHfYAXaDkX/VEFLBNHDhmqp4WZeZqqABjbVFlz39q7W9yfhyX9ssvo8JfhDsOaw
v/4qc1VlqnwuAmkMgUP1bqoMT4CTn2Wr+BZawcFWf2L9uRu9h1pSTkPUYrl69JI3AX6WPbD/b99y
KoxWSkCd/igDBY4NcigTQrPidCcg8nAnQ0TtPz7m8o0/jIFUCqCXKNXoEk34oLYYHbFyOfH4vdZj
olQXnjLXYpcB/uEpjmQMeIbl0ZWJJq2xCWLdZVdWZ2RXL0xEM0ui93b88AiDY3Z4M7LhqrH2RGkH
LXsDOn+VSP03pA3bSDxe7xlz7zJZ8WgdhgibuGG3xOu3HgPPXnVNZpxsLa7WBE4vfLKZsfQ+3354
H60LvLIQuunaBXPqUGFyZzoNN4ieXqoWrAgusIVHzZ2Lvv/vH56VadCKPasy3bQL4QJbr0iECGwC
gSfGHmxlD1Wy1cAhZ38qe+RcRV3YZr5XvE+msPfS/OHJbYsDG9uu6ZITDbfZGAg/YDT/aOy22Hst
KU4lZ36mBy09wh+vrdo8125Ux3sF1MudVyQ1m77s4j3CgZ9jnsiPwkxeCMlswC2nFHWCSskzIJBd
FTEWx+tdYKZtptpni4zDZEh9pPut5DqE82ID/BJm8jcih5EvZEvz31zDTGXQAaZTAg8VxTXT+JuE
l5LjJifcExpOpoMVlys1HpNtpuFQL/T8QZSqtE0Lb2l7PieumgqktdohGD4uLFeVNA7ZAuOms+UV
2KajBwY10pJfmtLaxzT8LUUkZIuatY6pR7hhL2BMyK16n/y+/s1nf8ukUnkwUwV+K8sdiVqGOIH3
z9Z2wgL0ElkJGdLOW6JeEgMhxjsBZ3LDXWyJTSO6Hxai3W3UtvnCpdLcylue1DMbEpEohWK5Rhxt
iKYsh6NdE8egwPzecyXDCfzWTpONSRoS/9nOnq9/hMvf/2S4XALvPtZRYIJYLDRqjx2Lk1DzVyIr
DuPSIkG9rAY++/OT0uYRc2nXPjhVEeo/au9BZnspJfZdlI+3VlY/24F1B8lerMpS3Hj+TkjPDlHF
vqyMq76tf1pcF67qLhdvdlCQdtlm9iFwuqOVLYlzZ4qvrP79ATRPtEQj9LZL3PfWII2kqNLHIPWf
uFa5/onfd46ffYTJUsmU7MLTysp2VbvnGApQx7qvgb6TEP/FLLC7Ch3OjJnAtwodaGMXcO8X1o2n
dhR/xsjX9qI3xq8D4VvokkpiOBomiB5wn4/7ehW1mXlyfEXjEB2mexD08YNfVT8IAsNcVeSP5JQe
7bB3ICUCuyuBwWyiyCRGwhDDj+vvOPcVJ+u0ODTN0tAivqIDEiIq38gavdHt5E0mMP76I2Zuc9Sp
RlvDgq0nfmpjLvTcFCoy2T6nIkPblUGUMIgUXYWlWznKXhnKTVflr043HlBvAVdFP65svOoisM9f
FKVdEjbMXBwQNvd39wFg3djZiOe+jRPrJR4MBRpqsTNgVpBCgb/ZRxK/qzMjfwg1OPeCVGTCIupV
FFDps7H+lVaEtMoqp9em2d32lyicVCtAnmvFa6AURB1DbYZ9Xh1DTXrzG2sd2fUJJR9MDU96hJkK
gZiLFkVAdZG719YwnwPPvyG5A6hJV2J4RzjUG/ZrZkBMKaLs5/UG+bzNifj5+9Uj2CRxaXimq3nt
o5myTq1H5RCEDfdYC2qE9wX4fw4dvLl/PwN0tmq1xF67Bndenu+fQklZy8qz3d6IwNiXQQXuzEnX
lQyFut3ZgNZgMrbcvsDTFJV2I7DDaxZSMDUjgur6i39eM1VnWqt1pTWEHDluXoqUTYjgvCe+sdrk
nxaeBHr9/dLpgEYp6nPHbeXy4OTRIYnUR+kbwQiGTAzNkvPt8z2j6kxqcwKvOBtGHoM6F9mMKe+9
+sVDT1bHh6oJbkFCPBTNwjvNbI1VZ1Jn205LAl8SfDR6eQnfvBDZiSnOTt3S1vZxRzxEk9ya/Jfr
rTSjClKdSdlVssqIg6R03M4J470gomID8/YS7UGm+ZdIezO619ok4sCzvHxXCAK8Ozv9011u7qsQ
WKrx2A6+t/BzZqZCsE9/t6oMwFFla2lzqCT/LnMQR1alEDN8GyJZBXCx6rSfSl2h1c+LI1N8Gzx1
9rM2hD9hx+uHxqru/erLqOmPQwb4S06O3DwubYBnDt3Uqei98WXDIjXCdju9fe4Ur900LSozuVG3
NFIKqHqlcyjUWOLcWWhj7SHjOrRjg7LQWjODaqp37wqlBVViUd0r6ZDYWXRQMudmLKynWD1qJLNb
ibK+sDWBvcgFqGJL2xK2sq1qER0I8sl+X/8h6qU9Pik5U128HOhVpOWS5WoiBOuSmr+ytj0HBQH1
46hw0k1uGrnvJ7+DAZFCwDh5kRNtwNieAgXUfaTE4x28s9/Amr/CjgXRUwMSDyDz7Sx/LJcG1Ez5
tSelsUrsONE0m+N6qbmvtOo2te37jCvbNGi/FJb2ze9u+l9WOKx770tX6M+gSdCNhqdcBmAGfHNp
Kz6zp1CnUI2x6hQzKhrPrdI+uTc7E76rjAQvHJLmzmg6Tu8yO7Mfda2CYA/Qew+loXjhUm58uN5o
c99iUjF9PH2ppkYVuAH1QM7WNxH5913Q7M1GLKxwZqqlPamWTYNsmbv6yh1tlVAnbUsOMeikqls3
mXURCZD/oNr3QiM04fpLzY2IScWsS7XTRZRWruw3Pz0Z27gcfQ2WfFZz5dGelMcuqyM5S8vK7Uf/
C5zsNaFmKz/4XiDR1AE+pS8l5+uAstZddOfkADXNZONZoGTBkMIjXhj4n5+yAOf4uyyqpu9JHmEe
bg1WVCLp3vHTnd52L3Y+wjdT1kYZfb3+QefmoKnEPq/IyIIB1LpyGv3wQye4HZU824Smv+8M6b5K
UaOFcgvvN+fQFuJhd3/9yZ9v79Wpzj5TzA40hhe5ZtYSx+YlN+IirXbaLzU3a4cxTBZmmblWncrr
c+4siWvg9kzzkVzk2n1akT4CqzvgcCfp1C0oVLcoOiBbmStn+k0+yiivw/sRaQ/AXnVfW9L36289
04GnWnxNN9AVmCO/xRP3IXL/spPPiCcXBv3M/p0I9r+7juFASPcGifewercmO2OlbSL1cDGHRHd+
Mrhl523LmCRMfbypDe+xYRXCGXiERDNe2uLO7NzVaZx25rdqz3lJ7gKqJ4ypWCOl3JOzpA/YNsJq
W9iEjVzyLhvzG2F6fzJluGmRcV//xnMrZGtSl0TrSaYQTunmfXQsOSxUY+fg1DueosL1gu6C+jF1
A4C+niodi7h9ypqs3XiGeQIZuvaERijYfRCYB83Kdwu/amYStSa1K2cnOpSXA/Uk1ldyIL+ZdLUq
qTHxlieCVe9aLb6NrbdFrd/cCJtUM0UB9KEOYmBoi62fEGjYJrcgkPfBGD8vHgnPzDPTlO06VaE4
dl7nRnpzDwhtM0bto+zYr77s/1vVn2r9ueeNyPXMkNuZ9q1sD7dG0R6qUV/oLzNvYE72qzpw91gZ
cutMdPYuLIM7VL+bRPXOo/XtetvPPWGyLSyaiqOLS2hRnF4iJf1BWvVFc8BZiHtl4bhsprJMBf8p
NO0gy+sQk7DzJHDdoH25s+XxeP0V5o4apoJ+qwpjSQtzTLrxn8pTTp11Di7oY6+8z557QSRddbTV
F10jAk1X/f0wGC/WuC0U8VQm0pOelj9HeeFEe6Znm5O1TWPWFlQM4bulXj46fbTt/PBgF/WTBFY8
1rj5uP7SMxOxOSkkxLRgKNLkwB2d5tZMzT+2oX9Tff0rDOgDh+Ywnhdab2YpNbUBYNskS4JUETR7
HkDz2gAcLL9ElodsyQASJz9XXneKelI7rr/aXHeZFAe5UnSrrUbfFYF8y7DNVnZPnpiZOwt9fq6N
JosYK5UIa0wr5xzk/T5GGKrazSkhEZ4ImXVVLvSEGX6FOvUDkBAUVK3dMliTagM5+lEieq1s2mNd
1Ous0jaSeBDZb20Fjr3/7QTjndx34IfITpEFfETUkNc/6NySf+oWaKGZtEUV2ud4GJ6aznGHhhBA
Mt8SUjoDR11lERr0GiBiKf+QPBKBrz94ppNOjQMSrHgCMnM+dLjn7Glr5ONei6PbIE23TiszRjbX
HzRzW6tO/QNc1Tp63kveue+hiqfZuYFuawTwsTi0fmgbDktibov6tTQ+tX67z/rxJJGvuDANzPSo
qbHAC4iQ7er+QqTuvoahhGefJE17OIhxOAbewlPmFi/GpLhA68Rc1pnqGXTh2q+0nzXhXYmjnsAX
boxqoxC0G/hA4pT+DnUIFyGmtgWJ/o/NOak5hZ4BeKhi89yoBpouU/tWkMq3xy8W3tja5dAB6Y2z
SXu1XOq5lzf7ZHtv/MfKhOSILoj0MxE7u8gXLymxhqX9tR5hlv6I06M+xFvNEqcMc8I67aWDkqRH
8gT/XO9Ycw07qUXkmUSMh7g7d5Xz0xyB7DrBn7JVVqSePIVCUxdedKbmGZOSNI6xJ+e23531ziYe
UHpUjf6UK2/X32KuAExdAdBaMx0mbncGc+1cwCYGUe0Rhmmwr2S0kzy/juok8ck1SNTvwgm1G+xf
HFlXcbW//hve9Z6fNOVUtB8lbQVloIhciyTzIDX2dX5HPtPlvhKd/DfPYXaOMof93SEhgJp/QM8z
DWc1KM/W8MNorW2Z7b1+3JfZrYfnOmu/xGDTOv3nWAKObRzcr3cYHBz+2+BcLmYIodR/Xv4BwNni
f+Xf4n53/X3eFV2fvc+ly3y4uk4rLYi6Noig26oPrRysudw4NGa6i6zHDDKYEOkmgKAbSOC4lY2T
AQrvd5mqQ76t1wKKMny0vn4jb2vD2RDMVXPTG2eSedai/RaRuXH5yYv3WrN94LIC/PB7CZSyFZuk
ercwMjjUv/l8eD2sqNzys9CtHbnUvmlD+bi4tpzb7Vzwnh8fifOfo7fWZuE3cJDrGJdGHdJujbu/
bfsN2WmbsegJnt/jYF8b8a96OMoGwVBJuk3FsVeeaWo9X7q2fz8U/KzJpvWTOIm4tFoWilVG6syR
DqZ5wH7Vy7+IDo3ALy28p1/a+fe2ESsosivDiLi+CwitATisfm8lktYhRo/pz/qd9/wdQjYkbFTF
yR9uCLM62KnCWmnh7yRuV125DUW+r6OXzNpU6neHaOA+fQmzL7bFjWB+x4Pp32N6WbCxwt8o3LMH
yrjta3Pd5draIQorIQc71fc4o9ceqzwtFhBv2kMmbwYLi4qxjhIimcWuBjoJgeVk1fe82WUI2OrJ
k/70LWcIRNcC5m/17tYLyiPDoBmOceDt6+7Fj60720/35Y6WUOo1R+rrEXtf2O8UZKQL42Vmkzm1
LThpSCiDTv/Tg3LflOse22KdE3OoDRsdvZGscZDzJgUqqIYdHWUkY13jBlRVfurkwfS7RPtFWNZK
85fms7njl6nLAe57mWSFnd6DpkHVIv3hDvAHqcZPMNKfERMkq1RX98h5772wcUPMu0oqHbSBZPua
2OEu3yaOtbBcnFkrvTM0PgxPEZMMFSdqfZZydWsCDmzj8dHPE9cI0rUSE8BQGgsL7LlHTSabAfI/
kdB6fTYC7bdX56AMm5sgcR5ITHweK+NxUak3M61NHRGIR+RkFESlGIl9aJLwTtPG384g/9vsPDUv
CGawVtaU+tyl9SHqpO+KZn0bNOIaBvum8ZrH61135ntNHQwGYQJFn/X1ubA19iEVWloj5RnGLrLV
XaLq96gFn64/61KNPylRUxdDoNl6XzpJffYhXJup85z01aH3yZ1Ui6W7iMvi5bNnTMpyWLV171lO
dVbq5JRR14SenJ2CNB6h3qgmJFLTfFAB+Q3Z6OLF/bc3mxRfR9GaMfatisxQ/WuTl4RWM2eK4quo
lw4C5l5sskCNwsYEr0aifCqlu1FL3lRiRMvYOjVqdBCFvg5tcl0r0pJrIO3miAbh+rvNHW5ObQhx
V5ZFmnuwerjR3jUhITul0SMgiNTXgeD2dRJgDCTz6ak2hbQJO/2N1bR3o6rMHABvxcbxzR9DbRgL
e4W5PjtZuI5oOrs2NKpzafUbogU2tkjEmvv4O4eM83XbVFtS4Bdq+8wqWZsUFGjcOhaPPjuXmYC4
o4fOr84QwW0aE7i2DqJ0PNiVbizBtmbebWo5UOw2JmI5zs9O0p+qjBwaTY5/laS1kKEuKyuLXRHZ
GwsL15mXe/djfijMjdMETTuq2Vk1B08QpWBncPoa45bkJzy2UkJ9I8hDGceF8jxTNKcWgtGu5EET
Wnauq4A0WPpUlx8wDi/11ZlRMrUN6EY1Upij/CwGVHPDqhMHKXt2QsJhYFqJg6bc2RrBw/8GrKZu
/L0KJCcoNWrMnmdHSd6KyjgQZULwynBU1PrGk+J8nfp9sfHJdbw+GudabFJpIjuoS8gO+Zl7AxSg
l31E0bw5Y7PplrBjc6vpqXcAP2GFdMfIzllg6zA1CRi2a7SRtpVlmwEf9G6sQnHQE9n4roomekyE
8suK7aWMhLkxMNkYa6monIDIjLPItK00jDtkZocc5INGwIdljceoXrCUz8xI7wqJD/1f7X0tkQyR
ntsCl+a6hKwakPXlIKbJDI46V2qnyK/XW+7SQp/MTO+3/B+epYyNxx15l7NeaPNvUuGZq5bo1X9b
Yk19A7aPtlGVaTOjFBsd7Zcmt19VCY2oIt0FvX7Ql9BTM0N4ah4wa9sPbQ/wdYVGcCV1FSkfVdIf
KuASS5PdTC+fGgRIUxxK9nPFmR2TfUqaWgKCi8st67x+bZC3u26hG6/qVEDVshFffU8ud7ZkwrVj
vFeDF/JmVgavrFCfF2rL3G+69KEP7TfIUt0lqlKcwa4cG117K1JzXcQN9TgdN4t777nHTCpKoY12
HOpdeW6qsHnVuuRb3YvktxYE8bhr1LQ7hHllDM/XO+XMAJg6C1gQe1ISRw3Oo0NTV0CSR1rzi7yE
V5nrLJNVC+6zRi87krcQkIlVppNpo6IdBZt5/ffPlIqpk2Ak97EAX9pQ7187Q/kWOfdMoEThPdiB
vc6IbLr+nLnvNFlyRKbld2rm1WevMbKfnBWuLV1uHzVT3XA4+3T9ITO3EVPDgJfipKvKsTw7jlDX
QiMijGAr861gYG+dwiv3VeftFLvC4ERe2fWHzrTQVO8vEr91iDysz9mYnIwRGLlvEl5XhcnL9QfM
fLqpzn/QwJ50flecR9N35dbmIM6oXgBOmwSYLdTxmdo61fKPDTFVEjmC51ho/YPtqeN6iAr/Hz/R
ZOQHUd2KTA3FeSjl27IR99GoHftKaAuVZe4LTYZ8o1o5ZjK1OAdWsW9C/wQf7FCL+omE2OttMHca
MBXXW//F2XU0Sapzy19EhLASWyjf1bQ3Mxti3MUIIRAI9+tfVr9ND19TRMzqxtxFqySOjo7Jk+lO
LeDvRhUBdlhJaI9l3wqwz4SqM9KbSSZo7PpxEcksHRBotlQD7KLBLEhSFIAwi125GJZxTdMFV5qw
QgvywP/42s+Zx6dmgHxoLerIGEwHT3AB3T+j+w9nXbx2Tqr/JLmPHlwPtfiV01hwsXOgvdTpyBBH
N5EB7tzSyA5QYQytwbjjKj2tuqalVWYuwy3kBJAWb6ISs/hQru+fOSZ9LEUADu+7DSEv17/tkvXM
EhQmXKHzSTQRtc1zhpzE79Re5fWJ67XB34UU0JwD3lnMOjs1qjoqaz15p8GXhH2zRAIJcFN2N1D/
u/e8kgL04o3NizN2hbUzKAPIowc/gOtWHPXpEnOSKm7At9/Lxt5e3/1HZP+/YRV0kP5+llXeMQLZ
UBVVnGqKinNN0IBv4/Ld6qHX+iK8umNYPk9ouYdYCMZtg0SR6rUn1FInh0qMp2am0VQn1E9zDPrY
SkMvsMIzAvlRG1T7fg4mdsY74zmueVJEWhEIUEJo8djHIxVQZITQ1r4r08tIRTJYIP4DgGXFWBeu
rvk/4HYomcWKTXUUt0R6mwqaoJGXNAC+FjmAjBn7UUE2eE9SEPyUbOhBST80ZOfXI5A1RsjL0tra
A40Qn/1OauhjXz/4r19eKNz+fe61YQnNuAWXqzN3Y6Y6D7mDCAKFgheTX6SHrYbuU500K1/6azs3
51h3IqVZNdyuIzY5UBt2kR2XA2Cv0K/16lWirq9fEjAf/70tyzNLN+ctRstjfmY8Qr/od2tDyts3
ADzs0kEfcifDBFTyszHeUoKfI9Onxm3qvTV1a4jxBeivOUfEI2AHeUcsjFvVo5mkgAaMfUuHpCjP
bPL+GIp6gSo5ol9gvTYyTZsQklo8NDofqsxZi1qymcguMIHnDtG9FJvMim+1gsZsjQQuoKz5ed0O
lj6L9feBeWA94cSmPOrs7AFIxiM0CIfAA140gCbs5voiCz1wc46ghw5q5vMB5CfUsb0wP6OtY/lZ
GqQ1UA3Sh0h3sa9ddgAf4h1NzTOVtQxNKSyIBq+l3ks7nTlajewwMXiWAnY+vjVuvi/K5mmouiMA
sde3uWB8c+h7RlvA3RuaoNIGvU+LyOJsdv4aDf/XDxKm5/7+UnHVJ2WVZUVUa2cDafs95A2KgHBA
I3rMvfXOSqJ7CVu+8Mhz2LrCQBh4MxIZZeAYCEAoVoaGUMdUiZVgfMka5oBzOxVl5ZNURsOkgQRG
0XPbSSikm9UeYfm3SqYJxhPdLWO6C3LdPsqG/XFk+0jL8dvgVe1KYLgwq2DO8eYx6NhlzlGNAWHE
scFbEFStv+N819J9U6snJCFFkGEcqOiBBfWg6MS9w3VbWTrlmaNqEj7YmJWWEY/VTpX5T9+Kn/s1
gM+Crc8x5mPNezuHLHkkPXWrzDQauHEupPk4VN4avc3l3nxlJzPP0QAT6wtIo0dTqn5XnN+oyt/0
lydksv50YFYoWlQ9e+WfVqvoX2dY5hxpnhm957cD6p2ONkCOWjzyMczdVwnqmIwgesLoj4Sm9vUv
tHSGM3/huHDLvIBxkLTpAy+hB5nFGUQ+6Yau8eQsWMEcR57kZlW5HGUfxCA/aZrcpDnbrg69Lexg
DhafiCh036AYbccDHsD8UMHOOIe+Pagerx/S0gYuzupTVQX1ZydLYyEjqJ/9dpIe6tDSmDauR1bu
yUKcMod+O5Kxhnm4J9DEDiDecmp5vFet3JegsdLltF9NshaMaw4Cn6BenGPQVEbC9PaOY5sBxvNA
1li8e2WzUQD39I24hbr69ZNbcOdztHdSxUMP/lOJYBD6wInacFtD+0jtJvKnG9TaLb3cxi9u6RzV
DQ52o7agGxtB6v1AtPuYX/b1PPyGIO1v0Hg8C7vAU4tp6py6t41Sa32npf3N3EOadZNnuLAM3dBX
IsW+AbOXIBqq3IVxw9KVY1yKr+ksT6v7to41r2RkNdkmrknkYk4g8d3tUMvT4CXfjQJK23mtAhCs
o75vbhKf7Wsh7ABSQ3WH8uewhke9OO+vDnvmMmrKoJQ0VFXkmMYJRdW9UtPaAOuCu53DuZMEM7LS
VVXkx9wPXV9e1MxfR0NeJEv4zzbzD2hceEAhee+2VawgbJfe6jnM24aqpNGDIj6Srftej0fXSoNB
baS4yTE5iCItwjltYR7Nehx9UW29nO37C7vFWu1jwQF4Mw/jDxQDhYoWCNTBocpy/dNg+V1cNn/8
2o6SeNo69s/rV3LBX87B4Kjd+r3vo+FcImE0nPgIcM3ZyO3t6maWVri40U/ucoyr0oIkTB45RNlB
k8gL2BadLYtA0i/4t11cjPPTGtMEED6xUuQ+JDUCKEsDyETeC27drZaFF1zlHOEtZQfJn2zAQfnT
XT69ZW4YU3cP8w8Nl92j9/Sus5Xa4EI7y5yDvEfHqv1YYzGW5AgHJ3QuxhJotuYNkrKbyy1ra+tU
teIkUvPJlGs0AUvfauZYWK0EZ4wgZ8mTX8yZDhKzN16tD1bPttc/1ZLz8mYOA3LGPO36CRCHJOb/
pWLw98TOpm0igKItOmNrNvnP3Id8eTH4TRi3Nrtww955+feOWcBIDtQKSJxY51SOa6HpUk1mjg5n
rcWtpPQQZsX+1pE630HnGcAuBapaqwWIqwLYtPeObbO3qvgllvqUyQoD7JrTDQRzHKN8dmnqBtoZ
SNDT4Y9qfzPLgLsQWWjnNnKX7ICWC/fvBaY5rh/mglHOkeQqncoRLIuIFDx1dAxU9pFAQ44mpEb7
zfarkwDV8LiWJS1Yxxw/rtoEDLFAaUWViMsjpCvrkPqxcytZdnbo9HZ9Twvh1Rw7DgJnHHwfywg+
eDrnHsmPdm/Jk1MW+vf1JRZGVMw5QFyiUitQckdjs9dAb/tgmE8CQv2NRgNelTeVym86XgLy6B1A
U/BkE+Mg4l3CnkXbhTzfMeemZerbys+5tJa+eEPnQPKOxK45gkw2iseXVphnbcvbroKqcvuDN+me
Meshm4atROFIVdN7S7szqPCuL77w1swp6mlu9lomLjrXCDAhA3HB+B6EE9/4CPx92b4AzLGGdFpa
axYfedToQNUjsZY0GnDrJnY46RwypekJs9WbWDoHFLKyoG1AJg+h6W+TnO4qKK+HjsvtsGnbPbhx
zyNJniZXf0eIt1atWYjc3JnjQ0vUAzimFZHy7WAwu2+jP937A5I5SH/erRbYF4ZozTmwvMjLxIop
L6NxNLekzL65br2VotxoSs6x14bE0aHZ9ptkWgkWF3Y2x5rrlIqKVGUZ2cTa25S0QeXS01jrXQJK
xX995edwcvAZlqOgloj80d+lvr9xERRBgx2KRNPhuqUuuJ8543pGuR5B3CIiD6BtK7ffkrjdmEol
wbTG5GBdLPGLm+hc1v4USDToSlhWmpRRD8G6SYRlEdv3CXf0H7uT9XaInR1pdBZivqQOnUbF4WhC
GwnqqjtlXkQ96y0BQDXImH0/1iiu9F5hnEVNEnzVfReTjezXhuqXzmMWWAE3rhs2dFlUm9XzAJ5r
lFdOXPJ/Tg+dWVhlQ004R2/BuG0phwzhhbsZGkGmEWOevR6TgFsTSBEQCdsrqduCg5iDkjkvrdJz
BuO2ABA4tAS776xqClAb3nY5+HRLedK6W7kZCw/NHG5clJBRcaTHI9EytlEIpjDm7IIn7XjdXpci
nf/BEJvTkKVZxiOSVzvqFyBLSZJdUmBo3nkg/Z1R/ZTitVf5ucGJaqtB+Wi8wQDRW2u2v+w2ebj+
Q5Y2Oou4GFiJlVAsj5rU/N4bkEz3MKZvZ9Vanrbwfv0PrhgqC1wmCQfTOtsnIFDVdtYEqJHtbcXD
tmObbgTftvO9G568eltadGdW7e767j7oZ7+4s3PYceHLtK4LGwkGxCLAvrcp/SgD8bLOvpeJif9i
NiiPya4UEOHBiNBYpzu3nSB/qF8wmaUBYAzstiVHDK1e5OVT/6JoYgcI1ib9HEv2cv2HLnyG/8Et
p2mNPhfMwSfMCbxSvheVf9TxyldeelvmWGVrwuREY5Y8KlpwHkLprCtCyuh3z7Tz11Gm7bn3umdo
q5OgomO7GbRdbK9vbcEVzcnWQeXXV0U98ihPp/ssL+gGL/drHHtuCC28bH99lYWnzJ65o2owx1E4
PVaxGxT36iQOpc+KozUCHykwzFOtAcaWVroY+qdnwKbgmumohmuo4lsToLqaFlCzLG7coXh0u/zH
9Q0thO9zmHJvImUVoKmPGlJvDfoyQd1hdPQmARsDRLVfcuOihLZS1ric0lfXZBbiFLnoLTCa8agZ
aLrtGqlDkYNq4fpWFsZrzTnoWA2saTtL5dEgBo8AAzkwL0x769HyBgqJYc88YNqFhVM+kpD3BujI
i+ymbimoz5iVeffMsxsXEkIQsRqnFnrrrqj3g9bxSvS5YKNzmDKp25YLr80jDEGMoW0goWuN7gcY
VEbgQssVX7jwgs3hyaUYC5/FE47B8X6JauxR8dinLd86AnNBVRX0ibGKcbh8ui8+6RyazKEyIgjI
iCOn2FfQU8Fs+G8MUZ9ru75pbXIXv9HynjTyLNI1xo6lCGkOV+46NAjcsi4io64tH+j99uyZRmgY
HttJYzxLV+8bz980qDJKl/2x25cLF2dzMmWPCWfq7Q1qH30RW4GiEGVJs8QGFBGT+CNX6tYv3cfr
Frlwh+c45yyzY5/KXEQ96/7zFGlviz67H3pvk0Pr7jJosTZXvXCzPh6mT95irJTvkhifgSfxu5/4
Zx+4kZXG4cKjMQc2C/TQezAkXv5298ch6SFV5AnQ+hWXumSus4zMIDnJew9/XjVlKBmNEh8VTq81
Nw7Nj600ArFWo/v4yV9Z68wBlVBLomTwL4Ufl4FZkXV7Krpd6hXgn6aFDqDP6IeUND/bifTHcqyH
wOAjWNnHfVwCYpV0qAmNhbcxIP/kxSmA6iB07HsHHLiddh8wpOchFjeHEg9c+W/UDuYcBO2PVi3l
hArpUEFiD9OhJiRkCYbVQY0og1Eb26nj99dtdsGS5pBoKO1lo82xlkMFSKSASiiVs/LYLCGi5iho
SBRCG3noRFS1wGOOffcdZXXAxTMBCRZxV9bGDpKVkGrrAqNq9pJkYtMlDia7GwezlPQ7kclagXMh
z5qjpcs41aNHiYgwc1nSHzyHRKOCJg/olpr+Bun/rgbNEsYB9wNPzsSuHq4f8IK9f4Tqn65qP6Xj
UJY9KhAwocIxbpNJHEupL8lcGdI6Djl9vr7UR9z1hb1/fIdPa5WZm9nt5IiIWVNrA4ooQfJQHqmk
+WvvZWDG0+ZWFg7WHFN+NKcxD0TfvChXY0R64og6zL4KWwUBMZpgnCAtzrZUEGam7CHHIx4kJmud
wDG6c2O6RVinRrqF+dhg29Z2fT/5ifEqed5uGsTkIK8ffg9pW5y5nYMIMx1+2WMN3gUIjG1IAWWa
6/teKq59tFU+7bslEzinHVSU0lz9zin7TxF2L5vkmXcOJPh4iGSntSrQoY2B05/UyXaLm8RWL6VP
H/piuO/i8gdtipUC11I754O+4dPvKYRFaalg98IjQWM/Q53wxnf5Jqc/pM22XglAycOFJAgqKEHM
gfeuimO/WstfaGLN8d6+lWSiqw2YXDx8yztcadN/7vEMgcwbjB9FwC5VZw+TyKugnMWrPnO1IB73
bI1wOCrqbF+jtKn1zirZzsfsZ0vqm8l3DnZBqhDTTRB/cvZtU+6Lrt+ALW9bpvWKKSw8wR+ZyqeT
Lz1XdmObYeuavHc1fy9dE/CIKQtNA0JPiaNfrtvcwis5R4QbvoVR0xyFxbFRxlOSOtkmbVyFJk31
8/oKC9HjHBIOQKZlmC2MKG+tXdcaP728gWApGX6Bl+v6EkvQnDkk3HUxOOQnLY+MHBehtX+VTJ1V
F6ODm0ddkhyI8oOSxu+gOI4GVT/9a/WOXHb96UN1jrSshiGzKnS6qRQ5AZ2zNVwJFrT03wLjOUc7
gG2lN+ZYwrX8U0VVeRfHtRNVUGQD/eMtcwtx03rjSjqy9LkuD+ynDY2pU2BC1+HRZP/yJdjR7eQb
+GheV09sqbgzx4DXJq9pTV0eOVa2jZUHlvvxtuV9YEGUedK/rATRrjpa9zRPt1VvvzWO3pUefTKh
UmnSlX0udQrnwHCk9TnLwVcCLHH1pLvmZsAE61BP3yoLtVdm3lrDsCNG/ez4fF10Y+m+zfxLLBqa
Wp3F0bDQIpwAMOhE/q0p6EoctPBMk1nFysTLPDSaYleJCFr2q83MM8CAQZOOOOvs++pE/ML5kTlM
HPhrq60rH1hQghggocfKsw4g04lYATmRhtm3CSv2pkVPpvF7/VG4HNT/xgYgufvbPhMLwCfUkTm4
Xrtvle/SWyQo5Qaky2orsq55dBuEyH4GPnOGBqmp+bPj+Gsv4qWM8dXqF3/96XZ0faKyTDU84h4L
Gvp2qXDQ3t84/hv02/ZCAtMED31DUwQZtoMBw0G4u2aN6OHrZ4HMcdh9N1VWJlCJIKm7TazmJm/E
1rCSe2F4G1q+XHenXxdXyBx8TeEDsjpDOWxKup2q5LnFJWWV8ehCtMexDDz7rXfjuPWKg1s0pZnP
yQuma30psIhhCHsQ2+9t8TtV07eOpyUQ3/4j8+RBxZWCSZcgWTSQZl3f69f3hcyx1wo8oSBpQYVX
1XTjNemtS/UmUyDcM+9Q9N2sur2lQ53lizaw3UYBnGXE+fhSN8O9TMJyAA24z3JsqzRP3DL3q/dk
abmZn8FkpJFCWiKPLLMFYiyWWKPwtzUY3FQFVTDegh+x74etUccrZrNQRiVzqnFR+wV0r4fLW+hv
ktraTFmNeQl5uuAUuSUDxpM96+Njt9aC/dqbkjmGmjnNQLTsUD5XxUVEm+4nan73MCpw3ToWTnGO
ovYwjdk7mgAdI0q+ayqQfMr8jzeCWsaCakhBZNDmGI5ByWalrLB0F+aA6vrCVq19myNM4XeTy5tt
z/KN4U7nS1u5qn2J71ZCa0L/oHZ75myVouzrcJvMgdZUd4CGJ1hZ0eSQZbr8hib+iHonaTcMPNRB
YntFAM4NFViqUQH1J2vlnL8OOtDn+9ut9mUmDa9DFNpW/h/UQreZ45+Y3/1eBSEtVN/QJ/h7CS9R
rut6KQA6uudhVvXZUdO9C0lbSUANonXdhcKUdG8N9C7taZCAsGTbl+MWEgIP1GllWPPOPbdDF6Jr
SkuoFu+Q8ioD1Egs8R6uW9zi97+8PJ9eGOmMmXJyVAnNQhaBOSBrLQ2UQNOiBuMHByJ3l7vHNHGS
XYXcLMgtClKV64svPC9s7qNay81HKNyhL5odmO99Y9y4y0rv3p6Gn6uUA0uXduaa3LGHApaN8Q4/
IfQu7jx23+ii2KnUWqvvLm1kFgX5GEOuAdTEjCM/ebYiwZgBAQnRgw5zRCFEtd6vH9jC6zFHZCtg
Vp0SUoEAP8TbmlZgvVLnrvV/QoHo6CEiWa2JLNyQ/0Fnl73b8BplF+miIByrMAHbk8fH+9UHamkv
l7P8ZHhMad+zEs+4zazuCbLJA4ZEjPMg9hkYe+PmCfxSKza+tNIsZ2JNXxu0iI1b3bj6qASIydLE
JhvSu+5jBqFMtG4AY0mqZA0WumAPc7Q2ncDXXY1TErna2Wnh/FQm/d0pU+7qfASV5oo5LH2kmY8R
iQ2Oqy7JosLZNnJ8rJpxDCg6uYG/1udfWmLmHpipKpgBz0DIQANTq4fR0/8lgAVCJXWth7e0xswN
VEMh2iLDHAimvaYNsEMUfEPGH58q6FAXPT1cvzwLfmCOxQaOh/UWJXlUAEBrtoPeD5PnbkaSrlEb
LkUkc+LsRHV5ZVeoAcTgZqMAShWivDVdfocCyibu628pt7fEHKLVW7SwqTnwWtSYnq2tBnFXke5p
VXQBMb1ASLGmzr2QPpM5xjodK2CbJRKgXPbHSdQe5KcusEX3FE9kQ4FnpwobZWMIQNgeh4yfMFk/
LgNtgZJq5yYGEClrNf4FW5kDrtNq0G4CfZuIpXEwZR24KZMEaiTS3eq1rGdpjcv//+SZPBNyxw6m
acCGZSRlaLHRAoMZwBmbur30Q6zaaOi/PYFzCm5mi95DLplf9oOOXHpvNOJcWcUezHpgSlvxgEs7
mjmKEiElwUubR2XSwM+2/mM9yHebmzegKrx+uxZc3hx1XWLyf2gt6/8dxaiMG9Nz7kUOIkbfC1cD
8IXZVTLHW3fojRt+6mbR5NSRk5lBCQXqDh3ijNX7xDyK0v49uPkhHsHuyDt5nHQrD6njddtU3YAq
0jO+jwmA4GmNYb3Ou0tlZa/kdkt3cRZo0ArzbGOZ4lt60CMrgLWApLiPLETvr5/x0gKzMGPsxrRq
CHBQUH0DZHm4MTnyOgCHr//5BZpkModWU0UmxQhKLJA5y04mEDm+CYLbRm2thO8YrQOe1/EOo8Ob
CnkV5MFBPipv1EBWytBLzmYOkzaok9M2r3hELcoh5CF2Y85uStS9Xa/ZQtHura0qPwTNdxp0pnxT
Mg6qDOxRDZJO+svo0DdgSM2uH8hSED/HUXdsAq3FCHTJpOTOwxR6MtJTnD5YBZgm6607PLpn3zAf
hqEPBpbtKkvsLCkOBu9uGsc6CVsEZGRBVz7kSPl7FPi5Ua0Vhy529UVxaI6/tlRG3Vzh1zEXymIO
hAcy7wh9qZCKqLFs1DkhKE1AmV6ik26vrbpQkpojsnUvAfS28yKygEurIHqgbpqUPzijBCKvSCF7
AYQ26K3aIEVueeSmjetGG/GTYi78UErTW4GJLKUuczA29DzVwIFhigoJfXi/umc0rUKReZvWpAcN
4V0X+RcvCGbtDej/sPh43S4W7uEciW1ahexqIVGKRPvTzruzltaPHPKl1//8Qh+MzMm7Scd77rqc
R2MCX9UY8j/LAVMt5MbHoiu3SVwgWfX34D19n7Tzpyr+QMy2hRSjhbn87cqPWLKumTfzbcjoXMR8
osSVVdANWyri/yBRe5Ixvq03iYPVOufBAGwP0sZamGu3bqEnBv3Ov9/fLO37tqCIOAbntWtvx/oA
XApYGAvwQJqhlTUPE3SML3hsbRRvZDA2g2H9gtruq7CKl+vbX6jEzMHYyWCCMNv186gGM5jbOzuj
cDfWRUu6Zg/mVB5QKolWI46Fx3OOye4dwZJJoyrYQWSlSaUFYBk5ZPkA6ZVUNmgLgC/n+sY+QLNf
eI05OJu0wrUx6IV4zsNUV56QdDuO7Q5gaqi78TQ9j55qNyKLN4NTDcE0xuRValSeJMjFHa6jglVn
lGeO2vrPdkE6LWMPLMocerYUb9ENnNJLAgzMU2pgJuOitDE47p2g5laD0DkBxdWxdzk5FkUqtsy/
0EEBsneZ3YDN74YaXXY/l/wAkfMiSPLpti2dQ9uBYtFxh7Oj1i7x4kHMwjxqT5NfqBqVfb/cNVOn
70sHZLscvDNySn+rAniKWhahj85sb09qk7i+u6kBjnobO+9kJ6/m1BxTwh4xSv6s21ZsR8h83SaG
L7eV1x9cl7YBkJWRvrwHzJ8CBOpbj+snyfp33x4Pme3deVPPD4zbZ0AObghy0ANHkd2JTegDkDD1
7Ac8bjep1t4uddrvEO22V9zYUroypxlHf09N+VBkUZt39+Wwuzxj6G3u/NYM845+B/Z2DFI+HEGP
eN36FgLROU7d0l0mdJUhEHXhMRMOuFB6hzHXzepVWlrh8mx9Ct517wDLLRG8j7k4GqO3o0AMQuHi
4NI1nZWl2zrLV5EeDJq5BvIDpzqhigSZuGlDSrCAswSiXOTh+lktdJnJHJXuFkaOdExkkZag1QKd
3j4bAJydGOgLRh8ezzl77nkUkH31IaopxQgUMZL/68svVE2cmRe2YbhTCpk/NGZ7BPBj6CfOa0bt
O6cSj2DXX4W7LgBSyRyUTkFGPSTaz6LKn/ZiBIaMsIB6MuwfbD9/R+/ZApVlAkQOxxubsPQHwrFb
XzlNAEjUDk3pN5Avr/jHhY87x6gT1+wpeAuRYGZ6x/okyjpyY2j71NgqtNeoBRegN+Cw+dtMXZ11
pa8xawsN7nD0LpTtef6SdJC8LvMTXMjucvtH4qTBRU124Idh2Kbuu5H9Z/anfuqOjuuFFv11/WMv
hf5zSHppjwyYPLSLyvTRirPzVNqYq0t2ZZMfRoDNHObeXpIAU1rPZUyOjskio1pT+VwY6iRzWHra
d+MYGyictP4QGbQDzX1Zx95TLIX/VkuhgqRTw1nq8Vs1Cfu2h9L0r4LyJg5jyCuxDc36hwxBQxXy
ibQHCEojZWhj4zXpuEDFooDqUmxbJzbWP83YfKzBvhVg+L/9I4l84lwMKx5uyX5mqXZvVZYy9JhH
Xqef3TF7z/MObEUdex5K83F9hmAhPLNnfq6o65wXNQwod2tgeoHHnrapX95ZU/rqFwBkEh+xKboF
l67fsbKHtxVLuXi5L+KHORSejr7T5+KCzk4exqp6Gy33juKeaCOJpMifc9I8qCF7VZP+A2X3u9LG
cNX1tT8831drz2LSfPJ6QEcNwPDVD5Nh0N/T0FMGGRmI16MqaylwkaDP9JAaJwgYROywADOIKK6k
t46wthb7aTYxVOLFdii0icESMFgZuto0ND5ZnYFMBaone6zRRb2hA0yBiRZo1RiRwIs/cHRsAPZr
TBnFHvnpWB1CQn3kGGwJKo+qg6zcIgCeHpK9aRd28eP1fS/kG3PEfs/AUNVqs45qiEEGdsxOps9/
rNYQL6b5xanO8fYexYy37YNM0B5Blk1AqoYjliv+dOmPX56XT+8xAeN3WpdDHXm520CP1z1SQ67Y
4kKQPkfVTx1gWFY7gk/NbH6AYfYmBalZnU57L3asoMnJs4PuOgfUbMUAlxachYyCgqempyBwA0wQ
JSZ/a0J6MyWbNBmPRsE2oLLZrc77LniSOSxex63o4i6uIyp7L4TKUBXifm0y6oFi7WKmthjildLV
h9v4ygZmbssqCodYExjnDOGLH6DY+68V43a0erUDCSJib17xk+vghpABkHlonP+qy2zctZmdhzWA
VcNARvQLhT50vg+Nj3rCnEz8Z+TQuoUWaBwyl9AzhwbtQPEPGwyZ5cDtgzt6jyVRQK9k8qXsSz/0
Cx03AYC23i4eGnOTafl0/R59UG9/tcuZ00TROo7dRtaR4u4eOQrGxtWBll40Cf9AFdeBQaEMj9JO
2ng7n0BDFh0J7aaB9H4Q86kiLXY7Za+FskLOnGEbl/wX/8fo+KMM9emuNKlyTPCRVhibGpFxf+fu
64UWYHXCeCGk+ziWT3+fZ27emWVXRZZrgzzIaU+e6AFv4erAocFk1qiZrg0xLdXO5mh8dNm6YhjG
ClK4/EjraRNz+YbhbbTdxNZS3YFgGCXtsw1m4TbFgLIiUD827mvcTvvKT8FKbYYxeAmTIQeTy0/G
IAmFFJM/XzeGpVrjHMLfyyQeCQevbzKk3wfIr5ftNwGaId4DlZ2xrWkk+xq0EDYU4lVyX7GT/iXH
DGMFjIf/mhHNsf4epJmhfwEGzibLbpnx6pjVAbnE22pCtOBG5gD+BFwEXePh8fCHe96f08ZBde7C
40hCe5W3fakW93HIn0yr9Cv44AqMnaRIzmBjvQOc4TVX+Z8B9L+u2T4z0W5lhQFa2f/AQPLKN7S+
fro+Skifli0UzwbMyWJz+aUUmX1nYL4HZdmfSyWW+sNvDCFiArreM0TWFSqFwLH949Izj8kHT4Jb
xK8jCIZA4vPVkmSXEowPsJrqbYLLBH2wEtFC42xaO9vVaKAaGNO5vvxllS882Rwqb9udwIREoSLH
9bfa4zeFLH9f/9PW0t++HPanQ03doVVGkqgIYHTzCDmG4jDGCQbXH5GTObUdh3r6zsaTr8cucFRx
yOv+BoXyV8zykkCCjmVbD6LBSL70QtDx5KGq2WPN9YNPNklX3JZ26u2a/h9rdR82+en3mqNhwsYT
IK19vomzN+5tYt28FEIOQWWOW4tXP1ZxqB/571cnP8uL3W6C3DVlEoj9dnwfMVbHg1TE+Vb7NLu5
cBfHbTqErDNVUBktBG2kVd7awrnt2qYPqsrpMP9KngSll4GWetPbfnljAAAV5IoNj17Z6rDKKIh1
TWmG3IzFnhf5+Nyq8U5X/l3HYrwJGX20c1WEkldT2Pg+P6NvDvAir/RGNRXbZ6BG2au+ZzvBrB8u
kOkHhycvZBygkX3dUhZqLXMwf8Mxr+GORQUIrn7VI3sULpSoPWO7KljwEYN+cdpzNL9doRQuKoEl
hAzl/3F2Hc1t81r0F3GGYAGBLalmSXSL7cTZcFLBCoK9/Pp3lJU/PFGc8TaZMQQCuLi495QOUk4p
mn5RnT06HEY5jN03ETSvjXwLEPIDjZ7l0D/TxvG2LT7fbsLjx68tay9z51mW6ohQYLXtmeWQ+8kG
1C6l8POMh1I91dILmrj43RX0B66ZNa/6heRd5wokbZ86pMalPuXRt8gQYWSSX3G7JuG8tAZaStqB
utF3tIPyWo3aohN/Q/h5sDsTfoCfe9HqfAC7Z3Zb1iU09q23lOa/ZdPtp67+WeVusHpLLV0guog8
pIWhJyQyBcVBcbBsDwoF/TOv7VcL6V/MbSAtpye3OxiVueHQ+b+9g5daLTo5gLmdcAxTIuVqjAcG
7RWbQopvq8Sv8nkQ2daEd/zkjKcqyVBzG2Gxp2I/adOVbtpCRqaTAuAdBoA3xbfto/lgiP5eTXdV
yvfRlD03dvUrrev9ykwv0fvaSdLeztPk0TYqoObpDMZrP5MInnx8582X4hLUc1gB00WIn6Q2pERB
72pR4Z8Iebw9+sLDSacJNMls2GMM2d4J7B8fPtKPaMkjqT6LAtdkBHefhsuv9VoR5npl2+M6WYA6
dt3mBfQrPfOva9sPdm4fpS2OTovie5OdaJq/1Sr3V7VS/73K/u/zYkTtnev0A+lM2HjcG0nDDobJ
rHs3ygu/i+OfuYjUOZHAuAUoFQS1UzTPXBrWXuUem/0YYLsdXAtjFBGKfD9EOFWZlR5r0X4zSuL6
jmdY3+SU2EevyqYDXlnVxsIIQel5dAPTnDUa2NVggklccsgPN6lj46i7KfRMG24+xiJ/oAJ4nwaY
tXVhpatbHmNoAcvsVW3QUqKEItIY0Faewnb6LZ3v6mb+2c32l7i1FF6ZM9wIK/M94bjj2v5BDPbZ
rswn1eV3HXdhLQqXOOgUTGuRYGnul/j9Ye6qR2GpLZvyPja936PRfombLfKWPXTbdlM2T4Fp+VF8
rsQfBfu7LKHHmuzaOpxH5TtFtqJvvfQrtKyS8BTCbQWU2+LSfsrccptIJ/UrUMs+J7yLBdAewZN0
eD7B2OHecsrTUFkP6Rh/Bfp29Du50rpYWuNLDPrwLU0IjVtqAGnYsmXn1+TMAQAz6vF7UxfvZTYG
nVdvbkeW691iTEeLa6aY0IwfQd4tWA71VDeU8aM5im3S5pvSyE+ZYudqyL97rnp3lfeKznVI7Ri1
SxwgYNt2t3/H9awZv0PLC7krZYwNVNxLxo8c6pn+HNl8hyRRYLOCC++JbNqMUXUQY30n0Cr0Y9U9
jmh6Al0dH9oWBUckewYgNYm3b+HnasxR5YPCBS9XmSYvMMFIzkwYm6xF5XGeX2//8qsPRI/rpAbZ
uE7t1OB+4ki9w2w6ILLaoKZ+P7vC8VcRxQt7Quc2uHQiDRpmBbwbgNhyXhX8tFp5byYD2rxQ1Btc
/vX2hK7nEpiRFsb6EjYGddIBBYNca5Mx/jwK7ncDfM/Nv2UaHVnUHQpYEhmN3M5U/rw97tIMtcjG
bGNEg3eE4RsstfuJfpX9dC+yKvON3nqGPBH8YFalk6+mlZijFq5iM8qrHjzo+8IV+1mVm04QvuGG
DUEIJ3lgM5xvO0lg+9sbZxSVDiNrLT82i8ynQ75rx+ndNeAifHvq/4omV64/ne6Q5rXn1S6EcC86
pHj3b+dy2uA+V+0R3hEbCGhdCNVuMe+S5NdoDwfZJLs2/qrQ6S/GIUirdo/K6Wqp63pih++jRbkB
xlDUIHV+P0RM+cRS75CrAZlhjHdllfyhkEv3rZxU2xYHNBAD3ByUW36FSGgGCNkaGXnxZ2iRMJ5p
ORUZKA4Q7Xftn0Z07NC6RP46TUlgzWJ/YQojtPfEH84XNY/VHOgfZu7akmiBMZnH2TTomOPhgdcO
TUSEw2yyQ9+03Z1bt9xvxfjHVrwpAic3HAiIeI3fpXFzKKouOdeeRXcjeFX7qE5ZAInE+NGmsHeY
OhNPeZhswgcrIgeFHGFXtma6i4CDsiBCUct2Y03zAKRSZO8GrvKt5JDU85OqdQ4gxKBk35ZQknXm
6TU2ZLGr07F0YJpdqjGwOUfY68YBfs4iV9ZLlkBfLhgBcOo3eGkboRXNUEnIC2CpzUZBpA1+xnu0
pBSMJuLZYz6L3fwOZlRE4jtXNPrmdKT44gALCkfwJLbemNVMj6jmW3ces8G6Nz31OKZcrig4Ldzi
TLsLBMS8WuhwRGEm1KMhu5PhJluHXsSikGLfPnIL0UbngsSemY2AmxohTI/JmcHkajcytMo909k1
Vjn5VVZ1AUs5XbtpL7/+yobSOSFpXRETzUxo/pk08V0sVT/mv/AbHvlsnErH2WWN+V44zvNqa2rh
Q3paJHfmGhsgxyQhcsNRyKEtkhQUADIQ/DfMotHKgi3cgbqQfzzjccLjGBQRkn0dBQoLg0I3T26d
lj2v97mX1kwL2qgq90MWTzw0Z3dXZ2lIXXpXe+zYu2PiUwvpAoRlb++PpU+nZZJWR3A6c4uHMZ18
aQ3VZhIeNIcBWNowwld24dKH08IstSyLMWKw0HChx6uwu2WVwEvV8eMofkT0WWu9LQ2kBVIb3BPS
eT0LHWEKOFW5YjxPguZ/VR8RGHGXaldH+Rr4ZeF21bkirTRio6ApD/PaHhAUYwX5DwiiVY6vnAYK
8rfXaGk/aHEim22aVXENB5S2OkneHhNr9lmSvjpp/8xm4FvyfO30Xj7UldOrM0XKopoLk2AsNk67
mYldlIvEtzPjF8vZAzWpb3FyJ1iLGGuegK3dr+tlXK6ca2Nf5v/hPTB2M7Tl+jKGiASKd7yAHlTm
p7BgHQlHuQWS4rIYofJDsyA2kDmvVmsXDoFOF6FS5JBxc2B6BE3Psn9WEO2F3MLq379a1/C4Lso/
UUnGqaHiXpE3p7M2kD3IfEHHlwsXxsyjx84eIEa9ChtaCME6XUSUvIDnfG6EIwDVrOzVRqJ2YpVI
qRO1RyTZpvgfeKLH/Jz0rFopAS49sqgWTLqBxhkM78S93U3fPHiA2HbozBJlo3bYj5g1XnQsyOy+
hW088yCrMf6ihgWNC7Etoiac8zWn3MuI17aSFnCyjObC6qS4L9LG9OPUoChCwvbh9oG8jrnDgmph
puzH2FImM0K3m/BsVDsK/Xiv2UXGndthmBzPtWIeHipm3KfA2K/2AZd2kpateW3iVKAa4KZL7iJ3
DGA2/8t2ohe7e+ouWpO7Venkhdimy/qjKsaHjFjQCq5rALsB8oJS/GmMx7fb3/B6l93jOo2EQRgH
zgQc1tBxh87uHQE+fKjMR2EM9z0Fh9hsv0d0M8HFbSJnOEsH+QAt8RFMj3IAyDjnYGhC9P148Qo+
FhlBEYQ+3v5xS5VBnWGS2UKlJRLjEOWIbxD7h7gqhJ6K7JhWybgpTEjyGzRXG+hGv7tW7u5uj7tw
felMEhie2pGLzXUf837TFD6b9spjF7ZK/zJXw/b2KEvPDZ0S4hSVLXprwDCIOT1Tr5Yod6IFrto7
ul0BVIGlyqDtOuhqtI+gnk9AgAOtMRkQTJ1+rPyKy1m8ckZ1ikhrCzhKTyIGKVGlfjrFAZ/kCRaC
P0lS7VpRPPbe/IMmhuVnQx20GTm2EB1YLcYuXKs6MYTbBXOdQSX3ovrZur+n5Gcsd0MfbzrnLpGH
27O8DnDANtciEVMilWWCUWz7jyMbOIRnaL99mWvzAPP6nayBlWnsHRRTN+Nv2vAHUrb3ABScTGHJ
DQxzHtqBWD7vmoMBH3XoevXkPEMP4fbvWwgoOonEIF0S1wTkYFuMh76E4lEWuPE7N18qt/DnAVqC
2crm/qeZem3BteCleg+2VMTAgreD9BMQyfwp+8FEhjpS3oJBmf8g8sWBnKsPjadXlbUiuOiGNzOe
/k2D5z98ZrJhejAygD1olb60qtiYPSeHyoVkMKQZ1AnVhc1Qz74N9L1fEhOYUIHunuUNa8TPpX2j
pWMGwaapHAYTxrnEA9d4t435KF3xt1VQganIuF8N90snVSeYmBWwA0ZGxIUqfGgiPERTOL7jxaE6
iFun3vDGbTcwQixSkZVwNIl/twa4AWt8zYV7VKec8A7OJwPB+EBM4IzK+d2OVwV2FtIUnWOSDoUx
wpBY3AtK/maDhLnPNsZprwa5GZNJBhJM1yKGbuRax2fhUtPtAIhhqboYkaDMdfEWOe3rEIk2aEBh
vH2aFhJJnSrBiKyHwuwFTIU4KEjigu3YeZ1xBAJ95cBex8F7XCdHuEJWVMA24x4FzLDvwW0mU7wb
mHpyLPVQIXW1IxumO97fphlfqgTgiz7/dbk2iwaOxHCcy+xNt6YCu3AYdIV/huIgBegQKZ87blLT
uYtmAJlnO/niVfJQ1EC2dOPK1Je+rp51yQo+yCAGhJHyziRtdtYQ7ceSPK/XA5e2pBaiOB9SUDUI
D0u56Q0Viin9UXTNJgGjKQPEwuHuacjJFzf9eXvHLMRfnT9BQE+IywFvfVCWaqgvZ9uiaHduyrug
nqvXcmboLkPSc8uiVUzSwsWrMynmGU45tirxbCXpc1emXyBu8Sr74dBOhO+aGpIu1HBOffoH6rx7
ICtCu4PQini9PeWFLaNzJ8BKyKZ0VhwFum5j1b9YLM45QCmx0e09UQPU2a01LZaGuuRZH16UwCcX
ESgBWE5PbGq55z+SCmLC7vQsDLUferpWCVjKZnVmRMoV2pXRyENcQqFCH7Acf45WHUzf80z6Ywvv
nbjcoIUJRCuk+74VqXcHLeinRkx/ypyGLM5+VYCxwjRCFMlFS+xzNSudM2HFo5XULUWBB7Qjo5Kb
vIIkB/hzj5cDmjT20+1VXQitupi/h8XMndjgoejG59owv4l8vtTqb//1pYXUsqjRyJUtOoaSmGOc
OKAllGUnhdhmFORxjrzHVYjJwo2nExeY4KwwFIqy0VSY2xbSZLBVN+zg9jwWQpitxZdhnEDaieco
jPGyypLkS5TEcGCBHRY8D1cuoaWV0PKTOc1lMnZTFHpdtbt457HRm32Jzb4yiaXXkU4FmJIBgATY
xoRQG0ePveXwWH4bXHJi0fBUsfoJdNEiMCc4Yw/lmlL9dfIRzPkue+PDYS6sDDZfagB2v6j3URup
YByrTYI6WOE1w3aM4z+NZxrIDgsnMKa6PjlO/bfNrNxPm09WMnUyweQm89QDeh72KGBwPyVE3Vcz
Xsbwdy3ods4z9ZVD2UGuJM3/2BtXkmZdnx/8apn1aQrCaA9rLRTz73kCx+nGmptAye4RldpTR50/
+ZwFwmA/rDLONqhotdvUiHxO56OY1bYR9Y7QHzllURBnkMeGLDke02C/g5NCCN8OnjK20KG9ay2x
zVTkF14LSeUcEZK7xvvYtGple14H62EdL/v2wzpGlHgdVTY0Yk1j2Atv+KZYJo98QPHRl4a8AzXL
2aJPD62CFoEK1lP9mVTJAfbZyZ5S0w28qLobL1bJsRlbX5Hk25AcE2aiNhVj6gSuV7IRwJse+i7v
jxUAVAF8ANNNR9LpWIgZBgZg7yS+GSfZnmSQx7x9vBfC1L+u/4epIXZAm8LDfZNnOzqwryRSe5Lg
IQKg7K4e3Y030ZVkaKFU8E+V/8NQcYFZz3mDxCF3IaNzeTv7hnnkljzYJF056UuDWP9dqp7aVo2v
zsOxYIdLuB3L5KCMcZPM8qXn1krhcOmzaVGRplZjNwTDNNZ09ISztQ26x/IDxglueO5um5SsqXou
jaVFR1YnpIuB2AmbFFafLtDgp7l+bAdvB4yy3AN/bAYQM26yzVBOPwYPLJBBOMEsR/rSOyMNXPU0
Fg7ICRMLHLlmo7nws3SawdjGLjEHm4W2K7OgctmBV/yeSsiIN6TbJbF5cdVcWdYl6INOJ4jSYjbz
umBQE04eKrvY9q0CwK7Ye4ml0MEowotORZL30HZPd6t360Kyq5MMmnGGWEKTsVCUFsxwLmB8cMlh
h7rphyiwRwGZdi9cfbwufdPLJfzxiCRVU/Y5YyGxjTM0cGs/6rq7rq/eL8cx4d3Tai1paWZaTHPs
qBhLNHRDOC8E0PL/hqb9l8vpLIzpyTaiA+c9eE9rN/DScFqhvXBg6k4vuyURzq/OnHZJRw4kGna4
njLfLdNLIr1fXbd/JbErl5DOI+hmTyR5h5RFoDIb2Bezhb5oQCofYQtmwhuM1a3pUwAJoLOjNpTG
3zK3uYiNoKoD1GYERoebfGs9UAA88hg1ajOb/Ry4BsTbPKd+yKUZbS7VyNk9Qa44AZ25BxamNA9D
xFkQseR37ebbKca5naXyATXYJuX8xXJk6YsI2pnwU3/nLsGTe1JxAPlq2AGpZpsnyVm6FLiXud3T
eO59sCxwrzTy0DTsqe0AIrCgCIN/hgttZskzIUUamB57u30lLIRQ3S4Atg8dUFIpDT0bXTqDQINH
NS8A2Bx60AGbvni+Pc7SZtdiaNY11ex0FMQk4DPDJmdGkF88VVISO5s4Bo6MozhxB6E+sRZKL7fA
tV2hhdK0aYGdYLMVdtMs90LM9Vc5gn8vuJ1sZyeqN5ZAjHQ7f6QMijsvDuy9fKa6lU97OcdXxteJ
BZ6VJa0VWVY4terPgEcAxBHOhp29rD47ljpaOrFAzC4yTqhQhFZf77xJRPvBhamC9OFzkpr7ops2
tEZiLSHot5lsGNeA32D20YOTsx101Nfwiwu7SKcHtHMUSxUnVpgrEkHrx7rPo/pb2rz3aHz4kkt7
e3sbLWXZunWANUpI5iQRCRsV9HYgmszvIwVDKJW8RJGE9Ao4jRHdzX0JgRNvN405+IH5msrjUsVT
5xGoDvouvRNboel220lG3/Cghq1pBKqnFaTcAXdbQNAiSfyp5se5Kb5TirJ96wQmZLRuf4SljaWF
1zyC0m7qKCuUIMHgLn7EB98VID+jEzWsNRGXBrH/ezvVSck4UkMSuhZsXpyksL6U6ZBu285zT9CY
6VcSxYUHrU4eqC1Ga5HhgyamiYcB/FDyOF7LJBbemqYWdWA5WxIHpD5AVZxHUrcnJ6NfGSShP7cQ
WoSRFU/45NQkzHLY4bTti5iSv+iSndxhpTxyfQLQw/rvKpTAnmQ2qTCC4/5BQ/zZqeLNqi7q9WPL
dLi/1Q9pJCAigTqi88gVF4HTPc22soIcDGN/FlStndvry8x0UH7HzGaEs5gbVgInF/l04BTJvkbO
7mVs58TTwajNzB+4/TabF9WgPFAQLgBCfZvnd59ZLoDB//sxgWYjUz+3btjL+liMbkAzBUW1/h6x
//YISx/0sowfUrosm1uohE5QGcnUK0X2Xffz3WCgR+Cw4snlw8pMFjr8jGshoIRvEB6/hRsOPatz
1MucdpdC0C1gtPqJ92r3hRkXzkHWzn7aeb9UV2Y7Jyom7hMJjsbnpqvFiByVaHc0cywq1G6hGxma
eB8jVelC2sFr24lXymvXWc4e45cr/sN3nWRflySTGMg2g6Su/tatezY8vClZ2nyx5/x3nfInQ+Qg
DE5BDZkpv6lSOL+WIfH6U1/Hz8Sgh9uzXjqTWlABCs1TwDtZIe0BfyWJ8YfMdA8xodt//nryzHQI
ftkOiRkJaYf1LO8kBZy+GE+Deo6rX9Qjv+N+CleRiQunUkfN2/XMCnOonNBGtcKH99yRyvnx9jwW
zoIOle97a0Y5qHRQR8yf6rbdju74ZjpqG7ndr1XF1qWToMPkXdYqmET0Tjh5UPiT0Gq90MNoBCg0
8cYNG4C4NLNp6w71htnkEQqPCg7P7tvtWS6slq7/TzkgxJDV9UJeebuxvNiiQbslRnG5AjrbjxSF
kV/7PkOcfmV/XM+kmY6Z5wNIRCZ4H2FW0eeauu9WxH+gifcM6f3WdyJ6vDTVbs9uYavrgHgGIzMr
NmovlGmhfJd2D45Zv6XQj7j99xdKtUwHuI8GR3USoodh4/FNDdh/ZDhbD8EjsuZNneIYEzS45h0l
ZH97yOt5DdPl+ilnEA9kBA447vhFevU2R2AgJn/kRfO5S5tpAQJ+8XweMwzBpqjfwB3t66VcgT5H
t7IsS3PQ8o45BQAmijAAvbyno7g4SbsLgDN24fO8MsZCZRfV4v/G3MFGlhunFGsfA3FCKN1adNs1
45Ode0XQk98FJGQreFKW+UBebETEYHCqsHP5mSm4+zQXG+4GzSUC6Vj7XAOSsKWt815UxL/giDYt
rX9MY2VuXdLXoFsML3Veb4bG9vHHfICmbi/4QjWJ6Yhvp4cnFVTmcWCaigRUytYvVAzRPgr/bYVo
YHvZSTZoUg8oWuc1oXszJWvuR/8qnv//DGQ6+rtQJszOnA5VpXho9gNp3iTkUBjkht2x87MYt/FE
VH2EnZXpD/C1PUBII8DdvqMeNffz2H1n7bhLB8d3zWJTlvGxx3cSVgqnLd5LqJ2Ur7PxSdwT01Hk
1ItbYPwtFs7dQE4GWDDZjLav6PaQ6T8PWZd/TRB0UfyUJ5XtB7ztGByOJ0euXBxLQUE3Hshh647+
UOeFtmD00MlvpDXfDPAiIOC5nSNCgrgaaz9m2aOMFFnZ8Iv7RMup7AuNOqY9KnyQhO9q0Im9sd4i
QUZQdc/gsR5qyQDVsR7dBPRfFLVvb9CFgO5pWVRaxnVNPYUSDMn2GXJFouQJeurPZTX+cUHf/iQ0
iHnWf4+0m8TQRvUKtHNT84vXyt7PmPg5Ado2ePZeAgTsrybbS7PSgmDXl5aYZijRQDbJvmtMYGgz
F0JnLu7H0KuE/Upma/SnIROb299xIZnRfQtyMxEVgRtLaDZTt3Vh037XQDFi5a8vVB6YDj0HV222
XGa6YT0SqB1W1J95DWHx/qEFLjjnzYMh4HtDKGwusy92NzsQl5OTnwi5lvVfvt2VUKK7GIhaqron
+AlwxwhQaTF9q3OOM6O/FCpZuBVYkKfRT9YVpxqgvV6WKyMvXDg6Ar03bFqhbYmX0wApGjMHUluI
9sE1ELLswps/Ocxl+A9pPowQYJSWgv2aGcZLVFp4l1r7JHaO0I2+vUcWV1F7obmwDIDA+AiCLaoA
xcAPURTvWCOAT7NeRtD7AzLQ9ywxd92wpxArZUfDtdci28Kh0BHoddXGqi9nN0yMKg26nu6jLNrJ
PNvDWqMtZeCw5tk08nNPq32LKE/c7jsh8FR4tZNkm4zWb0gmbpuCr+zqy2V+bUdpsafjc47iC8qy
sOU+8sR+UnO3My4RtnNe6rj47njTt9V65QLEkunAdNfsLKvNSi8cRf6FCItvIWA4+IYlq3BwoDic
e1AhLNz+VMok8PrvriPeRgeo/NGDoVZiSFhlSJqe+Ni8l9BM3BbS26jJ+upy1gRRr36R2fmbxfB3
7+3qm4Fr9tgOLVjhVKitaxtrt8XSh9PCWyKIWaSpQ8MIziVwEbShVz9Cc7h4mJXaVpk5oaXbQh/a
W7kllgbUcr7cghO7E3k0rJLOwm4A4Q+QrKPXErSHJ5XUd3Ex/+gKWJvNAC2upYHXNV49puPgs4sO
EBsqLFnl+tM99R7YH8kZOhflxjarl9L6TpH+0dBuI8jVF9+80Q7nfnxieTr7bTKfnWZV6OSyLa9s
Vx33ju4AIPicO2Gcma+IQEchyRZYJbB+jL09G/tU0iNsqcNqGrezl3ypuukeb4zPrYGOf3dgQELc
wsBzmbiVD0n5XZdYOLfxn6lMvpZl1/sw7fVXo9VCuNCB8IaFDjpMPtyw6c1mAyY+xDUMr9rioW4G
BgSXnKw6TSDr3A6OS8NpsTGKBZy4IC4WWkgrkRU3wYU/0rrFl3lM97aazzZZe1kubGcd3Q5Ud0Qg
0uGGRjUevPkSbS/N1ko854aFC3T420n5/fa8lhJKHeQ+VxfcHh8gXlXw14m84xM2Azvm6OxGKN87
FugpdvK6+uRYuC511Hrnumg90dKFSpLxp07T9zyDQmA57z5buHG18NM5UcUSCHqcYtMWQGg1EJxP
oIDwcvuLLbz7dfMCZcu8TiUfT6yV3gOs3A2gDlILdQXuTs6nVKo9pqPHKYE0T+051imzyzAqs60x
DIfYbV9p7KwnvQtz0THi6FTkdJJqPJkDyPs4v5nrZ7ap/tYXdYHb32tph+lYcYNGCbGd3IaH7bmT
Q9jbfG/J+ACs2ybuqr1qbXzA+N7lz58cUcuVzFwKmkQMH49ARVdBW4bWp77qX5LOOFTCAyGlR4nI
fCAQWb895nXfIiyYFiCqGfoXfOot+Nm3kM+7m3o3QOvGH6XaV/VzYYl6Y1hkm0EWz3dUOExvcvzu
UvVbmb/HCRLPqEWDSqPUPofMiD8gPf9cWUeHnZdjxuBdE9FTLbv7OEZSkXdiEzUuguXT7ekvhCwd
S54qy7ZlOVonT77Pl9Iike8OXMTQSQ7qRJ0A/n6spxVfmIUQ8s/v4UMqnPKIoCmeeSDd9y9e4byb
qQjhWnlGcWkN6rb04v2nUP1hELNoAUcrXPdUA0zkE5Hdx27x1Mh+47rTnekkb0k23ductEFiz5ux
mlZWa3FkLZvx0I9TsSvoqTm6NVBFwxRCiDcErXvbOEgNW+cnR0AYhumEssjKqAuRQAeW166R5o1H
7BN0Nd6FTHadjWvcWHtbLP35y7X64Wu2RWLWFe2mE9jWFS608uJnSIEQ+ZxXEjQdvP+OQGbUQ9BV
go0Ar2HCNA67NI5P8EJ+iJsU/qx40NuDOFrK3QCvdsgh+X176y88rXX4OB0ig/GonU5eh/0fOeCO
o9/drVToFva6jgE3y9GJpqmYT/1s3ZEJUlRjPuR7L0ukP1RRd3d7EgvpjQ4B7+0mJzNSpxOi0KmS
9HVKTIQqeW46mMOQ6mux5klyWY8raaoua5+anYqlm9knPu+iGIZjUDgdzYfSG5BFr9Ekl7abVsxB
phtJu6TWKVHRtIno8EaBIQMJrVvpui0NoOUYIyiYY4E+10lIscvGiw5IfsyZu3KDLa26FgIYSLLl
FLUQuR/GIJrYL7dzf2VWexcZzWp/wb6+EjoUnPeTY1NmWyflWYe8LI+o//sMcpl1SlDImXdD7hxt
OOgx0R1FXO+kQS5N1GYljC/sBB0UzqfKY+jT0BPcvV+GNtqZWH+HpwJEYQ/Q9JXMfWGpdNh30dme
O4OvcRKjczB7ZPAUMmXd79sHZ+mva6lGXygvE3LwTiS2H2H+/mVw23UO38I+0PHWMpnp3AnPOjWo
d9gVe2sGEgCW/dqnK0WOheilw55jr4SfQjnjpFBV+2QooXWbO5+7VHSgs8jtmRlNZ526sT+Rdjh0
EAqajZWYtfTp9UMO55x8nMrx5Fo02UH2ujkZsYo2yTh2h8+trnbMC1gNVRBsR2yHZBIHjl5UD1FW
rxUQlj6+dsw5kuweuPYZ4sD976LhUEpfTWAWTpeOSo6sQkwDkshz2VRbWTp3WSTfIHgPfKYoy8Dr
vHHlgC1sUh2RbMI+C8bHGInb3qZlDe53RX9XXgw6o7371ELo8OM5oTn4exMUYVL+ZZyMfYxW2mqI
WJrB5d8/ZifeNMMroMFf7wpU3Fr+4JUDgEvZHWwNbk9gqRf/D6b4YYw577J6tjGGLa0oyIuXBnaX
TiyhkA9jNXgi00OSJ9/L/J0V3LfAT6ayel0ZfOF6/4fY+zB4FGeAwpnNcBYoyGwECSvn4ke/Veyn
i5zdPFVTGI2T76B5o1wYBXQwN3GGb2SG7wNrDxbrxx2tIJ17+wctbc7LlfTh9xgo41pqMocz3IeA
PzOiO4+o4oxGavNEo5QAt+iola2zlE//W5GPg9lRx5mMR/z5dlsk/EmhfQV4Fxb6vo066NRE08/E
ULtkNk/wo3u7PceF8PTv53wY1qmbMoffLxbcANgBzN+gnMhP+B+spCBLa6oFj76yeaSKrj+bHQ3N
7I473X001tTnmXjp5BjG9tdPzUQH6xYmJ0xlrD9TJjd1Uj/ImZ8hQPO5zaADdROb9XaUGdOph7Eq
nMLYvgHNbktz8lq282tmpPHKkixtBR2LCywKL+OqsU4FNGZ7KyCgfyGh3hV0DJSZ7DzK/lqNdUjL
PEzFqqjP5bq4kvPqwFwx1GU6o3Z3grAUDlgkIMLn+ZEdnUq7gPy0gYKsw568GjauU39sjHwlxVp4
luuIXCZJPJM+GqHdFuffPArRX9ayEgQOeEXD2gg2XL7Xx8ZzC3fHx85sZ/bJRb1ceR92f+rGGfCl
ozwnqfuDpYCpcMr7u7ZJ3b0zOvekLVdKDwvnQBf4tkETIDAqlecIXY7GajwfeubRBllNt225zKHV
Mf6W9Wqv83K+ri2m9d+ZeRHncp6S8swnKE5BBEpWW6cI64spQv6tLX9G43AoypX330IU0VG6+eSg
KQwK7dk0yxBPfuvOnlW6VwK6GrdP91J9TpfudkxQrfNSqHMqk9dUtnfENF/j2t4ApA9tR/vJ+B9n
17YcJ491n4gqcRa39Lnd+BAndpIblfMlAYEAgRACnn5W+yphTFOVm3/++WbGaglpa2vvdehVYtLw
McjHlarz9WL9/zWElu7fayjNVGhPGnlBtsA3ijrbqIQYRgkO47/pRUAf9O8hHCiR5m4QikvYXp2M
wjIOUCGSapVK+3HyFs5Ru0FKpoZDDhhYS+0etfK3gk3RyqX18QUJmaq/f31Qw4O11jn+uC5/NUX0
Ok1tG7sDv6pk/oaaYbv29T/eYFC5+XukqvecPPCz6kKaqtax7xbiDSi6NzGQ6WfH0p03dvmOeCK4
SxWE60MLdtdpRCp4YeVPtQ42njOGEDA2Uu9u78iPTzR0Mv7+SfDUixzWdeUFkHGwr6aDbbXbhqkt
rLm+jwH7RknxbzD1cK6VzcYJhQ8rKi+N3e5TlX51/OZkT/WGR/bX29NZ2uyzgJE5YT7aQCVfVMPi
WsJoF6beW1KS19Uo8V4O+uhAzR4qYREBm2R3CLcoOQuoz/psP4psAwOTPnJh7nW22UVyH6zbBM6m
MUYGbXFjZ4Co8cP1PyBwUczUizGvEKQRSsQ4iW1mroq6LsgxgU43+G9avh+ng3/9H0Fz9o7Xb4N4
adYK1e/p/EfTmOU0RKPv1XBsxgkMX+iheeKQg+AFhWUw1yjInXsY5cWOmx96zz5wUDzyMY/bCqB8
FGnb9uKtqdAtREXgqv/ehD1sIMogRAXMGu4Jul+hRC3fvC9C6b94Ea5sx/8UBGblxL/rCHww9zkm
GDbrNMqHAvdY1+ljKql/79mlucA8pgWwyrsP7YxvwxYi0I4UIEkzvHr9xp4eWxPqpMsVOv4wlDkJ
VvwiFh0hCRZ2p67lotyqgrFz5AKwBqXG6GA8wdQmA5LijuW6t3d+q6BckTvAAJauxnJ6kCvNvHLc
5kPl7QDZHFcCzscpCXRy/17XoNKq8yRpL6KztsagMSLS2BPF3RhGG2T9Jy3JZvVgLI02i6NT41Xj
gNbLhUFaOBrkUfveljTq4Gok5kQkOPsbRlZodQuxdA4/Hoq61QEIFBdZ+Mloudu0mp7GKH/+p0Ay
RxxXTd4WpivbS25ZgBHci1GdaOofSfbj9gBLq+X+/W10o/ESphiAtPmFWf6OtzE0xScOKWWr2UEJ
82H1yyywxcI52LhvvG5wRguzKep9bsOBtn8NKd3mPTtw55jm6TZVbqLcHsRPm0ChyIJgfThsQt6v
JFcLj/JwjkaG4kPRiCxXF5MnTvswXj2lvrjNMQ9l4uly0xTTidPyTgbjL3utbrU46izKZSVK076f
Ktw5INxW6huEzyBp5Z79IfwurfKSe2LfRG4SwF/BTo8+9Vc26MJVNMctW1FPPEAz1CVKRQxZfZR2
s4esofvUl6fbe2gpcM4hxU0Ir/ucYIw+C/ehX11wn+Pho/CQG08RoFRVcOVSqRhmwLeHXDh2cxSx
A6PkXkyDuniRXeDM1Tsa1BbsG9ewNQvZ2Bz2Ow5VmbY9tomdgfls2Legegm66T4dlX1qU9Tlb09k
gbMKb63ZAfRZJiOA4S9X4Veot50ayz+RVqLzg1KF84Aizj10pXAvFnfuULO49fMD6mKoLxRBGAOk
8m88yjCc5WDTJBt4cfvyYoFNQQt+51TRZfLIAx7QKw+3hQR6ju0dcmS5PsScLrBd+uxUdpLJ4vPt
hVza57OUixnQvdLBaS5GdjF3K/RsLyG24arE6tKOmOVbNfhbro7YmMi8GZqNajVcBezKptHGy6no
t57rQ9zPr9e+x9KAs5hh+rJ2lCiGZHCV3kWN2lfY8eDPg1SmrXK3auu5kHzPobzEaktGBjEkDQhi
4dWkZKpq4LgS3j55LbXWpZuXIsUcsgu5geDqNI05VWkWB0P+YpwQqB1YEzO7uZuUSRqRDzEtkOjx
ofh2e3MsVIHCOWJXOBByUhM1SUfoBZo756AetoagTC4McjyaiAgaSJyGj0q28JnLZLWS/CwOPctH
0GT36spu+gRGsD8iiOkbGR2ppbeeIvtWZd91Dux8WUGihdVnCXup23NeuNnnstLwH3Wg9TCIxPLg
jAV7vRHKxukILVN215YNQBpd7b/CRf2lHvOH22Muft9ZDIkGDUFQJxBJ6AWoOw2bym22MLTa5DCQ
QPWV+fHU4ulIgGtVzsqoCwclmOUwTu5kPKOuSNIIspcp7Te8y75WrW/HAWPPhc0fb09v4daZ43Vr
1nluZl2XFHqwBDaPbZjixeQe/u3PzyJM6TQqo9wvkyiy9oOatlPffSmHfuWqWYiQc41oKFrU6Pcz
mUCqdV944RnoeRgp0vK/4R+1gcI5PJYYndtKdBLKty91OGlIQnFUDcSlCJuDj2242sBZuErm2New
9p0mqrw6aUKybe3ukZXZ6z99hzmu1RGw5GbhVCV5QL9DvQVukkKdi1Vg6cLJnONYM4pGf+VEVSJZ
d+zd9rH1yA8IJXweoaSc9zBCqO0zVWolECwcj7ly8zigeQZUnEyIoc9W2+64B09TPl6I4b/5WtVy
4RKZI1hha8beQ13iDaIDWvZFAojZ+n0XT72z69FVPTKS7f7tC81OfJEPQgvLrpNeAAQcKbmzawIW
WVOtDLC0ZrNsooWO95gLgzWrPdSF0k9A0zVxycIj9I/w8N7ensfSTpideOkqK/KDQSZI07fUq6Jt
X3SJgZk6TDkhAcDM1ohvXBG9chstzWuWU0CYpKvaHPjSsW/HOA3to2W1dRxl4Tlo2v7i1Gtingsj
zdGsRVCy3lZjnXjU+eyjlHjdddoZu42x+DrydyGozeGs0IHgDRD1OoGijj45eQYgmBL6Ymjvbakf
rpyhpWGus/yjtzEGdQoBo7JNiqyHeA1JROrGdUWOg/96eyss3C1zsWMBqMEwdW6bdFnnxaKHKGmL
CkYMU5w10aGlSVyH/mMSVj9BktfpFGQ571JIw1V9nm5AgvtvVZ9j6Z07x526noGMERyhkmtRElAH
sFcEMhyW/fK1W8FMJtwbT3P8U/Y0oQMHcYuzS7OVRGBpgrOwYKQ9YjpAK/kZOZbiBSitMzQu7lel
tRaC3ByGqlws31R7KkFx7Sfhv6macLPp8+hkl3zyP/lr4IelmcwCg1cOYc9gd5a0KQRB611oom+N
Z+07Q37f3m9LxZi5lrHobZ5mGXZD2pdneFo/jIY+QSVpbPYi0lDQKYOT39DfnaNjCjuDzUj1j94D
sw7/biWhWmADh3MM6ohg5DvaVkkk23afy9MUNkdL93vtmE9pO53H0qV7WaCvl+Y7AbdJxpqdxSG8
aw3VcXJhNCq7q/Le0bYuHsl6mEp39b6wx32aN4eKBy8r67Xw7edCyIy6RvYe1wkqlrAMrnYwnFGQ
3EiHt8rdN1a6oRk0N8wmDJMm/y6G/VTrl5q8+KhoN+1pdRMuHbI57tWtClvVIcjlE5hpVXTER4v2
7dSdfGv4PjlwSGfZ9Gns2rgi07oc+8JlNUe9giyG+rPDm6RH8xqKJjsrFBto5H6XYHdpmz9Zdf5m
PGflqlrqDMxxsGM0eShNRjLBv9ZxkYbZnpPw3mtOXZPGlu3vO9TN0bSI4IvWB995309xIyMWYwMh
8AQ9miEBc7aO/jkUEV25s5feOHPgrGZuXVB5zaPd8EBtdW5l/rnk96218yHYWln1gfevg0Wfb++8
BZ5BOMfPDjL1eJM3TeI6KjiyITw2pj/YME/HT3nEQuzaKPzWjO4+rTN5Gt3RXArb/8+BLLkHuQGv
TZh54MU+L68GEXI3DiU7/uOPm2VKIeoggUJXAXiUs3GT/IdL31oFKrXrJJ4LWufQQHjXa+wYiI/f
0N3eQpNmH7Hp4hSbHt7u4hToPTwFE4es9bcXw8osfI7ZEPrUDE1CbQgMxlnpHCNifS7q+rUi1cEd
2r1qqPNfFNZQF2TTS+fSegOOUlL4/WOmUBj2S3P1OhzvS+KznY27ivQq2FgFfbRB/etQduNNlj/d
Xsal4DLLy2rfcpll9W0SQbRootU+z7OTa5c7r6Gfck2aePWOXjjGcwywqwprSDuDVMaYizHOXRDA
PIt0R4uCa18VP7ken023UqhdGu064T9yDrBuot6ucGOGdod+j4/MZjikosHjluiD9tk5dwK5vcbW
ldR9qeAyR/9WeabbQWJI6chdxjx4dgVfDNJdE46vKDsJeJXLjc4EicMJhHhhyehw+zMuXNtz+WcW
dW5e9jnKphFsNgP2UJr8vrar82rwX1rPWQ5nW30V8ZBbFz8N4V5nBdapUWm69aj8PukQj5VCx6y2
FF547kpatTTmrKgDICZgIX0Ly2UG5+eijTXir2+e6eAeBksBWWhe83Xe5dL9NscQs96JPAgI0Etm
ZzuR2ZAZhRh/3d/BB+0hhaJB5Oq3EXjFuvqWue5u0PTH7e+3NNNZMPOzEoWxaQDO1NW7XuFAaF88
QHPkPLCojUXlvoyF80XWa/bCC1n/u0HBH8fDjSSQtAZ19jEfv8Fs56l0AcSJ1q7QhSLJ+43yx583
Ew5fAQ2Vy0isQwlXJjXsIK4u5Vc5wJOr8D5DTi+mvwQ8vWEVi5SlgCOJl0985d20ML85JJnWYU1s
S0cXVtR037ljeiiVRtaiJr1y5pbyhDkYmbuAsNr+KJLWTf+zumw/ZG6VjBGcVWi4zb18c/Xl7ot2
F0l9hpXFFrgtj2cHwguIzcM8G6Q4JsAQ9OuVhb8+Cz9o7M+xy1boQo4mmATuH/irtKV/rMbagWNn
ixY89zb55FUr6cjCJ37XiPvjE7cQLOxHWYlECHIIu/4Z3plfbp+GpUxnDmDunNBVkGYQSTc2Fj17
jp/lG9lX4VGPjoEeu2gOdlbyp6Yqpr0VELoXtF95GyzE0jmAOavJhNcO7Exkl39KI1jFphk7wRie
wQ/RXUOyLxD6QXf7+4Ki3AW8yarLJCXAP5QmOPDK2UW0Y4Ao2PsuLEVM/SNVB+T7weBcaF9Cx6CA
+L1AxX6MdtxS/VbKgW3bsl2r3i8oc4TvwfGP71obcNxljaK2yTr9BWBceE6Cebjt8vrZA2HG4lZ/
gmKdibkIsb/DKhxP3DNPQyY/m3CtD7qQmLxfsn/8jFKLAgpDKOgHKQAxU3Gg1LrTxajArFJnoMM8
yAKNu5UNtxQuZmkQTjH0XEYHBfYhgM3mCBfngmzdwPttZNhtysh/CZr6TMCNieuwhIIFPtBbzRK4
bTtyJd9e+BFz7HMXmZFbpRJJH6S/Mkt+ccN2L50VHORSejLHPvdoesFxRorEtppHx4LgtlbjTz75
B8LoxkxiV8KFG6X1XeuwS+T3K8DghfM0B0KTMtB2aqdV4g5XGbKJHsOyOTtY21X1wYXrcw56lmk/
GdrlVVJO/TO3QDaAvjr0xSDNBelz8JuLrVhDACwdkDnQueOkbyLjlkkmMBUgi9xuQ3S1LUh2dLV/
CCvkQJ7zQ8rxWNXqONjkqMUqWXjhYJBZUmTqKAWzjJWJ0dV/ORhhu9pp2M7TfruxjBGQBDJVCPxm
uYmK9oRjI2KeA6/Mm+beB6VuU/t3Y+RuDETG06LKt9m09ppY+tSzmAa8hy2gU1Img1XEvO9eA9e2
4tQSv6NprXS9NMYsVYJz7OgyaL4j+7M+t8g3K1QBIHSycSNrBauztMSzV1xO8ymFlnydOBM8UCYF
nUVNs30Z+t3W5tUAA64I0G/Aom6Hn4Vbe46KNgAlQ3rBIHcYu08p1OimjL8If4piVmQPHeUrGcuC
7g9EMf++czxu+VEJUXvYTzXNHXxVwP7R8IvhdVRtMc/m+bqQdah2flPurK75wSeVHlPfsu4yyyA6
WDCghMurvcuFrmN3MtuaDIeRwK0YtX3bnKPWBrVn3ALk98qaK5SkjYOi24XZGqt3AbkCpujfs/BV
TczU9FWCyzKKoR15cCv/ZDvxKDaBFaBIBs8B+pWU4xFCwJu0q05at6gjut7eFvzX7Y+2EAeCOSi7
VkxpzbDZ/aGG8o3VH3n/jvkboY6UD93XsHvF7Y0jF8M5GjcLKK+GteEKJ+fjcxDMYdt2lwawrJRl
Eqb2Z7RXDpFVP2lG98Q/3Z7hx9symMO1yyh0S6PsMhGOAb3OOYAf/kMN0Rbec4kcv94eZaEeHMwh
2Lqx1AT+IOzjKk0euZ3BN8Ytm3vqjvZm7OsIyRGvtlFnNpnN+B1veRrDHggY4aa65w3eDL5d72//
mqU5zyJYTyt0B6ZOJEOufqHae8R+/k7zZhMCCLxaZV9I/oK5kPJQCYisFRhGhA7d6hLRS9gbt6je
cB9/GkS/Z32xC71uExL+XHuwLpXFndMO90VZuDtEpL3jVBC+t091Pv5TRh9Es7CnedQIlO4ENnR+
j9wDXhBt93Z7XRdSerB//j60KpdwDIS1a8KAQAFJbpNC9lNBOfWHY+mT59ON1MH3oitXsvilAeeg
6sqoaOiIrJKCOdADDA9Z7TzWJj1Y0xNtcF/76HYjgnVBXDiOWFnDhVM5R1b3Zc9agH4q9FKbQ9Gi
YM0meGmKOjtEzMs2t1dzYZfOgc28mkhYM1kkjSl3aAxtshyqx8ScYVZ894/5aDDXVNajzmlI7Dyp
mgyKlA3q+3nuQH7k387aHMJsodqiixBw2PqarvVTfe8V7sYfrS+prU7Vmh7Iwjs9mGOZAf7hUoWG
J3lB7iIT6a/aQ5qkYC95dNLhLuwBqGMBzEkLfmQp/8+Q2n6MpgnegZk9xYZOAs3d/jSmsnscVX78
t684izWoAQ6dnmyeQPMwTqstGl7nNvQ3uoBgW7CmYPNxMhPMsc8+y8eUw1kS98QXEoT51eLvTkt+
yJg7xRZOY5uTciXDWNqYsxASgV1UsVHzJAURYGJ4tHuWg6c6+25a+wRoA1up7yxI0Qd0Fk8ylYrA
LyaewBobPRcJxcip5eWhUtbGV2/AYwYk51s2NKdelTgZI4OQrOzPnQdKStOdyRi8tfBAWvlBHz/e
gjncuWOCwtQ35Qn4L7ndnPt6yNCpC9TKyi4834I51llnHgiW0GNJAvbMR75vewPDM/O7mPpDynMe
R7m+akCf9EDvs36lBLuU5YTXL/3HO5wAcgzRNlqj9pn+KIdpE03+N/mza1GqHGBC2p65U+y8zr70
oRCxXzjbAtfX7RPy8bsOOst/D26JSIxOicH7AdhThNVTFcLI2P4cOZ/KyNo2ekgsJlcQ60uZyBwS
7XdZMKCLJhO4gJ8Cyx3uejQ6J1l9rymLxaTPvHMfpvYMcjIkAGFogjxTHBQ3V9bA8+05L6747IGX
F90g2aBkImjx4GfOTslpZwZsX2FUAoLE18LzNoH2dnlT76LCvwuc6HG1cbJwhOdQaUR8CGr5UZ34
9u+RZkPsBi2PhRpOkAtr1qTTl5L4uQZy0fZSOYbLxK6cA9LkicWsKb/6oXkkLL8bdHusROVtGsf6
mXpWhnBtXSKbn2trO6E2c3uxl07tLF4VYR9UPQybkuutUGTlvhm9+2INmraU5s2lkNG86xjU6NLE
F+UR3ltPeVRsO/hwK4vtQijfjuP04Fdm0xfw9KXFXmVsQ9Dyc9rxktLoG3NpHqNsvdrGWchP5pDr
UZlBqjLAL2L9g/Q1ZL3bL3Zfb9AO/aclnSOtQy106MA+DOaW/hem2nteDM+r1uwLu3OOp04rldZA
21sXCyZuG0lVtG8mC51WtGPGclT7VLOn2xNZCgfBPPpYva45FE0vlUH7kBwCpOS284j/L3dH9BPR
iLW+jM0zGrox+C22129Sf6VotnBrz0HU0h0aiW6adQmF2gbQ4a/tb9ful+vLjSfFuf55e5JL+2EW
bJiHlIZyga9l6LEdvVPo9ucswGFYOwTXv/T/LYlgDpKGThHrVdqkCdeKxJ43lfG1LXL75y+07II5
MrpBSbMPcp4munGKbWnKQzbcT1y3OwUV7qzMm3hM+/uo4HHD1ZcerdmYVc3KG3zpkRHM4odjGTL0
FJ+J2c6XQIBza5FPUbQLxhR4jK+NtpOpTD9Z6UrKuBQ251jqQo09tbWxLrnrjm8yza1PHD8hzmDG
FqNg/lKnQfdbjuVzw4ty27a/sjT85UPnLw6ZCHd1O/yePD9byUoW4uccdm0PvZ0OSluAfcg3laWP
qfB2qydwYXPOodaONmnZyQwft3b7B93A8FFbFG30KnIQJqtgt7KLFvboHHidcRyC0sVAjXN2XSn/
K42LMpLXZVvQ+YcThJY/GX9CaQuOySoGJua1shXUckkptm41hnHklvvbP2bpt8yiTgAFmarrFKLO
YMMxM1dDXMhpe/uPL63o9Tv+kc1lXtRzK2usiz3IHeyiH0XRHkBYgDPeSi1z6UTO8dijFRob5j5p
MtQUBenwwUEpOHqG6cpYDC9S2seBo4xqN0cylXerxaqFgDnXFs5Y7ZdSYljeiTid9OfCR6E2ssTX
NpNbaZw6Dq9Z27+to/P3OmoP2pJ+atilKMpTkQYHP4OGnVsfhzXm5tKXmkcWZ1Accd+CjBLbQv53
K0ZWxl7T3XW0Wrnhlk7v7A3ldR1nA1BGFz551t3k9m82z7pjV2V0pVCxMIs5GDsoe6XLJmOXSdc4
SumXwBuR1zovbBhWYvDCJOZAbOllym5cl13EUJ0sY52mXCV0KP4tws0VhUVJg4kztPkAPLxw5n+p
OnIpzLSyQO+AhA+uxzn8WoZVVujrzwff47V1iH6taBgTx4YnjoEEP7te+X6sAAeBPyOgROYxUNW2
9KGXSoQN/4daxRzaJjsXgA64tzrtFs+HciWbW8i35lLDWW8g9h9VaTK2EK8yAsrqEJWQZnxljjms
NvAWTu8cvk3MOIDMjqTRI+PZDYPfPc3umtDEVKvvA/k1diu7ZekCnasHqyx0uz6F0/NU5Y8m4Gh6
1icPPoQyRRXhOSsAVfT19DLJQ59Xe2eINuNk/WhTts8stXLhLMT4OZx79FUAS6+IXSDsvqkNKqHa
wem+HZveX8cfbalZ6BCN70Gy+Brka4FCpGi6Yx3qY99Rfa/aztBNL/HAlZ3wv3IUhw4NvNviqqr7
WBbweBBQslFEPvS+DB7srsCru22/VA0MpMshsmF1CicBr3XeWB18luiu5D1UC1sNDbeoSx8dG+X4
GBYw3iblVMdRyuArJUEw+Vn73N0bzqxtWLvFf1WueAE/aNk86bwCdKAqgy6F4ourf3OQHb4qPI+y
vg63ZS8A3iesdfcipYDMUKLfMiqnPeoDMP8zZfkAtWlLx21hdxSdoKBFl+4qP10WeEmm+cs00GqX
daRM6sCbIITlOJtypPXd2AJP4AsCc8jsitEzaNEYVX3PRIoGDrcnSPVpvoFFZ7+1MlqeOAqjZ+Xl
qDh1OJLOKNqHqRrLr6mJ1gB9S1FtFpoVJDr8xgvYxW7IgVHxPPi4vFZLu++amx/skTn+3XNV0KHW
kSZ1/oqylbNtjUpBBiX3hdZQ41C4DioT9xVgWpznr02B506qxRizUEwbeHnha7X8rVTw3HEjHbsS
PCVIh9hbbUVPKWEHaP2cq1pAzaResxZaOr1zLLwnkLs4rEVGmNO9YnCEV+rANAx40Im0KZx35RRH
/Xfq6nPkQXgc6Qd9okG2cdwfK8fr4/fMHASfgRwhnUoQaMtPcEzov5C8O1iD+5KNxYsFWMztYRZu
zjnoHfJAYEnYkgDSgMqwcC4eCj6Zag9ltPaWWIhCc5y7aZ2mGXw2JbLOLkOqizoG8QcGkX39LH3v
Zx8xJLctje2i3wLoEAe9fm6iDMif0u3uAcr6Ny/FYI5sZ4x4JEWtLema7tQwQFOo7x7w+I77KN27
qrFgINmtPK2XCmxzWHsmeQm7lg6WyoScbds/lak5BoV5FHilZmo8+pn9FA3sZ6ranQc13HcdpTUr
4YUb1Z2ljn0XlcGUOwTGh2kYd6HZ2IASAb3hxsRrycGlq1ZqC96BAFv8naaWnceoZwhJYKAmQibP
xsm++SmDSCSqtw9V5eFwR5vW9l0Qpkvx2rsHnR863EWkCZ9z2D5BcAwG32EUZ3IMHmrZw3GOiYPT
v0zli6UDhESg1xioT5PcNP0ZnBA0iJAKr+l3LmDqg/fJ/fFmEXXUi2pKSVL3FBRrx25k7FnusVBd
tLPcPEGC+dMW4pcgZRUXUw3vz0h+iq4JizK/QjgnmbBHfdHtQDgLf4msIlEc2aKIKfO67WB1BErB
6fifL7N/I4qiAPv3ysvBhaATiaakGqvh4GZVHkeBaY9l6q295ZbQHHNR66qPojEc7ClROjBxa4oD
cSA0qSq9CaE65J+K7jJl3bixvTGIQ1LrY2HafAOhjz2ZJgeCVhXFBjhxqHc5sDhEQI0Blx0OWjvo
/poWuRBx++5OuYI+kvCpQjFqgCZbpz/djnLv2PgP7qE5Zh7Vm4bTnE8g1NJTicfuZrJ6von88Ecv
yyYJBz/c15qdgqgV34cCGiVUbitSbILQZPjC4ZMkw9bJ7LMVQGimpVANy+1vtUeO/kTtjd+Gny34
I8dF7vFN39P6UAoQHXtI9u1vT2Lhrp6D76Nx6jIe1ZiDN34v+/aOD95vRf2VTvbSn7/+8z/2f+UF
1KRwi05qUrzhGa3d7K0Zwn9L8N8ThD/+uiATvDedbEq4y6Lz6Hd+TI2UG4jcMDjzsBddRSuwqqXS
wBxfX4F2LpXChTO02a7qvhqkiBwqpTzj98KMB1ZGMD2L0lhW6pL6Zbzq07M49CzqEpy7lDvhlGQN
8sUJOIedbX2mit9Vk743XfPbwnW4R/CNK5PFru1+Io1br3XRrmnbR9t8Foi7OjItndSU5Ki3xwW7
g/PquJWpqz+5bB+RYp8OERJgIqzEp3QNZPyezn007iyNNJYdyhCJSgJ7R7HlGg7IwrSxQ4gNtb3q
mQNOGAO4i6ZzW+3KIosh3z3FnED0LfD0Fz5Ge2aPh3ykZF/n3Za047kn4WUi+WfmTTaCBLQELIDO
n1JuPbvK3EVjVSLdl2Y76uAF1F9gPagiT7S1UKMfRWjH4MpOoDVVp8JR1S6XxC23mV3F0InA/1HT
2rIvZDhzFkBqD12NVgSBRbi3DTmOvQdtOu6FOy76DUHYy4iHIlsZHOVAX8tpuKS53IDydGWs3Y4O
C/f9nCWQOm2meoFEbvJ+wpgErsrNa4GGQhHIp7EfdrdHWQgS/wf8z6wItWEcLcsuLh3Ljx3tm5gp
Z2UWSwdoDveH9j1tIyqchIc1PeMF1Md8Ap0h0G9T5u290pZ4U/n6olB82w++2obDJzCSXm/Pbynz
f//nf8Qp35N94NPRSZpBNJtI5xDcrbdX8B8uc8p3QPspGBYj2PMxdnn+I7f8bd+133nWFOieWCs3
1lIffk4PkG4bWH1nHKDi5GE05N4fw4Tb3hamM3c1sc5WneLregQLhI1G0eW7vQTX1OGDs/yezv6x
AlMjwjGvtZOQMT0POU1RnEgPflg+d+VvU6BPmL5F4BKslIoXv/gsZHruCBZl0zgQneEibpgTE5B5
Ctg58eZHJj5DzvR0tQqPdC/3k+y3Rbamd7NQDnpf+z+mOpIWmloEQ4fAb/pMb1CKuR8m2OnQYUdM
+9Nae2YtNfneOzt/DJVOrMw7CY/T3p+2LlTnPZ6eiurOnu7J4INYGz2mEPtUtTxStzt6DGJvKSBj
XK2s80KMmqP+rTICX7xI3SSrqi8uukVxn3f/eGrmmH/N+kqCMTwllGvgY2u5KfLg04gMkVV0T9P0
Z4i+H3zSfwtWHuB0ZANyHO0I0edce0kj1xpXC1/0/0kAhYwar5xAHW93uctgTmYeBo1NE/KTbBx3
W9WA490+KUtbd84HKDoIijUNpg2Br2MWQdh98KFPCxsj786vzSc/ss/TqJ6diHy7cm5Xm99Lb8s5
OcCqCBszGN0lXls+QFtYPkwuf51QVNqPnvrOeQaf9UY9hWW9n2xxaoInyciGFmolSrwz+D4IE3N+
QO1TrwS7Y0xwMScpTc+8JLvK6+OpA/DR9R9MeeZqR7L6MUrT16EP4fCi3iyR7toGUrxYJejwWuBt
k//+x9m57diJc137ipCMsTGcAmu/ap9UJTlB2XTABgyYPVf/jdW/finNWxRSzjpRVyjANvacYzyj
6f+hw9ZBbmX9WsLTk0wZhijt8Q7G+aBgdQPBR3mpIGLe91ZymKX1anP67PDh88fD4N8uw3uPYrGC
4ajlIPyvHe8gYAoZn5LIT/STGrKfSqdzBMTcD0OTo6jqH0M1slM704dO9KFJPBHKvAHHu+YvM3PR
rqJvWVIdEs52lOVIrZiQt04oIFPJWDSBcOJPZWn9qDz4BcASTqZwqEpYQg4x2tI1bU5Ofir00S+6
4mD8OQKH3/8qWQMxPfDW+LCVQBWpsLnNCB/8MALXked6EW+dqHTnSMSvudhyuK1sSZag97ipe2L5
MSxlo7ifIEkBhzeAA/PYy+pMt+Tja1N+sfckrithi3HoVdlgJ49ABB8oeILccw6D8iF43Jjt71fK
+NLU0Fa8ajiyh68QGeyGZoIjwQ1K+Os3e4srmw9kGOOT/MdHomESPVk/da5uWSGRNd1BsASdGMIj
+KMS3n5upifjjs83b7CNpNhAwK1vtepLqQsY2KyNk+D7M4gvHQc1lRpHV4te0U8FcWRHVB9Ck35T
olTjCSDFMBv/6kzLl+6CUg0QhbaMXtsivaQuefLpHLBhSzfw/gjkS2uBPRWuP/aTfW2m6TXj6UUz
toO55FLh3Vk522pGv78t5ktvQeOpFJmvifv/xyAs5RHyZ4AURzRgOj4gotgFQ6V4yKzP0PXEVb2d
Grx2bee/g2ZMpQv2bupekQUIIoo9HEytfoFZsft4eVsRn/CliQCNq5gIJV0QXE2Y8h4KsvS+0SpU
4wNqcHFzgJnzySQbx/e1d7Y4w1Z2ao/zrNyr1bxhLs9Nds06mH1Yep49szGZV29qsWqMsY0mBDI3
r7z1v2HAd7vb8OZ0ugICf0cIBWXFGfY87U+jgSxw41nebuJ/PxXY1f33ZRX+TG1vqvCy2sOIBixG
CLFe8QiRimn132qnj1q4NKbsy8YFb9+g9y64WFLQlkong2lwFTUkXTC6elg07LBIx5DJb1KML7TO
r6MZcoh6T6i/cu/vFFn8f9wDE6KhrDYR11Hqg1ZOHyov3XqBK6vx0jSQpaps7CTh17pnL7mnX0gD
AZsvdz1U7R8/u/d3zHzpG/D9xC1QueFX2bv/9B7qRcwxh4//7ZXjHTZL/x0IuvRr16Y+v6Lzi46w
HKM+eQSY4JBzf18J7FqSDB1wB5EFLsBpCLHwNlrTa09uuV74NviwLsVtFX5Ih+bqUQvQfedlk7e7
8v1YWgGsbgYIxWL8OpI0mg1aZGV6C724pDUjYW6r7zaBE7jcONmsLBhL4vlQaR+dlMm92tXwcwRo
B3SUN52PsAoW0RRvfKlWRLbAUv/3jc15ZtdT3/Nr0cp9TrFBS5uLn0Z9t5/zLwWBSuHJDPUz4hgH
KChlfK6aN5P2h7nmIJML4kQ4V2/c88qiv7QBOEiLdQc/xyOGNMOAORt45d8N+6UBwE26EiBT/NPY
WSGhPS5JoDdNzStDYynzB4fDlHmPYY+4XAbBmdMEDZgvEJwgzMNpvTqoOlNGXMJCmTbVibqieqaW
uJCYViaMWx8icXDLVdTqsd0NdTmFla9omNiiQCcvZxtPYcXNw/9VPfyxF6N9XAGAPXsQ4YhdnBeH
CvimZPgBbPUOCDk5wd5BSMBZFtZxAgw3tJJD+1UIf9ez7jfxx7vGOM8fLxcrQ3zpGADMsLVSkD1A
a9co5073mS32CXW+5W326GyFeq0seEtAOgBwtHZxgL722mNRJsf8nvSMb+wjVorEfKn47xBtWTkJ
964EFeEiLlDt0a48oEpAwmwGnCJjw0HTYo8T0BwhJRgFNjqcsqaBG7Ha5Q4AJxaiU1AxoOeB2F81
CMW8q5+dctT3k4DQoubQbiYGDXo2gGBoVf0Vy+iwc52WnzNQzB/rZKhPaia/KtM+Fi0tnixmDa8x
pFFRhzPcsx/ncehq8QyvqIpcYjtbI+q2ULzzKV5aEWIKf5ChjriqNsuCJo7BJuW7lvFPdTqfmsRS
gLio57z4udl7X3uji72UBwmJqyvPuaIIzgNLA47QKndjDVr5kCxdB1LSsjVTx64cwWt5U38uqvKa
TfYp27Jgr6wWSxcB4bKCkNOekB/jg0fSpq+MI+OznMfIxdEoi5PfHc6+tYXa7McTbaWkw5e2AmOM
lolXz9e+mJLPqhenwrjxSar5n3yo0dUeZXKL3EU0D/KP9h1z66gjFpIfkGHw8e+w8lyX3gMKytUk
uhl6IMniQwJQR1W4+cFugdrpfba5F10Zj0vfAc/HOe0qOl+RZHHxUnGqxg4AazJ9r4n+hLLOwWUx
BLX9/SYPeGUdW9oNLKeioLWn5DrF5ZOusmvnJi8xKultOZ2Q1bWx1KyNm9t0+GPtrvNSjUWSj1eD
LstMw/Fpzur7ybYe22ZGhAG43ZtOl7WTxNJ4oGhXmxrWarCF42uc0/OIohNaBKg2tS8KwaSgJZXB
UKDjSQoQlz8eJP92+N9ZTZaOBF6MLuQlQHm1OIk18/PY6x1Fwis5JAwFSJHt/PTOdl48/eg4Pyy0
560xDQyo6MUDg9HDzH54M3zQmpyhryxwIMYZXznHpKgjEJoD43gRAGSNvcXKWpGJ8KWLQVhGd2zA
r+wnP7j+jLzEwC6tY2V/BUx0QpEBUVHgLDxDVWDHezk+DMPJcqZnTV5H/00YaBvEg04+pUmG4jhD
SNberxCqVb31RReOfrrDjUzeGKqabJU5b7vi9x7zYtfXpaPJJsgRr4gOCfFwC3Xv4ayUes9efSyH
N/zmIrWDdka8TRcHBG1m5EMHtslC5rl70CpkPd5LjSRA8NXxR3+ydnk5bvx+K30FvnRG3EITbWu2
QXTLX4zQYczrAK7bMCvjA6o0NzZrttfaPsS30yxqEKYNJv9pYxCuHGeXzgkvs2dEOCE6tazbwKWo
g9uhnX3HefZW7jDF0XS/sFlK2BRO/LlFDEWaRdUEWZ0O8a7wckOOfN52RI9+awVfWT6XJgs+t6Wd
kTa+egn5UmONO419FirBD7eqKWoLv7HXlGGdNGyfSRO5yXBmhDxOoPABXsP0Xc4g1G0Tf0t2tnZ0
WALxm0p06QDi0XUuP+Fx9OX9bY72br67ea2GKtvhmDJw8BpTKyB9+WmOyR6ePmyQk3uFkY5nZfsb
e8m1o+eSl58oW05TbPlXqxgvUlRRHz/lUJoz9gbw7t5x7+xkjnghAoGR/PFI+VdP+M48Wto1LLtO
nFgzgPL6b92cRLYGLduTkUZocZO+CdqjwvOmuApvIqLM/Vl2U1SgLYcJZviXm7EKY3kCMKr/hllk
Z19ucx4PBRUoWKFxCziBYajPvXe4yeZv81LPgTONEOk+bN/Iyqdl6f/I4WkcRUXia0/7z3DpARM5
YLoRqR+txt4BExxs4g3/Vfa899Dof79jPWeNp3kTX0dEBBb1s5m+xD3M5pjKVm/BbWKFt4V+7vPd
CK9bkYsQDwnTvoBkyUx3JP2Gt9kn80VRZPB6d12XRq17w8WgaK2Knxsvd2WR5IttJlSGzKQQ9lzx
bVH9GCTsnisS1ObXTc5bNVVgi3s1DA81MgYnBaFpeYffQTkVekFmd5P6Y42/TQsAMfG2b8Y9rCGJ
ECcXLQ684ml6JlhSc2AcMQAYWCwIdrtiWnx8Byv7ZL5Y5bVCXGQXN9gGjcEwa/nL5DHZeDorR/Wl
N0Wkfoqh6ptLYZVvBZVPJmZIZN/qLK/86ktfigOoTUHR17l0EsqEJuGnOqNbde2VF7t0paTtrUBf
8/KSxHYbZpYJaAaOMcBDjKAW68iH1BU7Np7SMj3ByyZ23PrJ8y339vutHdgJ/jv+k6lLIcgwCKvL
hs8zpDLM6cCXtE4Wde2d9CZxy/L8eAisLYtLC0qejIxYhU3O2Gu7MdnZSX0RxX0J5IEb77ntHHWq
kBylj5su47W949KPkvtJNiWkKy8O2PfYziCQr2d1vaMj/C/9uW7aH209+LtOAYLw8X2ubMH/x5iS
Na4C1Mk++5UdWay+qtI+6Ky8lFqHNiTuH19m7SC19J7oae7hqKD9JculOLBShJVdHEfsiepZHbrS
hfpTfU3Vt8xpM+SpSOtSZ2LcYiys7EzYYklyjeOCm9DbZ4CSg9lNg7HgBzl0Qe31gZO31/pWOkYm
qbVNgFkbrotVZJLSTZALVV94xrNwyFNyaQapLnUD4XsFCOfjyDp4aId5K49qZa+ztFeILC+6AQ/6
gsbqNHxXSXNUefvqxvX3j1/jyi0tjRCFTmPkaJv+4iMNoq7MhQnkNQv5gHb0xa07wGQ21pq1K93G
6x9ntjkRyrFLidDU/JXVUYHC1kzZm8eHO2/qXhEdtDEBVlJp+dLyIEt30Lq1yNn3vGfLv/iyPWUK
pBN4bsSQodDEdkD/3QkvRnzaj6pQhylt9kPTPg5l9bsZUhryJEfAWUtM5MdPEtv5ahbhxMC2TJ67
gWLzloeWLFOsWK4FrfGYBSKne6dtHkudfv745ax8WZbGith2xlxPt6lciBzQmSFsRfW2uZNe+bIs
3RIOyhpVLHxyTrvpxWfWZ9FlGy97bdzevjd/vGynJbqcRUzO2DcEPWnP0IHcoDnK34qlW1F886X/
IUMcXspiPJy5iENkEAUDDuXsWSrn6vxoEZ+SRA5vdjM5MIpMnS8K7qG2chAhCt+JrSMXHUAXClPK
f+pdLyCw+CwSFgKVGxdFxLd24yvL8dI6YXWVofmcZBdLuD8UN4fYLj85iPkJORJro4FslR/X5tdi
ccrzQXetB/16Ot0zgdBnUAT6Fnu1eEQmLj1uDpuVd7u0JGik/DVY/etLj9yDpvaPzfhEpuzSeVt5
eGtXuN3iH6NH4QPiwTTfX7zB3rnEP/eoDtbQcbP673SufOkXGDjKgNqv+wvnFuKOxXegaiD22Ghx
r333l1L+jI5jq6emvxSNidIsDiV9gUkiD/VsvlQz2+EL/Zji7sDP+nitWBln9LaG/PnMrHHi7uCR
M+GQb8xgOWN1q5vmiCDw+8nAkfHxddYKEkuhvxwoSs2GkXPLj1QipfAWegmzyL6Xbx7QUWBqBrTB
szyW9puLNWv+Oys7X8r+Ubj3Cy/j2MC1yT5Oi08ss+8Ibb5kW0HAaw9xcR4rDeuxncC9EbioLIQc
l+oLldabyP3Tpp5pZVVfIvPHJGt83mBDplT1zTjVT0+mP3Mab4y9lXVgicyHd4n2ue2QM05cPN53
KXIjuit1fppc7vsteu7aCF9K4g3QuaqO8TLgSHjItAXCRBJ27k43+wmk72E/1G82ToIfj7oVNSJf
qt+xsnVaUwxv2GOEHWUIgXemKK1PIAMNQewkiE5+nEC4bUBRHqvyHv38wM9eK/7VjCJkyQ+Hk108
5iHi3YFV3thrrFQLlnJ5JakbW0lhn03yLMRD23cH4uRRVw73PBu/wS2GlBiVbcy9leG51M7Ltofr
L4HKySn0yYjbgcIdvmg9Pnjj88cPevW9LtaRTFg0jz2aXnI7DZsMtra6jOJGP4xEIIbe8U7Z5Pyu
fcjSHTM+fXzVlQV/qYXXpbGzAVlJZ3swr9XM3xp7BoSHQNq5lXO/donFjsRLc2NmJ3bPlijZXiAH
FVVxhPkMcyNDgCO3UHNr11ksIW0yAEcClO650K9Da05+kYVOMr1hUvzds1ocfGJY3VXdYBC4xS9/
SoO4L/Ztkew2U+7XRtliIyHQhu501ZQXipXwKYmLr3EJaS3E7Y96qr4NW7rOle3nUrCOxGY4RWch
L4Xf/ogt83m22YYEZmWJXcrVqx44J0tKecFofhQWQWFex2+1u3FoWvvnb0/uj29toWTJoB6QF/AS
y0DN06m6nUBBUdpYw9cezW1w/XGBpC2sKZlb6+xM8o0m5YXl3fHj4bPyeSCL+Y3k1qJL9WCdq8kD
JtdpUHdsfnY5UGCpLAI9IhgYxfuPL7YylJYacvhBET5bKnrGOeOUKAGo5ATHpHeESsR/oG27cZ2V
SbeUhDcWOA2p16eXwWruEzKgrV8/QTb8oJpqq8K99k4WExuEbs4Eq5KLpiBLd5WGbCaZt8oZa69l
Mas9v+1K2srx0kp+aJshf+PApLeZeUi8H9NwshMzhgVAEmmPQpKpz47Lq6hxpvIR7gAnrBILp8M4
D5hmY1C1mwk8t/XxnRL1kikP6S5F2gMqEMj1fRnq6SsTSKSW/Z7daE8jexrSokbcebrr6PBSkOGQ
SkSkbnV73p9qbCnKLjNuTzG3sks9mhfpefczR1YUIlT+ZoCypSAbxXZ0QW2TX2KLf2NdOR1amGTD
MbfuKy/dkfjLx9dZu43FikEazytLeK7OhRxgDS1bu4+4UQJeKNU7fzUL2FJrnVtxkRejns8gt7gI
t+mQG6SbAO3psNhSbKzdyO3v/1iZPGhNmAekx2Uepm+5Ku7k1J5I+uPjx/T+dootZdaZRWHCLpz+
koxJ1Of1habVnok6vFFtutjd+fA+bFdn31+emH8b83/cTFoYJLsBznBJqfnVqRxIOINJGE0De/Ur
8jpZyvqeAqi0Q2podWxBvwtB4B6CYVJF2CZVsdeivVZiJCGxXJxPJwS3Bx8/i7VfbrHeOLGy6tSl
5IxsjqDKO+QT4mClxgCe48d6GDa+Ze8vnWwJa6cTenZG4siTFnrX3rK7vmoQDaSTb3xwVurubEls
n5lwhy7DRyCjyac8FS8FeHjBNNkIjC4cODqmfUz1T6qmf0TsI+DB2zg0rNzaUovto2E1T9agLmBy
R83s7DhHwKmG2JtsyTTfX7bZEtM+OXLibMBmzOvA91Z32JRP4JCjN2b0j2GLr/YvE+Z/F2G2VFqL
lqtxHHJ9yWVXRG5f5CEShN6ckiElNke8AYunOiCJ/JHUJQFimKHFATTSMaGIMXZUeTVUP8i2yiMG
th3M1oBWD9YA67yYvnegcYSW49Z7OlASR6pHCpQjPRNmfep+H02LDoltUo3Oo25Dgz5UFVRe8nkg
QkNFT6vPDRmaiBKOcmlJL84EeNjc8K3T38qis9SCO2lntT6WnTNaeHA83eaDJQxSMZ8/nmr/Nnff
e76LVQ1pZlML2XR5kVZGmpDy/C65YapV89NKyg6h6TZoPWFrCY+HAP2iLWXq19636I7LOQuSVNwV
4wRJTlGLLyZG78FOk71t6wfi8VeT6Sz0VVLfGeROkSLLnyvNny0Pjynvk8+8VVZEc89WATAT/NOQ
WnfIcSAX6LiLKLP7hzTpSZQpxz0kNqT+vixfPB9SlSR1H4l1A1oasHWMY6YINnu8JLvPzU47zH51
kg4+IlDnYH7g5s5QX+0KCQyzyFGDSNP+DBjGz40H+e5mgS1F745HuB+nvry4Sty7hIRuK35tllJX
vg7eYrku6Ch0lVf55WbF3tnSO1LXQtd1OmBf5oasgMAi8yyACBBIs7GGrLS5kPX+32+E6R1LQDRC
zlkalt01zb4Xzluvn4BFidPr7JFgUiJi7C7fyhlYu83FVrDz6mF0ehRw0ERHf7JvX6zWCtP4DcWE
VP5kmTh8/LZWiipsqXjHLocYOxH6IgHbuZHcKvMJwbYHgZQpvxbfkT17VsM5i3vA1WggXZA8Kucz
cKrhVIMjXk7yewKVL4iqFx77ewfapMxsQSdWZv1SAq/VGEuvtxTOoYEdf7GbYGy+btz57Sz7zoRf
auCHhjRZDTj5RcXmUwwXSAhIm3tss+YLyZsD0B3neaRd0GKLAH0DNIVlC0VC7CG+k/5W+GyVzHpQ
Ch8yRFRFBJi1IE6sSE3ulv7v/fMGWyrpgaN3E52ghWL8s1v/muJmZ7kPkH9gWJQgPnXDp1Jfew+q
eHgikwtaWEFlnzNYzwoO+XyMP46vtAGMb5zOtZ2/wpp6pl16+vgZrv1+izNqmtLBIUbSs9/FX1Xv
f/Wy8e3jf3plBizV8ACokNgeO40zh8IGk+TICfR2bZYPB2qjbQNswpsS5XPpb2Ep1m7m9vd/7AQt
YlFtxS4/syH+UlvlCwLKN2oRK7uQpSp+SkRjC3fyzkNsPzhj/6iY+OY3mQnqzP6rdhtbKs/ntvLm
ESWPc6WLClpFnUW8NF8nHtvHwlD1dwcMsViZtAPCpIVheYGYPw8s8PWDksZekHXzYz9ujKu157Uo
PxXpxGoFX8bZsBEJuYpjiyjdBzWLOTT535Ez2VJ5PpUQeXap7Z3bGTn0BXpnR1L4W8yLlW3hUmTe
mCmlAFp7Z5IDL2jP5iG2nG8gR/VhLvU+HSYS2Cl5/KvpstSTa88fhQCB75w5/bFCrgFGASQ6RQ04
Dqfg7qkJ9EK3Ptqy1xsVqhVAAVuKyx0NEBI2FfZNTeNXPQTJYP8MdRMyciKtaAJTIWAVnr0s9kHI
UeHtvzfdgWsPeLFh81o7rz0yiTNl5tTZ3iEunWEH9sQYlaDG1Pty68C7sha5i5WhrmwrG1PinhWU
hwErpjmyazp9ErX6jTA1HOUVD0EEAmowk98+fqH/Nvjf+TwtJefOPNcOwmnFueQ84a8zuOt7Zgvx
MuQ+CdDFeNAW8CJ5WxZhKpITSMsnAEzboK/j7JFpAy9mY08vXj6w+yKxj0YZ+6hGgBaVASKiolnz
5NZqiMhsWADKTjwFjAPJEue5s+fg3T0LGhMIyT2xh0uBfLYLPzsAt+SHnVXKk58S8B1G2b9y34k+
vu2VD/5S8W5bqMrftpDnztbmhDG8m70a2TDupmhg7QqLBaylXI5y7PjZRmbS3mvQpETsrLUTedps
VPLWLrFYvuAnRn5DnfEzd4rqHsRH5y6rbnAqsG+fPn5OKzwKttSEE3vOWjVo9zwn5WzvnXqidlQy
T5mwMhrn6twUYQkvQjA5vHxJsDFmUTtyENRzu+zmkDbGuEFBBQxQOJcgJoSzk4v16U3yMfmUZVCQ
l5ZugN9FNiIYh+XzQLoXUmr3ms8pHHFw+QVCOt3eII0hQn4BfZRKqNA1aXdULTgcKm+GTzmgRieg
yrA3IYl2L2IsPs+KIWs0LbND0SeTQTqx09sH0L6mQ+1Y+nPulBboT9w6yjRxkYhRsyPMZvjW5LJ5
S6iyNz5nKxWWpbi9yUDJKGHePA+I0I46mTrHHnS1cIwLmDza6pvG2WLjZLSCfoCN6b87jK6b7ER2
NjvHc38xUhWvgrQjwLa9ew92ZhJQOT3ZjvvMsLPZNcBx74fKm85N6oiA0fh5EnUc1JpsfaNWOn1s
KVovCTT0Gob1s3QK/7ka1WudDnUIbPgFhJUxCU1V9nAljRDVEbjp8sBltNp49qvPY7GCO6Y3snEz
9+xS6YW069PIWD0GFc2/0RleKyx6csdnrLBp6Ydc0/iY+405QhDqY3j7KMffNXLaClFbO+gtBewu
skWGORP2Oc7rHZEykixXuxIwtKgu5RzKoUHvGOYKe0B4delbu9Ix9fdYbszqFUET+7c48cceNEUg
XK39Ch1KC5i3U1Jnz2MJTWxq/D5sZ5chFCR+0QV5k03i3hW9HKJY94+G0DtGNXlJcPRt5HwCHcX9
iWHzlnT4oYym/7Cp4IBt9nc1ooZRTnfDeDBn07HLQBROGOlWRvNasY8vjssalO9c1vF8duHRRpYp
DpJF99QMJfrV1Wv8ShwQTKtCd4cbEJfzv8vbZEuFup3WUzq3BQ441WtSjzocMg90PhhjgsKn3W5A
dsz+4+XX+X8Jse98n5dy8hmK91xSCTUCcVOIxlL0AKUJS+JYjAZ+CmfK8zz0bvNL4pAJFqGa1Yjw
P6oGiyDux6MccbYg5XgKMTJgFyr3MfHx1c5D09iYCwCTI4EPwlaMPzsLUcLP2Ss8dFPBYKaBpPh3
0tV+MmKHhcrjvXIznvyEqzZDpXNM+hq07WouADujcsh3ZvLpIZkYt3YNKck9TiGdPCIqXni71PHt
L21cmwPqwBArTJBDJ3rCIQslKoKiSsqjgYv8DD0AZr/fFoM61pbHr7lyuidbkhiygFmiKt4hZXgv
ffs3CI7zrxg5bkHetSqoid++xWKM70uE7X0t/LF7qAHP3afCRdrFjZz2e2omUwb5iOybB4O40C+F
54ESl5Y8h7uja4y0gwbf1eIsmFRWkDl2/eDLzERNQVRQzJYfJlPWe5HpeLETrVNfJVIofskSmN/M
zV+qbGZXH/eAnRp8wGHe2HHkWpkCyqwrngRkIjDLmVrsK7zORyKJi7yfPB5LeK40f8jBO36wYiGP
eVcgjbqTNoXQKo+b45yNIKpbpQUAf1r4Xyxl0BITiUsjp6CfQQwlP2NGf7sT0pAqJQ02TR7SBrHC
EBlaMyoI/pjzqKiwRzas7fag8jXZzpNWLI9ClDB79E31WjU5wohono7yYlIM6+OQzpQ8+JCfxgdk
LNTDUZl4dD7XZVWLnVVq/Hw38XEMYSxFEbIXbnGspWuf8AJK/JZawbx4qobEg8V1sIXVBhJsB/Ua
J95AL6LJoDHY2SBsqTa0NEAcV9vDj6I+XPZISkyQtFskBH0RV9N9nJQ37lw3sM6K0MUssTWFPDx9
0GNn9hLj/ZpPZth3TtWAEACmaKQbicpkQ4WOdF6Y6klkXk72vKkF2SOfx3H3io++iaOqmHHIDVAr
LasH7No6747XcZ2+6rp2yUPp2bcM1hjfLhLqVGfANfZdnVsHFCPpDD+aHjJ2dpnu8j1FgJnZUwum
pe9928v50QLITh6kW1jVF9pP2WBfnRL2dMDoUXnu4dTqe32llOTOdZyqSv6Uc2LLqy0RD3At8Ez4
E2ypcApPeBl8n0quXSDHAbs8Djo2XgikG1RMQUXykod9M/neXayFn3wVLHHMPp65ox+8Ej8QzUVp
gWuF9mobP8W9K5w9pPPusE/risl/MrT14ENMWd8nD5WDgXjwur53z2VZKYClqkKiS1wlEODftUDt
9I+Z1yU7Zax4wB4iQX5u0PjD4L7lDmKKvtYTz6ondGO43EniYXqyzq6c46yZGH8rmlr9E1z2sr6i
uWwlJ6doMGTtVKn01Lpp1f7j+EY5dx5B6ODXzPgjOvwOR6pZUrCqHYBiFaO3GyvlQGArhip+xU/p
7rGqORJowRC3PCQwC9J0B9VObrdjRQOLci7Y2EHuhXF9EV1hiV1N3al6c1Ec4jiM5CnGcVcQ/1Bl
nV/fzU7SAkSiVFF/IbNHi7uJVU1ih72pSZcEtds67kmottW/TKwGqsPSHuhB2Tkvj/kIR/ilgnDZ
Prqpjy02vARjPp9Gv+hR8szwtZJRS0Z2W107UC3eEPJctvuqqyvnSrEaTXxXyjJWZ/gO8/itx7E5
+1y42ncpcjEGpKQFEAPX8X2OtaI4jbgn9WTgwil3sR83sGzpmOdfEX3aiHMKFslemhQlv3zA/x/p
eS5jRIJpr36KadkQnObsjOIMY/fIvY647kl+JL6So97Pvtfo65TjxdxbLpNtC+BMV7gHfIjgwrB9
CVX8UHaD/keAFuMeaVlREsi+yJKgMa4Brr7JcvvXbHqrOxSI5BhVYIzop8BNuRUlMA5bBboZZd19
Lyl6oI8IWsxugHIGi72Fowapk3Nju6h3NbmvyBzMdokPlM8LGf9IXDlYz6K27e6sazcdDwz+Nu9q
o9/h/VQlte3PbUYtvVegO8RfHNsAlloIRBdhj4xB+rvH/kKcUnSha4KOELXZD0Zoa44OYohgzdD9
qAOOVm39j+j7HloppwefBF5E2dj7UkJef5e1iEm8DjXyCZCL2Sde9r1ru9i/9+y8Sb/Cz2H3EPmL
oYk/exMSR/YqHqi7p2Iak6t0ysIKawSM8zQqKHMueYvoIAQ2dzW/DCgxy+/QnVH0Buyht1UTxQgC
HDSQcqjs/oQ9H9t5XKjI4JrF5GimMMbeZhoCivwdInawQfHsKilsuKBNJ4nb/5qh18m+K81V+70F
7FAEHDzX6bNXQoTxySn7IfunyyWUIZAAW27H/4+j81iO3NbC8BOxihEgt2SzgzSKI2vChqVJAHMC
A/j099Pd2Z6yrW6RwDl/PIsyALHIjRk80k40p+yLXznurK8EnOh4y1CemPG66HEP1HVI8Ov/bZGT
cz2UURAWuT36pC3TuBFDtKfiaMtInKQu3YhpxB+c9Ysff/bGdVRTS27bopjBw8VkpggXV2LJcjjp
oIv6kBqA1Sw/5tLd9uiyHWNZrqkNwZF/Vks0YmIXyzoueWupcljS2HZqFcj0PQdXj/HK/UI/bj/X
uJ2FUN6pZGZzuju0P0vw4q+t2GiY3xMxflTMmMOQBrWn6frUJiBIJiy9pqVnJMZUeRftK6qtU7ya
TuosQfOGv7Rz6qFOnTaootsRO7a+Sqfz1n+ROwh52dACDxfNUk+g4iEmZM+yrRiY9pIEv/Ls9bJQ
TWpb2kBzUa2HvTRiq/0fTqG7Od+XOPwHjtl5f2W7BjVZ0V7NFxj6WWPwl/rODoMlaq8KL+TzqPg+
Ub67X2cninfaJA4vuIsH3SE327a2PhcsTO5/XVCrIxeJU0TVRflE23+xs7N6v+PWd69h6IXVJY64
v3PVlXO0Zsl6UJBEgKjnP/S73ecmK47Zh1Yet+JZtaqLv3rtuo4f8x7Ym/OZ6K22RWTNsHxq8Utl
LgSSttNPZIJIX/nIwRzfpjrZRuodOgLI85i+0cSk0GNJd9uYLDk16BamxGfHLRBHXkItN1PVFnYX
Wxvff/UOsSvnHEh33O9a0ZfVi+PNkXcfRr7PuMarSx1cJoMu0b+UE4zTNS7lnReH/U371PFwwib9
j21InAVD1lGXp0paP75F3gwE2iVzh9nZAV4qf9W2wBRxrNrRd0zWIvhuJm6up6qvW/+VmFu3vtFy
xAMo9voT4AbjM+2FnLiRnySuw4MWpKDe65dDRPNdOLfln70ruQyr4riqPtr+STnrZU63tVuH50AU
3fJFDtpWTwGikujJ7vuUfLWBHex1WPa2xCXT6Ci4l01g7Znkkbn/m3hkQNJTZNz4R7jIZfsaLSjg
vxa0JRe/K35W5p1aykP/LIx0hJvt7aHF09EmVd8DlzTG5ZNRcJhqgtjvy2AOsUuLaV73T8mASy5H
7+IVucVoY8/V3o80phQrngS/XuXMWbHX1VMhFuUwUZJrOApnyMqkRRGQU6LhT28RSrvVwx7dTs7X
pR/LYcu9hAFouDZNBTQsY65qI4s40dmUdE7AcHZE8k/RbXEwZmIdiL4W6xaVN59k5j71t3W/HG1Y
fZVVi32PT9gdO6HxfVjGpJfQlfgQxlM3aKoY4nZ89Iu6IfJ3EWThcD+Tvz/zi3NUdTy0s6eXPqsG
a1P+uYPUqok0+ygXBMcfRGsBXanmsjsFllSxP1FhnRdxhMV5al0533eM6ebgRPOnA0gtdNQbT61H
CWY1iO2Ge7ufMPS31n30zBhHXVokUaK+CJqdQ0aGtY+XnP9wcyU5ON7ftBySbX8YE28YMZsVVp4a
tJfuC4NCSXuIrS3eBoewDvm6JEwr524SS/wyJYPeLvMiiy9hbGYks5G6MHKpmg4Tt04Igy0ZS54O
xsA2H3yeqz6f3KieqS2P+mgYmag/YTbtrQ4NqtW44nOrjPy1eZX/vgk//styymF2TmxL58rqF/ty
GhD5/bEC/KEE7j+b2fVtkeEsId4g4/AJVptXG6a+8RIuEK/jTZERNOas40kdn8IlaLc3TfPmZk4j
XT+jwpF6xEF5DpfJX56jZAY4JDDG+VGOW1wA9rIZxFlgu7KO39mMY3O/EJLQ9RmiLIvwonLITYfc
AAMNo5MOO9Olu0nMg94D92NGxaKHbK+cyi9O/jpQXJC2FX6V76NHDtSJMu5uqWl32QrQkH2riKUy
BZPsQk2n21CSvati+BmXQ7zlNW9E9BrzIYi4o0Uuaj6V4uZUjYNdUrz7gKCtI9YjG8gu8nzW3aFZ
P/og8ryLjf0Cgavcncl555BtxcTu6tQ2P7RX0UiRTP4eRimmS7VcRK0j/WD3KQiu25LEC4GEnaKq
y6gWRH4+ICejr3NU1dOXtgtJFrz5zPc/5sINUjnVdK4ZMALYmKbO2IAGL4+3JTp1gQoo5ard/QfK
Q+dCiFb41C3WcU7Ozt+DAgZ/x5am5bOpxuqBZ0Xch3GdeCfPWCcz6xDc2sCub1Qz9F8Xia2BzjYw
jVPn16FJPdgGS7uLJ/vkTYThfjeSSPU3qOZgO1EjX5MSQLzhrhLxEq+sWIwk5FR6rIWXkpO2IASC
8IN5q5/nYOKE34sjuCv7drrn7Zq9jDAo0r7G5LjVsduiKDkM0/e2XiPXMKDsE7lXNm4zfBjTpRpW
oieiY77OQVRcpCqoYCg5oOLPbuqh7aMHzwOw8fRQMbChgorDYron5sTN5QzXPzZVncV+sOEAnfvL
uobDj3mdObT6xj9VhcSQVnDsOm0n0yDevk0mqVnLQgYnw8p9NLOb64ozY6ElJKsNEXtxHyYg8QAe
ZHO9B3o1PHL4vTkoihwWNfT5DpzibGp3YmPqzY1U598GTQtTo2JhayU/T9nXO+kmc8H3r3xvzlri
ye9JraR/xyOQbhyF99/QcHyEpbP+aHpcWWM4iWcxDdV/VVAV9FNNxV0Vjx3nCQGUgTOKrCVVObdl
cDCICmwEyC4Ym3QyOtetNMvJjhUjnRCd+bnYKk6HIqlwLnnyjdI9OAQRqHNc+NSSDwyBadXuiCQj
py3u2aqZ7TCTXMbViHtfJv2QRhwNFwXoTRZKEBid70UYt/fdEu2/wnFiAGa5DZ/Hui9Z/+U+/K2j
0b3OoWNfQ7zKF6QPpL2I7uBLU2V0UmQB4egdh9/dusX3ixDzV7UPPk++Tykg81eUah6G8xip/Z71
GDKhUm1+JAEP+oSetCknS49fYrZz64xUl7hoW/6qpi2fqiRQ3/utFqm/Om2bB9rr35uuQLJYIw4T
d6Xb1+eyNWI5eWHTfY2UGl6GsIk+Cm8o/61qd56nTTCY4UX+76CIO3gIRKyf1qkrbrRoJU66k8Fw
akLNDGDrpb+U8DQfhnNwvIoDmOuEWbS4VFGxb5+V3S51gWVhr0XiKZ1TFEHShHTryjsNfY9HMp5X
OwEd0RBzqrm+ckpHrfdjbnfu5bRsrHvvhfIw735kNnmfRKtTEljUUkrJtk5o43wk+jE4pHoIPFF/
QqeyAURq7W/Xte0PsY+EHTu09/G7Y0VkrVzBE7gnndzIePpK+nkfpNMSzM2/oqzqISNsN35Ulb+L
k4Iq/Yy1PuZn5TFimqNaaAHxm89k43hUjxBWQ/14MP6qvDahegr9pEtOhyKEi5+e+SKLueo/hKC6
CC9Uf0YENv0rsGofYJ4bqZxxoGVK6GASZTwd0FsNlVVV5vtl+BRgAN8zMh7d4SS9qOnSZnK2iAqM
CEXhJJMkzpZZDu1pDKpgvDWS2y9v22AkvdonjMqJ2+hF++Ms6LMw8R9Xlp3ORD0x0Hqkkv1wh1Dy
FGMud3OfUqTPT7uw4DexNT+Z8eZvxZEUf/txCqLUix3lZ2ILGY310q3+3bKzZWZ2TdaFl2V2v5f9
tjxyKHgfE/zM3wl27HmLF5tQo0HJaO5sh3nYtkTcbVrp36Ix0S9GNvmtc1tSvrhEVufebrr/pwvm
t9QfQludFHPS43rMmligPUjuPTX7HOZm9l9rw/RGg9DnUEryjLr3mUB0NladP5+LfT66M9FKa38T
Xt8iLPqEQCT/M8gH33SGubMF1GhG3WSB3/TyWxmrsDmpaEFH6uN8/L9QgDAYE7m1alPSdurjed4l
J1sccv49H8dSON93prq7aCIFtF70LE6Hu4O44pSgWAK233z1h4o6Bjfc4wgHYKGSlwNS9AriwW7G
oegWAENx038ZjeuOmeysc5XFyHmh+1H437QakqfD3/u33ivZwA9piikLpQb7MGMxH4RJNPs8fm0o
+vxtTLVcdzeew9yxbfcakKD+0+lbeemn2JT3yxgw/lG2Wc9Xu5XlO32/pD277LMv5MWqv9VRN/U1
rLxjyaYdaO8sWvysqfWb9keDrPUpmdfucZDI3vIi6vWUg1mINevYQdSdApVfrvwbyZ2PRqa7ULIh
qlMoJlIIDrccsS3E7jTklNs3VNa7UrNzICIwJzOFwUuyWX6h/Lf1SAxVdzy5LaJWAqqdtTjvwc6V
1Yd93N1vqto+ymieUSjZBj5DjGF8ccMJsRvLCUN4OG8IS9eS5FTAWaVP2rfOkZfBrvq78mh4U2tI
cP/G96ZEHpFJeSsJcb3bOuO5N5+v7sNZqJrJGgaThyQgVe1cuMNsb7Ku+/DWJSEy2qVf62cpSr9L
l/roeCG42cR4AzzQdT5JALIryQsr0s+lje8LvSOr8UfJNdSJdfWemL2sYUtYjc7idXdLVrhqhTUb
g8/71y/6JLkqule/haWrh5fEeNp5kdbz6bobxn6/OPOgzLm20nte1q76qM3BIh2VFjizY0yCW/FC
7zeqdiaQII5mhbN7GLvMnaZgoYU4jAw77Uq1XDmW8mmonPXXZJYyuEZ1T3eY5wCsuNs6NCm/sOYj
WqvgJI+lIuw0tpCinWAymFjM+nOckJs/odeX1MaQw3MgRH4AkYjFhYode4MDaavfwTC5r+ukWnah
qWi/DC7N2c9SB+4NCPJZN1vw5Cn3uPNYu2nJsj0k3eQXErCxa3Vw6eYdw1xXLurHkDS2SolIXW80
6lZh5pdUBR3+plmZjzbK3XGeGPD77csQViFb+rZ3ZLbukXIvjvSGb+Mw+8mJqXfqkSP3y3AhY7nm
Sl5YzKgJ9uO8B6ikyKP3Kvm6hnp4IEG9MunMZPkZCNSaV92RUcLpsqF19Jrjjw6WhAQwnaBuGfx1
MnmSYEq/i0aOflDemOkiKjvahb3NYVijXyOUY2pIHdanXRz9SvlGklTXWrixyEBHA0JpQ91uNAIK
iiw35UYnMW8CzsMK26eiBLEhsuczNzEIu+Qxip09c8K4/L0Hdb2yY5Tueq4oHCIiadqZeWhXOgu/
S6rUSYIApHkYlItSvG/N7egGO9JUY3WcNs1KjHU7omnKG9CnG02Z4gncOjpVTaAe6ZbkOfFL+S6M
D15FWIpISWsp2nflmJmKqD1pGPWqxJuyvQ8rtH/QjZ8fhWKydEsWNaabRx590HWHm7aUMOZ7FGHr
JA8Xyf/C0q/nFp5lTaZX0pntz8hdougkWwiEbJsYufOlLDkJ/JjY7GetdvHWHEdNHFUx1K9Ovdrw
cYyb3bKsb4qmEagJm0eFs4OOtlE3oFEFxc148WSXzkNROilUmn3t1WiXE5g+94C/gP+lZnAHHEWq
kR8q0XX37wgGIuRYL0EL3KHnS0Izoe6pcCYVmubRbk2rQjvH8yhUUV+m3qGwLFSG+DsW3OdiUYXO
RYd37FSia8LQLJMaKWExqtcd5f9KL7cs3mDWpr+DJ22cM0tV14gY8wv3PDeTGtu7FlxsPwdsjZ/M
wqqfyo1nKp2UbaJ7PW56vrOlFLT+VeAM10Ul7Z43lW0+6AksctUX5fctFOuPoPXsH8ticwcAz1NH
gN3b3nh+wKgaI3uoizF8WlhtbrxaMPw2CEdiIyZ8V2w3jQzuGh0485vXh0ZcRNs3A0L0pLQZ5MD2
2IWVaO8hsLrkp90PGlPWiembA2Nq/6Lvtr+nQ/vqvLmr91Yp2DFVjiT6cpfcL+Qm/mHhiebLfhQl
EzpkzF8jJp4CFe9en7ckgEEMC/p92qK3XyIB8LdiSX6LCX/ziyikUD6siV2aQ4yxvtXMFKP5k/T7
vD6oAo4w7wRxdXUo/Fs8BtMXs5HbpN2Y1ldgOU1rpJUsRCNSvlvPLxqAtPdYQeXMBcc0V2JY3UO6
nzbgUtSUeAEvst39P5pUWCddHcgZU1brP3rCPaL0RrLHe1UW77YZd3pyh1n2J+VMKwfPNpqHyNnL
f22YMAQTaSejFDITlkWqcnugk3wkxsLE9dfd0ZCceN/+27nauIxnIuqibg8hgse4u6Ny0nu1TtD/
6bTj5uvg98TewZVVnDEcdAGTYUAGbx74rro7hqWj25b/vecafZ7LHswvqblkWkgeIlJjfQYWpkp+
k2tJADHI2mtdJ2xi6iih3ie3eBjKnpF3rXfzsVb1eCqmKOJWcRoS+WL/OBcleXdwVqrI+jUhAEZ2
67vcl4Xa84kzBGOlfNhaOVwDS3Ij3A4yWzYw+G5Is6xrogkQoFDBj7nB74nHXL2gHIhPhsrU0z5E
27fFoSbHh3J+HaXTPLVRXWbAnP1Vy4LWizFAUejGOGVBw7zLUkwuxToACNyF6tIES80bVBasJbGS
tKi3yGwmeqoZ4Sz+EbHpD88bu3vwbwqegI8fpzaGhyiYezMPauvqz2AA7qTKhyXo/BRI9DMO0tAi
vE/hRGAiNXbYDEnmbwnud2108gPcMdEuo2vbF/s19CBju87aLywbFh194zyvkVNeK9FEt6bp47Nx
2uOCFr/5QtF9kpOH+rvDkpTxr+KzGaaiTJe+piLe9iWlQcmePNdV5L5vZe+fICbdJ0Dd5pG2aO83
D3twOkLdZ0GwFsVp711YDkVAUR9olJ3dUeRFvVYfgQIzDFpXXefS0yepjplT3HE+0AgVAJrlB4UI
7UVsRXxe451O9aMM/0h084vOjwB48FQJ2bxoWZoziDS0aLHvp2CSy0UaKx36C9Zfy+oAzVTLcRv7
8A8D91/i08Ur9lF7IljcfdwrOKsNnP7NVa68QPv6p5LKqVucTM7jvI0fYuiHvB417IrCAhLOUHus
INQ6cp+HbyAL5EDWU00uTaHPaP9GLnJb/fVD01/BIcVLM5m3WTble+OKsMkWZoDLqOciPYq6xg9t
4lePiDmKJsAjzo5I2rRGE+UTMWPb1BrpIoPyfktUOXyfa3Q60IehX9GW6ELyduopQ8lCruQWrVum
UU9oLnt07KexnsrTuBPFszvlD7/C7PGhty7Y6ztPup0IcyV7J1v0oVvKpszCRVgLBz7mebSVq760
y+wHztkKusBApYxRR8QL0Ebrt/VI9u7K2Gb3r0CpVQ9ZZacw+U/Pa/g7qm2vn1y9yzHvKYyZ/pU2
OMjJ27caX7eeNaWFR3LE5iMuR7e/4+uumt+Rj5IAmnsa9JM/1iL4ckxtfQrV2vrfbOAd451fey10
Y2A2Pb4mOKcnrr3V45Z0m9Hb/kuWSY9/Y2cTo027ofSmH/HCHzBtEPu4pQZ1js6WELfaJbRe8nMx
DTN0KGP1CP1Ze/m0dsX/DWZV7ktj3vS2EBywzfSy5sU6VjYD1JWMlqExG5tkZzA9pxHdiPrDjnUI
51UQEt48lqoY31ko6XdIG46blq60w767O7akl6SMN30mAM1zs6QZhwdAFR85Q13Uw7/VKUz3NlSR
7V49PLFTlpRc/Ptpkhsp0iUva/Wln4cRnaBHmCh7JzRWSLNl0nVPnTF49nZ1gNamtQWwzprNm6Aa
SGnsu7skCUL7BdFrob4bp7fxE9OWW77bjW7y9FjCYXsvu5GHycdeydgW2M3/AfEae881IIv6p2PT
/VskAvw86JEAl6c1cmO22R6E4dZPixdkIE2H88zoY1Q+x9p5SzaeEox8Ya2Jt2YllXWRqjHCVKWc
BdtAbEwJbmyidQ/bLNbxsn81GnLmVM6onpxU9uhtvTzqDWGIZ+EW7vLP2wY6RHP4vP6zsKXRakln
geGWKGTP0LhQeM7yvY6cbvubACnF1Ds60z51zGMkm+7ZyLUOpsz1VEL+zfugvgWVAyOOATqInVs7
6DluTxUxet1d4yM5+rRnJqYgCTtqvSt6n8ne5smZ2/4k5zZuHud92pOL1FU8jLdNeoqxSMXi+Bmu
S6syMtHaHhHaAtN0attEbv9poK3gZV9cO4ynfZaLKFKzRhPjr/CO6NEpmXMhrX0UGm7IN7SmeF+m
bUgdR+1fZi+QQXvPTsq2m3Y+oXp/IhtFEWnIqygP5D+6B7IgVEiqfjqjawcDW1wlmocRPqz5DYHV
Hd9mDqzoX+UZF2JSlM1WkpYRO1HYMitItHJwWzWfndTEtoy9/PBE17E7aeMYVKOH54A2XFp+maq5
cZ6wwF27rveP765aCWoOZhOX9Stkgd36x9j1Zeue4qMcj1/CU2L/aAiaJk9mt6L5tYMILBSVBIHS
5yEu93HIZj86xgd1QGDjQBaYRnfggfZyqDUJXocjYDRF72Rovp07xNXuwUdITVwhvE83JGX/wPtr
mfP2NfF6io2dqFkEJnvwIlaz/sxdKrHJF0vEfmIDzgm+6bYZfvEyV+GDa/ySqLYt2Oh3wR3H21+P
gc5Wb46x75nkn9Ju+bEy/+wGnktHWO/qAHmBugyhOprXQsxc14fbTs8cJqK6QW610dea4tHiaXOb
1Tw4g7vaO9KzzNkj/okOoA7hTcXjxmyyjvEfnVQ1LtCgGnlFFWMFI+NonPeWM5t+RLM2S162ndec
kCUFuSdcuruLEEDnI1KHGH6i+PL/jMF+UPe4QKACa28xPRiQ1OwcUBvBpRATgiuvT5rXeCgTp013
QaEOqQWuPz0ANTbfNSKb5Ylad/BAiFE5Pui+jMuzDXh/8yGBBE6DZT8Gek20L6P3rTdbkCeeu8/I
Zvfjyfb9dvTpir/nyKoK/PXZQfUSnaGYCV6uAhtZBpJ9vB/9cdmzgm4TfSV5EaONq61TE6hP1EvY
+/vrSEJI+M3dhLt/uF2MY8AuLOSAo6t9331vnRiOicX7sXpJfzH0jJNbJOQtIdPyDCJ41JlfN5FJ
Y9/lVQLIINdqKCUIduKLKEu4x2h1oaEcZv/Q0lw7HgD/ragjUKKhcRp6dKrmeQ7jUTzNTLsMLdos
O2xh1d7VdSmPm8C2fJv7Q/yOEsqlcgQb7nc6gtavit/snCFQt19AuQVqUOlOrxMaAflHgM3/Kgre
lisNA1t38qMQZFC6jII3Cfse3iFKWF/CMiSGqW27uEiXyF0ft9qp6vuq1j3TRtAuH+GQBDuFvcnw
Ey5v/9MWkvymZCg06uslDGH1VH1iGejcbEuKNc6wKGrc8mEkr8CM/OXCJAzVxC+LjqjDodyjiYlF
U+16oUJtr05juQFDuJ8vcu8nsCF2mH7qzRx4dqDTuSvWAX9nHPr1p32z/9tAFP7pN7weX48wGn9a
B634S9XUY3E/TbUz3bvWWSlYhyGfcoSTx3BKurllMNkC3VEsTWhf1pWAKGf8Q5XzKtB3kE9/1NMv
KLlPnfEnXI/Bdu8XEH2K3KHs6DufCpgYVQXZVn6afiMbJH0ae3FQc6FGbvEEgIsdCFPRWM//PKOV
l2ukLAxbbrJQCNpFtvUuzjA5/ne3L/rxnbdKbqnXWgCubXTr5ikBxp5SfnGt/DsnQ/2r9PrR4xk6
Fn2WxzaIezRkXNXljKNGJPUos8Px/CsCpWpOFw2wYOZ+eFmFPwJuTkgVymfl96F6BagSr0CwtaIw
kZ3CXaqVMk3jvOCZRCXuCc4HnHLLzNnvLI3zqji7XsJiVzKTco3iXOy6RnYqRycs7zf8z823Ohw6
jkulnei6sYDJK6Giyj1LmsXdMwqvcjkpd0Oi0toYZ02kRjQ+sqlc+3XkT/eJBJE+5FySYRfbOS/X
ieiEQKnRfyNHIOz2S+O3R3CqcYI9K9O7SR6iSuK5ogIYz5dNLPDs5icIV9Jo7WX/pG2ti58NXT3R
FwChtYgzMRRxmAIiHWMejEJGD7FiNH5q6226tX0ZhJDQ08i5tFTJfGdiu71hdqY0xIn8WeMBb2Ed
eijOS2sXdZMtJ/11tcu8pcCmooTg4By6H+x8+Pef/vv6a8+thKi9w3KAkHwAqPweHUsf5lsyhPwY
67ZOhK6VfApRtslNLEX3Ndk3+eYmIvnmjzzJmfE21/ln94GofRN1xV/fBNPP2F1lf95hsMhYLoZd
5c0BdJzR9zKI3z5nH9EeS0JaxGu8iejI11bP43tIrphzboiuKP50jBny2zFEK32WfnPvMOq8zvRG
oEGpJ35fTRFZOIZlkanrhNUMcCztzFO/NN2on8Oxa9yn1UOH+qUpjEMgPooWbs7OPg4OYxXq7Kqu
H0ej4VRQfuJ7anXT5JF0iOyXjTloFnI9Fbx16OZuvWeEeu7aSWcbW0I6sEzjpYxEcp069J1r54zf
AyzpSdqQ5fE0eHj2nyNORYr3KtP/YDNRCADGkKmrB8TpHuq2mZq86zdLCXNVVzpz43DnEOv8pEjR
PPqcUbE+fgjr9RmyZbp0kcv7z808u+qlXauJcAnZ6+o26YbaD1j+YU8PGwAv2TWIXndhSrTXPgK/
i2b6x3coC3ugfQGr/MpGkvT5OPnrI66U6EENxXhLmBcQWhCYEbyiaNnDE8vWPL8fjY+8Um6ibd5K
Cqy7vFQ7ih3Us3v1TXTaGrRbwxqVX5DrVUDB62iKf5AHlfnB2iN8isaBWsMz0/7hZJwz7Xena2M6
l5PerBuxnXHFjdRwL3M4+0EikD3CZQ2XFe3T2oMztz2Eo7Pw1A61MmbIltLxtivte/5H11UJP0Hp
Izac4gE9UVYeVKjmluOtoQhwN8HTRoaUS/bLtornvRV1cx0nCse+71TGbu+QVGYE++QbbOtURzI5
VOoC40Lq4gIyF7t2XnHtk+OADo9rU37jBiGss9xQsF66TxyE9IlKxcCrinjGe/YAqpxblMDe73FD
KniVYdX929Bac5N4u7ffvE5rkIUI4dAXvYwiuA/ENjMPFzVb529e/tDmmmq+OCe2nR02bFp/PbdF
1Yn3MOkm4gMYBDaRdQJfHG/TBmJUFUN7CWLBppdsoFGPCULShO/eLw9eajUFv7ATgBHEvllrwuB1
Qor4rDQYi1e7YR4N4e7/hxnVeOFlw5Lif5+mqtxw+iO1vS9Gv23fDqdCI0UyjdjuIdjQj9duNNV/
GrPEeFBnrtzv/jwA8pNLNobfRIMeAYg0CNfc1g1jQIrwlSm1NDI6ziDlhbkba2P/zGVLzFHKGcD7
LVEXIxCoCqVviFIa5w12HzGkBWjbXmQ8OP01rKMqOPtK8hN64QbEhRZtqzKLaOvGFzZvv3A78Y51
gK9Q0QNX+399rWWY8VTOwROxZZYP4KNBGZZMNaL+8GI+U6b6xd3fWdC3fDaduyk4DHk4p3Arh3E/
6WVibHaWQv3XEs+D3d6bZKBO4NhJmf2Ps/PajVvJ1vATEShm8rZzVpYs3xCyLTPHYio+/fl6X3n6
uNWAgQFm9sagW2xWrVr1rz+YWVm5sORxpGifAHG6HIyzrDLUN6Gt7lK9yd+UpmePAr7AFm84e20O
Zb5vekQMsxIjmX3RCGMVx5PvzLGZ6B9ZZeOxcIV2H4DD9tsgCRISgBO8T2ZF5Psk60AMXSYQkWjn
SzccF/zv7KSSvnqTCNZQW6R64cKzEFghBqmjNlSfflr7kGZe4ppgzTSuzZ9c4sz4YWIz40yR9Uq0
i6bjJnOkLqARoTc7jNiEx7+5UFoJJ2AdYU9YpxqkO6v17c88t5z6xTVUbxyyKJsY89fY536iSwVZ
7u1i+gUuMZqbxvF8HkHa3GYWllOWP6kBQtwFjMngGRaGC9PFtzrEl7ZjDtnPoi1d6wxVmI2zZMzm
KYfwdIBzQwxI6+lccz3EFJXw7G3CT1e/yrH3U3iEhV5AdAKbSI2lZWhoscwshxpoCC+wp1kj/EC8
myZzqJBOp/M8cCuqHXnmYQbtZY5vmyjmMhQB8C8vFf7cXJnQGw9+Vzc2tEXgQ6KlLdJwt6NFe8Sv
6B3ypiyDo96YWbAcijF8Nbsi+kCQA8BoRfbgLppG2QBmvmV53SvzL6vY174W/QrTyHmZuNSxsPTQ
TjgfBdTgYgJnIzNOzrKpn1zIyJ6/8YbY/kwhJ3NXl/LFQDNRrXLp4hqDWLT/DKPKX0XOJKuNin0L
hlQRpceu7rpTXbZdTmaP8prHYupSDbZBHEb+LIiqJlr2fpH+1JieylMRhZ5cWpav1o6rDZgWlxlh
ScmZ3k2jkocrFcQxrH2hFXNndLxfEHysxzqo4kNUuoyevMjgSsEfy5R/mlq1ajoDrgfyBFE9MzCj
3dNCVwB/YpGczMKsN4NNV1Z5cDK1SZxldm1hwuQVpaYdLQzuivdykPFdURSumnXKsZ9tInlMLkfC
Sw64RI3OcZCgwp9h6iKwmQrczZozf4bJCMO7nQWUmK+MxJ6YA2jjdNTgMNDCEGC0kdIO7rMJTttT
zk3p3rL6geEtgqZFYMtxOhhJnLorj/nid86+Vp8bxRipeAbBdHoTre2f81kaKK+eMnsw1i4+iz0n
m/VT1u/Srws2VtB8OqHAHMz3gcu1fojeokEWzwxLmBjZgbHpGK/9rGN7ehpH2zkYhZx+qDjJVlhc
JgdXuM6HQ5bnGfaF2RU3yU+MJapinhm22vWhPR40GFFy3jWULYZqzbccJjl3gqpzTzmSvENQOu5M
51RGEpaCTbpGW737saMxx8imV9hj493E2GebaS6irTwg5RlXOHuvjWV80rOeK8kUaBR0TBcsckYm
w4XaG3arWjdQKEda+x1Cj3Y3RDGjTShwexR9tb9ESVT8gpMi5kgVgEnloD170dA8lqoaP/DWQweD
SuB+dEdMjqA9t+ZYP4m+Zq4i3KZbw/oNd17fNNtSM6C1aindAZ6vYqnb/U8uhMggZJQcoOMgvzFG
/RCSVfwOY7PCdWP0uZiMOWyIIGjL7RTaYmMMhTq6nZ182H1evpUhbEaNN/Iz6uPyd5E5qAjGVnse
oWs8+lEwHNJ+7LYW0/eDaSYELilT24Ky0NkMbLNZiuf/0XNS/xD2ZyqVDPQMCpeOvo5wRPqeqlm4
tiQZzdeLkCmEUEuGVRzmMGGpnPEI2cFPGAohfrYZUHdO9YgTytjDvfE0zIQwlXwwDJhl9qARQdjG
w7e8z8G6QBUif6H6JtrIaGy5j+CfPm8Suu3etOJF5eZGOu8EbL/ZaEhB7wO0yCHoM5duq6aDfOXW
4VFq5Iw4TVBmc5HqHzJ1tS1pIcEu8Eb3fdQsQhtyzz4CPrc/VKJ1TMtF8jroLnB3NxgHkG2CBPup
26NAKBaBj1tQiM/Zruq0eKEl4fjKPKo4JJ4YZy0N1Vn2pa9Nbg14WY4rlCkfLsTGTTv5/YZbhPnh
1VW7l5NdPoDWAHuZEpolhsVzrXJJ4wp6YW1aM9bWkBJTOOHCX42o385RQtPPSUfik6DCfXPaovkR
9ob+wEwSpenAhKjSsn5NVlTrzGuWEbTPplvQnBpyrgp3emX9whaoS+8lYLCQLoxehL8VFutLEFgu
CwwLTzp7jqlZF4h2lviiOEqV2vrcNi0dGbhdj8xERb5T8MO5wSSjcaQdEbuKSRNnzqgxbKMeLbBU
x1YLgNN+jVRDAFTdhfGsAHZCozwAdBgTBi5GB/uC66x6arWu8ohjU9mb51jAX2AfS9+VkJRc+rJ7
yDhcp7mhaVtV+fmmNBm+eMSk/OBEYvKfh066QOzU/XRIBv4GMV6CNmMLbHtWeqxCHP18qZzyIcfx
YBFFVf5NFgOSUl/hZDGLWss7qQxBKlKmDCqH0aanKjXhzsDoWWd2kuy6PKBxCshVZ/iC8VVcWfjo
9UOz1gC982XOVOl57E08LhXyIljwWsZoZ/Cwx6vMN+4C3wu8chB8th2HY+egjzdsvWAi5JjGXB9g
tW4S1cCOjDqD0R9y2cXA4blwuMzB2+jytZUo+8OADXWSkPgXhlcw1+a1OpwiQ5MtIkDhOWJhfDSq
dnwVsHuwGiPCtEM1ZLVbW4yweGvJ1SjSing1MIZGUAzQ6+4QopkP5eA0D+E0qU2t5xj/mbhuQCep
9d9pMuXo+X0BkTrXIHz5Fs0/bJja/6yBtMKZOmuu5roZt3vD6tJjmNutu2eqho9NJgGuN3CDFbQS
SB3JDGFbEcwG+uyN2XfesY6aYAkKxxy/qfCVJbzrB4IiJnhQcNqlkHX7EiB+09/QkPsPo66YkId1
3GXJjB4L8RUqgG7l5q2+zRs4EmjtupXqQ8Q2UZ0H3bzHPWhXZyEmy6VfFuNORxSu6Jf0AmPkUW+A
Vqrp3nYM7gU4D/UL18mmN9rSYJ5H2BuuU2/UvoelIz9pKuyNcqxyNdmZWKJbKJ+NydOfJ7PXP6sS
2YDdeQHn0sSsZTCz8HvU9EYEr8KwDlwV2qVuJvA7uUjbhFghmQL5GLBW9Lki7hh1DwBArfa99VFB
gey56Us95NaWCHntIyWgptgopKd7VD3lnrF1vB1E3RztUCtg1/llfUi1nrVByM8pUjybb4/ywI4C
C8ABMkI8Igd/Buww/racWC65hdj8TQKTSALNYqS+NgMRaJNP+PMEpGFYxgkNRbHmjlMhBKnVqjV8
Eia1sK+iJaZX5VNf1sEwS7KOHZWY5UnFRfmjiLXiXvMdbWO79fRcQ7tBeAcKMM1bv6sSRAYJEJHj
+CujS7OHaRrMlT5M9r0Nje7TQRiCcnwSZxZsmm5aXFyWHYD/PdZt8SEN1PB65iKcuEuVL65r9d+y
iO4DIcv0q9ElLN22Lzv4tVOR7cAu1NzEWmanQbx+OKu70BtoLIr5OXngOMocFUNrTD8jYZqPLhzX
bWB6+X1iTN0PszEHE9a8k5ZUezBeKJbAW+ZQpKCvRDvLmWvqFELL7YKVNQb9CQoVLmlYHpG1a8kE
FJGptAMlJfTKF69HrLjkpFF3YUuy6VJWhf7kCI6JFGHhj7Gz4HSMPhPAk0AEk3zEgQ7AryvouX5d
ar+J/MyXVtNl02esZfpKtlbn3Xm9DqGj1bLu0IQQ3ncEMolXKYOpXUa2qOFetZWbbKOQ4X4JGhe2
KVEMCeSHOIkyKhpMufxpLApfX0oVlUcomtqLUYH+rfyCEOAV9zStIytW4UaKisP+VUWBU65VjURh
Fnmc3zOygXLxmuqOo6+bPgfCUhkvASeDvp+4B2VFgRx27LRgJ1U/chGsOAYSBDm2Hqg5rtZDfYDe
pArwnQYdywxfuN5GbBGR8Ik8w1WofTQzmTgbz0qupm3treaq2vieMwmdt1mg948cgm77PAwet/Gp
NAbrAUuzaZyltcbOLYRn7l31H68Xr6o7ODdedsgDLcMbikY6kSdb1snYkmqsTyssEuDijk1seQut
qnutXJk2Qd6wf40EhNgVVcX/NSxVJxYqcsXwDiv6PKeJw0TjMl+VHn4SuHMcyD3vzdcCIN9/ZiiW
llTGLFVvVQT0FR8rR5oMk4uaLB+RYxWm1nJS3JmZh6X2EZsKY5g301BDSvNhQ/ePI+HwGioHWAd5
IKyKNGPbks2R+YXnQfPP7SaEwONCe5rZYdFM+6rzzeJxaqA83QlHwLqdo/OamnvTw6gSeqlt+8+i
ECT/jr3VjYdaq9SHjTvi2V+8TLtVGTFg8mdNAI+Ihtq1nR4gCNUAavG2WTDFLh8CmA/oNSoxfndG
D2L8GREw5wwu4kfC2ppvDGjqHa9QPvl2ivWfplmw5F3b+lEzaPweohbYdbUFPVof0M6XoHAc3Iwq
frBdQCQbLELSJmruIr0lcsOG2mV7DbP/oXWgsYMFvBdmW3BP9LOjiirvmVPBXwNqcTDFKWevQabo
BGGQOwLg44KLs/XuZMIEsRuwlwLXmfR50nTQEYC88nnmcdFaxK5GVlVaEpaSwSGWMsnsWYJXvrWA
+mHcp1lo79umL3dQispHOMw/9MqP0Usl8p22MVlJw0mWKmRr+FauPwmvau/9NM2ex45cWoli255D
3xRHp3ERPgspezzyheljgKv1Yb+oJ42ThoFRudI7hdJ8qsP0m+UH9fA6BLFbrf0kEuO8EFT7pa03
IceepVs99DgL2b03QCxdcGqQED+WYxGtI5tKTEceN9XKSUYO1j6AKIZ0HGxB08HPyU8xBp2079x7
4H0kuKmNnu6Td+mZOCK08KkXaeZF5a8IlwXiuLHMcE6QNXI1x667yY9uMcbJyoimul7bTAypDKOr
HTNkA5Bi0Ax+d0ixP+bYI31IA/4RiZ26eS+CeqS/dEreE6ia6b/jb8M40IDZUK1q0A9zP/rYo2yd
AB3K1rG9mvS9ppAfAwzneIumJdNQFo0lLr8IGX18RhJIYi5cpmxXONXwUQ9uz5ybGbUFEoEV4Mxs
BHIj8Nkm3fR5QVlgti2N+wl70u7e8cKkXTe2odxnF5rRwWhVFS+VwoFhU0s0/ptSdmk7h1PQ5svQ
Do1pmSkjzh8NUAUu3aC7MNeZppff0pxAhENdoPFd9FHS0UfbpY7REOwrLjn0AtVBIcSvN65gGrFM
QRHm45CP/X0hXP7KNKm0YlEF5WSvKtfuK/gLqZxmKHcMLjdJ5/wGPuJI4YhxXzujkpt2jNPvHmwe
G7LT2FO1HX8rOFvsYAbh0ulQ/qV2cHR7OO3vtfCRTUCkkd2jtIWRHBoS1cBLO8QZc6bQvbxXEaPV
OI/1J2mhHFogH1XrFu1KAzOw8KqZEUAmmIkUwc+yHLXcnRtjWBhwN0E8VoA0mkd6gQu3vg8FMzho
O2NyB/2/+u7ISidsqrI6WiE83sbZgLKekUXYUGlkj+UwzUA/PRdTEn5PUjlQHt3CikOoFw72I3pc
IflFUjEeoiRzv6khsux5Wrki3nYE4CwTYyy0g1WlqVy3Z+uHNdQ2bIsxuQvHtT42hvap1WafzGUc
NmdiBD53PzM22yBnTg94OFc6Fosfmu1XkAbxQSnSR+UHOVupa1N03l1gRdavPk7q/Hebu4xWQwc3
m61CMU6LEoy4kkRNFvUL32gKWE+e10Cln6IsDs9uvGH5Hcmoi1t54RZ29egXIrKiucX1qd9l1jC4
aySUnUQ5UkoA2nhwmw067+IRJxT/san0/rkdqtFYNryUfMF5POZHrc27YQ9mkjwURG+9Tb2jsjlo
9xCT7J0PwSpjLrApK6vax0UKH55rfwiMj+fFbmTdzaO09l7jtoHqb9Gw/oyNQAU7s6S7eE9wYnGg
pBs2pgahUh8K/l09t5tBfsCyxbuq72gx98wVAnctYpbcsoYjeAxTPf4YUYE8mZqy3lp6HyaT8Awo
SnYUW7sONbuaNVWH3wueVo33lIlwqJ+SoCR3+Aw35ZyjlefvA0TdSy/pkBV58OHHJeZW0KiZ67eP
5Sj0ldFO4qRQgx9lW9qM4LWwrdYSKxkMp4BaXpgcJzAD0zBYndksEG8SOBPcz+x4nnd2t00C3e5m
w2DA7xBZ8T3MmDLPpt4bPjrLTp6ibsw+xzGVjOhZIECGNEELCli+AboJViRzpgXC1qB67fCBWvdu
5OzzAOW+5RvayQ85droK6RJ27cMAp1ET5Srnk09+67nGOptaeZIYAqGNk4F7GB3oColvyGQZBXSX
81Sk6bPfafq3ws9NHDiNTt9yk024rIfJuBzMsBSLMJjsam7DpeaIYGoCXQKAbW0Fpr3wPZ1BZqVc
ord92P+zqcp1VCh5qwUzwgNiYDyyn2epRBXeYLZ0sK1JbW0UX4wramtaB1w9ZniC9h+1W5G4XqWt
P2w7XxE8Rvu5spukuIOIggMK/ALyg5KxONRNNpyyPD13CkF0KsokgMnQmi9urunpLgEVX/ddJbST
19b+2kx8bdHY/oMSlr6zMD85BliY+jvuwtWvVsXZxk1G6dwXdeDLIz5lLyHXl2XiGuWiViOmPqDZ
VCabmRqw4/TAX2EflcGFoCKnYFXkQ4tHExNjPDDyHYJBi/60sLeSi157l+HugVoI59EQTbgHATOI
o/xTa1y5L8c63aH0IcHQCZBVpTL8CWev/ebFRQPhCnU0Om6Jl4ODLeBk44Q203tA6WU4NYgJTTNK
D6z3dp1ho7DMsk5yX0Cod74ZtNbSGroGnZ0DvXQRWCaxDLx1LF9U9IY9gD13zOpXblT6qS1wNKPC
oPCM+nxd+JP93MVC/sxHr7kfUL9vmzg1nxj5lrilcqkM2Qo65AbPZX7u6dXa1ADFAGZglmH+X9Nq
IDNzZsjJ1d6U40DPQec2Y4/pFnChZbUw2RgCAgrmgEtVmQK+OlN0hMTn7fK+HvlnvOmmOSK64nWs
9WoZYJxxiCrL+yDNW/4gTkoclHM2A3EU9BOExBt0VDpMmxLfDengyeAaVnhirOY8crL2i1wHWcWD
wH7ilqIdnIzgwlqPsnZh8faLHcwrfedYWOOz+fFyKNEFokkrO/+1gNisz0fO5PhgZVn1UTc43laR
x89qJ52xDK022eRREO7ToCNaaYrbYdOHcbEN6qpbBGFr/KA9UM8iMCJWC7F3DVBVWOM77jurYVAI
4ZLE3xgJlANRBRktV5SU79KuIUsz+4H2BIVzDWrKdgyEWylmSKIPN16Z1s9eow+vOZy9GfohDeux
yl7ao8HCZLbMC4SjUM162dP+SFSaE63gIxZ19sHTa4zpwsGo6bk0iiqR0EY1y1tRnGjlWgg/NkBA
MEHhzaKm3qhMFkc78oNlawXtfkwwWINWGeysWhMv5J4yl1JCgzNenk24ZrIWv6qa692QQcLXHT16
5FBP7xwnqheh4VSvIu2yjWcgeTWHhnxHY6QGVOC866Ru/QVYWrqjsDGucaK4eDfhOPTLNp8c7ALp
OgJoTTTk571qpv270JX9NshOW2mjlRy5NaFS1bts6Zrw3sLS63HJwp7mV4rW9sd0rrfKNdI77mq6
WnhxPh71rkQE101tskShryM6KLmnYWGEWeKg5nk8wvnaZgbeP2rl41GeoG6P8S3+kSSlUR0SDrUI
Gchg1/LkDHCbsxluTXTMs0Zz7eAkIpo20PPWd7tH2G2xldAUVzm4Z4IFCfZ3ZuR7OSQ7bJognUDF
yO8d7ulM0kjAaCmsuVNN8gTszf2Cq0ubp3ecw8hKZ6WTQW47Tlx8E2014e0QfqqcjOCVN0EzetTg
9pSfX5tVXjG2/89C+A9TUVU6JqoH09xx84aW1ZQYOIeDZ7x8/fH/JTT+xQnTOht0//H5DeRBp09r
axeNFOTYcLa+PJnFMPO7D/ZMu2C1Rdy29ActEb91v9vbxNllZvSLPvlGVMK1Z7yw1o2lpbtZVug7
f0hwN0TWupJZeysiTD9bl/7tES+CDkwtTBGDoF5NCv+ljMQR+hdNutqhp34M6mmfO93PtiweMjUu
MH0v5ox7pxs+uVfc8K0Lm9w0zZ0Y90Vjp2mpOdeidqdDD6c8PfKfr9/h+aP+9nwXDucYIeTuoCpj
xyJ/r5z20RH9kln87OuPv/YE5v+ukLA22zR3U7WjkN1NqCJgs1t7vz/GtyKJr/g4Wxeesx3eZAj5
QrXzie7QFBNQSz+7wbvBt0I33lKl/fj6Ua590YV9eCThqUmvG3bO0O+lHq47Kz2B/UWzJrFXSRhv
vv6eawv6wkPcrXDOM6Q27srcM+8YY9db7Cm6xdeffsXR3jz/+z+2LEwUtI4QCXYgFMmdZT20k3sw
ExJ7c8wiRvXZhFq2IG93WH/9hVcWmHlRIzwTN6tWl/0uIHRlCYfBXg7u9F3AfbphyXtljf2Xm/XH
IyEq0tMwjvQd1OFfEqYMGIzCDqJPP25GDlx5Keb5u//4Dq3+z323MXZW53yPHbkuy+zfPOP/iwH4
46NVQIMC19HAWw3mRRKjzeDVzMpbsdbXXsDFDncGkSeGgf6kzIMfXRA84b+6cTnObmzxK/vCvNji
mp63ZQo0sTuHzliSoVtq/QJaeZ1i8Q2vvf7G91x7BRcbPdQCoOUmNXah7O5Ak964WdzYcue1+Jci
aF5s7YbOMwLMqHaFEl63KMfOINDBcF+Kzu1XjukZ1szxp99yLPq7f9sWF7vcwmbXtsqm2jl6+ru3
I9jtwl4LI75xdFx5K8bFPh/rrmHOGZP9g7lK0EPJhBCCywPt2hKD6OXXT3EtCMS42N1nNhNteVHt
yKjbe3m7cBI512OoEP0089oEAVGyrgIYKgXYTZauUHugAZf6x9d/wJXFbZwf/4/NY5qIog1GnztY
N/hQ63BHe3ehwUW4UVyu1EvjYuOjX/ESW5y9SER6hyHyNq7CI6Y9y6Esd1JExKqQqGDZN9JcrqxE
4/ycfzxPXle4pcR2xUdzddcf+ClB2cPtUMhN2ulPdW7dKDvXEgCMi7oAA8BqfNPtdm3S33vJE6Sw
uVnqW3M4Vr621swVrALg+X/bvsZFmaARmGpao35XGO2SEN136bY3ApCuLYKLymAM6N4SQzT7nKmk
ZrW70fbumdy+/9sau6gO6MJ9VMxht8/D0r0b0JBl0i0e4E58/flXzi/johT4qZ+CnsaE7Jrjrqqi
LZwHoCIflu2tvJ7zL/GXAqdfVAP0GDkAser2DnLAeVDq6TLmGrL0GZEFoJ127q0cj6mr9II5adnD
Y+Zrb05U3aoTV55Rv6gTkA5iYXO13uOk6hzQLYItcYXWg+3otcFqGDt3hZ68XCis+2YwYqEYJKi9
03Y4IJV4CB3cl1DXPSAOfPv6Z7+2AfSL2oFIqzJI4ej3LeLi5WgOP8FvWPHOeJqSB11H9020ySzW
K0TybvKvP8VFRSkTqH7IZIi5LX8muN481/XY0Ri5G/g767EGhBi2Y2284lyeLeCN0A9k2zJtQ6zo
g/SMD/+S3P8XN36G8wb829q4KDkjVru95uvdHuqjvkoLO3wgGmeZp5WcB0WNOhz8dztMPYKUPv7W
hU+V3FbSecY3ULuxBa7s4P8umH+UPdyl5ajpJRZtCiwU+rDcQcLQV56LZvHr57z2FRf1h8CMyunG
ACo31jW7rJHRQpqIWl2Lqcq/fcVFHfIbUWIqqA17uxc+J5LqN4ZdJHtdBrd63auL9qIY5QQTQNCB
wl255Xc0P8XS9xSGdqYAC/biH5CDIJQsvYlswnr19XNd27wXBcqsbcYnFj8dWqpyId2GUWPcNXvC
LaDpiLb/t55FXFQpl30BCcceWAX4LmWwoV7TOP90Nez+BOa1K1N1zY3lcOVcFxcFSfetigxtfkcS
zPK+mTsYtrke/Yp4xEsVYueaqJmvf75rTZK4KDRycGML+ZraR+620yW6qelJyPTUDOJXXdhY2RrN
UuuMfVu7b5EpN3FG09bE4Y3d9V/T95ctLi5KDi5wYqwBuPd93vyanAQJ4AF/j3WVdHtEHJsWK0+7
3shA+wya32dnDFHjDx/CHE7z9jnLxneR64+i1bZQc49hkyxEiblWrnycaybkS7D0NDZUx7BlRIo0
nsCebkQoXlvy4qJA+T6dMYaDw34yUKlC6i40Zx8KAa3Uh87kfhNVeZcYMaSEzvq88c6unJjiojvK
tF6TNb4l+0SLftNdRGR/T3eEbKzUBIi57U3EXaOJC6h5tpm3Fvhz30oR069sOHFRq3rDihoz5sth
+4nxZ0F+j2k9EuWGQXy5glJD0nQpFBwVrHjEq6vslSyPXRo83Ix6v5blIy6KWYK9FnMgs98zhTh4
WBO0z7FvvpF4sQmFxAw1WASe8ZF06Iw1ad162df25UV9wyq3aj04THvkG/Xez1N8ugJIb06I/2WM
fzuK6fcYqHeeug5hzSq9H3Vkjglj3skL9sJplvqEvXzgFuFOy+R3HC7zYxTJGx36tXdzUQylEkNa
IK7H4RT/gRZTFGKXyq0fIuBvblwOz0Xo/+9X078ohIUeJg4GH8BMJTagVU7APHiTP5ivRjg8GkO8
C1rn4Z9WuulfVEKgW3wPcCHel6FpLQY/v1OYqE+atjdH2Nai0vW3OmrUvYd2e+fiv+rB/2mJmLlV
H8976m+Pe1EfaTvwxRrY4OWQQZKAXA7n9tXK0XZnBhKe/sPVmg9NmbMoAmhjIIQcuSpBQylKX/8K
f1926AD50/5oQCAgg/MLY9jjb79AAfJaTuWydMWmDsjrEfqeX2BnB/bvr7/u74sIQ57//ToEA1ZW
iqndl8h3YKRlG5V7j5iT4xX9/vVX/L3fMf2LAhYFvg8lw5Z7nCk/zSHduVH4otfGjV7nvy75by/t
okb5NfamEHH0vVGccj3dcB+eNw5yTr1fQJ+ch7mxxGUnDYZ1w0BEBT+kZ8IEIRpC4UTZvnW3bpbX
nvSiUpEegtFMEY97TOXnXSl/KCF+tdGN/X5lAkAg1v++KxMk2YSDOuz9KAPzXU2lu+e/MMabacW0
M8aV4t/Y4bErtwj8v35717bERZVpcyxUWtgMe81S5cmoin6TtrgMfP3p5431l3fnXdSXilwtF9OU
fh8TjlZ4ySNsn23f1ZvKcU5edOMZruwp76KwdNDfsc0GF5om4qudqTlCUISZkdfaLsRsdFNbEDUg
FhbzSfNuPNqVc8v0LoqJnmKRUfu8Lg/Xp2nKJmCM8rPPraOlTY9ena8qzDlnkHYc7jjBUxPbN+rY
lXXoXdQQdU4ZSRuL9t/uH7VE+1C5SThaNvv6pV19souiIdoGiVSJ90zamUjs9fQUenGziIbz8K1y
9zgxvojWuxvJl0FH1Se7yeAue+Pbz/v6b2vmvFL/qJDNOIzYo5fdHn8n/S4wLCzCzxEwaZv+FuQz
LAzdvXfaIZ7HGEnAH+N07uAePygjSU648dzKx/0PM/jbX3JReVxGwTgJDcOetC71VOlowWZJjZdm
1cyxZqZ0h98ysoMWBs7SDD1NCHxWwPxZDp8V2dVQ8szf8FNhX6MfelHIR3eTCG/lZF8rGN5FPWJB
VX7TDuNe85r8EI4CnWki0B+FL4ZdRZve9LExxCAbp6/WXaTmnduu+lrdmlleOVy8i4KlW8hQgs4D
14BaDy02+gG9kogI+fCPMwVief93MdCOi3FUdb8fB+c+aiyIK9BTl07V1POv19u5SPzlJbsXJWro
TPyJ+3SgBV7ZGixLggC2Uarps8wHjEdQq1fd9uvvurJx3YtCBeEl4thHEpPwpKsEQ/dlNGrf4gwe
3NffcKUUuhdFqWQzti2OT/tcZKekjb8HaQwlP35tNfM04hg7M91g/6/9o3tRiTg6OtQONFQDdpsz
LOxfiBa7x0jt19hai95KN+gg2xtl/tp6dy/rEiLWNnOrcT9iNAeELMW9brt3EsY9DrNu/q4IMZzX
jq0gQ0Yw7I24seah4d2ou1dOM/eiMsGy8dhpFcG6TfEGcx+jn1MOtZS+yv+m+b++foXXyq97UXbA
vyjArhj3WJ+gcYFBjE4PvzTCG2fns0YRmDx6tr9KEW9snREVy9a2vRtr9NpDXhSVFE1pGHuQn3or
WTVjcxcGuENG8RpfnaPX1ze6nWsL9aJ25GWEDflgiJ1BdYrEopPJC9PnXZf5H0LoT5m0N33g/uvS
uagjGd7XQypkxkUHcrtVmM91NO1k8NZGCEa0CKOC4YC0faWE+20o61+DXty6aV4pk875J/jjQGst
JK8xjhd7S+gkNlgPvOB7t4M5nVdMedQjVih4jiMsgFjQmIjrZ3mDnSrCiKXUuAGxFmYV5NAbNeJK
FXIuqpCH0xsRVFO6JwqWwwx/JpiaCImG8cYSuvbAF0WIOVmODaiW7IcKPdTElszcNe45c7TPX++R
K6vHuag7KEu5q+t+su/JniS18xVe1hysotED6GvxqyzOEo5/2/bORdmZ6rI3EjefdrlZcUuFAek0
G6ykn/zoScse/+2JLmoL2kzRAOkWe+x7ZyqW93ne7mDRst1Vewyi7Ihq+xX++tdfd2WXOxc1ZiAI
xDHsXt/17TgL3PT7FBwGu90A5bayvvGWruCRpnNRS2zPyQOv7qbdZOWYWCT/x9l59TiOrAn2rwz6
nXdoImgWc++DKC+ld1X1QmRlZtF7Bt2v36OeO7vdQitzt4FGA+WSEk3wi8+csxvzzkNkaDGeXW8R
8C5gnK0k2iWM6LQbIfosZHpfTfrD51/z0ivDPltmpBlUo1YbJDiSbhkxNO6XSbalrOabpzHbJP/W
01Ov6z2TinO508bpGaXKV6Hs6eL9RWxhn606NH0PtmPRwN+W2ZWU0KHL4Gh32cGz4MaBxcSewiy3
0zyFQ7s1ufJm5R0REsXA+L54GC887fJs9dE6bQokHfuHGaWCguPEIMdJv8YE9efn+MKtdO637wkA
IX3V6uAIum7zoN3x7gcnozNnbwOFZOTki2fk0pFOv/+HhTQ/jZXoaH8PzLcAEYKpsWirU0jTGtnO
KBFHZJ73xUN/6bSdrTBMHEVDD3/7AInjGgbIryqdtuhJXz4/aZde8vJsUcmlSrWhODUqqrr2O4Sf
0iv9zqH6qGczyjFt8h3b/l5pb/CtaH1P7C+u14WA99xAf0pg4JZK+oPMyz1svpxsirEBybS1A+Nd
Ce/7300uyLNVBkErGm/d6g5xPIIl0pvCr4svLtCFbL0lzxaX0Qn1jvodrdrWtygXvzxrhsuJhoVu
X9dWvNnQQWmRsdXGr3ZcF1478mw1se1cY8Jvbg62zbRgUahkpUl5ndK2G7B87DNGENeRlWe+iZE8
9b+4Vy7di2fLiFZqhZrdEEyVO28VQCw6nOFF4rtbMoKgXQ2mShh/sZjbdqpn3LiJb+cjZN3izcnD
bFNVtfk94Gb+4g668Byed/sKOB9DnuvtoT8BDfTafgEBvFTRgAmqjdHifRG1XTrOWaACRspkOJeX
lOlcSwvAhfED7x496EzddkB4Pj+9l45y+v0/rCqpTUdfBcD00OGhXvReKxZ5zxg+fVOvTJBPW8CH
X4SCFx49cbaoWJPXlwbci0PrmM1NV1XjCm3i9RAQC86w20QGZIH+ws+/2KXX73lXb1DY8GhE1B5c
Y6fnxbqiNgdo5TrkJeCkct2Q3Q7bfJO1MQPaoThUfeT6rmF+8QEu3LfiLKZxVFlUtjAgQCTdtsHu
UjflzeREd59/v9NZ+4u3qzhbXWpails0buMhiLGRWzLRIAm77go7UYnwHZXv58e5dIOcLTQGODfo
ffV0AD31gHMFuOIW9fSwaPP6TcWPnx/l0sk6W1u6pEhMhllG+ryH5EB0hmCaLBgQgkF8sZBcOmFn
6whTl12Gocs64GO+VkO/Z+pvWQb1lffVJblwqs6bfquExQ9E3LRPGw0vbZhV4bJkwv6HSgnKp3hc
1kn09PkJu/Btzvt9I0CaVlG44x6YCOViGPPLeoi7o14ix3FXf+8gZ4uDPjlBxQD4uE/szt3GRe/e
CEYul1k3FQ+tzLq/eZyzlaFF8aFDiBz2kye722xM9IewZM+KdifBDWMzIfLF3XzptJ3uvz8sd+7Q
VpZqo2EPBo4q1CiZ0NHo0WZaBc+WjHs5fHGkC6uddfb4m6bVkB7nO5XtekSftlJhQjMtU5+HmhHm
+9rU4p/wmL54W1z6YmfLAdDPDtzzhLnGpdJAWy2uodlETIDW1USlOQ3DF3H9pS92tiAkHrStoUEo
b9Kwu9CnAXqvvgYqrS06290AZtzB/Pr8BjydrL9Y5M47hrsSNIgUqdh3pahTPzFrCSGshUbwN++8
s0UhRYJVS6tVjMrh29HpeJgqmxSe63t/M+153iKclamnGni6+yLuO3VAVgW9EuVcim0lNJ8/P1EX
YrPzBmEtbN20D5t6n3uHaBjeCzdnOwXBfsHc1cuIyRVktgGb7+3z452el7+4MOcNwZ6RCiuh+Xgf
KuB8O0sD7UMt1LTYw8Hh/OKmvvStztaFOLBmU6aq2geGYS+QOA01HoZKv+vU/AzbCaay872ACPnF
M3vhITpvC3aMhqfI1kHuRUNyJJxUIwQOuiSE6fRw+TQydp+fv9+7Tv/qBJ4tDwVyx4TurmqP0npR
Tq+RcbT671pYHucMCGewDqufyBOuWD3KaWbqCxxze59CzmTSj+m2pzastvUYHuzq5fOPdOHtdd45
rIiDctXTKt8F7koyzalZat0Hxr3hjG8kSD4/yqVTfLZ6oDnr86SSTJFY5jzdFimIDBgiAjxtAM8d
gVww5t727x3sLKpIIqDouGis/chdWQDMJc+gWg1YZjca3cpyKaZ/fiTz9Pn/6nqeLSSNlldBbs7d
nl6isL1vivXpGtLrnVnI029pJgJhi0fTZAoW4lho+XMOajiFTQFcuwMABT+cs1xTRos6GvEgw33+
0S6soedNya7XRmkAtWA/uw4A8/DYiPL18x994WKetxuLUx8z1J15n+kQs4BKQy+JcvVk2um4m6J5
+CLWvbDanLcQOxn4Q2WefBReArIi7HjqoWlv51Tq93/vq5wtNaHDNYCYoNPskrQFsMZ0PMk/pw/2
z9q1lrRfxTqXvsvp9/8QgaRobywgUdZ+UMzi+npCzwOsKMe8mTWT8YrPv86lDMt5q68IRxn0wLn2
Wdj6kJqpF4ch1jEBPhGv2tEJzX1nTaQ+ZHfnNPp6Riv2+bEvBAi/b8j+8A0xkg2hGJi0YrTa8ZWJ
UnHRFGxKrPAu1BP3OGNuI99f4LH9/IiXzunZosIcuGX1NmNjswsGpcoB3CyD0sl/RFna9OvPD3Lp
Zj9bTAD7qVLK0No3qZe8wNYNl2rwrG0LiGAJGO2rrrRLxzlbSVwDQujsMPZSWuIWyuFNOsJOU6jw
Ei3/qu4rrdOP+4sF67wL2DV13ZoSWe5DDE6PppZsSqGeQa2B6650HXu8Vh5VKJxd5cz7sWz8qS3m
o3S9fF5jOwyf0e2ku0Qmje8ErcdAeFP6p2lwWHbtuxwp28C5VanfOw09g8Zd0IAEwCAIcpPEvtlM
4dJWEJnlZMo9dfllNfRvzihvJtw6pDVH95YcYXqT6RmiNTmP17gC4r2D6pgONW2XKfEQN94Nnf53
7OdexikaV+OcQhJhFn4uOGzlFNrwyJ2WrjtbD1ewRykcNt4JPVfdpcgPVlmojKtZi/qdAUUZRjX3
TzwdRjJs9CBJ1T6Byd9aWTOUC5Dx2vtgxg54BdmDibQA1wokacZgbSpAhEc8SeUpXXmTsJu98eog
uAnzaqWHbf89mUz8O529ZFtlrWTbHQy3+TbDtNsJld1oRQ+hKaq1R6cpx9fRE6vS1g95kW5qICbO
1tBiFWL8QZnnxhLdOT1gaAfHHli11o4LwyqgdGKSKtBHkMaJgmMcKuDW5cGosp3SjYINfBBspNYa
a1vW/TVibcQrExzkHl+9MG97ad32rhzWTMrnKI2cEdcIujK/CDRemMmgfDvxspeEVutl3GkbA47m
bYp+GUP4NUSvYpmXydOc5a7P7F0xredK2/IKfqzYgsCOQPDD4NWSCDudlrOr3QocET4AbVS8zTht
sdqZGzeN3KPgfgHFOB01TECYWSRw9CDwXa5+rVnSWdK6OW4C8oBb2zI2DlyKtZ7RmAKKBWZjD3bP
nAuQLk5uezbd1aCeGSGDYo92kw3LoJmQx+fYGRakGw6u1TojrlVR73EN5YvOauWuqqfuGHjddcnN
aI6zXLkeXQwbl77hCcvrIP28n7aqs49DWDwN3bQxUqZ6V2WPeoPO9+y+BWd4nKR+lYQBGHpbMoLo
gEzXDLrB+1kEB9wbnd/V+pMBNnOtJyAjtSzxcgYNcvoJZ4h1jgzBD+GhEuGmljPVvfYEv3M5oZX6
5aXutMwdbGEOhI6dYkphWQv0PaH9+zZgtnVf6R+zmO+6zs2aWy90WnLubYP51hiPeNmnjUeePY/p
SzNBjUKnGq+mAmjEiWs9Y++h6IDMpuutfThm8ptQCkdP47JRn1v7KIdSZegr0vxlwEXKSRCDnynD
mx5Qq15JNiHmU1Cq744od6ll68c4rcJvbd3qa2V6t7WWVNuZmBvh9BLJ7s4m++N7Y79uT0A+cpDG
qpbNglnwhEswTRs3DrG3YtPD5sc97evoKTQ7HO9SPLXrnN7dLrUOWLZ/OmHvXtNajlu4a3iyp7ma
v82n3v9lHMdykzCq7ZcDYJm+jva5bgEGy9uJlrlQ4LHDVo+9WDrxvK772DpK00lCep7Y8/ZZdCVj
z3SXvbKg9+KKXoGeDLRlMRHYT8mPKHKKJQ7OzJeJXX4YQUFFG5TDcxzDBTTaollF2IiO/UwRN7ZP
9hLi4xsBH2NtUqAAVMiz4QGNVyfQRylAK2sGCvcaTU0ciG3aOK/oe4xnT2Oa0QOAzDxjCoVRAwND
cQ3GOL/u9RuJhnE1DpO20MvqRIB1Gk1buVqFLDGrypXb8hZzeVvyEcKGaxGhfplivTi2U3YDfTS4
cp3hRmMJrwowKZalYU4BNLpFtYQAm+XAmFvzu2FX2yJtttxg2k1YJ806cKJHVKWV747AbMsmB6Eo
axzPaGh4nIE7vFcF/fZpa6UPUG6ZCcaD9M3QvOEh0YX9rSmUdqWX5Dv9QXWe9wOCoHrTROs2i8oq
6segUR/QfbUDuU+A0hOXEgy42ocawvSJK7qsO2e+T5myWnd5VM1LOOkkl0CJvfWiSdeit42lq+WH
jB6bVTCJ7Af0oGlVmj0RvF6ZK29mGifymmJbjc1tN6CJSbvcZl6gI5zXGzI8C1Hanu+m3g+4K+FW
7+r4BW5iV+57TfST34EpPiZD7zm+5XXfmxZYtpWKed/nA8zhtEU9UtPu+kopofALr5thVwr56KGN
XzQdepxA1vkS+Wa+QB8eXufovXlNM0/YVlWz9frK3cxpGR6hS+16AId7LFUR5q9a3MKhzJcWTLad
5ulwmcxqZclWOf6Uh7fAWZgWnoUaBkSzVgR3bvwF486m2VHP4vqHQ9HBT8cm3MjK8evcax77KDNe
dC4pTX/5L6Z8cr8UlayeMAvPaumS7LaWbmI637LeA0dW67p7XefzttKMaSskgNTRjodNncwomDSR
vp5sCTl1lJZsdmb9ikycpGXDvEGXxe8WrAED9LBRflNToZOr98Jv/QkjWGOfWmYsyMYW3aeTLIhp
Mj+KVUe1LcbKmGRGf6MpbF8qyHEnO51r7cbUfKTMYexCkMpIkJzoyamr6UZLcrE5saDApovRWHmm
5HLlHSguVPQ3+DTmW6EzikMNe8+Cdur7ygxXrKs2c5J9UUO+9B1gd7VPD1rDK6u0mNL2DKr9eVW0
B5DLyJRn+IN3A0qexzLp26Pr9MUTyhq16qQVPsPurggQVDV0a9qepi2IxLHcp0aZLvDEI3qJEG74
iYoK1qAkKxdDBchCmwWyCxFpS+j+qzioNWB1k7UcSnE1hLFcIPRiVRuyJ9EGwxr15l0N6N5A19pk
G5M3KXEdJlVLcYRURiT34vopIBDzAe4Wt1OYcOVyR/uiHnQh4XA+GwbssNHbloIPSF7S5dbo1hvQ
6O957YDTN1rGkJDJfjXSd2EbfD4d1ku7q0RrDfuAYuJD0ltqWqVpKvMvttmXKrLn019ZbYkG2vm4
B8p+hQq8IXtNCFUD3F6aGm4A6s75ou4DhbQ1LR7SwP74fWfyn2/j/wo/ytv/jtrbf/0Xv34rq4nJ
tKg7++W/Hsuc//7r9G/+z9/587/41+ajvH7NP9rzv/Snf8PP/fdxl6/d659+sSpo0pzu1Ecz3X+0
Kut+//l8wtPf/H/9w//4+P2nPE7Vxz9/eytV0Z1+WhiXxW///qPd+z9/c7l6//nHH//vPzt9/n/+
tm5eizfO0X//qP/5+x+vbffP37x/SOF5RFhC8oLWvVOBZPg4/Ykm/2HgzzRRyzDQ5trGCaVRIFiL
/vmbNP6hu7ouPV0a0rBsh51kW6rTHwnjHxbuQNsVRJOWoPvgt//5YH+6Mv/3Sv1HofLbMi669p+/
/XlzJ4UjhOsQSpi2oHvbOW/aT2sZADZE2g3/a0TiZCTzs0ilty+avD2yALAD+8Op+fcn+PSIUlim
QaOA6dg6p+a8lkMXNwK/lqn6gkYEFhGghfMwYP4tR1bZtUQv9UW65gxYxfeSQrrA0rkUp//OeznL
WsZlANgMbeeMfjDpJ5zR7Rgk1mI2Z8cfw8pZMakeQO6Ls/CbEiUGoikUv0aryX4OldkD27Os8cXr
rOH/r5H19OnAYXq6btJ5bDnow/6ciQFpxxMZWjynZFgxNBTg8pYB4eyNNEqNOfhscE/U2ekrKNBZ
SZoj2yZ0JNjCJnea59inNeoPGZJY2U4SNTgdJzTopV8C3t6EmTUTz5SR0ncxxnICfLYlNyqsGsai
YgUTPBMtq3UT1jZehVrF2b000u6r4XDjz1mU3z+dxCAkbMFDwtNxlk0RoyjzAZMTgqlyNBeaZdi3
jWCDWTZpgju5zmNnqzWaWyylTdvexnSi8lfpCu6lNNfaH0p28V1Ob7R2FUGG1Za09nnVF7keg+f4
T6kLx9Rty9RN5DiO4ZLYOG8wQ1Nve6PkZCSMjO3YDzUrvk1ygBqtgwVu3sssmVeG8JpndokgtIsk
bBYic7qbxkU1PyWh/G53kYjht/btnTY6lp9MDDUg72tqe1ej3vlmxRq6oIo+iWnZEla9qsabOp9I
LvOpuKWI1ENkKwgCSCHeDpOXjXfCi42fM04esa3MQAXZolJNkd7OickrWvNKy7pjhzebK6vBcELL
a0msdCLyleQmuhCozDoDjZDcRvYQj2z1ceQtgjAV7bJjcQslezHb6R6cRlYGF2p0fzqa0rNlE9da
CwJGY9YBNXSx6VD6pT4aRUcuPAPIKFsR7jlt7spm16iqNW9w4wXTbrYdgnK97DTEVI2kbQglrNaw
4A/jawh8NSen4vEw2JEh4uOEzWhYwGVPVyw4/MSZxkV2tHovEOBVuXnXtGR4so5XrJ84bYztCQjA
FYzcUsfZNfJ/bczM0NfS09RpCN2I8KYRnMqunIN6U8NXDhflbMJShCuQjJtJ0/WfoS0DRk2Yi4uW
ocypHjCRAuhiCOt9FYSGWHc4orLHvu3o/WgHSwM7GJFHw+YlkW2UdfZsOOwell7oue8ZSHoQrCcT
XG6ocfRzb3Z+6lPTUjurEkZ/QcWMt7boWKfnQMeYRNdovsi0CIqFjgQx4Kl19Te3iUjnJ95ppxQS
EWIdnxgQCtH0rDTQ3ssW+yBQ+aHrV+MU4huatZB70FRobruxmBcgqqK72bXc97gcBowKsb1o5raw
6bUwjDuMiF2zD5IUWAxZIG98VLgV6b+3aCdf55Fr+KjX61sZjifxBU6mF42VBdmOFdkPxObluJNa
D1ExycPhzk0FOYx+hCqM986LJfT4vtzVsqo2OJiMvZW5r3mu0Utla2X6OndCM98qO2jW8BaTd5KH
WNM1G7oyH2EiWJaqqFc4nxV7bJv2525+NzKlL2rVtaCXzf5Nlujl9SbRHx1m/WY2QmbBZ5jHbtsN
jXXdBTLfhbZqX2SjrKXVMU+UxQa7nhGqM3M85Vp2xITUAjEqZZkbrsI2qolqtRIdQxrlyaLAS4xg
ouqMNQ23QbRo3YR1fGiNtzl0Gyas48B8wd0YyIWByZg9KTrObSOlUjQDW+7a0J0P1AHJo5YI71et
1ehKO/6957e0ij+WlW4ZTKQ78d5oRg2XoessaaqvVvLUIwOyEyto3RXJS1rq6TJugG2usLk4LDNc
bnNRQU3WyQl6khRSy/qFBm3eM3AlH8ScyJ/xOBU3zWiOvl3X7GVV4ezquCuPZWmDLa10WR4qmnuz
RYl3pvfLLk06CPWFbNYkRav1VBvaB3aF5qp2xnmlDHqtTvbEaD+IKbIWLtj4X2U7x/4cWCmmxQgh
LDsDjSnvJnS9zcgA3LKNm/leTxnAMBJXHNKQrc2YtFp0NSGn8A5ZraW+0bO9AuY92uC/9YY++phc
MJ4EHjd9vkk9zeGt1nXDt8pyuFkDO7Su8N6Cj1R1eOsWRoxWDSjvQgu6loawzrxDMdgtOTMWWQRX
+IK8+3PtVSU1DNx31MdKbV57yE8NuK5muVZ14m6TKHQQYQ0i3k+qnjZ6jUf7WKL+21mFPm2SCCgp
FOKe/FtWqAfe/NlP146tq8SgRpDnYxDcdQaJjyXD2whi69ms70keeCjdZqVwVNkRE+JxYAMe8dyU
/r8Cu940zrdagT9A6miLGFHJWMtQ4vrcxfMPK2yR7hSloBvDI7GyEGEp3LtUlbl2h6lJMQMxeLO3
5YWsBTtsIGO+HNoxWsPibnm2U3FNuxxm2cEeVj2OxGViR8z2pIlaaq1s92TjyNgOO2G5jyWoAFxm
ILIHrduYqbmpHeMtz+b7Svc+WqO6x6W+slPz5xSGNxgz1mKOb2MN1aJs2vpGWI1BGzH4RZzpjPvJ
iFGUyr7qDD1et5Sg5ZgN+zHH3CRTPF21U1gLiCXGyuBpfgoGb1zXprTXReUlJKFbA0S2ae1400EL
C+PkI6iMCMtyWG+4B51Vag/dz17U46HnEBAFucNXuGzmhXCt+rlMmkBfdrq2jaZ5bNd649LRANKw
iPcNnKUJDplXHVRikLZq9Kzym9IkESlS9ZqQ7DHGQo+v7DxVw9LQIuTRMWoozDQMUISvmhyVIgHl
ag8VxTHYDl4U7uLEtgi1aGOV2yAIdfdqcFMU1R7wuEcoLMWLmcCWXg9pvhpm5KD3RU3vrQhR9y64
CaGNe0YQ7vMCm1k7dvLY18G8drp4bDeEGoPvNaOEARYP43U6AIBYoEIemqM10RAZ9zqTIvBkE4j3
dV+3K90Q/ZZCgbyuQdIgD7EEOZiyzFGEkreY9IXezfN9EnDOWQYl3gkR5fJ7rZzIW5l5BIa51mcD
F1GIfNYhjnrima2PyUTvDpAPl7R30xf2Mpny6nZmAVon8OWLVd+G2bsbdtbpHDmrqcENsrSqiWlU
bBTJo0Ns7y26IW8FHs3cJm8/aChltDjwyV+nvyoj1J5gjMfoGTIg0C2SHQSOAl9ZitfB98LUfBpt
y/0WmSJX+7r0wLIzt0eSuIutgDdHPw2bSAfPIIq+WGI+85ZFXDc3ZZ4X6CTMJLtxNW/8rsy8uheJ
bPbk+9w71HnFlSWNlx5u3t5JhXlVwrx5NqcBbQmpJeOHZBt48BB8bMMgM34lreU8happV00ZqDfO
rPzeGYF+4MJxx/D1AlDVGA86n4HF5sWuoXst7HG2VnAcsuWEg240yxEBiIGDzlLVtqX9ihJ/lTNV
6TlEAZnQrGGrwsz4Aec9XrhUEvdGXdLS7PZ8znSgpW+dip58HyoVfy6jkes9jlCa2n6janoChqrs
V8FQxS+0pxgA5213r+dhbZB1QrGImtsCkK9JRXAFp/nYYyXGt9Pv86CxaR62+Z8+OAzvqwR0PY8b
Q6x4nZJwI9x5oooftcM1qIgDfqjyXmUSKv0U0r46jGSEsd5QlZOd8Zhi/zlgGKuvJyjct1OVU8+Y
s4L62lAWq8Cw2V/q406b+vQHW9PIb71hvGM6Utu4uqsFKycX801kUQXWq2RY0IfFjog9Y/1emCI4
5kZvMGuotU8We/VtMlGZYV4/ujKHMrzFak92v71x5qA4Vswqm0s2AHvq+LsCfOU3OyiHV4mL5wks
97DJMvtOT5FPjilq8KhsN0Kj2YTEW3ZsFDWZSs/bRYSqfm3UhqIgmDtLOZsJL7RsWDN6IddZ43Wr
RNfYMNZ59WgN7NFL18o2E+l+n/mVaBHHqbGB83tEk0HykNLPtZcyeD/YeXQwHRKCXY07xgDCfWOl
abAbINOz1g6UJdqq21c99kxCLjzYstAOkJoATHlcbq57DQ6opqCwnCjUPU9hnW1cq5oPQ1EMy0LJ
n1EV5cQhql5BF+mZuo/7DZ0fH7VoSm+t0jknKUi9qdbmhAIqunPU3+aNlk/lo0Ha9SovdJs0dhg7
qzGyiKYnDSe5SgcAYVFHZ5xjIyCZpm3qaBLFopoOuSjax2hOf3mD277ng5cuQ/xViK3M0F04MSq3
WA3BBqFCtskgGxHuR4W3tIvyiCb6fQrKYE3szXigPZcszNgBOqu2fqQW3quwqihC4DC/piyskWkt
W+4pehkiLJ0LuyDyCGZ26r2dcInjdNOKdL5Tbmc+OiJKmOfqi3U2ABVZVEXtXakEAUyhmtlvk5r7
wGqSNVXw6g1buPvhIEpdqN7gPYMnapfDaboSWD83E1LiJ2bb2Tt19BAftKxSq6jPnt05ZM2VJOSD
rIj9HkfJC5M4S60LEloWPZqwB1Kwu9mgN2+R1fpJcjOER63BR0dUrK9iWvyPQWUb66ELH7gm4yKy
YmsZoKhYK29A3CoLf5rGbDdO+m0rjHlFyhbhSEltNcudDbbaYoVoMK8QHXKL9HY5LXWT4o+bT/26
GGKWo5RtjMG75ZGKl7XVCKV2aK04mUVhvWW2nq8RntxbXSXRh/Re9KLH2m0WUvPSTPeDRnrY2MCA
Vi6vlp0XxxuvIn3a1B2myHE4sBawdRu0/IF4bd6e5DV+ZJq8S8f4aCqJhaDIhZv7Aaj3lVdn0wZd
GP2WGJuXOK3kltQXBPrE/J47Q7TxbBBIeeJ4V/XEwKqkXXKBchql4aBYR1LvZ+u5D2ZfGX4FrNav
KuNUCcnKtW1OW40HCMuCsI4j/Z3vRZYNL0OOywzbyjju3AFtxDQXt2TOsbyBznUegqmqSH47KCLt
XCeokVGwlfP8LZbRvG4FJAv2u2pa8AKj5NBXmFxRtKudi1WEUrtSXQmioecS1nPEPCseF4SCbBEW
Lh2SS/wnP9HTvmTj6L5TU04O/MMc0KmKbNwISl6JsEqKRdQ04luoSrG3+7K/1jI5vTKM39wORgW3
PximeqtL+Soq3e6oCDfVVW/b4jUTenWLRTPZ10ITV41ZWLcCf5+vl2wvBtwcd2woqVi4abHBR1Dt
LUMwQBYyIbQrmkzttcIdrrq4Ge9KygHXdezxS/qXFwqt3EOXjxqpDTH8wD5r/MyHLl/qWqcanFVD
6iA4YT7MS1HhLFoyXjtpOy3/YyfQMgC4qgnrnmgj0d8DTcwrT7nTu8Udvhmki6vOKQdjQSEgQ+9S
tL5EgLoZMzZBKy9IsRyTTDW6pW47XsRbbYyRy7U5thPTGtQqKCVB59x5L+WcnSwFuS4/oIpR/1FB
Xd+1VZY8W4gb3GVS9eoucLRpPzYOiVBwym94tLxtahjWt7IcaIYp5LsWZ8VeTF6LPtRyHgnbH7Je
xsc6YUeLYHO+G5gQf4mQOKyialRbnYmCn6lw04+qqljfTJswq+k2Zaa3VPdm79g1BTFSl1aPzJC7
d7rTFEw/qm4LsUJfDkmKsbxKer9Qnbkpp1CDPlXcjVMVLYVUd6o0jbeMmh+lqHK4Svvhu6F7GaAm
Q+/0BeKo6qeni17fsCI1fkkRkHlPrDqUJuMx2FIbrb5hCaypBaUak/VJ2p1OeLVQeniVG62ztLG0
1Av8ufbeKsbBWlC7IJFDFCvWgZtxv3eIYCh7CXfbTc0U3FfZxHw+lA3G9+ZmHDcV/cYf1LTmVW0M
CabZ8iG3grF8i7pR9KdqsQS1G+ZOP5HVaYubPs1QGw0Sr58/NrqxN1RDY4OjZtNdNSwsWF6MdIye
kXPYw4LSsv7T8Cp7WgdYS354BF7pum9Q3EBi0LgLndkEaGaIuz5tSC9BbCR3NgmheeYirExhM/kz
IRDeWo0TRmsyeETH+ZTZ7kFSmBl8s0knd+shY+x2xUzC5VhB3OjWpRb05sKopZksGzqjlknnsssy
8IPCC3MRhpeDp25ZTov0tYbOQpqb0SrkTNy08tuAoA/3aNpn9i8ycCn+Omei1sb+NelYPOn3ENjh
rJyQe5HaWKluhJ0FFgtL3ybrhKjlvYfe9Qh3hY2Il6l7j1d1wNDpkD13eZM9s3uigT3Qc/FjblJb
beLClfM1Ukwz3oBKYdBYDuJa8ZSxPU9MGS3rMYrz1cSu9YqhlbHd5eQSqUEDGL9tzCAo9g6DfDWS
QRPBsyjyY5HRxbPw3OgUbpbZWGwKl0rrAv/eXSQDJwP1Qo6YWyseKyYEq+yXp8i5Lg1D2vLJ8BjB
2ZRxw5oeGWaWIZCuyBxCTe/qVTsMQ0B7g7DKa0Mfi4zriXkduJDtpFurtqkgNKbJ3y/mmeva5si+
FnNbj7f93PN426Et+vsoNjvzZmxb/rpD2InniVTeY1Bxe66NXj8h64d2aFbp3BmdP4cRPm0naEjj
RX1DMFEg2Fr0mmHrdJqesiOJqY1XdtI6sx8ajnqh4IHVJo0yeW+XmocOS2o0RMjApmCJLMd4kIXl
4lwJo6swpADhW2rMo2UZU3ry2/9N3ZktuY1s6/mFjA4ggUQmbkmwqkjWoFkt3SAktYR5nvH0/lB9
whZZPEVrhy/siB37otWtJIDMlWv4BzYEXulkn2qbhOmYblXv4NtpAXoyN9mY0EUfvBxD4MVKmaRn
UxczAycD870SksrbBclCsDg6iN29DSKFpkZlj29CnAtXP6EavUh3SQtwWp3ZElYYRmy4W6YPSeQo
suTFdVYbp5kLZHBgw+6XAgqeHwhkxVGpq/6JnMbKtz0F95exCaI3LbZt/3Qq6z9hB+zRA69aaEAm
ojeiVFm8AZkXbJIin8bb3g6kcyeh0rb7KMPics8Enz4t2jXluBlG2d63dWZtItKqN1BkZrnthyL7
ZJO/f8byZnn0SgXyqaorJC9TnMc+SnOGS914k+Ju7iP1balH7wbX5ZJbesJGeqMrNeSf467AHUjn
rYp/DR5QHt+KVJ/eQSAj5af/XOQ3tGFaPNy5b2892UQVBtwBeqf8cvvbMMA92uDhBBW/nGW86yfF
7rNTMR6aaYn/FkvZfNCh3aGylIa39BnYMiYWwNrvyB/DOyxXkZUABGWO27JCRsQv7TDP/NjBLhuC
fW6LW+zdSKwMwxJvZK1y+zhnBSKknStFtjdEXPRbY6gVF3cQToGv6MbP28iC1TEVLa16DLEIbF3a
Ztts7uShjzs7P5guWeKOWo3NPSbk+74re/NrLNe0MwZg/N7posLGlLDnVJgU7pw5XBn3MyokqMVh
VvrNmfGqQoAS2FxFCe7u2shtSVeDqcnvliZPH1vdeeLJZoAqaEhYpFbV7ML2xdhr1VHlVA5bt0IY
HO7tut9NbGZ/4sol3J1DmfeI9J+w/Wpgyqlbqwy3U9+UX1s5ovFZj64FwKXtsvf0c/W3uO7Sr7Oo
o+k2qezskyDpRHkyTO1Pi0kvYNMXk0lzXeX42SEu/aQ5frhfF2r6bM14HfqwocZkb8ZIuoOtMfiF
KhcpkkNl1mFNGgaIogk7NB+dppDfA1A1GEqDUtn2YceniyyMIW8VknfZJsb+iMoAlzjDt52goNM9
29VNqld7uKQ28ntmmHPle47jPDqYEYfbPjPN27HD6GjnBoa7A6Ec2n5cV0bEjreCbm8K0Y63hVXa
060pl4wbo4mYrgzF4GQ7JBrnFmxhNZa7jMcZIVotmdr1uaifCs8j5nEJ42OZF1NwQ4GTF/d9Mo73
rbNo6kQF4Olv18nLH6gCyRZCqCPmo6Q+mt62EX6z0wYjphpM7zKP4PjKGvCiqhAryUvmHLOR6OHd
8xRrzq083yP676CGxhDse4l96uOQ6Ga+aSehC6p3gff17FXh+zQZhLhbg+fO5bAp1GrxDUudWcXU
o7p758X0Tfa6GYtyF3vhz9bDigFbRHK6Mna8fYRvHSG/0x1O1sEy+U3f2GBs0lzS56656rABdsZ7
3Hq86qZqCw80q6bJ39HlB/faCm6GyM3CchMWxX1giSI4pmCW3X961Ubzm8Tr6vARmBWHV+bTAmNy
GmpOII0ScWxTlSx35dAxSqR+trO9RCEQ+k1jVC0fKG9+NSVOiIzPjPRTZdfmfBzBEgVfxOIuNYjT
Kcj2KDI03TcTiN/ySQRrdqAt/K92MgX8tdP0KOr3TpCgzxihEF9ZeH9v3VJHjk8HKPYLt6XvMwQ1
Z4ghShztPd4S5eVYre6pueKm+O4sUbwg0zo2ef+GrnzSvs2xhvq49AgnYlcGauzGLFtQs7qWvXzq
4TGRzYWxrwfzmOLZ864PgUXj6Gp9Vlm6/Ajx1nuQC+LkZiDlEfTJ8tmRZUyG3bbYfy/lXTVriV8y
viw2VL879JTTpxqZKR8HPbPyiwCTG5I5VhIVnHimsuq9Y7vdD8yJQraPF+NnGUX1G+bY2U+raoZf
7YLDOqcK+PeSDfW7OKkS7zj2uYbZVGNAbKQjYndQI7ztGAbzZ+SA4rs2qXZYrnexj1mg+jrh8vul
xUDgo0Hq6yvoxFiv4KyWGKH8mce5dhANUOJhmJNuD9jKfIowA1R3GJ5S2o7BbOFqWVYgQkvI2gQD
eUdZ1VQ4pSfl9yqqgIUn/WggQmkiROz2dfTNXpzkzsgmOgB69I6u7UwHCXpj6wJdPMCDYXI4peox
8sAPujPI2+2UL0HqO5N0DAYhAeSLLFreR7HhmsyxCtPZhMBUHvTiTHcZHcJvomujraUAwXOCKsNX
+J7iEh+1/Y/R9rBi1YyiGHoPyX3nCFdsU9ooNWPpuPA2IZXuzeDVXorEah49LfRbw01coXBTy3Au
cHCqVhu4OsjfLzKLfjHLJthZAxVblJs48NFSBrLZ5JHYRgOGa5sZLuaOvLY44Jput0Cw42gDM6Lk
s1rwM4c4wEVpzDaJ1v0Xd7EyH0+65h4p7hCNkozhmBV8lprm1n6WgQFWzipLuVsSXFbn0fql8cd6
rPrho5JYaxoD7sQzHa175qfzE/Y9yFIbThO/Kzuc+FSjcYmj65lsm6CVh241Tndto/8QzTgkztlY
3ltALN7QTGXjYxBe3JiyMf1J1uwNL4whpgTgXrb8NC8kvxLBHu0xBzGCwRhvlFu5pe/lZh19R0jQ
ODB422oocs3WSOLmNlrgPoKPQL7X0atEyUh1DE5Svjcnnd+DJIEyAO5RbYinzp3gnTGtptB/4/Tz
PG4qYNMPS1B5ewrk7BMTh9zv0l7QZCsi5vSBju2tM3reMSn68usUD9xi4xyVH8dKq8d4SeYvHuoW
aNMzZEpo0H8uLGOkowt4fYMpHA0LOzXj6KYfaWRtmjw7SoObfC6EG96Epmj80ah+GUoMd7KoOnwQ
gAht/0c0WjOfGv3hxfDoi/ZOJ3a8drzbZdyQs4VBeUhimlKtSELoe2Oxex2tdIoJBNqhbeFSD4BI
ENJ2z42g8HFUZlFFxNwE/NxG27Y8LkE//BilYN5m5uoJYDiZ5evLnsKynpeV4EmAfpkWmZtc//w3
YE7Rwwhf5o6BNnalepNnsxP4GT1vQmquKQ4UHPgra1rPIuf/m4LDqp42XS2UYq5jKtxrT1dtWtfr
cuhFXELO2s1MSpM5lEnw2oAg6pqbaBr7D9PqIFJY5NSAIXRyx9Cfim9I3aXbRbNrfseT0gPjbsQm
xatqp+qzFJ009q5BxzyjMZOU8jvjZnLoSjrJrzzN5oThtwalIs2C/GBOrO6H8kpGQL10PYub2Svy
O5lhvJfQ1jDQMlvsxwFNyI+aKnfc5h1p7dsSDR1gQGZfdXdRnw/gWJNxBl85BgoTg04ynksojOrv
3uysCBKjwtrX5dDRKvNM64MX90xQ6wTlezOYU5jk41hXSAANy17ahftuspOMo0Wt8H3EH+5tHk2a
Hiyp1Y1tkFxu69BBVjsJjYW00ECHiR6ca7p+EyE7t9exOUQ+BKZ5j5c9NdskJd0PQD7g9IHLMzeh
vv4MZLHGM1yWxs8cV2VyjWlS6paJVfzFzQohb+Nk0N3OCaz5R6an2NwazdQj3z9MLUjjYQIYgLSe
64M1TddCs0Sj1aA7ZkD0s/t6n+VdlVLNpDSOPdVg7oAGET8E7kMGgqgB8BIq9G39ahU3RQcpLm7D
vAUwh8mkne8QYugHmg1RRlvASj3C9wpi3cxZ3xwcKzO9m3qal33lzeZ0+3w4/m/DSx/iH03Zlr+6
c3zpCST1/yMQqrW6Uf33KNRD2fzz7QS1+vwf/AtDtb2/yEy01CBQCWhqZd/+C0O1nb/ApbqgEGkW
mkqvom3/hUK17b/AIzo2CFVNHWWvqmXtvyhU4f3FP0CqHnoe/4KDqNQfoFDFs3Xo76FHmcJ9Xl9S
b0ho7KehZ5hir2vp8my9aLDupMj7e6ScGHs5deOpOwqYrCPvMpO905Jq3Rgq9zNpzM22bZzuGIKd
2reW/WmkLtmPsZ7eirr70pekdJUxPhZDPH9klGZDMGy8Ylv2NAkqGxIv9uLL/SRwC0fFrHtjm6p+
aGWOI409Wl64yyaulp0w6PrckITkNry/tBO4ldt5hb20K2Ic2c2mfehxd+6Y47sFXTe6f0H6M5OZ
LL8FunVAedktdczGCyNtUAtHMxOlKRAtssRJ7jYU6XBlGbOCCMuwACqqjT066git2a2PlYr0DmBb
QlBJrHpDewPmqtnkYLrLMJSP0ALHvaZD5mxisq6NBfbsIebvzbfRZDP4LtLYIm5X3bi4j0DfSKXM
qanFbdFPrvMuMJoKsFZi6vIt2W28b+mVhocRjzXGk9jcozFFNReH+8auvA8oVTC9BWXptg4g3iSq
jzKF2GRYRv6lzolW91ldFY94HWkfwM4y0AmjxZTM3fgRAVkreXCgUPePwCb4e4GdKaSDCk9+A+/R
8AzxVGcfTHcu8oO7GLRz6EIlKCbdRG0TJN4m6ou8ou4bgiFaK7rE8xtqno9WE0bQ5RIdABICgewa
Bwy32gXv7cnLgptBSfUjdFMTqhXXizqa4NBy+q1OB5SycbNp18ObYzSqwXJsmaGHFRiQMAHw1Sb9
TQV+3ATwBY7420KsJuOzggEYCrMk+2dBGg2SusrDLVAqq9mOscQxHYgGrIcqlhl/o7H86ETSzP40
LRbyZYFjfplGGYc7jFNj871AoyO8dZUTfOoAbDFSWeimzHSFlo2MU9SQyyRK3/fhSJtI6hmVhgyY
1OoZgdQTtoKJ5tkqlLu1i94GJim9epJOleW+JnQ/tWA4gbXgdM8oDmAHFK0oj/fBqJ1fygFfgFxH
oI8BZvI4H5doGW+dsoLuVhiOujeMCrRhXCvvLrOzdX6bjss7YDWGuWpX8bJmiqCH1NS0EjPG8PsU
imJ9I5bEYfJYLvOHho5XDTc17b/ruOoSnw+u/omYQdHCVJP5d7N080e7IgneVvYM/iDqk9TxA0qM
YOvUZZ7eY/lu4oAChoy6u8RifNPhjVQcwwb30U1tlPXPPpjrYIcCfRKtpMaYlkkedsUdUHHrwRnC
dk9tkB0tg9zvxqjoffqlcIbFZzI/mPehNrvRD5qiXl+IW5U3C0Mxsk8nMMlhBjD6FMiekfutruAZ
ivyT0cil2i1qYLctqZd/MDsvhlqsnUfXLFoIyO4S38SMyW0/iV0z2rlRhIK2A0eMdmqlpuwG5G/1
CXuO9mfvFR5a2Isx/R3T9XqnS5jXsuFmB6Nlqxz0GZhJLLJdU93USk1Pslk7D5IKyLdmK5h2AmB5
wmgscICBLsHU4scoYFkyipMULE1O8XwzAyXcmINywn9T5z+6pv/P7uCn6mfxvmt+/uwevlXnt/X/
g2wQYQLR/+8v4jdRnMVVFRc/2985Ic//1b+3MRfzX9LTmvGx4IY1Ha67f29j9GP+AmLnSSkp7Lk9
AMX/120srL8sYcGjY4dKW8Cf+F+3sfMXea0lPE01qm2Lyeuf3MYr6v+3u1jzoyR1h6MAA2kTkOnp
XZxK0c4Ascx7gMSY1yvS6FB6zf63d3KBB/JyFccRFiWOVCajovNiA9HXyqloRNx7cL1heKK/2UZI
UPz5KpBcIJwoR9FJWbUhfiukGG7pzBu8+b7QAdDwzli2upXTFU7LmbqF4pU5K4VHSanWV3durqk9
Q5cuwKd7e0QPHYKmYoAG9MP9aMC4e1qkO/4yW1l/yGpLAdcKQi0hLWRW4sdGKq7pCV94t2RzsCYo
WU020sqs+O2pe8TR5CQintocWt+MxvowB3Z5pTa+9NSuI+AVC00GaZ77Frlc9AZAw/EeAn6a+Sh3
UILAvu1zeD0LoIhwtLF3HJihDVuz1XgEL33v+nadloyhKAffvP611+c63bmS/NZ0TBJdV5nyTLKi
0HUTdHE73MdL+V0VTnpjNeU/g3FVhPqsPud7S8u0KJPVmk4L52yhqAKiEot6uJ/DqPwRhkO8yxYX
REZoT4+lBub0+oNdeNWSk0+n2nTlGhWgiv3+RcOsb5PY5MkGNVRboBGFD/5++sLl1342iiDDDS0f
1K/Andt/LKuKfmWxq7aGN4/RFcLLi83lEGustTEiFM+v1z//bXO15QTMjHHeMSF++NypgNI5gleO
1MtVOLNQojSej9qjJjhdxUrQcEgjD5aDY4rbsHJ/4drsXtFjurCIS9R0PAflBfAgZ20WbRcW27Kq
7muJrkinrPpjrErr8+sfb42XJ7uSckawS2jo2Jitn8egpu+rsi6D7N62ViRTlBdJvetVM5DS18n4
pdItA64lkHSHX1/5THCbuMTSbE8Fw5AelmOe7VMTdRhrGdryXjVVCSQE6T98oWttH7thiqCbLKp9
t8BbEXcywg9x47ojkM2GTtjiQyqK3hq6M7p3r/+sCy+EXo4UK7FLrfSu02+bDeBXB2RR8EhZSFlt
CM+onTRm8StLklqjOLA4v2jCtH+mH7m+DqiHkrLVsSwHAZuz7x0xh69HGH73XhA5t7GSqIT0OvBb
0+zu69QJrxzbl/trXe+5sOWyd11K69+PCtURJDkBwwvop9iOkxh3noKP/vrrXF/X6f6yeY1U7pTw
BL7zYOR4XVLBeMnuS/oz4jE1Yduj3wBR6CYLwlIf6b1PH1zHSX5iwgzv6/XlLzwk+Qh3uIuPGv9b
2XG/xYOyyKasyUtYIQ28Ip3ioTtUkORfX+WMDfj87bjJLEazHHj8Os+3souIclnrgh6+keeb0chS
d+MshfE1SrKq2ousn34MiFgY6EoxRmTElX/28NVD8npW7afcrTQ3b2uU06ZOg4bqNcH/4trPvPA2
NFcDDRUtOO7O2SdP7bKSaSaKe8CRglnmHN2KZsl94ITxLfIGw6cqHJePYoqTW7cFQW8nS7oHihF/
BtMf3Nmogvhe4WZXgtAZHZz3BwzNdO2VA6thFJ/Lr83jkIxekcxHKHnozuKbBe5U0GbwKis+5Npd
jiHEubvRTdw7ZxmZUM9x+s/rX/HF23n+Ea5HrGWg5Z1rUNZNOFoCPh3yA6r/oGQAZgBdhGsfYX3J
JyeCZVba9JqQ0aM6zwOmSJup1WLJFIxxiEHusIqEoM1VhNuROQYIlCz7guST/R49eTrrFeo7mElR
Ot9gyZH0G/h32bVz8iI5UQR/RzFH8DRpGbztk3PSAaUHWTLhEzVJIBCt1zJ6EuONXRvXONYXlvIo
Ayw+tuVCEz/bhAKLDBRK6v6YSBtCqJitYwxx5ThQLf764y/KxJJb2iEpgrt8tpRkT1WhkWMsi9zP
wZaN43stEInXV1nfzekHtcnmBNwh1kCc8CzGmEti5sw1uyOD5/4uG9YcGgjYOk+q3taNHVyRw7y4
nm3Di7dMwZr26bcyiyETC3onRxOiBZ2aKt3ZoGW3BkIofm+h7fX68724ERnxgEWlQqEH48HtP12v
G130C0NVH7EPW3xbV2/7xfrU2fr9ZIxvAsZkV17oyx3iWvRLyCb12vI999sCOVR49Cab45yTzZF8
tMGXWXflXY/C0hX6/ZkP8Rp61uBDzswVtc6zzp4ubGYEs8BNH42GtAOTHatUGzAhqeWPDdAFVI8A
lSD6biXxXk1TLzZubaFUQUZi50wZlu6DoHNorJ0gMAptSbDfEi6L6CYqWrD8qQwsmABZ1hVbUxb4
HTdmWADIbmtXb0lRlwLW/wRPMEG9f/bnYSrzjZQzlM24F4gsGYWFDrs2K+fL65/2Zcjj4Rm6Ux6h
tCDOyeGQ6sAAInZzTERb3eXhkt0y2/zjTGMt1hEh4ryvzKnz29GJGH0WIRbCXllPP/Old7aRtOXH
15/l5a5hFTCShFayWfs8f8KbsjAqZ7GOIFDGhyzADzxkzLYLMlrLry916bVRVJP9M3YA9nx23S+h
m5VBPptHd55WklrcbG2Xxvrrq1y4FXki6ri1oUK9fB6+cuq1wLQM8xjbeEnURYnqDyC4GRzREsmd
gnz0hZ/SP3ZMzrcdSgR4hffFFQnrSw+L0AE4XoYsXBJnQdRqXOzb0tI6KjhLN+kCRjEt9Xjllb6s
Btgk/OUA41wwbqQCp1FGRMtiMkK1cDfqqv2op37YJrqdn0CMwmOpO1QONmPgFB+1Jy2xhRhuWhsn
qbMSKwsUid/aWdJfuxcvPjzOaIKKwNLaO/vSouIeH7vAOlbRguDp6LkAdIL5ype+tAohD4UN23Ek
oienzz5L5hZZJ6yjDpt2g5B78DQutn1FQujCKkRTei8UXlwca5/w91w46L2wR2O9Oyo3hfVOn+Aw
VsW1s/HidgLZSCpMdkm+j9DS2bO4Rq5bdHnmo4PI+Tcm5vKrpMO2BV+m3nUjKJjXT8mL22lF7ziC
pFEIS3EkT58qiYdxoNuyEo5ig+w0UM2HmN7+33FvN/elPQfbDr2HK4fi5XbVFqtx5TMPRDDGO1vW
VDO0uLCzjnmMt2EBc8r0vaY13zIh6W/M1jKqTSWS+K3wwunQWHb/yRJDh0k7Upd3WHnkV1qWL6MF
mTPJB5Uc+3RN709fxCAwo5RZZh9xS3fBOw/IYOR57bxVbaMOtenm4LPr8KEjk94vdZN7m9E0rhln
v6j31l/hkCSQ3vJyzpOhNk8SDhIGEkYeQbpQgeMhejFUN0EYRHAexALc0ZbfTSNI/7Rhsi7tcQHA
dOHAirP9bXtF6gUoSRxV4aZfg2kCkGTE717fbi8OEcwIzilJCXNqBJvP2gOTp+O5cDtxXPIVkxwG
K7/RBjPyx8vQStOEQu5mSFJncQf4KAO4KhLHIUiyL1kZG3suI2P3x6swUmS/cHGS+8izszoplMWG
uIAP0ibZpwTRmhuT6qr80/C2djPW6T3teppt5ztTGGlVMHEVxyRgVDaGdrzVCPP4f/4wLoI8TOrp
yKFNdbr/Y1QS2hbSxrHWjAVdU8Q7pGiXK/fUhe+/Nq3WIhFoAcnM6SqpqkvRqZpVEkcfqBQ7v1m0
eeUwvwxqBBfuwvXeJSs71/LGsabL87y3Ye0H1TtkTOavuTClD9xp3IghDx8yWPJXUuGXkZv4IanJ
NAkhomDrn//WK2lQwYiFkeVH5InrY9+n7ieClXHXFe2MuI6BgfHrX+xCELXpbCJNRM/WJfc+C6I2
+nkh9KLiqNpk3CbQxR8yB9cc1DLEnaerVG86KIWHbnGco6fr9ilvjOEOTE+9z0MvvyaN/fxeT0o5
il+kpmwaAJ6g7Dl7BVMG2VcXdX6s3QFoqoZI/s7Fnfu+7M3hJ9L47hOUgKzYuX0QZr4dup0G12S2
38A+h6FvAA2Id622o+oWR4sq366p23u0KhJrAzuouGbCcCHqcwcBdLEAbRAnnv/8948WBMhyBS6q
nFPdwmGKg3vRQLFkciOPYRUP6a5tp/GXtmZvG+SgzhHk7qJredJa4569OCrs5zY1amHgJE/3Trqi
GcCfV0c5BqBdzVyrmw6hgn3ggoLfIBeRAWzxzOahDBZw7FG/RP2VaPaiACBMSiY9oH5glNDIOP0N
fWiZfc287lC7CrY+kiG+R2qw6dE6vXI+X0aBNZ5xWgg2aNueR7QJ/SoumwrCb4aZISIzFvLWtvgP
VmF8hXwmKqLrSqcPlLa5EbUVzgzsd3VbR0O9D8CZXIlol17begPYivYlL1CcrjJGJnhuENuHuFGP
puX9MAan2FhwPm9eP+4XFhJcnXQs0CKzMM88XUjYJIQWFLIDCpz9YSxgmHToyR7iIfz1+koXPo9N
w5m5CahRh17C6UrIJ0TQTDIoNAYIZKufcEeMdHjlxV1eBfE3yk2avufuUjPJhZAht0CErP6dbMEZ
djnTk9ef5cJbI6uRaOExKiXPPNsEJSjszJa2PsStJTZ1HVd4THnG1kJv5MoDXV6K4eQaAblJz14b
kw2UJGZPH8rArn7Edftd8YppQjjTNZflS0uRsa/QPr4TWdvpF+pgELRGlOhDzwT/h1M7ChlWJ7m3
Ugi7r7/AlxnpM1bBooG1tr31Grp+i5A5pAu4V3NwyBuURjII2O8TGq1kbUaV+wzZumNXqtgf2ySs
/dfXfrbrO42LLK6ohbjGvfVRTxc3SjvVMiqDw1jHabglCJfArBbhfYMIP8Z7K4+db15X5l/nynEg
reH5+bNE4gVZAA25wGBTvDddrzI2FmC+dmsPcJ9QJU/r73g5xNMWzUGACfAoQwTPEFi57wCqw1+D
kIkvNKMy/nEoxn8wtkUJguQORaxWrzBtnXveR6DJWInOi2YuXfZaQ6cyolu0NVUE/pdk0K9qr31X
C9Optrhto6i8SCSVHU2U2NVdZb7rJliju6pK5TeUfe3PCcJO6bEEZdygwFgF3pUP+jI5opNks0k1
/WpKu7O9U1dNmC9VoA8Arz8iyw0wekb1vDDe5Enwxoi62ysfkW90/g0t9FHXkfq6i86+oT0x68Vw
VR/cisRymPW46sTEV7q6F6LJWknSfAfRT+a3/vlv2xSlnVll6zkf0ziFJaTRLm5ydcXq5MK5o1ZW
DkfPYvhw7k8vJlmEyDPrQ4AS6d5w4MQ6BfvOEVfP3aXPRLyna/T86s7NVaqmqdxxGDUW1SiVuc5U
PNLkMHso6m2MlkUgb8q2+o9eI6mz4sqkG6/ONoeGSB0YGTEsgHl4C/MGmkI8DVc+1st0Z8WWrBcz
5T+vcX3Nv32sJVkie+lNfdCqjrZp6/U381z1+2pshjeQwCxODSrKyLuIu65P5iuB+kLWx0SUGh8J
XqgQ6Peerg8ZcyybqfAOHYKsPkob2W0TYBGB1wWlz4Kwfuk5oDBGPNv7Fo8NO4CD+OfHAvQfv4PL
ggrv7GLq0FsAPYU4E3lfaW1E24xfUzlGf541OIzD6bOt9HcG1aePmnUoTeHUwTIrddAYqnyB847H
gDIc70qH7NJnlZb3XItoVGfPPqvMRFDEi+0dBFoGXzKrG98OzI1/9lOKuwlCiw9V3yMhlCEIFC7u
jz9+oYxA6fZSe6wz0LOPCv0cHb7RMA7T0Gb4pVTwicIpkdfGKxcijWtr0jACGtX/ecfMDjEItFEn
OjRVMz+avYmngWPJd3/+NAzDzXXKuQIazq5dBAb469H5PKAEVx1xNO/9qZd/3vMBiQh+hSyMoMZE
7HR3TFGRe+Ogg0Nv5drvxdL4xTDJ3evPsu6xsxvgGVEEGMfEu+e8snBgq+PG7SrcCcnGF1VYPxGs
xJGjaKMPrV1dHSleCNNMLGkB8Gw83LktbwF1C+uQjtRyWkcytLYOY1+BRnbRNn792S7sBqAnHDDx
3Dc7tyeDZh1Fiaj1YbA7546xit5Tz17r0l54IDQc6DKtI+aXJysKxSzyWepDIRe9r+vKfay7yDvG
ZZl+fP2BLtw7nkkhQw3PhngxrpwHRBl7/AsOerUZympt+gmQ9jdpZai7YYitD3bQ11d6j/bFB9RA
LNGU4RnPZzXZwJielqc6QN4qDlMhjIcVxISAqLDuU11DAUE6KX2veksZW5m2AyJ94KCPJmMde4OQ
qfs3433QlsYMMGnTtuPyZerQ+90wnA0snDEy8xOS6yZEqKrvEA1Og457lb5At6k6OaEu4IbSvaU4
0PfebCESVg096rjot7pfbExw3uiomD4Ztpv+LQijEESGML+VTonMF3Btc/Zf/xIXMm+uSGarjN4p
xp5RM7/dktE090Fjz/qAEmp+C42n3PeOyPdF1BgIb3rWAUlWIBB5GcuH15e+sKtZmlwNehAQi+fP
9dvSZT5lNSR6fZgLuG61SjUaoFdtEi59dHCsAIWZdNDiXH/Fb6ukims1rXlAW6IsJnoIhIh5hdvO
QTDi9Qe6tNQa4pjCeUj22+eBri4L6IAVIaifljsUf/qdVcF8lY2SV3LES+8OYV6PMp26E3uA06fq
c6TWi6BXB50F6mlAq3Qz1ar686yax+CdrYgJct6zYtMxygKRISrAsJ8QFm4Sb+fo9uufvzVQ52yA
FStOTXv6KCRmsRoTjGNKFTnILWILJmuR36aQqt6+vtRLFCyIedDvHvuc2cALzDjhmZQQchEGQ9G8
LdDUBjRQ38cuaqcRRK1NOK861E5xl4veX5b5OFXlp//gR7gmYFFlgReknDh9YMg9rVGNJN2g5Kki
6gSSWtkH6IIFmU/nzPN7z/1aT33+wIc19hK59NtAD635H+xXoMBMFWiVc/7E6Q/RDiW2scQU+Fh0
3MphyO56AycwWMyL//pDX7idyYDpwDBwBIz74pmtwAPPTTJus1+3DFgRmBuxRzXJBo5O5sb719e7
dD7WML9yDFeixHpUfzv1RTfkblywcxcl8Z5RCaImFqjG/2QVBBYc4IukHGd5rzQbFBpCiedRZKo7
BGGsg8hFc/Pnq6whkkSDs87g9vRZYmkPUcnA69Aag7llPIOONXYLu9dXuXQlrxrGDF1oEb8gOhiJ
mBHOMJyD0rV1K0TgbFtHJ9sQcv62QTx1V6Ch9vT6oi8jJnielR3PnuAW0mcRE6ywFZdz5B5Ui/Dh
oJrIRwin3XB0rgXn5yTpNEFkLSKZxdAOdow62+2YPCpDi1QeomooMe3SoScgNa0CeiKjf4D4vZd+
aFLMRjcw4QA3I/rW3kuIimojwozevDCj/DZ0RtOGgVFX9Q4VQqfcDG2Bnt5iGoPk3q+tKxXPy7Oj
yJVo2a/DWni0ZwHSsLURAd13DlKEzEzzuXoYHQyoxtSVm7SRsOtf/yovDw8L0sxgfLa2Z9XZYDPD
zRlMV+0c5hUC2GEJt59Cec215EKBjAIF9SJydQhl0C463dfJuIxYvCv70GGqdyfD1RfPc3vhu3ND
XSzwX5/w29jhHqhwf03HX17cZH98uPgR0BYZpQFqoQg6/RFekKCRl9jOwc61eTvV8sfcjteSrEsv
dCVWkXPCsIJFfbrIYJq1hy6APAyZ0ttS6sXv0L3xX/9sl/YJuRR3Ncknk++zVQJgP+jXWe4hHEPy
m9aVN0TICjcIxIApJ6+NjC8dXoTewHSwJP931lyIrM5qUZGShwVpoU07pfVhzA39BPQhu5K6X3iB
DKZp0dLaAwV3HgKd2u2x2CFHYLqEbEBXj/URZYLK+vOdzzprbU+AoaY725KBaOpoHgL3kDOHeWgh
VB8SI333+nd6GWn5yyERMAukLyXPLe4LlNLY+B36lFWrdiUyvncyMN37DqFEv5MiOsxL41xJ5V62
TdgQ1FycZ84bVI7TLagqXAhNt/YOQC4QZi8Hs/+0NDWdkmnwko3gj/FEbGd0OpsIZ8JZiObN6899
6SOuNBnmSjw6Q7PTn+Ai9NfApPYO4zw47+vI8p5kf/Ueu7Ar16BCSkxuzNT1bFdSRpae1Xv0okbn
vTaE/WTiLr8zu7m8ct4uPA+kPQ6bhbAvEfosTDKKkSjTFsGhJq3cQtS0/LBQxpUPd3kVXtvKE+MG
O9uSlSi7vE6i/8nZmSzHjUNt9lU6es8IzsOiN2QOkmlZtiVbZW0YHjlP4ACCT9+H/nvhTGUoQ72p
RVWFkCRA4OLe734neVdwHf0IhSUPqTLVVyLjS6Mg7UOViYUDu+DZfaLKcVurEpaHG7TJB0sFdThU
RXvl1vLysonKG4GpRwyOxuRcVm/ArLWLGaP3yutxwqevH0tqWcYurfw31twv76XQzYM5d/ab40FG
psHSpFuLBritX/bfeFCuPnTGoCTT1fnGh8nqwKcImYtrR+f2d86CjO08oV1r66fh1n86Tk7Fua6q
tYv9PG9jrIGBKgdlb+IqjUAYk69y2PfJ5KZvX4usRN1CjkQ1lV6h03Gd0sUHADOjuMIQbZ9pOsJM
2lavbMPBpcfjJogY5O9Kcc/jNXtU2gz2LK7wFNCOosk1Vj4pfmAbvtEdMVq29LBJLfMPWC37s47d
DRaHUq5x59DhGkFoqnLcYFTrh9S3TCty9R6jPGKysbxJqzUrd6pQ6zMgzTGN8BnUrcM8VXLB+9v1
H9FJWDokUAWaAeMcHQiOlQDIGf26g5XDGZLtsdY2v6547ulhkrm4a05sh380pCrVzvR8/NfhfuXg
JjS8Bz72VLxpp8dor7xdikQUIQE2XNkyd/2HCk5GB8y0mtKnfM0AE9d9kNS7AL/i51LR47mjOq7j
nIwREKwHJWG7TBxSaPDdbB73KLtrb9+NNB9E1tLjNe4tQwI0fM3z59SZ8BVr/bEfwxybzGc1dh7m
QIATsKVdZPuAgRsu7H7iwb3tIO/i1ABMJi9X5Oi5O7BljzrAm7QxiicoN7LCibWySYvXZjXj7kPb
8D0eq85/hVfP9l2apBij0QILqdeuhtKK4Md2fzLD/+ShMPMbi246SDeY5w4LYOGb1q0srBGMDnTw
yFUtOPj6bGCCLwIKpSmqztBJquqPBV4pXoWTLDu0I/hceWuePL1+fPwNxc6+rU3RhfrB32Qd5+k7
X6aAYgt3iudZNJ/RB8GnamzroZgGHQfwbBpvXfzXbjxNmw/uog0Ha9LcD9YoMExxqjQJLSz5Hgy9
mq6EDRd/muNxvFKZoD/q/HprTC2O47JZ4qF2yo9qncxY7+dVizSMNHoU0FMyYLjo9OoW4tREtFTj
CXufVFPJavYwVcdk0viV1AaIMCuYBy16/eW93N+31ont5Od6h7xj++//3IctySmGjdoUl3Wii2gi
y//BAaR17Ub88vRlHJv4Bo0fnbHnmWp96tJAYhAVTz2sp6HRjE9GZ5oH0kju19cf6a+C/3Q9bJpF
0mzYGUA+PFejd34GgK3Qh9jDss/aGW4+PwZzCuRkbauu2gcqABWN3R8WAaZJPVwOs/PeYu1+Mf02
U2G+ErNuyN3mw4IvHXSyBqd1zPVxz9lBQKXbHo/XZa8GP3u3pkUD4YYK/71ldIZNab4GctAbNY7o
C3NWRtjGL89ycrEHoNqWCtxh1znA7GUWzpUV93Ijxk9p08B5WxGV/pvT+XTXZSrcpZow7RysnVmX
zZ8uH/OjXFVzkDStRF4jl/3rb/zS5Pr0niHb4ex+0ahpmSLH5d2DilY25jvPqfP36HqWQwEa8cqd
98J6RVBFEpU2A2Rz54kBu8nZLWF5xCxpLJpW/Ay72ZzfHBWQjUJV5W9aVALxs69ipUmPBncD87LW
aHeyM7pdYhfX2msvvDaalTlYttiH1pezuHeyDSBDRi7i0plN3I79KYKyIPdYFF+7aF4cikZaHsf0
gUmehQGVl1bu2Dci1los4vVS18MFj376UjRxZUe5kEvlLrtZhhBQkWM7ry3jYdHn7hbq0D6Iy35V
4Au7pFbUaXP2eemc8RNFjeE9HZs4faJKmbGRQ3m+T7umO7y+MF9ebiiV0rFJ3INGmkac06+B41Yb
i6AXCCy1/p1TOP4Hjc7UjAxORadYqnpx6GqV3lTsF3t9GrUrZ9OlH0Aj+pbMZc97kd6E7kqjQWD0
sZCGPDSD5y67oTRVs0ugCH7XNI+HN4bg0PBdHTJk/1fEDi+/ly09tNVRCAGpMJ3dErQOgFNLb1js
d3YFo2Ra91Kz6ivv+cIoW6UTZxeLXjGUYafvuVgKbRAm8m0zmAyEG464aVxMGl+fzUujsLLo6CFv
69CSdjpK4AezqbiAxq0+aXuXvHekB1d30AujoFajDLBZdJIHOVsz9F9sLE2gUoU9tpsSddpzjmhX
IuaLo7CTUU9Fi8ol7vRZqEKS+M5KO87gHt5ihiY/F0R2147dS8NsJjWUaPj0vXOHiGoMRkcECa4M
TTncizlL79al8K5kay+NQhGfFc7kW0QSZw/Tdl45pdrm9a5Rb3KqBjfmxXh4ffr/nl2n53qw3dsR
k2zl9ReS2qoPeu6CuR13elNMexsezycwD8Euh7WJ2m4IPqqlnna+rJf9oObul61JDDixjW73aVnV
h2mqMRMuupkbxaR2eVl4ewHSYk94qUX2vHmR2zbcDNDVezJx8s6UPTa2mygIu7rsWI91CnweruTr
z/Zyf6bizR3eompnI0k6SxnMnkWU7pVmTDVB0cHqwZXJ/QG4kvP2U4dUIDkfAgSObKpdp5OFc+HM
NmTQ9yQD/zko3M0MzSH0SXEye/2pXgYjPAq5afL3pANftAVCeizhAyrJ6suaPSGvcd/RtfZYAuYg
c+6kf3Ccl1d2iQuvkhs25dZtu6MDY9uS/4loAad4ChAFg3aqulnn3rlzaGSrcboz9Ct5i7+V25Ml
SfUTwdrW5vPXG+hs5VudqdWVcGVc46D9C1bDut5OJeaLkZyGJtk7WpmilG6aoY8SV7KXlD6O+Xm/
2vlulusaoxCznsH1uUU8BBh6BGIFu4coXcAeNodsxQ59Sv6MWdkbO2K/Pg7KEk88PFwHOGh6xeWv
w9pWvy3URs2YzMkMonzsLQijuK3mERgsEUSaM1vmYRZSfX59kl98/NxuyAuhEmBRkWk4W7ojiKvC
K7Ultrwk/4gkZCWwvZqOfzGrNCbQf0xHrUuT6YsAJtH0Akywhb1zbxsHPL7Su56uhQMA6qvNeFuy
4mxSSduREEVXwxZ9nr/LPOz1As3OYxtcXIhOatgZgJeOeW/j5Q/RVH7UhZxvi7qwAB9PG9UKsECL
bcKV0/tlkw2nN9pxysGbxdiLujQO+KLZHD3iXveGT9zsTQPKA37ZtWeAock0P22ObTM4P4VvLF/8
Fs+WUF87/TseuSQ+MOIj0fT6hF+YChLhKCcIXKmOnF8xxmxCU+t7ZSwMrEarcTYPgHKKfUl+463R
Po+PAoRb47bxUw88/ZbzWU1eU0GiFQBw8KdXeVTYAARef6ALKxgpA530vOntKrz99392DBrcPIIx
B9ziUnmhMWGmOXj1un99lJdxMfkxHKc4w9Bd6lyET4dB1MKFtVdFzJlc5Htztqa7cRhxPp4wWgZ+
HlSrFyFjS78FcnWA2qW+9lOVqnugcUDZb43Z+Dno4SivIm+3XOf8qWvJia5pZax65BsdwLPjMvbX
yguX3u02cZuWiCjYPksM6nU9QK/oyjhZ+3nP9Vre9rKdruzD26s7+2K5bWAnjJYVq/FzlTeZqcRe
zKSPEdXnu4Cr/B7h/nCLPUsTNU5r7l6fywufAN3KCL2R1BHen2eNVW7pAmhTH+O2a9wmeE/sIeg0
H+CHd28NFOmx2+7WlBK2TvbzBI3Eo9aXq05Pn+nhrJkE7bsK24orm/ilxUlX7Kb4xHGZz/psFzfl
wu0Hl71Y66aAnq/Brr+kpauqnaeC9JcZtNXRxqrgl2corw9HQS4qnIIFUoAtS1iMr7/gF5EDCT0W
JsVfNCGcameHeNuObtVXSx2PqG/2Mz15PhTydjz2RlDn2PXLEtWDZV+7vF4alxNms0tAX0tD2uk3
6vsjouhAq2J96Lxb30rLnSbB13fTSgdIbqz9e9gX87X1ZG3Pc7aAaexnZ9gcxLaC3Om4yVoOPbwl
fGZNASmcSzGq7CoxjAdWdQbP3h/GjzMJTe1r2mfVT+wiwPbIzHZ/anXfVJBXMKk1Gnel40cgMYws
UBfPPEX5vGK8D4977Y6JmS1eNFJxRsOAgaWH2VVufEPdn38Xg4k5BNW9ageAqaxvMGGkfWjsWqiq
rbkUYNHsRq474qvyJ6wA0mk9bFhzN/ea82VuGmjGhU+jDFQ65d+jL0pu9U4a85VQ+cKOwmXWI4fI
h0EO6OxVVUaqTCElPNXWSSKPnCrwD/vaAnw5IViDcOyg6KZiaJ8vhArE67SYTRHnJT1OOb1AX5CJ
5A9DW9v9YVz0ClJjX66/ytoGizFm/dfXv4Dtmnm6Iqi2obqhA4lrtX4exmJHIAzQ1QXuLiknven2
KaBcYE+/fKca39VYGL7LhlGl4Qps4Mqm8/IzYLchnoNNwUn1orfcsFranNYKiGcqgIoCmrXNwTis
dGPCkAPsUeM/9+Z5ZdkzFplBTGCQvp5+AgC7OXQdjseyHN2PVtHS5VRnSfb0+nv9a0d29mK5QjIG
ijkSMufCjtZ1VyhDmYj7MQ/2frG5tmvpPP1KbC/pd2Lxhy1u15MOEsr2PekD7O8oa6T2o28HdBNa
qxICH3wE03DGj/SnnwUZ6FbbbSaaY12sBWYOiO+zjTzqzScPvn80XCMWQSKAVcfpW0oCbrRmR60j
Z10ckmD4FeTWZ2Ii80p48PKIYyBCBJ8vbbtPnU2HNS4kPQJBTpdG/ClsdK/bYWuZxHXn+2/NHxCF
MBu4JbDgCHC24/2fAMzpOqi7GGzE2ezrsawy/Rag61hfOVReRgn0/hPTU/1H+UdkeTqMFHkSWENQ
x1mhTfSp0yIXJtoCAbtGYJkXGmT51xfbhZe4FX0QttCEgUzv7DgRRTV1YnHquCywN8Fpfab4sJj7
1dGXKw/3clvk4f4Z6izQkuvsdKqll1x3erFbbZoO1fR230nEhv+OYp6+QpWNjWFlXh3XXEIjffWn
nadd9Tq8+NrY+MBJ0NxMDv50FFsvpOsrXltdjF9qfK6ivjRs8i7Jenx9gi6+NTLwuCujN6Tj5XQk
FLTEeDYjmbrV33paLfb0SvpXPtqXezlv7Z9RzuYGIEw1kTOvY2/y9EMRtO6h7fp015NV+FSaQbFD
TjIAF2jeLN8gitp0DUjCHdKZf+OOf74s4KtTW89BG3vB4Owro3J3psq+vf4SL0wXM7UZwnJpJno6
e7ysFqVFSonHmwM9UpUobgZV1rtWB3Dx+lAX5guLIqIzHCSxQfLP1l/tCG3pEGnE0kyHHxWBfix9
cg9vH8VjxklmsyZoRThdFZJtPhEpo0Dm4hRCurHFVq33+PZh2Ij4aDdjPkRsp8N4NQ2AWZKipNR9
I5SOB9Mx76rb10e5MDuIuElm46VN4+25gVvtZH7n21QEKzFlX405WPd1oNQDZtJvv0hjYUTwvPWg
kxI6v65bvaMNsK37uE188ziNvtgnGH1c+ZoubOMY3/FE3E8RiZ7nHzrCoYyu+i6WbeM8AdXoDio3
PVjoVfEA4Hy80odwYc1xpyQigaeEDY55tuZm4Xe6CtwuntPJfu/Wpoq8ui2uXGEvjsJ6+5/6BjY4
p4sha7RirEzVxZpldsBIUGX6upyuvLuXgR2FOdbctrod2j63xfLPfgAHGp+AheDHH+r8E4QN6tnZ
pKKi8sb7gdd6nLWrJnQXLpdbny0qMrbSrZH+bFTlpEvrrgHiJ9bOO9eE4BomdZfujMmZ71M3BZ2H
hP3OmPX+mFL8ufNkPzwWfXJN7nBp7WwutSjz6exnGzl9fk8lWPINSRcPiUE/V2tnx76Y8ud6ssUB
kYV/Lea4kMFjLpGmMCbxPMni0xHpc9ui3qWN9aqLPW109qan8p1a3G5famgMQmzdtPts8gNwM9YC
nKcrjrq/mBM0xf+HzgA8lf5uP/5PmPu/mqn+2ObNOPyf//03Pvwn+iX1hHmGT6DFr6KOfp71cY1e
MxeROjEUSzNcgMFskGOEToNmp+/7FRiSh7vYQ5Eu9oMrrXpX9pj5ZYCPHtGZuWG2Btrbwr+/v4nj
l8r0ti7JjJ2+IlDdkumfndjQueOUOa1egzlphzftg39HwVgNf2DEwkhyzkbparNwhWe4cUVacfNq
8A8V1oi7ZLSMK1vu3xbPs7dMJZR9EAUo5Y9zoXxd6GCSVGLHdLRn93JqTK5pBL4iyno7f8zHgcsy
1oz+j9ka0Hv3trAKjHbmfmMGw3KR/pjBBNUWX4bCq/ufbaM3WTjXOHGHC8ikRzWb2JA2yRhkOzI3
wzvNEdVvZWr6YyoMp4rUmKFXL1XjALU3yNocBq+t9Wjk1JNR35nBre8t+LxJy1xKGuD8BHoPIFkZ
EYCRZ+6mmmpZM1hwL6m2tM/16gs4FMmyvpPV2shdWa5G7MyZ+GTa0+Dux9GiWpajBrl2OTzvCSAP
zHZPZg+gDIJX2hBO10hd+4WtamzI7GZpEU3WVXAnKjMtQu4Ocj97TXrrdqqPFsXXtRlBwdWpgmva
oou/A2XRhi3DqIjVevo7SHCmGFwERtwIE3FZZ+dwKKTRdtoBE2a+WdSEwRTqtIptYPcV08A1s/Gm
9VrHuOJjeHZk/H0n6BrIC3KqIzI4W9H4E2RtjuwhzpS0P5YW2NkJ24YrNYjLo3BlQr1FB8F5PRxl
xjgWmk7VffG7g2fS/rnobXElED/fJ/8+DNPK4uMfYFvOzgggz8Vs1aYZa1It+TEopOEcZ2kNP9GS
iCcfoPYXxSIRYaJE9p02R4GiUsn8if2zeeBe3Bfh6zsGVRZm8+w73ny1N08P6jAUnU9nO8OT0Edj
usbDPA/PGpPwi6bl4kEieAjIdiUDpsMAxPcuRpE1FCo/rYEzOk1zTJoabJnupvC3kszr4JZrgzUf
So0iNjmFDP1plZJujMxy1tpQ71edAp9mJ0vo2v3KVmF5i3c0RCWLne4s5a2jvPXrOtWY1c7mWAEA
XuQniPHICUWJX3UE1nG+76C5llFu6jS2l6zVKfLyBUKazII82wtZJB+QVsFNEdYw3GciW59dsaTG
YbaLHL3O0ONARhMTzNdlXadip6a0x7u27bUHtfJnw7KyqXlJq/d/wz+unb0QKWqaYTD8n20gsYaq
k9r8JHhse2/h4NGCbgUYBY8h6GBxb5W3HTNZPIFrcP6rl5SNSm/dBkfmpZOKHiq7+M/3+2lT6Xkj
KGHNH+5qHWXfXmouOa/OCaZHjaqqGXL3GA81OosOxJ/WWPt8Enjt5EldP1jSy+SuNgQvuB9tMUUW
uyI0OtHO7a7FhIcPNh/JZTk6GI2gCowPA7S37zB7f8vBNL9kWb5hb9ss+6BbcjisSu8P9UKZIcxh
4DzYhQeMrhTzY0KN+6l3R986Ymtq3E6Q6FkdbpLfCHeY/sDvsdqD66wjqOYAnhuC2lHcp+kEt6Ep
LFypK9/n7mSD0zTe+UvR3laTYxbHps7INkrZK8jfjjn/9JUtRLT0a/+kz2twA+JM/HLTdYH2Sy87
etaxEd9BuHWsxmRqHioxj7eJaQ2/MlFA2HYD2J5h76z6z2Y1tDvRpRVst0Wou5Ea4rfRKPojtVF2
OFLvrQNKeA4yEHB9+4MqOrkFDVJbTD5ZjkfUv/rHytKwOKyBiX/T27740adqvS+mbv0ucQ74rACZ
rOFQ2CiaV15w6KgMKmBa5/M+z93mFpqo8djnwwhNlD6bLz7fwRqOgz5WLAfTiU14wn4k5Vzd1anb
PgSjZZdRVvczWFXb6bpoXNbuXpaFXoTDZHsPFe1N017T8kQjlG5T+2asnOxrYDTysa/15DsObf5D
LWmsASLtlesOwJ32NI6TrsKmE62MTG22WtDLmSk/KWo7n2vH9dKoTfKyi1YeqTz6gzUtd2mGWHHX
tHK6q0thP0GYRN67DI1NQINm5ffipihROrqthpu0FEb9UNm1Md5JszV/ABOYH8ETZ/nOUD02Ap6R
6mlo1FkmPs6jrT/g7TxuwhYt+G+gfOZElOt8IzLnRUB2yOWaRcoDZfuhrAdj4wrKqgmdYlH9ncrs
8WMGCRKLjblml1rK0WNHaVrtTlV6g985rgMEGxKqYzg6HR0lHK8iojVI7nWnCFbsEKsVWKNcxRcM
csgJitJ5UK7m/sRKuATQJyzvsZzT9lfZ26yDfJmgZRhVN1GuliRa341tnv8q50Smn9OhMx7hR9v5
3knppwpLA7OHd8awuMTgY1/f4UzUE2mKQp9DNQKDB6INCj2SGLf8MNEsq5Ctz/yOlnFNP+WOUZf7
ZG7HAAy1PaDXyuvq/WKgJ/y4eQjrR6MeUO6LYfDysCvS8g+CjCAJs9pZsn3ZFv5vDnvZsypndTNM
XC4j3W3WJErZyP4Ys5yWgzdPGuIhWqXan0viYE/sJPJbaQDK3k2F07dhwINxsTGT7vtIkznyVPr+
dnTkB78B5FIIqa28bqOkW6QMk9EZnDDoM7oZRny669BTQ+DutK7J5rBbWs4BK9ewBLJwD7ixvX4U
IYuS9VhPunVjOaID01g1/n/ZOiyRSZcHWEg91d5VfjP/R9uu92XQ5foVNYrmf1BmoH3T9aosDsti
jtnBQvc0gvnugzVsTDGtKHJ6NnqQ7snTutoB6qOpZmcekxINs6If90tCmuG56Mf1rkpXzpRBFhwQ
GSaAXCGXMekeXaXq6qaHr93cNTkylJ1ZlMuHSSy0gkytVvxHj0vyNUePHtupM9D1kuKPH6IqNr6Z
eR2864TGMaSJNf8M8UVL9znCndiQvW4hTx8Xe4fjHsbN0dw3XR5PWdbJG43eZHHH9w2aZjayxXlf
DpOCgozEC/4S5hpBmGuN/22tZn+JWnvtCZvXxL9pcj/9NDaWAKaGd3+7d0t0LDT9d+nMjNYukEct
dc2wo2mHLzgVjb9DSdCwsqGUBkd/KjaSQ87xtNeGZsg/+EaGCCYNmqnYjzyTyUR2cN19VayfU4dG
CWL6wS6irNBNDNDzUb2vMqtGKI5sttht/j7FhmMt/kwm8WxYaE1OD1m/GgTu/ugGfJtJ97R6peiP
SiZac0BjyklfC1gPETiS9SZIKOl+aCgyVWHrF4b1YCeN1hNtVH1+C1Rdv6nJSh96H1bkjn+bYN06
Uqo/DovX66iOhvlXa/TFXTpOCVzHlL6VaCIkHrmnpqzXuZTlAFjewbwOjJ8jQUXb5pOwlz4g99et
dzYi24bDKFjdI+am7Yd6mEX7ORtIR2ElbGKMbyQCxubMNA1hss6ooigGlPdZIMGkeLOlcdGZ8+c+
S4t7OoEtN9LxiIHLUGduFc2ZLR5o9YB4T7ElC/iVxqqRKJ4Nnz4Yc77B3NvuI0ra1h86VUd7P3ng
Go5LqzofELXd3gxOyyvuiFDeN8bUPAWkziE4NPbK95Z67l1Q2nBhnY578U74ffbD0lz7j+1pVHvY
0TT988xULbyPXFN7i0iMYGsFxRV1qkzSMGFjCsJ23t5im7SBFdG8M/9u8nr+kzi2GMJuK82HSAMl
lV7XX3a5LoZPi1/QfE76u3rubC1d9nVeeDR2t8Gibmqoe18Vd8UFpVniZM+JOzTyzlMUdEOAtHxt
GOV05FC4DIapX9qPa5InmEnAnc9CDLA7sbcDOIk7SljZJ1kG5Q+F7Ic+iGx+3yKu/F6mdG5hKCpE
OK558TlZnS6Lmlxa1E2SBdBnMnfOf5ldIrBInFEzQ2DKxvspB7UbagOuarthzDfr/1JNt2RHxIyt
Wd5aIE83y8OekAWMeTOXKAp0I3V2Lsiwr1Dey/FWNY36SWwEIHaG6veuKVKDO/KmyIAsNBb3+CtM
Y7h0lVWCJFfSoIGpVb9X7AryUKOs2+7ySVUEalQaxrAZ3PQBNmRWYCmUasfJXSx/TyrRiZ1m4EjF
emrpoqUYl9tKF8BDdLeE6zH1mdjPwIsaMNG1aHd6ksgP4M1Vueevya+SNtL+U1DUBHbtiPVTJAuN
5WyDvDdCv10Sgrdq3nSAmtMiQPeTb5kdmDmwZdz1wgS87adhCub36dLlQ0iPHkkZjtTBBsVqlBTh
57r4TTt+LXaFMI132YRgaZdUVsLnokYCBui5GETSLTw/o1sZba7zevPRtGf+vsTkChudpuRDa3JT
5g9WTUkzAq0htRBJiMDeJF1kfdNVfgajLcj9Z9fKHS/ELV3h7yBV/t1wtXZACNAHAEBsKEihLXCk
jzxrrofYqe35Y7ko7uMlRwn5lVQED1W/ruJQce0Te3z8ml/NQsF7Z8k8aG+xOxJPyijabldlgIV+
qHFt7aM1ZByiae9XXSQyrMfCYPFrGTaaC1IKHwpK0M3C9TzkyHVMtt+h+V1bzfQJLySV7Kusyx4d
4p/uWFeztjyMQOS/N2OQ/oaKWn4znJovTi0Kl/s09b5khUx+umIOjkVAt9A+y3xu6/XChNwtc6mg
VcGoR7XfuzYOpFnOPofSKdGjpRxWWooaXvJutWbp7FP6s1AjkO3r9x1GEOlurpTb3U8mqcyI++B8
R9Zzc4icXPXFhoLV3Sa4hcv3q5zn+1l6m8Snt/iEXU66j44/eDJclGakiA1Elvy2/ZInL/R1+ZBq
ZQ+5nMDTCK0CGxKQBU72hR2cmjVfAwyc2aisMXQXw/01JUZ9JOpP5C5VSvvqScsv3mPNAmKh6ofp
3kwk26BG2uqzmQ1ecBxQk2c3nd2aX+DA2R8sETjDbw8tl7krtQHjuabImy+NNrC6MtoCrb3MkiIh
REq631rTktqUoqUJqkWFzE9CrOvuNSyPxC12B267w2Qusz5WXu1+o29fzVFHNJyEXH/8J1Xx2sOU
ZOZXrx28R6dIQZQHja+estRfjSgrKSzIYClJtmgrMb/WJ6LGoEPvv6Oh0d93vj7mu1UZ+ndvaPqf
nSwF1simcj44wqXBNDDV1p5NPJdEvec2P3yuDh/Q+BAk0rYzp6Hb9El6s9KwcTOMpj9ErbmOf5aN
eAY4pk6KW21MrHRvgazQdw5WHCMNo81o7V9PRJzVD7fcCMovWggRJ26ajC2r/U/WXoNkkEyis+KV
/+9d083dlj9XpGNkvZbLPrCr3iFagwrNwsnVNQu9LfdykgahgEhyF7dIUtkGFYTT8UnA4KDXIlZ2
XdFFBQbDUZ3q4y+5dtUbzSO2ZyUHhF7wr6IYU4zTsdKhbkDEtXqsC8f6jEuCg7uK497wTV1zpzwr
BmxDYXbOUyHyhdv4QjW4ZWUqxM3x2Fkfhbk078ld5IC4deMZSPaVLPfF0WiB3Gr0DnnCs8yhjfR6
6FLHiJPOvK+WDUKlyJN25F6OolNPry8Z4+VwOAIhh9TJQlP4Oyf/jP3o9suYLzEoXbPcOVOdaoel
n8sD/dJ6sdPGNKUMrQ0VwYTnTiLS2HOfssq2/jMIY2U4JW6l3wk/S1Hh9av8z3AhNIVZkybXGgVe
LjAEINsa23C/iEXP3k3tqwUU2bwy6XTHKy5t0ZIspKBnzXxbnY1JxyidND/pPIQF1BvO1pevWdlW
kIox9DP2i7a0O8efrI+vv/6zOtvfUWA/uKxiHglyxukoWeIVrdKEil06Tt8phHL3sw323tFM8QiA
ydiNg7zmrfwyU4svO+gWWhKQN6E3OB2UFgJjqLtOxYPSjSgx5ikKSHvsXn+0S6MgiyMp6lDNoxfr
dBQ/afyVVLOKZ89vCSED+6bO1rdJCv6+P0vH42fb9ZBgnD3KtDm12fmgYg4DPcahIdvPNE08AZiY
Dq8/z4W1R2kOYPjmDILT4dlQvdKHouaWFeMUmt047SoffRe+zmRRHbySUb401mYqxBqk3o+t2em7
W6feyzEVWuORG+cOAiAprm5t9gxVXHmsC98/XTtscPQU0QN9TupOWs+YUhfGUU+awBxH8r1AnhPN
SMgO2caVRXFpvaMBQYDNl8XEnT2Y4OhtvAaHK05MBZpowbgRjW7yodMLsuPrUGG5sMxXVsmlpfjv
qGdnhe4XHlftGroZHlGPjdk/BkPa/3j7+qC2wiLcYHEvyv/UvJKREN6AYaLkjen09TEZtORZLev0
5/WhLj7PZtIUwMB4ydpRQ241ZFSM2NSMmTDZcaIkmdcrO+CllYE+A5Wx7qI3Pp8r9NxlozzInWLW
6/06OultQeY7jzZgxhz2psJl/o0PRtWZmisiF/o3qYqeTZRZJsQmKRwYI6+HYzWSrgxEb1zZdF+8
vm0U+n2R5qPWoOH39Osa7CVDRB1Qda3q7GDUcx8RwJdXNH2XRtmmiO+Y4IH+r9NR4Os0bbmNIjPQ
OpnRibAWxfT/M4rtIxzgZETwuX1w/4R8fuqPXtc6djwYS7+vqk4H/eK2t2+eFxyeEb/RUY8c4ty2
xSGOL63V8OIcVffOLcs6mquguvIs5/qPrfSOnBj1EeJOHdnB2Zlr1/4SUDTy4rlxzM+WqCFqdmtA
cG63R8fHRz5b6dZopG3ugyr3j71IkqMqkKW/8XnZeNH1o6Clkkzd9OyHyLoQ44DfZGy4QMv7cf5q
ekOy+/8YZAuVOfz/Ni+cTl2Z1G2fwjeMewz7I9KhWph50NFfH+XSUYL6iViZwMnmaz4dRTVtRRnE
MGKt17lBU1jYEXWmezd32itHyaXNHW4WGxNsYY7js6FMm/QpchV2QMMk94m6+lZPLPWupBPunif1
yezWapmvbBrbmXF66+DtbTKlv3AbgtjTJzRbtv5BAnf1S8PFCU3II9nRgCuWqJIpdGRefW3MtTGj
xuCKdGX0Cw+NZJdAJ7Bwc8dP5HR0kIBZntDOGRtpMTynGD3bB3OZ0oOOiiKPhKj1Kupst78y7t94
4+yxoQPwybDJmLRmna3RThiwF4xhjqFqVo+5yPDQy7skz/eLYfX6sZmG/luNZcnCTSwraUMIpvaT
7TS4KGlq63Yt3JSWvCxo6hsMBh0q95bdYcjjBOo//Faw8Jp9Y8x2g20PDxVy1OciN90fGCVQS1ON
aotQFHOa3PVthkFV6lNe3NmTXmHf0yv11dT66t1UkObYrfSwqsiqE/uHnkpH3qGN6NLQArCmQuv/
cnZeu20rWxh+IgIkh/WWKrYotyROnOSGSLwT9t6GfPrz0VcRJVjwATayLwJkRHJmzSp/GdTmhRau
Em8zdRh/AKOnQKU/rBvbJpxoi81hhMZckIJL3ajN1N3lpZwkuGI7+oG2Ea0h04kQSi4GgRaeUdNK
zKhP5ZaZVvjD1rIu2wcY36APiUP912goezrcPK7lDeOIZKMw2p/tYES3Tr4QZhBIK1D6koG9nRmC
32dsHOWI8Iae3teD4r5KJRD3FSIx9qYNlOErQhWNtY9nsmhobGblkxDjBjahhhvjJ1AZ3906phek
96n2IvQ87w46Q7pgMxZa9SlPnTzxVFxUfqetsPMbrTRoYjkqliReVWnjV24q5zOWKF1y70xFpdFO
z8fHcUorbdcr0Nx3TMiF8DpGhNeMKM4uMgQ2YZVRkULkxDFolfjGXcaYVECUTtgS+7gdm+dxatkC
7weqSweJd+kufgIEkTXuygkVZM2ID8dKDrTnIAHcIBKVPeXl0NyrhQ2YAcX1KznOpfKX/WzDIgPw
Bfp6dXxFpjFdjQZ5zODnHqbRzfZV0tSvYtSrXdu36QZyjbpzGjHdM+109qgghreuKMxPRZuPCGpV
qAQ4qlahbD2XW8MalP/efzFvupurk050AZsN2YZJ4FoTyVbDKjPSWh5BZ1U/VGXSH6YpDH8retds
5iF+TYRUNgFDjyNbL9zJ0egf3DxwDz32Q4x5HIsZm1pswrDUb97/ccv7OfttkCn5WeBeAfadhr82
trm0YwpYwCPaYzpW+udQ1RcpBLX7Hgm3+v7h9RYoEz49JDzolayi3ihBrimVTipfZZiO6oUrwG2M
wR0T9KEEfxaGV0DeFy5Qmmkk9ohFLYISqxWJKGZLsawdjaD7L02dAvhaVm9zu0g+3PnR2Ygg5Bcq
18KZPn2Xqp63fGbNOOq95kATSinBSin9fC47zwYlc2W9c5AnSTaNn6W7RUULWO10QbMPKWoZHxxN
HZhDhd7Lr6pS6fwqdH08o1W0faWFhs0YKLHvsKXLfLUSxe+ols0LoLmSyYRylVa/QPRWWwo8JIQ2
9G7p+K5Js6MKZMQcbONIU4eXHXXpzsIO6q+btPKHsCvtmwQtyUS6yB9xvuoQ5m9N4CKlKA7OKJqH
OpiT9ONpFF8faOFiGwk0YfWqyqFuMGmLzGM6ULI2BW10W4ulxwj5GgH8woZbdH6RX4IJhtf5Eo//
Sel5ctFzxxnHOhCvqplZt71rvhitbK9k9RfOLjqTS5uLR8PmePVMrgydJEWB9DjHs/49qabiXtfT
XQy6djdnWnDl6F54rjc8/tK6Wwqw1XNVKHWLAQbd0ZH07aKc6RsyKTOTTLW9UklcWordww5a4Jdo
9Jy+wjAwcgimxXjsJ2bueStNZlZDtGu14Fr/ZPnVp7tVkO1SKgi6xAv2/3SpuF/eW4jHBxKP5rFh
HLGN6765EmbPL0e+kkolSZsLqunaPFwOZoISVTwdgWe4Typ9kucQlu03iLTGj0hVrefKGRi3vh9s
L64Kd9BadgiZ/XJS/9mJ2lxEIlTt8Zgh6I/R3Ky233o0h3+aTZH/TOyquJ2nBAby+8teeKVovELm
5rS92TqcLot9eGS249DTkm6dndZViNzkzTW86vnuB57Lnb/IDSzMeX21ijPiuRV0qP9BGN/VDMAZ
qTIqfiaaGJ/HILimFH6+KQWqrsQQ+mx8zbUGdThoExeJHI42CKqbspPuLUyRdu/KvPzx4TeIzhac
LuR0uE7W0co1e9NQGr07tnOu3phY0GxGaRm3769y4Q3SRGEZYLhvbtynb1CWICWbIp2Pc9Rqn01D
uvtMH+KbxMCAdp4roOofX3BRPloYGbQJ1mz/qYSRkpTOdMQYOWo8Wh/qTWA0wVaZMutQRSAi3l/w
wk7EJpk+OW225b/VAUAvSlNixGaPVT6Gz1oyTP4QV86VOHwBLL4IOrEKTAuO25pHJkuzZwAsJgZM
Izx5qqJPag+XzI0KbRPK2bjR40jfL4a4fqjD/GrV4IMWpEtUWcDhtDyYpWEVvroMBrQgrUyR83Eg
HBwm21a3U44YdQR0/eNvlXrBxdROM8Bwr6OzcEPNHkGlHoOuVD4Xw/CFxLS5ctu8uYKtAjMMlkUJ
jCACmWiVTbljHFKqWdMxbIfyZlKr+EsGeMJvHSd9MhtAe7NEHcB2pALaOTC3sqx0ZFWy/lYyfR68
CK1OvwJZiyaucL/rVTrejkJtPgUVk/wpyVBeWdyrs1IPr1DJLmRmiGtAKCTXRSgZeuvp0cqreEbL
Nx2hukim97jQj+UG0HDyHwxyWOZwiEBjlEmgjo9DAwbtBlqY9ldrwtA50PIJ2mM1JkBHdGe0hi/v
n4oL5960uInIiilskIs7/XGDhf9HMhsTZFgLdSorrm/EAOgptpFJTAJbv5KBXyiAloHLIubH5mTJ
1YKoCsNNFNl0zGvwaQgOoaIEkp3Ju13J6pOetACum9StnyYntkOoSGN5I4J0LO/aKNB+KyBN/jCB
B045ydH93tkjrYCPvxSyKZjwBET0TVehAiiVwZ3lTuj2xq6nD2HsaXJ6nvq02emRVm4+vNwy0XAw
IqL7hITZ6TfAaki1IpBPR302aqTqEdOuwyC+F26iftYKfbyy3oXLiy4iWgiooC9SZsvf/5MKhGPT
A49KpqMmZb7RbTltizAuN6AUr1nvXFhqoR1CoWT0QLK7ejQ7UQzZRpNxxByxIhG1awDTzXBQijG6
8lQX4jsjfQI7xCY4r2ua46gGetUEunF06vRXOyOVwOTV1X+//60urvLGe6bDjULVavvC4bKCyKDM
0iq9vxW0Mu67phHP769y/tr4p51lkLxgYI23Q/TPF4ISkCfAYMURF6AUuEoIB2vBKosgc650Tc4f
CLcgsCaQXd6ECFcPpFad2WOBph+LMobFwBAWPfKmvkJbctlSpwGcceRy8Bchi4WMd7rlrEkdjF46
Guz+6sWJonsYtQ941bT0BhH4yia78jr9Gkn9wrORWdAc5LZf8s9V6WAWsyIz9JmPRRaU20a203Yc
LHX7/sdafvvq2SwUsym+F6Iat+DpsxmgseJCY2QdSCOhl1D5sSVG1LX0jI6Otksc56OzNeZcxE6A
JVyJBO41YGZMSBr0NHUPVeyO93R9+22OnOCVE7X+aMsqLv0LQCXgJvhwpw8WAlFPNB37x1ymM3hL
K2l+6RATHwtdb+ktK7P1WOpJcTCAX9K07K5xKs+uTn4B299e+gdINejrD4gFt1EUShYc7NJKerBZ
Al5qOOXGAQF2kK9tKG8ceFP3XT8WzxremyktVM36BtZ3hDjS248NfJ8rH5y8ePXJ334X2d2i4mrR
cVnlI6WlxChOasEhqHrliwnfq/MGar7AS7S5FxsbJZXGt3MDAaYMzzx4HW2KZbrT9zWUsUKD4pm1
IaaQQH+NaNt1RozOleyrlFu+M7tNqOi5tS3QL/mVupH7RUlG6d7MKPH6WmYy5ezBh1deEjEZgJvk
KvfRgn7ZmMAtaw92hwo3o7d+ZaZmZciTx44FTdHog1vyCfUAMcVw92poJzqcVIALt4GwlXvZhgHw
Wpv0CTTtVH7FRcDVvT6ZA0DAagTJZUCVaqtKRYsANyZztkkDx95qImnLrVBcE16aOlXaIU/M7Dau
RfS5qXvtU2VU/YOeWXCDpJE6m7as0j+VRseKrv2M0UKcIf6zCyolM7aZ25YmPavGhGAR9y64gipO
v1RGALRxrrvS9XI9JjrCnOmXHm83+jYKxCkOIhqC+pBAbPXZypN4uHPmWMQbvTXGr1Fcm+kmrwwd
ufewin8obdzHnp3p2i/HbIt7EcJ0AeKvY602OHmjUavWloQ4P81/zDAT90WUVsjG4Ibyt4Y4AGa8
NIf7Wp+1bFNaVXFsM6VIgdlin7Lpkg5jLlzGnI1bTMl3oJPV19mcgp9V0EdQ90Il2+sQLoJ9VlGP
bIJWFBEOD6EjvNSB+FYZodYjWQ0UYYuW8/TDnoX5H25RE+EyGKSxsbIRdHJs63LvDkUweBAs4Aow
TMk+ZRHgx7QT7lOb4oe+k6au/C7VwB08eC4CIsgQZV/bDrK3J/puajeyDLXWc4DEpVsN8tNj01XJ
fxI4xHfD7eHqiWBszG0pVWy6O1fpg303GwgoOn1XDxutV+efyN8gngm+u/mtQY1EireK5dccIBga
Z8sEbBtIe/45IUuXeG7WZjkZFqkzbmkunco6GvRxT8EpMpoUSvhErjgz59QwoNw1ZZ5Fm16k5X3v
pOWzNKQJ1zGYZkgSgRIPGyUq2l9hLyH/temQPdVTM8PabLToP7PsNXMHOlwEG9GMzX8Z8ina1h4N
8QeceSlvNE0pjhHud8UudtvmT5rn4d82TBcHAEyDS09LFO0lMYLyp1m5+ZeC2znatEWmP8i8GL/D
FOueu4HhD+zFJF3oemCQiAxpUpHgmxLiW8OZ4OTIvPHichy/dIaj3yUAKBrPnFr4rNVkK/PO5ksM
GycPE7HX2lqZPSFLgJcKLIFvRhxnf8fUkP0OaLf6ULv5VGxaxyi/h0Fd1B4NMqc5YCft/HZq23kw
jCz4whQQ0g1tLwHvU8q+3QpRp/0mrOSY4F5dpyEjD2Bed5glYjoRgkR+UNVRKlu1cvVHHFoIc3HU
2D/sQJmGXa5o6WPfaMG8KwcxpHhYRZXc8jWh2CtuYd0HzIh+zIN4HUGQV7yywptTc1GxY1/9ouck
k82kF2HrtSj8P8VqHn6lPB+AmKulrng4G5ThXgE+X9yZdRg/wTgIYRz0QV57gJXpWtfIsH5vMlX/
Mwxu0uyaoAy/TPHC9elE3odwm6bwBXIC9cxURkChIkNRDK/vXbZLrjnJoxIpiBnGVhd+NavYrKCX
xgbA36wJX0Ijap+0lE2zLWIXC8Tc7bPvfRC7h44A3O2GnKDmaRa0y9KSNkQUJa5KLzOz+uv7eca6
VOMMkEXTV1hqBRqvq0ungeaVY9ELTdSZ7yY3s761VlTuI6H3h0KL7CsdoXVa87YctuaLQuqinbC6
/WU/6iIMYKVqIH4f8X0O7rLGCJ5TKvQtsq8G9PZYXGtdrFO2t1XhArsL6x+ozao2SbRppCIXmm/P
WufXULz2PUTfKwXepVXQxiF3Wno0jEJPMxtZl2WrKpnmK1UAvTgp2A9aml1JrddZ/PIswJ+spcBG
zveN/v5PFp9khoOCg+SDAW8+Rq4+b4in4Cc7MC8f3RscZlRzQYZQVmOAcvpAUYQg46L+cbAac7oZ
laj/2cV58VrTkH9oojT5+/5655uDESGoEBIh2J5M007XG3Ojh9qsIScBp/R3bnftDRSE8t6EMiO8
qWsQZxxBFF8pI86/G1DDBTW8tJww8NRPl3X1cUYas3MPZkJ0EEoif0bpFF+p8c6/G6uAniQ2U6nw
FU9XyQPYVVJNkLLEZQrihe160QBXUk2Sa6X/xQf6Z6nVe2T8m+cpzeuDVc7TNltwPJrIrnn7noGx
lnwVOZpF0ICmBiPX0ycKq1TLY7ymDlYGfMVTQX7dS15c7xH7Fs3FSjXjTTnRoPIyo+GacFKoQhuE
6Y1H0OJVfqW0uPDcNqBvzgYdWUBZq5qJO14tHTd0DzEM7oMzOdqnrCyUK8f8bRv+W5rx3IyVGQks
jqnAYlfRhKahhol8Zx/cuQPPEuAlEe+zKcYTKq61eCtNa/zUdAXEFDO30FYnixSPQgXMSl8kDX+X
oE2DjWqYOETjTS3QSalRIwCIBBvmoGWG/PgOX3x3Kbre2p1vlcc/MQOSsYhwLXIOSp0bW22c7O3U
wQB8//iev35G0pR16IhQsbLNT/dDTDuUy7cyD3MZjxt86uJNXOnBlY981gtfAiAXB4KSUC2AAK6u
EGQIAtNpUt3PIG0/CFWJjzXAtq9pZVMax2Hoh64J8Yrc+1YPh3o7oHl7ZTB+fphpuoJAoi7H2J5g
f/qoKV4ozdL+9PsCBk3iTsF/bZyHm9FU8u/vv9UL5SpIBq5KiuVl1LDWMEzVBFnWaVJ9M1U5Q7jJ
Tg+YJRveaAegp7ohuFWqONnrmp37Kdrfd9LSiw06J8WjW6flgy1K58/7P2o52qdHgL4LtwLvAJrA
Wala4C+iRHaj+nrdy4NaZ4CM7MbdukFFL1qHn/r+ehfeNzRLen7ETo6fuTrZFuqDvQKTG6HaHA19
Nze8bpqTHYHuWpv2DPDDzoKXwzCTVpnJRbuKnvip9AY2otLXlCY9unWNiFqguze6ZKeBpI0305Tk
OwAa0701gPIK8FpHdqIdn0OMIrbNbFJTj2HyXPatsYGY6F47AssWX71+og/8DJqftA3Xkr5dEikZ
fJDOp96EqyqN3VBlX5Re+6ugF+Jg0GI28msZwXlUOu1ewRxw9/4HOT/ruCcw90X4HatGQNKnB6CI
gAl2kTn6VQax37Zh/MkAROX7q1zYZm+9SjRdaYqekQHAuspkFrX0ZyPonwwxV5/IjrVNI8t4n06z
vJJbXXqqpTOEHZixXCOrTw+wLgTnKKRfJqnyrMM8hGmbflSlbAldREcgzIxBaD8tm/2faDxrSVWZ
0qC7YM39oTPrYd9Ubf/l/Xd34VnQV2WMTPELcm39hXoUhHSJ4qlvuoW5hVtpb0q4xx/fB6yyoBvA
sS+Nw9NnUQWejUnAF8pLq99YaVftW638KLYGgW46dcwB7eVMAmc9XaVsTSXBcaj3a9R1tmjwqDd2
bBSbnp7JlUhz/tqAFi08oWWqxh+rjZ1nZbLIRuh+0IeFP8E+9fLejK5stPN4BoALZC5jDPrkxhoy
hnrMGKd2L/yKfPR+0OrwRhp1f1Njs3Xz0X3AUpiC03Wl+w/N9fTdYdvausiTCF8fIms76GWxQQL8
GiLj/KSyiq7TiF/gC4jjna4iDBk4w8QqWaNZEvEgGT/GtlZsMHCrvb4p4/v3H+vCtciKNuLbyP0t
Y8bVzjP0emqDiQ9l04V7rMc2OxZROR3CEvjVVKL6h8aLgi9GGj/W6I3/GfKJjiGk/5/q2KdHc8yS
z1d+03Ltn8ZlXjNCGNBGkHw/uxaTiYg4Ta3ut0VkPhVM9u4iteluzHBpj9mVY+2aupbbUW+sT3j2
VBuj0JNomwmBNpTaaeNDpTTV93CI9Ie4EOkXIaTtIbnbbhs1u8bGvfhzgfWZyxScN7nKYmwldaVE
stFPzTDc9p1ofnDbOU/wK60bPTGtTass2HSlvAaZvLRdwCIwegeqRCNgtSlbwxzLDn1Sn/zYdjyy
vcRPMr3xUOQw7rN6KD+9/2kuL7hYgjMNZUi82i2VMwM6jx3dH8NRPWSKongqF/1LSudsL5CM+/r+
epfCCAMiWhzkRzgMrB6wnrCp78Wg+xMKio9D4Gp7w42vHYILYYQoRf5Jus1dvK4pkQZELsnKhZ9E
XFV510R7sFC0kkf3w7fJEqqAGiz/A9+xSrot7CxyhHp1Hw2izM8UGud5MlzDm154awudjGUgUsMQ
WW1Is8qrLlDRpTBrK99HcZn4LkpTt+9/mwt7gSYCWAFGyASQM0KGW0ZBwQzNp91kHClhMzRHKuu2
QH0O5bS6u6J7eOErnay3ur3GuphDs6PFVuZdt0tCY9poCjoGfY9FxvuPdukFLlQ8fC0ogRFrPg3D
aJsnWNRFmk+DUW4iRx82kAGumTpceiDSY3y0wHQDtlp9JknTlJQy13yZ5zE48mEgN+uGmyKpPjps
5ebHywQiN3U9OcY6GU+Q5phiiEv+2HXNVkW4xEtKlMbef21v4IRV4OYMLSRuNgSULnH63ho47qnT
qqqvYo1tbVWk6H/R6GvbDYG+3lsdBt2bBmmTH3ldpSZ9PUtBeQvXT31Dc1t9oONnLko1Yzh5upZN
iEvCCJAbJPicQx9mdb3tYid/NeZceV24UciNBNUCER4F/xCGosqWgoZpAL7ac//xpGbJmsiiYM5R
t62i0Vj1ERRp0/FTo3e23TREjH/Ga4ILF84VJ2bZdktlQmPo9CUaRiVmNRWurygTqo7MoQjvbr2Z
cGrd51WQXEkBLmxDmIAU4EQERhlrlJhVKkYF+Nv2JUFlr7bKcDNakboZW0tcCRmXllqwYuTtgIbJ
pk8fLWa+P5pG7PhR04r9yDjDM5jy7QMz//v+VrywEt/JWBQMuDjocZyuBGdADmPnCh8dLqhDPaK8
3MnK3aw5/eHjS6HcvYzBaX5SXq2WCpOpcpn9+epYdD+LVnW9AGLUz6SM7Y9vwDchDmgEi5bBmpQR
KralKlFm+32bJcxTdXfXUSZfgYFdiH4OWRdTO9AFME5Wp3joMA5swlr1i7aw9xbalQhNon734de2
DErsJctlTL+W3+ja0ZoNtVX9FEiXb2hKusviyrgJq7nbvb/UhROFxzn91aXp4YDAPP1CbgYfDpqy
6ndZnt66zBR3LhIJu0IbEHVPrV/vL7dcRKdR0KGKWxwsCBGcqlUS3+m5rpR2W9JWKIY9mIP0MOpq
uCsVleEvQVoiy0Un5P1Vz3c8xBlgNMCswNTA2zl9yHQxfUiYL/qFYZW7QDXqb0Uu8hcbqbIrS51v
kMV1hLKLp2QCuq7v3VFvGQtWud9RtJLwVgxDW4R233+gs1VIYFBmWESduR3ZiacPZOqz2faTNftV
MPfQwbLuaLbNtZbY+SqkfEya0M7gmZz16cVXvmC8WQd+YEN0hOZfoII2GVd24BIDTrbEomYDYIzk
EucCHur0WYSe4FObNK5fl1AIY3dqYs9JLHML8T/bNWh8Zp5Qi/zeioV1pUg+2/2sDeyOOhkMGVXK
KmcPFsVCs8wDf4rRa8tDt/EsrXnRdfNZdtrn9z/a2S58Wwjijo3YBQ+6+miTbOt+EtLxbVSkHlWE
xZ5QW0/2KCg2V+6tC18OhTqSDHQ76Ojq+uk7xekV90+4a34ActprYqXbGFDirny5Sw9EIsiAkOH7
ohFyugrCz4TiwHT9NA3koSHS3yGp2WxHsxiuJLhvN/tql8BuMcACLR/sbKo7zok1DojQ+9oUyds6
RAi0n7TsrtOt8C+C69YtSg0Zagq6dYc02SLz6rqf7ahPNo6e5o9B55qHwkwjn/HibHoIbqFDiMB1
BMChaPYf/tTMMmnyLL1kpo2rfQVmqMCk2bZ9xVGmW1OrK1/we747zTj/H0sxpTXZwdYyelldsbJt
UOtraj4CNP5tmI/2LaAd/A6d6BoTARbA2VldvK+W7gN9a+Gs9xXOIhEYCYOIMNoDLslNqXYgnecR
LUl1wR4U0gw0KhzQ4HvuURjFY9U0Nsp9pf4q02Z8seSQCa+ypiK5SYIgKjYdhoWuNyux+TlI2pwJ
FlTu0VPADb1EyMTdwasXBTnlFAS+FikpiPIgCrot0tvmvDE7rmvEZSP7q4QS98mSmHItpMXykbg2
IfAt6/yL3jk0z4syij0JgP5BiUINEJNaWUCm9LwhXUX24y9AvOp7UDVxs6X5YwLykqH+oEVD8WjM
Sndn5G76o+s1LfU0JE+QTS5qM9wqcTh8s0ZaAOgaduML86Pqk6XYxc/KaYycqBbaf+Mwr5PdyFxH
f65crSy2cIvVcpMlU3fLrL/9U7hO54JpdhV8vgC2ZAdZTEbnL3OQx7E0W3uboeUQejlWGNWmraue
BY2hUD04A1F4K8HFwJHCXeGvHQsF6kCWSMCxZUyHbIL04JXj4Ax7S52aW8NKWx155FaITRxL5dOs
g9f3dEMxt+Ba43Ev6t58EWrWP0eMqcCJhuJFoKgWg3BqunxvJbFWb8PGRKnZSfRugrruqvc5wBeG
woXb6Z6L8UHruV05O9swMZEbtYow/Yz0a9DujJ4DiRieaJEtV1v8n/sa05cN3jLBfGfXIv1hdTM4
QCWdy2crMeKvCeXcn9GAiwVirND/s5H5qreRgjcgNGjL3tui7h5KHAEXvGJtOX4nqhoQ4CDcehcW
VuXuQO0K9ZNiZovaxRipr1JX2HCuGSA3npIjiJu6QBR7YxcGpE4zE5AyRKQVw4cDKI0VBJYoLRaM
zLrpbCJRCm1OK47oViNVa7HtMy+tHMzydIHxx/tB6XyaDuaBrB8CGAx6Er5VGiSBEdLLz5vj3FX6
szrNmkSMIwhsTyGh/k8HK/ZHn7kEt87MCwfRVUywMNPGAa5U5mgxXPtB5/FkIS4iTQOLmjtxfSUC
GQCUPiGk3DipaW17JpHTtg8c63fpWmm5caSqHJU+g/4zpZYSHOj62uqdEaKfiOy5JgZPz4dC7hgP
UhzbbYaKicolm+yFE+u/YomHMTIRRfSrwS6mudEjp/8GnLT/nWajgLA+lWm00+Mm+10PXYIyY9iG
T8iJIqeFcH7qfC5KVNDbGTFr7tFZy/0BUOlLTcEZHLMwUBMqKLP+kxtuDV4V4IVyE6ulSHbIh6rp
bhgdsAlpk6MxUStp6fgiSZMnG3fCwaOZaN3kQ9sm2ywI3VeVflfo9bNdfq8tLe/hE9dav01Nu36K
taL+mUUT7EcB//8GNd6p2mRYniB8bovM3c0ClVlvyrI29UShKsGN5aS8pzFxG3mLZ4EBV7pGM9TT
nNy5a8sAswanm8QNwrNg26IySJD0TKk3NuSVXXJAvLf4VvUSk2nSMCRe+yhD77rA4tkG6dv25Qax
fTSm6fwqT42WW+G2csZSbsupdKINnSLjdaCDGCIvL9Gi4PcrxW0ouV+81swa16uDpC7vqUSx584b
BciplbgyvXEREXmSi5XVRmpOAQdb1MpXKbGs3Lqd4rx0fMmfmBtE0Sa04rnlsyfNczjZhG5qpd6n
c9rX92HYDAyvw7DGnkGov1N3GCffjYOwuymcouoXYlVXHAZNmUHBpvSlrxT2ZyUP3VM6FeSYKNCh
fb/Kb7sYBf3RLMtj24UGgNmw/UbCZtw24Hk3EoeDfc4fxZWzdZ4BsiquwA5OVkxM1rM52bXVkLpm
iUVJPOwL9sdn9ISrKwHsPH9eVlnqOLIBG1TGaQbI+EEEhdmW0OQXmRB6CeqjjO1+DzJmuOu17hoi
6ELAwJqS1IoCXKjm2pc8K3pZW2pUHxFTm45ggfNjKGb3sU179cp3u7jUojhFbbxgI1Y5tFAl0hFo
jx/HwbRpwWESMCcqk+gOi9H3A+HFpZjUuu7S1DLN1VJNXiHrYs31ESoftkhmuZnVEgfdCSTA+ytd
2BbADeBOMdJirCWWzfrvYFjAfc9kXB1r0xwOuTXb2CNZykfbPlw0y1BiqfPfTHlPV0HIV9qQ5dgW
CZK3Dd1LT8ONZZtC173y6i490DIKQ6RAWOD9V+mvpqtNMAROdZx6TfFlbDj3pWp9f/+tvbV1TqsP
qJALYoM0jGHSWnusKzOGf0YbHYtAaXOvKPMlLxDa/MWKsEkA5k8zx5OzmRzrtA2Q7hVN9JyKTqsY
1BWjeitdt0CZpTQGdYeRGjwKHW8ccFtjlfk1ttiIfmMXJUi/rOQ1C6zxpxmqoR/l9CcZNupY5rz/
UBfOrgmibhlQMOY8U01pkLdo9XGKjjjVdK9CjYRnz1n+WYBrPkwxoLL317vwpZAyWyygkKmlC77a
5HJ229kazAilh6TzurHXvru5615pMF1aBZ1Pl/YI5TwV0enWc/AsW3gh8bFIlGg3jRnWWioa1e8/
y4WYjmIPHEuiH3Zi6z601nXqkEYdq2Ae4s8aaYFupQYK29NQ7XXG0t8YKVyTUbvwbAtrCkwkIyUi
0qr5iOVqrEg6gkfNLhxsk8QMuyKmrXdlZ7yJvJxud+ZwLu2rpS/Cnl9Fid6YjKBxuvCIn0FteNrQ
hfOtEdT9uAk1Mwq3ZhonxpfR0sPvwdiGwnOQNkP9e276b6WZDS8hRlCYbfTjfI+cfONs4jGUhlcg
KjXdulpGrlTUTvXcZVPgYvLBXM7rBwsHKQTUvV7NF1j6LOUrghN9tHHG2fmBpLf4nlBfDRs9MsYv
jPiSewsa4J9Soxr1erSQnjEKxZZbYxArvS5VOiCPLh62npZWY3UXRu3cbYsuTH7O4WC1W5N6byAV
kW7+EFZmPG7Lusf3xCgcK9xYAX3DjbTDLtsmZTr8Lvt8trZ4JOgPjV47X6aobp2tOvXTs1RTuICS
pAbJf6mF+caA5Y2FS5DigSVgy3S7Ghh0sc3pv7v3vV1nMcmfq30qQyV+Gc1ce1LHwbX2uAcktyqm
bHdpFVburYtHiu11XWzG3qD2mdgVbjF3G+GWPE1vaNmr2mJqD5XEMZtjPGHx5pHSFSMOeH34SK1Z
/u6nUoEF4ca65mGWgFX6ZGQW8aaI58izyqbvF2zh9GTJLHwwZWc88JNaDK4qF6J/USQGMSri9WOf
kiKZ8v6JOotG9NSIRTQbLSRZmSCdntua8QFGyjLxFcNNbuJIVN5Y6AZWAFNwM2TXoNLnEM9FcXqZ
AgNy0xc03ul6UVmXaotSne8ks300Krd5AVsxvAY1hKNcZPpONGWKZUGgKKnHFwh/0bjOr7S1zk80
o5EFoLDIcQjktU5/xRzNzpxUYXJEqLjfJ0M931G4XWMYn6cXNAMRzVyQy8jerrvFsRm1HLxa993K
DXdtgHVRFxgjOb1tffQzAtExkAzimoRTei7nk4QhKnSt8NsoNF5ze1IfOpMTBt84x53dGr+9v23e
UA6rUMVmQZOMIhIgxHocnZTYXCgoVfuCTPSWHj8tGSi1B7Vit5q5W+71Vqtvasw5HpTYmj67ZhFs
cyxUHrXAoFJK8/I56curGM9lw57+sGXKC1iZTAvs2jpTDegaLJTG5CgToX2bg8DSuI5Iwb1MGCLb
9COSg7t4TrDKTKze2Nn2QJ0tNaV/uvKOljtv9VPoMABsIz3ifNmrXZYzR5jtugiPIostnjgKpm/M
xJ2/Zifz1zw39Bfw4sU9ZoXGAFdsxC3JVrHi8Gy1F7+pMAkDLsyF22Cw59csQfhvCxdk6rdD3uN9
U6ha56AONg/26/u//fyAANJQ6WsumCeUjVc3EU6FMx24OfDTImEXqVa9hf8irlx4F1bh9RgL3x/O
0FmxhLR+js5IEfhOkCP7lwevamh90M6XrjWYTMZ6QBpIu9z1KXRA78fYrji+E2H/V4ngsW9hcc6x
+5IV5ZU55ZlFJT3nhYfPMrSfGTms8uKUn6MiSREcpvx/nJ3HctvIFoafCFXIYQsmkZQsS47jDcph
Bo2c49Pfr7UyQRZRuhvPYlxuotE4fcIfipR6PKjjTVFn2XMcdvF/aNmmPkPOYFfQsDi2kOm3TWep
z7o3FaGf4nuT7N/5JhkyEuXIgyHSs8WLgAsHOxi9qbOOIh0hRJpE3XrIg5X4c/UmeV7GpiSAkjeB
vMtlQO0UEdheB2g9gw+3q3v0tqNeWRMJvrUKWHGpeCrVNpaNtKEqw7llN09G4E5o0gXhJhi0bmU4
dZVkEjskhJfeIKYZV7LKpdGGaueWIc/S6ochdXVpKRNyB2fVNgqndBflZrMyOXo7hhfBQq5KsSOb
csRwdbGDo6AXaul1eIpApevt+EWM3sYcyo9weU+thwxQOTwW8XBIx/JPj3a/EyZYyjQfRDd/qC1z
MxvJse2sPUJ1x7oJh12RYMFYOivlhDzAi99JgAW0w0/kpy4pMl6GN4tV9/EJPbdI0PDqrR/laKe/
RqQT9gaEgR8tmRGGVbh6rmzS1YUq98gBvI1GOOPXJdYABID82Plw6FJ4+3KOkp2p0NquCz14uf/Z
3MiL+JLhdDFP0ul4LAJgY8GBmrsgPPUC4VMHUy1YGHEGoNeMvkYm1oIr+3rr1CE6hvAE9TQVwOKy
CAKdQV7AnKxDXBGIken56qTu4WsnPt4qp6wK3utq8Aal+GvJxZGzC4SSB9SBT1GUfa8zTd9NCaSe
xA3X0pPrDxdRV2RMKW+oQYHhX4aHyes4GPnIbs7afEyD4EfflN0Kc+caNyx10EmEyDO4VbhxL1fp
qnpQXatKTvFAjPUrUzDlGYRbEV617t9A89JhxzRY2L7eRvHgQ3k0KfKVtNH9SAsQJSYVtp/UFMDT
9v55unF0MQaQkHCCCqnAYq9bTZVG1Hw2FBPhDgyK90RJx1yttdN/7y91Y7MpwuWlbTBs4M/LbZhM
eFOpMcenPM/QYoNuv2ureK0jeHMVG6IQmAvSv2Wjk3GkwRfvxCerSaatOYz5c2i32nvpbUhUollD
h8mkaUb9ffksQ2lrQWbl8YmKDJ9gp+kZqA/WSh5y42Nnxg3flRuSZERdFEHE+U7Uip2chGlXT4FQ
7Ud1DJWHUcfK1xeqOaxcMbcWlBWBC7+CdZdMX4atMH3VJDsBdEMNulctIjVKmCDPOzDLcb9/95Fg
8sRYnJQEDvNy3tOg8+pFhS5OBed+E82I5U1xYr5/G4GrSEIKDUg5Xrp8WWXRVNkUyYtz0KK90ujH
xNTFLiiqlz5mbnz/md6Qm4ubyJLYFSgQNmFlSVARvdLbBuLYJ1HqqXgI66F6xvMv+BqKuT/NnRRH
AOOk/bZqJe18Bq7DH1znEdLw8rBARNZLc30vew3ZOZ8nhFawfW20B1ZqXqSTHFoAja1GGwbtFRb2
fVVtgqTsmJlakq5XYOADtn5qx0Onjmp6hlymWhtm1qO9hdpUbQ1sL+1dM2lO54s4yH70iPK+Wnqa
Tiu3x/WBkl0j0CDg39GzXn6NjKyjNnYC7TQknbNRnAb8aQ4WlJoQBXW02VcO1DWVjuqPoSVZtdTt
hmNw+a7nSLS4ZnrzKSqU0ty0vZ39iKqgKjZlaAyjrztDafmNUvTaNjLM0sRMONGNfdd2Xgj0Vjhy
yqhXH/UyNoJ9ouKw6ugxE+9E0IO6f1SuYxU/VhYzAFloKNuL5mSUdCXFKT+2xlPrsXPjpyYPxvf2
FOSOcIPTAZUwu2XJpOttix6MMp8S2tFb28DZXeucceUbu75HJMhXMtlo2RCwFqEq0AsUaypLPyVx
Z25xOC0f0PLtnyUU571eUZJOQTAkEaa5QNa9yIEirUBaZOrM04AjkR9ZdrbV0QtaeaIb1zbkeVID
JByAghE4Lo+SCxyiZ27ZnEi3N5nSJYe4Fts+yU+wavwyEXs5Te0a64lu0OMcNsdIflyzl62BxW+c
E/pSlIuoBktQ62JzS0UD/ht5FTAbEmxU1BENyYz3msOwrVArZcyiLJOjp8vnJWdPtKnTa4QybPdb
TSa0GcP43TQVViEUEI6BOoBI0y9XQZl9suvErk+wl719qNTtDjJr+P5Dz3QVHVjScht9sUUYAFsh
akMJqpPtCmefu1p+LCp6Eve/3xtdQ3RfmTUByQVWxzd8+TCeLlorU/L61IZWcMT+oHjCntrG6T5N
PyhZEx20sbNjH5WdcD9TDj8pwxg83P8VNz49h54h8AGSBJLMxelw+nqqMKqoTlhDWBtbF9lRse3g
UdP7eGWQdw0Z4WuTnwMCxSTopHGXD1wZeqGzo9UptCbUs/JsC5rF3BhB/AEbVgWqeAxGU9EYRFRm
Cm16LNFXG9ov9x/5+oOg1pP4P9mccXjTlz+DXLnKismowYkY4SGtu2qrwJ1eiQDXl9ebaJsE4jDl
45u4XMWp8MV2bC5yqw4V2v62uzeEriLNo4uncG6ilcvr1lMxXKaARWCS8e8i4BjRoKhhPwApEVG0
zZE72Y696WzfvXeEZzTjpTYNtI/FmWUwTtdJUbJTl6XBxp1LlM5a0FL3V7k+lBC3IGzzoUvBu2X/
XusVJ9NSPT9ZHaIA0Rzpu9jG3FPgtbpSX10vBaqBS47amwhJ5Lp8TVHqdkgXqUSUcTQUYGCRtXHb
IdjRB1hVLLxuMxAjpfGFJMBRZSwWmw23t0zw1Sc1CvqP4EU0rMewerCLinPSt8bnMqjAAXq1a3+8
v6XXx4NBpmxtSBlDubWXzxnkDhJTouo4Hr2BoXaRvWS5bR3ur3JrN6WeEEhvbgIu88tVBjKoqEjt
7uS1XvtUjua8Nd0Jdo1jVmv1zRvv/DJVthjxmCRrTJ1hcy/CCU2n1LT6rAesWurbFNeYc5eAh0C/
WHWepEHAkS6yi9hW3wkfnT6k2+AEKF9ChKL+zZMRv2orIcC2tDLzvYnw+0oMuLEdb/hiLNMINXyZ
l9sxjVK4Mun7U92OAEzMJDv0Nuh3rKPS1/s7f+P9QqKjwwfmnWRw2Wkxi64Y9VHtTohV5rtydkvf
ASC8u7/KdVB7G4NjC2AQQGlIXT5Qh1vZrIeETsRUXwIMnuO8Cfy5NvZphqLb/cVuPRLtbWZaXBdc
j4vFzNLtXLS96hNuaeZzqwTuoRTZWpy+uQp2EXA5ZHKxVIFJqwgNS12rT+48Ta+zXeA/aHbtSnS+
dRJIKKhkkJqkMbPooEfmPLdgm1il8sZN4ozfUFOMt7Uzfbq/adcL2cQygxYv9Bvy6cVC8B8xQUfm
7QROPT3G09wfEHdW9zi1r5Gkrg8DR5rUFhlrWPRov14eBoU5pMSF16dwDPM9Oo6jbxsJgDltTnde
J9ZQaLce7e/1Fskfink1yvHsITay9VcT4Qu/q+Lgc2/b2crEw5Bpz2VswSICITHpIGwBkFikRTEt
kkkf4wa+VKHWPxIQAB9sI628I0p/Xg7CGhdykMgNKUoi0vlPDhPZRMxwDpJDQlEtcEmPMQLvTEWd
6YMEomWiriXxo1OgaL3j4BvuxlAzx9yL1py+hvRUpH15571o6CqBYc+s6bte5eKUwvRM/dm2h3+C
KFe53bsy/4azsz5KVzChvfvD4/p1qdqlHRFx1bh8sZVo0pm5XnbitbuHPBXDVhC2tvdP6nVvGBww
rQ76bExXrghB1aCHaS7K/JRpk/Fpou32UVp4h37Q2+qhc9X0dwm6++v9VW8cWqjGGD7CWqQVvtRs
w22hMeZIyU+MlrFV7xGAnIFo9+SmflOsMfxupLwgEJgh0RJD4IxL4HIrw1QvvaqwcyrbMH2kWsSZ
GNTNR8tT0kOXQouLalQ/lRiqXNuK7pTg005vvEjzlZd688EpaBC6dqg4lkRNboe8pZjPGUtWaugn
ZmS8UqPmuy4VhQNeV1FXUiuZUiy+IUNGVQZoEiK4jN9Kj5WGFRgJ3RQ2N0ryf1BTe6lzC0Bw90+D
zIeve+Z+MOb39+wkYov0UU6qZQPjctcDtY10axbpybZ6cchnbOkSRcu3Hcp8O0Rgw5V89Tqvo+wl
syDvkdCBpfMKpRmTDfwT0PbQ8nhTM+1AfnCyfwT0kYuNlicChWGMiV5HbUpXTvT1BcbiXJBUcZQZ
BOPLhx3HOID1aKQnA1mWbyFI90ctS98tlkbeaNFFoOamyEfc6HKVXHFmYdZxdlJ6PdrWdVE+1eYw
rbSQbz0LccfESANu0BW4pHSL1B3g9JwaAOu7NtCMx0iY1cP7YwAEAQix5MKgBxc7Ftq9O/ZNTGcc
K7CDao7ZUauFto/pMz94beKtRLobFxcHQwKn6TvpCB1c7l1rNLPAZw040pu4jN2npZ85YL2mILQ/
v//ZIGMwS5RiTax2udZQBFxmUH5OVaXguFiCEtmHWZCPRDdrOiLYhlDr/SVvvDRJQ6RgowlJMrHY
To/uRTtDxj2BnvW2rtF4W4EG7vtXIeGkK8OEVB7FRYMpAp5WxeDxT0mkVz7ku+FjbwhrpfVz41J6
S9CAcUkF0SUCKHRmdYhrck7VaLJnYWjKsVPb6WnGH+qDXqnRo4rUx/H+Bt44HxwOiVczOWHUoZfv
DAtirsG+qE7ALPoHcndrC+et3uaB+f5yl0zawJIagDOvbCkE2DiRpbeqVZx6Qw02jZn/xorPgOAm
ivcfelki0Kmjx0VvcHEqYn1MEW4PyxMC5NmuRyfgkMIrO2Rxu8Z8uvXSOH4q+RrzNCwOLvdvzIWY
vNGEFinaYRu1Tv/soEwF6SYpktCftbLfZ51Ya6zeWhYOKVZR7CdXzWJZzQt1qHNtcZLf/Fap03AT
OfXHdogZsnnqtFe14t2McFTeuGl4UlZGzXSxq8WIkLOaTMWp0JOXFAXXjegmd+XV3UgVuMwA9tNr
lXYOixhiTS0ieQn7qQx1dqyjiSmQq6iP2Hyl/yZRK1bmoTc6ocy1paUR3WnkWZdmcDC5KaOLujzZ
Q55OPoFbezGiXn2G3BOmW6WclOghqQcooQQ0/di70Vj4eJGvgQduhLI3NBUkZHAgV1gc+GDWGA12
eeoqQ3tE7d15RGb+3VR4qYYsXRelWIKkNFyeV72IJ6XHkoPvvfEeKqPLH+y6LXb3o8qt4/n3KvJZ
/2JnTEVpRF6plydnCu3JB0Tc7Gw1pgeSp+ZRTJCZBwjPa/X0rWBGzgXJH26vDGiXy/aM/gMdHOUp
lKUFIk9gp/OeEXdpjmJtBnbrpDo0laU/DH21ZVaiIturRipThyiGcj8acLETMZS+qDD9rEjsV5Lo
G+eDz4F5GEgdIuiyMqrhCuIwWQynfPRMnm2qtq4SrQ2BbzwVvTqqFHYRPWtjcR/oRu3Uoi/7E4lS
/RALQJ121QXbWFWyTTGvgglvvDLpG0gZT1MeGJo8SX+dFKsFjB2Xdc+Im0S9xzHgoTGjbO+2trW/
fyivNlBedLgGcgshE0JJe7mU6/Zxa2SKeUzR+Uv50g1rL1So1O/NFhbrLA5/Csa6mWqXc15VydnO
gAUEcRusfGJXeT+rSK4aVTLIsStlzNzIsVEliTyqTp5Zj2Viqy+tPTY4XWt589ibrQFuOKzrL5PV
xCtn8dbiUiVZyvsgDrBsf8LXyPq5T8yjG6r5d6sbMWKsajvVtl3ce95DH+vaw9iPXveQ1VlXfnr/
m+TEoHUllRSoDC7fpIpgdI96knEUnUDjUp0U3zLC/+c9QpMiZ6HuoKu8OJqVC2OdMGocqffExowS
a4dCqbFyWq5CJd8ZLECJUIM3DHRl+SxW4HilExytUhWHKYydZ8Md4Xln9Ztdjdj0ady93t/Aq69O
Liqb8hhcwUBcYg71UDcCGsHB0bPE+Ekp+LYRaxRHCMprbflrYDvhmESFJgvYcXLnxQM2tZHWxpg7
x94ujZ84CfYHkDrJFy23lCclDLMPQZ2IJ1Tui0Na1sohFrZ9SL2s3Ceeqnztey3qDkNkNytf0HU8
4Idxgvh9tKuQkbrc+aCbIqcnYzuWmMzvUxGXH+fJXhO6vLHV4GnkwF+CeWmQXq4y6GbTuX3kHAUd
oX/ErLWPHe3/f+ek01dymbfgfNH1eLv5UPdCv1pyCBYn1ugdd25LnbUE/uF2GhPmWoAj7WYocdX1
ByXXW18FYfKjCNX62cLcfNwglxVYG5rpusPfiMMn/F6qfotDtfjKMtkzU6wSDvTkRb/xFGmqDf8m
unKzUqPB5uX6iDtfRcewgTVkJLHP0TWDTc5tYcEC1INvdHmgVoks62ofAxD6QDGkAr8FzrHWGL7O
59gDidaDDUNeDuxgsd+Wx0lJDPs4Kx2azg69kS9dO5Wx31lGu3e9JHvgVjOfNDGMv2ZNr2Y0RvVw
e/8Lu3W4KAjA1kogPpnW5c+IjQ6SW4ZBmMAESGppxDDcBrGyyjXUg6eVc1dkoXR0mpbX55hG3RDC
1z7OGt8H3Sij84usqvFVifK9SJvxcwDrHDhR6T0jEJ1M+NbXGLzPuu7rFHonUD7iz/ufXSogIQws
g+ey8ZimsaoNKc6uegRiXS9qfVcP72/J8+guoYtaEl15gFOXO9ynqYg8a8KhEyDsxpgrdPQqt93E
nbeWNN88VFx1aMUw8WN4t2jqTdYMxybHDbROe6fxswKG5DRM1qntVby8mtDaaP2Uw85xPb9LXDQS
nM5pHu7v641QIoXyyTkhRNDqW/wKBURlWQU5cwCnMr/jH9C/OpOH1AFosOjb/bWu8kBJ9pHKzqyI
RcFyrSkNcAVj1EOyVLfom7naDnlkM/FFa1gbc077d2vFsaI0aoEBhX4bEJvL92noQ9h4iEICUkL2
JrSq7qFNgu/4FL1boZCVILwCGULEEuzJYiUEJEIXDzPlOIwtfttIQShw1HtDwWFo1v6PlyY73wAX
KNP5Ri8fi2zImeZUV46ouRnPbZAPu9zozZcErZaVC+3W+ZA3DBc7kHe8yy+XMjNbKJXphacRs8ez
o5jRYaCI3QUYc68EnhtLkfwRX+k+cLUvW32tnHhnWRqeYinvMipINOmogm7roqtWEqRbS1F042cA
4pAOlfz/f1UIxjDARfZmcVInrXyY3Nl8dMXsPbkASFfSWrlBi/uT9p5MieAmE1UXByNyrVKP7TA6
dT3ezW4tnAMqI5Xul6oyfGrVovgJHFT0m2Ds+i9CeGstluu8mrYwbB/rbWJDWLt81k5aJsyBHZ2m
uQ32jiTwChOBMES4tpPCcmQYGxIae/fur92RzST0yJGxAVxzua6Vk8Z3ShEcy7SJf8ZhbT4qsZZ+
SNPZ/WigWLCSqdx4pw4gdOZ8mCIwq10+p9Z3StB2yhEK3A89qiJsSVtBDhorh/tPJq/75SulQpC0
Sr5CNIgun4wqKISlBrdda9zZ25pG61UPs+dlqOCkhv658OoZ9h834z/3F35LNK5WBlwn91MO/BaJ
iKhbJxjIXU+jnejbAcT0btY6JACLPtimsf477YIX4jfyUNMzCgw7x1V2SEaCy9FEvp+tKMdvM+z3
oY7+spd70cpLuHXaaY5qkpvFUXu79P76sCgfC9MYDAKuV2unNBTmz3ww0m9216uHsPcq30Xx5gxT
K3gpI0R87m/QjRsGyBPjKfApchCySIwzPgNDrThzTaOWG76K9BW3veYR5ZrkW2Fl4uu713OYf/B9
0+jj0C2iY+ZimEWxFxwzFX+nHBnwHUz/5Dl2h3zl0MmYvnj1fy+1BDY2+MEmaEcExyHF6MgtJ+TD
0PN7fwxmFcpwKit66ktch1eMBOCYVRytDV/GTHW3s6IUH6cRz9v7e3eNTqcni/8GJCDeGQnI4jDn
NO/zVs+DYzwr5VEfg+JfKHTYqrZV1YJ/itEFn+L5QIu/oMCoq4cic+cDVvQtdqadI45RouvnoExM
PwZ9/NUJa+/l/o+8ETyBTSAGSRdJ3n+LA6UKe6hVZQyO/Jy9WYBoGIrixRmHk4qrEfPe4LloxcrQ
5lYkg7cHX4fcBTTY4lR17FVYoaV7nAQOpJ2R268RsIhHJ67N/2cp+i2gnCkoeB2XoayhTeZBZVGO
zFy/2FYC0Qoo377Vg7Vr6Fa+S8iSKCsUPun5L5KWeVD7FjOygPisz7toyOYnLQeSmDsZ5EAzbJ9V
t2gfAlGNe3eIp4dmgM93/3Xe+oikzIokEWEvsuSmjl5YlhW6X8fKQc2OaznYQr5fM3K+EYWgdEGK
khw30BmLm0gtUuiXiesdU2cC+MK0u3xoGHLuCoPvaIsAaLHyGm89F9LiYCFkSsj1d/kau6CPwZJX
cC4BQG/xJ8QFSihrnNtbz4UUrCyE0eKAoXS5CrSdfJqBeB+HAAY0U+fkUXX65DhmVfQptnvl/Wku
1zjMMvyi2cylpAsqlmNcAgw7omM4fA8TujwFRebLgFDQSnS99cnBVabrgG6Wxj5ePlpUFbWr2I5y
rMypeLTLJP/uYCWyxTlibalb74rbAoIhNwcl5uJ0NKiVov2ZhLD2I/vUiag5WWm+hka6uQrXMNkt
NC+q2csHwnOoNHIEIE4Dxj2bojPET9g0yef735MM0YtLCW4hS6hk7sgWLZJbNUeND4MI+2jmzvzY
KJ63c+pOoKhfmMNLmyLiRj6QrX1gV2+LapX7CRKpXPuKSBVUrUjMbETNJe6d7ViFxkOslO4ut7N5
5WBc7aMsjDkXfKQwJ4hdl/tImRIHhVDqs5uOzpPhIWBTlcMa1fA6OErfA8YV1MbgHIG8Xy5jD6gQ
J31Yn4NU03DSRYCn3ExCryKso7J0ZIpRGh8wyo17GvC9DvjebMJtbrrKf+98pfwScjfJxCJWX/WO
W1rzHsbJ/BLbGrotWfCIc5WWOM/xVIvxYMSOBxQ/stEWvL/yVe7I+F4ykIHqOWQFSzS5V5TkALPa
nIHFo/8YxaqOyKMzaDt30vWHxm2CvaVm9n9m0ijOvslccwUmef2yGV56MCiI2eSuy/ZPGXV1UJtF
ftby0vsNQt/8lMDkWAlr10BvumuyiUXvFr0HZFAuX3bE5V6G1ZifjaKtP3pFYOxqdai+AbkxfDsT
sUeSM/WkF/Twf062S3HoabhHTZ3T7u2ugEiQKPUjOPAMmlXqrGzDjdNIiUEST15LmEIq4/IHGkOq
NaoVFmcBFxIRA0zjt5DCk0+l4FdY4A/+6RljfhjxFXicdDEcAHK9O+F1KB0lAkKKy3GLytvor1Ii
cTGQd0VZnNumnZ+tpHNPXR1Z70Vova3y5m73Rghc3mnoqBdT2xbnWHGqbd0o2VMtjHh7/2hf4ybl
MswiaaS8eRcsSkY6qp02iKE4J5Y2vboiFpupj5RTWQx8ynPRH9K+CZ8tD4GlyjSHz1nYDQ89Vea7
45mUO6Jq5QqHDWYvAk1bano29VZypnlvo4+MiOMPzSrbb/cf+MaXBM8fUAd4NEBO11wwKgw0TdKz
k7Z09e3KQ5pm1Yv0+h4gy3rDY4KNZHi8uH7iwE1KN8rTc5LjrupDutSe03GyoP3m6fjj/iPdWgzF
S16k9FwkQFyexzRRW2uaEaPJJ935Aq5VeSIb8x6Gcu5XPsBbu0dkYBBCBglxevH9BWC1h3LwirOH
4LYxtdVGcaEG3n+eq2xOCnQwSIArILsJS5Bn7+aJU9hZeW7oDv82Q1vbt2M+/hfPc7hVTY7k/fXe
mKgXyQILgoumJ0QKTgffudzAKXQd7GJEeg5wH1PA8nvaiIQZWcommYwk91GqQwzTjHLnsQx0D/f2
dMYCKBuGBuEqIRoHNyVEa0ITTUF/npgBwm1C8ntTD4n1Z4r7DqhEW3nfKzrup6oerIe+Htpoq2lV
jVRfGDiJb1ZjcGKUUiEa0Azxc+d2jEZTYdK2nYrZ+BkXPWwTzL0CWoOpWn3QU4aLaDQkHmLQShaF
2xrNyNhPeis2t2HbFcdqqNoKpHdUQvZr527aFkM1frIbQw8PxtA3PwwpDucLsGW1r3aDm+CSLNTh
2A0e4NYU5dYSke166Hy3V0vNHysRQf0Jhiok9mb5r2zog+yl6ZxSHFfeDBu/eDEQE7G2ReuArVuK
T5o1Mu4iQia05NJCER7avOMkGWO1VSW7Gx8RjXLJgJcyvmCGLs+AQnEhBljnZ7WLnZ1XQjqwWhWy
qLnGH7yWJXWIPgxYkM8m276CBjI8VIe5YSmLsnTbwH996MfU3gV1p55Q83ZPlTKHv91OaK+WF9Q7
vTDN1xCNux+l22ibrOj1BhWCOHxAFTZ5RsUr2+Rx5vhd0aYkt7N4hLzQnWaUb3emkxh/EDowP95/
Nze+Ugb4zKLwdWbXbBkq/roFbcxtvVxKuIaKZZAWaMl2KltkkYPA3JRx+v3+crfeD/B+Xg1DdYfz
cLlcnSoalGSVIKejczYaae8XlavulaBYI65fNzMdMGkoqUFVJALB6b5cy6Bqna26bs5myf3vu6Ez
Jdumzb3XcJ61ZucWZVscXeJg55fe6B5UT0yDT3WqbvUKhCeW50HibFqnC149NHh+NzDU6STNWr3r
rLjqVm7xG+8CeWCY9lKAhOt8cQMUQeb0ZVvX57hwx/8Y2hlo1PQI9xG51PkpzJ21vOE6JTbBpPBF
0rBgMrIkjs6cr2aqcvUcjrW2Q30IR4Chn/p/tZHp9zYDDf2Yoh52jCZnOGl20FT7+wdCBuVFbJCU
IS49XhMjhMUzB3AvpYyderZaZ2sYjbp3RfMxNpP/rDxN9iAA1iAyOFhfr8l1BKcDEiSToGXtivpi
nec2awqR4j1RtRF4KoK+Pj+GqTCqbWljSHtIOAkHJxcBBzV0rQBJaAOTuqxqSWxmMNx8vc04WH4P
ps2Dg2JFfxCfS45ZXk2jb9oi+KDY8Rgf1Nyevs3YL6V+MNJjq2wcM2ijoKPgT2qWvxDS59cwybpX
NNQ7eFoNUgCGFZXMUTCP4xgMjtJzU7nNZ9PKJlBno/zpqT70L3bv9X9KI5zx/oDT/MkSdBz9ai6G
76mexj+cOBDz62ArccKtEySfcnDp36fBFB/gVLmfq0Zvf9mhWcabMhnip1wLY2VXd4H3a05KO9oY
fRiiL56P/b916DSDn6GZ8jolGTAc2ww+wf1v0P+3ZvNXCJWWK1bVlLMaR8FPoXZ55/diAqaqBWGG
YH889Jk/pvSqfEbf1pfSi8psW9Zh/9kQHVr5IDRSv4sEmwMrARBEHcF4Aq7BVqFLW2NsMWtOgx9S
5tHNdRml65uorufnNnO6f6lzHQDvdd4+O6oSBjvbKobukAyBaPZdPrrdpk6yhtdWNN7g9zDW2q0j
Au3AvYrqSDY66FjGscGkvGqGeRPzgwb0cga8BIKmH/4oWc80i2ssq5+sMEvGZywHivoQdMj/bzo1
Trl8A9OdN9TWqs6d3nn5QfRASgEmViGnCuXsbANnLv3hDuiP+0aiOR/SZEBXBuwZz6+NdoMy/+xG
u9hKtB+kJ9lEPR7b7YZbvC02XVVG5UZzy0TbZb0bV9vR6K1s0w559tikhl1sAxwZUOLVW+U/Cnse
tokCxYZcX+jRRgSj+RtmYJb5SqCrwaOYB8Xd9Pyn8/PGbn5JIpDwyy7Wux3Ip1T3gyjObZ+enPLk
jMkU7REN64N9rGjhL4DydiuZWZO64eWhJKwaAf84ojAtnnDuVEWYBpr91xh5rmHTke1yYLUe04io
QC/fD8opiI/AYNpX9KPTH4nrJH/6ebB6n8SqS1fy0xtJMJ0AcgVkGuF+LOeWlQQ5qVqnnmsYbpvK
E/FjUKxG2BsXHhQME0U6iOxEOBnz/7pf0dUcvKk35zPNn2JH3TtvU9Qut6WjNSuh9OZS4GBp8lD9
AHO8XKowjHlq5kw9u9xdT1mB2JKXNNND6OF/8P6oLZWyaAWDALiSckOvVDRk8PNZ17PqlDJC2Aau
2u+CPO1/OYkLh2uyqp/3F73xfGBnaNUyB7MlUOry+cqC/v5McDvHqlq+5AqQX58WVvEtnOo1oPQ1
SMmhIUebSjYIuCaWzHyHO6LNGnU6Y/ATNL7JjUGIw3XD8ec5q6cNnCjledasCIFsdw5nP4KN9R9e
Ltrk91yqn1pCwH9m2uTKynu+PrggISV8CGCiJMQvcqisDcNmJrfk0q6K7xb62Se0CO3ev7/dcjsv
b2b4PPLhOVESBrnoIk2uk4Zh6HbnBgP4jWkyiS6KLPdL3u+2FATx++vdeCzWI49GSUrOBxeZgJog
jFHTkjurAVdMJQyxi/FH3N1fhcb+redCA43+GJISpB2LY4S84sRMtT6XzJGnja4PyolWPP5ZmhKn
xW7iUmfiPXhx85ToIjy1zhijimAHVre16iDKNoCE03LrWe047q1R08+mNfbxHmCq8zk3M/1Lgz6p
s1XTspl9K44DBvdNqzfbEHQo3jlN4XxxzLpEjryMmOCMiTaq21CtgnITeWbx2w6rUvX7oXOTXVUo
4lcQ9HTpGsMtP+vOFOgbRS29aV85jqL5ZduN5cbG4LPZJKPijrsWM+wfXRKqglQi0zM/jmxwjGPe
45fQalb96qTa8JpT4lJmTp1h7PN6bGKeMjE+ZFy1I044ALO3utKlP90wan6kumiSXTdjlOT3seni
B2R6SbptGdRMm5YsJfet0bVfK+yskk2bRUN7DieFBl+QRm7i9/yyCFonnqTPiTfX+ic2HaKDktjt
n1F4unJohKh+T1kb/QzLuit8uw5rRvpj1pKDBZWj+iAUEHF2ZN2Otko4YIBmFMUG5Zb8ZShB+GwY
iXTpJsEaBcGVrlTOQjOnLwpImF+DZg0PZjmFoc9t1P0zki/pe9HhCNjlrZLuvcjiFYh6RitNGVS1
Q8raQydYm1tP3QkOlHOIhr5F+SdUtPk8JoksHlqkmbcDGMbfQapHDcrNM8KSdpY2D6rRdfUW8Gbx
J7fqqPdTu6UY6SIzfeVe7eqdiu7V5zKyjZ+cqkrfItOh6Bv4xUm+sY2ZYllDO5s/k95DZkXpyYju
fxMyYCy/dAYeTOVBc0uNgssvojNHrdU8MZxrEY1bQdvkSDUVV37Yh8VWpMH8cQjqCL/L/6MJC1AP
sKkGA4YXsxTbqp100PAgGs5DXmk+kNdwo1btGvT/RiiD3U+uL0PZdb+rRzHfS3S3PedGED1CTahf
DNkDibMp3YJzbleuxxuhjA4eoANufHDyy76hOruDJpKog0gRWx/mYVAyP3KD8t29ZVoLoAYAUoAO
4dEu35uShH1fGnF3nqcgPc+GhC2Y6DvfPx1vmnWL4yHnb0zD5H0PSPlymcp16qYpRHdGwX40Nh50
iQ/IAZq1j8KvU/swjsezq3T1D7XIa7LOUScB4AvIQl9xUvufJnWC7+C1zM43laqGHTAJ86uWkdJu
ZgthGX+mIsk3plo4Ecz6Of6tB7VojibWij9yvYqjHa4bc7odWoVquAkm6pF86IbAj/FJiLdBA7qb
9lhXd7v0f+yd2XLcSJamX6Us75GNfWnr6gsAsXML7tQNTKRI7Ks71qefL5Q100lSJk7N9ViVlZmK
ohABwN3P+c+/OCPpETJrMUtXhvgyNkv3clRz+dIXS/Rm9m2+5kVshY+6OJ3XyUAKjB+nqVeEropf
rK/3CwFAHHG9R4IEcEBACdkToIEK7SuZ7ude9MSDga/wU7tEVfPh5hK6JYpElYek9QRRHr0iCKpJ
s51IdH2Fo1T5Vpmde/P7Z/q5lOKqsLypb04kqo82hV1bFe3QGSwIM49uk9kRZ+TIW+coKacvqpVf
fsGTAJlhKhOBj1M38o1y21smeaDNtLO1Tmt/NDH5O+Ih7QFxevWpq/kKnfvVF0RPB+eY+wpp7wPC
neXGmEeRIg8NMM3kR2oTnS+6UdwpsaVvfn8zf1VR0LABAaJ/pr81P67DuCsY43LauUZjTcHkRqY/
gPMHvV0qQRtXc+MrRi/8TI3bNceHeiXnKT/vqaADPVO9ddQO7TbvU/UbcJYCFlGUlwQBTFsn171n
s+jj85Z4vqNjJ+UZa0Pbt41ZfvGkfnHPwIBO5pgIkTET+FCAGfaQuv0ih4NJcsyBvjTf0pJN+66O
k+3vb9kvXooTC/dELqbABg98/9arHYmQo94PB11rxD0gRFGEtIOgAyp4nZ1HSliaGt7mv7/sL84B
4B5MabEqhMTykeSfeLacMzkOh16Ft2h1QAFuJMqDXavDXT7W7hdf87O4hXfY8/7anuGhfUT0JNOH
1C3M4RDXQn3WM2thr1NqOwu0ejTPOnj/31NTiuuiWZZgJJV1mHP35QQ4AHLU+Ef5xH5WT7npDXd9
lIp4hSqiv+/sobkg2p3U6Rbu732ZRH2zmiK73Y+LVl/KVFFuOymiC6kl8h77yuIltZ1O97VOubdT
kAI6Xq2s13OFnjL4/W3+fPyxJ54GZyf/QtqUD3ua60xJYS75eKgVzyF+tUqYL+tfBTJ9fpgnNjcE
nhNrHF7N6ed/66xju5eqUbr5oSiHNbP9BmHDKO5jaem7mjHEF1/q8yuLDxUDJkjdUIYwb/hwuapo
LPj22aGPkonjZVpnatTAjC0KP4u0O4gDX9FQftGEUkbgP3/CKREdfRycxDmpVrXtFIcGc+gisPtk
yk6HLgJClBxLvtbpib+38Vi+tjSFrW9iPvyIngrLc70a0VARd6n0K4Yl/b+d/YZOCA49ym8m8ac4
n/f3w80h3AGgSzIOBzANRFknyPGrFfv5rr+/yoe5tlYQsqTObK0c4u6mL5U5oweL84NOvwDTrx/W
o9eXm9+/wL9gUHBSMUuHGcBDZ694/+VIpk6Hzk7loe8x1M2o2Y9aZy/hoNTlzmXYfmabSQVzNBt3
hnS0beum84Paa3YwDKrcCLW3DoWXe1dRkxZffLrP+/Tpw9GXQ4j6KQl5/+E8vu/kOIk85PCUINzr
Fh7Dar/yiu7ftuznIfOEKZ5PMAAhP+8v5ShTucxOIw81hRE5Y3IC5u2/9JE+bffvK0wuw4j4JwX2
tMDeX6aqDF3EFfW5SeMZgkZGDxWTzst0mGo8IjK8cSNPrpiK6EzWhmyliHG664Sdb+C6tf8P95eg
P5496A9Awen+/21jEbEi6WU1mtdkUQ5o0oYrAhW79YQ/9RdH7uedkgk55F9UDKSZUCO9v1TX0f2T
JcIiEob0+VsicOopW/3+df68U6IkgDDKoPJU732c8uhu1pWRxsEO3p1uafN73wDPCjtYiatWLOKL
fvKr631YtDV2SklPb3KYrULeI7TpQ3PusY9tlPNJn78yGfgF+YVXB1I+eBUnAuP/93dxIEVYNI7X
H5DjYJ1CRl7tO4lebhvRJPdRJSagj2RyNmK0q7N+cqoDLuRdoMq+/0p294vFCaWaidrJEfmzo6eI
o1RzagvUjNGPHyvFcoadKg6TffdVEM5nlTIlFPRty0OsaaHUOr1df3tRZecNtXQjeYiU1rnNkdOn
gRAdEe1OJ20GW1k637glgeSB0s/lveK4wz32JDhP5gawUjA17GermZ6HGD7A/q9yuE7b5Id1jYMa
Zlpo/hkwfxR3VaUzGf0ChGjHlnOmF3Nm+S0awH1ptEOgFVq3IUqpC6xBW25+/87/YmWRv4RMg5g5
Yq5/7vB/uzcmrtcaJ+JwUEo6yzgqjY3eyq+am19ehRECok7mtUgO3z8Buy7nXBPRcEhwTwiLbqg3
1hTlX6zfX7xTsKEZ0564kShMPjxnUviKKjqtJ6vAaNOIsydz7pzQYvTzRZHzi+/DlWhh8I1CKPfR
rjhyYm00GaAdxoWIqGpshlCSWv3FVT4f6i6wBd0n/0PIyccNduaDq27Frsf2xy40mVqIdIDEKGNe
AgYpcpMuylceyb+6KKJ2biI9GrjMh3pFAtFnTUYfqsB+Wot+TqCa1k2YTvO4N8bSvu5yRf2CN//5
yaHawe8Cjgj7EmfK+/cDkl2bIWUiMVmZbmSDUVur149kQ6RfXOjTIJ/Nj4ugguPb4Z//YQusm3me
i1K3iH7ohqdINgbuUSV+MnohlNuUoPl83ZSFc5FhlXKWCKUNf7/ePn1TxL0nIAEKIsSFT9OCVgFA
RUDeHkSbu36XG0vY6cIIMgrqL16fTy8pl9JPNAkDThHX/PBdI1XxesWJ24P0xiKIJ0cLlpGk9n/7
C8FHwJQHAykExT+juv62gYwMLEdPqdKDo0p7jbTs2iFdfSWT+Pb3F/rMU2E0yDMDPThNIzG9fP+S
DCWZQJGZxQc9hzVEvGriNKRZTdge1NNcVwG5ogXw+TLn8Xo23PnSm9v5Hu+u9DI1hqEgnr0mOM5s
S6ckbaOPf1j1MJ8kmLVjomXHIGP7+8/8aTGdXmsmlhBrWMPIl95/5Jyox9SMXWU/w0j4jgeVUEgx
tdNDYsrxkkS71A4atR3+3egvtnQ4yifZC5dmZvv+srY3YktSx+mhMKwKl6SuD5q0alfkdRdf8aI+
oTonRgxiImAd9t4T0ev9xaYonpLRXAzqlqz4niK1OC7VREeuxxZZ7l6hFdl2XuZ4H6ErGgL4tUv5
KIalvdZEpytHA08d86pP43SXp0rZ+Ko+21VomaU14oCjtAZQqad4QYbfp8RWVXWkH+WqeMX5Mroc
rQw2gFoizPMzZZ6hKJYYikEVEJnF/MeJCfbNy0wNl2Zo7DPp1dqJt9DRiTmR2eR7acX5Me4cpwry
oY7IWrEzo1sLXHVx8K+XIZzisbUO3izme49qWguV1o7exKDP1wRuE7+rSdocIWfy1bxIm7A8Ijzw
W9UMirpLSuxPWBCZ2QVOGluFP2h92geJbhdWQCh8vR0jNSI6J25D1o3xXJpZefL1yLuzSC9iPYiL
sokCJEHWhPUi4VjrAQUTiTVLCoejnAZ3T1Jn/MwoxrPWsT02KS0t+q6gELMVbfNFgauRAhVdVE7K
sI16oxVhay32pRW1i9x65iKXwDJhFKzstM8e3DpvxBYetq2uZ61oSIMUvayuzT5rxAoSXHyvqD3s
xI48Ar5SrvZqqBrMwrjnnUihriTWc+SNEQsMATCuCYWZab4r6rrlcNaTlwIlAalD5Kbg56UsxHpG
pRyfirIURJp4gjSeebKUB6PM3bW+CO2xxVpkXM9EAl+qnVIq6yItixti0sR6Ti13nc+lmoQjRrRX
3Gnzm5YKfd/2rbPTvdFbDb3WHb1xrO7oks21J7LyWMkJUr3j3M1LU/HxcI25n219EAHGe7w6yGpw
dp/NV8yO2GjURT452I59axwoyB3hffma1HTAyFqv+qdKt5Nlrbgj2elNkiYPZSKzF4DzyfP1jA0u
rBqnQ6TcN+AUuGhDEkpcYwpmvUtM8ktLGNotNhV1qFfCLQkwNGzh56PevbYniAo9rXxrWOD0Ckte
Py1ukjwwgq355Ryx0cqooyj1FULtr4TXDUS4Le0TM1X9u0li3hM3LM4ZzS/WjZGlbrXK9XqED1uU
RhnC0cnsIGk18zAsWewFaaTrG22OtRqbk26qeFjjHPmm8Bhr48ovs2MDwEIJnZuq9BsXvVYr5mZr
O41arEqs6b+XXnN67HWdTygYut717UxpedY1FPygcN1q3kWo5OD89Gr3XbHb4qFbPFmHNHx0KLMC
4LkxkCheFTItOr+dYdAEbRcJRrpLVk5Bpk2n+z3JPttVMPL0wK3c+CXNU02uFgKM44B6Z7jT2ExK
Alqj4SJWzOrJ6tuuWqOLim/SdKncIIat6F00sIMvvLidD3ppaKOfwFfSCW/0JtuvPCLVfdfK5mll
kXt/oJXELkNEcX4+UhktqIFH5uKDWcPpac0hv08m/CnJ6kllvqeLFWlGcW9hrWDNhrlqWIR9ILWi
3+W6sDMUVJN+3bk4kAey0OULeYBWj6NZgoVP3FETrQVfydt4imynFT1TIUOtcZIbFmKvbhdG1RfC
Tkv2xBhDA5848P7KnKN5DEu+lOcLMQszaOfI9acsGYd1Q3eU+Fabue1qyiyySxpEJ36dj820cqSx
tL4cpwwz58iNdd+FqG2vZnZH7LSlcE2sgRJtgPqUNSyDnt3Xd70OIiBi5fh2bLJc97MeekywTGyw
gbqUbr2KSwPWcZJhplYmuWYGnmJbz7GZuTctp0B0PgzZ8DLyCh3NRVkwQbaYgQaRkXUXeTMTnmN2
6XShdk7NM5WGfZM3g2xDDEBy8GpbKeaN3sGaDZ3ZifrzpsB05lxmM6RyJdI4eSHBNxdepVWPo9YQ
mZ6lTfMkFR0aOjgA1gEdzDnhS7IgUNcgjkZAEQlS1iNtLgOjzBrJPL9zDmZuRMlKsj+Hsb7ESdDr
Hpx4h7y1x8HVYPAqkwUW1pwmaHaJtntTFql6bbOtHgziyKpQgpZewK83S3zuwVr29ayrOfuN2T7a
0VLvUlY7A3ZyGgpfSeqZeIkCl60A0hjrvdfj6NJ0CYLxVemoG3Wm7AiScdZYaGI0jnVV81iSoklk
SHBqYftw7eR12+RGv6bO1gWB9p31yvHdXIHhLuZWY+/pfG7N+AO6Udat+wio9NLsvcb0bS+TcegV
Eeu5c52lDjtViDeG7zY/VCa3OeWtQglI+6UYOW4hxp65vcO03LLIvA8h49fuJssc0k+deVLenGjm
/9Yz/rPGKlRrw2oh752xaZEmV0mGf+Z6jMgP2syVtmSnMJP+FTs8NVu3vVdbAb6H0tqiHeM4iodW
dVYk3lXdqqO2/9ZZan6d9ub4pinQStYLzIw5MFIFRoIjUda38dR87/WifkF4kRF3XaG3RwKv5+tS
57jj3sWGvdKsZK5WellnaZhpDT2f15qK4au4b8F8babp0lTjdF6BQ0Ta1iDnlw60aLsNAQ0zWySz
itYfsK4w/aZu8NTWlvxSsY2eyY5ROi9iybzHDK+tb/W4tHaoMYaq1hJZwi1pW5CmygYbiURtR6SQ
mL+vPNIL1o0xAGfkSgxbtMhmYlD7pYyUgIAAQ4aMbssr5JmZHiwpPFtdtLMZEONoiGCEMZgEdmNg
qFVYnWFhftQ4j4ZemRdwdLLs2MGPycOWKhBnT1NZprC02ghCgJ01sHPR/V8gCeFoI+qJrbBptBau
R8IoN1iiFql+2rKvW6M7VCg9Wu9KxUD0UUpPubMKYbV+owhtghVk6pmvaHbz1uOG9KAKtzCgxNrj
WWpp3NxJSOWi7VVs1gtvVr5rua5eakapjaEx9XMU4DSzHOxuyW/0WcfiQvQGfFhPNoseMpKM3/Kh
026XXs2fFTV1vZXREdvnS7er32wgVcOvaQgLv3Nydfah95JClBSD8ZpC0inYzdI59auob+OA1Nfm
AMd0Llfkh7hGWFl0JsHYG7zgRq2diryCrTgUZRpNyOoLELRh1vPHatDqG2Xu+jhwipNXZVxrynMZ
F5BxiiGytyJyxHOZ2c7TzCHD+y965qQmEEAb9J2lRayIuWt8PKtsBIogXyCiYO2vydDV5XZkhPaG
iKTg5Y3koG+71CMpwpo9CREBiuuNUo7zigQE/o1FTasmcMoYJoA3VjX61tLAh11rapNip+jSSw/J
AeOzMc7hfGXTsOyRv2BfAkRang2JoT26yqzjhrwM1k6dW+kEoJnKbaXCuvOFHIuXMhpJV65Vr6w3
HZ3QtSWFagRNUXEIRtKBJjRm5D5ti1b0R7PXeyPoRZ48WrIepU/YQtP5OfaBeyal2UvVL4kTplh7
PGWJOxw6K8vBxhZgPd9BjGpdVcNIzsEUNVbuxxi5fnOFUR4niLyKP00MEgOhx60SCIfyPJtnhcQw
ggG1Lea1SpBZ+mSGpisyfWMTJ/ZcO7h8rHp0Et9ykuS9gOM3OpRDbefHNjLZAxKxSBGo6AS/TeAP
t3NS9u63wk7FW11VMg20CFNGyKwQbIK5wGnMd3g7U8yHUuu+GzznSZdO0W6TaKQVhT9vLSuzyMWF
yNzZxV+XkxMu1SKekUTg0+BIL0GuBbvsypldBarX0Fi1P5IIcKvHaabAEs6y66InydQ3h6wZeNaq
dgvIbvzoMQJp1q3uxNbKSWZk4QDi3lcWJp9g11NjiP2LdnIYY8750cc6V4DoVc6XfZqMyUaNYnkP
Cqqdm11XXI0lcSX+aDotgUJpvJyyR6ZtVMjmu2NmQ+A6kXXsmJoyNays+Qvi0U9U4u+I61+fDdU4
ByYzyo9RuXU5DEtqD8YeKCEO4sHqCTSdOOEjmVPLW1psrbvIJTA8N9tNKyHJF40Wr/Nl9gJ1yrQj
Ywo3EEljrCyhLVR0ctxnZtptYhVHUVel4fWXtpvWLfjAX0Dnf7xM/xm/1ld/fVDx3//Fn1+ApLo0
TuSHP/73efrS1aJ+k/91+rX/89fe/9J/Xzav1Y3sXl/l+ffm499894v8+/+6fvhdfn/3hxVvqJyP
/Ws3X7+KvpA/L8InPf3N/9sf/uP1579yOzev//zjpQbmOv1rcVpXf/zrR7sf//zj5LH+H3//5//1
s4vvJb/mw0uqfqQff+H1u5D8qvonsC//Pb2sOuIp8LDx9fQT3ftTxUwHQzPiQKEonyi6Vd3J5J9/
KPqfqLr4DQaYJ98EqFt//EPU/c+fmX+CRMLQwr71ZBh2osD+74/27hn9zzP7R9WXVzV2OeKff7Dr
g4T8z0t38pDhg53mS/wv4ew/F8zfoLKs61NFNZp79OzqUbTWqvQUXIrwmt5Pwt0i/jD3iS1ZFvRb
7fhkuJuylhxrE0mwOfqMm8G4mTjhMzcP5Vx4gZ7OwXJaRwMtj3ItlxuIKGs0E/u6PLQyOqv7ofdt
trYHvKAM/VpTvhfS3lKrcPjZMuz7QbmvtR8NybNyObT6tnKMwBLP8M8OlBD5ruLsCh2ta4M6U+Ua
SQh6RImhFaW4HYWG7b5GHSATfZLbC0AM16izsI/YSDuSWNr4Ej9Qb2WKfkf/73slnNDsYnK7a2u5
TinA/MaOb5K4omYb9+2g7CljkYJ4TDtaeBh5rWCILcO2h/alaovpdxmKUTxIIpyIFNlvOr0MHVGQ
b6lCnkIfMXwbHOxX4lGgLPEUQobiH1gWhSCv56N5Xqt6UHU7Sna/i5GdFB4O+4vR78XA5xf9Kkuw
fKziMBlpKjMnSBRlPaZu2IsiAJtajfJNqZPQLd/6xFiZS72puzvX+0HbCDG45bBcvGv0MpBKELeC
miQbEZ04Bv15btl3y2TbW0MrMRYnyJe6h7tSWb5lpr7RJ6+IYX10EhRZI6eek91nY7tuYcui0N1y
GDS+Nje5r+hOe66maYNBQ7xXoDuZ3/PJerRJiPXhCD8t5XPmMSV2zlHu7YYxN1ZGI+mfNf056pdq
UyCaPKBaEBfw+Ghvrfv+1C3g/Y8xrJ9YdNrIZJLYUm/b0Q6dOLrXKuIz8YFaJdaDnS6bWowXZT/A
ujUdscdK88qTS7JJ3UNVayk3f1fECuVvbB1gXGqpD4BzjkPiah7GtTma4aRNKwriQ631fpz1r9SV
vNHkZEx2BVzZ7FC5hG3SvWmIsjzwENMrg6hP11pLN9SYWhco1jT58cKsNnLP8cUF2kcx1UShE+X0
3Tmuw4rTB6XpZHCe4402zIGCwbqs3K3Tw1YexwDXkpVWjOHUTXT7Sji6Wbjkx96ji048TBCXMnDd
eXMyN9HN9JIw65WTk/4waEcsa2k9bsx09NVuBKvrPLxCzmF07dSxCjrX2lJstIgi9ulgBpkRFkq6
rgQqyVvhrBL1ntbP181pBzt1VZuRd6V5otoB8DJ+XALKkwPuO4BoXlD136YGbnh17C0ElmR/aZW6
mkcS8wzwKb9K5u2kjtf9ZG20pb40Gxzn1A7ro7TzlaqPfFe9HuuHCMsDTdQwNqyQoWbopaVYq9NF
Ro3oqj0tmoqcgeZ/fFOWB7gy+qj5BSGSx7HMw6YGAkE7vdaVs2raSYvAJ5resjT7teyPGnNzVS3X
utxP5njDaGe3iGPN4ocsIkM7q86yqdxSxfqRc6kP8Sq1I1rmOGgX3Pbn/Bl3PT8Z7ZMXY+zrKROv
hOWe2TuDQrDJlas6f4Je/xbFaVBARO2H2ylKHyOEgJAvKt6q58oZA3Il/MagM4WOMU/PskE3zNCx
TFhpeNYHBJL5kX5XUmMSAQMQj/AcxdW0vEbKW5UjHgSfbazrwdY3IF3oE9giLgYr9SARa49WSstG
nQnI8azNee8X4q5GRBfCv19ZSn5WUpkv2R78N0BFDlI6J3vXHK+6Lg8iXhfAzppevnKYwmfbwTTX
xTwOJN1ALk0iNsAl8vspB4Dg1uRHuTx47ndP6f0R5ZmKjyBy1xXvnbeK1WHT4rfHh8dVKVDaHLS4
HN6cbtkvrnK2TDdqskvkRu1N92gaza1AjZ/E3VNDUlESK9tci5AYE925K+qWPT6OveXM1Toz1NE/
dlYqL6hJWxIQ0uJZWMmVAvLkO1575ZTet4FVy6l4VDUz9mEXPAnOGmK6pm/dmGaBUnnaWZyLVTvE
G4/JhM/kClCpTi7L0jrq8HEqZj4zXyw9dFl+0UXl/I04O0ju2i4qxfkIPNNYnb1mZDJc1OjgfJiB
2T7X+zXwtbptTa1fcTKDbcbiui0Jr5s7yb0DnMYVAL5HkInBOjOaZHqwGahuYq/o7oxKAwTgkFVt
RbwOo6c/aKrItx2yQhR54GQWiSiPXUXWqFk2+wjibxhXEXhNYa4GISLIEtgn8gWxpRu2Zuu+lBSK
EFW6eAcJtgmy0UvhX/f9Hn/h/i6yXBm63ZLmYM1zUKfWQLQM7W0yuA8JztlUywB9XnovyCVh4EZn
7IxHq/BYkcl5O2l3kRKtED3FmV/H0Lld7d6buXedeS0QQGzybrkaoNbvCvreTDUfqkSNUIFiCb1m
rhvHzZupTq7v1Gr1rLWNs49FRIvo2uTGisjLFnyG+HNeqzHrKdHudCvaY3JzmM2EBJrlAe11GC3T
C4imG/INzLWeAmFb9s5zmh0C/TQU0NF9TE7DtkpXOA/mgWEpMrBlka5jiC6yTR7UanysLf0BTuKK
djTFLWRgWtJelbCIlFo8dM64STryzW196sKTUnkdV9gPxpeTLEMcTTbCWU7HC30UqICNXhIzf0XZ
ntr1JJPcTPyctgu5dMPSH+Rku294U3aHoqlEqNayum8ixV3PczSBugtjpcErJ0oPfIFzVaaGxFFH
yKNUjAamrTAvC4fs13WeJlYaqjLq0THVyQpidvwNCCGx2GW7TguAPxAfC0zS7ZqqoSHctGByw6bd
pM4YWs3sQFNs9CuymCiIUjRU1Zg7m86czaMLNeXUjiT9fdRAoNvZ0myOkWXUsy+MjMN/HgyCa0Qq
gxyDy3xp844JduwUbKFuAuc/jTJ4/krt7R0FvzieBPYWaJzycp+3rCOmDopzYFULJEauA1FCIR5Y
lPLMLEkHZwsT1rdKJcEvLNwlfYZZ2q1tptePNS8DgxQp1TAheDJeAwcO6I04X/fuIIszswforbNc
7tgTrZU5xDNtUwIOJHWHUzSfN6WSLwcgsPiojxwcUpurc0UuAFjmS+fd5s54sCgv7vsqn3fSHJs1
9BHMZBLbODOmaLxRRDI9wY4XFxC983BEORZ6GSRaVwj7WC+ze446rT7yUaJdmk3IuKIhRGTCLpV1
9/mMmV3mFa5vlT1233yA5aUf9XRTaEQGRFYReiWtNYexuma+J8JsMiLqQfWQN4Zy0Wt19VylanWf
OHV9Zo3SZulluk9mEter6P3CWjQ9IHGyMswsucNjExiraTee1oSFZ6xypSjXmeEoPuZP7V5FNhkq
Vn4XF93DrCnRxiPDjSWpxEHWrYSVad+cZqn3JD+mK7IO51sFQPh7yUD2PjVFtGK+Mm6FSqVcaIkI
SUCI1vrs2ndO5SWItGp969mRFrTtCOzeldRWAAfJ2svjo5dplg//KKI3b/tDDXXw2izsl7SO9ujD
H8YBBbN7XFrxxFi/rZdxxQwlP8+TZjdmaU0Jpzlb7GR2URwlGGF7+coch1u0PLHfdgI9YOElZ+Zk
3ipSjsGitudKNNIARS7YCJOCakjT15aEq6BKZ5XZLTQofFuY7gfmqSChNoTjz81ttE6cpTEFe5G+
xCnS1iazHwkbuM/g/gbdJNdDZl1F5ij29mCeZfkbcRNE4hXpdZQJeaVmnMRRBuTepUq+yuLlwVL0
h8qaKG2zODvIpA1iXab0I9514WLap8aH2VsqvzDGI94QD9Ugr6QhxF4ic2VcBoanVfrGa8UdEuYn
zHd1hn2qHzv5ngwClD+zEpCymp8P9kQb4iG6h8Q4oSFzeFFsb+8Kp7hhM6Uo7rRlTWYHOO/Ug0Eo
+n2cTt15mZr6jiRPL7tyPPSGC+/ta2YlbWgkERJDRXFWo6a451M0V+lasep2xyFrpT7heeOaRY9K
s+j7izxNs00/lFjLl22dszJKD3JPW4VMwEktrZFd+0UbI0qyE1y4Ww/HWZSGC32UW+pnuFfXuAmq
ovsxjJMyBkVTq2HJ+x2OXZ08C8nEZTaSPeFaQpzJoUj9pTJjsgvGbtsoXdSvm1y10oMtMH9YtpbR
LI+E2aLgVIaNPWuvmdpsOoa2YZ7UIOaa/URTDDS8TN/juhiCUYm93U8c4f8jKn/Ah/8dpHJXpfL1
xz8OaXXqgf+OrPz8xb+gFe1P4Hv4kxhGqRocjxNL8C9oRXH/hO2so+EDufNAD0+k0n9hKzaADDwr
zANOKmzqN9gx/4JWTI8f4UcOWoM4AUO2fwdY+cBAsfC0IygDiidKCnzkITu9Z6Aw6KhNNy3LYJ3d
lOeNfxFsD8dD+OaF2/ELyi7E/fcgDhfDLUez0GACbZ6+3IeL5ZLNrgfiA4OaWxK06s5x1+NciMGv
GuCGzZxTq3VKLOow7xINAV+brsFoCadSIydF5xi7b1Fea2+TqOr9SbS6w/fDWU+sols3HlGoCLD3
G6b0E8YqbXOlKq59sGfdfKxGRkk1E7iTYVMTRQHpm+q3dJLpN1sjxzIYG2YnDHOoUV2zYh6oTxOJ
L22Rd7TFqTsYG3tUzJsxR1TD4V+B1sjlVCstzjRFYWyQELbz4hIfMugA7qNORl8V1lIfcPMhPqZf
21HpvTYkgo5bGTMpJoRAIWfYm1Vt2nTor/AHE66uB50mxmpVDW3TruO2nKyd4piDe617CQQRGMDT
tDNx83GCdBBlvofsU3D7engwY2lMmwojF++OCikVISLEeCs98qI3nTeVT8gfi0tCQSyTgZWrDFsI
AiJYdHeOwsZV9JRB2Tycl5YbMbZa4iIPCgw8nU1pmNHJwgffzGqMnbOsbh18GJgyFIwM6PXW1mAK
eDyFOf+Qi8rpVDR4UG6aoXa6q4QZJKUNWNgY4rbqsbsrc3FTj559qevNlK6mqs7P9VkhlMdKiklb
662nDL6dwjgYTmY1+85rRiuYcVdaM4w3njVZ2u6x8Ma5W8MT4gNbQkiQJdRD66wARvAlZ+2ls5hV
f7vUUw2e4TUwujy6L7GDSKY+49Exg7InFc3tnMUGGFf2v0g7r11ZkbRN39AgBR5OSW+Wt3ufoLUd
PoCAIICrnydrRpquml9/aTQn1epS9yIzgYgvXssgpUoVfcs99qJNmWbmINZhyY4EPrpv5DMV/aYE
Y3yaTOeqrUaa9hqPobKT0LHkT9P55hcMXP/ZLkbceWFdHHs/Cy/aqhorQbse4ueOJzJMcvpfT7j9
rdeKMfI5nidinwwtTFu3yXusclmZkSMXOi9d3SiMfM6y7salBfyiF6QCg1T9o2pdiGn2q+EYlVME
dpaVhs6hdUq//KaYf7a9NUSbOBrWg25bkSZuqJqJ6SwO+h1JZlAxfWPjZ7cW+dWsZXVEa+K+97aO
fQZZks0V1cm3wK6QHIi8bVZBZl34leU+WilS3dunQvnsPrQb9Ds7D8OHPpbOkogKq3oyQcC28ORZ
mO1kU5tso920/Ios29GHvLTkXpnZ3AW27z5WgUaqZOjgIpgHc8RdNPgkyyABxGLEiaTzT0Hr13cW
+TBij4TY+sHeR61oBajU/b9JQaGcWGWxf/2l8QYBvyHT/4E8N3Y1Cm8MwHDUthWCWsjsX5SO/xCb
/q8rAPbi+UKciVH371cYhqpXGi05416i1vDI6fT/8wr/WHjjThu36bhC028KvkM4/lsHz3/5HSCC
Q14rmET/pub8j1/JBjngcfGB2kJmce/Yl+pfvsNf3Sn/hwL4q64cCzolj+g0fAcR8N8vkXUi712K
tZN6bL35LtedeFlJ0P1ArWbZF6H6TvLNsnFD5Yq8k16R7kifre9sP/MphXSHMtj3s24+5h7p72bI
xLJ+KnsSzZEkW2UfAMHEfBUWjZxbxGmd8y+P0t9NK3wDnh6IvZt9BLk2wbl//waMjEQk9iim49W+
ivEXpVtnrxU7fJr/cqXbDf3bb8WVKG4ldg9bH07zf9xwC5dPLgjCQ3TWvaaRKi9TuD7JvFm3/zHx
/G+m5j+Zmf/6QphQMPVixmQa+dt9X2vyqgtJXIengd0LtXFN+17E5vO/v8z//cuFjn/zKFKGeStH
+cdLOAd1Gy324iQiqLfuhPewltG3WQZHy1T/cq2/C49vd+kWEAOfxT+IV/inU6wgVt+D2ychLZpP
EoUM4/7c4aIm1Tnc//ff6x++or8uxpcCQsPbwX/+M82f7qjBi2bki3PjburgXSCDCi8x8pk++gqn
Z5Wdo+bqkkT2LxeO/8qD//szwtyHg4ijDEY0zPp/v3XGIw+to8kEdMvXr6E9kQG3qLgGgYh09iBN
TBJDu9ThL6e26nM2yvX5pjzajcPcQ/KT5NEe2eiLh7L1AmdTBR0u3LxNcyY7X1ufnUGsNfmdaEjA
seSltHX3tsQOT4uPrPU1XQr7W7oO8fcU1XCRoNmE0XYQyKCiCGrdJ1ajM7kr3MAsWy9DxbAp4fCv
ZbeOpzZiukv6wEw/6s7IYB9mjnkLuoisb9XTVFD7A3IJJHXDczaGHg6d3lvncyNS4V6yzghQ7a54
rKsUUa/lpr3eEGC3nkUXDl6CzqZ4dnX2m/0hg8WgCChOsjnuoiRbkMWQoeLYLwa1oHPRUecEZ1QQ
/Uu/cpI7zeCt+wVtzq9iycZHn2iWU+Pk8tiEqI68kfQbMLaFgu+hmxx1mHQAt+MZkmqQzXVik4dR
S5zk1Foe4TdhKPZza3c/SorjOBLqtWPwvIXjPXQAC1uSZvvmjsSo6SulzuXSk84NwtSLp9gdokdb
Oe0WmX5wjdY031gT49Qma3RZbjHytQ9OTAD+fiIzQL9kc00+Rtn3g5PAhrXz3WANmblkwTCBp9jp
MAegwWMFfujk2k+aKgyXLTYX89LJEERqIIfnW7zGZzJXqqPfzuk+j5T7xGAYvxjJGn4gxHZfN3m4
Edoi54fTzrsV2OnVUnE/oh/U2bUrKmmoPJvx0fThvCXwYDrrNluIfFMZ1AZRgvLV8NbsQOyDeS9x
y3lXOu6mNnGcPPSvY2bqwwoM9N45K2BHrPWwQ3ilPZ7qQOWPDA/hph/KPtoHZUDkzVi06k6P07ob
rFuS4eiq4uR0ad4+63ERQMApitJLw0/5EFOARYlEzOYhJcre14pnxz0Y/hyUHrGzFbNK3dOM8jp6
Rb2Do1kvFLQGW2TeZjn6Q8uznBROCzC7tCQFMyGa/XAD3c89jQflwe/R4jhJWxCt+WCqbCh/Tpie
CNGc09E6Lj5y2ZdA+OXXgAu+vQDvhadarpJs+7itg83SxP5rUElVXEeXRKgkLpbG3/aBKr+D/KPB
3Hp6iNPtxK5+8DiT3VznYw3eaCuKJKQSgSaRy1YfsoqVt0fqiGAMWdxeekv8kntNhd7Qm8g5Ec74
5UAo7T2L1G9rMepxRhjD+Ox1fxwsX8dSNM4eeU10LJXSX1EvzM4n9YmXa66jaWt7day2RdFrg/Ix
nY4DINsbMnfHIYgFpXxSZjr/1eo4eiarqkChZ+T6gdDFoMLp6vWLfD2n3fipkPvQTP55cDqg7ZlV
dz/BIn8Gbh594XKwYV9m7R6sYBwfJ13yOSwKxhIH0eq5CBRMfwh0aR/kUFg7nVm0BUiPKPAt8f4Z
In9P5GaTs8hNAMj1cPXW5aOVXf4FkSiviHnXn6RhpdHBNE1Mn1IY9cvGa3JhDrPlEJyuurR4WwpF
/WczWOrgIzhUWwzZXrGjhqn5Y25QEICpgQ0HMwgOIkaEeyHqcnYecnwI9s52u2LZVr4a1ysEOGx8
b2UEIzb+TJeXVahVJEEq5ydOmKa/U3ZZ6/dG+yaV217UHr0MY9F5WyELYj41S/Q+LXMxb4rZmV/5
3HKLHsN8CZRraHs5LW00GcfeRgYmD/bjRGX6hSoF6R3paSFLTDXldCBjyRyc1Nj9IQzL9lfQerf6
+JJC8KZXYF56sej0quOCABMxWM+5QEO3F7Es3ta08d8kBOxuKWV3jjs7B+PTWbYlxXN5jzo3WK/2
UIg7a1ln/dorURHLWUj5OFplfiBjLPxhtB0h6o273NkH1YrICOtO5L7VEVoyOWfdpSbxKzy2oxfZ
J2B4o3ZVuxAPlBTr0pkXzn7leobhL9p9OK6O9xiO3tB8jikJ2XuvcHTxhOew2YmGFGbNGdD+Xuvc
ltuo8Hvv0TA/Xnu7np44gd20wL1x0uMNrd/SepHd2x5lSLLTjocmGnXcJoI/xMxRjBabHe70IPsK
FPf1PvQ03BnAwRztS73a2XE2KPjfx6rtOGgFZr6EasqO4OVxdrdMtpvdjuHqtDhW+9J0aOp4cxD+
XzJfw5VFoo0f68w48Q6PNJTccqvK2ni3MtiEsixAd52qgdii1IrLYpMtQb2nLBcWHPBorS6Wv+IS
K8EvnqeYt+U4VYETHNkb1NEHeGnuVdwOh0Jk/keDTYVQOEAHs0/tCSrJ2M1HZpn1c2UBCPcZKen7
wYqIW2C1nU59HWBq8AIf7wqheDZqMKUfoTam8NpAPdobb8JOsa/wWvdJu8Tuszeukl92NoebDfsr
GwslknRJixccTIIjAbUUQemku1VHwMILU8UhbEqkqDaZuegmFFwJSIPPChYSanLIV0S+Sb2G7kmJ
ybavVRyYcYAwTbHvtF7Y7So9iZcm9y1MSzH3PSFPJg7vfXfJni0OKXJPmr73tub5M8u0XW5zMen+
2NONWH5WVRYj+7DqckO6bH/fd5YXgckPAphI1QoCAcE0sEdQAhKM0uVTr0ItbKaItIBlQPkpFJvP
9HzX9M4zWs3VWDffrbmuee+myIDpDKaqadMsUMzb1ezt3B5J2Q/L6kGjzSoCgKpOHD2svhDtqSlR
fkcYCra2Km1o9T6LUUVacb8A2dg+mpo0/eIk3ye17Zny3Yw4ANB70Oh+HyAnby5qjnBA4+dzumRO
ZXYqU8GfUIRjf66xAIeIsrE9TLZwKtZaVdnHbJCFf0J7UsnzUOEWi3ozwvg0Q5U92+mqJ3jQtuo3
EVGY28aSN7VPsDJBdctrNMhhesHruLGB5M9R1tMYBTazNZl77IWf31MPWR1SA32TjXW/Se0gg/+c
ScdFBe1xh+cZtQfIW43zcd22WRBdK7sWwx+Q9DDBwwSO1hf+YagtS7LXVuWI5W1opqepMX21Syen
io/0nI33uOfEt6afu4qFhIwca52WSzN0M3EWtMHVG9DcedkbKPH6E0tHiLSrbXANDO1iX51xQE3s
FN50FQv8wF1ceRTwzTquf5RsrgwGNFyeZBVQIQ1RFVzmyQSPZbqiS6f5I6J7k/Dk91hIohSx2Jds
aSigoZPUPocg2NWtMQwTlvhmzTQmb0Cih6cZlXqVYBcLcOrYEaBDVLa7ODa3OCm0wc4+Si13ky/5
Op+6iXFxj3RglmcMJemPxqkYBhtHWijtbL1SAw9n8UJmaxSCORVEQPLbL18YLKrlF8Fpaf/DVuia
9jpsLE1sZaGaF7/KWULGviNpGMEbsxYw7ratIhtRcdHFO8dtF50ME66SGafvKwkDnBOaTixnpD3U
sNkFBpbIg4i+smNMVCDEUPuh1/dEmlVM0Ld2trms4FOri0aoihgB4xDp1PB8y6qsU7WQ1Ra2eXYs
4zJ9mAtRv3YDpoGXfgAZSop44gUQszs2Dyvia8QTVYzxlTlyXbfuSmwwWc9r+GScsneRrw3RPQYk
ueOU4d9rQRRF6zX6T1349RuvXHQIuyoiJqNz8LoN1h87481C9NouJyPi1Jx96uPEZZ2R0+9Y/7Of
gUeFSr+unfWm3cqdE7LbiedsSxvTHTOqoIe4INQEr5c/vXdEfHAKi8kTreax3infInSTY5ZCzFNV
xDY7ItrBCSDfGPvWQQtIZREeGZjXU20h8NnYREofGiMJUDD1ZMqTFZjQOamSnLFrVAetm/g8tJ+F
CiXlfvXcYVpe6fS5Vnolkil33OXEspifOFSlaPMHVxCvV5rlJ7tBiVV0bRBwz7lwzsi7OHcVQ8NV
JVkzAUqPY5nBdLaiC4ZjR926eY5mjxRAFTjl41LW/Y8+HKY7F4bhQB1GvE3bmAQ2B+lOe9VWYT7F
NE5k6crZaAd5dDCybGbjDM+31mV/bUHRw/OIzrt5RcsGPDlyP8MdpUbVp8uhuMJ+0UzP81S7T1Qn
DqjgbYHcbg6IxM2J0pv82vuasVWrDeF/Qt6RwIjnyClGlT8HKSFubJMeAnJXW8uFjMDF7HqkI/dV
OMrj4E3K3M4m5BJmPUqHopvUz04W+sGylBxOoI7VDy/z+jGhFXX0JaLzdbHT6s7v8/WbbzOfb51R
uSUHVYsj4TKUH+WIwwfJa97UmwmMvk76ac1vGijN3yG/EHFdgPwEF3XPFjCE3dUtjQmg85njx8Fn
Zojx0ix1xX+N42lfVNO4X+ayfu7sOdsJ0Yc7jXWaSnEpokNML9t3TG/+a7d0uBopeZg3PTKVp1YN
4l3ZHFnlKqoHHyxqV6MLuqlP2/Sbo7oQgM7uL5FTqPucGLJ6O3dZ3+08XHUfcdAVf+q2Nszkczwf
Yi9f7oNp4Vw+Bmo+EBOgSConPelhaT3ngDTURkDm+cs5H/JiuxKIsO555fwMkZsXkGof/AwG6m4q
sPUyaej1fWIkbb/pyUbEgBqCk+w6MAB5mA3QJC1ZR8by6HPShBRyTq7v+YdgmulhLar6yhNtk8bq
lXs+ev/kOq39arz6JZWMCT7oRlK6hYh5Nojj3s6iX/+w0NjnEiutt0+D3JwW5neZVKuUH4PSXX7g
r3n3Ve5WyGVUiHF1at2fkQirnSFF52TW0DYb2Q3ICUvFWSQNvfhb1DfWsZ07MCprHnS+cQf6raHb
0RjtQi/vkLyOLXZl1oN3y6riPaUY2WeQj157cshoADTvA3kunC66WdJUnEwZ3gyriOZvlsqa56C3
s41vZfOlhqy5GpW2PHR2aN+3dAAeJ2pvnlU6hjsBobSRYU003FDEx6CKJ8yMHN6TgfNesw3GwHzX
2m+2Y+gMwbGcuV9bHgJf7/NcVOGuI3bhgDXfthIz8wE2RS/Ttx7i/7DSVbQNVGrD/i3M371TXqgd
XI8ZJMFJzXjFkjbGryUpqjk3ize/xlA5TzmNddhtSUwJdgTJo4FsfIuQLXD4F12b4LBOwyw3czA1
ckNUZ3VsnRTEovX6TZ/qgV4MbZu9bSw2nnBp8Qvyr6dq2+S13nhKIEYylM1zTB9Kvq+s7fnJcqKc
Y3KvEPRMKNY66MM0X4oDaheDLm3p3AT4lv/TEDfNO5k1TkV5gEB8a6PI2rvdEm8NP0S0IfpmukoC
bIbNNOIxzIaq3bHTy+/aHzZjEZXPeHnd6a5bNXpUhue3aKnCFwL+kdbZbairn2sUdx+Lsrxpb62R
wEDiz7w+czctISUAbbcZdVTzz7WxHuw1IDrQ3LBB5oA5EgfPacPlWJSEpF1lZvtfLWZ4FmNw0S2e
N5QWKMWUSZhfnZ1YKhFvY7tHMZwrEkF6Oglwi/bTTwxaBIh5waOHVqTfDB0nKXKHzXTVE68OfiJn
M/FOPQ7Sj34HC8jU0jjG3YxOvn7SION9psNingHBOEvGpS9x8dm03LTRgJNS9vTJbXPtQMatEDY7
U6zFSxqv5V65BUU9tkyLfQcvjXi85iHYKfgk4lDDvCfrgEilqz9Bom4iV2VPgVpqXIYw8Uy/PHkJ
B7F5eklXRLTv1hUir2wOwu7ECft47Owrup/0cCWOu9jFjfVrXDTmfcV5/HeqA8vG6tbYG5T++R43
+HoxWG9hJilcz49GqgHnTuMdRNh6qPXbYjni4uTSZqC3LrHEpJ4ci7QyGjkWEvdJYqvixmwFAdjM
Qzj87gl0xbbX96SNbIQcVv+O2O/XttNfYaSmuzW65S1McXFdFw9/VI5aWJ39Q/5U8fgdl3SsR6x2
zOOHUPn6c6XBKjyLsZlZbdu+vQOTXxgPb2Lz2cnyEzE4nuT81AfvnA3N2UTS7JzKzNMxwwbzq2Oo
HBPc+M126ng0EtsIvY1Ap7ZramMjy4Nqeh+Zg3/UbcB9UAFHx101unmNWqaNGbcFZ7I7GbUyPipV
FjrJu1lPCWNnf5ebiNWXkQ0Jebku8i1u7NzeFtAkD3NO5GuitMvC0Xsjmtky7qfw3nXrdo/QLhw2
2IMqGjwgaX842hSo14ZQowqvh/iQMut/VboMDjmdEV+W6+HIDY1jn9O1nMWew8NiDkUfP/BaPlVE
ftKJ5cWJX8x+eoqV9nzyEYoaZwdzcrwnJ8y966oRp1+WdvG27DL12d0E7YQeQ4Ijsko/FEceTCk6
MnPScsveA0DYEKaoHNxnt4UspiDXOwUNn38vSHtOt3QLMja5kzMs2wL3G2K82gMYdE2g7tJsiX4B
aP5uneYpJSnaT4Y5ch4Wv2jt/QoVX+8yeoNf3NHTh0I5xR+3rpBupkPK4BlZDWHEYQvjnCxL3FwX
Yh59XoWcGoJ+8CU8RdAuZKhHjdhw7JnfvRS9RUKfXXmxXUnChta17VJl1Al90KulcaaZQTU7rwlw
dGrvZsyps0aV+9LKl2qn7AZ+chTWlL7O9YDe/eZum/YQzOmSQAimd1EWU382FF01HCjMc68kAzj4
VJtsiY95A75/n9PEseD296lSGaKl+ImMrJk2FaVn19KTvb9NvWwJj+6ylBbZYE7whcQBC07H5BRs
Y9ykh46OXmJN7D567YJGTCjsK3PVlDQBZXVYek8xtkxcOj4gS4YgtAvKRycOrXALZq+B/vnJaLMZ
evPVYEpxNr3b918TMN36a+SgVT9OzL0nyRo4YxtyrDEZOsd5sjOMkdu0kvardZt2j5nn2sMxbl0S
DUYpdyh0mweVBsOLtisf3LwX9u+1cPP9LO3ZSmJfNmDws9tpdNn0jdT87nvM6AEItC32zCbFnTeN
6XqorUw9DZmjjwYpAccoFVNvk4rikbHO3Et3mPJNaM80YAwi5H8VzOkvuWiBb6SkZnsDV5sNiZKl
Px9E2xjvQmTOzTI0pO/SjVC2pVJFV2QziG+jERT+WTu82JuCh/i9WWkKwHxCesWWHLXmXemlWnZV
j6d6t06W4QHKwE8TbWXle4EdmLMGaD5awjolycYbrtmYsjCHFWZZWUcwQO38xcWqdIfop3+xVku9
kf7iw6yxY/2+ObIf66ZERshaMR6mIIp2dRAgdW+iIW8uLXDhy7isHsq8tnIdzNM6/lOPnFwTkWp7
3ebpMJiDi0OxQFpO4EKSr11EecwY18dZVmhf2plWd9lU+GWJIG4PVVb13xp/8e9SbXUnEY/mRbii
ZHetJ8qafsddZz01iN73ZfyrCJOFCj17C9EJcjAzgBJ2IgVOLrJzxO/BNnFPOUSJ0UvKtHQvVd7k
H9QvdWpXaCqPbk6aNYNTjt9ABR+mvH5Nbb9qsZvlaY8Zeei4iy0KknHWHDS68tLky3i8pcAiUxkW
tOoSIOQqUi/O9h5BUOrcjWbsTrrEkEt0eGPuPXKHp53UU0lqR1pNTqJIecguApFSu2vkihqaMBW5
547jv4JNr+oHIdGldBJiaIumJUd4a3J6EmbiNFjbW9UdBZzhc3/bdLMx4snDbIs/OeLt/g7Rdwtv
lg5id55Ub1com64HdhTndWhK+TCFkkmwAnfkp+L0tp/BRqsDKQnsC5IGOMxlhVrKs21P4ScO+IJc
2WZYHlQ7ajvxZ7fH3Jbb5ywuTbFtTIsWFcln/6OyUeLvaX+qzUdHvgczYGzy4qA6l81WFWG7m9Dk
QtWB2jx1hNVeEJvO1ZOEnuObRWNWP9qjHz0VhTPKMykDLenTMrTe1qETDyLLsIeIBtjIr/pG7KTA
XZ6s5Hky6MTBfNd0a/jhihsUnllj4OxcWQdXnqV0zxwl9vEyanmeR9v7wcTJL0R8W6eOcF1v7YAX
kRvgjmEyNIj+Dw4JPuO2zMg0eO0ZxewNsfx2C7C4aq6nrXkDcZQFsARBtCQBuftVUgcTbsd07o9l
yJaaYBNYfnDj7LsiHMrqe8XXTpymcKwXSNEacmWq8hXgLnRfzEgxOSfOdNjeogzrjV8qU964p+k0
EqxSHdes67D/Dv76WvrFVBP2O89v4+IWW6o0XCJEluYJFr38LsdeHXHGNuoUNiP54bmSqMBmjHVo
B8Eom3QJFQbwoXyR9tJHCVlQ7boFmIhfGiJmxzss9qZ+HluiCDdNVK+cjUkaWfZIGLp6XyvyUrdG
ZrVgGgmDP7gFRX0aTTdC1jSsjxuc1cMp18wQPzpIHJo/yHLNn4e0qajkiPEr4DzzgPT9SJm3iWL7
ghiuQr4NZo6ZkUlnwJE3u5aF2wDYfL9OsZU/kTnQQX0V1fANfX9zwpiRH728dbGhl/X6Xgyuh+5x
rl5yTBDuxksNMRUIO2kxAecQJHPRi6KI3DSduI4ms4v7yrdy8ZznC094ybOFcYEt+9Q0i12cS1hm
zqRk/LDGR47+QsE53tuV6RF0DXHwVDiswxvTj80j1YbDi8ux/xZRMnXFOR2D7okyx1lfjePIfV21
Gc4yPJEUx6VgjaUoXA44w/JFXF8XbnQ2FBMWPzaXjcO+PV/oriTLC9/TjHZ61sWjm9XueqqJ1Wo/
etod7usiQMFO4EL9IQUKhETYw/g6+oF6XYLQhQYOOguwv2jP0drjdlljiyqa2NUVYRwrZ4hN01cO
YFKnaSzj8PPEZ7fsLfWeo/eTWhp1mShNebQDBhPH69f3rl/yO6w10ZYsim5rr/V0DoBNBLcT5iBI
fGUt2WHBMSOTxa0jBOl9XYbzc1mOMJ+hUM5TKbXzyxNdnG9z8vP2VY2o81vBDAj2uaCLSKAewyMJ
F8BqhLBd4dzC73ano4tLCgOwuhL9NpZkKh6MEvQBhUHh7h2vFE9T60wHpyDriZdw8d6I1WGFnTQL
Ujj2Oj9qzsSwls1gHx3tccgqZDz2O7Sz8c6HnPjDlmUjXO1UtKX5r/4atFJ3SAvzx3auUBXyWNFW
GID/UZxgoYTEYjZ2+rl3eudxKLCQUslGfFAsnE9bjfY1mG1/11Pl+dXD3qcYEQa/2RU9FCL1gVhQ
hnbhKfEkVW1GBNPOnawyOkP9zB8gRXLP5IxrqqEW9KLcPLsL/S58FzoooRkcfd8ZHR+LrILvrOGg
Oa/YGQA+xBjm3xTi/xfvEtaabogfS+JB4FBTPlAWuPusscWDSyobQE49RvRNZu4H/Xk3RnVYdmga
I+rrUqJ8sUQy+10Lg9bxnEUOQWqU21X9kSEdBWxuSnGqTdq8lPZgvruywHcNMDow1WdEFj3mRUrq
Gzo+eS5HL8DtxZyb+PXc8kQLq3le0DdAZ5Z9+Vs46frNGXyYEQHTpo7Alctbv4pR3OUwgPwWWObS
E1llKG5xwbm/XV7DQyq8VG3dsVQjVSFV/UzMGqgDQhb7GSdNySQF6pYMlTPJfW5Be8YNSVibrHCj
t2YlN2wXTDrsd0NZIHKbmkZj7XFXeUrjzMq3jQ47a89E0alNDUd4lHW21q9LQanARPjJ1WGui/GZ
ssphoRz9C7o/bR9q2n0f/YghZ0ltF3+ctAcqjQeRMrfcbtw+HRiqH8A5o+w7+YUOL4ryb+QWLALh
aVN2p4sBsbS7yHF6x/llDrfAL3o1elzKJ+2sHqhzBJDGK47jglgrG191Bl2Bb8lJcijdtR6nXbB0
B9aL6jGdw6o4V9lYPedaQstzKy6+H65vsO3ZcF8IOy3BD93sCP+ZvXYWxnjH6PI+szHabhDqZShK
mNPLfSgtjrAc6nkvVn4wvbGYnrfzavU3f2yufqqpMs0maMfpu1/6LFopttXHoR3xkVfwWzU5LbLd
RbAS8llz1WePIuhLyjJ2zxGGdqhxVk82MTnE+gkJYzHhK45Ti/NKRFzuZtXURDHT196+bAcP97Pj
N0dNNnNA4ocQzxBnAL89f4umUd9LTwubzXQeg0A/GKpYuEu9crO98qOmIhHIRUtTpEHloLzQ7aNb
es7dTOWde0Fb187YxwsgrkiJ9tEaZQW5Qx9dAtNfcNbo1UOmyPxkHJaHkvnmYtMA+pWqyryoESEl
IUq+uapYr8Oua7KbJTdkwNp3MSLPxO7q6QRy7bwHTN4fSM6x+eDSg3bwevtLt+lKGyh4ZPs4dzOO
KL+acJzNi4dFvVDxRz0LdZV0XRCDxm1x98pr+majRqu7eSdLWC9RVw/lxA+0Z0zAsjwZOQRwphEW
cFiIfHlBSVCrT8YeNSA16/Ojr/Lqz0AehnVoYnfKHznKR9NBM89s3aEOGnJqCNFIlNdGze5G4xI2
HUQzKD0ynGeWgQrlkmjZP5auOah1dN5CW8+whabd8YuLb0j7KADFCD3OzpaTDAM/O7fhELv6wBFw
pjXLcjOVKfzQAKcbt9A17jxSqtmPDAAVQN+1LBzvilugLzHnZ90bSSzeu+dSEl2FTv4rcvgoR1I6
uwECoo1KTos2yBSfeM4vSzTMH/FaFcG+iAMldqy4MUIsNsMMm7SKfmXL6hBfYehCvEOdqCQO/4oU
Hb9r7bslVow2dmSWz5FanR/FLN2vPprIZ20qGX3PUTaRvNF3jYLNz6JfOfRFzBIP/wKEakKq4NFU
s3RZCpooL5uHclywQtjoMkwSh0u3HnFPxE9AmMhAnCwqXqZGie6+SgW5EhSs+AwseBunh8bL13Nu
T/NPwb762237nN7EymHdaWPn9pyX0fzpdLb3svSWXcOyF0V6vI1nIWwh0NIePDvAAuxIu7yiRZNU
kDaRLbaFE4+fitPkpZzzSp3aYSKPTLNQkyIyQSZjtHBuK3U2gR5QmRiLbef1WbUh1sCvCE9Mwb6r
zKJ9Rs/ej1wy4G/c+lb2m7O1juciHdvgBHc+PxHrptvD/xjnVf5P0s5ryXEk6dJPBDNocQuAKpla
lbiBlUooQms8/X7I2f2LBLnE1k5ZTXfPdE06IsLDI8L9+DlNWraE8DCm/V5o1fYDbhCY+wMy0M9x
k5obSW+i2wFe1R9yBGlfqYjit+vo0HNUrwGlNLgPSecWJc7pj7NOaquggdRLrp6HUL5L2LhI6v2n
ceyEiecYO3wBaEstUjQphCJ/oaozQLeYR54w1BHVeDlwROE5hPPEyu6p5eZLEuSn8PRPmK2lygbK
PFRfRBRWTrGu4LPyQ5WQ0R0DXmyi9xpn3tM/zxlkOAi4GArjEefNTZqSC30TY0LJn3I0GkdUHhfA
1ucoaBMuHVEBX6bR//XZzHUEsqelDyxMgEoGAGu3gDkvjGElKBiUsgAPNpmPU2ywKSKYzWmOQqmk
zant0wLdAS+EGHXI6b8nrdeFIk+Erd7/Sswb5HYW7H1KucwN0tZkgREBRa5PrXDH/QNZPsYlOFvV
rg4j+iYBF/2btNyE1l0U3vn+qqXcqy+Ar8+9fII9g2GTJ4lZcY5dl32KmhbYODtrn+Ws2bYpzPfN
6rpbfMLFT0dmiWTAdZYLQmlqcqcj6w0hA0jCHTp3O6da6RsokV3BFmzJDleZwyXTtRzyjk7htk69
6p3ORc3S5mJoQwfsUn5YwYLoNgsdAuc7gs+aWNxBfxs6whann5WbhyYsdT5Lsh765r02F4QDFfnM
hTDAzMLWRGcjLQ+nBoSDT5bapG2nWE3jbt3WlR3ZIRdkj/bfcdO/5lAhdcDHuP8ZNVhLx3ch4XBN
J1/YQZ9ScCerMYHt6bgxdFEx/9NXeexnUpcfPJM2fdscdhAdSL5LxTOqHP2lWkv33lZAqctuWIG3
wH75vTTp8tkOnpmf9t3RDm7FCJJsKHehLkGm3ZafTMNJd98fMqe2aTszYV3Yeet8+wsoi40Orn0/
2B9QgDpLcpUz3SciIvuaQEVDCgB2nUh/+iUVaXejL3UdQuLGKSDQb7MvkaY7EK2EMOoAE4eQVml/
yNV7RT6FlDRkAMYC2fpZmKE5hU4ezhhZN+H1mncNZQndANZIzlPRHrIgdxuxfh4iHWpNQXqUiwie
iOT++ob8bKk4dQGMImWpSyICbVQDTkeuHywgu4FEbSWy7sviS95xiazU7qkSMiQKYSvs9HvquKS2
NThcaP567E3FqZT4Ni3GbeX7d7nfPy981dTBcv5VisYZwmTQdnL6VWU1UOyk+wtSx59Zru5Fru5a
pMJ3mt2ZeoMGgQk/RvNmyYcHYWKmT5Sfsiot9L5cXBBLJM+DQoeCms/pVxgyRV6/B2pdJCB1NcG1
oL7oCt8lQbaNydwBGvt1feRnt4DJB45MzraEXCLIWqSYLHF8mEE8BIU7arRN2W2zYCHkn0W9mbHZ
2veaDzC+wxhUu5S6aNen4WhYOMzOzhWMsLMMTVY5zFjM00kERztETaoYtjjA4eEPmxwSZ9i7FmLZ
eSyh+9ugAZz4DU2kPtvBvgEfhFArHo8983FIxQ/d1EipJdUbwirZ+/VVOps4U6XvziKVYhjgA8Up
2h8FLlkrW4g0YstOs2+KCn3rwmAu/XxuTrg/00ZEmLl/jtSB6mdg1oYx+1mT0hg7Y2EIZ/PFEI5N
TJ9wNAQhElrwLJgQgVTxFEXX1XAM6HQASlyfrHMHsFRUQ0xuT7oKC9zMAXKkh4Rag4gLesKNxIPE
V9p3tvyCfsT5ZsWMRbuxjMoNnXHTgI8GlNW+3NZIKtmG9F5H6wQ8CsRvBR0AzVcj15zrgzrfp1zW
JRrVprY4OuRmg+qENqitwidljVU4dZtd67WruE+eENpetem4YO9suQzsQaQgE6f5+zwUhRCgJLEk
w5if/Wx16f7Q18+oFE3cvQuMpmeWOA3ZQAzKYhKtueyiMFWCU0iDYVg2nviT2dZvS6rckWK6AVw9
1+dxCjEngZ4bkawY0yUebgfaQE9XTSx7mLnLKYnQOJX6ImkfHb1WqUiF3VglLSTH3eq6xTN3nCyq
Bi4yqc1o83jUFEkCDTUWswhOrhAqAu0PhOH/6vQwSfAuwd+Je/SDzsZFKneQrVQHyNHf9/k3rfTI
ey3cFy6sFDZM1gq2Ut5CsyhBsTg3acfn4SPcmiTK1PLGOHwZmvfrEzYRl87XiIFQheW6LiOOOXuZ
trUymNJB5i1XCdIt/f4QKRpFv4PVPdoPjfbhKRPxnU8+N2/TbTzQ0lhSIV3JkdcveOfZvjN5rurU
I6aoy2V9Fra6qjhY6A9pdiSrHeAcMC1moiqvitoedmMtk+xTm3Th9s7+Op8COhinVm7Q6fjpbKoL
0JCtUtAS6rru3nXv3P0d/7Sefq/X9nq3s23+drder/kne2dvanu32djPG/7yf37ptJ/8tJ/tDf96
x9+f+XP82dX07/mLM/12+OVOf3Ec23Wentwtv/dbbLnTX/iPw+/pj0x/dPov7u/9+9P7/vc+d3P+
237P79/76f/Cd+4Xduu5x6GZBNkKYmV0aUHHcrpb1YbUMWVVED41StLlL1kc11586+mv113ufJUV
hADYO3QfA1ueN2z7g1aMZQ1qOMPrWij66lDbT2oQqNHk1sd1Y5cGxSZVRV01VOzOBpUobYfWEJnH
+JA/0ii+o78akHF328rC9rqpczdCqAvuBJGB6dwgpnEfnVGxr0Tt6EPTmBxiN/Peq6JwSRA6tD+s
0voXCITr9s5jnQJZME3Nmk7Nmo1zai+QIKVWosCwx1Yt96KXwLUfwf3VC0m7EFbPAzmmLMgCLe4r
GlfYU1NhpfuqVsW0JbZmvJMoNkDSOSRuP+hIu1P91G98Y2j3wHDeDVA4C/H2c+pODxKwfNM1g6AO
Pf9cGBANSnjiDwlpcTuzv//nVa08AJqyhxWfsmnX9KG6ifOnW9NfoKy8F7raNt2+sxv7PXdF++M3
qi1rwx1uhIVdM8Wk+aeh+a6Q8pj2jDyt0tGqjyA0I6PKTLtRKuoUsAIoS3escxOKxkaZTgNDVs82
TI+INYCwxuCNalGRpi24WNC7O89JQTRxbGLmS7lkNpA3t/huKKXbrBUGVxuyZlcCsHWKAZyLIqW/
Y6EtnC49PCiNWDjXvfnCRp0CD69VqJl4H8++AF5/L1BbvkCiJOdAbnKb6Rm3vOHrwVhS17tkC8QW
NFDkY3mKz54TdGTA4D/yNDrUgSsJN6J1lyTctqoF31iyM529R75RCi094RJ2QBi4nXTngSAKYaYp
DguXhUsegqqapqDixvEpTqHpyBB0yLHfSKBeikx6KnL/V2Qs+fmFaENjM9cdiRTK5OqnJrogBlMM
76FdAvy1KxTPNbmv4H8uFja7NM3+6Y5iYY4szTyhh0LADDJmrVHpcAwfRxwv+FMLKojxxBFKcsLN
jwqcvy4smb4QwjGtcf5RCOAfZoOMGvgOgDASVqTX0H8AaqHCGVs9dvJGBMighrdZeyP2m5ye4PI5
KG8BVjXWGv2IMftxfT985p3Pp+Hvt8ymQY3qEOorpoFvGbKNX99n4ncPThhFu6XhW9c2Yf9y8PZe
1AJIWekx/KQLV6MLbsXNUJdB9JLeVOY3AqnVlUwvmY68FCWqawj6tODVrg/0wiZBTZkDExI4UnTz
xFgDIB/uCepl9Bp+yJm2plfiD03Kq0IP/t3URCWnEGZk3j4T5d3JNvG7AiE/6NcpyH9pw+Epr7Q9
2NpfXpwvBe3z/cILAco5ij2cCsa8riR0MkzLk25MowibAr5fJZZhdbC+/evsYYYHMdoDxDHp83p/
tPOHFlDmoGHGqNvboE9A+9D9kQ0rcg8L2cRLp/D00oeOGEgQT9bJXY5sWapQFXkbkJwjnWA+5VRY
d76sCN0X9DiKaK1E1KtXVCLNL6pS9xHgipHTSgjjbnCoeITwT3b6O7J8hnHnlXn3B6Y7+KNp86L3
yAAIkbhZovHYqUeKt2uQC4ePwaON1NXHUHuXaUp/FMuDdYPL9DXvka59zYOSlsFe0VPyu3l62KgK
tOGcImH5Zuij/wr9LQq/fl7vorRv/sDJXu/oD+ujfw72U9nj70Vgtl9rRPo6GglN+n+Fg5vEPZSs
mdhtR+gjVlUm9q/XV/5CgKDKLUtczMhTGVTJTpcDxZgxbszUsoFN2rqS3+QxSmCHDtYTEE3QRIGr
gsBbfFaj3jEDepOydJ/Rmm/Q9SLJ0dP17zm/1usUHCESMGjUstD6PP0cqxyjQ2gIni2l6rOq+nQp
l/ARVNtoDL6ao7Rw+z2PTYybJh+KWrzbcMlTc36c64LciAKghNC7jSrjo0OacsHlzzYxdZ3poWJa
SG5z852NqejrtIkUOPF4ErlSczPW+Kk5/KvnzKzMwhKksdLYRlhpB3qNqEc0cJMMVM2MJdXms7NV
lkVDIVrQjEJ25CxdlymyCKMwnT++kKzVdGOM33waaoZNXfmrpnySxVdT+bDE9XXfmC/W3Oxsb9Df
oJiJ8omGzdaCsjH1fmEO5yf3p4WJ2lPDH7g9TC+Yo9hU+hJdntVAAzpiCgqMIe0bLQ+qsG3iyDmA
zrw+oPmhNZlTyZtAej3Rnc4dA8p90gyBdHDgTZAslCFq1ami75kQrq4bujRzx4ZmvlHlWupXgHId
YtsLchyvSjoujGXu5J9j4UpnmDrnlSXOnsih6h0Us5UPOPlXs9lFxWPaLVzuL60O3F//Y2Ia5dHq
aCLEBEmHibB766S1EaY24oXAZGnLfgQEdX3OLi7OkbVZaLBiSyxCj8UZIFYuW0cwchupDvAxm//O
0MyteyGS6Y9kWEg+SOZbe7grq2daIq5bubQ+GncwGnkNsCPiLK/QR6OJoKTJnj2YiE0I3/K82HZ+
uhC/L3naxLJLXpiKKay1p2vkBaI2qp9NgXFETc6j+82H0+Pt+mCkS2amKpgOuFeeguupGbGGRafh
DemEjfC9gSFLBtxB8QBdAJoW+uC2q34qnenCyLG2gLf6bCkT8a0DfY8LnzKN6PiGPTk+NL08mkie
AJWZOb6S652uWQAJAa/RARaiShhPNJwqoqZDRl3WQncBvnukVKpJ7WDUF75gCkrXPmC2LXSrgEU7
ZS70CCRAs46NfcplXtNtn84IqEtttB2uD/rS3jge82z6NShQ/Bx6bAc9yHVY/6zCTdYp7lj/vG7n
LK88n9zZ3gAHB6srQkCsK60rKaLAeWe4ulHCrvfJW2G5Rv1TgboEoeVVBBEvos0L83vxuDse7Wzr
qDTroP/HR1QJ9LzwfnU8880/o/ar0H+CfaeJxYnVTdUs5FMuxTteGlNShXg6EVefxDtTGRCEo2/F
ofd06xtc0TLvVo5eAGVH+s+oda9P9vzq9Z+5/mtuNtc8+gUdoWIiRDB+SYdi1ar6Td5MVX342aV/
zal+mpseNYQJlaLxbN8geBHBrYsyNddPF4mkLL8fxU00LCFYLg4L+IoisTmBaM3sBCGEA5CtAPRN
XqZN0RabHhSLWUCSu3DRu2jKIrfGlWi6U8+CX14mAUxxBaFAlHiqbBV6lrL14P0I/7WSOU0ehUVN
m7AgXMZmLhkOQGiboeTmUK9qDRD7Uxs/iDoyRNJtVS/s9snP5gHm2NjsiSCFce4HBsbStko3bSSJ
tmCq9U5uKPNc98ElU7MLWIy6iJpImFK6e2P4dRAe4epfsHEpeFl4gmygj2fw1DjdVhKsmWIW4RA5
SMC4yRwdvrwcIUbr/2s0R5bkU0tRiH6NRUew49e1LUwkgd592367PmWXwv/xcGb+HRWtKkKlR48Y
NBaF8lwVkHWhyCW9JjR3Vf1DUayuW7w4gdSaUdKxAEPNcy0cNn6TDjXNlgFd9Gta+sPDq7wEuFqy
MvO6IWmhqIEbxclTXqeSL3wfD+NNKMkPAIKXQvy0EjMXN9mxvGUYDwFpFmoDkD1SZHYop3NZoEHX
7mCCmxqGGvXDOAg7lbwLx4924zftzpMROjPLhW+4EO35BJIsIm8qEXbbU2fpaaMa8ukTDPVDNlZo
CsLa3WalLRowQSwlYi+EKiDZRF2F5BK0krONJiNYU43TiyDRWmcIhTXl41dV77fA7fdI9EoLo5su
IfMJZmJVzjP6FSiinY4O9nf4I1EKQI4FogndXCHWct0rL4QOyvbgiJDRpMxhzeYvrarDUCotp6Xw
PffvkwHap8NCaXnJxswnVXTUjaTABqS1Nsj92BBuJbNfXx/JBc8/Gclsbbow1hQ/xxNKSGpQzT4U
u1B5mRLz/40dTZzV40bIFREEZzSiihyb+ACfWBPlji8tnR+Xpo2cgAakVwSw9KlVevRwo41eLRT4
QZyxNJBQaECw0YUC+Mj16EgOXBAkAT3QTWFBAiaquwCCwl1fSdzyQiXdAp2xnJi+H4ixqCC4I8x3
G+gCozXWmj8pfPl0OAdF+mjWlpes4jISD/uwH33SwUPswbXFrjO2QMwOomNmSG9Rx4VTGZGXLx78
ft8iv/JvLRjZvtM9bnhPMaQo3+CShFstEAJ06UXD38Cdov/2wnh8NA4yPVgCGuObPM9TWljpLYic
EaCKt5mofdpbGluEYq1UsRTA3usHX0qt7b4IZaGglZBlwbccwERoC74HjY6J3sXWy+kJ7aIyWgLB
Xwos4CMpK/IyRyB5dt6NOcdgAles49GLXmubkutrrm77gq6BVWI+X3eqS2t9bE0+3ehoJ4Ww82DN
KKib5oEt1IENqnnBpy7tkWMzs3hSxSPuM2BGUn5LIKrg12x+0SZ/fTCXrv6gWSYAH3dUVGmm0R55
Ls2OgaUEOlf/4leuuHKyUdSHOIgcJd8L0cbIHqziUdef/kuz0+iPzMLrSF+vocFKpvxuW8rVyfMB
sVn6QDWttUX1oRJWkLMKS2CAs2ww90paWCwKdIRo3GU2XroFa8GCbttpjPCXmn0f2x4GjCe/fWti
NK78YUVvje3H2q6v78dYe+Io3Y1BdjMoxub6JFw4oU4+ZTYHdWkehBqxEkftQJMomYZMQu5SEkAI
I4t3cpYsLPaFixQD54SSJIoThjELuwgMp6Ga0JMIvc5LhgC9aeZ0cCXefSNkH37TwK9cveSq+fv6
QD+L+7Oz8diwOYvDGtx1oLfbBET5uPPECWRvJoZDrbK+o/e377gCwRETjZWR3cSB4EEacQhDp82r
4MMbFFFwarpogWYm7SOawdE2oh+LHnj6XWUbXqX6WxBr/fvEqQeIUw2KGzjjtJtBhNpKjDiQUz97
vD6oSzuHWymsZqBKQPZ+etqRCyN1VtVB28NSKCDsBV/FnYgoCVFB/YaiB9w1ZfxKRuZRg3K8iBWb
tviPhU84D3wA9gFjmVToYXyfQ2RRnDcqeM5oMh3eINVfB1LybiFv00aHFwvOXN8UnYPQwqOITnHQ
P4Yw09Ra+FLLL2oT3XnSa2/QUaJou4UPmyLu6YJLlEEpULHPgKjN58ZMPQUiNLov/dRCs06p4WQ2
xgdyS7aHwGMOD3U0/OzhmD9Uv7xCe7lu/0KItihDqJqBwJbIg/80uqiBMQqQ7SG3LCRfFCXYWJXx
rkuHf79eWMjAkBUDFMhbYX7udFGvw8ieOAOshCgdtfCvNcEmgQH4+nik84WeMo4T6JXHMHWsmSUo
XiTer0PiFPI3WI9F9St9+FDCJCO0v28IBXtwigRbhdbjg9/bovJwCHcQmIqKI/O/Xf+a89mdMvmk
NWgV4tCdg2PFQzQKbCzSceAMMsgFhpTO8IXj70LMYOUIrkBUTVK6c5CjAAUWXdTjwXHXdw+v069n
YITOjfMy2NvA3m4Xbr7n562kMCwL/BT4GhDnpz7TBK2h9AUnko82oRS6vfZdlt/7+vv1yTt/Jpya
mQV9ro9KUaFU5CQ9ysPq/WAtoW7Pj5XJAu8eermUCQt1OhDtgIZGomEho3NtEN/S0aV2Tz/+yksX
9vmlwUxgcwncIBiheTVJ10cPVyD+xFZUP9ZwPNx2NRCh61N2hrqS5dNoMpuzyBe0Vq/LhCqItW6L
1i4GYbAVKbgfvY+yCteDgFDyyHuiX8rhXZpM6lcclxyaBPnZkZllcBeMKZxqOk/msL2TE2QUI5S0
92O8VGC65IFHtuTZKRl2CuycE+2tMtZOQ3t61u+VcG8uvVYujgmYCsUSmjcAk5w6SBzo5LZ17h0J
SRtJzJCZWDfD/aH+ngqbhaW7eBAc2Zo86OiQ7Ft6yeC3TWBkQLFX/SNK3Mm3ugdkzfg5kuAO1XWm
rNulqv+FMfIUs8ypD0KeMDmndukqDStDzVKnSz78VLDllJNZtcXoxrCi1fVBXrRFmgH3IGXJr1Nb
QofCQ9TkKRqGtDKqG4QzRHotgqqx4Qe6buuCjwCfoDbNnUOmVWA2rrweCtkfCmxVG126G2m/qXqA
ns3rdTsX6k+0gR4Zmu25XBlK/YCOqdMk8IndjTnYkd+yuepJkhqN3aZ7ai6i/J5lO7NaNfHTdfvT
vppdIFSuqsCDJZGe0XmuKEXIxOcymsIA0blCMvGa6nBCE5mNl7TKHVn5HWsLznpxbo9sznIfKEl4
MqrUqTOqB2gk11LibQ3lRquXKmpLg5sFlbyotSjvSwrwkDWbOrk/Y7BhZUW6163V1oG9KzS/XZ/Q
8xsE6/l3cPPOes7yAS5+Bpca5NzQ2oUR9ftYqTzynT4qd/9ujWspXQIT9JqO8dMtMfTQk5JG5+Gf
hSsFMvO4vBXI9MVFv57EXPpFHNmlTXhscbZ4GiSGaWeIqSNI+abqfwhJ7HQQAIYoTgDAWridXLQ2
tYFQbpm6RmdbXjONCP4Hxlf3mTuAZdcAWYZD5sr+eyosPdLP1m7SAtNoHKR1jEN9XuDxOrlrmwYK
5GxwhMqRgtQOUNeKxDszeuLFdn3tzg71yRoYHqAvXO/Ojocg1NLq4GFNsH5Uie906sIV6PMgO9nc
MwuzQwEAMyzzEfUIuJZ/hdvDbj1u/0APd5O/h87P1o4d3RZp+a7XwQIA+GznYRlYrsgvskXgX079
ss1QDi8OyIRDHQY1KgTK91X2Hg0RFe0e3Z1t3i1hiZZMzk7bQ9LxFJVxD3/4fqDKKaY0XUFOCe/w
jxZ6bMtb2HvTETCf3eMxzmZXbsa6TcnboqF0j2YDRORcZ/81VM7mcXYMeaM/JkaAjYCQ7KHD0TWQ
jbuFujCWS77I44pMDYlOvHEWR2h2qAIZtJxd5q9oUDllvuCLlyfrr4FZ2NBjuD2TbDLQv5CRkKQn
iNL+fT8dj2FykKMrUK0NAD5rTJiBv9YgJR/Ba/9XJuZ9J5kUkdWZpqkKQHf67+L/FvT+v/KyXJ4m
xAHl6ZYPnvB0DF4v6y3wScYQIYvTQXz5LOvP1wdxxj8gT05lTv1HdJqf8090eqALesso9Dd587V1
4/fDDpkSaQPv0KbaFtsFe2fn/czebFBFqjWinGOvXUsv0tf2q+w8xw6MlPLjLbRmt4Yrbgx3wegU
Yc5259EgZx6NPFEcADBjJv3Y9aEZR31htPZt40SqYevGQyCUdtGEdly5YrGwbS9uJwgOAOMhK2vq
M+OSj2KMUTJiw7srkgez+tc39OeM/v35s93ktxBbNgk/Xxh0R1Xa1UBr9Xh30BZmcWkcsy1V6Iqv
0XHDgQgFWyJtPXEJEfDZFXa+Tv8zFGP2GCvVBvQ2DfVQCzuG734Pn8bbdvurovr2ke4ha1wn6/yt
WJjARbOzi0XoWfDqdZi1ZGd4fko+RAc2d26E++7bl8FNdm+Wm2gL4eOMAuVz57H54GSRuWbMXzAN
oositSTBHi27uNF+yZthY94VH7X7+hgd7AF5OVeEF8WO3sS9vhAfz5/3k9ccWZ+2zFGALKwKTITH
lhg0eItW2Xtt1yWiUSthI38JFraANPn42cLSoscFZ0KwzDFHGZ1baJ0zVhTZPop32SEdvtd30qZ/
zr72N3CvO8UenaAln704zAlRDDsDv846g8xo7MeuZ5h9DO5ccyFi86P7UnFQxsk1N/Lui6X658XB
wqRCvKF3hHzsFNePpraKvbbJBQabJKtmBYtwYxebdK89Q+FxO6zNtfXUbftNtPpnbANremx4Flv1
qkDfAQF6O7bua3iipFf4+uxCW4jhlwLBsZlZQGMtqRPImBHlb0Y31Y/+XI/XF++qxxZmIU0wPE/2
wHvaZCILW77J1+pjbdv+beUjAWHab9U23TwpO+1xaV9cOJ7oIaFyDL8GiQxjNja5zwNtLMG3F9Wb
RK2mcAd111vv1wd44WTHCofBBJXQz6D7SgSv86EciXNoYFE8CUp4+Mtg4b10YZ0mfgOR6wPtS+z2
Uz8UvdJQ6Jpm01lvlvEkBgu4tM82oZNdTQZS4z1G/xW9N6o1u2W3UoFGYEZH5L6HIwr6zgdkPDaR
660Lu16H+3hV75MnNG5h06qd8f0R+bN7nZdGakPJ+UCs2Xsr9f5+3KQOKji2774dFubgbKZnnzjN
0dFeDEzUHAH0Bo4q3MfdPtZXivev2wETrCEPbgumXRgRTk20voQsDIK6Th6hO/KsKgs//yx2Tj+f
mg5daJ8UM7NZFlrRDyFBD5xa+ZBKSLxvEC9JOwiNFwyd+f7M0GyufMtjX/h54MjZCPfwTWh8Vw8r
ZAauO7887d6523zeheDdmDpkZnvsMJKWVDI0kmpXf+9t9IZu45Vy/x1xD05df1Pfhjetk+xo3r7X
ng7P1i5xuQFshNdstVQ0O9sjE6sAFTCy9ipO/BnLj/xDSVIxKdMuoOfoow5hlVxCKF2Y1BMD02Qc
GUjqSNKHEAOa8TAiaASdOIjUJdzCBR+h6obvaZQFZFOb+SA0+5Kn1ZOV4u7gVXDDwGScOSZqXktH
6oUddWxKn93RoOrLFKnHVD8+qtmmqW5ac+FCdmk0ZENoWlfgSzmjuDlkgdo1CNA4kvoLeigz3XsV
IuSUVOMFl7+0/MeWptU7Wp0U3lDwRVjKNOq3KVVsdemad/b2wMOOTcy83UJrQYRIjPlaGzId1ra8
8tx8VUFdLtsCcXP8fX1/nT/pZhZnLudbYJwOPRZLYR2+C5atOoWT7v3bgquW+kv7f6DzW5rHmf/V
wsgRoU7dYTepcJdTMnX+WE7viF+hTIfYCyFJwR021wd6wRPJVOPvoBoBl8yLh3XXtbFaaTTkk6GL
3+gtjcoFvMFnMW0Wq7BB55GCK2pErVMHUQR9bNNeD5zWLe7pr7PNG+Mhee7t0OnW0QdqCnAo1jaU
dPcfyqqz74G92eZ9Yv9AOuPn9fGevxhgWTj+mJm3mmVSaXVmBM4AD6FmQ2qvDnbtjreqE/ysV94a
bazCyeBsRHojs72F8/5CKDsxP/Nk+rNgwEYzzzkof0zV9mFJLqLnDOL16+M8r0LPxjlz4CjO5KIa
MTSskHqwq/tyLa8Or7CVPNdbaTtu3lpHXR9sZYXUx721oed2S3FmocH84nChDpugS9zkjdm5a5qd
lRkoB0Ax7kaIW3H1NB/GamGwF3YO1WLwzhr90bDUzaw0oYKEwNiEjlaDaXkNk7frk3n+Gvmk5vhr
YPqAoxBX+uTzwhoD9a+KIGfZh12491fmLvg53osP2gbxjWC1snZLTbDnqK+Z5bO9ExZy0WK5WmUH
u/2qfjSb8QFaBnDOd8L34rYKOdeXbvBLEzrbJK3cpEEiYTWP11XyWOcf1yf03C3AHlFlYXAks8+u
e2HQWUpV+qBOI7neWl59b6pjtaszgLRFHyzBx87fQhQEpprARNA5YWtm4zkcxhypaxIigeJ06DJT
WOHi1P0YbRPKvFVpD+vIfo9fSRn4zm+RKs+Ch06x+zQE8gE0hhC/6WGFMeDUgVSzF2JAg+TtEThw
p2inPviPnb2YJDhfuVNDs5EWiKsc5BBD2svhFlQu1G+Ur/fhLnG+yL8QQrZsb+EuesFHT23OYlqM
QpKGTA7IEDt/FW9ER/3WMJ9/zIfQAaBrJz/TBZOXppObpggW0mLrzXvDW0NOos/eM63Q0JNZpYHb
W49AIMXIzWpohpeAuhc9iGMSDhauGpyUswUUh1aPhDGgE/RWcaNdsupW1oqTg+qIrWyiD//VuGtN
B0k1t//VOE294EAXDtEJrvf3A2YLC7k9/dUGH5DYylrYjnSS3Jof9e3X3+Z6uOldf9/v6U5YgeFG
QWwfv6rgCR3x5r4eEf+0wWUsfNHFPXz0QbNV57HVj8h9kFwYVjosWEa5Drkq+8LCWk8/Z751gONR
q4SDcuKlON06cGg3XtPAMx/2D1JQAfddd/ljI1frvPtxPSxdcisFuj8dCB6o7DkqMS4gqQ1UTJkZ
2lcxlFRP3aHaj0NcQplUhY48dD+Vauj3cdj/um774sYVoTyA7QPG2nmbC2LvvVCaTKdGbEJ9cFUt
dU1PJ/58IiG9mR7ztLIAvzydSD8q9EOqI96Rac3KELj7GPU+zsMvtYHMAMgdIw0XfOTioI7i7mzX
oC0SBnlNZAiLx8jM7XoJiXyOL5x6jKc2TIQrIQWYI+hRjaoRrUTjGv7AW2WvuIVj3VtOvgp31S/x
l2wbt8MWhQXzeVy41p6P7dSyfDqdHmoTXSHXUEeE+TaLwltdPSy8rKbpOV2xUxOzFasUGb1qDx0+
S282mdI9pJAlH4zD6rrrne+wUzPTSI9uN0Ubl6qE2okzkOeiyos4il3Ertq+dNHBvW5raUgzjxhy
QNBA4tCVqFXEu98SndynuTBvF06k0xHNgmVUdWol6owofrdu1afeRRljp9x13+q9tz7ctM+I9Sy4
w3nsODU5C1OeKIWGVbFWfrQVSUWW1d3Q3RU67ea6m0obS1lfn8nLBsmL0NVKanIeF6VGR2jq0KDu
/rW7B6dyGz+ON4oTfrlu5rzPe9phE+sYbZlUSud9Fnk0xJ2qYscIb8PkxusfDlAtyNIXvds24H1U
W5UcJeYYNJfyPhedhZYxWmNguKf57tQx036MozzCdFDdpOS6kJeygyWOhwuX+2mAf63MnGUiZtGC
yQposNX4QilnHd7kX9J85UMhvx92xUv0JnS2+rx0u18a38xnWsjvBF1kM1hkfI0NT1Nbrhf88mKY
Ohrd7B2I2OOojRo2ehAx6VTEaRa29JKFyVGPwoff5ajQCVhgGRHVzZx2ia758wF3FgjhNOYBaUwt
6TNHSDxLHtMa0R7RQaz4+eBq0ECOW/19nTmW097pX8N1cAMkbV3dvg12tV24g5xXNz83wd8PmPlI
r4Vmpvt8QO/eoXHxK9yXuz/xrb6L7iG3cPXUvslW1zfexf19NOaZc2Qwheiok5LoN6PXyEKdKUm6
6paOHt0xQKaBAhqewRr+ENt4d9304nBnTsNzuq/1Atv6XdDaVJGth2itb8Kn9It2R+4E4h2wf6sQ
ws0Fy9OpOV9paAemVJHMRcWaOVMRd1VkTisdav5TglRBYb1CG7wKo/y2rRCY6MWnsv851u+5GaEg
/M+dESw0PWV0fkw5MdiCT50ZLepOLiVGnkRSTBejMYhbtRW039Yhj29NNCbfro/4UgzAr2DKBY9H
MJ+5dh920tSMQwwIbCmmszl9GP0lFv/JV85m9cjIzH2x3Ye5ipFA+RUa60O2PXAnasrXaoluevpJ
1yzNvLbvi8FvET928p4nBx09AcQqMjBYpf72303czEe5DumHkh5Sp7Z++P7WiF8MY2ELfsIHzkdD
Vol2BFCFyswbUfzSKmHa9oUxZQhXupvcCn+0m+612S893aefdW5rao+mHYor7cyWDJ1gFXYj+937
YYRQxeROmOd2IdLw/kMR1sVSKvSy5/2PwTmwFtGcnL41DMqZstJ7sh56vU7CpdTHxQvEVID43wOb
EyXGfSijXTvZuYGr6bWKXPl3iYTdZhJGtqXILdfXPeOyD/41OLuZ55kmlXI6+WC81pEZV90UaXh1
IVRdOvaOhzWLFFpKm2NTYEUpvybRps0XMsVLP3/690fHqkFGs4clCFxXD/uYb3fR0vXqosdN1zpq
dsB0z5jho+oABFri4mO8lDX58P69RBLXIi0t7MLhi0iy6vrKXIxDKggSeNWAscgzkJBP4t1TMyxa
0m3otU4arVO/Q/B30ohb8IKL83dka+YFMj2qmlYyf0HZoW36lCjv1wdz3mkwnRVHFmYekJpDqpY9
FgrdRYo7L18y/7lUnbTYIGqXSJAE3Ej+mgZSW9KddCkJdnljoc1CCzRImbObudclutQgfuAIgYT4
amK0w5sKXbVll5GZkQjzUrqU++L5YOjJg+7HceZAkBPcSRCB0Vep+ks772JIMaCYQ9CAhrD5Pc2Q
IWCtPIUval8ieVV1N7W1EJOXTEyb/2hbKAm62OFB5SoYGfdICNpeGt2n5VLr1sW9cTSS2TnG4dKa
4YiZqj3U/4u079qxW1e2/SIBypReFWbonNzBL4LdXiaVc/z6O9j7nu05OXVEeB0YxoJXA10qslgs
Vhjj2iIjSkEK+KWn2A5AHnPluBlD5pFem3U5Sk7JavgFyM//LqNwtY1Npc06wTI+Za5n3aPY+dF6
XXFQr43HPAAC6xOc50H2gl09nCdShQtoRH3DGiquMki6VX3XpM8l26NnYpFBga8ezT+SvpKtJ3uY
JC2YcxtIYh1IQtFU3OmSwy+xEtHREKMkpCkhIQOFt17t9KnxzFzSky9TQ/Aw7qRVNjAIAOupvRIH
Mp63HczqhvCuRkSkcM9iaFgkwLO16gSxcEY91cLgZZBkt0r0kEyHbUkr5W5OWgbcIBX+DMU6QZU0
05IMXLu4Mp3Zi4zrYfidRWj3vwNVsN+V4WgcSP4xR7eV9aDJzGH1BQ5sHz4ljEwe8PrOz3RhpmyJ
yxpzL4/uztyXT8uhTD3z2IU3c0AsUMfdNH7f+oqkOrm2wJzpBcACwNlBXv9cLjo3i0SJgCQwJO2P
hik7e/rOKnAIWi9G2koc15pHQTOcgzASzJ0XkHFlifyGsyAnpZsq+j6u8+TnZIDwAPSBxfWQBm33
z/amrgpETRStOZi/AS3puXYKkEX1CulRP3XK67n9aJGAdaY75oz+EtGXJZ8DCuzUbaFrBw9BA0D+
AeAFCG5hKwnyNeDLHiDURAc1sCCG61naD7QqBC1zKMVgTAvTfueauc4E0N4GubbGbHdttBxrpu5b
KquCrob/GI7k9DxASwB2+bmcZtR52zl/DMbZ7dzcL5gHY017h3bEMO/MHavZA1BRwfLX+m4mKUas
eRcMtqEPCQAnGCMXts92l8KuXf72ALSiMt0M5a9/sVWYcAOVJ4DZVfGyTnWznlQD4QOJlr2FU1Ap
6g4c7BKL4Bey+K4By9F/xQgXtmoA1JTwOAywvl4PPLc+3/XJs8mCbXVkcoTDrJUaZs0cPDPAK+/F
QAhP8x+11vnggdwWtHquThQSbmdwedl9hZqQX+oAg3B/oLvKzJ47874nQVHGh9aRgE2umjtQFGw4
DxtjwcKZqsbeVZsa7pGmV/PyrtoHrfnbaSKEsoA5NtCxy4ELxftSMVAcShTkQN0k8ckUFkCgkI4A
r1n0qRDhkrHTBeW1AkJy23lQ7f7RLZ62t0YmQXAMhlHkJdDpcGaAxaNN91Ym2YrVmNtFYMvR8YHM
Ljaqpuoc07HBqWydN7W8c/vrWX9W+m8Je8RQJbtVbpEFX2Rv6DXbPpEqvtQYYu3M4vmbMV0A2PLa
NaBscALp1Ds3XfGsnsoRHB5t1HFC1TP1tdou9rE+Pw7TW7O4D/bymau665H05/aOrdn2qUTRJgow
g6clDlNqqb7NIQT6p/SvURG5df/ZNBE3APxMOm0iqDW4e0wxecD5xcSCIevllu0St86TsLYk7WhM
BGIqvDizafZy+2c3HipV0tp5OZAh6CNcDeasZUQH0ysQkKhP5x9LhA27jaonIPkBAQpD5paOSE7W
6LFyulBuQhcCqkGACzCF0+UmNGl1fh1mg3rVFeRukA7v8+0WDJBXtHgXuMvdneDEI6scJzfiIkh9
V/O0QAVGHdZ7eWJ481gjHXZFjCIYrfeJvusVlQTCK1uIxlwbbHE43yZ68s+30B56LY91XCIqauFj
uU/Md6Z+t2RTqCtWfyaGf8aJpaDCQc2UQEzX9Yeom+47EzNLhYyeceU4n4kRVrPrl3qIMbfnZ21y
C9wkj2A673Ei7m1TRp6L9MD2YV65GQHNDz8Akmy0e4q7l2iKWictrvrErl9NvQxZ/5tFdK+MzzAp
byp/uvG435a5quOJTP7zk6VUTGW06k7nLitolucmffQ8A4DeSXe/LWh1z/BOQFxroxVHRAao2ian
MRc0gqynd9huWPKreqGSN4lMjKCPMTWUjCrETN2+th+Sdpexw7YmfNsvDhkA8/D0wcQcIrPzJeui
GqBljg13OIIDNw7dBlkrD4BgXicrrq5qAwQ1sLphcAwljnNRwM7GkeKiJjYGvX0wgMedyfIl60Iw
O4L4BUGkOAvR5kZBBstB1gnUEJn+bTYAIEklN/+anYEZC+ACeEyBBl5YNEonXaG9kvpmou0jhspG
YqaYG58Dd3D9Dr3inhuXkp1a0wzEfwT9QAj98BY4X74Ek8VLXKFPknUARHObvA6IO4y72Fgk6q05
vlNJgkcCy7K92CnUY64J9GXzphjcI0VfHW6a47b5rSmlo2HHARQM6EbFOcYhU6LMTZEEribgzarJ
vknscG5cSf58zcp1G+9QjjKHV5ywYTXp3ayMkQJyUzDRz3sAUjLn2gbdVrLbVmht7U4lCfc+oNqW
aJ6gUKHslglt4+Tn4IaD8bwtZu36PRUjGIOm6CqFuhBjLfdkdPdlWfnbItY14f1nOEqg+hEujCzP
CEqiyGjlxe95QvL2jfThKJsXWjUAtIP/jxTBxcWpZtSMZ4n76gEUhDMLp0lyK3yxCYo+DmBiyOxg
5h+bLyxWBYS+VE0saOLB4/yqbuKn+epFwcTsdLB2DRpiyRXqufeAjr6jO+X6UQ0Qr71tL+eaoqcf
IRyqOM/dfuQf0c13k/WqoKFalfE9yGQIW9ZMY4MbFzIcc2fS91GbPCYDZlvzfSjIuxgCNoBpIZ7Y
KdPTiTi4k+Jk+Vnl7GYwgK1kJLuMNxrXYMRCY6a3vXZrsQRm2zDgydv6LwZTrLJJxo5Cr3ioAk29
S3Bt1HnpoW3ct6uw11EQk1g/X6oLmzkRKWzXUOkZrVR4jDond+iI8/Ux/xwqLcxdZzeQXOLcZRoK
O2c2JDEiG6s6lxU6ws3pR1Qp7TEb2vdyUD9Ul5ZhFLt3OZjBJIu7VrriU62cFxrw6fiPcLEMLKlB
K4d72cp2RhwfNcDyaEMRDqQ74LJBNjIJlhrQvYOxY0oVOvSHqtCHTMZ9c+lxQOhkuaqF+UxEVmK+
cMxYXsUTksxZ73qDeYyr74nzbpPdtjWtW/AfaxJcDqD+0imroO9CtAkgZ8gXWo46BIB8+DGV0Yda
arcYWpb0Xl0qhyoN+Gx56xroSEU6A0DN6HOl8CtovMZrzZhAI4mW+Oj3tnJreUrIAXSODWHITAjO
zpzqcrJLaJfr9q2a2v6c2QEAQPe1klzn6Ufn5EdroqFF5wO1+s9t8avHhucPkbgG34/YV2wDO6NB
UzXeTOVnl+Y4KfFOpwMiiR+5kkgsd3VJT4QJd61hqXHUtgS5MD16quzXdEmPbgt4GuXfPGbw6/6r
lrCoVll3id1ArZmZPuKMa1IQhOPAKp/K+6RTg4Z1nrPIMPnWin/kVC5fgZMHTYFPwtgU5LKkOuhZ
4ydW71l1jbGj7HaaZ5+l2gMdCl9P1EPUd895Zd+TeASNRZft67T3tEEG07O6xX/chdgDms5D1ow9
Pz6cbI3tXMxxmUGE6t38c9uYVg/qiSRB+5E0bqkxaG9O300MrmWHDMUvNIlEtABIgsR0Vy/PE2mC
Cy5ngGcaXK/YAMTi/B4hPa0B23FbJ5kUwfmwMbUUK+OWZHnxGJpW4yEIlghZvU1OVOE/PzEbo7N6
pnGPvvTdu+F2N6y3gyF6jRoWmnYcxuxHURTB/0kzEUe4qxU7mnIIjVQ9MJnuO6CbqhQZps1a5ItR
ZryCDAxoA6ryXDeSgSXPTfHAo8QCDr8Nxsls/280+SNCPxcxNE2M0RX4lXagVwlh6OZnr9GySMSs
uq8TTYxzMaXRlU43QxNzpsemrW614UkrHPT4yKjH1kq66JbF0JmJgUj0XgmLZrpdqxjMRfBJeyCq
eQuwU1rPMl6J+T4tuz66t0avAL1E34ct220vp1S6sJ4MYXlrNlBURyKtNB9tdsUcf6yu9SbM+p82
vqTxwIwz6GgRHMNt6atO5ER1YZVbMtZ9wxMCZdzgdekv9p7GfUDzb6CrMWUDSmvp2LOVFu4kUEhU
LMeT1mfLnTWEFXr+rWG/gCo3ip8M5SnTgymR9B6sGhLvheYHAqT0wu2kuNmouiVkVhE7Fs3g2ShY
F46y76Hi9mquOn+wiQL+xARFjHj6htnK50hHasBiQPhEOKz05j7DQ2Yx3xFbHrelrSnGp3lcYEoA
dkWsuc4lNS3FBH8dniLgN0uzX8BOHnyd2rGHAflv29LW6jko8ILxHGNXFgY0BVOhJYjOVAvi0PgI
nri0uulacFVYHZ2OQzLb+942Pru4br3J6cvAmBzqVdHynNuVDMX1cp0RCtugFeWkiaj2CQd2LBuj
R0chmECdMdSn7Gi7acBaE7x5H3Qy/W3NLy+lc2nCAV0GfUiSBtK6RQtqHbPh5KGe/jqZyYW4gABF
shFZYcFKdQaSZOJiqG3Kx09ASE0PDhm+lUlXSpI9K9p88bqjPopBFQB4nPtVy1TYhDAYrIfK9xbA
/X0c2qpkxS5vWIO3Ubi8/AFcIzHNqPXTmGHWDMfc/plFxyULRvhwgpnH9Los36bXv94g3vdj8iwJ
8poigLfaqUjDUTDzpHOoOAfLeV7+vkvKOBUh9mFV+ohBwQoiGiCe0I/aDpVCchFcboxOEJWgs8jE
EUMa+Hxj9LwzJgTsmJsFq7fZ175Zk9tMmqFY8cGoXfOl4v1DwEcVwp8uAWOSYwwoA8RPTvGjGh7L
KRhnwJ3Y6K8JWwVoVDKQsktXBZlIbmNewcBkt9hAoTg6i8sIMhNQabTPMXjHSvtYjjIKNJkc/vOT
0I7ofQLwVRTFZjCP9M9zsQMjRWO+bdubTAp3TydSqmS0bOZAGysbPOYAXkp7NlX0trxsy7m0CL5q
8LmYOuCMEIJF1DErO7Xj2mTP4/BYqPe1ud8WseJJz0QIFzKzqsV1uYiJ/KTkqDUBLdGQ9HuR1fEu
A1OcTxXoS5iLQwOu2EDWtZ2lzHx4Y6oeaeM+qU4vqTqtSsDYM5jgDT60K9i1oSUsiiOU1PrG75I3
0/jrOAIaoLYAGlMkKVA8Od/1nlVzO32Vz8i31tgZUeml0X0Ry+bX16zrVI7wBtKnAu2uI5LXdh7Q
DDAL5BvNUM41JfqsrReKxxxhHnlKVKkFfTq8RiobueXGvdfLf7JRl9wCX5nj8ywhXufIEnIoMWDn
i4BtNsim1WnAa666wUzU8bsORJugDqPv7X4Oc0/1Xm/1K2NnhZg4Xby3HNMOwxUNkCvwkA1Bn/aP
KKToFJn3sjfMSh8lPg2bCM5WJEyRRThXvsF8ZDEXeI71VgV0/RcVmL2M5B7GWLymvHXd36adPHYG
iIiTR3VoD6ievoBPLVC1xrcpWJHtWvb4XTmLyO0BVBFXDQh1xOPe9IDSIjoeVpGdXUdLf93E2t6o
rd2MYzkvstaINXHA8MKpRIEBFi0sQVlmaToS2FnTLtXHTKLU8fIF8MB+mWVgckhmzQSbew9AxwJI
69QzzYF4y0TGK1rTIXT7JXO81J7Lwut6B23DajK038AAlz1Y5WD+PRIYv4KBvIQ2TaTXxbLiXIIy
w1BGTMgvh9l8U5ObRtYUteJwbQL3Ae5vgDK6lnDEGagEm4Xglh+mZxTz5vQG8fS2w127fs9kCMd7
trSati1kuM378t3E7qJb1/pHj7/3w2NGG88C18q2zHW1DLheQAJjXlDY6brqerNEYsq3miOlv2Mr
NI0f2yIu35HYHNBU/Y8I4eIFlJ+TY9NBMReFo3JIf7dAOy3uFjfUZfzEMm2ETXJnmjETEDUYBYZz
1A5j/B1Vvm11Vs7GmTrCJqX9PLaaChl1PHtx5pnkdXZyz9WuDZmXXHH3Z6KEa0sjdRNpFUSN5aem
XGXt72ryR7rfVkjcHw1A/zqQ/l28MDTwOgv7Y1XZbNQx6k95/TN2Ez9xftUx3qX1XZIciS65WsTl
+5KG1xnOKWYXgEdy7l3RrWQUqglODcVZDoYRPZZ4m2n9cGuCOMhAD9a2cuIScnHwmOC3cODQ8K9z
cRiObTqtdR2PtZrH+tAyRsR9vibt2hFNT0NfBsbr4YDQmY7mJ8H0hqKLSjq4imcOP+JSfUwZ2SlG
+bKtzuXqQQoGetHSDKwCVP7P1UmrwohBKEr9qtU+u6rYR9X8MikEVR8AfyJ+diTGsaYWwnI8Cjgz
Fq7rc4ELeJAHRUupT8qXouruWAyUfFtWJbhI12t4EBITNxuv8qCmJrihDJMleakAHPX6HS3HQAN6
8vafb37oP8quNjG0gaSveTM8qGBqFzcpQ84gsgpgqen7Jrjd7fb7mzbIPD+QGR5fmdMIRxQkWN5o
6FM6xxHzUwDHVcHoN/ibAGTMwL8MKMn/5vhz/f4e3Lrh7f3OO05c8f3Dp+ndmF4dWGEVWuGn92B6
wLryMu9tHz77h8dfv65l1enLg3K+LsIO6A5LaUM5xhwZEj/ui3hfaFUZ6jR9ItaoSXIal4bMxaEL
CF3+vA9I8KITCkbaqGF1kn66cppip9bkyhnr22nqdmM+Srb90ozxVsIMECdEA4rmFxDs6bOs14si
7hmg56b+qq0Bz5LO4zU40SW1SjG78Z9N/6OW4AWySCGdU0Mt5kSeEb33C9h6W0yZ9dPBAFmTbWWa
Z7O/jX+QTEFKBXkVlLUw5CQSli/UbA1nqpHaLxff7gfPSgFObUhuvotFhBQX2wZGLcJJjoXrSI8A
ETRyVAEAKFhN5fEOTyWWnJuL84k0IkrYqKdrcAeIeM8dTp3WlWrwZzoBH6mFhANc4WHbia7oARVQ
BeHeGl2qghPtF9obGe8+X6LhlTF119ranZqRv7c5XG8GXlEWIXA0giZmZLW11gCJNHFSVAyaoFdv
0ux9W5fLy5vfoX+ECAnIvGrmOasBUAkIBKRtaHXskSYyQc61GMo+i36zqXneFnlRKIeRg+BcJxZn
O+fUfOdbNMTVmM79BKBIPX5ko74zSeJPjfqpafRxStEPUKhvGvhZa1oHvHdsW/6F60AVhreqwkqQ
Tb8wwx4dadnATMCeqgPwO0by6RbE+lEbvQbcSqsIsrqYv23LXDEZHCygfulgfLok+J5Gs0cdu0Tb
QaLXoW2V6UEt2zikIw71tqgLkDwcZh6GQRoSCngc82858VUsQSfP0GqxP9PdolGPFQDuX16jbDi0
6WufYX6R3oAn5ZplfKn9PHuZp72dJ7sqVY9Kf9dE/xBytMaj5MNWjibAO8FBhU4XZJ7E4ANg9GNa
owrqLwUalwNkvhFFuQUfdKWand+mcwmWNttu0saPFbvvDmWpWw8s05VQjUEdfshjh7KrBjcD+BuN
yAistNYfRzpNQ9AMgLXaacqkXDtqXJiAWM46xS/HcQKFbF4b76BsdukuMetEBr5zadJwbejGV4GG
iJZ5HKjzNW8sJIfmIkUSsjkkhhZomNe1j6ATG5Yd0Yug7ivPbUL2t6Vf7rjBHYsmeaSlkNwVfMRS
syJSqozXZEG5nVpB2SoBJVoo2bqLYARycDcAshexMEpQgk3Z7eRaQBdHs3KGzeKk5fGj63wzmzBd
wgbUDF0c1tGVQfdD+QrovMl5blSfDT+q6toE+YAZTv39JEMUXTEoxOVfTZKayx+J56tup0NtxSNm
5tJyH3EsHLitbcUvntR8gU9FCFFYP9UY22shovpMTN8s/Lj0hqv5ffw5fWR/+7SBLA4+AxwxUBbi
XjpXx11q1E5KyHL6HKzUN2N73+mmV7ZBm0pErfgjXPi8js/fHOBtORdFiW3T2MWFv9Dq0EULZlCt
o1PKijUXQSF+PWImE2O9SM5foKNlkT5Miorab7Xkxk1dO0tQjVHlq8ugHrSY2pKbeVUe4GxxoQE/
/uLyT5tl0FpkzwDjk13p3QeN9R1FbCjLb64sn4HrA+4VBKgwACFMi7N00GncQq+5vsON9Ylu/j1V
nJdt61tTB4EM4lyOCY5k+vkuwQ8uDKEzmn2S75oFovudbfyqmCQEWJcCeB0UudAUIfatxbGqsT7W
E5+qx275tcD4KOf6/rWtzNqawVWBf9rAGxdBzbkySdYhuAU/kZ8gkt4rsZVf5bUZx2jYT2SFyK9K
49njidegUNZAtI6n+8UdmMxWXZIYbVI6G9XXKUe/vlewRHucZrUovVmpC91T0cv9swXt467o5v5b
FtPlJh8TlTw0aFME2/yCl/Ie/dlq7RG1jX61UTO9LIxmn4S01oE4RUv9eXDIh5mUMqDQtfVCxpZP
8qD9DWnU8/Wqe9xToxrFfo/phoghR+qWAGmWYequ7f6pGOEGKfQoRTUPYjJW7ubpQDvVt9I0WKLX
7f1fFQQOUcAkEk57KZwZ16z1ajER74PhS2VeMZnmm+ak9ROSNsYnMNIRGGxLXFlBjpmIfkwMbtiW
+N6o1FybnSoGAZedHhV3Cswl2UWdrPx0EULjxYHqOvfcUA+Gd75RRgOCn64DJnBkNobX9i7iWv1q
dtFKa3VuALrWoO9/b6u2LhNTAJz4Ct2mwq51URPNlOMQu/EcxgPM9lhpj3yezMgfwD61LW0lYgYU
Fn8moHnAvZjHS2DsdmmkmQ+03msVQWI+kMDuf8cd+iHJsNuWtrZtyKwgOgd3LajmBN3qyBlz3co5
k7pzpVqRhxKQPNW7Yo7gLQJkNsFsCl5XgjvqrTFVXKUAyUFp73kSIckrb8zRQV+Mkst2Zfk4zauN
+WBgCFwYSOsCJmHKpsQvlnQIC3VQbuFEfk5F23lJqhbhCMAeSX5kRT1MkQOTCOPR+O9XwHryCFAi
R6nR5JL4+WjcJPXo5yoI0pz8ALwiSc5CJkoIW5zFSJA6QOI3LQEHyLwWiUS7fGcyqK8VuzhTSThn
sap2llFATmkBM6NtQ9LFh37525YchER4pOAPEtr6JaKrGquN2WgRXzkn6LXmLsKATxHLQJpWYlfe
xgW6JQ57AsUErzE0ZZL0QM8ok7fRRmlGNqi0slwW6kwOEgfA7Cbi1FoFRBVmlz1qvWzESc3Bk554
SfTX+Xj+AoHv45gIKL2Lp1W1WocpQLXySVbeLDF6a1v1qi9+WW3qxfH8L1z66anltnhi1rGpJIif
cWqNxn3JmsoArL61zEFjzzIwhpUN4sRmyFNBKayh4CDioYzxJRBl1crRmcn9rMnY2GUiBG1mtPLR
KoKIpprcp4U24BGeKX3a9qcr5/NMEcHS2AzMocWFFGcEDR18j4kKBjoiZW+lFTcHOUAQcgl44NBw
dr43Y0PUpZjRTRrX5vOAeu7gRodFZyHg+W4NBY2g23qt3YEn8kSKzdkxWEYjNA26VTthIomVfjlQ
4lG9/ogiZ0djumdluvsXUjGAyhPPnPlA8EJjBjBKChJofymzK9SFquwfHdNelfmQG5rfOxJxaw9Q
BC9/5HEbOrF4fSxIq9SQh9Yqf27AdQDuEyBIAXHgebTuc+SJrTl0pQMQ3GsLEfSZXMH8Ta2iqsog
VwMujcF2Zv04Gy+jue+gLWavy3b2l7jY9e3RlqUbVi3pRGfhXNiRkvc0h2xUlWA5tuWpk/IwZxSY
eSNaqPO/T0yf6SqcEHNycfGXXFf9hmo5GBPZzkaPyLblrJ7DE624PZ/s5FIltG+45cyuG05W931s
ew8Wm3hVvATbsi4LYghKMW6LViIgyeCGEVTKuowOrYlULnqjKhQu0eZdk8+C5/ri6CU5lL1nzjdF
E3uGelStPUt+RLbtD/R9KCX+56K7F9PaeC2jwoBkK0GNQXAMKngckiwaLW9sXOOpWDSVV0+s6wn8
lH6FHjGQZYAeM40whUcKUPiAaKL3kj4Zw9aInb/cbLCZcmAL9Ik5yH9goPJ8G6IqSmiU1a1PnJr4
VFmcsIlHzGsOliTuu8gKfonSbIT7BE9R9N+ci8q1UYmJ0bR+3tm3MQV6cX+lq/1eZWmYpL+JlfgK
0lZoLTyW6nDcNgHxcvkSjh5MEGkgBECf9rlwR0sMY6whvMKodZxYT+kg6/MRQwxRhGDRejIlagkO
RL+30x2JtIOaZUHJqnBbkwsfKMoRDMgosEtZDzlJdmOwbyNjQMl9bPUgra9shvSI+q4AxHZbqnhc
/yPUQPEf+WpYjPAMKWo3B5NA16IeFqNfDpRkSb8nJZjuHCYxSZkowSR7y55nakIUqL0xhT2jP2r0
msG9R4ZDEqyLl+Z/tAKNH4AMVI5rdm4VaTa5A24w9AWh2T557YpdMbReRL41+U8LXfX/Zg3/SBMc
eUPT1swSKBZptzYac6vk6DKgn1gS3ATxwhC1Emwd2TOVZDO0mmm+B8iFF1e/XbW9mtgbug8kccf6
bv1RSrD6EjeFnpVQSunCOHNvU/Kzi8b7Vmb23KpPb2BRKcHqMbLTpXoMwMVhjt2gplHqRXn32JHx
nerjHfqIYgQB5nKd2Ykp27lV4fDZ8NcuKjaizx4wzaRqOYRbGNlRqmCaPjEV7eYYI2qfs+o3lcE3
fJUQLtT9I1F0lguKVnnRI4Of/gDE9xU4lJzQeqrCeVc81bjC4KH36rWs8n1xUX6t8olYIb6iI1Ie
TsXFvpZhxgLlACLf2/HV/CffFwf00s293/xOMCklOYmrzhOuBe5FQ7eCWN5FgIm29QiCHf3W1Tov
AkEzaWRxAHcdF6t6IkVwLYrexYbWQkrS7K32HrPHfk78cWkDtQkqzLbTeV8nLgDifXd4+Ren/0S2
cP0VgEKOKwWyaWdezwDRZWp9Uynxvollif9VB3AiStjFPCvUpKIQVSjjHkgge31OUPRz/NLOPNj4
t23NZHsneNEJj+s+KyBOcz+QdwNymjfKTuCqmzlRSfCdVubODUOvoE8RpMXVY94dKFpcFomLXlWF
P3JRMEYQLOYh2s7omJNijmwurjMlaKpPZkrGgtbvb94+z6sY+CO457obqtzREYpYHVK+/dU4Vmhm
Wj4Wpb21XD0cluq90F7Sonze3qfV2+5EsOCq47bA7+S3XWzsWheEosAEZF0ESmjq2UkVJrYlybut
GuKJRMFp55YT473N71cVpKKTTnaJ8zFFw6NWK35uqpKl5XZ9cbz/iBOLBCjtMzbwCzZBqbvq6Y9h
XmQUczIZYiDUNJmbJ1DJxK4hnI0wo63KuDFWrf1EEcFPzVlnmX0LIX1fBfEAnOVId0LgRCBmKGU3
+FenweWywdp5G+RlbqxGY82sz1i2Gi+hZR+XD0n0EbU3Jn3pDNDnzG+6deyTh4odW/axbZPrrwI+
7PH/hQsHexy7EhUwCAcleWpdm/ottd+s5DBPXpY9s/pGszxnkNw2q/c58pngUwEQMTLR53HfUlek
LWMIRb/928S0vZPEwYiBw8oyvba1vQoNBGqu7P6NsidyBWWnljkAxYDcJb5Z5hg0Yzb1ImcOp/KV
AGhSm18L1vul82qlMuC99ZU+ES74HXQyGWThIXyXDp5i3pbFHbE+5yQJYnLVk30dBbQ5RORxW+lV
Wz4RK3gdhS7ogxwgVgH4fuI81r3tWVG908jrtqBV330iSHA2gHMZm45BECPsOOMF5GBy0JR2FEn0
+XLvJ4mLpLOSqbK4GKBCevU4vTHM1ChRjb7rXhJcy/bs6+cnwlhq0iqtISzRf2tVOBl+RI8RkiS1
4vrzuFP73dR6A87I9lquB4IusiVAmUZ/kkiQUuY57QhFxNsBN5QOkY+p2cBMlL0DplqjKYECMuP/
N0dT5ZRHxU5ZyHMGMJnMfZ2Nf6q8P0q+iDvWCy918kWCT6yaXFnmZsADoHpkJByHe7TyFzW7subK
I8ZeaU3P7kJXBr9pqBLBQuDWZpVpFQ6WYqk/GmrsO1sHdoF9b8+mX+YkrBQOBvLY5fPV4IAaPVGP
FsuPhvpsZOzKtaKX2v45Oh9Fq/sqMKK0nl0NJMXclc72Xan902ZNSGnq1SVyQUNbYFTfQVRak6ft
JVy9jU9WUAgLMfGTWrMFRbLhYeiONPmsdc0z1YBOs2S31h3sH/MRHGwTVUh38wdTrV93+nMbcYCj
R627B8S2ohBPJy/buq0f/j8CBc8KlODMNkdYR2VGHg79oVU1356mcFvM/3Ig/8gRnWhhlsYw8HOR
3zskrB00CaNDBBxwzRENb3nfB8PijZoMUnTlkkZ7LbKGaL9yiXVRda7cNut0FQFwFd+0UYwOrysb
Fo/nS5/8TJGLQUV1KG7QVdagYzkaJc515UEK+QAAQJ4fNUHUiM+vTMUejNbgL0Nad57bIimzS9Vr
M9aDqHaC3Jox0/CALrcmK/ylfbIUI8jYvYrB4O0duDTi8+8QrhNd6Zqe1fgO1i3g0Ij70UsmpgZm
0dxHoDz1Cp3MEpmXxgWZmF1EggkEMhcgw+Oip+gIMxCOuXeZeaD1SypD1byMzSEC9RvOEIUtFlEO
h6XVnGm2kRuyKzTR0D0AIMLeMStPY3rgRjctm2V8MmtqoX3RAFYHHxQWW50UjBSpowm1pvnObjBc
Pe/o9M/2dl2Gy7hBTmQI53KyXapTNNQDscp3FJgN6My3Jci0EAwznussmvjm5MwfkFie72pZWzj/
yPOr51wJweZ6ZAZcRYEIUtwrpPeyKLQpQDn+OvF5LkYIYEbsh8aPmT/Vt8b0qxzfovzRkU1Xr+8I
x78FkAMud0FKPtsjEBywI70+eh3dpTKOj/XV+q8AsRIZxbMzqykEVPNz0+xz8sqiZ32QIRBcXjFY
LVBwgwXDQc+L2GhEQUZmuny1ooGiZxqtfHC8SxVZv+ykL96opaS/FrPqXpYoYZbXZmkkeUXoq0uJ
znk+94AGHbGstCSAx50X2vnNrryr99GRfreo14IV5xhmr5aPzo+76+WX8UyC8d3xkMn2mxvwGW8f
gEvgRGiPcTwHNVh+P4iQfkZtLDat4g5PqEAH7Xr83QbZfXWIvPwmBfF66L6g6rUtdF31PzL18+vA
UQaT1S7r+HVkDy+6bFhz9VSf6CQEXU2nJFoS4fcz46apDrb7zU2CbRVkIriKJ7F1HrujYjoQYTt3
inWkmCsxW8nUyupZADwzxqkNnvARDhvn61LtBDLyuvFp8QPPy6lMvFZWGF+Tg8ZIDiusIocqvhPU
tJ9g5SnoLQc724NxZHjOIoeNKMH3+s8pZWUpMYC1exipWg4BgVY4vBDOVw8v+tToGrRNANEYIe1v
aoN4pITVE8xLmdPb9l6tmZuJeXTUntA2Bpq+c2kYtq1Ho4dPMadynzs2Xj3Fv1EI+W+UgQBXCXaY
cxFkURMjt3EDa/oUFEB/Rh9/o3m58Wl2kkTc17aLF4ptYO6GN+Oin0FIIqltlWDyv4N1H91D967f
GsFUehNIs4FJwDz90zmOu+XO9r4Vt/b9/DDffzT+fHAPYIjwOl9G67u2uqefIxzmelzUhVX4HL6J
E+A21Pl1e/8uWpBRW0PF94/GwnmOy9zQow4igEJxF92We/WhC8iB3OVX/YcSDFfVre1l+wFa5jdF
2EWH7Q9YOyCn8gVz7fS2Rg0H8k2weGXZjROjk00JSjy0/h9pX9obt65s+4sESNT8lRp6sNt2e7a/
CEmcaJ5n/fq76HPfPt1svSayb5AAOwi2SySLVcUa1vp7QcCVgLLiWjB8g3M1KhJtlEsNmkrCyOnr
XS5TQIPSXIRJtmq9dAhA1w3rhudUaDLrfG4XE1nk6NMaBmoFGZ0NQe5m7ZKjWP6PEE4xjMiU6o4J
0WBU4odlfMqGV7xEgM8nwlZe08FTUZyClGGgZIsGUVZwa9iZVwjBGdjO85fuVAKnAgGZjEoaIGHU
3vN4O8X3iBWV6qU1tlryXoqGZNciehhkExaFYZ/wmCzd1KKnUbfx2sast5pSiai0ib6i6pdmfsbF
7rrarW7fiTR+cQHA95ATQn1+3tbZT6kSZPJXNw/TEDCOKI6gleZcrVM1DcdwgLnXh7cuvFXlu7RC
vsX+AHJjMjv1+Ov6elbV+yS0Yv9+4pyLQZ5zi4VWyaB5NRLfMJkeSBX8/5sYZjZOxDRmbudjBTGZ
vtOA0QZzTVvRO2vtbE6dM3eLlloNpTBPOqcY34ZqL9sv1xexZttOfz53dZZUqfKB4Ocr7bYa/owq
pkjmzZCLSh9r1gBg/zDiyANgnJKTMytKAnhE6IA8ucoYUZ1sB3lnjS0eRAJzvXb8p6I4dZaiItOC
GudSqUhvLqmrRm+1FbvXN04khVMyaTC6EDTGnWPJ+1wZwMrwZkiiQGldCLgywdCig0GeuzlLD9yO
zmZLIV9B7WAU2Omiv+2mY+4VIeY/QrgXahOisyqMICTuMrqosWsQNJakDKTj+fqerSqbCewesC6x
SQ9uOaRCths09B0WAhCF4B68n4HsAfr5upiVKimedAzOCu87oIh/58NObiZDeyAx6hXOYGpOrZuv
iWZSTV0aagOodUGWac71DUqXvtFK79eFr13YU9mc9llzpwIxD1VgUizArWoeFlsRdMOt2VNAC2Ai
gcEMYKTt3PCE0RIV0BfWowMgrLYvBldrQ+ImPVr6pVI3d10TpC6xmrdCG3tBoXRNJ/FaZJieiKmh
OOfSB5ME5hLDW5gJIgcA0Y2VdRtYneCBvKYrKjIMDAEeI6n8xF6fSZgRmhBSG4FHGMDaULod0Fbs
2r9+YKvr+a8gi6XwT5SlnssxqljsrsqtMlKlCbqnIq9GGUmOHDfiurR13TwRx8VeSNGD0Q/Uao4R
TzSNZZoB9tya4ORBEUaTuHA6O3LN6R6cjKI4aS2sQCISfaNIRAILgTs6tVACZYotpD2Qh9Xsx6qK
fLWvb6MUaNfKVxdMgtWuWf3Thx4n0LT7SesKZvX1EchjHeByQj0utqQmD8mA6mktuH0XHbL/eStY
AGNEOXplXDFD/2E7Dp0DC/Qu4aZjmNw1Jm0fG8EmyxGuAT6Aklj26uw3ekJcuexF/Y6rZwxSLXwD
smTIq3B2LguUpdZaJFWStN8HerwDQSRNmt7vyUwn4L8P80MS5Zht/7quXWu6fCqYM+UoxtdI8UDw
BHT5PgYkHGAZJkG4uHYzTSgRKDQQzmGo+/zCyJXdpIaBkEEyN0uwAeGRZfzUF9FJMt3gQ24U9jG9
Dawo4DlyYtJ+1LReZpFJ+ACqTQfg9k6cZlvMJe+GtNvG+vxkVB8poP6WEIBLtbInRSRoh1xdK8bI
VbR4gneYT3hKEiESOmY7Z+zQQ294SRnSvPEqkQ9eu5mAZft/cvi851TIrYUOG2hMkTyqceLVSvW5
BLKL6Wj0m3/Nsahdb82JYLobA8TA+0RXLudEtCXPBmWqOieI1cSFc8y3GHoEoOAUPKhqeZjGAchM
pQTWGIWUgm1dswvo4taQ/cRELooI5yo0T3mbNHOJF73+Mxkfhvz3MjpT60+jwACt7asFlFEGacoa
LblVxsokhSnB092w3qp2lyQfbfwrrT56+VfweP3urZT30Aivgb1ZR0crQjFuUclY9DPMHHYUKeV+
8GfUtEZfie4V3bcUH+i6COPeiAg3cDWFeyqXizimNFUlgF/C5Gn+1+QcpW3b+Nbno/RqNV7ces2r
wMqsnh4YY6GwMvr/+dS1AURJqSU9Qt9scSz9FoT3qvJDTl6iSaAna9fPOpHE2bNMH0srZpIQ51Gb
0Er+AWwdLRAEVKsF0lM5nJqEkwkgdCan6NApq2wHAHwVe/XYISPv1g914OjP17VFsLJvF3ISdQRj
8r97GCMj0gX3TflWYtrYzkVauXpYeHIx3D1iAwPh/KotrQmUz3JC8mpjOMpWefZLR1Opda98hk+L
k2zqBwxlYhbo4/oC11wRspP/yCXncjsAcIEbYoRWtj/DYTeEh9D2r4sg7GfwLuJUBnfjBjkD2a4E
GYOfEUpe633gTjtr17rBU/msjG7hqI5MdTf8kTk3aJp3/s2z9vQLuLuXJaakShl2dyHkIV1kv8oB
+4WGjsV6GOpmd33B/J6ieA6oPPAhIfBXFNR7z/d0IEpn9hU80RS3v3Mr3mPsNaSZFQruA6+cvBz2
7yfKqWKcB9hOGHmSiILuUoL+fIKR68/4X2GMYfQM6B8ANYEX4k4wrDFaXU09fKs021Qt7Zrmdun8
/bYx+BRbB6kUXi2cENQhplyOgEnbo35mhdWtngW3fWe9XheztmvAELDhbQBvicjlfNfMapAiwGdi
/CoximdDnrNdE4T9bYT83quep2/XxV34G3ZKNuIjBarAOnM4oxUNMTDHYvTVZ1LqoicHuCPl8GEA
PWHe91JGGTD96LaBf10u+7Gnl+5bLOtwBh4NYJn5R3w5FqBADWUMp0rxrdWBZSJtZ5nK6A5+sLp9
lL1OfdlQs/xxXe4FGjSG30AHCVQoQEEzYChm6U60sraXGS34vU7D1gYG1NKZt2BJeJdalXgpoK1o
3ltvUjIsb91YzW6XoMeqTePHUFU/RyV8Va0mvZOMedmkg5zQMARw1/VPZLf9fGvwfayeC0C7bxz1
8y/MJLmVAAsOvEj1uavexkIQE/PRDHbg7Odz7rDI20jLIwVARsomlV5N8jxlxywH9RsGEET9g5fG
5lwYp15aUmhLhfCRBpkrhxFYO0IfMxgCD3/xYGNrUmDNACpisQEZ7lRJ2w1AmAM4E9E0huCrp5+q
+iIVE63125S81ONNO/hycCCpME+0cl4MVImYABz7xh86Py+w7JZZrYL1iygfSupmCH/rwTM1zBM6
QKht2tHR9dGzx5cgbf3APgiBHLXL28TukQosWRh2PHe45UtGaVjTAKU258pTKjdFL2gd7zvNi0js
VNJ9D26JIcE1NtDaoThF6U/EW3pPWtxReyCV00bbGiPvc0BTMgJTfzOYz8X0NDauKkeODJ6bWo/8
0dKcOQhomTxpzXYGidGEKbKi/aEVoZtKh676zLXfbfNkW/eavUlmeRMCahaIPln+1Jv7ohChKly8
kr+HWU+WzmlzHJvBUmRYeh2CFwbTJRMwD8KZRtr91Lsqutfn5FHvRTjEK5fobMc5vU6mSZKyEWKH
2e/x6sD8hPaEHicoW3gLTBt63SYIDvi7Q/TEai3jmFptCHHlDAT2eaZytk9BX9WBA0iJqDF/yVbl
Xpe5cnVPl8gPRMVVNxhSMehUnwwnBOM8kXIaL6K5mov46z8nCKoQjLuo4A/gPF4wz4GR9pAzL5OD
0QbaBE9F9tvW90p/NE2JpraL/Hs1v41N6hqKT9Qv4IRQMHNQko9oJLdppR7GaQPKVyqBlvP6Pny7
XM4gYyP++4FceBbkoaaXCjZfRz6ks/YJUsCFlkMc7rwJLNjf2azQJiOeGT4s8WdZ3aQFaMPlwi0m
NEnHBZXtY6+2VK7vrSGkjXlHWkPk2VbP62SsmzMCAP6R57nFPoYLcSUTtYSXONrVeH8DADgBOaFm
PuItF0Uhteu3vqL99KWVlmC3RF/B3UdSB5OZBvgKuUO2PPiqgdMtrqRedId/Kw3aFsA4wRCm+WbQ
QbaXqlAmnWb1MSd+1OxULaNRnFPTdnv73Sw/ZGw4oCjw54c+lZ5sf4wNAFufBdrBtvVCO06+hFtw
CSQmVW3xJS26v5J627caLdL6xiJ7O0DQ27iKymLge7l9lGU/XO6m+UWTMOqQbHsg/iXJTEm/B++t
01periN7E6sUGU/QPL6b4PcCEe7m+jevBH3wF5hlY5GspqI78txlSWk2mvYI4sWoBbvjxjQ/QIpH
m1bbTADqDIbF6QDgadJeEWU1V9UDRwYaM7wiL5CNQ2swyiFedNpnI/IbXVu6uTR8aR3mn68v8jKQ
Zmv8ryTuXEIrCDS1gST05eFhkDtS5Hf6tDMw/fF/k8T5ApLj0IIUkkJVdgO4yqUA7lf2oPWCoPkb
1vpS1/5ZE+8GtKK2zDmC2YkxKmNpjPoNlAX7ql/cPD72UuIR2KZQcRbpTpE3RN2H8Y1mIwx5zex3
tXo1rQV/+RznA3CuaNPfF3buJLVXkleEmrN9vL4zFz3b39eUTTOyrmJwGbNDOvFbhpoFgObDBxtS
cDdFaLhpzGOomMDBmFQ/JZo/yQumpk03t+3PNPjVNBLKM+guX+zBLbtBYJ3WNf/kgzgjuURaPQGz
XqeFsfjlXDmK3NHIRnMzAUtahbGom1Z+GDuDmn9b68VeoNCmoQKL/UBNkVOTnOTSGOcwFEUXASBG
OgRD5nWZqE9ibYmsoAeMPYa5fVG3lNrU0E0TFnjSJVTyQozfJ3NUufncAaQ+aCUf/2+wCQIG6dbA
peVgsqXFYGV/H0Agv4/mE3RrwEzzkG5BrbZ2AehHGnfJLjNHP14Kr+xEqLMXqcvvjT2RwwUQmRrM
qINATtK0P6ZQdUtbeVU7wyVT6dil/hSE486SwfAiD5j5jI7GqNzHmubrQyooa65v/sm3cLFCn9oZ
yIhwyD1LdugbzCfJxqFcTGqH9ypIA+R8b+q3fS64aezncpYBBH9st2HyWKXz/KKBgs9QYiY3TfaG
Ejp29ym4yopAAmdPlUGbY7nALuf2XWi+Tequzbfp+KZOx7zcAy5aI7djKVChtfD+bF3cpQEYZhhp
Ftalmy/K8hZIqL/Je6l4aOI/WQfYUl8Gcvj1pa74KGCUMpxPg5gM8/B8L/UOr1YggOhUM3AvAm2b
Sx0tC1vwaGUbdnFkJ2K4DW1kjJObTMwU5k41bgBCExSeOj2WqgG4YUFW4SI7/X1LTsRxO4kom3RS
BS+Vlg9K7kvJASwNcfg7i2xkGry8gGd0yuILyViai4aHrm8p6n3nW5oleaZ0Gcyu2kbeaMv3A4pD
Q2YJboFIDNPhE3ezZClyXBnWWOmPbXefGO+LqECzetH+2Uag0ZyLKGM5kvsJp5YuEpXH2hmkx/+L
+gEH4FxCCiJAHXCiMCFRtFEnPC6ncG+XrcAVMi3m1Q8w0AC3lhkgEt9PF9aTlKNaibi1Ub0YDGeB
dVBq8KXHN5KQJfQ7A8FJQwzAoD2RJAE5ETu5k5MJNavS2wQngwLrMP/RI7Itum1dTshzJ3DA9/LS
O/WEmMTMKErCstlurOnJ7re9/mVrd7L6VZpfGOnSyIPdFW5blq423kjmD8tonLQjgphuzZCffTAX
uZQJoAYrpkpJStp7kszIgJTdL9WuMH0DhHewIeTxaxgmxU00L7EjjfK9FfXCTg922hcbx2aj2OsY
ZXLOGJl9qQRapOiowFe5F1l27RK1kW+VoIzooIc2BfDF6Gh28hRlee4Y4wKKmlgncPVAjlZM0QVY
M8nAcUbJDiPzQIP93rmTo5RwaI3ZoU1xyT7sDIWR4j1MgepRvxjWrp7Q0mM+gULv79X17Dy4fUCK
De/bEucR1UiBEKNDs3/dD7s0B0ojMFwrGnZJK3A/zCZebP6J1nImOsyJFXcShOaLVyCFNhYzbeLC
AyAzhh41KqsvlikaA1hXPcTK39k8ovBNS6izqYUx4Waydpd2n2QWjAwg1F3rLjPvi7n5oxn5Y2NI
u+uGZy2LCn/3j2C+iSkc1CzDLrNH9XM/fijkT2jLbmU9l82uS0AOsxwr86buJ9qLEKNWLDdE/1fN
uZ2OSN8igQnRhp47+fAxgotmEHH+XcwAwAeeSeF8IICV6iGYISWBix3SdhPPr+W8wNu6qvWjsTDq
WFDkSM2yg045Sxq5C4ahy/mpSjo3jf0SoxI2MqVocRS2qqwEWPi47/EP1QAZAOe82qKo8mrGTS/7
l2m+ydSdmvkDeGamZRvOADu/yTUnFbVtr6XfzsRyDi1dQCxjF3hIjoxQPPVS2JU4i70OXD1N66Kv
ximDH0OyUSIw+WaoBpkO4NrpHG4y6TEnLjGdAEzGSEN21k0r+r6VKImhxgOtmTGfA+L/3HGUiWrW
kYRdwXC1m8zoKe0GavcPgblr0495EThfRSSPU0SpDLMybrEdSTxtkcNR4pFGil9Vu0zax9XLYD3p
+qEbt9HUMwyLGaMVSfg7wdCbcjSqWuSH2PZfmKCT9XMqaywG+oITdjz6e9EvuyZbfAUmr49fiOSk
/eusESRTnusZXySwuf8fU//P5vMNRQw/aEK3kY6saoeY6jYLKt8IDgEKXzmeT9WXHf1KTEGWgzcF
gMEGhQO4DxQU6UBZy614qWwjlSUbKgWmjZEcAQxSgaTnuq37DjhO95VJAbU9OlAZwwcqoOd6ZfRT
GOUqYC6twZ2BMBa5ZKe6xc3sZ67loiPFjdzJQdgPska32Lg/9o7lCV4A30/+ax/Bgs0TVxqbld5o
KPE6MyDPnclXfto3gdse4l25Q52I1l/p71tC0/vKtQSKzsex/PrZKZyIVhYrYnwWgFM20E0oq1Qd
t4It5kMXXgQXQql1Yw2WgtWh1wABgvb5CWrgj1/63rpfti01jt1t/Jkfy+fubvmJRGcIjiAv+HH9
K/gwl/8Izn6YSxhhdfiIJge60EMCSiJ1m+e3JQDJrku6yEPwojjTEWZyoRoEokyafdSA1gEM8c/8
5XZ4lf5YW+2xSz0RfOTqKYLuk5lIdDh/599OTjEtpoLNOmdOBGIpE1QHVfTr+qouIvfvVZ2I4E8R
fCSFtEBEmbnKfU3jfNO5EjXvnxOT/pJp9Md4fmso0GAaL9/U7lhRgM73fvzTuOtvEtGsMRPHXxnW
MgrbA95kUICe6206JmalAmfc0dCpOe4LzZutP6UumphZWTZjqkC7BzJoK9k6Pct75DtsKG8Sl77d
h8O2GOxmoWahG6Fr2pF1iOU8ugO2UF+6TZnXd+MIwKgYww/7DNk+cCA1Csita1CHeMQIsiciWfUt
UFqBKEq0qd4yAsD4sx3HNsDkaiLFngGIduKoVaw/ZbaUNE7WEmMHsK8aO5wpkoivitnS893E+sBU
haYIIJBedJsEcxoGTYNVgqtK9uaxCBytbaXd2DGBdTd7hABjWp/7cdMMwBq5rlyXph7iQTMNDjYV
HaR8piU3xzFOK6Q/YkJqvzPT8N2aVXSSBchN/AtR6HVBCyeGHWD2z/VmsjHNXSBN6GT9MFNTKeId
GvYtwLoK20XXVoWTg3oiigNrAefAkkqVyjEDmFY0V+1NaRnVEbNR1k+rAtmrwOhchG9gOMHQPVpw
sY0Axf/W4xMLMMUdMDqrGm7KKZ7t+3I7ubri4h0a0xbw9bedF/jpbbixQD6aeTBEb8VGhJu/suCz
b+AMn5L2HaPMALtacqvrr5H5kaIX8K/P70wGt6lzKod9aUHGUtwH/X0T+Un8dF3EpTE920q+utJM
wCaTFojQltlXlGw7R6IH5ZoI0DJr6L7D6ATy4udaaI4o4WCsrHAkhE2xYT6MRSpYxUWij2nEqQzO
YA8dAHA6ROhODfxUL3nIX6xbeUdCT9nbm4gqFV1EhyNaFudk29iMdFuHyIxNRwGUdhBlny/d+Pmi
OBULkR8pJSahuTWfUNJuqOboj5pr0NxHe5o7ONY9+kscEaDjxXuA301O76QMJIVT1BSOdcweBldB
wPih35CH2LF2ppdBvP2qvA4HNPe619WRLYmzzRhcIpiSwoA1GJs5XTH0oeviGpLBU0m14hkTwnhr
6JNrLMDf/3ld2IojMMAkBKAIGGIE3pwwmBeAoTdd4ZTK/YxhbgVga3LoTIZrBRs0aGzk5u9tPySi
JgaOaBMzvZxB7pOotKsSY3sFQj952ufJD4BaXV/VZbAACScymN6eGMdGbSQ09UOGVND4z9C+yaGb
RKILx5LX3EGZ4KhBuY2xFoCU+FxKq3fId2pT4QQv8r56MphaEB8E7IjrBVn8lWM6E8UtCOSswdRI
IPTJdWRp8QqLnoxmdpDCV4ybRnfqRTB1vbKDuFroC0UWTEMrHxduZfqAYccBk/BVdV+rI021BC1P
G62S/v6o0MeBOiHmOIBUws9YhMSozSIdcvTlV3SOFbRmxneRCcoBrX68rhUr1upU1Per90Qrgkor
5aWDqNmoKWA87ue++rguYsUjQiMIaKxQ97Qv3rC1liOmqyBiHEI3D9QH1LFolM6b62LWbD3gF8Do
CIQEVlzmDG8f29IYZnPuLKPfL49xdiMlryHZ6ZprxQkiuBv0VI3JXZU91MLOF3b2nN6DswFnBfAf
NEXzeUqj0800CrTcIcdxpkAPubV2XrpJNy2NZjr79lHCOxZDAT19kTaiDry1U0RpGSkhQHPLFxSo
MkD8hjhFtlDJQ6De4UrE/yJkRBcuSInBJofiBWcT9V4vAwNPCyeuXvVyv5CjMFRceTPa6PKFnUfO
A43YOne/tHiYkeAx8DbVb9LRtWnhD3Q6xofliKnRWvJ/kG29va41ZO1SM7wq5BoBqKDymcal0stO
r1milba037+3HqYZs5j27Khyej+4ZGPfVVv1Ltg2s2ftcgdMIOhvcUJf9DFrDpYRd//zMeTceqZL
3lRZi4/Re6rYFOPAgYNmUto9JD6ek/K7+QhcfTyQYufuS7AR7GdfaPCJbM5y91YRK2kB2cN7+mfe
u0ro1VR76D9+WV/LZtoCZHE73homTY7mBgBGiiNqsrzokEF8cbZ8zqL3tZZUDTuL0rOf1PeB1o56
0DdQOmfypMORHCvBXMZFVg8iAdYF7kDAGGGajb+3PZz9GDYgalK6DUDxZq89IO91Dwa39GESCFsx
hOyVjkEG0LwgiOF2eA7TslkakHeOYNjOwXe1bGMiavVaMQUoYYK17RsnBiSC5ypk6WUdV5YCFZpB
+ZR6qqYLvNPaMQEIgDWBgiwd0x+cLQiCIsLMtZk77V27id60kQa3pKfy00P6Hnlo5UNCQjRovXY1
zoSye3ziqIgU5YWVQ+jotJtwq1AL8e+2/ajezAPZkns9oY0fHfIbBdZPEGms5CYx6QLbzkoSjJuE
C3xNewGsfm7lTucGm/qQ7Kx9COywn+QBYeGxeI1dfRd/pG/xU7LpBO5zxUCBpQfACyYKIRDNtQvk
tdKoURAhNiwOQXQX1wfT/jMSgR1cURtgiYIDEpYXSZ7vatHJ9lppXHQp5mUBdPuqaO+GiD96RfeR
ZwDkFJJzymXKoWj7bk61ogAQfE1HQCkU92oviM9WAkK8D1RoPhAxGNIBpyJZoBnjwB57ykbJn0dr
U5pvGqjO9cdARyXdaOh1m7lmPVCJgf0wdVAtA2XqXGKcDzOgWGcgDHSb0Qup9AOdegVFEVb4Alq7
dWeyuAsgLWlCogayMGmQ3+UH6wtEYG7vE5/cOxGNDvJPWfTSXNGKM5lcSKWU9UxGBTJLL3qWNyVc
ZOSmMMfqIbrr6N4SNcALV8m9bSVZmYakXwrHhAP+Jb+modPReTdjatT2gifFyfb9znSvn+PKg/ps
mZzijC0ptXJmy7SfFulGq5zRcNQup8WciIwns7+cmz2VxSdWynzQjW6CLDzDWg9cBegRcLSn4iZx
H8xj+xQK1rZy8YAQhWEC8HiCTJHPEQOHs2BtcjCWPUjx4G4S7bmeROd2IQWNfLhwqsUaOuHbOEWR
5UBe8EjBCBv6KpXZrZQCTaOb68ckEsLpRl0pNgA1IEQPOkz4AmW02LQiQ3Wh8lgJIMLQl4NUMOIR
LgiVlXECUDX4hBMCZVfdMawEKnBh0L8lQAbm2gAhy59I11dVPACABdNHtlvUrmU/KpntyD//ereA
FAceLR1tEzIAZs9tU1A2Fd6RoLxs0ciU1RMd57fwr58FwBEEHAnidZw6HiDcbkltGemNyaDfI/Wo
9oOrF8qGhAI7tHLwZ1K4sHjOxqBP0CHsALltB77XjRL39yq6ov5+xwCOoxPUVDSk4TkzMExIyhvL
lDlDpt+iJ/uAzmFM1fT/QgzKyPAYBFuG3Of5wcyLRIxG13EwoORGQGPWKsW86fW1sLtwZmZwMJgq
gBc02VCDxXkLUtYFMvoYXUU+wx/t2CuXeTOGhttmyeMkjW4UiTLf7LuvieRsQGJVtTl1aGfPY0Dx
y15c/QgDdIpMyNhlvgaOp1gQl7GfyEmEbcPLDQ0iwN7hH6XmUhqV3jEcESDwjCmeJmOFfqRqYyzW
4xDkghjpohkJkKfAdAUCI5COgUPDB0lRoIL8McfY8xjUmz7zKmOf25sSU8LmS5q+Ksoxit7tUFAZ
X1slpp8B7YEiCjBiuDuGqAqt8g2SrWqzB4olkAdoi878yQZBp6Ble8U0oRcfcTbQcTF9ZvNaU6TZ
At4DaA0BkbqKme4sRWdH/ae3u+N1BV0TRRAQYgAZXgPO6fwWaEXZjvoAbdGNAaCcStUfrGjubqu2
lgCEPf8LSwXwIBvFvW9UXt5DjcRqlYDgQjTE8ICqRy0T5UhRImbtrKAliHKRjNEvnni2nc7QHtQQ
SyU13dQE5S/A0Y6xkmHEGJOmcyGaYF6XiLlxTPvCu/O1vNpshqypLda7oWP2btoQraagawa4u5X6
rSHqyBPJY/7z5KHQTm1XmhHkVXn8RwaWcltM+wlNT2ACPhqNKF5aMf0AVP3v8jgvNuOdWWcYJHCs
YvQr6RngUH4Ze9d1cVUIXj82CL3YE4vFbCdrAn6YbZVsDVNKdjVASgbdMxQRJ/Sqxp9I4XYuzPsm
TVgvzxQRX26C974DsvzyK4ybh79fD4qtMIrfI5D83VIX0AgtyQxLPDxmow0iWQnjgALju+JhkJ1G
nwV+oWLOu34t0eYmkFhAKStuJL/J8VuAKmsRtMc6/pGbAnuxKg6kDyDGxcjOBVbBDFYJWauY11yq
vZneZupXM9ae8bsaw90gGqVeiQKBrGoiCEBgg13kbG4jj73cDog4Utv+JWWWpxaxIBu0pg4Iz1SU
fBCmmd8voROlwyUCFmALW4uk9k7uC7cf50/UNDAfqwuOak2/EaWB5xdcv2hW5i5RDCSvuTDRtpKY
W1tVaSZvWyLszl7bs1MpnPMwtDgv7BoL6jIt/0KnsLEPJrV5KMkwvyhgJNqiulJt0LWSITlvtjdJ
hVo5LZrEvif2ODwZuUfGv6Yahs/GFoPGw9BMGUgX53e7zyqMxEcaEnw2YLji6mGqX67fttWDBHA4
OtLZG4sHQyGhXoAOkUmI6zTeD3KuJJtJVeqIJpUe/OiiQZQpXROJxJuGmAdpPqjQ+aKCTsXsmg4j
HGf5+yi/Lal6rFBPd1Bm8a+v7jLHwTbwRHk4R23Hsx5EBpRHqrdBNm6M3jMwpqhj0j5xy1p1tGjT
ivzo2m1HVxNcNSBsNFDDnS9QkcLGXHR0NlVNt4sNdbfE/W2QTdsZpixo+n2qiehIRSK5PR1KYw6K
ECKbBhB/mgE4h19d4GZh4KHrsoj/hT3D+xIktuyRibLK+QqHeR60UII964p405vyeyFX+7JCTdYk
h26OXQlkVtePck1rMOcMLFWEyhqgg89FRvUy6YmNkAvotFQDtNKcFzdaiToLIMeui1oNlXHfmP2E
QPw5l0XMJNXLHhoaoHSjpiPG3yE39JP012RSSb2rgyeT+ECRvS6YXWf+SYCOEsSvwOPERAa3rRHa
ZZdUYy1xrUmVIn9outQPehEGxVoUdCKGcEnZ1ppD0jP9lJvQC7tXCUWLuvQx/QJoEYH1Xjs2YNPi
vFBWV3X+WQrqFCUhGYspwdVJ28D6smvWd95NEZ3tdHN9A1fv+6lt4bQktAcLDVs4LaNX7+LmEaD8
Jebkxk2mhz7BnMu06O9NjoGySOAR184OHRCoSLCh5AtKerMeCpDpQWfSGmwPIH/8Y3f5HpXlWpCB
WfNU6EmDqQaDFFIwnEmLO7Uol4mxjPfzRwniFKrOos7t1VPTDUSTmAwCswRb7Il7T/opH9F6hJyF
OdMRWEplAhJLDZhKhuB9uHpieOsjxQMzAr4RTpRVSvOCSSfMO3Wdpew7Ww2zA4LNaqKaNtrGBjSs
rUWNkaR3WqdHjwQjJjdW30SCPM3lmvGcg2XBlyCFAkiD8zXr6qiPFaIAYEPa3ojBzaB0Q4ABFaLh
lcvrx+aBUH0CLhTeWbwgdRj1XrWR6QcvamF8Tjkw24otnqroKPtrg3Iuiq355BxBflKpkwZRyowB
JNuzS4RRohDiUvPPhXAKOeh6WyusFS4PvLD9aUsDeOh31y/2mgz0MsEqIl8C4hbOIsfW0MhTiHaZ
FFS5RjZsczPzVUmUJFkRg9ZreDQgTuAq80WYWUG4UCnINxet+QPIXRszgP0Iq1BgFQVy+HEMVYJb
GFUUCowcAEeV5LfS5AW6IjCHq2JsBV3BSB0w5Nzz45dsVHja2mCox8HgyFZpAfG8BPRNH/z9NVbQ
NGWzCRNketDWfS4qrBvc4cwunNioaG55IENJk4NVxq7VfBoAlraUGmAWAv2+DHtYuQ8vOSRxMfrB
IysbcRslQQypVpY9V03zSip4aRk9KnIBYnkgeOSh7V1XxRU7AZYwBlfPOvowVX6+0kENk6xf4tIJ
TBlTXT+zedwsiLUA9upfl8R+0nk4AEX8ryReS4K4DNtpgqTOetEtGy7UkwLdW6ZPnSA0AWS1wIdd
bCfYZlB/Zy2tCuJX/jEwyKMF5g/LBAnlTgcVx0huQ/1WVV6b4bEUgf5edswoNsHIjm0b6BgHxgXT
3hPjBDOsDItURs67/9Pf/X745d2hgCTCrbusvUMMKKSgHyYSdrC352JCqVL7aMlj51WnB9+n9JZu
NtTxtoI7/Z1fPDsuCMJlwwOfFS1QsjoXRAKSlQTkaY57cA/+++E/v3z/4B8oxOI3fnn/+wf/saE7
it/+95///KNHvYLe3jru9njc/jlu3Zvj6/H163V7XbEuWwLQpo+hCJYCQUMUXpbnn5rXIAUPyj5m
/QiO7/ux8/1rGwnu53coye0JaL1QXkF9Htkjvlwgj2We5jM2371xXd/1sWiPCgKitRNGXgXlCE1F
vIJ69vlqGtXO8zquYyelNzevN+7h09+8/dLomyc44suHAdu3E0nsAp2orFyESmBHkHRzOODYHE+0
lIsrDwGAIITzYRU8YBCfC4hLu0zaGFPoNwfXfT/4v+kG6uBs3esK8F0/48/lVA63EGXIyygtIefw
+fnz+fk5pAt9nujjQksH1IfsbxDt/Q9p39kjN850+4sEKIevCp0n9GTPF8EzHisHSqLSr38PZ++z
7mYLTXivvRgvYMAlksVisXjqnEPgbR5/197j78fBZb9/Aw7oxuyP4/UvutQx+x458DjIi6Aiypc6
GlT2gcxR4Clsu2zvtphe1/Mx9o3nCYb//Y9dDv+PMS4vGqxSHg3CjPnwfnf1sMbOhCV/4wtMfT9w
XJjS0ZPDIDAomHHhRx7baOqclpm6YTtgtWXbngUCDA/j89l//2UuT2yq514UOdlI8XAKmxDYdvED
FxL8fMFoGf7ha/26vj/cHw6BYBEvARBsEU8Mc2kaJb0ayxkMIwJW7mr1tP7h3YqCyuJ+P7Winw/P
ihQVTLdseP4N6HgQQe/X8NRnkZtctNGr3HC4E8pM8kaRvw29+avt2r0VWfiuJFx4B4jvUQnDWY+a
2PlQtLQqpQw8tmyl9pb71q9o4K/W95918PkdKr0N2wOCbG15+5+Y5bZ/poVFMSswy/wjc9+o9/bS
BgOOgwkosTbofd/CrnBxUuou4ArgP3fXr6Dk9LoA1I6u6Zb4jfkXHEzfeLBr88EdTHYZg19a/2dp
2THq33z/wMZhm4edqDhG2WZlP/ATvw7483szYTvhl8+28fX9ZLL9cuWrDK5gIpGQUPnsq76/beX/
c3qzr2Dfgv9wIrBfoi/QmEvzXwBcJJhx0RyKPIabl6oCG5XegAKWGUZG8f0LIfLBfcXob70dC5P+
cSVKai6SXZAn4V0Jchs2cjVIlnH+2bSx1tuw21PcIKmJfkeHuhB/D7Q8erg+zd86g2eD5IxxUblL
SymNbQ2HX+XeRS6kNTwAet0v/N/sjvgZscwtwHhdDHt9uPcetg/rbRBg+L9/H39hWrYrtpFejvvN
0T++vOyPG+r+jvzB/ZUJUhu2M7mPZRT6MhICiGzr/NXDyIaiRL9pBmEnOWwgR5JVJJgVrYRQ/Rii
6DpDFmkbNWUuCLILSwJhENTUwMcG+jd+SexQItOsQ/dghFCKiwsZ9Wk1vxmTke6yslEE41w0B2S+
rjNkESqT5x7Q0AqPtPMIEg/pXcergOQEqhO6iohu9JtBkJtQaOQAssy4cfAczLlaNCSyFjJDSmO4
igm5pdFLyhjPwYdQW8XSWxQ+t+VqLF9Vaw0i20l9zKXANtfXvfDyWgIugdPv4L0wGx2ZhvgOMw1d
Ww1XubOyinuQVuj1DXqBwvJgIXAqASkheJUcHEmAY2DB99pEcGdCO0t1Pqn4AF2BQNIAmCIqFm5p
JNBflrOgQE2/UY3g+rAX3Pls1NyJEGo1NdIBRlGYDdJ614yFm8crqd9I44//YIr1KMOl0HTCI7Db
0KEqcbBzHKkCqyE4IYK8SXy190NRWYL5zMVUOrhdojYJTRDeee2ssvSoUbFXnLu52xb96yyi01s2
AYQibrFgY+ffJVIZGEWiguQmnog3jf6k/M6jt+szdpmIMJ9E78r/jLAD6uTeETdxODcmmKvk1pJb
PEfIbSBpEX0reuibmnaqbyLITTyWY56u8roeDh3wTH0wUinZZnkiepNd3iQnH8QleiRW5zrRZYxa
9S3Za2LwwqMxOdxb/WMYH51kS5xVQh3ftG4Sw2sU0U2MGbhcWSjrMAYBhto8nxG1y/TZKvABVore
DsUrJDQLAF53Ax28ykhcCPI6DQjLgVP81EXVyMui9fd6/LHOrYc06ZMxEbhwJa9jkF5YoasmH/bk
D8OrbK/yZtU2ghEv+9kfk9yMO0OGF4YGA9bC9zx7mOqbQv993c0WYwA6VP83p1xeXRF5VmpmAtTX
cvMJQZHCvutnMMjLgkNFNBj29yf+rBeVbOdAGXlaOt1W9F1y5JUaizgRFgPpyXi4SO5kmpY1PbPS
gXSr9jp9PdhofwJqsQksRxC2L67unE9wYbtyysww2OyN8/2AJ0Pn1jQPY7lOwOLf7UDle32xLvQv
UKBDTPizWlzEJpJppFSCvdJx57fwd+tqm/kj/4jQqpc+1G6zzp7gkB+ibualtcPDBZ61UXN0dJlL
RU2N5E1YORkaSY/J8DNKQYErIu0T2Pjefyf+QdVMKYYeNkgGSAlQ2SrdDOCcvT6FS6nNyUi+qz0n
VlSQSA8mgZUi157UQQto58v9AAy4Jti8S56IFhy89gGii1cubvOC7l5vnBjlaDDKR82qAGvt9EYT
Cvq1/RCurw9rcfJOjHHbWMkNc+wVGBvCITCjI7BOftN/XDeyOHcnRthHnMxdiAiIrBBGLBx7an9T
mKtcB49euL1u57KkADfHIzwTvDV0aJNz7mZ3ZTRPLY7w2jDd6nPsB3cyClBjBA1RAzt+zMHVrUCH
D68ptPEn7S4efzZU8BmLw/3zFd91zpPhQjKjT6QaX1Gmh2L4ORo7LX8MJdFFc+FQQ0EW9wnVRBcT
jzsAAHOWzQxvdN18q2e+Y99Ko2/Lgsix5B9IrxkHG0jjL57kzbqP26FoAUaLRrd3frQQBxrSu+vr
dlliw7rZ38w+uK1gKJyDTAMUnh1mRZFBXk1zAhCpllf2JlMJCOMR/zNw8c55E0SZDfisPdeBnA4T
pAZNq208zc5t8jWgp0YFKqGKHNWb05j6dpSrX3Kbs5a5MIL4SWWUMlm1E9j1A90uuu7Q99ooQ93T
GJGZNHqtQ8+wjOT/sFiAU+u4FaO0B4af8x2Ql6oiUWgke0RR/TIMCgVc/7ZLJwEahW1XPtMBbRxy
HDQwI9PnzpW6VjQiWZhI0kR0VafW7xzoAsGBvGgEekpgAWX83jyINKR6LEHFCpeeqt0nkPeJylgQ
A5e2EB69ARYE/pGJFZzPl9nHlMz/dNmomT+O743SgFnLmPyRTIK1WRoOsLBgqwcqFu9Y3JyFeHcg
04TolE2Fa1fHPheAVBcNsNc59OwDn8dn/bbTG1KeJwCAM7kguk27z+v7Z9kAiMAhqIhY8F0rOQk4
TpSOkaPHOfgArF8gZ/VskEwLFv37gONdy0F7BX7j1n0B/qsatSBNmgLU24ZoSwkcFTfawpdMXzNe
onTwiXQobcgQit5tl0f3xzD7+5PR9XXUT02OPiWLlD/7Hj1kkSrYNkvudjo2bnsqbW5D5Q1ji9Qf
6FD1NTye2sZqMgSnLTt/LuZQx91ZB5yY6cyfDwWUvpadQj3Vaywl9GLyOTa4tA+vTZ/eO2NkenqZ
H+RMlIUtDg/8QOjD0uEj/KtmgefHLuxhdurN2FOI5mep9ZFX2ksp/bruistugnMCBWoIfaNX7nyI
MorFpVkRtBbVGvS3D1Z1N5m3cbJVta+KbAzjKKlPVr+5bpb9qxcTi6MfRxRe9nB/P7eqJ9WEpAAj
NJv4XgX/f/mLQBnIzta66KF98UQEox+0WplSGx9iSayr1dQilEvEuR0S1VMG7dBFWXB9REtrhkL/
v2a4jD1vdVp1JiL5FGq9qw2jVwBdkkBPIKW5YPZEtri0Sc9A3S31sNWXP+x8X2Y3eX1LRf0bixdh
nEwmwMMgHLpgOI6KZGo1nMYeLiNftE09IlPXykEbaOrgtGnuszIHzvYjAfvR9clcDCHmNzwNVUlI
JZy7R6X3sUVUuAfpcL1rlWYD+J0IFi4yop4bSWWrhGfASDJkL0MoP1mFyMSim+OsAnSQ5ZcXGJ3J
csZZwkkySfSLRMm2HiYPSlgbe3gnTb+6PmtLFxFInv9rjRuQJuOSP1SIilQBd9gk0wAlVzcaftqx
9Br2zq1ivF63uFgqgqQnCBcYuSUQGOdziNY3qUgkmKzi+jjMoHmpk2fLrl5K9A8PUBNE16XflXXt
htqb5ky+SnWf2nVgNZXgwFue6z+fwm3AsEdbSU5w7DjG4KFTK3FuOxJQowtyEZ3fwkQDQAxhVsaU
j5sy555to86k+BZmGaHG2K5Ty4+NjWkVfmS/S4NgM4isccuaULvr56LENsR92ZyfSfQ2RireaXBl
cnZmubm+pgvBhbVlY2B41UbiwAWXtm6MWR0g04ousjXqflT6ZXQP9kz863YWzla0LOJpFEEToAAe
9aeDIStpCtbIAsrk5skcNoYEotCNkrduA9IOWgseRpfmUUGtGGTFGBnO1XNftQsKObIQJ10+o9XC
i8txrwZbmgZ91wqwVgu+iPYjVMDRBuGgX1E7NyWD0CGSmXhvS+39iLzCHSl0Dw2gQcPMukdDisBH
Fg45GIRMtwZaLnD+c2ObIyCwMwmhOh3UNZVstAkM/oB9dn3NlnzjxAzP+NG0KrpamZkQ16K0valb
L6zV1agKItlSVoK+I0DIwJaF9u3vvz/JIYlj0K6e0c861w0knyIpB9VQqZL9lOtHaWyTo51M2mdI
zA6di1W2ilOTxq4em6UIkr10DOJZFpx7uEExSDa3mFJsqwXQy/iW9FDbQB5ChHoOWe7uatpKkhHQ
8J7ikJ/X53rRXU/MsuPrZAogUlGMfYwuNohYHkmFjRibL1VsryVnvidoER1KoY4PGwqXlp0NlbnZ
iU0jHEOtLTU0t6hfYx2MPXo2t5FzsJytpd853TMtVgSEJUa6HULBFXIpHpxOMxdUZalQrGnAeJPx
PZHRb7bKZyZ+tjNkL3JaNxEVWUUTzMXVuQ1JUpkwWE0SuNlfyfxchJGromt6KN6VWBBXF2MC6xpi
PBTACnFHJR26uYpYB3Mng46l3XSWtuptT+4jd2gF5epLxjkVV3HUFNBZZiPU8SdUFqEhQ2IUTppZ
y6iNJwCADBPkAgq9gF5g+KlHaQ0l5UHdqbLyKIUK+CSsDtwiBIQPSh0X2+vevDR6gAwYAw4qHTZf
6XOGmqRGiVa0OrQDy6j3erpO25UtZWtSzOvrxi7pdjH8E2t8RQ9yBFEHdmbUp8o7CsIPiaBzinZH
BC8vrnR/KFK/bNQbEq9qxVc9a2smT3V6QJCWigcZ7fr3oy/56Ja7/mELKSe+i72Do3wGnTk+lGit
BFU3zMKId9GM1Hc4GgQTvRSiIRQEFWXUF2w0/Z1vYScL40bqWLTKEivzpz6DIMRkDVu1mUmySkan
e7w+qCWLAN8C1AhVY5RkuI3bE7yY2SXacuakSe9ohIYOilanG9IriR9GnYhwa+msw20E0BVgJMB2
wE0iLh+GBCQzLuWt5Id0O8Nj46/rY1o8gE6NcNFXB8uwPMQw0kuO44516o2RFOSGBq3xAfQG43pG
JaVMneNoOYk7J78EH8BgR3woPl1HNusnoVinXQaqDDQ3UgcsDuRnT5/NORgUgCVeR/WmiHGR+HHd
5qJ3MoZIRA3Gfsy5TiFLUZYyOgd0Zrth0R6GUCQgs+QroKrHpR/QZNaAdD4qJVSyGcAa8FS0Bznf
W+ODBBLD4Xh9IIvBxgSgCqAANA/w/M12pTXErFiwiUpweko7EpPHyU6CiNLbOGr86+YW5w30eWCC
0VjTNDdvchcNXQFFM0+jpN23ZuUcQPPxct3IktdjW/9rhPOHOsUVPe5hxAC3sJMRV0ozn6iCpGMx
2UHDlgOsA0IoHOF8gXIks2WagYyi14tjMyiQJK63yRBvpBCym5m+obWzH4wvy/lPeRbKrRYiJJwP
/cPnpk1AhB30e+DiQbHLkh+KZLpxo676OPRGWqwL432oxjVQ2oKofDG16CM2cSqBjAjGL5jgjaSm
tgMWPy9rumeQLeCyquJ80OpB4CiXswtLFkp6DB+D9jDeMVNDifHwgT5XPCTuNDuN3CwiQdjG72E/
/Jod9QVqJ55alfcKuDKuO9BFfoUBnjaccGE676oQKgJoOIlb4kLmU7du02Flqq+JZQetBBFj77rB
i73ODKLqho3I+Fn57lBq6dQY26zyFCALp/g4qpMvh25vCYrBF3ncmR2QLJ37TVPVch2aGFiKJCYb
X3Vn9kJIqhpvhfNqS6I6w8Vux0MNKGDZYwrr8uOfOqw5HhBC0EZGzL061a4W/T1lGWoKFqpeaFRj
ZJzcHhxJDgoGis6uGncS1HGGNMgQYFxi1aJX8qXBgFXHlHFzBOCAB+aDayyXctUCJXxUu4ZxL2w2
/U61zs4xTJcDiBZcD11qeJQ8Xx0K0ETWhOjiGo22dOvQ2FsQYl5JU3oXy9Jd0erGLlSHgyJJO9tu
tpJaPRMy39RqFPlSiS6sNr4Hu5aOLt9+V6ndJpTQqxrJmqh8dgnEYp9q4/gDWQIyC75AMDQ96IWz
uPIayUReWGxkPNFMJrTVege3khjKNKEnj5/RbPgpU2/t/5ptnZEooT8CrCWorgACcj5ZbR2Cm22S
GL/7LurRqtU8qIr61+GOGcHpqAILpEEc8NxIkRcECmYRAgGCUNjKa1NF072ojPRNF8gtPJppkIPi
NMF7N3/Ut7k+p6qDbTmujJV0+zH6xU9UdnzbI627nj6b1wcmB1DuD9ld4+Yvj9JTvKvfLV9Iv32R
SrFZBasAWu/xPnnR8ExTUipahgFXYxaU9NmaGgjEdONmJo3fNNSfwuYB4CjbNVpRyL88W5htHNuw
ju5WmXN/lL6IlhiwrafOz2nskPkr+zwWEcAv7OMzM1x2YJQNOvEozCTQxGtz87aLE0F2uHB+MNo2
0DSwJkKVfyiyST1nhYT1NJsHPbztyzcNNZnxwW7fdKQFonLAZQaOVTu1x8L+SQLcTZ0dTkmKliXi
V81tNkHvzhsVf5h3uvTuaG43PAPBev3MuixoM6uMGsLADQNEe1zszfraIXWT40VqI3Vr+ygHlaf+
wDuw6et+se3X2eev6yaXPOTUIjdODd2mRQ0CZtBWyXeTVu3GyLhLpLe/t4JLGt4SwQIPdBkXWYCE
Agl9XlSekU9B001bAtVAyOsIzuKlGAoHUbDtASDFRZfz9w5QxtEeK6zaXXwYV/22BSm58l4d9M/U
Fcp+sBINH2NOrXFujxw2BH8QrHUrqF1tzHWyVvbNfr7NXVAMUEEGtbTJ8BzGaNDR0HNBvTSkdkzQ
6YxNBm1Trf1CV//1RbrEQ8H7Ti2w8Z74vAWlOSoXsKApbr6FiiX69WSQzrmm4meHfjd7P1Ef+3sm
M3B94sTB2yW4Cy6QSWoKmbnebBGj5CcF4Cc1GHKRXzAv5lcKsBCIH6EpmGXB5yMLjUYNm3GovHKb
3tk3T+Yvdevczjv5MfM9Gxy6UAzypMS/PqFLewu0yybCLyrjCF2c1WyKK1AjImYVDQo+phtp4H4Q
EWpcdjdg2U7NMMc5WbapjKy4qXsEjbtqcnsfGWHl2U94xMjW1k11aF7MDdk721kQOi77KjnD3G4z
aoiM1AXGp67fAffy57vyMCBqrbRHMKN81QcCVmQUGDvQkINT8FXaBZR6+c/Jn1xjKxQJWDoiTueB
246mlJqRbOJzujYwNtZj6/V7068D9bGu/HY1Bo6vb8ghucteIQYt2DyLxvEaB8o3eBmuOueLEJk2
cKsVPCwx9zRfA53mK8MR2rBl+NUMfiFqcV/waNbFa8IisqkLDFzeA33mZF3taYmMK+voqsOxq+4T
O3HzNIEohKA+vuDLAMPj/m2jLQmQMTb+EyeTpt4g4MmoIC7bz25nf/YRUlVNHQTzuBDlkHsia/u+
FgAYcm6n1JQ6jBOZERM00m4e1A5kfcYouBx+F3y5gGChbRzoQUwgMm5ua6axFZkFEIGe+Wy/W4cO
PYl4TLpHLQ3c4aNH/XmnKq50Y68iEVHkUpg9s83tV5I2E6EEtlWv/V28NIf8XtsXxLXhpA7KHKiC
u/Wz/Ho9GC1N7OmIuc1qZwQOk8NqW+zH/qVSBVO6sAGgEw+ODlRugEfmm5FVamUViErRdtMEtQzq
LEje2k9Ke4izQI3Wk0i2aSlXOjPInVZ1ljldXTODe3PdHZSDtZ/3TiB9tf4EnV1X3reb61O4OERG
uYmaAqA2F9UpFCSHToZvWtW4o864Bi+aazq/NesD90w3VJgkvSpAuy6um86AesjfcSfj1m1AC9CQ
4VqKFL7bWNFwW0i6f31cix6JYbG3cKwfEGfnm06nWlwZ+O1FeCKW9Jc82SbyTYcqBvWa/lmdXHu+
V3EhTH7mdN0juRJlvkujPP0CbjEzY+xHUurYE+Es7TSLqnc6MT6vj/MyZuL1A3BEVWfvEwif58Ms
JAOo3ratIf/xKJeg6dt1477T7yR5p+tf122xjOI8wJzb4pYNZI4S+CkQnyf609LXJbRpxoOS3Dip
YPHYP3RuCPyVJ2vHRbJGyxR4B9YuzeRAwp9t322tRHS+LZTTvlkyISAFGBvSqPO5mxx5wuMNi8u4
RXa17Slj5ivJHamq1fWZWxoQ4+P8f5a+q5gnJ43RzEkSF0rl5dq8KXQoUzppMA/mw3UzSwOCdDQA
GWAaBNaLm7c8U0hKQcTlRU1xZznRx9gkN4BOrICrEJydSxka+ngdvLh9w7n5yYP8ANpAIthS03pP
aXQ/T+baagoX5YtVlnUbWbtXrAxs9ADWjLeq8miazSFqDZdoH02WCYa+dLk9/R5+ijsC/p+W4ntm
I3yteiXQG2Vn1OUuzeL7FhRLOaQKLJQrwNIYu2P51/sQWQQeh3GLV5GV83F06NUpGzroB5St4xbK
dkSdH3khWsELCZf6H9cXesGfbJz0jKMej9KAoZ977mxGzVTUCawBjtYZ6yn/OfeCIC2ywYUvI6yy
3AnRB9YkpTuH63KKfCIUj15w2bORcC4bkXqUlRYj0bO13f2QoH2X+3EaXJ8vkRUuSsa1QzudYizm
5JUR+IS3qD+q9tN1K8szhju6hgdTvEdw8cRW5tSCG9ZerkBuVN84kBabHEEoWR7Kv0Z4coV4pIM8
N2zppZtSvyusDZinRiqAW10eK3BnFLDRXA6FYrSXnzsYKa0wHS1MmNRqyFi7ba2RA9Xr3O1z1Rvw
YKQOoleHpeljLwDQDUKlGNxQ5zbz1MoapyhrMPyn6ERwDnJRrp1Oeb6+SmytucMFIENQkSHkwxDf
5EwykipTTeALpnozzdA3Cz+uW7g8J1mZCxkVaMGghsxzHcRDS9VGw73CspPCH/q4dIELKQKlLd+H
KaWIi1EhiH+XC3Z+NjO3OTlhGJ0c1SuczR10F+3bNHx2QgggPlTlYVQFsL+FRzcgt8CmCeo6hzWn
sI85MebIED/MIDrhxYm9reJXWTO8tJg804oh9oRwNH7KERq+HFFWdzmzjPMCtTb0IYILmUc4zkh3
OkdHftwlPlqxdC0I6W7Q36mo6WvREMrsqLgxxCZ/uiVA79C2QoZa07fR/BE224i+NOpuFslzX3oj
RvTHEH9stVVmGfmAzEBp3qAq6Y7j+rozXib46jcygBXYTNx22a47WatW7+eq60zkUuN+7u7Nci3F
r020IcO+VveRCCe1NHEMiPA/c5wfVlGZ0obCXF5P3iRv56lZh8m7NG46Idx80RZEMCGHAGzWBVVd
P7MGDLD5e7P80tnpRjfmI4AKgdRQF0SegoznMjyhRY9xvH4DUCE7fj6RhtSlUcXOw2EoXMtaDfZz
+NdoUPg2kzWDHjH+QLPhuY0q7e2pGjJk89WXMT2Q9BBPIIkWlA6XfA5oZCjOIv0FByUXaBWFFKVm
MSvK0QwTlP2P131uMRjh6MDN7jv+cVNFZVKXQKfVXlX6Zv2shp+Rfqel22LK3ExUa13yAuzRf41x
wQi13ZjSHAeiPetukm0N62gYtWvJ21Z0P19yAUA4cDmBUABKrtzydOB7LI0YE0cIdEObtZMBuxqn
7vXZW7SiQdsWJy/4u/n2mripDLzS5jUIP46TU4NC6EESUgpcphE4L06McLNmE7SKqgaMgLxAqrZt
8jkrO1n5a9ofODSauDVkxSgZO3wnN9oUWitLYMbOjD3gUNIGVQUwckTju0XNGzUKi+D67C26g4FX
SYQ7UDDxb7GxEZeGHOJsCotfLJFoLbQubKWh9rtqfd3U4hz+awrwk/Pd2utl16ZVBXeYNm22JUPt
OgaSV4GZRX84McNtVzM0CKUDzITgLul/0PihTl6uj2Rx0vBO8k35ib48zrGdNNYbyAvUnqoe+3TV
GTsZpEWA7ZoiKvzFwSD4oE8TTdVoVjufsxgq14NWYDBDm6zqSfNSqBqM+uRdH9Di0pyYYX9/curl
xWCbKTOTURDzAGqYBJNiul31H0Ip6+z433DYxJ7YSUwrV5UMdhoj3mrUfinn6L8s/4kJbqeieByV
eHCpvT56MJK7BNQ8oyChW17+P6Pglr/VHUoM5sitAtx/tKeAEEeFF+uV2wsLB8xdz/NvhIQ/4+Ev
MI2TDy3RYYyWcQboPxMvmteS8W5S2++sIuhn3ScmTb206jfZ7Pz/zSffCmpaUJcjEewjvFL1qdfX
YSuq+Au83ODuzmoOhW67ho28cXwrvpM7x7VETegCH+ehz8BjDoqswogS+U4X9PbKUHeWqHS16Bto
KwLGDrUe8HKee7gmT3GsjLAy1J9h6ZIp6PNjHkaelYl6+xZqtnCNE1ucq8fKkIxWD1vqWlnRXXJb
3VbPeOXaWLMLCV4kD/d0Y/31rZ0ZBcgUk4UDij+iYt1qccmpEV7lJ40EefFliSI4++4Llz8xwRKy
kyiRRnmn2SHGZZYvdvkxKj8zx+vtR3tQXbCmXw99C5Ww8wFxITaMu1zJCQZUQ7g7cdUf5b5xrRtp
nfjOWvt13dqye/yZPS7QWr2UV4OO23Qjaa6WUD8eR8iPuoPxURkv1219X82vzSPni1k3tkYbw5g8
bYpA9pIX3YsC67bfNZts6zxLrhP0QbeT1tq6eUj8WpSaiRaSc9A2inqZVJjauDE2ABX046sBPnNF
+6HWN736H24cp57JhWXA/7Im0mFNLfWP3JoSF+Cn1dSIGhxEHvMNPDvxT0jE1AAUYl67KGjCJ6P0
LSCR5nQzUr8yN1XCyO02Ibo4ri8oG8CV9eSBn7MyxkYN3VIvbLKX3km3zvhkhMwmhAgB0lfwXEOa
/3I5+bMZNS42V+HcxhE6RTw6gFoIMvNk8KDsqLY/hqJyi0FQGF48Ck7McQVOtG2QTGbhpUQ33QQJ
0KarH3LJEoxKNJVciFGlzpj7Ambk6tNIvbrbWTRE9XETg6TWcdu/piRjif3JsLggE+V1LI0a7IXT
jdXdVtWTSh6vewf75GvewYWWnuQ1cZiJeXgcpw9tEmQ9i2Ws0zFw4WS0w8hMexiwx+5lnqQHxUnd
WomPERBdk2nsk/KuzqHSVJjb60MTmuYCSWOrRE4TmDb16kUr6CHNo71lTbtcT3aNI3tzXbqVYgYg
5RGcD8sxDF3dFq5HeHzlrhMlVE2p1uEwSiXdy+VPOY3XcTGvlDn0iya9gdCqoHducQsggUB7Ci7N
F5zeGpocQLTIdpwBhi0yBKWiQxdeBMdfPIpOzHAbW6d246QT5rRL+lVh214zJHd9ovqF9hU7IgHh
hQcw7ICTl1duHk3c/BK9QMU1fJdiN3kvjuaW3DSbCDrCW5xAu3R0lR/pVvRiv7h+J3a5YZpNp/XQ
4kTa1yluV4AXlK67ym/kGY2Wr1kviNHLs/rngZmLX7qRzq0q4YE5rF7QBW3Yr23lz+1KE52tS+ks
q8hDH9G0GInyeZJkmK1BZ4CvvCSRt6Pk7LH5j2lj3vRxLHKVpWh5aovbfopUlpVcYg+MaraOQXhc
Hem8QVUnAHdPBHbOES1317f80jyemmSfdHLG6kVUkzzB8Nr8d2HvJfp77J4zNOLEkuZfN7XkIexy
zcivoXzFkyE1tO/GnLLAma1AtRkn76p9CKdqpargAxNR6yzGslNznEMWlaXVtIU5gozI0rd5rLqS
fbSBMpqdg10FdfFFTVMwyEV3ORkk75dx3lm1xpYQiKZx3Ve4HQCwYqqb65O5FLxOR8cdrFoFdTtG
t+FVw3sme3J8n02CPG/poGMFc9a/iiZWvtsNj0Q0MgniY2VXt30dPiBfEBw4IhPcWVpWUm1XXYP0
oA4PeNkJSCu6KC5OFNPoAsMAU9flHBxFJZKUNgKFBkE3Jf7RyqObGt711VjcuP8auehMQiEssdsR
wc+apve5e0qceJug4Dt+tNJjmihHO/tr5hxkOjYAr3jUBRsEuHvON24JSIUdtlidbHpvnHv97/U9
z/99bmlGuZx6iSWIiWlubCe5izMgBqJKCsLpv9Q+bDznAqMALCKEZs7HYoKWcYBCLNYIIp9uZEmF
m9AOzZyi97NlZ/jXkM6VRqk15mpmwJBc40pRv/6jpCYIqYsh4M9oeHiejLzJSnDTBQIfWom5a0OR
mD4nIia+BWAlVgjc23ADAGvAU3M+a3jxVu0ecGRvOkIJNTz642e1M1M3XBXb8jVaj7tyPfnZNnTz
nQgBvBjLT2xzwbWU2m6yNYxxYt00UR57cZGgsWxMvNkZ3TrLNwNuS9d32cJZhS5f6MaBiAew/Asc
UWmkMfrbgLjOg6T39R6i5m5T+ZLzct3Q0s0TCHZIIwN+ixYRnvYyg0a6CXI2IAENGuhTsZbyeRVm
kPhr5k2nfwEUcGuggJZO5iE1RCiHpXECLgWsMVgB0HnIb4dZHsohBWZIp4T6Wq6WgTJkjkuzqvOw
iUpfjomI6mghFKMh7btdG887oAU+9ya1pOUUKngcy0Oau878MUyOUPNl0Qhoa/BMibdRJMXnRvrZ
aM2C4qXKnPT7ogcsC9a6va3Y5U6aJlyvR+kedSlrryD/8NQ5/QndUQC4zD5zk8go3DQSXLeWJhsd
AxpYafEUdKFYVE+qXIwaxt0bnwZ5zKLMzyCBq+WTG5qO4JxYiD+sc/xfY1xQpXgGlmsTxkbwdqxL
yZg81YRQghRPH9ddeOFEgiW8pOJmg3nm90pJUKxwWuR1DYghvDxG+p8nCZguJmlLpsRYNbmjuO3Y
fnVj9XTd9tIo0WGqoX8MiKML1qwyDu0OkHUEQCvelhFUk0sU4KioP1dkhotB6F+f5srCEIHWBQem
q1MQrPx1oyZa/RlsHVpw37JkfJAt0sZBRxyIkMr7efYzcqSimsVlIGc2cOc1QXJhAPnD7QqrI1Ld
f9PvvY93aeWSdb9aEbffRGvL8Vp/DoIBfRypV/iikLpsG6AjNIpC8FHlScBssxmVxAaBVbZJqTs+
litwbHhD0Hpx50ke8Z2v2fTmm2g1zm67F+r6XSwiG/sf+7w6Iqs2aPoI+9QLj2BnaVzds/3Zq9ZD
sJ29IfYV7/G6e36/VJ9VcDib3JomY5/SWAe5VVy56TZxs531hu7xDxCVf6L5d/DjADqer/WNCBNw
2TQHICbCH/q90Xls4EJ5Hv9qtaI1dJvBIJ68WmgxhsBCvxmjtQF5kEq670FLQzq3NGU3ExUGLrIS
zjR3t6y7EUpRGkyr1ggYKAhGTNA+PcydL5hddsM5n93zMXKnV5eoSojnRlB9H7RfzWp+K3b6Vrtp
Us8I9BVAm1RwFbrsPD8fGu9DadfqaS7Dojx5+nu1Gf30brqJHvpN7hY3o6d4hlce5VXyrEyutavX
ghFfHCGcfc6fylQJ5cSE/Xgr3TmP0Uu+JS8p+vjspykK5g3gxiAReFJvhcqpl7vnbK4tLgQqeTeM
nRJD68GGnFf2Gpf1qpME47s4SrjhsQU/KRH8H2nXtRs5DmW/SIACRUmvSlVll8vlHF6E7nabonJO
X79HA+y0TGtLmF5gnsboOiJ5SV7ecE4V8D6qewxvUlR4srUNcrj7Gl5e3sjPTGnstOrtut+6K79H
sgTc2ZlY4A4YVxzMFivvuqMc7cGL4PDfiBq3va3e9u5wpV6bvuVq//X6mnEVC3R0kIUF278w3qKv
IeBOMKlBApKwaFflz8EW3/DqbkSdNAoy4c7Cp/06NrVkndTNGKVFu32vW79Bl3PbSGOxR02Zf9lA
V63kD5i4PzpLi1FMCLBQ+63L3pRxm22m97713s+ztgARNoERohSKagAh0jEgbgfHGNI1War5qE+s
FW8qfqlbvc4bsyiafxhN1qgEwLQ4nOIqiW70biR2bOGVmmuQIvr/zaNgGCnqdwYjj2CQ2l0YnMsO
9XAb3ujWUgk2H6LkZTIYx1KZP01Q7YMYz2Ab5+X6xkJXMzIlc5+u6IXrE7iaex3j0K0bSXGm8iaH
PiBuf20fJAedPxoSc5gMwhO/1G9J4kbUVpuN6Pv3N9ZsMIuvmBd3sb0t0O6ArQxfMVQHWbPVEI2V
EHSJf4TDbdrqIJV1aehZ3Za7tWo0C1zhDg4rdHoWNXDH6EGljhrvIYLkghbusrF8jz9ifIBBRZ4K
Wkv6TSBrasGDFwBHIi23CcahUNAbQ49eDcbBDscUNMuKO1eyg2H5MvhsJuIdjHfjzH0KN/xbaKDU
Ig720BxmxMaTJpVenATOZYi1Sw8PZIihKCbqasW4WskDfVRUDC8uzStiSG4iN04/aO80N1CVvGWz
8/HxbUT/wn0rahsMs8xHNZ6fMrVj/C7AD8ECm9T3BcIrVVa5Ye6nWX+Aw3h5nGvm8mecWNCvZkq5
XI8qA3AW1W6p0QPjlW+owT26cjfiG6vuIYFmN5pl0R74zT1M2npoMw4ss0Z3YKdNttlO0IxL3JF2
tl4M3vz/q1o7xUqyx7e6k7nRYbG6LZffIPiJJegrs6THN0ioSHqsDKm/TmkmudGUd04mg0Wxl9i0
Y4M5XhVcrW7Todo1ptlvlLD9H5MBBqZ/1LjRsvB14kGglSq6hg+RaQSddLdr95HxS2r8WPcZsXM6
uD0mqYrtYeuEXF1zHRFj00QnNloKvkKro2Wl0BTCHPB3MNXH2oc1UwJu7KC1sx7sQ5CehMIKag6F
6yRColrKi2r2M/Qr1KbvwxZcr1uBgO/NuziHEEfCIYTeRSRXBQM2koIrICCD49/hiB0CFAPOAVa9
AV8oQj3qUwBy26hJAycw+59Dkb/WtXFXkgD0oKn2FDRE2zidVo9GdILP/RL4KJQxfZ3fDnUGiloh
RxjXqRdowT03EFabSkfqGzcO+B1pU6SYU48lr5d388rbD7NhoQ8Rqldo5/+2tDEUqTSQDDtxca7o
sOMValhQ/50295DSdRUW/obeoB1ZT13f2l3x1kS4hfpKPdR6DEdNRRfy2+VvmneUeLRhXUxEwCn+
ExuMRqMuy2bEYc0HaH92d6k2ggJLs4NgOOVZh7jjFgPfmn0vEYVnA1iukhGxEzzRoqm0NbhrtZy8
cb1xdGmLanjNypdYgpUrUjMNag+sGN601XPbKJ6LfuN6WLuMliCC21TpEkTHLYCMOB+jqESsEOzJ
VwEe8p13ebXWXkNLKOFsyJOmDcGBHzt1A1KBzLMS2+DviA27Kt55I0OPx1Y8eB0S7Rfgg8BpJMaD
o77gcUcxOjkogRQ5Vawe0CZst9Q6BRTF/ultLE0bjZbfeb1wcKAVHl34aBCm39rhEZmlkprgfCI7
/kKcERLT2TG/0ezEuZa80QkO1nFwCaSm05vCnezg8bV0yGG44o/Ba/lBNtZ4zacBWxvcKZSTIaQp
GJKUVvoYKjiUES+yEVw+cbbps60aq2WgzW+uuARD5deDKc/SSdeTGkfyHblX/PyKeZ0FkgrV13fM
j92it51k4xpYs915UUEqimZvKAEKmAViB3ndwMGgxlic07HrUzfGqam76FDonYg1+n1dQ8B3w91Y
GyzaQaFTJoMPCOypX4Er8MmAYwHR4XS8jTW/gUpvv+Ulrp00oBLDPWqh9RuVrF8x5GboM673sdO2
P6TpxMInbj1R07+8J1dHAh5RLNk/+RLhipuMYUxwnWKDmPyhbbvnqApts5+8yzCrLgnkk1EGAoJ4
Fa+nr6NprCBg8jDCCbVu9NCj8XWfofBxV7VnWfdyxQPpkEqPSvd4GXh1fAtc4bwOB6UFF+U0n6GI
z8bRQSvv81TamMW1e2g5OsEQI8Ynls7iwaFBkDfQjN8z6N7iJHPUIjN80Kcqbpll75dHt46r46WE
7rKZYufrrOp9Vmp1g9FNPHU4ilA6g7rjJN0GEvTpFcmn9PMy4tpRghPkfxHFNHDQpLzToMLsaDlz
zOhktdrG3lp1cZYQgqnghUdKcCTBlTcDdGtiZ3khO7P+paBOpu5VCIwHW8QRa/fEzOcLkRZEl7/d
E4Fe6PUU6TCTLvdM/Q26Ac4Q967WNSdeDVcNSY9yPx4uT+YGqjiZBPd73HVANYfbqYAI0lkNnyvp
XJN9VTol2bCWtb2wGKSYXbc0q40l1HKgi/ghT65Djdht+Bc7YYkh7Ld8qHLKVGAQNIVJkGcHNYM6
85CDTquBPPwG3NaQhI03pmY8ljLgjPBHkqFaYPA2pS+/CwUQdAiiq5LC7NFkKTKkgRazKWs4Ek4L
9RzuK2rH3tADTH/xKbZ8K1eyhyE345MxNNXkjBUDZWsmQ5Wsj1l/DMskuW50E6pGl61nZeyzKgx6
tvHMQrZbGLuZWbxo8L5GFOoQsKvaGGyzC/5iN9I5GjOX8CHH9U8WbBFrqpKpyrUOgcK+L/WjZJbq
maX6dTL0eFRW1m7s1N6FD3eD1NBoh1E+/cUwQeeiwX8DcRNqXL+ecZVh1EWa4DEboL2CnCGgqWyp
Bykr5yhdYghHjtYVU2YhZo5CUxAVxJNHmtzuJ9k1gspruHRUG8MOOwqBjdKJNcuJ086WMwW9r8N+
hMLXoKl2I78biAleXmSK0QkvnC9fJuwn04jLoJ4DpxXzLO25b7GHrthWhmvlVIdxo1ITLBRgaxAD
brRLatQe4lWpVp9x9RhWT5dHsfb74DADoRGackAvIMwvzfGGh/QTTBXzNPYzd693GWHt1kDsZ677
wOeDeVpwydhUBo3O8LjI6bXV7IfaQxt5YrwRVEJRfTf0CLlsVPmtxQe+YM5mtdwbIVqYO8heO9oD
KgLGnW4rNnnLdyBtRM75uT6Cy28j9ru26VEcgKq1WaPpG49+QrW0Ifn8XJOOqO6Q8GjLtvKQK9cS
WvD/YMw2uRwWGEPlppmHVbqKjBiRO6U3AX9Ct0is2u2WC7q6+5D/AIEH+rDR5iscZFEQGko94HnS
Op0rPw3c7mykQUB5icTj0byVkcGXrhs/2f3nrj6c7KhRQiAfwrJ4IQpGU9cjo62GdxpXrgiYlYd3
k2+8BVdvjyWGYCR5FpM2Y3gYyTvD5nvmqW/BsfWtXWjTe+YqGxGiVQPRoGs8x63QCzEv7mLx0pLw
MJwwJFPBrfCrT2/GZgMCGh8rp9L8np7FtPDcE8lkmmioxhiadk4i8fJpZhb5qctx9wz54QLqB4H6
ntSZdQh4JJ2MLGquolRJvQiCGvsgl8MDi6rmjQyB/KOM8mAvK2zyI0lniD7QXNvlHQt86Le1VzKd
OmJPRja9xWNDHMoGUPB0A5ELCNaYlZuCfeWm4QlspKaouARRy009GtJtVQZDY8vmOO1KpWQ/wOCa
3KCCqrgLino4kog35wS8EohKgUwIlQypNfi8rZnLZPWnOcUQPctIHai2imv2EWWqHLdCx1G8Vum1
y3UeTU6B9srKzkIDxeUTFDSfGwoSdkxcf48rhR0UvVQ8K8BbwG5bk+zDAn2XSE2V1ZFr2vxlQXTo
0GThqmWbZfZIQogqWHnvl1SvfDnrrXTXsrLdI1XQH2iQcubIU6g9sWQyr3paD5UtD5nGvYAkINon
qUyOaiEHe9ZbA3pfarmu7RaT6Pdg93LBWya9DQpNpX0HigWnNfTO8iPa8V06WfQ1bULUHMiy9Bjh
inufAjO4rYueeJISaq3DIV6U2LwxRoIyL0Y6b5Rj5UWbVDz12UCvk7RVfrRJpf4mOZfPvZFEXl4p
HG/KAFqVIKvPk5c0pn0Jvao8+cgCfbiKIJD4HCldd8gzZUKTx5je4J+3N6FpZk6TGNpNII0KErBa
eDAHNbpRuV66VT6hbrJEWujFKlV612cM3T5WW2mFXRAz6f0gZSzZtUWoHnK1bu7iSCt9NCxYjRNp
6D4CM2z/bnSh7BkS6LccCCGwXY/iRpTSQBnpbCZgU0kC8F5ARXB2c6Bn+8DiNAMJz0RzNyrC4tDm
ZfnGCA2RZFeq/gfpIglc7co46Vcqatpfo9iQ/GhKiquglbXHrC204ED6mO/bWJ3uILWa+Wk86o4U
oIlMB+HUoVFqHal7ghy+BxbOQLFphuQJ2BXjsdsldT3cJUU3dvYAQq9jr0vpngZSuwdVlaTYxlDm
P8HaEqL7VaWhXULt6IEp0BZwM6NLHvOIDA8qa5R3q0BPHkssubGjIsoeM60rf+gJIo+2mtHGtMM4
LF/yPrHuAovV1M4KTYN2HkmvzX5AgUbbDX6S1/2jWo5qZTOpyj+hUD94CioeHlXK09pJTCSV7VTN
oZaWorz7QYsDiMhzPexthvfrozqqkp8H4He05VxOMjsMhv5Zq1h/CJK0suysp/S6L9TgxLQGGziX
9QG7aCSHMC26676P5bcxBx+0GpcEn66bQQpVp9w4pRUCX7YCKzuAx0vC0UGreNzxYqquSCXF5zGa
UF0HoenyUJo09jO9QVxdn8IKUUp9OErwvT5Q79o/FYbVHlIzgfhKgGTBLXhDvIyNZegWVV79YGYQ
nnAatq5UpeNPI1VLfyKahCdkNoR2bRQoT5vGkV3zjuN1Z4002JUkSh8GHNe+HNUq2owUwg65VZQ+
dCLiG1Lk0b0UjOGehpqO7RAX2Eg0bDymQZkxGafOzycav6VWLdlkDFsPhCzGvpeNbrAp0zu3qkYD
yQFFrUsfmjHMJ6Nh3nYEPVs8yoiXd7He7wow+VmOmYJvx7Y0BYR3fc7LxlXDOgkRt6hQvqIXYHi0
OyjJeyjSbjTHYEbsUSVOHs1IQyg1qwdpwhGmV6Mz1WRCP75cx5+QG7SYPeRl81zmVuCNWlW8GSRo
9l2YxP5IkvpNY1KzL3XDQNNx23iVURUuKPn6pzCTpheitPJnT2LTNkDfeocyMePIGqu+RjPXdFBg
iNDck1CRdtmlXHW958AYePnmCj/ROdDlOhhr3KSp5ZWl3VSJPZaumUkbLv7aja1rkMCEXaJ4WKTA
6kG3iMQlPFctuFKl32W3M5ON1OQWxOyfL5wCWR/LqB8A0ZoPVsfttnLlcSPruIUx/32BkceQBiEm
PFMz/yxjL85vh+L+b1bkz0x9c0xNdCX1GEaBo6LUX8z8PUidvtoK7649V5YrIqw8V9SQUR04GZQV
taeo+++BGGjN/xmH4BJKJS7ngGCqytQroZ9S68/Kf9bCgmu7xBD8wChWtS4pMIamvoral8p6iIO7
y8uxMU3/PMkWK24FGaiPK0Co5DVMIB5Y/feSHjiyFlReUNtLsf2/mhTUmeMRVP/YgcoVh3x9ym15
U0Njfl18e2EvQITF6LSkN+QGIPQu/VGe2GnaSw51W7/v7NYpfsj7y7O2+mpcjkpYmThByao6j6p3
FNxt52l/7q5RenXWdk+WKx+3HjlrzjqIPsCvN9fpf2MRl01JLa0G59iYot6jP5tgSdFvmHmL6uTL
Q1PXjszlu0CIVmgkGSrwQKNe1UYJq1+9Nofb3mOmQ3fRmbqGEyZ2/9pcUdvaFZ8Qb3KsJ6LY+x6B
Fe/yt6xVY9DltwivypBLIzTgIXLVafcT92WUgyjGm2q9yKgaxNClwo5Hn2wpJK1tCpQoQ0QE/S+I
KAuwFThw0OWNeJlU70po3ibVVl396vN8gSAc5qyF7JM1lwta7fheKB+zBCwIHG2qIePFf1lJcibN
sHEZrsZXCPoIZ6Gqmc5f2It1VGu1Ev2ztKqD7iwdgYe92dqNw275z421m2N64p5cggl7sqyNqB0k
gMUmYmv8oHd+i81v6j4P9wN/CchHVH5ugM7GeQlU2Jd5FSH4nwI05La2rz7SK4SVHfJLdiNv2GVP
G3DzGL7D4bGh6waq+cTYA5HLkgVQk3TUu+qoucnhJ3fYTWMb6OBz1HPg1wckIcwTu93KVq0ZEOqy
/kUWZtcCtSgLZhOtEr84JJ/sKP+qnqPdFivhd3YX3EFLIGFGMyvmQRUCiOi29ZA/+9OO26kNJS2b
fqQ3+n34E8+9E9qK6al6MjdOo9UoBRLxEPclYF78pkJX41GnkgILepPfN7cmGj1tc1fCzXIshznR
e34er/Gottz05W/WdoEsnIO6FeZWOJtS82rq9i3cYmVHXc2w818mOEP8yuZufc1/RrsuczbJX1YN
eYEuHEFc0qQMjjOYVp57vMn2t4oB7bDeLUCjw/2tPpS16wUFFmijhEcz11nAzhdeAK9DCGLOlcR5
cOLc7qnfFLu+vgm2UktrDuYSSDj3urEarW4u8JWqx7Z61dhhkyR27fBeQgg+bFTCXPl8tE7GYUhR
uKBof+HSoLwU+ST06s5qwF9nKwfBMFHnOkWrv+5HNCl5lr4RIl67hBfJDLFAXqnTWlY6pAykyTz2
ZnLVcJDg59zRItW9bOhra790LYQlKfEMDbNwdi3kHQn3DA2thN5N8S63NpBW7x/U0hCCsgv0lYr8
vSAV1GmXAiq4i24NxcP90101Dlc97SO4vzysNUtbYImOrQp1lzKLgNUprklOE/G7/m98ZzBKo1oG
qUV05H61g2qAqLoSoJiuKW50Kwftx8YYVq3gD4BIypdkTU7NcE7pdE8ZNEzD6zzYUW3DmV2dKZQw
a5CrANuaWA9vyDwr63ZOFRi7nvlSCT2Vrezc2khm1l91rnKwvlUv5cVkhqxH6UgI2u0UtUSQSk1y
T9milF+rUaFLIMGaZSmqQP8yA9VNcURAOL7KEJD0jKauz0aFrrOqa9FcSOn7THHv0kn3E8o1pyV8
y99a21lIxuHVgwpUwxQ5zUEvN+WTikeCEfuyikas8J7J1w067wZlI0MxD0t0RJZQwmWVFWAuMueS
3blph2t3PShMLu+ndQSKYno4OhBnmge7uCK0JEmNaE6zNPWuyE9at7GZVi0ECer//X3RoclAQV8N
+P0y+4jayGUZIp2W4Wl8i9phrWEOeSq49agSQZGKIdx2MESUbFSAghqci8YdeKOSr7PULhBvbiYD
tdaGrTLIaMf5EU1JpxFx+6mGQg2ek5GWImwp27y39q1yagMLQeuNuVhz7pYfKBhx0+Xt1M5z0Uov
Jj2H9CoNvTB3SpBCFHttq8BydeoX8yHcmMgXwNnhyG7FqPeoIehCwRKu5nuG4O5lI1o7apYDm79k
YUSZFelSMmJgEToWtKdGOsmydxli1U5NUBvDHUd6VbTTXspm0l7UE0YqBKEU5Nw3i5vW5+sPhGCq
IyTXkcDAfLXo/gDzg9OeMh+Mh17p0tv2ILnZJ39sH8wNn2A16ABx4X+HJtw33WSEUjGvEzrY+Kk5
q5KNxIv9IR9VF63teIn/Z6JoOP8LREuo2+BZYuWozkTFH5edpH6sDT9LXpP6KKVb3WUruxLc56D6
ROsh8seGWAdeZWZJkqlPoKgphw67zzqnTOz4ZHnTiTv8wB6tnYlL3J0blINTfthqBv9uOV8/QDhD
E1ZKKlPwASlKQcHgandbCkor7eZfIYSTx5DkVBqiDheAr/j6Q/gYQrbQJVflrrgGefkUOsaVw97k
18q23Mq/vDO+X0czOB6qIIxFZlks4EjTAiH+EOAk+tTQizv1toY3XfYEXvb/H5Iwk8gEDBBfB1Ir
X8GTRc8AxAPvuo47zdvfIKGiCW30BgRLhS2BkwvZJDokjhXLkDo+ISnTmY9yte+CrYDy97MLdEMI
YaogaEdcSNS0p7E5ci2d7VPvvLjokdRDf6z6fHlAKw7MVxjhiOShFOVqBRhpH9zkP6TaHu5J5cXH
3tXP5mCnW13530+zGXAW7EM7CLSyhYsdebgMtdlj4ujGj0j7HKDjUSJhTDceTWvWh8Yq1G3/014s
lhu0dduzKsRKMenYsoOsnpL+WgXDG90IzK8EDTGgBZJgfXKq520IrjXHUordVFnXUWM1tpZprqUW
raugGCHJy51qxS402j4K/fXyEq5OKPSfoMCHtpZvOae2MqepseYJRWO4BQ09VnqN6ejs8zLOqkEu
cIRryJSkRCORjBk1ryP9mkS+VLuXIVbCL/Nc/hmLsL9SZMD7WpkSR76jd8ohRHrzrv4NCclmTx8a
w5WeAmZPDsf9Y25c5PNPf3Vpv0CL9LfxQJEh4pjGoXsZrcouh300jFC2/RwD7qvjSd56CK0uHNiO
oB2N0ixFNFHDHFVoKGFC0/yDEAjnKJ8Q+mBQC7s8q6tbAUJEpiGjlQZwX72gdOStGukw0HjaV9GP
gj9KYBwpbvWtytrVAc3knhgPionEEz9pWZ0zMAg5ViKBW+TTtDqElrkjV+XG7t5CEvZclQQc4vJA
6tU7y/RJ+qJB4iFj8YZRrN6gCB78OyThBpXLBBIggYIhlebN1OW2Riuny6Knoib3VdweuQx6ofBR
LZ4zHp5RxmhLfPJ6840kuQ26Lm+i3DHK6EC68HB5XbcmQXDb20QvKSnxbUrp1pZXkBs5dCvp/jLK
vK2/7QuqyMiL4CmtiPTMrLR6Ven0BAXn70n72XXOFB3k8moEGfzHZajv1O/oWsFj718sYVnDFPcg
JcCqvexV3WWQ4/RrENSwxoU75sroTI2c/OdWOHLNE5uVEhWUDKNBR3ygkTFSejOeN8hwmyu3KOKw
Lw9sdaUWAMJKxZpUjHEJgJKivV87jo2blJrfbVVhrh7RC5z574v3jqHmXUpb4Oj8naeTrSt3Svzz
8lhWT5MFxjzWBYZEJDYmM8YIUY0ofh0K5sRKCKHDe7PaqJZdnTf0aBE84kC7901PkXVlaozAqgqU
Fb0OtS3LziBvoKxa+AJFuNjCqu7BkYyTP8SWpZHXBLaRe618NgOfbMkDrl4zCzDhhoMiWq8paApA
XdxNYHpG7VW9bymPIXPqal/yt8urtTGDYkgPvceofR7/cQ5e23w3FLtQe2Syexll/d6GW4w+egQm
ofHz1ShIMWqoMJzv7fTa8LtX2WO2HEE7xh7PmV2f9R19aN0fkNvduNtWLf4PsFjprxR53GY5gGvJ
3E0KCJ1ocxM0xuHyAFdPiAWMcIXqfEiKAPV4TohgHkdMUX25DLASq8bRt0AQjr5S01IU/QJhUj8J
SM/Kat9bz4Tcq+VLOCt2K1cg0d0AXd3LC1DhdhvCDgUAMUD1ArdZVtrwxt0YlZd4/CD19NGCuS7M
7luKF4j1NvAQuskv4Ex+7AZUUaI4LUK91eVvWjXYxScJR6XUykwvGD6pi3rbMB+KAtx599UWy9La
goL8FLQcYF8EEaNgsGnRpF3e0MRpVJePnZNOWz0oqy+rBcS3radzZuahAX/5FHuoPWSgCuVP0671
4w+k8DYl0DYBBSOlOZOZnAEwOraf2SG46q4bVNFV9vQpI75ob+WE15ZqOUDBZC0W0yrlJuawexlk
dzDuFONV34rhbaEINhpEMAetxKjG5PdgYhwQ0h3eG+vzst2tHSQghUDRELKg1jeKKNrndTSUGExa
OgYeHDrxp2grlDdblehLLUDE08pElXWoVgApUZmQsgcLhH/RnVnZdXSNjh236LbE6tbutiWiYBMy
yj76RAUiLX3CnFbFHkc7TXbsP+Jsi+hgYw5FgijTaiGAjOyhI+WPcesO3ZP2dnmVVsiUCEWnDiRp
0RNsYOt+vWiaRiLV2ILAUK/qR4OW9X4YVd8op1f01IH8G+J8u6FG5yBnnXpl0uS1R621M3O681+6
RY562vvaMDUbPsTaSUrRXSPj03CMi73KltqiaShHCMrsJDsjKMuggS0lP8Dl1Bgbx/baNC+xhH1X
sVyW0hpYEC1BfZLqTNUvskUIs7btliDCRMMlYubYAiQb0ajOFDdPutOsYo12LP/yoq6dxRRpTQNP
YdQKfSMJIYYZ1mjSAOOdq0PfKcx+XAZYXZwFwDzWhcsqRyazjBQATEGLnqo5Giiigu45J56SpfZl
sLXRQBIFdcQGOoTQwfYVDC0bo8wHkjj58F70v8p+Y7bWVn/5+8JgyrAlBgs0vEgRvmVa7YbGYzOk
zuVRrE3ZEmX++2LKMnQnBWk0jwLNJvoukD2idCjLxwv34TLS6nhmmk7kUSF3KYZUE+jtmGaOm3gk
qD6BpEQb+KqxcW6sLsofEDE7n+lBp9YyQJCkt01jF3Z/E9Y0dJTPojsMr1RDcCiySu7zIcI1pZX7
qXYs9NIP99HfbJUFiikkSDJDR8ZAxThU5qfK5xCEG9a7kvTBSxi8/RS8bKDHEMVn21bH+TICgYJL
PSMHxBZoe8uHXSy7ZnAoqpdZga3ZFQx1O9iveGVetofZfsU7cvEBVBhihBK+ClnUOZwaOigOCehT
Xr8O3eEyzLrZ/TtOUf6WyVzJlRrjVCDTbuJuSB6sLddldROheBasLgTUlmKLbDBqaNBADxkoCJ71
6kHnBzk75LUXbcUu1255UH78CySeCWo+sihEOAxRRLW/6funUdqT5rVK9yTbX544db5evi3QAkw4
GkiOdik0T8Hta+3JNx4sGwL3EVri7PPRfnmZHNs7eh619+ipugy9uosXyMJDvc+jLBkNIEegAZpS
6HJvteeqWxDCNo7SPrLYAAjttk3d+l5ypBN4mXfsZk63lofC8ezBYw+9mz2RI3O33rOrL+nFUorm
n5kVDScJNmO+Kw/slD8rboFOq4ff0nt9Vu6uWreyqxvqXZ7ZDQMSd0OuDqQeTaCqKfqOIPwJNt32
iG4eEr8n9PzfwaBwAn1wpCvmyqyvd8vELJK082E8xLnPVXXuKDy0U7WvFQtdtQPaZoqNepXVY83U
VFTKQewK6ioCptYEnAcJXFPUtAWaDMkEW9Mgeg3ak/KgmzYPfsNXtqPyFKtHI3abLQX21Qf+8gtm
y1vcqJJZdQrv8AUsP6mDOzFX7/0iuQnZTQX7iu4DPHgvT/Q6JuJmSHKDORKNt18xUWbRNLy18KgJ
EGYiyDSfeXGWquuQghCFpnYJwZyKORuw88+KJwQEB3B7EEg6WCLvdoIWzDSjgAXrqPRRxFONVAqK
F1GfDa2MOiohqzAlu9IoBseIorm/X+3xSDUnGV/WmLuu7eMNB33tvJ+TgTLKTue0tPAQakGoGFcq
9GyD6r7WXpJKw5r/9/YvhL4WIPPRuVhjNZtGMPuhQoNInhleUfMW7tJmcdvaGbVEEVYVLXwQ3JQx
FLwzbKPUbCPYOOPX7uAlgmCrgaykYKoAgh7f9SmihsAgFpg63MuWsnZBgpFABk3IvDFFZyM25bws
qih1JIZicsM6V4p00uhwbdJ2V6vNxrBWbUCZI/wQI0e/pXC4lwi7ZtYEZhkq56BAeC3NTwjUb2y6
1dX5AyK6mgNSiAStWjjA5wouIqP8YWt/rZ3WoN4Cjxg4VjB7gi3nrA9YFmAc6DooUzv9lG759XBd
+Nk1Hjf8aHg9rorJo6fwSt/wm1bT3SDlQIM5Wu/BryJMooJAiVnWsI08dDrLxgV1jG/K/iE+xG6E
xvON6Vw1kT9bSgzU6TGUBFkDqqoxCe2c/WqlEozTH1lxLreyDavm8QdKDNgpBHV3nGNkA0tctOof
+RC6KlhALhv9qoH8MXrxho9THulTgBF1ersblOFuwvV3GWJ1JCDvg7DMzHguVoJSNC93LAVEXfzS
wKgUg1OTvV3GWCugMkyECECeq4DQQey0S2lSQQe3RDOlM/nWESK8V+x3tQ9f2F3xE4FH7d4sbPVD
RdIOOXvwt2SH+OXyN6yM88snzBtlcd62tGY61DxSB6zBAbHHQJbPaDqIDJdkWcK9y2hrAVaIwKGY
Cc+GmUpF2HeylgQa2qBxvKMrDgx4jqFDbCW0WwMFOk4xxSAQDvdKctaqBhyvW1TaK9v+C7xwu8gd
+J9pXGFViS8hNTUg2ORaCbpT5FtZ2rgv13yHL2jCLVPXaR7HHGiadt8g3DChx7pmthE+txoudgTg
jkGzVbe9sje+gM5/XyyoPoLXsFExw2FxW7AeTv7W83Lt+fIFYrapBQTTTDRsJRiXJN0Ful+bngbt
RyLf6MFrLHk8k+zqQwPdX4QaWP4SRmCYGT1EdRwjsXV+3dNfMnsby0cQZ20Z2Py2FRwnEFbpIEex
ZhvThaeVxuO05AO+rS2e0/iz7n7ok98X5i6tHskEWgDimvngbpj1yi4yQWGHTMicXAdr1tcZ0bie
J6GJSR+v5N/kDX3r3b50dSd+1J32WjmUXi/bm2NdOdjxjJcRbZglk1Qx6hdGUpNJKvbu4I+e+iN4
V73pl2Wnuc9+Zyfqp7cWLPsQ3W1dn6vDRZuzrIH2GJyr4i4eSVAqtIYnCGlC7ZnmN1HjX57S1bHh
aYM2DYQ0DbG/KZFkbdCMFjtV1XbG8EtN/JHVzpDthi1V+RVXzSQLKGHHoBUcL60cUKHiJpIrt3sL
OnTGxoDW9uUSRdg0xVA2Fpo2QHcS7wb1tjazjWt+dVEWw5iHudiVfaTnasEBEKkg7HmCdm/It+qZ
54UVdpcFzjCkQ+a6X90SdlcISpOKd0niGFz2OrBQm4qXxj/jwOXKEY2weewnXLVRDLAxuLWz9Auy
cE9JWlJAkgrIIQStkBZPUcryE8HBCXmKwq2QpNsKb61CgkQY9aOo2kFwVRgsRKyDROuQKEGUBpXU
ObtRWgmBO7uB7luUQvttxPth4yhZWUW0qf0BFccpm9EYFwDNpnNOz7LySYdfl7fWyiX4BeJ/SLuy
HblxJftFAiRRG1+15FpZ+2a/CC6XrX2n1q+foxpMW8nUJNHuxkX3BQz4ZJDBYCgYcQ6XftZ+MJFq
VrDChLg82rVpQyPgxrJHS7BpX1wdvLssjOEf65qO6T06+1EKKvtnva0OsQ+Gtj62mxLkzIy4jPyu
03dDecLXRGXcZEPoKRb6bsBBlsQYPIYoaWdsxqx2A+NF9WUnU39GqmmjidLu9Px+6PW7GPwy1xdo
JSAsF+givEVdCNoe/OwO9Qy12PTKK0W/ZO5dh1ndB9DmoacQZCfoKjw/sIEWghNrxGzRaEzaawQK
/+8B3LC2M42E+AzREdlZbtQFFgM6KwIjL+MR5GUh34bkc2ay5D9C+rTKchZE6NhKnwr5mKcC6y4d
GX+/icsJEGDl5q3LujKq/Rh/f4OHWlph8ldONlR+v76GK92FgEHjLioleKcD1vkizg0feqEnKeYd
HmvoeWBui2zBnWcEgd34d/rkVp1t0hvmVM86RGMcZ+bU2Uyi0LhmroHZC6QdEGXE5NP572BhqcSj
CnOr4leRGDdslLZjq4o6pS+vRV3GKw+GrixwIILokINJc6VKWYUi3GjrzyCrcuXX7ODfmCe9djDF
fso+cyc7pgdTEJe+RKTOzzKQMeslY7oEEhc8L88ky61UygjAYIWaQltCo+NvBe2Gx7FQoXUppwy9
/KyaOicqSPNQDGmOb5ZMqYmrRFFxr6A0dYferSZyipI2mMvufdXrmxqcSei4y3Ib3O0BRjKrJHz2
zbZ57qcCe0fkxNqpfiy6j2fHuLAHvd4WjAK/KR/dqzZLDS2u8dKuYd7ILM3WA8mU4piSZdmVmt2M
dYoUPY39HfIsUTvjypA+lhPfPxiuxHDHxRgEhlDRZ17j8Md79bv/g4C5Q0KNmoKP3neL9w4l6l3f
27l9yO602/DXv+88OcP/uvwW2YKkDLSWKfALMBEYRz/adv6bnm2vH8/VU/HHyq9KyAJFT8ou1jug
WM1jgnFokDlpyst1jLUjYaqIYphShg4U3+HYgrWiKcG6g9Jsea+CYyWkZGv4E67owrYkX3AQ1uIm
whkkUEB/D9pWLtVvKiIFSguTMP7k0FqFDtSP6watIszzyRq6q3AtzIu6WLTML1RVDecUwDQ2VPPd
qhYQU60u2QKBSxXHCh0mZQKEoXjo/OPUP8nxkWKUkJKn67Zc3nHo/KYEo4qodin417ktrd/VRqL2
cPPpFuMAcrWDxEXe27rlhMJO83np+SO9AONn3ypkNnU+j4PVlZupJwz6Z5VnJZ4S7AxtMxC3aO6y
yAX1pUVEc3eqwFJ+GM6XMgsOCvDqtnmAZLv0Qp3R67ef6Ul3Tyy0Q9fcvik7O9iXtoKBFkhRQ2XR
gnRphs5cwe2+dvCWS6Gerzsk1NDxNa+7XN2AGE6lGA0VfNCsBdAlBHcQyhDiAso8/dembjvsVbQ8
Tm4Pjke6kSynKXbXPWnl/Wl2JdzxqFfBmfjS0ZAniZaji9QJyk3D7uXpXY13VnM3YgSP/bLIPtW+
l1KPziyQYsg/Gv1fFx1x6FFgn4c58STDf237YMePWwJ7QfvnmHja71RBtFw7+OjORwMwtLQwicQd
fHkCcZhqzC2ypLGV7CRHmsAtVupvMAKr+CWvhCEB7jzWlSRXfoKBmV5HW8AxGx8VupOSU8C8wnAD
mthVg0Y3/E/wfLh2PBbA/NlMzC5gXQdgDKtRaauQj5jdKuNLUx6gYnTdVdacf4nFJUnxiFBUzkaW
QbFpxh/lpB6kMBKgiCzij1iVp8Y4D3OFhNjGdJfmR3yJ+MaHzHZodBagiWziTluLtj2ofM42offK
/N6A3Lf/dn3Z1m4FCk4JPO2a5sy6fx4zylKv64q1uKx9DS0rdfQr6jCw3BfT6IVDMHm10ajOdcy1
RZzLdHhgRde7ZXEuP0ghiejciJclT4w5meVI8ksBVm966JPn61grSwiyjFlJC+qG0Dnk7NPaTikk
kK47jKLwq2rGc8mMaZOa0Sg4ZvPfxF1EigyyOXyOIGe+oBkJZJCi9xZCVYS5b2WMboPiHsNMt5JS
HkpyG8pkY+lIj6/bd7F/KKvjYc5CPokxnEstIOKraCqHToeB/q+i/VbpsdNAsTlvgwPq3vvraBc7
x6HNf77IUpAexUZbAa2r9pLyEtcHvQ8fprp3C8wsECsSBEeRddzuQeioi6MaeGkzbDKT3JcgPwXf
sBex+HYo1FSwmhdFgHP7+D4xi6mpaUYF7FMY6pzPdfO7Mj8H0WzY5WMgh8MFK2aBrrvMgcOo+r1J
4tCu41w6KtCwUDPoHSjDYHi5NRSOXGaZx9Tut8TKRBBeRNZywayJrFFRZmtraaNabomW2BajPIMp
YhRa3UbQLcE/UXQlfPoMds5MpSO2MSxPWbUZkgeEatuo30LRC/yqgy6QtHMH7SWT5tMAJKq+4iFJ
GTY5uq3y2m5BaQtmm7/xF4ikoxyuWyiJc5FMk/qURd28jxWQIsXNcMDZpJ4MTE1fP3qrm7WAmv98
cfRAkVTKJQFUaSpPltp/i3VUIntjX+tUYNVFzJy9cwE1b+cCqomlPFcZFlEL6AO0ANH73n5oViOw
aP0ULHC4aBJreI3vw7LBAKpHJjeHWIUalm4O36jSZ8xiZ+x+wkS2KFUQLSUXVRIzHNqixlJWkOVh
Kiih0rpFD3zh9lAxFSzm5XDm12rifUoBx9C8sOerWWVFCVkzoOnx8CstFQcNU3fWEOyh7/Tu51CV
UJv2d6xD4YTmN6Elo1+kccGP5uKp+E3D3Ox1R5rxzu6p89/Dv6N3kpmXffu16rmtyLVjaZ2dhoan
FxvJcFNMxDb9X0SamcsS95MMIR2evEAqoBQ55DV2Wi56qLmYnlaM7lTWLq4UwXfuZQkfBi7BOLdK
O6mwugEpbVYdSXeUDUeLbqBWV5gvkWGn9C0UchVdViQ5TG6Ts2piGBkEpqYc8uguY1jI0mXxU4I0
sXW14hTIuyT2mtr22WmchXUOIXs0I+RXxygQdXyuneDFEvBqV5I0kpCk+DmNHnzvk+bTUJNtOfj/
9uvoy+qZIw6DppeNugpSbRIVgIlNtGQY+TfU+x6ue+va1YF6yD8QXNijATF8TN9gYWOQHmnHBpf/
JN0rySsULf4bFBf2IFVgmUzBwagbxQ6zh0aqNqV51KUcH7aClVvfoD9mcT7KmtDPUvQDQZu9duTB
DSQ082n/lib8a3ss9NbN9NQKX+1MBmpFjYRTlzToZYlDJwv8Y0lENFhrd66BOeP/g+FsqaO08Kup
aZwpPw31syE1701+CwnSjYGSSAiaZFFIndMjPoQtEbnTNhEtl2MwxTltPjhhsaO/YBy5hSjHIZKc
aXTaLt/8hXNAlBdsw+A+knldT4Y8lIHrq3HkgN3EaNeSzN5L2S1GkBkRvbjOWcqFfQswLosp0yAP
9Aj2RSXxBqjRguDUQcef45ebLoDIQoexkteCPmDaVW5fWwUaGAJ7Vy9n0OT/YzCX2gT5lKJaDIMN
MEj73wftEVydGfM06G7JpeeD7tTS7hrRxIkQlzvwUD4ITTwQ4BSiLwgvD3L3UIBVRN2UIDyUUrC/
GaB80lwFmcH1LV49kwuLufOfZ50U5yOQS7wKyN1hgvAyxFqug6xv7TzVMIso46PtPBuQoHRWSEHb
OCokz8CYgK8m1r5fx/jKpy/95w+Ieg7S05qZdGCNo9A7v0SK80bptpZuMu22i3KneqPqtmG3VvGT
UcEirgYD9Q80OYcGK6UmdRTQJGVOq8v2BNqUECMNNbTB6K6UTNGrylo+Aw0tHYIdeFQFM+45ol7m
sRxMQJTK57E7MQql440PDdyUgCef7cTj3xftRnNc/YPI366dpabNmAOxM7dM9QyQGycQFu4KNw9n
BiPMpZZ4GxNNq6z6J/g/KVo30XjEkwVgvCfJ9QFPfoV0A1WaxD/lwf6656x65x8I/u0+aPOqmEeZ
wO4IgUGzdPFiLAjeAiv4d/ZM8Xspna3Q8ZxfJ4UbjMcw/HXdjvUcEJptILICU7LFq9bLgZJGkgWU
NAm/4f9vldra1Wbpxf50ynWy7Y2HHO9LSHwLQfRePQELaC54T3WWTWhgALTyWkKOhoLBvY/afet/
I/33ppp2121d9f8F3rzgi6+1Cm0Lcd/NC0qnLZmGrdrLXlmodka7u6AytvLMvZAq7nVYkZlcnM6G
biDyDKtS6VXyP7q0Cm1Gxk1Bvitd5vVqKfpeXHUdPLQjmzEgwcu3h7WhllE2YWUjddyo6vCiTOUp
AnsYtGluY+UlUsbdEOBnmCPUqnyGZloqvckJta3G3xaGaKR09bRoc10dnVEUw3/nK6+hZ72NdauG
KuiwTdX2cQiJ4ECupr//QBgyN9XXlfggnUJAEIjz6rf4eImTraVhFFuQkM7bdXFlLID4e6nVTaiy
mUgxDN+J0OLX4vUKIyi7XPhkt76N/7dshszdTpiqh17ZvI0ddImMB6t/Y4roUvh/AsAfEO4egqLW
JI8M9phZgGoesXs04SbpIfLxWJV7GC5XwYWvNKJRFiEwd/wxXwARNAXAncw8KHFj8BsUU7sO0zv1
YI/GjlS3lflw/TCKlpSLAVZXJFYsATRXXRON636wNZvubyI3JrPJXMEz0aJ57u4kT7PBmvctR3PG
EJVbbTQ8UPYIMohVl1/AcIEFMmqjFUMkC5JWht2WHzVmrYICXWvxxvcHAdiq2y/AuJxPocws6hFg
1QhJwPS27DRnDH40hegpRwQ0h9NFlDYCpcY3EoCi/D7utwqMMi1nFElgrjrCwh4uJOklLoAkhiPI
JuofQfYUyuMmq5qnv/A3TG2jooW3ywu5h6oswqyZEJYUDAP2ZEQd+2kA285/Q+ECRZ6UdYCnj9oZ
mL5TaPg8VtE2zqngM3n1JlsYw4WKNjLToLUoYiy++6dwq/m5p0c7hs/JCnqsoq/X9S36s3ZcgLBq
v9faAnAYaAxVp1RBVh2JWgFENnFnFcWakBoDli5D15pbqzSM7WjKfkSpNXkMfZYNJqB64pF0ap+v
79rq+TUI2nLQmQd+As6+umpSZlAf0PoR2fGg1C5hLgkdWfmbUibYD/6B4qxsIO+k5SWgFNLekGB0
Yu1xyPD8JrfBR1ene4IHzB4aqX/jmAtcLkRpcjJA9EFC7gPvaMFShNbrYOgFhczVPVygcLGJJLT3
yWydpbksfSzBjqLgIZ3pm7KmnrC1YzVCLeC4CAV9yZYqGYxKA69DIbgrt6T5rhmtYPFEOFyIUtK+
syoZZqkVg6gm0rUqQvE5eWqLWJQxrhaK/rFJ4dOn3JIyP7KARcOXqN9Dt5AkOcjInKn37TR5mujv
QX4uNNHE5OU4+vyJuADm0qlBMlJjygAcNRaa1n830PTcWINsM4SyKpG2WfnUdaNNO8vtkayWHdg7
oBaoQm1P7czHQavux0wWvexcdyk8jJ/fQjkzNby7Y49Z/MK6o249sCI8xOkrdBaS2hDs9LyTFzml
gXl1BVo1kHLlAitRxrKsUwShOgURf+l0xQDRA6hXKvsh/zFCXZiGf3Off43kKPj2Q5JybuCQ+Koa
1Qiu+EDHzJXXsG8N+VWJWJLXKywLHC4CSO0Yx40P00xwG+T7LAKR3s+03mXdw6hsFXU/lJ91+1Kl
Dxibca8H2PUSGb4FZDycoujB92xorRSyvodz1czT6+PUeiDYtklxWxYHytzYtNsKYkQgHLkOPEfu
y/38B/drsnGRw+QQfh+7BEZDcNZO0dHvD6IDu1pa+WMaP4E5dhJLUwUQVo7me1hRmjsDmSymIZMB
2jftxhg3afCv++K/jusfy7hzYeY5upw7uI0uQY2obF+nOt1eX7zVa39hGXcYdAOC11A5RSgqTnWW
o2H62cT1fx1k/cT9sYO7e0HHa0kjWJgdvPHZmrRvZp4CldgNNswYHllymKTddUiRU3AnLu3lLG9V
QOY+epjN9OAX+ffrEOs3xh+ruMNmEB9NGRaS2gqtxHl9yv1i2xqnCGxUfwP0J5/g9ig2wt6HjjDE
n01Mgmdx4Ki55XVDbheW9nYdazUULyIId7trVqUyY3Y5EB9B2cb2k9cGL9CttWkDjKOJJkRX13AB
x93uRglFQYUBLsh+VdGtVjqVBV1lQWhadYYFCne3NzQ2MLIFlC6Z9rrefiqtKsjWrxuCZ8fzCJ/K
MS3zCBBRBXESZCcSsWvpPq021/dn9bxaeK0GzbimUZXza3BwqyzOMH2oDsVJ0ggE7eVXozYfr8Os
B/MFDufcmCFJWp8gLpD+DU9ZCvHiaEMUm+mBJ9culMbBiBeC2VSAO/vyRTBf4HL+p45S07TTfImg
paruqoM/ERsfj66fD3ae1F5IfzR5+LOMmV1Wpp23zY1pgtTu+u9Y3c7Fz+D8kvhTTno2ZyRpeyi1
8tigqSsbBluFkt91qNmiaxZzzplRvezx9VU7bfapw3HqGB93aCvu30DbKoiKArMuWPGbxM/RiIvj
Vm+CMHKARUdH1gSRcTWIzHcXOMdAksOr6GjaYMRmDyetxq3W/EKnTokhyUh2dfZSy43gdK/eLgs0
bq9oaybMHLBXcv9drV+M7qjS194PMbNwzMvNyFrBGRQBcjuWNL6kFcVsXh7bgeHk0knB8EVd3GbE
0w2PiMpBq/Hrj4V8w7IehhTNZSEOvQVaBFQappg9X/fC9VaRBQb3aeA3aPfJBxglp/IDhT6V3aRF
h+FWtXOVdLit+vhOZs3PmvSTY2rTS+NPe8nyUT+M7qJ6Zner09grUohr5h3oZfqxAKM49UVi6Zd9
4/iVmDlT5sY9Xbno0019icmZGaH7kuBZvwm2mPfCcFRR7tQYU5lVcgg7ttVmkXDEYinu9wOjoiLQ
JfHA/Csg86CDPB39tV+p+CLrDMqMSu28J6MDilmMgTrmO/6DRjHzVm9s5n2TP5gjP0o3+Za9gDUm
fZBuxu31XVu7DZY/YnacxY9gBEwepYSlqECFOfTKptAcAyKj/x7FWLiGeo7iY8xQDyu4RixPBwnv
Rmmp3QZV8ldvcAscLs8xLTkuY0i2Oqji7ohfeJWJ2QNNVIRfj05gOIKoON7SeN4gjNoVaGuDOabx
0hmT3WRuyzCYOXpgb5EN0Sz8+lWKoW0o5IAPFV3t58sX9ObgJxo8BVqPqTnaRXuT4Q0YMhNDeOrz
HUWPssRAYaQ71/dtNWwsgDnvCCIqpQUaNpzRrLbS0G97yb2OsHqfLBC4bCQNMx2pFJZysJACT5vS
8N3E3BWayAVXL0lwBWLahlKImHFrCFoxOhQ9XCMPH/XKi9BwISMr1TzMR/+Nty+guFXzB7WT83yG
qh40pbeNRga5cyy4Q9ZOLmYu/zGIW7ksCCGcM9fqpOiGojEgQrenkLx29aJCczM4jKEDetEHHPbo
FSMNtkcBmXIQ3YyQ25BB5dPc0dSLk9SuiODmv2R0/grOMzEfOmh16CidO3uZdkmWmIBkuZ1A33m8
N56b21nMWnZnYTLM+Hf74DeSuuueuHaovyaJ/heXz2zUOslj5esbadpbpqejcTa+V4Njq7hjLHjW
uhyYPTeScHdllBtJh0QYd+WW2pDuC2wIWjuTbdxnhwxibHSy32Q7fak2gQuOBs13JMHnxtp5WJrL
h2TGSGRocJ9p2LTxcRxRW362atdQflxf19WHwyUSd/L0jOZqHwBJjY8Iye3YukQ+6jo6SyCRbmyq
zHAq0TyfItpO7hBaVheonYQVbuziNCHNx1SoPQSQ4LHDN/biPx4ZsTHT4v7wvUD0uk1E6NzhVKck
krsYERskeRv/2biP3xrX9CIPr3DbABv6ELuWqzn1Xn+sXOk7NC/32+a9hHeXTrND2kRBJRrvd+Rb
vZEfpGMk+k6a7ec/GmZCA9OgKgRV+EFjTHtNSZzFuMOGWz8aQNsgurbWAtQyy+L2vc4zlsojLo/c
t3Wwq0jZ1hcOKqwWLJco3D7XqR5p03xFZQjo0Kcz0xOYJrTwk7TopUglaKl4lfwyyduebvRRJPcp
MnK+3xb5k4ZXXTQuAl4pHnoJo4ZoH8xy0SPragawtHI+zUsYlknQA4E/ofxQW5umuZn6V0MynCh9
b+IXudjp1b6aHq8f3bXLeYk6e/kCVSoH9HtnME6rpEMymcc+/Q0q2rdmlD6vI4mWkQv6dScXeQ7W
d8cc73XlZeyemP/7P0Hwn0Bxm7a5GcAYNZkcNVJB+zptpjR3r8OItoofnZ4sGuptPy8aWNlQfUCi
0Vr7Wr3rdK9XPmPlWCiubGT767iCFaRcPA/CoVNkqOg6gf5eo4TdKQ+6+nYdYz2q/fPdxOehugVu
gqzELkU9mkk70HH10rtl9cdaVz9i66mxot11xPUo9QeRO90jTepU84FYVydfRoqbQWJEcPGvYigz
N+3MjHTRfZU3VqP0cwRR2/C2oD1KQVQr2p/XLVldO0WjlgZyM0vn105GtxOEN2aUynBHyR4h95SO
rioRSBTdBSic/zc8buWyYBoTkBMhYlSPtXbnJ5tkvImtb5n/MICV5zrYqvMtjJv/fBEoIOEeJ7IB
sLGb0Bi/r5MGLACC/sPVaLQA4UJtEnQ9nvcB4veVB4IrR44oag3WHZpaBG4n2iwu3BpBHquJDChw
mhKK9hyPTR/j8ETUo8QEr+Gra/enDMA/JkIYfixTH4mKCQbosT8olhtVIr6B9YRzgcK5Q67hKx8t
oxDPO4V39W7a4b19n51KKFfFNt5QCjtyyT53pFO2kTM7PVmeKti/S9KdOeld/AbOS1irgSQmwRHo
ft5B/Sh4Rf/i5/uzqkPRr3I7R9+azuSMb5bXOuQw6Q7baILfsDq0tvwNnBOhDjxkTYB1aMFX4Wa9
oz8Ox2bb7eKP6mf4QEDc6eHhXvGuH5D1dHRhO+dRaa6ORlMBFyJZlmSj1nJkO/XT/2yJjddweaPa
1Qf6Ou5KNM6bXiZ6f1w9PAv82eMXJ9TXtCShEfD1pxMFRcebf9PHHvZe3kCE7bE9+o/qLWhmgo/r
hotwuYs9NppSN3LsOcjMI9RHtNMkeUJxXwHK1yfIwjozwTzCQGBdVH/E/hFiEUnc2VMl+Dadf+xF
zvxnEb+u/gWMqjc+iem8iCAFTkPzF8E3BGQpbJn8nkIZnzUyatSi9uDVYLRA5W52LZ/qsBuB2paf
kq+5aQLamRQEd88GaqRRs7m+Y7MnnhkJ8gIVnAIYTkOnk8p3GvhT5xeRZuJNWulyvN7JrjQNBysq
bgaJfeaRSGzz8vvwCxCD/lBdw4AF/y08Yi5mCCwrcVTQMdpaI7s9up5AHeea4EOsK+rQPkMq1W9r
TcQCf5mtzeCYIdNAc6qDxpr7EB+mpJHaSUqg8kvdupd3kkw3plw4YDLaSC15maIe00q1rajPXRnc
X1/ri9RjRgej1PwL0HzKv8XlyEjQTEMTONRHH0LMrBG1qlycDCAQyGKB3BSMPRdMbmkXDBXp/AQ0
GJ4W7ivlOORem79ft2N1D5cwnI9So5VkqcYyyq+l6gUv5EP+huTGOGn44t5eB7u4MDmTuO/KIQ8V
lE6A1Zn7Gl/0UXVHRSMpl5+VXyCY6aemgRlNwt1VTT1FE+iNQVulD5skbUs7CCj41JgybhlNEtRa
+8RNiyRwh5gNtyjbgiYXeSQE59uHjoFl5LrVl48WKPWZs1bFzLs6zwqcR/Ap7glY8EdwzlQJ0h/D
nkzF9tvuaFaG46v1zqTlLR7TtqPun0IzeAhF4W8tMsBfZ553EAOQC82MCA2eqK+DkUr9DToJO7Nu
fVm6b2m/LcQsxPPJ4+MQjiRSBpABz4zi5/YSEK01GELAG4ziE1vNmhvq42YMq6L61kVGvCmYfMeC
ybxViXyKLcl04ykRHNCvfb74FeBpQlhCfLoYNfV1Cx9WCLfOUBqgg7K6jMjQcsu0Z4nGqsuSFmyt
dEjy8FhXFQ4ZMmGM+yu5Mu1NM66fB5K0E3RFTO0HSlLETSQytXalZclBRm926CUT/ia7YQZIWSmY
Fkq/DNHmlbPRCyYje1ENpnsaK5RnmWnSb5CUVFsaS+qr7vvosGBj5sahNt2EkZa9Sq0PCaggs9L7
NqiHfz1+rUE6RJsj9Vwyki+mjyJT7kYlwtFTJ1dCq+EwfPcnUbfK5QE/R+FyVZ/mmV6mQInIMYyf
8DFtJ6Pg8+gyLgID9xzFuC0UE/jyV1lnhT9RYFQ6nh3AzmoFNsZNQ2Hn0uWhOQfiEi9QHzBfMQE0
gFNMk34G1YkSb8LkZye4uC+yE4zOKaCXJshvwbbHi7tIfpvSyUTIinpPz++6yGXmU1fc4qhgGs3M
BAXki7QEEVKDUj2GE8H1jzfB8/OZDCqeDrscBEtq8JCp5n2u/2Rd6SYKSEksshmKT0EEXIsIaIkm
YCHCmBTYyc8R487Q+tYswNE2etR6IIGbt2+5+Rx2P1r6EKmuhvsG0zDXYS+9EXbCU0wLIx/gluXi
Lj7aR91MS5CMhWw3KD4ylOTOqEUz7auZCFQ0KCidVFAcyFwmEjPW1r0G6wq/t5Pso0ETLdgM8TwA
Xn/NU81DlzV2KZqHvvQamDdPXsoY9Zpn3c8X1dKYCeEfcLAa7GVqn4byEMQ3DMzQ0otc7xTRmPDa
NQYdCk0GETXqIFDGO8dri7bM1ABMpRp7yTp3II6M1pzIY5gbid8JCPGAatxa5fb6Nq6lWktc7hzG
aphLvQU7rYZtI3PY9aPoRX/+6fxdMXN/YTENnD++8lezHjRLOXYwiHdls6/63QgSfd1wCrwRX7dm
zSmXUFy+lRSBYVoFoKwANMGBsbPA7yJnqSCkiCzi7uAgHit8fADGB8djOdwPyTuFzJo/foataMBs
LZ7oIJDFYOvMa8bnN3obKk3ezzSeBKnMI42pTfWH2n9qQeViiMq0K8JuRDcQSaiJoUsETs4PlUrq
qprMCV5oT0yxafmkTtg5T6oeGv+VWltJO7XBDwwmZNaOQHyhvMXgsK3EWwvcK9pnDeEZNLunmCQ0
3CjPHq/v8NrSL38f569QsiWJHiDxiJTDzA8+bmrzgTQfLBKkOJelIQRyhFMDj8kW7nV+cp/UqH+G
Olaixg2VR9t0vIe0ThXWNkseKmN0Q4WA3zz3UvAVtOn3khwL30mrnzo5JMMr2LzQguvIxsPwF8Jh
5z+Nc/NWBU3+MC9ClR1HlKWU2OuSueeM0Oc42xix2yW7QnLTIHNzkbbm2hkD9QfyPrTogKSWC/xV
FYe+1YGMG5/2ThFg+FBzIHxxfZvXwu8SZM5TFiWFpClpHiQA6ZVvjNk625rZhoTPvb7L/Dt0h1+H
u0x7sKALmzivr6pRD6IRcAbo9CzD1sjtQAqbij4717zXVNEeYxizmhd/mbWjBJcrEG1J0mHAcV9P
jyE+WzTlR5q6101aiRu4LqmiaAQipReTEaavxVmkASqKn4wAr28mRgSKO7CJJAQSDoIFXNmvMzRu
v/pYDVJpAFoS76cK6sE0tKNQsw2MpWvfSbDpMZx93cAVPzyD5PYs1jU11ztAqjXxZNa6fXGSRY6x
smFnIFy4mfo49kGYiburhwpgekAejGW10RDQVYLEcYVcmGA4GiT6KEpArIxyBmU5dIS1cV7D9Cka
9n10y3LisMJFZ7CWP0ex5oTdZ5N/RsaNP+1MUru9ZoA7fWO1ThTtWbCp/dRVWq/uVWdIWzvsNsgo
Es0uwjs8815f/9WlWfxcbmkQH9scszeIj10OjuzAUeqtWX30kuWZohR31ZkXWFw2Vlt9S6c5S/Gr
j0J3G+ktIhtCGRS79vLo1dGmJDd40VaLe2YcshGcJ+oj1d/TLNyWoitorQiy2Chw+J4Hp0ZO/V6W
8WsoljkBa95JR5U+ke2m2xsgBPT797Yetrp+n2duP/gCx18JVoDXKcQBkPZfULhKqAk0w5ya+tX9
QJ9VaIapxWEIBRfg6vn6A8NP/0iTL9EmAkzevEdg/AzKXQ5V6OtOtBY3ltUbLm6UQ1o2nYXqDbH2
3fjL6J6hzDeahyr4KKxNJG+vw619TZjgXFaJhX+Q2nOZWwcxcHRzohDe1pHThnYavZiFl/qHQZvs
gb6B5VdlSHEEZl42ASPxlaHjioIjWrgg93nuMmYmjbU/q3dndvPa/sg88kHc8LNw+tKO8C5oB5+Q
7XtjJ+s4CrBX9hHQIOJT5+8n9SvPWV6lNat8szZxEUw7y3Iztu0G7/qyruyiCQ09U0dVyqAW3/hZ
ZlAoraJZMLKKHGaBB2wbEhtTABACcxGLYhHnysoRWALyDxuGmtcK6O3gNlpsp3EJ1qH91N7ERPA+
tLZ2C8O+3Gmxdp0cBBZISPA9IQUQY0UxabAb0RkQgaicb5StnueI3E6I3nDq42X1ra8P13doJVij
SxGSJTpKEvAE7m5JDGnKSAL/U6h20xR4SKziI+sjrwBdRtCJBnFX4vUZHHc3RBI+ISQZPpeqn0kV
2RG4AlLJq6yDhbX0BcmHCI2/HfQWhPI50FTDreMfMTpXtXqH0RZdfUja39dXcuWaRuUKZQ+C8ItD
zbPsmXpKK1DNJM6xvIm33SZ9Lrbjod43nrWnjvQSOdpdcJPb8a30vbYLr9zGNy4Cjt14gSDHu/Sc
85/CLbMs+0bemlLsmE2Fj40D0zo7LzbXDb48awBRUc7CgO1c6eEKMPqU4SVogL0q6PC11q1AgJ6Z
j6a0v45zGUSAQ6B1hzc9w8Qw7/kxiKegkMsIOIryOzE9lLGm6k3FIAg4YzKzd0JdcMGR+WCdFybO
Ebnlw3d1rICxJYGI+ffIIe+N9xTvo23rPUNgb3qPHn9mjYdJXweD2hAX19zoprTTQ/EUbCaPeCjt
bUUPLJfn9Pwnca6cyn2hjNm82FCizncdPWCimepuLuLEXXmaWiLhCfZ8uTF7UfbQhkqcCepOKPL6
frQxmQ/9MxLHm4hmOjKnuvjUQiN4DBUr3BotFbG1X3Y1z5Xzfzad8M4lj6DA7g38it6BBFbvhQ71
2AfGx+9HF3QcboRjc5R2IqGj1WUGqxpG1fGea/DFSx8T4ySTUX1m1anJczdVHyzz26BDhUVwg6x6
9QJpPl2LGyQD61mdz3XupC9dCtK6yrBljLsV2i7s3zrtQWOCXo7V87pA5M6RpfnaCJoWeLW5LXpv
gpLaMIAWUKiHeVl3xt79efXgifi0IcwHDPXjcdN0IsPRlcbuusBGLaBuf/vaoxw9D/RW+Qsx7CWs
xjmuH8hxgNYJ2Pc/pF3ZbuQ6svwiASK1v0qqvcq73Xa/CO7F1L6TWr7+hvphuoollNDnDmYOBjiA
s0glk8nMyAjix6kzDYOazip3Vmq38CKbDa9/Fyg3wQnDqGRWwJKir4z01I0PZHi/HfTmj+GZDeny
J4oCUaowTMDcCxr4YpWhmN2OzcoJItcQrwITLMNOqAteObMyEwKqKOCjwIX6luQjcagxYScQMsvj
o0UeUuM9+/eMA9XDMxNScI1MzYyBGcTzM39o6UMtXqsCVK33lC+E8ZmS5aUlKWb2FZQS0CLEQ/Q9
+QR2PHch2/LGvG7NjtqdW3We7oafe+Q8981ei92vL/V7upCCXAOopi6ThQYg7klQ1smN8QHQRrvn
aAIT4mrc1Tf2Xv2sUjd5KzbpIQ+9cd9/9Q3wTLcdaCaSXdiV4kvFUaS0BOzawUOqPoN1zLY9HQE9
Hra3Lc256oUpyWl0gVZQaWKf7fSrVd7N3yG0QKHx2PATqd5IfGLBP3PHSLsqOVGq6Hpux1gdykkd
eQdavXaO+VKvZ/orUh5wsTDJgSBx2oyDjYU55NcgPjXFD5ynKnxKo23wz+Ps04psOomLYYoXY4SX
9wEG/Zuw61Bp1FEoEOjKAQPG0qPGF77W7Ak/szP1fc7unaQTVEta2GHjPTX8oHwRS7nK9CfkbYPD
I4JMdfIrndi8tcOCBhBJC2jhFuqXtlRpnjfwh2lcBQBKflZqEFcprRGcwAxT8lAYe4YK5MK7aNYE
tJynzhSAXTLIKgGZZodFT1HqV1E+mey/eDA9MyDF97AltB/zLPWM7FFFM50m91b6FC6lc3Of+9yM
5FZ1XAncVFhH2OzG/M2qXEga3j7/c5Hm3ITkUSEDPrRPsBK7eFOiD6dY2QoKcJhggbT6bVOzXwXi
RJNIkY1JUmk1dqJ3pFHRXzOio95i8idbmohdsiAtJkGyUhRTV7nFlYA6UGksZGGzH+RsCdO/Pzt/
dVuihucABqCAiUp/0YYeUM+FLzJrw4Ywqo6qDsUxvLTBwKVQJT1a8EV/ryiQPD9q2dftLzGTvkIZ
+a8J6XpJa9YkegkT5XDX2i53fB14rvJUKVteVn5u/TNjFeIjxs8x5ghtRNWS71GgGwB111B1DId1
ZTY+LfDkGnzFPCI+Y1T+P1yf5+ak9bWGA/bxqZRr18eObCPrzdL8od6WS4jK+W/1d13S5TlxoIlo
hCHefzfjTRV9N5ZA3LMHFE0sAmbsqVMsXWN25WSOaqEgr5UvXfkahTudAYr3HMcLGdeCIZk1uuId
z8AxCa72YSuyF2St0DkUwGWZ/zoDMDnD3xXJ3NEMBBgtmZRFzfAbJq7duo5WztKA6/SJr64x0Pn+
UQxDpJZOkVrSNI7E5OKaqzvMrUHgxt9AG3L7JM1GnDMzkqeRNo5JyGCGYm5Rea+WJsZn0zMgMvGJ
J655JPaX0aCIzRjyOgAKVGO2qpTwYMeJr0V0S8LuoHZ3fZ4DS0Lzys2dZkH4b6YlMmlAQ5HMmnJg
zZDcO861yLLbEaHojhyyDUq+vqq4aNxutN4NVkCS9Qsm//Qf5O92bnLK6s4iLCIFr+IGJukm30VP
L/mOgdTgm+NVfvmF6sEmvCOP5LvmKX6tuEuTeXNeoyHtcaCYMP1X2u1WyxwNOlOAZdj3BQa+jXjb
KcB87W57zVzYAA5jSlBQmbV16UyHrdBGDGJhX8mGBr/FcD9YS/XnmaYIPt5fI4b0oq6zgVcZxC6B
pPcAofGpfQqsD93aOIZH0M/Nn2Jn06QLh3vuQJxbleqKbNDQtJ2sNvkhwghbucS4NfuJMCqPb4Sh
eeBnLh2kpmIsxxIHogU9IwfHV9xstCGglVdZiQlmE646mX/7e01/88opgZxE2x0gdTBCXtrstRHM
PSZsBq0OSn3d7jBw0ZSYgLWi1t4YHaV+2ZTRSWkD1PaGjGxu/4BZh/m7aLk6ggZyk9jToqviM7N2
lf3Bl1h65iPNmQ3py1WdCKpyhA1i7kJw6Ha1AfDJQwr1LpSIG9DCKSuVrm4vbO7SgYY2JrJxJ0wt
8sudTVPF1ngKozpSqVRbVTh0gZNCIuSN5guJ1aznTB1CVPhR5b/SaM00LhwHIplRHfkj6MOZ0lZu
mFLkicYSA8fsFzszJl0MY5GnQV9BsVItHwYwv3avib3+D3vnQMcGMxUqWhfSSVBYaKV52uGDVfkG
bKSgov7Ew9ozMN+WgErytrXZM/DXmjxRXJlVCwwMFjRE+nNof4z1O3PGxyxXDyro9SBK7eb6Esjw
+gbCNKxKJpAosKKYQpHWWMSUp8hKCi8f1r1+D+lb4QBQDqn6SbienxDLuP1l17VrGZZPjKUXxdVn
nOxDOhgCZsgkqCwOECi5pnStACyO7rvop149huzX7Y29Bole2Liq2Q+WERhmDRuNoz9Syt2M616v
/oyN5AjY/VaL8u8tGz5irriUkx3kvxeymOlSvYhv0i+Qjj5x1NZMQT/vTSBLB9CGprkrw/Zgtr1v
IDsfonjh3M9+WIIJZB1bOzPwUKXTpADRC+i9APi/UYyufucjCxpXHbr2KTRE+VipipGtqVHyxg0M
i7EjYXqytcpCaGue6uo+duxu6dF9dYNhM6aMC8WcCdgqD36YPQhuC2hTQdrE2CijvS6jf84aJxMm
hrAwrDGD/hRmlgwWrnyvG9muorZHxRLL21Wwm0xYxDJRLYL7atKVpfKhcka0oD0oj25pBaWr/lhH
FFy9wcKnnLME8h0Axh1QEYNt6DKEm0WcJhS1e0DSOryGmV84e6N4ZEtXxawd9JIsmCBAI0hXhZ3a
egMsBr5Lph6I+lOtqm3Tq6kbG8rCkmaPJLJtJFDAN084i8s1YU691EMrmdCwd0H32oO+RQ23BIxU
WXGvFK8mP3Bjn4nX0FyoMMwdxXPLUv4rclpHYZ1CMnY4WdWJ5DtKFM/Q7qwQQikLN+J1jggvMYDB
x/NCw/CjKR38WA9ZNqhF4ZUAEOgFfRrEiyPKFYP69kQZ2WrdSVWTo63Y+4YEH7cj39xaDcsC//HU
cAcl3+UuR7w1eNXnhYe+8dtggDO70NZObHthDe6jiB5api9kcvMrtnH6KMQOUZOQvFXpoakYMKy4
T4yXnqp7ZSB+T1q08kx2NEFgNSTOXi01zwh+Zbq55Flz0QWqU0B9U7QpLflC0QKoiogWp6VojjZE
vZqdDXqJyh5cFJJsZ2U7GydYp5qfxV5vYJZl6ZNPab8c6wEBn1DgeBVT+fVdO1HQcBWBoYt3JONg
KMUYqvIVIjaYyjYddnpw6pd4a+e+tIPNxgASINdX/DtjVEPQZ7pgMPAXH5MWtBa90ZYYznaeRx7d
WXHwKRKnXagDz4UMKP3Bng38Ja6ZSwcjWp2nEW0LULqgCsDBJW4O91EP7VLCFrqKV4nsRI9OIFw2
PZNBrGFcmgpKvVatAqO0wvjpNHyD8UW/LRrXaeudhSb47ZNznaxP5tCQcmDKstDvvjTH04DzZJpO
QOrz3Ou6a9MMZGXJitjVpmsehKN6AlrijCzV1mb29MKyFBqVwoyrToHlJnjoghjEZTWydbbGiMjS
WZ3Ov+SqMIXLSwdfJ9xV2lNlGAGTzBAf2lHb61Hs4uY/hgrztbJeJZmOiYRwXdhPoxkexs7cNOoS
V/rsYido9zSoMY1rX25zPkYVRmmw2BGsVcapUTCT1D418b/zl+BzAjGpT2AcQi1ppdzOggZnEmku
4fvaFqBFJYDdkZ9K3m6VrN/hMbFZcKFZjwV0EW9ajAVC/epybTo0GqGsAJtJtDOKbWTsCdvU6VZX
oVm+DUc/s74ZoON01jR+VfDsbbutYd3zpRLXTGyg0LzHwxq3N96BUorPNacPlQG/Iw79LNno2otl
nMDw6yXhwUmN9e1lz37Rv9bkqojooT4TV4j/eSG8Vv1WNaHf95j3WQp5c9sL5TrsL56bGKmWYk+A
SbqO87GAAFLrgXTUix3+lJPyEGrJEzQ5H2+vay5lwVNQA5x6YhEGe+Hl52zUXo10nRTAAg4uIxCj
aNYJV129POWZF0PrM3oK8rfIjkAl83Lb+MyldmFbusgT0RG1zihs58wbg/hIwnbBXacTIMeCSXbb
MdFD0AF5vVyeaMoytAO78FAxWNkx9wx1QBYY7W6vhMwtxcDlrGJEyLbB1Xlpx+C6IfQWc1BN7RSb
CLyT7qhnmPm0meMLo083GAY7xZYJ4wCzNQOgqiEbkBgy41XBZbMTRTYsRMIZX8KHVfE/wNIR7aWj
CjS1ng0WHktF0nDTwyMoONphMua+Q1Pk9latJVA4DuJywfC0WmnX0XFAiqaibWOCRvhyN8woMXmB
8oJXsxWt7zqz8uloAphYeqn9mTV+K5Y+wEzQvzApfeiI504H3e/cs+zer8pXB5Kjap9BsTZ5wHAE
hh4gaYfMpndTqm5Sx/G6gC4Aaa6nxHC9go3TQHaMJyqg5ZfrzgYkaTHHYaqhjCVSFMMS5lbGL6G1
B13NvCDBhad/OlAiL416o3OIF5F8G2UPtW1uE6N1J4bS2IwOgW1uQqq4PciH/ourGpqla3jioUQi
eYVoeMwGB6cuFzayuT1P3uPARacraNhrrJc7PXonDaDvZvdCMS0ZxzX0W5fEKuYOJo7jNEyLSo0h
X104ABiRhxwu5teV1ot00m9rAwRfWlMvPI3mLeGdCQ5rPMv/pPZnrQECOGzKp5JBrNOtTcItRHBW
ZmotRJq5GwIcsMYEfAexlhwBelVTYqPOSs8OURlstlHyKyqKtb7ExDYbsQEgQvETY+WgRJGcLB8i
I27jqvSKKgjoKozUbG2odYvETQFGzB6sb4QTss0wiXlsrIYcbbMmB2hlCRBYO2zhBplZN566BPME
6GfiP1MQOttevMVEHY917qXR8B6l6Mkp9alV1J3dLA3MzaavGGLDfY+a3kTxcWmrUEpgrQI0Jpra
FdExKH5x5Yu2K0t/N+gG5Uw0h2+fluvG0lS+OzM5Lf9seVHMC2ElMDl4kFL7hoLI0w9QcuNt6/ID
RkHdh334G/wenuUv8VHN7OyFaWlnh7CsoakhSkhWflQq0POpWw/3ndYuRISZa+LCzpRpnS0xyAK1
aDjsKDQFhZDiJU7vKX2z42i3a0q4sKVzidv5jkpXZadhbiLqsKNp+z5CFXMsn7voSVX8IgByaGkw
DXMN+PnSZYQaBRINDNMThGYp3o0gcLVyDakbKmsW97K67+tNU6GRtkJkMPd1SyttxaAntR6ytn5T
y5o+KIYzaPvWyoD27krSr81Ew2AOR/2NrfVxGB7pUADqqo2alj4gyFYbIKh1axsFSf+ZkL4ABnZg
2iocGaI9s1lyaCqn7XxahzqILUxRhKveUOp9Ck3wVTSdTi2n4PHPuEp+Oa3abGnTJYOvggI/8kUY
55bX9IF9ZyhVbLiE2OWDxnT1paIkfTfUzFY9hdgjHo+NylRPjwi078KijXccan94DoEp0idWWOM3
2PxOWIFmuKmqsE9SR6WPYnr9rFUaoMloAXYrHrfqd/Q6EdJ0NTILvwWdtrkGRz3ds67oM7ctpw5z
1nRGuGkyJduVCC+jq5NU94GiU7dORQEAhrgHHTE73qNBE/d5hQisDmLfJaHDvYrF9q+CYBhl4Jbz
lbCS7DLNiTYoPg2+kwahuYe+GLg52kFg3wpsssuaeIj9yuIcxAgtNGu5qkPZphz4yRydAkSzSRzw
dRTwEEofdWx8ZU7QfpKoHWwvYU39E0jJ/LmIihG0u9Vg+62tOF+pge19sgqL3dWkx/goG9IC4rEg
jtHbsVqJGgOtuNNwdXaYfRd5QHsvLMER2PJ4P3ZdvkP9lO7Utrc/q74EJwvNw6xY1w08TKl7Ld8b
xqBlEKEuwB2oiIj5NShXD1ohgpMK+sF6O+QEJIcJVcEyyOG77lDQ4p3WQwCiMajKA9M6jFXld5bh
FI9lH4cHsx403UMXrhrdvK8qdPZF0RirPgnZOgY/+Z1ijORZr/todKtKjBmk5gpKHkpD5OWKd4Qz
9CBr7dh3tFlpeFv9EM4ACh3TzA30YqmZebfj6uwthlq5o+ERByeSqQXquoX3ZCVuZXViZtqE1Yl2
H0l0p6EhFG+14qse/UE7mvYSLcScaTyWUTqEsAWgEfKNVYjWqZoECVAbGcdGiDuD/Upo5hpJuaEw
N3RiXdDuUGG2F+ocbqsvTdHMhEAQ62DaANBPMATJ7alcUccsRIrscYW41NsYR97pOJWqF0b5+vZO
z0R3SCI4kBw1qHpNSEWU1GhIq6ByyV3TvCtBJB412yF4CbRo4aPOLQs1MxWdmak5KxezyqFD2KxY
6QWNjipppRd7ovY8hfhoZWQuogj3R0aS3B252XUL19jMdXmRiEjXWKoA5KqYSESqvtralQH1JHxi
jOQybQHyNLNOCO9NyhY2BrOhS3J5YWo9RNbsAQxWschXAXiYwFBbPEP6YRVb2crGbFvfLw056te3
2IVNKQ+xGPTJRAybKe8gg6YhYX++7SgzeTIoy5CR41mAtrqMGAtKJ9KboUHrxwB/Tw60el+7gb1A
Dzm7d3+tyE/DPIy5GDueeyN3cKkqb1Hi3IHq31OsdG0xfSOYsvnnhWGWHrhFHDb9uoEPWfomGju4
pQ4+h0blSDSCXRqRhdffjP+BT8oBrRQQCRhjkryiRQfCLsMS6RppV7WxBeEYMqoXDKvdXs7cKxND
Ung24YghcZOjx2D2pVYySGrmOETvVZ9YqMEPI4RNWsh7li5GqPArwjgZoJXQ6YHpDkhCvgeCi8pN
GUuOOSPWIWyEsw2ZGUKovGSHMOqUFdFTgVplYyZQGGm74qFPTbtyaS0wlHJ7GXM1gjN3kwtPRVsS
c0zAFgA4n5k+2MEX7XdRsxrThzB7NsXv2+Zmvs65d1tTlniW5MZtRDHiBXNhcLJ7qMGAXuwNkhG3
rcye0jPv1i6tRAZK3Nrk3bWFcloXo8qThEtzyHPPIPgZaisTLSYC0PQrztbiiCg3VF6XXmmivBqC
TToF8cz4PdQgah9+7zKPpn6mk4XEfSZAXJiVHDxp8ozWMcxyo1uVGWDMwyblC0bmdlDVdADQIPkI
8T3JSJtqzSBUvG4FGntMC+8TtjQjtGRCCqWkqHFXMpjIsgRnIwgfaRv9e9EBZcdptgNkTVPL7vIT
1ZUKzEsDtLqtlk95o3yyIF1nQbnw+J47ROdmJK/mUVqbrQ0zE2I1vS/aDBnECaxQqbPSxLfMXAil
M8kEloUlgSR1osiRvk5Wod2SGSjjtUPoF0V7H4/Wqu31PW0DsOcN69vHadacjb8JftEJjiCZi0ez
MjnByzRAe4qM6coALzwtQbqkhadyaeZ47moCaOd/1iS/qETfK/EAa7VyP3aNS+mvJjlBcTtESztf
CuNzn46YwAgBkgDdINlD9CSiYLsfYc38rVsrx9r03Vcav0D326/4L2hAL+RHc5tpoCWFYjhmqlHT
v3RJXevRaGRJBXaYfmUUAXgSUr2HgnnsDaE1eNzkP25/vunzSC9vlPfwOnPQREWmL32+LOwLp7BK
NK0L5pIeDP7M2FC8+/7DyiaVJxTekLqYMhuzPQxWhLOWg5xkJcYDdHbBNroKazx7lpBlc5t4VtmW
kyQtQOl3TJFkWvV7oapuEb0OJiZGgu2w1OC6pkPHQCbueAfTVHisELnnRHo+teKBaY56ZwtgIBZl
+Sx60wa6VRRz35QvNQsPImx8BzdZAOpob2h0Nx5zt7UghhdudUDCdPLz9me9Fu7588NQLUFJFVyP
chSoWSwKK1en4R+lQZrNoAVoFCgRp04Uv9FAHT9sJ3V2kca7bawPiV9zaFa7JQVegrV4c1djEn7L
61J9wBs6Dny1a410GzQJBz1R17f7vNf6yC0GU/MtGpa/eCwYaifoaf5KQY30OwxA89Po/dCD3duk
PyxRG7u8G5LDwGzeewEDmxZ3avJStmryETRVtGN12EBIKWqyo5Jz55SoovjXlwF2BgkgWvl4ViJG
Sh7PUIcAASWKGdagRBvFHOnKrJxdWdb1TtOgzjnYdoAXvS4WIAtXdxoqog5q+hPrMD6KLXVceju0
4nEE43pbvgS5AqX1pZ721WGWLEjho0MvYYizMMPQOlhqyNHk+2Apfbo6XZMN5OjUxDFGBiBtH5pV
UKbrYqyCHNXe5+JDWGst2Q3d220X/vMhLkLTH0ugZKUIwBqISy+DIddiiw0BaFa41/9s/dLPXGuN
uq5Ln0Ee45WPvdcsvA+ue4SSTemBaue0FSYDMU6/1r+SQ7ey/XFTHNO7atd6bG3slj7Z1RUjGZz+
/VmemBptbVoCBtUNe8peo2Oy61elpz7d3syre/PSjMwNZZRRaHY1zIi1BZk0t1kbWI74+P9Zkfwv
zkMQGVTT7v0cffYYHDFnqkCO47aVhS37o0d6tmU2o0GbdrASH4NN4YVQJBMrcGEswH6uU3hpz6SH
AvpRLYt72NEfyVps20O9Qlx4TzfdQoY4e2z1/zn6n3n5swWB8AEPAQ2GTHU7Bj6rdwF9vb1nfzpo
0mGaUPgESC1EvSu0NS9aobZjlHkk/SiVPWKvX4jVYD4F1hrAtIR+Weq6sBZGRqZ07NoqqBoRL4CI
k7MLI+SBqaUpuqqOgFZV60bBtsIlUCyd28mzrg2BKQxJjAHCJMnzSMrThmZJ5jUmXxVahaLIt0J9
RwnctQKyskF97kIgYdN0mc/GZCGJmgtVEzQDSFkQFxl4Ml+e4lIPYkgtgaUM6AW8u9b5FqOdsVce
gi0DMHdjlG6+Ic/s2+2vOrO9F2bppdk0bokeljBLmj1w84r2ayhOKbLG22b+RFppdwmgS8gSp8Wh
TXtpB+SHoq1CHQByUecogIahOCE96L4irjRbVeeYkzaTsv9h5zq/y/sOk3mqgAJN0ifNHqqv9VOa
FJidb8Fq9VpHevJQpQr/UTrKuHC7X6PPcb2jljq9uZFIX+XsUVYCNWg5mDJ75BDmAXEbGiy+uhv3
xRpyhOpLs729OzPX+oVB6SMYxVQCMGHQaR5B0gUg4uq2gbmvfL4iKQ61OkPnA8mah6F6MOiiwwoI
gopWuX/bzkwYAjoe2BhQjuH//KHEOwtDSiUqHhHkJ7ZZrYBBvMvBi4HO8cIc4Mx+oZWAlBkI9mlo
WLrW80xUcZegAMLtzo8UJJ5LIuFzKcr0RgTEWwWZqtx970Kid6LGQujg1eCYzFeCU9DACbcmmnd7
02Y+DoqWYGAGRh6U5/JYoVB1CL0GiN1h4Yr8e93ftwUEZZe8enZJZ2amTT37NqLrqj4ekAsNG+eZ
pWhIFE/WIb0PHsDf9wVmigR9rDW4Z/xqIbRey3vjGgQdLXYS0i5430uHXwcrRZAkWCF5Np71vb5S
VvEP/fGHcQfuIOElOzt3+XbIXC/agQpyG2+6JebYGZe5+AnSEUsMJ6L2MG1y/mHap3ix3TStQQpw
FwakIxarkTAmjWjP+AlUUBu4gAZN9GEUswEr/mNpEmDu2XhhT/qcYZSiUQCAvhfu+KkwoeAVHEdg
jdxxj/Lgo7IZvnE39t60l3YhRZvNcM8/5xQFzjxJUVIt1SmWWr/HO8zh2r74pqNn65LJkbz2KVn/
e4C8WOx0hM4shtDSE2k0xZU+d1VlxfoljO2Sf0ghJVZjs82mNeU02Zki3hblwhrmj/nfQzDl12dr
qMowrcYBa6hytnY0oFv6byaGKJaYbWbtADmEziMYIoCPvrRjCFKGIoOdjDyOAMIx+7PV7pw4XAhb
M7HeANbqf3YkBzSdpBkg+JV5THkYxKnpvil8ydNmD9WZDcnTEjOgTS9gY2RPcZC4bbbKrdhl3bYd
T7R+jPKd6nwO/+G6vFia5G6YmgIWw56ChY4qONTGgMspi4O29KmWtlB2urAYWodjeYH9bJT3Netd
LfFv3y5LNiS3G4B9yGgLGzV7Gu1t0XlcX6rMzUcEB1Vw5Esg8pAruNymEdMbbFjlMOyY74BFCeLk
KQpo6iv0tPXorU6fmwnbQAoQ578oS5nH7FMLkiGoe6qTYJuMdyyaKmtEAbfnFaYNHkW2zglb95UX
ZNAUdDDV0R/TpQ7/XNYOqbRpTA9eiteR9AVbIwQqI0JiVfu9H+zKHwBdoL7geKnL7g2vPKlPveIu
AW/nMtQLs9JHjRUtxi6AV9XcWHhX9mvmuvWh9/h79Vwdlp6xcxHlfJHTa/oscllmMg41mdiEs22p
n0CTYTd+LVa3HXX6zfIFembFlGpbtZPZYE6CFaN+z4FTGk+2KN0EquX9OsjebxubTUnOrUkpCVGq
fqworDUu2/Q+hKu8+N66QwoUuxDnLl36zlAvCp+etX3tpbHf1R6I+W7/itlL/PxXSFlJ0fOyDUK4
zwg2Ujc5jdvGC5+d1W+6a9aBW2/KCvjDQ78QV+diAk4rkPI2VEiB4L78oGNJksJWkQqmtV9jOrq1
PEt5WljbdM9cf8+/RiQf7UZiJ/WAtbVr4Rtbfoea4md27PzAFZtuy5cyvLn6BA7FX4OSm/KaOLQh
MEg3JF0Hm/6FPRbv/QjKAld1l4qYs3sImAH6SFNDQi4XdKjuOtWU70U5kudjCy6QpWfOvIn/VXst
aUFFV8dd1COk6cCHgVWxB8y8EQvX+EziM8Wt/5U9JBcUSaIqdoSyRwGe69y+I0vZ/0z0QPkVuT/+
iVes3AFLLdG0nY0CToMgnChfff+khKdw6QKY2awLM9I62lBro9qBGY0dIdskwq0RrG+79OxWna1E
yqxGqtgVS7IM+mWj3zWqW7KX2xaWFjH9grNIq9SgH9WmvULfBSDZr1CATqdcwObM3R7mpFOGqTkM
Gl41dkAukwBiDSsxw2hThFoANFRzzc3zO5RmYA+kuKAjLYvXnr8G/y7zAgmZM+tScgXRPxErKhwu
E/GmcaxnVVSHieGGaeaqblI/BuY0t5vN7a2dYpoUji7MSjEvSmOG1zcWPWpPTXBMjVNPPrT6uzYu
HKjrb4jCgQVVLyD3KQZppVMLnCw4zFQr9qJCDd2EV3eZqQCAGy4URqe/c7kgzMQ54P0CSwCKBld5
fsurNh9MzBblDcZXT2X/3FWD12kApm4EiKq7hebT3MIwmayjlY0RK+izXTpnD0xhWpZW4oFyUCGv
SfikNB+3P9KCCZlGxOBm7gQFTJQG39T6u8ZNDFH5t43MZKuTuj061WCBg0KgXFIOiNPiiWSDBpu4
2ZcNhMiX45YHDMO0YAr5rpzM58RfGq2+Dh6XRiW3H8D523U9jFZWt4I+vN8tRfKZnAYmJsgY6iwY
A5NLyBNDfRhVELitVvkLSOq9bB2DJ8s5pjsMaQDOvNVAE7kpvcfOdcBj7xyN3e2tvY71l79ACsKZ
rpi5Cmy8ZwkXwA2DroQGLiTx9s9mMEo9FRhtNBERTC49EccrA9FLhAXyV8M5aD1kil84WTjIMwIe
NpB+GE0GpBaozD/Z21k0VhvqVFmaISN1s6fkjQiXrWLioazjRvtoE/ipqzEvPokVW2fPUC69vcqZ
x8WlfenAVelIGwe9D4/vxzXx07X+Qe4G0Amnr/bpl7X5/LVgcLrApJByvmC5xcfVsc5iGwaD74BU
dKqXvIkD9OBWxon3a/IVu0to3pm+ABoeDmaKQJ811T6lOzVWB6UGHh9KZr7yHD9Ud+I5tnzzaJYo
n40b5zvxEr+CQIax2NCccVY8WCeeNSAsUemdgtHZ5zWUwSRJwOBFaZBCIT14SlV+141KsyNqoGxv
b+71/WNfWJPOf2IZ8ahokGrOIyD39fKzz9MXyj7skW6H9uu2sZk4Cg5VYHxxQWCE6mpX4zIMqgof
0ikYyII++wGo8PL5tpGZiAbmGEQaaPNBZlWukfekbwtrYszqMfwH6iW1tR6RAtoLXjlnBpKquFMt
tBau5KeNyMZkj9LhiY1Cf4SEZVFLZG63IJWDwsFEqHo1pBA5kZLRBECXMQf5qPXmgI89NPzbuzVr
BEgfXJywBbqoS2/TrTQqO0hTeor9KJo1EJWGtmBiigfS8f3DQ46xfRCmXDVoh9DJSCUwq2MF62R8
D+vOjaNdiTYtWUPVD82FxSnFPxwHVzYddEkwVoVVyX29cFQyJ2TgvNVKuwEPjh4MHibNgodes6YJ
lRCVNGxmqWNiV3Df6cLOrYgN7ApKX5CNxM4rjad3Cir+0dh0u65T9DcQHuA1Eqmi3Malloy+0JBQ
qZnZhhvepVABEEiujk3d8SPajfVdRQbGD6UV6Q/maOLmGYdxTQFfPJg0U79jiss+9JGNYTccxMgj
JENupo86qTwTnQlMHDHH/MrUol+Puj38iJTBeCyaIHsOlSb5ViY2P+hO0q8N2HgsbWYeyjyn4CTo
HbHXU9N8F1VYbWgyhMTtedcOPmFKfldEtvBHNW2YN9Sq+JyYR8EIz0ix4yb8za07K3vo8rodD5De
7oIHR1G1+7h3bOF14J1oXai8FzvLCIe3ktfh2ooEGEsL0lIfTTDMD0caZKcx/F4OPuND3LkjDZX7
lObqe1KNwWPRNhFwY5ZR7TKhxL6FCY56L/S88VCODvNDXibFHp9RYyvNSYbftKJF5o5dkr1E0J1E
+Qz0Keu8aaKvpq1SulasOkcRyLJ4gnIb4+9U79qPYmRQ4RGhHf+AjIK2qhkH8BCINu2ohw2q6hjh
UhbuyOuiEUrQQBAjtIKkAroel6cqQq4aKhV4yWg2ejpEvqnSbsZY3URAywYi+x0rS3WGGe0B2ERW
MDEjTQFDsimyqgpZi7inPKNAlR/fQVE0utlJf3lhd+IQeeazcZesKp8/ZD/ClY00jDJ3icJ2Liwa
GG2CfrAzQT2lX2EEzNLzDIddS9Ym01zeL+YfMxckxin+mpCuLK0L+sJuYQKcQwZ36WnwfqCObLn0
wcl97bHaRUdgMHdLSKOlpUnpXZmnVgEBYXDAQ49TSYGwzxfy1CULUm2qHQjXhz+REuerie56+ng7
2s+8sUFZoiGvwOQ2cATy9EaL90cB3XrkjgVVvlvCsj7ykKGIWNk5uj4OWDMBFHcYolBmihH4/gCq
3S0G1H7VTIvhv1FzKKNO/B9p39UcNw5s/YtYBQaA5CvDJI2yFawXliXZzDnz199Df/daHAy/Qdlb
tbsvW6WeBrsbjQ7nlIJLYk315XXKJVyJ7w29r+E67dsnCSktCwTN+TWrWQqYf8AirTKqJs6VcpiR
u5XnWAH4JChw6FgcMuUfJAGS9M+Vyr02AP6DiBJhDLMe3mLKnKgtnAoT3JIqmgcWXd7coZEcO9LY
eoOkcSdXhxpPbRFSwkp+iPl3bLvjv7i6+R552I1Kh2iGbDTONinNN+mWPQaAddY8EV6sSBR3bkNO
gDCIRSzbK8Jd7+8zADTRxmnIdRD8fdZ7ohV3cAOWXLvYQ6MiHzynYaEDtNMkf9YIcOQlZl92urXL
AFheABjGHhi2FjhhpZ93bW3iCPsCy4/g7wrAFbgD7ZNFQa0aiYxizdCX4jhDr+VYGzMJ4sYU3f7O
GckvrwMeyPNlrVaaBECKxQAr+ksovFCefK4zaRX0RYdnoNu6+s58/Ike8geuHOCkYWZD3ZJdf2Xu
itfedESzpWuGjyQfZVtQ1J8P9LB2aGlCITsA7wNmuw3MichT7l5WUSCFf3eOmU9YOOJGjYLMMoI7
pj0wEYLx2tdaaMIXR9Kpmsp4hCa0oGzbq3GFBqF8PQFxC21lL3q8rJJIHOdj4Qga5jqBOFX9SPSP
DBly4Q1WEL1clrNWJABm8Z8vxPc9ozI1ZOk3bvEP8xtBrdGajiia4fI86i4aWp1l3IBV9V0gdu7G
8Xm/gbQDadBv6F3ujq4QQiqvlTENjBs0pbZJH1rlUR5Rxg2dIN80WFkTtcvX/HsekAT4ChgDsWpy
erOYAVDt/VzDmeYZdqEmkK+37WPbF6krVzcdmsySKZiaWguVgHZjQBfGAg9GtE5FIhPuVb1XkOv1
WutK6h2NW88ywozsC6N8BQm3qJe+KnGe7UcrXZv5fk8lsrbR6jLGVZOPiY55ABkUrnEfym9K7EmB
XWqll2zToU0FXYGVvAD7JyrW5VHZBXw6V2wCEksWsx49wSyg+7y91r1ye9lmVrwc64wYHgaSHfp0
GqeZhIFrQ2sxP0ziOHXpRAKHVTWoAkL952VJZ2cIFMnl0ikXmXPguMm9if1MDTzyyrCT289Ku6fh
B6OCyHXm5rMkVFqBfwU8MPCsnn6tNmobXc6xbwpCKWAcNCBf2DFUzDzBJXBm+pwcTqOoNltURKGR
Ou9Pt/GHURC7l6NNnJjfqacdilg0MCgSOX/ORR6nZz0qVhNE4pFhVZ4TBA/16NuA6YzpR9CJQCvX
TxJzgkDQV8Dexnna6NdGoujztr2Pbkl3UwBZugvvafzXidZ8lIA2ZXOpBy0frhAzeci0SApBdfJC
02sp2VSoLYBLsASQx2U7XD3ChSjuEsiAhaIPKkSN0pHEiqWkrZskBx+gFHF8pH89w8ZpxhmjGqoB
Mav5CEm5iQPvCjybu8sanScjnAzOEFOQhIZaO5/e+Jaxh1G282CwjPHQRIdq2sS9zTwrKXboh0t0
tFn41JsPrLlDowrT898Ev2Y+wJNbiPs1nI0C/z3PiYZfU3Vg974COp+FiqQ1c6wV7MrEhqBCNmV9
FWRuG2wEwmdDOROOmiRgHHWsRfDwyBIrY9+owTvvGcr3GGmEUvY3EoilDDnejmZugSvEGaq3zEyQ
i3qp6FOsygcMB+q7gOVC0D51ULwWxj6UwATfgpNBRZ8FyzlW1j4Rhg5Fqu4kzHl1qfdDY9WrRgQX
43kTDUcPfGhUXnBVgYuKc6McdAlAhYf2Xf/SZ8zxlAprb6mNletnz1T2wNdxiyGGaQyuT+NXwOa4
HmuOVZqLsO7WQsfyp3BuBoB8dUgaHESGNp4fuMT8icVhUvr/cuJLQdyJN0YKtuIegkoduFbxs2ps
FVJYdf6NobYp4akLWIUIeE2BCLzrfLzt93HPVycoBIF0yYVHkzRxV5o47rkmohaAgP1UyX0qu9FA
3Ti6Dcab9B8w1fGJv2TO4W1xA0waPKstIbMEglLpKuGoJg6L0h5AsOHwvTOL/uGyT61d3F8Sz3E8
pwrA/Ugi7XFo7dwrcXPr11n4mJoAdp+EjeC18GEALR4VRBVZDw8um4CGLm8Jwd8ODCuYbELuqZZY
hf7NYO/Aq0/y0Qq119y7bf+abuT39/wjmt/6rQeJxsYI0U05bHplk7atk4LCMxTSLZ9l6rMkjAkA
xxeeetbd0KtBmioFktL8OfA21Wgr/jUqzZasHjDXpk/21P2ToyxkcpajT1OSyTlkMmyBx/omIQBJ
ASpptJHoFSu3k+cyyQnlH5fN57zqxunKJbFhZ0htIkMuVkTsytxXzQ1lCIR20x+BZk6kxgFAA54n
WObwmGgHYDUO4S2GHpWKpibfUJQBVwbUbXBDJHn11PbRfdj3dh88J5Lo7pnvNf7qmV99/ydp/iUL
z2yGLiFDD0m5lzhFEDhqF24KKfuH7HZO2RUME+BZcDaAJncDQGtlKCShxK5HkW8ZPmJOpmlvsdwK
wDTWjg81DoD4mPgXrLqnShlllcoSkTLA6WT24KlARw/sVCrvPa21LxvK2vktRXH2qaIL46toz6Cs
kVZOrDZAyDMi5hSMbi9LOn+fwySXojiT1GkWdF0KUXl2VStvinnHipu2PAbFB/pa6vRG5GfZ2ynd
Sx4/yAMG9QW/YC2mLn4AX1wBUhyrsf2FNCH/TNMDMY6yFoG17C4NRd38+dh4s1yK4nKCrvS02gQ7
hF1P+q84eI4zLPezzinQhAFo0qbTEoFyaxJxwH+uRe50gyks0m6+MKj2GUlXcWFJgJcMBlsl11Ei
cvA1s/mShnh6aqGeXI6RUuD+17P8EOb1rqgBqWv+vGwya1JAXQaPw1QmxdzJqRQpYlJcdx6MM6N7
sAU8tUXglN0/MLMAOf9LDJc1qUYAcCwNYpBFXjW5tpkgIhzoDljdglG1la+E9XtsVWJ4kTGspXAa
hcn/mqBu9rWbeJrp9CStsJKg30UAkXVoNQRAM6wrQT4xv0Y4g6QAsqEoX85oQzxkSFa0LEjTIEcX
JpQe1DbV7RR9aIERzkbGSwE2P96TCPsG1gVP1ZtK1ctTFQ/jtHxmrUPCIyC5au/NADgUNpctWTQY
fN6CBOYE6twY8afAUEBF7FRimXeAwCtnWGWwhKhYokvazmonHeiaKMX1dGcqkxsqmhVTaa+2sqXr
vkubcNuAlbHye0CxYQ6b9e7E9G8kly3DSICWHW8iYIcWmWnHimgPZcUGQO+hAdJspsFAbnD6k6cY
9YREAmi2pCNNTqzScJnnlu13Xy0B0u1c9qG1fBndYBlr4wyFa8KndgDu82tlFqen2Kt577HPjXYU
o/f6tJN7t29BKiW4VFYCLeKQrmONE7VC5ACnGgLr09CSCQjUQGRwQh9NPt3NgTFqHEstFOi3clfC
AECYAiiQ39M3p7LGoU+APAr10JV3Cg/5amQl0Wfa3F8+x5WvRrEMj64D1rax8zzrvEg09C6TAKcG
nYZmSxXU6oK9D7zwGC/MZqcj0v83cfPPWYjL5Woi+nyEg/+Ug/9dNm+i7jbwnrK+s9J/eVRBOyyl
z60NIAdzbpQWZTjUhOU2QGcSw6pQyo5i2akVECFYNd1P+XXuWZdVXPtyOj4bfACucAYZ5istHYKk
BxVM5TQqyq3Jz2z81hMRi9iKNWKq/0sOF9791AQev4ygRI1dZx4Ys6ikoXdjJ4VwCmi2bD4A4p7S
ALGCIaAzvLDRH6pKCyFLl+8G7U4abAXlCCW026azqLnRZScvNhUGtyJ1a4gw/9Z8HcYJ0QAsmzHL
OCNNmR6xdBx+G2lDPuLyTacbpdsVpk0ASDq122QQ+MXaxbIUyRlq0HhDVjN8RVZX9jSZj6kqWqBZ
/YALrbhbJWDq2NMOIqQyOJa02kh+uemq8JrGyUsXjILp7vP1GdwpC5X42WuFJXVhNDhFvew/qwCU
9cRKAv8WFcVDobaPkm9sTJR9G+21/ie03hPpXIpg5mYzFia0BZl9XLplBMSn4kFqPz3/2QiOefEo
G26lfitEDNprb8YTyZyjhJKiZKMByVUZOVKF/lkTHCmLbiuWP9VFshn7B9CCbSW/c+LocVQxCJwI
wrnw8Lm7I1bZmPcFDj8uPxPvHsDcTmPaaXTblXbS7bMJr/WXWrTDtBqL5q4yQhGGqPjEZRx9MmQa
pAaykzWPen3n9ZsoEyRha3cIEJj+TwpPTztjdOcShRSqIUNqkatsJnmn0Ddlnn77djm8ruRiKBsR
kCcCxAXrF5zXhPoInlEgftmmAVqieMuK59GUHiuSWSCnOkYU09M0EAAcCITyxRyQRcv/jwe0ywGJ
80S9qwglB5CsKuSo+6HFMoG9rDwRZlRpbHgbKP8CjOz0nsSSlekDRxoZp3xfNAqQW/cjZu8uH+WK
dZwI4RyDpiz1GhVCpuGuQR0nAc02dnkTUd4kUoaz/VAyZMAHznKMd8ysorOADmstUGYlmiL9xOYK
qhhYUOZNPSuxiRijVWejs6olzwCGNSZ3pBHKtaKPs3pui0yX08dUsACRE4gqvNup+1n2j7r/SBvB
m2rN5gCkg48P1ul5gv3UBIw6yBXPQKqUp4GVx3tTfgryV2MYLNp8TJi+RMz4e3tA6m5gZp6hccaD
u4wlS/yoh0RM3FrgsrYlDZyrQJtSQIHzn0TxNQv0HGJaxrMoqbeBALSTlBdgJFpTboj6GGtfC7ic
mNLDICV6glzyUAMKrBh8mttjUyWfGdgf341Cll4BkV881rriUXfME/8K7AfJMZkm/chGJW22smwG
+7jV89wyhlBr7jBdLbduOAVl5xA17QQZx0oUBV63IpvzqhfaTVxgK+gw1O2oA0we7VgUjFl9RwFG
lGAnVM0D8HF/v/wJ1hwGUw8zsx2yVDTsT+3LZ23RFTXkBaDBjnNMBn8fkEAycmeE/8AVAiRABlAl
MFgBB5P7BpJW5a066zaVlfwyKMHoKnpxXfkF9iyn4iZO8nAH5QUjD2vPaB08uDPTLh43Zy+2IFFB
9xYBMpxWzHs2MjI+AJtcfpzCQZFttUua7z1T452ipfRXSVvzB9joOrfuACxoDej57DFETV/xYPFH
C/ghxoMRxTTeSrnW9w4ruyBwq47FLzSQBidlau1EUiX/8icV9Q5Z9mVhKr5S7dexEKgAl0MGQRk/
EO0VwFHp4xkqOP+uaNeKmTiU3RcKqKMHJxgOteaiJXnZVFZM80Tm7GKLV5umT1WnGYALlkCjMCXg
Bhx/zHVVmiRgBcEgENr5lyWudR9PRHIWM4y9P+jaLLJyCVC5tG06becerKzvChkgccXe9K9RZ2rK
TVbcF+bz5R+wrvJMx0jmmMGnGbhsgdmUgN2GkOsid+rmwWjQl5tc9KIzGMNlaWs5KtT9I45PMGKs
DBWejK8aEcw0KrvcvBm7fVvaErbTWuzLeuy5APIfmjzsc6g0kfx1q/qSz102ORgaQXEHdf1pH8Xg
nHkpQJtCwPb+FKi7gb4Wvmj6fCUrOFGZiz99iHxVmU9YUe6D7ieZbrT21+VjXblCT0RwF3XRdck0
EJxqAB6/HPMZRN5QtFfNdJdOTjV/WfeyxJWgCvQrQIWAN0AHHB53jlIvm/2kAg16Mg+goyGdYZnV
e+htdeE3WxOF9z+4jMHWpaIHceqUZpViFcfHJOwgveWZQydMacRAsgO37iQaqVm5Q7H5g0Fs5FXg
+j7bbWqApgOgHuCFp+hiZkfkpm4UfXTl7vLxrb30sVWCtwRiG9IefvFT7gjzQLgHjoeWYn450zXQ
jmiJFjh93eTgdKmJEliDSbIjkwzQMKUR1oWc0h9Swez5mnnKAK8FrS8DFQT/Szo/8IxsjGA7JZZ8
fOC7YoHeM3T7ssYrXxE07QBhx4AFYs3vwLAIrWAfNBp5igs0Uq0EiMpEeUTj1IzfVRGC6JozACBD
JVhWQImenyPtMmwZaYA+tEEEASbQYowsUh8ArJdKwzbNgz0uvsu6rT16Z8i7meeaYJ+G35Q3pKoq
SjnH9Ut+kXiLlNaS29DCjn43xJvY/J7nz776HGUiWNbVU/0SzLOTDEUbk0aFYE0CWR7YamrJicw7
6v1Qks4qe1BKHcxyS6ddaNq1dlfpr6H/fcpvaiGSz0ohaXkGfEQYmjHtWoafIkmVTWG8vYxBotSh
5Eek17Za7ZT06E8OGHZ9ML1jqSkbBNF9zZTxUgadPUrJ6JFwQUlXPfCLqSBK8MAwHtHbIABeSi5I
J9dcF88VuAz4KJGD8OgBit4oqcdmxgd0I/pNovzw0q0xG3K1icZDFXU201uBameBiaJ1PTdlwGCP
pxJPoQF8hDYfmgSnC15SjAXoilM0qqv9dVzn5MxHvHDTMaoktS7gPP5Y3+h5bIGkUC0q7Hqmdi9C
EjjzVAijANic1zyxNs2PGQQNxjmSAUq1NdBgSlUBRTthwzP2jSgWMLPPMInHbV510ROp2lSQeq0d
KRIeA0F43gfgW09gWgqzdgDRlD8VFUDoq+aONnXphBT7hNM0iKYCznwV2uK5SVUMPSE48UFiarwO
jLbQtkxHqwMea31ovZ3sX4eNINaem+ipKD4sTHmqUQDLIiwM4EaSaWePefBKG4Z2mPcSt9WeSOxj
LJT9SETpzvkiPIRjWRtvEfgixmC5ZGSKzcnHbBeC4W16k9w2G9MK3btsMzTWBA7f2Irv6vfuuiot
KlolPEtmOdFzjFpYb9aBfyPUZtHjnazYSnff1A9KfEzHHYY9Lgd9kSzOU5KulKehhix/6I9Zy6wq
wvpvB0aHKLiLOnNbKCJcjDWRCwviQyxeaH5HfFgQaPbuOuDP+VS+lfLKjtGGLCZdtzoqCcoKa14C
DzGQ58kawh0XU42oNIqezD6KfxjB8NMTiHCd0X//++NcyuGyZI+WdRepkGN4vXOdOTkots3yToo3
hmgacPUYYZ5Ye0U9AESbp1aiS23cqhSLFzlYaPww3fq6VWJrrJJ3VLsyEsElvSpuZnrDGSKC80S7
Hi1SCn5NHB/xw105gfIehJiJNab5eGOmJvAwQu+6SIRIsWfX4RwFKIb6gQFOcWPNAWnhDWqpgHRi
xEVVpLcIgZac7IhoFWJVuYWM+f8vZERxpnqkh4wh0t+bLr7yQjTLDO9RNtke1J3gY9UFJeM1keCq
QL6KRhlAErn40qV9aUxtUGBr4Jsk2ab/XZ/2df8t7VHM+2skApzhUhgXUfJW8cBUAe4yHbQzQfep
RUDVkwOLqD8wDGd5/VVI/zYhh8h5nHKuUBJ8O848iyDsSDSLlORpM8jNYWrCTduzzWWHk2ePOul1
znIUTJQACmkenuHkTBiIrUuGxF/pgamhPvqh3RmbYNxo1FH8DxByFOlPyXBoKsKkXrv3AbIAoGjA
zZmUf3IAohb1ugK+TgYQ9xqhm4ZPRH9u2cHXHzKADufRt8vKrkUxFBvnrioYn8/mY1nr+1Et4Uzl
QHkE1fuhxYxxQAe7An7DZVGrl+9CFl/iMFBY07IY56rFnwEGulIPo0no3j9Vfgje3HyvNENpkcK8
NYj/fFn4Wo6BpytS05kzCdXAU3fM2gB06QQXv5l0iKQPKOFbIL6xTMm3s0IQ2ETCON+Ypo4OkQxh
nfph+lulSZwkeilLd8CMymW95j91ZqsLvbjLtprqOK70WZT8rCQ//FJwma/+fTQP590n9P35+VCf
NL5RmPj7tZk+ykH3rqQieqR1EcBaAH8skcGDd/ppClKpZl7C6PvYSRjAn7HUe/mQfjcTzk4JEI7/
K4JvNmQFSUkSI3nXb/PQLo7DHusbd+WrtmGPzPpR/JJdz83d2jW2Um+JqEjWrpt5igvVILyKkOqe
Kjh5TddHDa5VnTQ2zVDCMJ1MNJC9FvyXQrg0oeoS1cBiUGGr5lOp79PEUSYDhUTVTofb9OPyga5+
soVGnDdh03ssaQZhCqBvZQwOa6IkcvXMdJQMsBWNgQ+TOzMpy0KAvoD9cvRlZpWRF9p+8iRHtcC+
1+VguwVBAbUt/tukfQ1nxeq/bRhBvyV44bhxF2SOLNeil+rqFzIxPYhAi6SRf+ZIJIqTmiL8maRy
G3aIQoc2P2kRWyT7pnoPf/+JEOqwJ4+pp7kjemp05hSARFKHyRfjS1MnltQKupNrJ/clACSPpwLG
cjLSxIAA1v/QoUSpHwLRlSGSwVlBwLS8ziLIGNnGjO5VeoNE+/I5rV2ASzU4vylIS4q2hoi+OwaR
rdX7onU0UW9apAjnMDTDY7udCdgrtd6kZbwBNBKm3Sr3sjJrF8/ihcm/3HVJATH9HASUctNg38V8
insALLOPzPx1WdKqQl9vWX0+1mV6a7YjUmtIKrzGYkBvA0NlUgsSvvMeEDKxpT5col4qYzzO5OJ2
F0731JCsvsS1jVEWpsVPndw4gdngw41gQmSAk8YoWpaHmySJbqpyEP0Y0eFyGX0ChKdMm5/v7UG6
NR/H+86RrRgDdzq4e8gexIFO5kZPxoshMNHVxGl5DJwvjxqtlTHCYQ+G+dxX6W045ZukRLErDw6D
pmG2N9hOveIEqWi1YC1oLUTzdHQB3ritpsyP+fB6GN5LbOb37hDYIyCv5MfLNvX/0RNoIti3xJuQ
TzaqssnH0oMwlaggdh7VdKO1/que+vsIcDOWmWD2OabRY26aB1KOxebyD1hRFo8nvJ5wRwMOkn+Q
doYXqHmFbpGPdnvafPS5Aeuyab8FzV8kCm5r6kIcCLpRLdVw+8w+tvChpOwjkwHRxjYC6UaTkRdj
hASoQHYjZVbc9Z9jwNyR1BYZk91lTVfc90Q0576JVjV1lUDTVL6OCjcpnzNPIGLFXSACa94qSl2y
xvP/ZqzwwkFC/zYq7yOsTmpuZG687qpRBWONq7qgXgpEA1QrsTJ1eoxYy5dpqOMYO7ZTxkOQP0ei
kbNVXRYi5nxo+aUk5sdeCBFZ6EbtdQlKV2lwJ7BPd/vLH2Y+eC5TBdfAlzKcTUxVbw5xgQ/TxJs0
PIxAavbvu+j9spQ5YJxJAcMVHkLYaUDbidMnlbpaiSdceokFgCjTzn6obnvExpwodM3XJy8JI2xg
P8XghwlEj1NJcchYkgezbV+PB/9hvAm344e09/cppLWCIb21+wKEKH+kqVxOoudmQQKJYHP3GGyj
Y3EMNuG1cSQbfztt6bbaNt8vH+RKIoz2A1qvBO9nDBhx6ulxVgWTDvVMzJl1GNRpeoEbrVn3l4Sz
haRYCc1BbiGBSHfdcAS+YSrcpFj9SH+0ONvJNaRJ7z2Qytjj/eSMN0lmsc/KHTfeS/Ambf7hvaco
ClYOIWheGOLOTEYy3k1zM8pPQQ0apTMgVl+LxmTWHGkhha/060WrkqLHA6LVXhtMpSpXWfTSTNvL
33/txlhK4RxJ89JWAiAzghyYujOMGAxXCTZgoxdTvcmm+8vC1kxBAUgTKt3YDAVh3KkvGa1epXEJ
2vZgrBTU3FhtYXQqcPXJoNbfi8IMAxq3mD3EThcX8ApVBmrSTEeex7uEbcfordUF2qx9IOCpYEYC
a8sglOO0KYa+08C2Bhyv4LNSHSPbhPVWEq/Vz5+Aj0ALObwh+E2UKP08ZRKOrrzx3TqyUFRDJ9hN
XOlYiBA61j7SUhxnEUUcprSKoRapY2sqsLHQ26np/MPn+To7fXboxX1kNmanhNV8H/WPZb9L6ofI
3/83Edytim1g3wgj6CFTKJBvRiVA91ZgZmvhE6keZthg0FiF5A5LavGwR9aHxBbrOfXUXI3E/AcP
nQEs8E2wC3k2JEMNMGUpHqpLQanO+FwAXcq3Ciq3UW7ea8G7oaaCk1tLFoBUiq1EcJVgDIhTqsFD
r/fnkkIJJrOmKwFY+kAT36Ij2Jyp4BUuEsZZQqmWLdbh5xdf5gIqC6gKh3qKNqPstvrmskXMDnnm
SAu9OIsAo6RhxB5EdcMNGYGJAd5eL3LT1Km9xg6qOwlPzssiV51pIZILQ1Ufd8DwxPsvwzZunJmv
DVOuVS0QzcGvhXHYCJpQ864d5npP/amb8BT3JVwWQ4PRjPi5BEK0ZvX6XgbLlQg9c/0c/wjji5F5
k465rkAYgEx2fZIdg7HdmY23DzVsMOjTT4UNrWVIwG+4fJqrEfdLS35HNyBRz6IYl1VODastnwZf
sabwGgPRAkHnEELAbluc528ag0V8aj0E3W5WsVeKH4GsVRg0orhLxqNeDG5KVAdTjreD8R3DXk6O
NQ5SbKNasRrW3yrFN38AKRsLLdJ2/xI4MTaLkQo8SQC1ePqhM/Anq4UO3xyYv6tr5AVh86ucKkHQ
WfVK9BkMqgE3Xearl3JNgkaVcFMz8q32Hhv1tsq206c/vlz+oqv+AWSemSIEgKJ89bI3y04qJ8TP
GNsoI8ofJnCu6vH9spRVbRbJABfQgHKYBqUGKYTF9/gtdpxED94QO2mSHxrgwl8Wdz40NlvPQp5y
+pGmfJoQynC7oYijWBX5nIK3fACoXKtt0PUEoOP4zSNPOvbyWFIKXiyrTrIQzkW5eJA6DNzj3lNI
cmXQx5R4j3EwbXSc7GU91z4euCLx9oerEJUfl/JT4AyqOSTl5THV3QqAEbp7WcRqiQGtPVgiRgsx
6D9ru3DEsEDbQx8Ibj/jox2/+YFuDRT9Wu2mhcEAT1qJHo30H5pSeFd+SZ0NaiEVD9zR1ANIxRhB
3hCbmaLaycpXgkIoEcnA9EeXnfPjEuML+EhwMG1QnmIVj69Q9d/bgWJcCVPal09xxf5BRQK0Eoxo
4t3CX+j9CLz5pob9S/InUO0cNsZ7KRsdg9aWGn1cFrZiFSfCOOPXB19Wgh7C0uTQDhUuIYCyCvqT
q6e3UIiz8aSYJlXuUJqZMOQ1KU9K8hDXvRVIn5d1WbnpTnThru++lkhd4B87VIantqQbvcG8kVk6
lWFej6365AMxjEUi8xMdIWccbFLMrk/n74UmL8NASZrfjqKm3vzbuWzoRDfOswyj9eWigm6+lO9T
TNT2jWguTqQH50YtBraGxIce0aBedc1gDbUJRRJBHFpJfk40mf//wluDzEQ+MkDMpG+B3mY0m6FS
Zn/Cmhk44wQ2sX5u4Pr4PSSPfe5TaU0qpxSIJ3NfKnfU+qoEccFlq/vdyz//NH9E8C++pJDqbJAg
gm7UXW+PrmaD9+5Keroht/13/6jayjfM31wXW8+NKyt+T3/Foh+xdonhVL9+BHdp0roysnIu7gLj
oAUZk3wcqG1g9TqzZsw8UBmhNctEYtdD1ZdULnoEZic1cg6pSUmtWr1P0+/FAKY8cAQPgiAi+JA6
F0TUIYzrci67MhD59OPWAHz05Q+5Hj6+lJl/wcIwc6nLC6CiQgJeGkZvDb7bR9s0xnhf4UTythch
tolOjwscIdqYw5RC4FQ6WHqcpruwB/1F6PSqYJ9q3bW/VOOiR5+ZaZUSSKrJdmxR1ZOtTBZVQ89W
eig6GQsT5OJHic21pg2RYJAR09EOC1+q7K2RNfD4vGWRM4IuZthe/mQio+BiCTDbFY1o0EuVn1vv
TViqFJ0bFz3AfYNdLVCq2o0Z/JDGfkfS7KUp6OayGmt50/Lo+LZXw8AeN83GXfiaJRkbI9qB3iVR
CbqP19j1zpQDzURCBYfH5xlhxYa0ZQjEMHRjH7qksORddhXuET80xS5vpW+IIVnjXFZ2trWzcKkA
cVKWsZeJ1PfUzfQYmY+nQKzR+06Ykr2KQoUufeiJaA5nVcE/ks5q2ZUcEoAgQtJYxRarcquo/8Wv
FhK4qJvretuS+S6rDDATdR/U3/i14H5ZvS8XMvgYa5R1VKmwDZp8Z+bj5APQ7R7opI6uYoJcIGw1
JIFnEpkukABNvkcI0AG9ZCV2vIhyr8ro1hjOUB/b8LaQBK676loLSVxIImbUtrE2R4v6gVBsp7hm
IYpI6wbwpQ0XkVRfAcxoD2168EL1HdDWGzdTXLlowBhl52CzSg2QhGLc8jlOv+egRxJxBIh+AReg
xqJEbt1Ayzr/ZOpH1gqcafXOWpwi50xTYoKMfZg1zJ79/sGU3Vq681o4rpPWkYvW3n8zEB7ThU6Z
pwF/EHlotENL2/Ymu/c/fC0Aau/ucqAQ2CJf1WB9pUytPNsiCkfS/L1ew/G1iw9U1FYTSeJcTI1B
DqTXs6RewqD0VQhYfLm22PAxiIYrVqMfoKEwL21gQI8fmSmnsQHcPryZGC9So1g+e2/oXS0aB1/1
roUY3ruUEPxgc6Vm0n8wE9/myDzBgMqqaS9EcM7VGB2gdOeXY288Bs2vUdtf/vwiFTjXoVHJVN/D
SSkZFgdj3yHtVvV+/TchnP+AU8Pou/mclI45mZraQLRT/df/JIS/3dOqihrUCfAuxT0UKe4kUUsP
/5pYZU6/vr4Hf51XnRpp9VzGkvWnQHsLfWBUCUYfzvlgORmcowC6u0ziWRMdjAS7PrXo7ZtyF90a
d/JN6UQvZF87SWNpTn18AlxdVlrllbS5fJqrzrrQk3sIlAYmkMH6gLRFMm3aPYcANKryYxweZVO0
yLgaXheyZh9YPAkAVRvEeglZfvHDU0ZnKpNnEqlO2xO3MU2nLNMNZen3yxoKj3l2jYXYwMszGdcj
0s6NfJQ3Hjp7G8Xtf4FfGyAQ+2mbH72rys2eyebef68Pz5flz551lqEttOaCR9PILJnmN7Pfv2nF
k6ROu65im0SW0WBihpXFIAm6LHL+k5dEcsEkDzqvN+YkpymsEvscpud28BAs016WIwgqBhdUdJZV
MlBP4O/j3gCARv8i/TVtPOcjXEhpqkkDAgB8ZABM3fCQJe/C1QZF4AP8LTyqepGbE9SIjrWdb+WH
0MKY3B2S0Gpy/Gu6zWS7eFE23kP0wl6I1e+Um9Y2nSd1mzqpqAogOFT+oi4zQxpb//fH+5a0d2b9
oIWCy2ZdBDZG5jYn3g6cfTSJ2pdk9ohxakF5tIu9J+AOXLaN9UP9ksHZRssUb5ANyAiT8SkENmQ4
aJt48KwCyCeZJppLWfUyDKSAJhZINahPnTp5WdFKSVUkHTrWmEoGkIh2BuNzyuIQRHsi6uGvV4jQ
+AbzFvbDGb9mlLKsTod0RKX3oX7GhDZMJDxisQ9U1HfaDfgtLp/mqkcvxHFXReVh/3TUoV5Ivmvj
wSj3AcDFjP1lKbJIDHcbgLstA9IetJJ2xv3okuvwoOZO8lK8VZa8j7bRIb6jtgjpeNUcF8px9wLw
EjFlkkFqox4xz0iGl0ASaDaHibOIiK1BoGPha2GA/9Q8+ipRWOqjqZFgPZns5Nit2xTUQ07tbzXQ
OE3xy+WjXNVpIZCL+lWrSLEqQSdwcChHhpTY9loQm41k7AS2IRLFefNkFHE0TJgHbM34fsoCO/T1
q2T4+71yTNZ+nSDnzwpct/ZbSGHJ1lAPvXaXkhsqWoQ5h2Of4/1CDB/vmZfHgzkPN06+g431hFSg
wLwpC3fInwEbaIRXWKsLvauufhgjW6Ub85/e0vq8g6kzbCvyTEf/Q9p39MjNM93+IgGKlLilpE7T
k6O9EZ5xoCKV46+/RwPc191soQX7W3jjsadUZLFYrHBOb8ah2ZO5AIbKlDEcrfE7WfOOi/Z4IkNa
TQOtCqaFGsT8Xg8NL8s+7ea/ZvK14Gdp+uUaJMHiuT4RJ61qrfBGrQKoZJof1vhD018IvVlNvC2+
YUDCpgMIDSU3mQjRGVMrF/Pe1ePgduVnGKzY4KKlnwiQVq03QzMqbAiomm2SHTLjF1/jqlm6R5Ae
Ag76fHWhMn/uKAB0oITODMtjjLl4KsLmQC3040xtbB0ajNHdcdVMtrpZr9EFLW0RulEd9AgCZADI
2OeC9UEMFhXA6EnJk20/ogtx0G+StQzK0goawFoHX7uJfl65V6bXG6UoQ2M+XroXROqeWxOIcYzt
de+3YAnoc8RwNhLYSHvJ5YUaCIRKNJOpq5h+d9UwAFRtUa7FhgshxpkU6d7oaGkPLYEUMFk9FEWG
LjGQrznRc41SDUGt5rpSC2uHfhADYEIYBgS2kWQaYZOmpjMA1shuQz+v6h9GM7hEUVdKM4tiAPVi
ApAf7M7yy9MGypCaDaBk7eLiQ3QYm9GqB7oGibrUbY10PqBXUH/XYHOSvdkRySwzVEAy6wjLd8ok
flJJ+DElPPYjoz1mAXD9YvKeo9mXdRO5DXhmMLWZSjYEJd0ntbUGNLq0nwagvvFNtgWSXenOzKwC
ZIplCHghAzg7YcyS6c5qXC0B+fnL9b1cOG0EgoCjRLCg4Og6P20Cg+igPI8zFxMyGKJoOQjYBe5o
bUwC3NS1AmLC6xKXjsTM1oSzDepDOJdziVqQKZWh1ZnbdkPH1JjU26bI65WcwhJMCfCuMPgOuC90
83xBKp48dtWpDqp8ROm3CLe6eugqP6S3QgGw75anHhIO20o9kKJitfkjcPzQ/BZW+6B9iNQVfb9c
iRRynX2JtMRJzCMegwfTTd6AIwy8ts/SK93J/dVuAeWm7AHi/AD2db/dkbtxJVe9ZEkA3gUnLzA+
4OWko9p1ell3syXNnf09BfIYqKiBa4T3qhtYfcjm5b++v4sinRkYBiydl5C/4WDzUmhZ5g7DhraH
wKrw5/to6W6xNta1VOACB+MfWfq5LZkR6WJiQtYYcDcLd6KLwZLuAoOvAWWN8TgC4ahS/OsK6ktn
5lSqtKgk4HFeD0D/6rMEMFz1YMe3upbX34PAGW+dJjLutYBYv4J+cIoNb9pasJSowZ6rWvfYj6lA
UVbXSrSqDOqeah1IAeuqRvcF4Mu/SIyo9iOsOfH7iOOKajBhNbBUN4pdkET8NRTmCKw4pcFcSNBZ
K8WnJe1gMUBzU8EWaMqIMFaJrhrLgbkq8dw2vQNqZMTf6LQiZrZ6+VQQvEIQjAEpAvhM51tHwQsx
ajlIVkmmbatB2wBVzR8DY2WzFk2EzEjbgKTV5gfxuRxuka7uK9yJPYCVOz/rQ+u30lVtwsZAj4MN
jdrAD+qyeUrhAm23E8iGMp5k4VqF8qudS1YZkKczLOAM2iI3jUxj3FlGyzPX2IDpK9iDbMA12eD/
0DyOpv72kfvGwR4Z2BF1h8WHeB+z0s92AM/dDzejL7Yta/1n/Vg+gyRpxU0txHuYHf/fx8ntJoaW
94pS4uMmK2Kl8dzSPT4yNLc9iO26lX7vpc0/FSYlKXoOh6XMKwEAEV1nvVKpvzTgvjy1SpR+u35c
L+4b9CUiCIcPBGIgGvokQwNsXxFlPIcBqMa7PdaPNSKXvxehW2BTmYklMPcpiVCHvh1oMiLuKlri
ApincRW+Nny9GKicLprk7Ipsskk27xB5rEJfu9F9xwObKOBUNuNG3AW+6v2+rtfaNkmOboyUJAd3
KAyWPzXmvtC2QbKydEugFmd2J8WuppWTou4hw37+iPxpD+6C7xgLuj9q7sO0ewgYUMPNY7QxfL65
rt3qgkquwZpoVZc6RLe/7Zfpo7v/HJi2dZh1eMi2gwuOrusCl5dznnvCoB0cq2T1egEIa6vFZZxa
vwfxoLc30VpwtSgCaQOwPOvANZIxoVqax1EPelXwiYzbpFcZuiVQrl1rL14CFwJyEZ2pEubpWBkE
Dni3id5+WUaUs3E0P7n4kbXpUa/hosb0Z6XZ7szeZmXJbipS+NNoBbjsEmrYgg89CZKl3UtStdEq
YzbOpnd8O6neVar0G4ti1rlMY2UbWOazWjkpU9XoZrAi5Zsdp0/APie+NgJZ6vrmLl2bwNLHkuBW
A0i4tLmqI/rEmAPp2PjVaH6PxsNy2pG1Too1MZITCNq47LUCYpL8LojBqHTbxtiBNZCq5Q220OkE
4BKEcfL1DDDaJAK9e+byxI43XZGzmMbHeBxfaPseivS2Slu3VKP3ligbkU57S/+4vqBL4xcgc/rz
CVKSQ9PikGcmPsHmXvgC/rAY1A6/R7/073WFvfcef9ZGVu/pvutZvHJDLUWxwFHRZhA528Fo33nY
0PE660wLkWVj/nScNxgbG/JtFf3M1tqYFy/eE0mSAzT0vo6KOYatGguAuR9h2LJkUFmI5FfU9vsi
6FeqHhc34nxy5pFIdLFRDKxJuil87CoQEWcuMiMDy5Jh9KrW/IfyDVIr8HXo1wei6cWBGME1AMpa
rCBKuMnrgNqAOnkrNrLQHAhAWHUe0XeAdiBPwmBqxDZLBdGdyoFfehjGt9bZVNPRUQegjKFm7dlr
kDSLdnkqcz6iJy9LHgW5pVDI1ME1kieeBldT/NcZd0awKXVvIvdhCa7CjaV8lLqbAn0tV70m25N8
T1cppRfvT0DxzLixeMdfEJ9RUc/Z2zm+zW84ZZb5Kxgeixj0kiBfeAbH+YTYUnikureSG9QwAgCq
lIe29Yv+Wxr5ebxyqy45KBPDIMDnxa4Dy/Z8deiQI4+S4vlgqb+m+qMg4PorHEArrU5dLkrCbK+J
cUgQv13kh2jAw4pAEpgavXxnbhE+bIC2eOzQErqzNh9gDt7Y9xGjdwqrtyAeFCx3v4U+wKRchw03
mp/sxZ3j9TnbNR8jgozubdoG7LHwgtvQf7tuq0tXswVLNamJqtxFkNgmdT1YZo/wDW8+WM4UPThr
MEDLMoBxBjR1QP7p0iVUR07eYo47c8Vo7WyrvLVzbado9YpzXEjaE/iQObGCHCqcyfke96C54ClF
bqWvBY3Y1GvqfSf6+FCpZeYZVaM+dq3eHrKxUYk7ZqF4v76Wy686e6aVwdARjEyyMly0SoU0GR6p
u+C70rLhcyAg59xgzl8wYyXUWFpVUMnMjB8WQE7kOUAtblo7SDo8jfoNNb6LjKnK2nTO0i1wKkNa
0gRd1GU4zceGe5PNEn2npxmL8w3wccja1MdSJwhKE380ku4cFI5FGHNoFFV4YUJcyQAu++0j32aM
AzYh39o2gigXGeXj5B6sn+NO21/fwqVLyAZsKaAgAbGELOe5DbVxkCNHiE+oJhyGVgfBURuvmMni
xp3ImD3IqacGIjwuccgIHAxHqsgV7vU6/LSzei3pdSHJmWFBYJAqqj44d9KChqpiki7qhDsF9jbS
uKvbmZfU0+b6ol2IwakDQgwMHk1+4IORHpoZwDMn0uLgKeWed9/UYJutudUlQzwVIUVdZWGMSJJD
RImHF6jQJwKqII93KuZ3wDy5Bki+qNFJmlbyWEaZGLVTzeI63TUzehsO4DGKpqfrC7eo1YkYKWxu
S7QfNyWO1xT/V+eeXVVMKO+kfqHKvlidV5x/m5zoOc09S4dZ55E+mT2kIdPQpB8Tt1mYvSJ2Dov3
xvHzXGXOL7Xcp/Ha7i2FraenSjIQ1IxthQtcMulLnd+R5n6YbtX4Pnr+++U8FSMZSeb0JUbioGCQ
PPPaZCmYtE1PUXaTuUXUzK5LW7puAH5gzDg/gMaXxz/NbhA67zA6W31kKHyHTP8WH4KnkbN/aMAA
OKiK5CdggeEf5y85cRiV1ZAm1SBJtW6ceJvqj2SN7nQpajkR8XWznYjQR6Mq+3Leof596n/qtadV
brY2ur3oXf8ocpFqiPTEaHso0oCuTm9rBqSz65uydHAxBwP8G0KwN1+9ZCd6WEmB2oKlIdQwjhYg
IkBEQ9aqp0sb/1U8VZGMRs5UOkcU5FZmjX4V1NFRQNhOgFDI8DrSC86GYtuIxIt7/7pai5HFqUzJ
kxORaARJY7hYPjFTHBteAf7iRs02/ejW/K4HG3i/YuALp3a+PzADbIClRZVT7krD4woDjHhRYESs
m/F8s1/xiGac6tNYAzT7quhJzgnC8KbHFWIB0EyycXAu8DaqAtRMXNPtnnuTZRkbMcjwBnb1vbHJ
DpMrnmjKAFVXPtA93baCUY+w2Ddrd+2dvZSEO/0cMr/wTuyI5AHQpxToLo7OlrjihfvJbbBjym14
YxyiZ/VpZYMXjsaZQOnG4T0g0/MY+keEYT6JOR5/BEU0RA1vgZvui+3PFYmzmV5ZcTJfFycqTn0W
GF0CiT36wJnCEnc4xJuHCdl+4erbNQLzpSfhmYbSsQnbvsc0POQB9P5oHKfOpSxhORP3pqv+l99x
9k4q7w5bjEF6cNnoK1HK6p5KZ0iEVU7q/OsD6tta38DGyOYHP7yjrBHYqJ2zlikrlc4FuwY6G3JV
QOIHPSKKguerbPG0FXYHXJDWQncgEDmI07Ex8TubbBrrpwNk9x78X0gZUR7iPbpBwp4l9LcRT7cZ
sphtvTOHI7WfG3VPnCfeCl+pUs8G0una7NXleZ8/lToAabER/Mq+U43oWEwZPjWt/ah/0rJvSF90
Kl7pw6/rtndh7CCUIaCyQYStAqFRTsLUFHwydUjAvZbneEtMZsOSdCpWnOa8tGcGPkuh1lw8ws15
4b+A8VUQEaFTA9Be06HO69eB6tNWEeT179WxdQLyRbzF5ozH+R53RhOAfgRFQzXk/2XI6E46d6+L
uIgUocuMoIw5QjTsgGn6XIRoFCNF3g+lqeLbaDw3k+ugLVLjnInozSL/sHJI+iNdgkFy3ZbB0AxR
jMlkVagcRdWbpfGjE1ZvlK9BuV8EHYDjV+dSK1qqIEpGFEzqQZkSO2vcId3EiieCh6T2erpyBNek
SJ7VsQYzHFLRIGe8s8bfDX2Ihcfp39O7nisjuVOnsMWoaWnjgoGl2at19EPpRPkOTP5fGhpmVnZo
TSnJ5LK0cSh8d4NQ9zcZfRq9kPqQrtWiLs8pdEK8hhAArSp4FJ9bnWXXDg3HuHFTHoL2qSDcM8do
zdoWdTmRMv/85CKKBooRuzRpACLneFnrbPWZvgBsXVmy+dtTNOuDEAPMcwjb5VOUp1kEbA5IQmoS
aWZXad0g+6+BadB7QA16/zdp0nNkMtsQgOWwiKFqboygq1lZ1BErOq3ZoE0FlKc9cJgySteyNssL
+kdNKZbCpKltUA41q/G5yDQWtZSJCe8GY8UrXUTCOMBoz6J4+huoMcmUGqbdtY2IcLSEE4DA1cYb
MmKjrvgJ7jP0OnmZQ93eWAPYvXSGs1jQMiLfPXtFyfjLyOSJVsH4mwFUNkBHe+banmefYTGCD2mN
Q/Ay9v7S8o84KW4AL5jeqR3EAXbHT6w7GyN6uboLjAerf42iTda6iPn/3nZOVZROXlegepGmkMkb
wFqYe1Eh8gVCO/dV+9FZe5ddjkt8qYjGPnTWagQe+fwIDgPQbB0rb1wavVoqapfbWtkngrPYOGo6
bh00hDiejevmupqXXWiSYPns92VAlAKCu0Ac1ep77PyXF6+lUoMMd0I/HM6HoezHBqAepNhSBIi5
1W67zNiCwJtRTJEEReypwtgQ9IVc/7hZ6fP4YTazP4si3blNWXNgmsG6ARzM9OBJkI94WJFxEXPN
+oObEk1pFlKOckGzqsCcXI2QAXDOio0U01N12HesI2nrj624w/NzrbR3WSqShEqOqcvsSR04pqXB
Gf0aD/3WDluvED2Lonyjo2+0Q9ktLr8VqFDH1m8jmW5N7TVVMS5sd56wRs80pmMViO31BV82w5PV
kByXSng7IOBsXAPgTLXyrre7rtum4w8QyzHR+7y4tbMDeKOvy13caPR8gpULPVAoW51bvwD+eRhj
Th6gXWJn2c1OdwBgJ4o19S7Kgl/rjvYHeHfQLFmS38IMW4byJw51V40uiFjR1NT5DXLaFggLNFN/
McPc6+zkcZzCFdlLN/kMzff/RUs+zOzRTU9nH9aS7hCV5R5s3iumvLyKf0RIPkT0etIWCTaPNgNQ
jky4EJA5mWvc9ssu40QVyWX0RKh6PEKVEikQL9mhhvY72qGF9ljtxE447oP+DF7gnuF5sRtX3ulr
SkqmUoiG9ylakd0owXASjf2U1H4/Zisx6+LFeqKjdELtoG7ter5YnWhvTRsnf6K4epIjsN4rddcm
j/9yAP5snXzuGmqgKxlLmmpe3d8SciTDz+siVgxQTqjEcdDTYg6PlfxlMO5Xg8jF34/nJGqZaM6A
Lz0/w0ZtIlgF1Kibivumei7p7vr3L8YcJrpOkH4FNJ4c6pCsy+20ho9o1OTYJ4QZWvxsFS/ELHYV
SW+6of68LnE2pYvr50SiZANlRtSS6pBIRhTp3VF5KJWdlf8MmhVjW7TpE0HS7vdU5QmGCgEz69y3
gBI1WwyDrvUJLmqD9z4AiVFovujcSfpJiU2jhAPqcb1l6bAH8ULOQvVDHUu3mdSV/VqKgdEANrc9
ofgF1PpzezDbPAjyrJqV2tXmuwNaE7pp1hgFFq0CAJAIfcECBFbtcykKskncIVg6TlKvatDwk5a4
u2tX4zvkm5iSb/7BKP4IlGehwyZH22gPgWW+dfS7CmRH+S/VedHI/v8mSHo1c8UB63c5awY0GdJ4
I7Dckk9dc+m00vfzxSEhGzryvug+QJUS+RNpETN75HwMG4R8goUuxh8OxB02ZGTRLmIdS/bWbb+5
iw/fHgKPuu3Hc33TeumNtS03gmHJXeTfV47EZSkaV/XJN5lS/rdQ+6oySA1K3vsPxecHY9fc5I/p
O4Dtbqa7+D3aT/5jojLrobzh4CVFcL5ynV6mK+dPmMdsQJIIbj2ZRyKpCkB00LZ2R+QFD8Z28EDT
jlkft/ExevNgMH0brnRQXOZoJZlSEmNMA2AfOJD5yScXqHrv6sP4oH6U3jfw4Xijq7HKCw/mDVZ9
Z61Y3OV0syRcCo96asSUig4KH+a+mdwPRjfZKm6/6R+sLZ6xx/QOaGFr6zyb14X5nayzFBpxPG+D
IoFY1Am90rcY0LAT0HbUP47li3nvMMUjt7anevq2XHFSX+M+12RLXqoZy14dDaw3ZjM2E3uz74fN
5xNh7YZ42kF9UO+pa2xNb2TJ+3O7QYS+BpS7+Bg4NTMpnOpEU/UkwCcA/FuDiTX+08SGjeJ+HT2x
yT6KrX0w/NUR/cV1twHnhBIqhrzkaBg9EGPNO6y7zYCXh3Yp9Fuw7sPYAOxrAyLBm3hEa1Rcutkm
QIlr5eW5FC8YJ9LlXa9TjCc6kB7oJjM7X6fjP0gwAXhgoHQG6m15yKlQ0gjmPGBGOo1ddBu78WpF
Y2kJTTRVocED9DwXiNuaSPs4UiGixvy/V+7gpJtPWM7ND/FWsF98z19GFu5bN31z1hZw6YI9lS3Z
jVlrxqQFkE2TDtgpLhdeiNQBKB6vX0SL8T768DRc4kA0vaAgIl1VJSVIr12jZdMPyuqZ4vs/jnqV
9Zgyq3LBIOvm35Ag6dm4XfVKS9HRqXjJUECKFmVkmNd4ZNaP4SO5jYFvCrgYTAkyx03+M/DQyO5/
rmi99Fa0MYoI6hsDXfPyfEjcdHFQ9gaWV3uzU+Ykv4h97JKXRH+LLS9MDp25stCLd96pSCngtCOj
DzEPXLtVxJLHboeBvHugMd4U+2TXW4yAy/nOSnABARAaVcnYx3R3+IrazXXVF4zawtsY4zHI0eK9
KkUeQVVn4VCiqD6Q1zx3aXZfmFvkFMHDBmD9e2ctMl3YYGS253lyNH2BF02Sp+ujI4hWVi66BLvt
QNHgZgZxh4cQ2Gauq7bgdEDANo+PI9FmWXKjVBoVUWeqgFZH0X3jFON/QM9ZiaYWtTkRIW2iiDqE
2gDIBaRbyZp88pr+vhtXsgkLZx+cInNJbSaLxgTnedhLyjY2ogJCJgOpUJ74LdQBp1bw7fp6LaVe
ZzYezEjhzaAh9XQuiGuZUSttU4F1+zAgPATeb2cCGI1xBZAueye9LcLn6zKX9sgBYLxpoBMBDQmS
btyIizjp2sqtnWwjgmKf2tWKGSzluaDWHxn6uVqTFRKRJpCRFOiyARikUbm5KFhjbKrGm0bGJy9s
NiFfGT9eMo6Zex5Gjt4VenElUVFE1EGviDHeBcGvaHjO29/Xl2/RNIC7D4oWHKqL3Lw65KMYu64C
ttVLSTGyaADrNMYN+3ZdzrIqf+RIbjkUEcqhDeSAbyIx7sz2TltDf7ycNsEeOehtRFocEz3gDD/f
JsWO0iFQZ+vL8scpDuZB1/ytmowWbeQm3418mjCvXYhjroX7ihrfKMZoPTHx7Om6tl/96VKgiE8B
sIGOMgtueik21kww3mvJULldOvCU1dSu3/o85A92OhQ/RlMMOuDSCjtj4KRLvK4Wzl2YhBj7a5Wk
dOHQxA6/PN8KUBaggwZxyXFw6t5mFSU8ZxHwmDnFdGCkFMM2ypvyWIS8ebWISiqW9gWGtlRuRQ9i
MK2f3EnoezPqqHMOo/0WUQz/eAD/aB+jINFgwBUb9AFUCI0e3+ftnLIKitFhetlFGzCV5L/7UMGj
yXF01efoo3/QRImXc6m1+kFvW2cNce2rxVxaP4r5YBPzGOCSAwHG+Vb2SjONTjVWriAKkMJfscQ+
aC82E512taMxYwRmThx9cuu3WjbPAAVioR6/48LwMgsdKeg6FdX3ROfMrHsMH2uopnV/iywBDvW5
nKYjPTxPkEnmlqKBRC0t7LHeRDc9ulPyfDgM9vt1U1q4Xs+kzAf4tNo6OaK1VEihddHfAbKlClno
oN+VqSSa9qqok6cETFHcRqcMiMQerotfPLegUwF0BprnLqI5DCLkXHVwbtEYckw19D8r4hhw/g/X
ILYag2IztTrGic61tAaekSKeKjds7ftC7TyMWYcYQ1nF6ViI0yjmsZC3UNHKgGf6uaCp1PrOzmZ/
R0fi0zZFdWokgFJA089zxRE0TjzXXT3VekacWvh6K/jL9TVd8Lkzm9x8o+DOAmXN+TeU3RiD52v2
U4iXuvZ3BXwB0/KHNfzQNTnStVXlIisMNCm7mp5uKCmPqhW8xalz6MGIvfIsX8gXQhnc+Q6od+b4
+1ynMBiKNJ7NtMqRLjSeY7Bgg+O068GsNG7+fv1OZUl6mUGIt+gIWQo90Gprhc2tyo+pvYZytrR+
GupLCOiRLkRT0rlOcQcPP4FZBax8OvDbdITOllJrvylpMXhDLPF6Xa+FUAakbCguwo/CUcsgA2JI
oglzdDjqGebQjP4p69cSZQvH+UzErPKJN+kas6QjhV/tyxwzptqGaqPXdPU/uEYMy2PsEVELxlml
leORo+XjfJzN6rPKhDsEz7Hy6/pqXY7uwv+eCpHMIOOhVaO/tXJL+6vuoiZsSD6Eute0VyPdWs6A
3g23b+5aukWD/nXpC5lkCMebRwVykY7psfOFnAD1I9ADh5Ca1Mw2dyDtBNb0XYJkaOjV3Rop29It
oCGuRnfc3BEjw91kHXA6xmo2+aLfB7G51YbhO3oqbnLeHU1TAKzE3FtG/3ZdyyWLnDGaMIKJrj+4
y3Mti4ArCamhZTwAX0fP7zBp+/eefx40+58IKTBMuzgzyGwqlho9dmr2FIdzg+vajOeS4WO3ADiG
5JVpyeyKyF0l4DAQ8IUV9cCqtdGLaU+z0bu+YPaSXeAFhGhgZs/DKPf5ipU2MrK6mVduG2plzlKK
DWMVQHI8NUsqa9OFFtk4XTk8A8yzuyvSNPFSvQzwjxR8JIvUqBmZrYa1zuKhKW3WDFXuqValjG4V
xgCMBG3brYIEqJ9OerGdYQ8KFqjqcAw6ezqYaEp+HyY9xuQ4Dcr3JqCZ74QaIEMxlhAd+7qaHqnZ
Fy91TKdDh143r2uKyWHIm9gYRZ0a/FejKGLAARIjsxhHcuOHAdbGzs/1PN8pQqMeH8Lgwen1Enel
bveb1ByEaxVmtzXKgYJLC/M4KKmED4B+jjaqVgagiQr2Sa7oe1uxAHM/GRtR2ONm6guKNjU63lNd
nTD4oZhHq8Rri4Vpm2e+IRL10RiIAELnYBq7caqnt7EiWsZ6Oy4ejAn1cZYOYRMwEMOnvmOF3cuQ
Dtq2LbPkm8IjzR3biKDnSAnQ+HR9x5fevOinQlABR4dRVfkBqlMw7KQ2HoaqbdrHKCiLu7avmj1I
oM03tLYFMatEO3iFMjh3gHCNBRvisVs5Rkt3FRAWkYdBaAGgKskZAkAwVoWCr2hileVj55r9s+H4
Y70SDy7d86dyJPvGAhrjkCH74lQcZLubnCaAIfLK/rnrnJWlXdNJcg3gw027JkH8omYRawFeFKLX
OfPLeqV6tCgHlHDg3SV4CMq+vOW0MfQaOhlN6OXCq6zbwnSYre2um8qSNz21FGmPUtTUit7CHiH+
Og6J/ZSIdntdxNI9Mc/TIKMEjGzAS527nx7PuNpEBhYdfpo7tQB9yzHmEgJASknzzxxjPEHs7Auy
Vr5dMgvgkSBTBtPD7OL885O4gtJe6Yx5CYV21CM3VzjTkW6M0x1Kc/9gFqeypJRZ1sZDZndYxgLo
5wyUr9lGIepLk5bVE1rVjX85WSfRumTxPCvHOrWRPLNo8Enw+mUcrV91lTqsz+2n6/u3bIp/ngaS
yY9ASykBNDWHtqCU5KwiiV/oL0G4toiXG4aB57nvAiXcuZ4jxS9VBOJPcPZmrpYiLd6/GGhe4daT
YhpIEq7gjF4qhQ4P6KQjKYgMuWwcUZB1dExNBEgOoAR+K5qXTQ/t8Pa3SweQD22GwADWrIlBgnMT
HK0eEBi5NYM4DI+x8QnCuNtCOF5J1lrHFyJPiEJqB29VZDovHpGlyUkmbIgC8o83tIfOQKZpR3E1
mjea5Q6TTwCZEPffYvsG9+7f64mkIN6OFvC/cOGc60lb1J+LDkG1ihsxtLe2s8eEPRJBa5wNl+4K
DxF0Y6Dj3zRxtiUTcYwoLegIQYA1d8e4vRu4+Xhdl2URiJUAKognuYwBqudqFZqWEG458j0iGVQq
uuLHdRlL1jfzmQCGDpnpi6ZnHraRYwbgNp+sTwegFva3qgRnR78i5jLAVOctUWF5sHTg3p1vC2/j
pEe/K1bLvMlLepuZtgfu25XNX5Mi+T6gEvWGFkEKug22U1QdY8v8mYls5ZZfXDNM1WPdAFsDhKZz
ZZrIimneQQwnH5H4HNKAlbW3Sqa7kFjHov1PDgZyzuUUpMmtuIecVNSeUm6n4buRH6YQ2TySMIve
5ZiwLt307/uAzuVKpq2XFNFsMMs1Gx9kfa7oKC4rx+8GVJeNJ4RS7l9bIVXhAAlGgmeSYunUiiGI
mqFJECNT0+UDMrjoPgqMt2BYeXovbN2ZIOkGIaAH0owRgmojzZ5RJNT3QBLMb8aq+J7Y4dog8uV7
R0VxApz1FBk1jIFKerUKmHs1A06iLpI3tUQygbctAxMdQzx6awBYIDD1f1hLPIaB9oAmJOcCWzKx
NcWJ4lag7Zi4fYfu69CjYmRB+df1F8zTIsH7hf+Km0tSLur6qnRsuA4g9RycTISMaEAEMvBM+nvr
OAV+kATRUS26PoFGI1AsIv2lo49G6kfVWs/v0s11hjAhXZJDEKIBL4OgYBJekkyu0W9q2yejW5CD
hgRKEbql4tXglWynm8hYMc4F90UBSI9jYGHKz5LTGILmMy4oAC4omIY0JfH10fQ1PV+JohaCm1Mx
MqdRYLZaqqQQw0P0YgXfe6N8NtXca3RtlxdrVrIobb4hZ5hTYHxJzjIaykHpnQlKYb/UIr9Rzc8o
+sW72gsxmnndUhZuTCTIkYcHYBXmrr82+CTQ1pRaBRYvVDMi8aBkxtEu/7suYXGPTiRIDqRUx4pn
FBLsuHMF2iYmrXkyk3RzXcyiIpaFgUKDwiJMadWaSIxZp/ZwHA5/VO3h2YhWnnXLxo5hJ0DcY3iU
yrn+PMJfZ7kFYx+Cp2BGLc5fbCAMmAVzngVS+92jbd7av1S8K0XWbK8ruOSIUYVEAnSOPZAaP7/b
hFmXgTWOwo2d+5jgZdT/iFo/UKcVb7jkgQ3gCc1qOjrGFM7lVFbWa3oEwN/YsG/BXuENOWHBiJY4
mm471MqibO2OWWj9Q38UpqNRFwJBDHIO5zLTqRein9OOmBR9N/mwJ1HWfrdT46ZorFvR1sSdzPCF
VPZT1A89s5JQ21dmrx6CrNxbZmVsiqYESpBmvF5f9VnyeeEQVSq4l3kwCoBOcv6tKiytj0aUwqoe
VcLaRXaWl5si+xVgJGWkL224YsdL2zw/t9GJgycBduF8KTAvbkWk4sIFuggL2k/bRlprwrzByjYv
KnYiR4r8nNIOFSdXAJbSvTbDQyf2qjWg2Lkr6K1WbIr+H+4+ND0gmzSfHmSez/WKYLxK0IcIzZ0Y
ySQgWaBVrK60FbWWvM2pmHl5T/yZ2TRxrTlYPkIfejtnDXhKHPpy3SiWjggyBtim2V7RT3EuxInq
DJ25kXC14S4Ib7PKZI69Q09PI/xw/JeFOxEmbVSoVnmdpTG8jqmysrzRo22dFivLdglMD2wGdFvh
WTajOJlyPhvYaUDPMeDbyrJmVmiwngAeAZkf1g/xXs+DjdWbaGhHhsSKE1cDsKolbhPQfnVg0enK
npXWb6tco3ZcslKEkxhBR/8PJnYlq4GbD/o4xINONLYHQH6c8N9JUW9z7VVMmCW5LTLv+t4uGRDS
nibgpFBqwrk/39vCVhrgN6bY2zKLd6WamugvCYfb3EjJv4jCuiN6pyoqT5LXM2FHgaBQLq+mWzoC
GnFQX4jdP1/XaKGTHIOFkAJiEYCNX87GAB4sQ0M7XqzC2tpJ+No10W3d/RqDn0bf752wQWm8VV3g
AD5r0eBbelV4iq6yzmrXxreWgpvToyPpnNS8BnsDjs4IWDwbk7Og2QvzYxO96t2/eNI/B0fu4e/Q
XNenHKK49q1wdkPyWOkvZbG/vrqL/vpEinQtE9onQ21BCnX2tHgfi3twgnT9yuW/dA7mKZO5F079
f6R9147cOtPtEwlQDrdU6jA9PTn4RhjP2Mo56+nPkn/gc4tDNOF9NrCvBnB1UcUiWbVqLdCWUlGp
huhrxTleYaESOlb/S0RRFNaMFjrPQuyhB2ybM+8iytoKFsoPFqBPKIPRWyFOSjlvDGQe3OJdC/ic
BDV607i/voB/ZlboI/bSzHqzu0jZnVQnvWDBjIBu5XOfagOAVm3cJe6gGfOjCqG6wMMEeqERwB/6
3Kkka/hArhqB6pBCaMqZQybYuBJI5YMpC93L1EvxyjUKmBQECQD78eYIRKRWUxo/83mxHga9ySpU
AiTzMQkS637SMRs/5EH7XuNfAekf8HNvWW1OfhcB3+iFgjp0YHiCxDaJOpBM3TcjKl0ONm072UlS
l6YtK2LqjdGkFO4I9E7rGW2mk3FZFKdtjOquCuolB4A/A1K5rzrDNiat8mqQzOVhBxXIVi0LDHlH
fWWB+Gisb62mkxai61PxJfRG/DaLKYh6YgP8xgTS6XhVTSpYdIq2DntbTSpZP6SDoTiyEYqPYz1M
yalXZ/1OinJrcqHLPKLDMsnZOZXj3gHvd6iTSIVemJqBGBRKlGLwElXWZJyiHESBwJMpxhk94WYf
hY3hTcmA28GsVonoq4XV6bY1J8bzmNQQP+37IfOlpiu9XDWrwkusrgXFV6yOR5AWTx+BGCW9PU5C
5UaaXGWcTMrahJchRB0TzTIuzZBge+SgqmqD2z54MFD0MdOn67HKaM6hHwZycWuViADDGGWoTUQ1
ktYC4zydi3IXGW4ienP9bEKNskqOgbFXhN11m8xdeGGSutFMGFIwCgEVkQYc7ZVcAwIbVfdhtbxf
t8NcQzB9gGcOFBnY89ttaLX1MhQZ7KBBvBshsVDWyXOi6A9VP3I+F3sZ/9r68/eLLT/NxRhLayl4
0XeS+VOc7zs1tmfzQ63cZXHb9D5peFISjEfGCq4D8weoZnCTMKlMDTLTsAF7OIp01ims78rx1Eyf
YfQxA7mieTM2bPyEfU6gPoixS1LKTpy+ddnP68v8PZNvf4W8XWaoRZlBF+FXDCkmCILHZk6dQpzs
YJ3ueo1iO+a1I78HECyumPP1hY/yO+V3oUF/MI66wk4x2l/VgqfG5n4MeGYYxVfYwU0NVFc6KJdo
1qBgHPQqW0qchKP+qFrDfTxEza6LrIOuxCXJ5XS0IwWPvC5u9nFZ164JTB0ntL7fLyTQ/mGkCDBK
aLjQJFYLkKlVvFZi47Y94S4b+UFu9k43Cx2xlhnVWC2S/z0rrJ7rWFwJN2f8gO03DSTQlkspjOY1
wLC/0mgmSoMvKbwL+ccw30Jicl54fRvmZ70wqm6NinmQhY2KQJq0ZZdI+lsX9V6Jufvr8crYq3Bu
bUGA0hh6ZHTVQ4RwSFCqLeoBoGbL89vGespx28gxiQE4lpu3pzzgabl9z0WrzRVZgyXF2UuFbA64
htU3CNk2/9W0qZ1AViDAOBgP88Vcwws71GYMwL0zoxeL3Noeyuxnl7vSyLnerJ9he7vZukLFRpNY
Pfgo4UrX3C9iSaaZJ+DBWywqEEy5NbSogBMpCNZxUuzT2Lw3sqMJLQxyPRiYyetivdb1vMjbeWUm
aLHAmcI8C8aX0OpkmfYKni6BdDNKAWk7mWOS5R121ErYDyAjuKi2Ji2l7qfRRIVZ7lQnys9zfFsA
Ra7w5N5ZoXBhh1YaGqNWmcUIdiKpOOpS4XYY6V6y0Lm+gjwzdGRP2aD2Isz0kPu2IBES5Y1T5Vyh
uTVy6bBDJjLAQA+SKVwftss21mMVA2dd2FU8YggoHAPVk7s+noFp7JT8BKEU1MzMWrgFQmxwFZDQ
/DDHfDjKLeicydiA6PPfPQevIIbkFeRlnEXbX1QNVmXFIjh5Qx0TCE2etXZYj4HbV9Kvf7d06fu6
NhdRaiiNimcCfDeD4bEMpK/WUB2j5DyrWXvh0gq1saWiXao5wJc0xlerq4hUQryuvgfaIRIXXD3f
0Lb/D36ZKDihErJeniiLYRWnVSSjxB3HZuAltagdSlB4oreZaZyPxcpa6/wdxvFxkOKyu13Crs06
wNZhqu8VMP2Ud3Gh29e9YR4s6IbhKYXrNKbtKXeiIE3A+4A+Rz31JFyHknayuOsGT+lcybqT9Yh0
/T+DbzCRKymgKke5C1dAyqYgWOJcTShuY0IAgCzQhSzzPldVVy86ztf6XiSEKZTpAaFDGx9w7+0S
GqlVN0ssF+go5mQRnGUIiaS/N/KpGA9F83x9NVlp8tIaVSU08rFb8hzWIpSNzcJXxA51lZaUMWcF
GVNR61Az/gflNVC89CiNsDRZW6x+zZromFrnKVbuxCBz7lrBTgzJGedX6OjZcz2dgszwgmTmRA7L
V/wAlJHBiLlGz3Zl8xwYtAkiD9CBa70g/+zNyMlBXC5aMecbsvb4yh2KwStrHbHQtpYEoN50SwC9
t5UoA5hKlrEhwSgZGJZpVVCV6XN71uJwBK0N2pN4DuKO+B9+AqbpcBNCd3qN3e1PALO+WYBTdIW0
nAdz9FYe5u5OM2+UZD9OMTGMhrP3WYGL9o9poh2IizTdADL1cJLaLC7tyfxYJNxi73KQqbdSRIzJ
Cdt/n/RAFhXxLlljCu076mvKdVlBkQPjA3Jv1sd6Vs0DZDQAUJvUJHYVVEH8rjNbLs52PQHpExLD
uJCbAP4UUjXUCanFAxxNDVRfi4AoygiBhMfaIlPxQ5vPcYqp47Ou+0vdedd36hoz3+2imqZD7B7E
b1RMSabRqyFYrOxO+BBU+VigOlKEvF4lK4Hjwo4aBQDqCiagtmGjg0pb1kAgbBtyRJrZL8u7KbnX
c9TU/Ejfie2NLHtLrNoj7lLSey5y7jmMdxheCyjd47zH1N0fXPvFGYzzQxUHBZLmcTTdt8tnGb91
y7CbU42A6ZdjjJEQgC1S0C5fNxj0e7fOYpo8bJIecu3ZgoJoYAiqgxvcW2kZbwKg1P+eftDzweNE
xq0UEk/U0oqxgbdSCWKKycxfzaobdnJsQsh3qTA1H8zN/p/jBR16jKCieo+URx/FUTjEZm1hiFNM
AKrv67RwA0kGtKJTeVuRsY5YRXBcocyM+WCaHzUGiMlCv6m2JaXyo6Zwi2HYT7Gxg1gsB7nBiE8c
wPo6zGqgq03vgn4cjaFtYcpMul1uTH5ktJyoYGw0dI3A1oUtvrJaUlERRIJY6wrgXgnUEwjKkF9o
eaLwuRi/rn8h1k0GCp6ADwGyBGwkncJqVM+rqhkhn4xLpyr2xyHDUPcQ7CvR8DFAfJvKNdAwlScF
5td1299PKHllhMa8AIau15bVNvRrS8EUcglderFXbgUgzqTy3ZoeDPlFBt0g2jo/MUHAe56zSj0o
86CghBcZ4oUug0pD2SeRsdS2HMxuFyxu2WV7KR88vW5Oox7t11HiXFCcPNf8Yo4SzqdlZJc1ctYR
fVwCkN62Xjd90Sm1ItZ2NerQIMYQMoBHw204QYJUTQRIIRm95F5faVY4XdjUKGwh3mvYCYNU2xHQ
Yb3xQwSisMhw27puhrUH14QNrL2lKeDg3roGJHomGIFc45Jv+eI4fdZQO9aWZgeqAs5JxPyMq4IJ
3ofrGBiNMY0bK1MXTantcpTtorAwpq86YQEGmRjMimJEzL528uElDUV7GEL/uqdc85Sr5pQrYVjD
fNtPhotrXUDUGGxPlVrfRDHmk3CCnKdQmEmdhD8NLbkJzOYn50esn406jgGoUYA8AaIHQ5JUloiz
ZjGsUattaE/d6UCP4u0LifCg/pBm+ZAEit+DeLGPrJAgZ/24bp31sU1AHTHZiMk/jIxsP3aBkXSz
sQwM6Kv6aWynhypcHoQQjFuL9X7dFCt8L0zRJfcZcncp2PBhqqt6BywN+TkZ9MjWGzXg7E6VtaRo
k4DhBOsKSPvWK3nuTCWEcLiNtrSr1NX7qGqf1735g2+lP5uFy42BmckV+Ud9trzT4mVO5Wptu9aq
I9bHZf7q012WKaRo36JOP+rh81ztg+mxlr4Sq4Jy2EmovHzZGYWvzra2uFXoowU38oTMvn9VgHJR
d8HUMugj8HLY+t9OWqiWQwyd8tqR0cLrMX47y5+J9XB9EZh20M8HTnwtCNBV0skalAHY88ougafW
UIRLoOqYKQeV+1ZnWoJLSPp/QIJrcF3c5iIMggUj4PuA7heA1DwY6tscnKf847pD3wNnxZthDBYg
XMws/5EqvzBjrUqEZpCu2vKZDtwoeoxBwBV3ZjmDnQCVPglQY5mm8mx7QWubqANqpZqyowVs9qls
ZN2Rx+glnEeeLOH3jYcTGhIHuCCghvlt6lsCg8i0YIrPbowAl7be16DnrpcGJ5uy1g4MRriOYv4G
V276E1WdkgL1DtokY5cHX3L2dv3bfH8Vwo0/4H0NZcVv5MWAjYDXIB/Atag5CgZEIc8DNgVw9pBE
3av9r+vW2N6sowL/Z239+0UkSFIQK1kKa/GouQum8fXMcK6bWHfhNoNc3pxwR9yaUDKz1rVurOxR
2LW9F2n+DPqyKfdjPUbZCz32gvNwYETCivTBMQOdW1S+qLxggmXaGiZwh1XgZrIWT1hEJ+X2axhW
oG0LvAZoE0B/Ss/KB9NYzpCJwZSDljt6OQEeIdjhktjynLzOif40lC+Y+XXS4B6zXJ+Aih+nFDQw
ilPLGecywygWweOLHyNvF7kdI0zIrndwy7oX0NmtOjcMYyfFaUQ687Xoy+OQ1q61CG42nqZp5mQU
xmLgQQjMLM4hdLbpZzBIaNQoKSeQCIbmE95tkEDsQfqXthnvMvX9SiqrChDbkD9ENRNXiq2nZSXF
saCijFnOaGUPwDiRahHvaiP81PT+nNapwXnjMwjb8C5EIR0Ffsi3YiZua1KymsIcDfB+FDfyD5Sc
ndj9fE+cjsRuakde48qkcPvdM/Cy5J43YsAgjkQFEHUxjAJDtRPxtrWumgKQHONKlAW564aEt8Xd
ArOO5oanwVZeFIBZ/Og2f9qlRPCu711WXKEYZiHGkb9Rp6ZWG/WTSVBKDFHKp+pGIebB3Kf2a/lW
7lOPJ7/HNqagq4z9gCcePWszKUGvxh3WWXgEIezOsnN/snMwwKJ2tONKj61bgspLKO3/tUalvigz
wkW34Frt6ofwIJDonDlxTPTzu3oseC8pxtsVG+PCHBVEBnBdkjTAufkejaiB1GQiBgSm/ITwtLcZ
APqtrfVkvsjqupRgq/YrUc2hd39Ox9Tv3+o3nYgIkOnMu4b94Te5tpJUhEpqj7GR1bXuDWIKH8YR
kz0H4BNUUpHwsfOb53seHwqDQXfrIvWmKVTFHKUSNs37fAfmDhDmznZ0YxFPyUkNdlXVm3yoPYte
4b9wNsVaePrmr7piMDBhp3xj1xhBDtHODWxLn9ZX+uEFJ9kGNMtDdWA5lHvu52SkPMwn/rVHRaoW
92JarZ9TPeHJfR4hzJtgrWs79BfMa59HB/2Vk2nzdCIYJ/fGLhWy3ThbuVDDbm9XnpmQnw+aL4r8
cGX7BwoSDFxg2JjOcJkkVxGghshwB9nvf+UnBfy4AoEcit24w0e8/4gO/RF6bZzvuK7b9+/41y4V
Q1ahKImarJKOb+kHqgyYA7gB740r2ZMLiODzfc+5mDANgpod0HxwwXzrMWgdwJTyGjijsNzohnjs
itq97pTCTGsXNqhgGRbUqosYx8Uq8GjdtO5Z2s/2+eEtcAIPfQVi3Mr7U/z8Syfz++hEJPT86Bg7
6q319MwjfV4j5NsKg2XDxJgFimZ0wW6MtdhMZBk7pXyq5oes8Gfe7mC8MlD2w20PwhrguqEfgYtm
pnWQag1GQicHSqSrjI4anEIeypkBa8OpJGPqHjLgKALSlVShTKQyLVQQSUZgzo53C5HfVaLdo31a
YsLCAU0XMRwMyPNk3ZlHB66YeOmCJxH8w9Q+jNS6r9tZbMDWPpi76g4ambarnwU/FjnnPXMxLyyt
f784OGIQdkj5BEu1O6g21HZJYXH2ANMEpu1QU4SklP6tz9ZnA6Q98L3q4TlCky1QdnW8N3k3F6YZ
A0w+GATFZYK+SzQFCtbDjMgLhRu9eJDr3QLgY7G7vtuYxxAqStjNYIRZ+YO3C5aaudoGBqbEus/J
GUGxnfqGCw31vXkTZWRxu0NEbkdS7oKTsZc5NPKs3YV3BzCWIqozUJDdGrfmqJpqAxFpmP3drJu7
vrO8eOTpM7Gd/GuH1g/MFykHOAh25oOcO4NiVzIRbMlHjnwYfctdNBIJLrx0gQVOAFd2ZWdIONma
QS2J/bcSRPxpX0JAaOttX8SRlJYIHP3UfkChE4+um9g1nfnT8Jpd9KEsRPnRuOGTuMvs6jP2rOG/
hC5eHGBvsDSgs6hfkIZqLkczfkG+oCV8bwRQbNBcU+YdTMzYvbBDpfA5r825jGAnyBUvQscfEfbc
J5jNLmdOe4h1xKOv8T+XqNQSp5qSmD1MzUJz0oH/HzXLKdcmsTS8NPpn1mBETeI8qJj300ur1K4R
ukJZhgZWl6F0Gkw8yr9midQ13oslSNn2ZeSirdB1sm3Ke/nfR3FlqHsD5YbJd5wXdCW6wZ2/SIoA
gWQkEEDsAGTnxCrjA4K1AlTqYAVE8YueIsnRfsK7SVhZdSIyA7tnvCfZI5cbjbWOqESBk349GNaJ
su2WqGTMYUp93Np5RiSvOqt7jI+dxK/OHdzKjk6y5VzPd6yjaGOR+nKGPPcWUClgaXczB1FyN95Z
LemxhrtG4awi47a0sUU9K4ZV56pcbcU1dGsNe0Rd77o7jAS6sUBdAOWhXbo8hIXK2mttRoTWKTre
kq1PZOoOtDFCZem8mvS+saLWFn39PnJ6N3GEzB2dx9k3vq77w/4865w+JE3WuKAy1JK3GcYYE+ji
fOKrCASDMDiIJtL4+ok3x8B6ruNWB6AyTAGlRDcnp1ivq1ADvFD2rbPoLsfAs+yqIckHBnt8XCKu
O8cMhwtzVOjVSqWMWl5A52HApA9m3CUepp1Vatl4REVcGqjFosgQfDZqZ7xXfUgfJl5jEMk3HWh7
dq5yvz5JKlLexL+1p+v+McYH0WW9cJCKxikcQXlUwHpvg2bETW9/Dp5og63PER/LL1Ds/rpukPHs
2tijAlOYehHKQ1jQ0bqLMxe077JCkjQgBY9IimUJ6HLAKzBPr6OGts1TyjQh24slFGfyY9OhkY0S
6FcZOx1P3p4hYgGo3IUlKiPKglwvggxL+ikRyHjQfc09353FilS7iYR+Rg4yEXsCOCyvocxos25t
UwG6NI0hdxZsl/cYboGyTXBO/cH93RuEJ2izhgKdUy7dpAK1TkM5G6MKgwE/ipvo3O2Ek3Dfci63
vK9GxWPX55ClLuGPhVMMU/k5OB1rp+2cceFhllmXO3w3A41hdX0u0oiYzuhAhZDWq0OL19pdiFqV
SlJ32je798gr36yT/BQ9zMcERYL0Z8qDOrJqWJsfQDmLQaG2sUb8ABOUnmHzVpe3ukDm8hMqnEWO
Rtmnqn4u7S2auIoGGjn5pTc5p5HM/qp/F4HakFBP7ycLNCGo8yT7+V73paPpT0d9L37l+4EA+uQN
ZHIDTzo0JPYMH8hMfzpb5MXY88SiWdn24oPQOoJ13vTiPOO3LFYHpbV7teThW5nhtfJsgFgOTD06
FcNpE9dLLDatPaAsgSuMn5P+NsIdJoxQFVV3sdPvljuRKwbFPLf0C8PUpy4EyL63EwwvUAbdi3jr
ivaC7VqvOT6uCE8TlHUbvLRHfVZBLIsU052IakkmIzoXTUBkCQRZlns9oa//0Les8NcxerTCFOa2
T018M3G2Dclug6MaH9ZeNfrUmuop0ed1e8wT68IzGhwAqFeSDCU8+xEe2pr8wgmCXbvYuPQ6IlSm
TF6e4Hkobw+SshSkIdThYZ/sisppVPR9vFyzJYFU+W+DZ451P7z0j7pOmZqIUb5ujZSedKIzNT/D
7o6zht9xMTg1Lj4adTZqkODB4BJsJDei3f8KnrKj8CMh+q3yH9qiG0vU2dh2SqtiCBxxCF2N6SWX
brOBE4GsItnGBnUGZrrahf+3Yl60j2z5UDi5D0hPh4hI960Hmoud/Ko+XF/EP9Wc75G/6goDwCNp
NFRUqyFrrxtwzXrUD8ZRebVQPW7J3YBajEpEr7JfkTntDKVdcSc60vt/KDfB778/gPqKY52kcRHj
K0oS1Ddu+tCNoCSYcJaXmZTRAhRBza6gEkitbtuVhrCgFmhPIAvG04VAL/z6SjKflH80muANcPC0
WlxkTZnYm3BE99EXs5OvKIIcVXwnOJmb+eOeN6fFvjWBGH1dvtUgtXJ9YiZBZMGghgsGmUfy+i6T
9nHelTsedyo7TC5s0TsAPARiA+Eru3TFwNXd3k2JaE9E3Xfo2BOdQH7kLrj7rB5Ct0PzKr0BMRjv
nsj4iKB8MtcZOCCbATfe5rA0bYKsliHGqqN5TdB2dQYNsmfXvyPjKrGCwbGcwKqsunhbI6qRgg7c
UtEiqhtH0P0mfQMkd8GETNWfo8K5bo3lEsBRaMhDwmftFG+t1ZmqL00EIJqeicuj3tXPMz4pp9rJ
ipRVz0RZNWBVA6TPWysjprkXPGhwfoZOMDlZmztgVmjFF7nD+LhrTjdFdb9Yv6/7tsYElVourdKH
ar6kg9z2ChqN5VeVaa9yI7vQF3n7ZyuASv1dQepO0ndDUZYZAIpjDIlBVT50oAVKUn133QwjLEB3
B/ASYDgrhppawjoJpKTAtLjdoJLp1YMx2DUGuUlRlOe6scyHQK3rpzirNY5hxsEN4BwueUBt/GFX
2X67boiC3hRySHKI+9B0e+uuwfU2OdXpj7az0/T+up+Mu+XGHJUo1RDuGyrMNRCL6SHpDT6MBCzX
aetICNPrxhjRD7ItHbgzRCYQR1RWAbN01YN4D9XMej/kKXQoefCe9efSMXhpgXLHyDKtikAXYTeV
RKQitdvkQc1PZTtxNjJr3S4NURs5GpGiwWKA0qh4344lKULwRNRHqcxJB72+6+vG84qK+UrH7GsJ
viS7X4T6nEfp5PZCHd5Xi3UvFp3M8Y21kdFfRoUFRNPrCboNwTnv1Qpk05D2su6LfN/EX9wGAWv5
UFlGClSRdYG63ZoY6nTKZxmaGC0GOTUy9rsRbODz41BwLjyse9baCvmfJWrtwAcqYbwHlmY/8PPf
i9cdfy5oyhiu9qA+hneVr4KE3L/+wVjZ49IotYKBHGC+K4VRM9nlSE/inTE4au/M0UPE00Vgbaq/
tlBg3C6l2Q9JEZWw1U2P8XgweX1y1oMfeX29cQAEi7FRGtlUGAuU3pDXlzNIhUQ3P40+ZlU7Da8l
HPzQ/SCWgwdMzWl+sMLw0q68dWwOowkFYdiNwwbjE69JkDmi8J+M/O+opB9mY5lZVT7iqMRz008r
XMKz8qCYAmdLsQICutkrPBzgcAzmbH0JVhXpUIUvhvi7zHZj/rBAEmtoyIKGuPjzevQxY/7SGpUF
5UiVujSGNQx16D/MZEr3urWoEpCywWJjwlpxJ0TnXSeFmq0VbXljTN28x6xQ64pQCbbBCdDuoyTX
nbHpTBf8Ul/XfyKrUwqwPCbxMOkhauhubxckLhWwo+qQaVpS2R261x6P7z6SnQSSWmP9CSFMUg89
eL4w+iUOp04BUcpYo+LVvy/mXRY1e0FSD+ganTUxcCqLN3LKXMPLH0hFHyRpDLTE8AP10+Qld6Mf
7jK80NTODnbqY74vDhE2to+Jpusrw9rOl3ap++gYGdDKSdATKNPXTj3l/6Eguln41f4FcKFUEzVV
VaQLGbtKAWawGxwjOiTJXTAQK+d0TVl7+NIbKu6LahASGbNCmBX+MTdr3fxFs16urxjrdLy0QUW7
3pvLWFdYMSHzkvRJQf0mdeT54boVVscIwwaYu8Z4mYUhD+rDhNWYT/kfPSz5ZQwNu6n3jQRSJlQU
NV9vDyrgBDWv6MHy7dIo9bVakI2Y4NhFehqes/RJy/BaPum8VwkzxSO1r9qZkPjB1N42KFRgWeJ5
kXBtcrDxFufc+rHh4mu51SlwTdT8RqI+8NqWrOAAZ5mxDpLjKUQfLLHRD7lsIjjGKnVjkOWa7fCy
FDpHnIOVey/NUDvZzM1ATGvER9T5SwmGvIYMy2LXxkxEKKqpPDkVdqRc+EVFitDo7Sj+Cci5s6cU
Q2wYFMNj4iZXEmcsRcPOlOhcZiWx6oFz8+CtKRUwchQooSJiTQPxPu7f095veLw0rLvb5XpSwSLI
RrmIKYIlnrKHwZQJ5Kr91miemmhwgSTifD5W7RR0q3/DhNrfAAh0ZgBhTlt5dNRD5hlviuUEj623
2PMe/UWvnZ3re31dJPoVAZqRdWAB3GzfRoHRGNNAhAqLeib8mpPxZ5GpHBOs7wSY/Drhh2c6IDLb
HQflEbVb1TRsNb8b09vMeBJFXsZifahLG9TVV8Elux0K2DBkezpi3vdBsGNX30OEZLnv98Mh9zJ/
epe+As4nYzoHVh3QjGgAW9HODWYGPd4c9w9tAR3GkMakbCuSBwGn0CF/NwQoLCjOYGdloaHnDWbN
6GZ9AtmF8aj7pSt9CucAO9oObyNwYY+O5ACo7ot7syfQsFbfAAM+mJ/iZ/RiejHnizKGH9Yfs9KU
g2Blnd3cftIuNkJ9icoO8AXNK/Ha2Oe2Dsl6T7rFQGlCQld12hvlF1TaMlL4ia8/81Idez3+/oQ1
sC8Od0x1zU2sQeioTw6W7MpA1/GeNt9PJHiJQULMwkFIDKQDWxMg3pBqsVy9rL765relDpBqftSH
39e34PfY3ZqhYjdFvz0Sa5jJLNIOP0VoQpanUp7IDBqZ66b+oKa32321hRcOimUmWqvrql6sWrqk
0xIFsBVOiZ/1X4uqHzv5A/V5Wx9Bo6SPNsDtJWgYf3V67BjzcLK01lkaoMwTE7pjd1P4H3g9tz+K
ynpqi+0yiHVn4+3i9mnrghjdmvdz7Cj621LvTPFW6Z+ur8QaHt8WAgrXQM6uClP0dhIbay6hE9fZ
uSnep7n+mCUGZ7G/H8Zw68IE5ZYSpcI0101ny4XiNok9Sr6YOkIV7mfhEBU8ik3mhrgwR0Vr21sg
sm1hTolFMmJ6D3oVZFFrjlfMaL0wQ0XrqFfS1AdYOD2VdmHrlQlaJ8o6vIcBlv31j8R0CUwYyDJQ
2fmm+RCOQ5QMFQJDQiNRq3UCgR8Mq183wrjDgCFKhN4CGkUyEHPUwulFk3VTDo8a6XcEFBEqdbhY
xwEokaF+DCF1ncjy7rpRVvhBJgtbEHxYUFKj3oTGMum1qeFjVTkGbhvlNhsbzsnEyl6XJuTtVhdq
EKXUMdwS4sQWMMcEfkKUxpXq+borrIC4tEOdBXGdYlUr2CmMFNfaMx7WCyD3Uel2PJ1enikq59dy
KaWtClOpXDiRSapGBpTbbrqbLP687pXM+0JrbF5kyqZI9TkXOyzfrp8JmBXNE2RAXcuWz5jZtHMn
I2Didxf/YJ6jh+fEfg4dzbn+I1gZ5HJpqQwCuMXYi90amX3h5qC2XkpvBB5Bk45C6AjC13VzrO12
aY7aCCCtjufShDkMOT0J8oKSHqYp6wr1iuuGmKG5wjuASsQmoFl1JFQ3FKHvO1utvUW5qdSTGX4s
vGhhrt6FFSpTWVac5Rg47ew490dz2AmCRuLgOLW5W5l3Ye9dd4oBM1uZ5v56RVVCi7quIBgMr8qZ
mL+NkORvigO121cN2igDWMNt4QUQiJ18W3sd5sPCx+s/gPn5FLAGoosIDhP6SBsUTZiiGf4KyUDS
EBS4KhRTOEVE5ra4MEKFZDjrkfBnUQNA9UT5Ne55BwwDioN1XDmDUH3AS5kGSi8pWEGmAOtYCOe6
vCvC9yb0jekzVr+a4awnB706hYKfik//Yf0u7K6uX+z4AGwRabTu+BayJVILWQYDN6L84bqVNQro
i8eld1ReEZohH5YAVuriVi1/qfONjMIaGnthVRCMRrul/s88J9v1pD7ZBJEsC9UpxEV7sJL3eDiF
7bvGO6sZe3pF/K7cmJjFAA/CdvUGVAGWToaVKliZCBUvQ6soNc+DFHNuBYwSDkxcmKI+VJhm8mgU
eApNAFQ+ShC12sWnxRdO6h0kU/I9CD+O1rvEAeUw0gm6YCiEoiCGJssfkMRFeFSt0CvhmHR2V53M
YCJ640CTl6hSiYK625f/rDyjbcxRTnbKmBkjSDoxV3OTCw9SspMETigyoM1bG1QsTno1mrUIG432
MLa20IBv6NRnzgCO/SB2peF3p3qNeRTN+2Y4asVdG5/b0OmR2CLO6rKelPDXxNKqmFkwvonNtKIm
LGMKf53wVjn3+LLlh2o/xDfDTbeLHnovF0iwS2+KW50couc2sa9vTMblYvMDqG1SBAI6+Sl+wBR4
weRVkRNZ74N1W0UGxxLXV+qgbSAikcUaTEFPpE52ImTZifoVeb/Sm8/ES15LyYn34d1IipuexE+V
/8FDvfCcpc5G0ywno7bw5aHoMaqOCsawJnfj8IeSvPz/LSt1KmZGOXeFDl/B+jMExzo7zNlDOz8G
Me/gWHcElVkvPyCNToWAmKImDSw18k2j/uhSzoWagTXB0KAKMBnYHsyVZ2Kb4lq1kgNVzbpVf0IL
zphxmTKvVrylOM6TA+eUMIJUGpcOmJF5MFSOTQGaXkwJ04+FCKo9VTahHQNpc6dBfpsm8BH6SWcR
eXQzE9xDqR1a+i6vjuFwEqJjjeKBdtSV21F708d7oNCIPIfIU34aOEk5uEtLRvGYLt5YOsaCl49C
ZnWfmMGxB9V7bE7u0Gp2B+XUdnqB5AXmrj7k3s9y3TbymVQpJEjPRid6U2RbeDCF0CzmZUBGjEJc
FbgU8PaooJmiThQUZADtXDTcA5ABgZAtrVOa2pbo1lrjXA9S1gpfmqKSbTmqUJ2SV1PxTaw7oFlV
UDmMBccMHb3iZHamMZCtor+C/zA1uA2jcBmhcq7AWAad2ilfPFHQSSe9CeNN2d8mFY/zlHEyr4b+
Z49KbH07g3pMgr1UeBExxKLIT2Gre0vv/odFvLBDZTUJXDNVq69+aQHJ29wz5c9S85Ul8ivoWpsL
DwHDWEhIqBugOoXAlvWNZlWQIzMAB2tvS40rhtU+Xn7M3Uko6nMsuf8+Uo4iBIh510IvauX08Q+J
cNDChVZvy1pgz9XzjPZypHtjwYmO9etTWWxjhwrFSlJArAwGRbuwzlN6yqSneOCkZEai3JigAlBZ
FCtGs623u0CFctJo6yrnisZ0AgyjKDAiXQEFsA1xeVH0sIiwWGrUv3bF4gxV9FAknDsD048LK2t8
XNzIBskU9FiEFXDrEQXI17LcXQ9pnh9Uxk/+H2nfteS4riz7RYwAPflKJ682av/C6O6Zpge9/fqT
nHPuHgniFWLt1Y8zESoCKACFqqxMITQlII9au8x+F6ULkQJHRJr0XxlhO6kVNZcDbBAgANQEUJNN
byg4eTnVac5csZw9RgZcn5JjJKRV78JOctC/59wex1JyGS2G/1n1PywUZ+tRVUnZQCYY+vJ0OkTa
Xh0Tu8/BWTfKThHRfdagGBD2eIwT8Njpbgkq+CEUnbCjltqTld+fmoRXJ5iX6Go/nX0Uc4tQQIYa
U8DsZu2zkZ/K8RgEu7SGMtYBWkNdywEZLhy2F3Mwr8PZHMQ+6WgszT4Z9asuMi0hek2llZ9wOmV4
68ns4bYzjbow5z2cxPdtVe4y+nR7OXkWmGsjLwPTGAgs9MqbT1dSI3L8finxejFXzCmhRemEJhjM
VaqSJyOOYwvwBrAsm+P90AmumRjeAO2ipn40A56YCtc4c3iEwYSWgd7HhiBPmV9ZITZ5e5dN97W2
HWITbCw7KvD0VBadEVkvXP2oOVxVHeoK/O6KEHZ2hhPLp26kxID6QIwO1JGf2iNpft9ewyVvlGUU
fJBnBv5JYWbYGJS6GEzYa83uJ6vypwG5sFakDpG5EyotbLRzW8yE9g04D8okQgvuHiDsKgBervjU
D/7pWXqsvnNOHmoBtIRO5rOhMUez4StpLFKY677JMXrRT8lx/A0K+WKnj7bsOurmRX3gNibMCEP2
NDmzyvIQF7qUBqDnh3rMKXf7H0Dn1YOyAatHCAU6518tnsrUCAyxyAkdYAuFToeC8hxqHUn8aPBI
C5cuufMxzQt7dmSFaoxGmRh2MtncaKmyC/vI7kdegohnhjmIWzGs5KyZzahQsOq3MbJrvKz9QqfK
hVewjSOjMepjOxsRQHxnrKq3+InuRYfu8jflFGsWV5Bj3kG3HII5h8FmQ7pkXqSavgSfuqV9NOAd
E9xo1dmAjQq/i530BPCj+ZByojjefDLnM87NtIoqWJbl7954keTaKsnzbRdcvNLPfYM5QLoxEQUy
+4Z2kAEH/BCtZhdtVeq0PYaUv03b4T5x1MKSVgbvuc05UFTmQMGtrYVDCduoiwMxJd4pKMRbGhrt
A/edAFagc2KkBfiNBlZ1SZ0pcP+QU13uBH/MIrNoRPTaFhHe9ndZuk1iN4WqZ1Y7UXwaywP11227
KkdHKI9xsuJM97ylL71p/gCAuIHhRmGaxVVMwxSYKcTmIU5VWUkHFGah2iOxsLbgyIrRABxq7uS7
WeFyLP/RhLhleg4Hzk6B3AiMCIAB0HNqO0D+mioDg9A66TdRchDMuyzfV+VbLq8q/cVUrU6KLCF3
ZfJbFD81vFFUi0Dj15x5WwLiQkQo6g9G6a+nLrH14glZEkl4y/LKMaGTVoPqsKk+hpDYTXMXgNZY
KdYytDJosOkgK1MhfVHv6ylBoebDAD2p0Cj2MHqitI5BY5pt1HKbC9Qt+w0VVn680ehkNQB4Gitt
XFXdKYH6jXynBtQK4sDJ6K8g2gUZaBwRVWTAxU33aXxHJUeTPAAOC9AA0Ls428SjRxrEq/QlA/rb
X8f62jBf8uJBbpARoLt0fEhHSxcTx6jWenkyGi9LZKvo9qq2jYMHLd8LILDSX00U/Kd9Uu0gXI1m
mo2eP2bJitaffv+Eugk1T3q3zjVLH1eJfEexfwgEirTou1YA3bvrJ6/TJTcCJXv2Rur3XI9slEQs
BEWJdggNW4ECd3wS8k95rB2odFsIWBotwHSB4K1UtrXgmNG3lKu2EryT8ZjFd0IBYl0UUqQOOH3D
g/tB2O/ZL8FX7E3NTwOlBnNP/Duksbr62Ui++qq3wnLfQcCgoTsQdlNzsJPOCxS3JvVGaMt9E4wr
VbpL5d4iubGC7BbQQl4WuZnJqzstVNfAdQbUJrrXIJIK/q5L/8zUwK/UsJ3BOLa40TeV14A2JbLS
PcSPiEXu5YP+XLnwsBO680ZerHoduSH3D3ZsUAMBwg3A16X5MlXztpJgPt6njmT3dmLTuwq8h9br
SdsHDt1+o3D0Wru81oCF/sRLy8zG1PJR0ytcan/gQb4rbUtreg1KK0Poaj/qrn4o3Ho/rsON7hRO
vBIGiziBw7sJ5tOWOR8uJoCZ/7CrcwjZ4TOkmYoEpn1HW+Ew7sHD8Ewt3HCOvk+sN/PX7ZPpOoS9
HD5zzXVFYoxER71sCKBA+FFIbl0UVivzxjd//63xMTcdSbK+1FXUrzIrOyq2vAu9BOMsnW7VuP6u
Xrc2L6W0UMi6HBtzw2UhmOUbA3OavZRWuKFeqYDQAflH57M5HNOVavecsJk3SiZqTuUKNOWzG+vm
VlZX/nDkSiYv3aJnnoLWwsutEoJeWksq2Ii14Iuo64nQTRHXVt1/ouLkmOnw2fSSBVLzxIKmhD2K
kH2Iuock4b0w/zDt/f8XFUW7y08xzVQqzLkkj2DwwQwt2aOb2EmOvvOVrAZnesStZqHMYtWeYXV2
7zV272zV2Dr9QyeGso8CeS3tD9evxoLOeyEcUyL5CKMghy6h2bDE4VrrBy50/2p9YegPozCA+zjC
2dyymU5poUHHA4k30PFpFAL1rix5t0dzvcKMFWZPSp08pUMNK1VkGWjsQXxm5fGKrv1TvpFtOlg5
ilc8el/e2JgdStGVoAdl3NtC/tDET4Xq9aJ9e2TzT1z4CzMwZkMiYynUpMXAhJiQTZqU2askyFrs
DvmYH/Q2Tn+ENh44ecyrI+6PVbSKgi0SfKjsQy+JAZPpprRHOXBFQHZH0HVR7ST57fbgrp/MjB3m
oTcpEnQxgPG2TcR1jjh42irYSu+CaQd740Qfi516SDaqXfOQkNfPstkyGJiAtZy1sFlRkkCfzN6M
IEGdbrDrNjqxXtGZ4MqrehO7iNJ4nLpcg8xCtkHZRlULg9qh2UfIDK9MW33QP3oQQIdb48hNR1wl
BpgRMgeroEJVXQ9hsFTBXJPbHdhcrAqRmgcdZR5bwHXh/tLan+TWWbDe0jTvRgJrgyPeGavuO0+t
Ggyb9vw+m1baXY3AKLSbT3jTuObdW4sbEW8BCFEAOEnYUv0o5jmVpqwHsAqQ1m7dz1ksVeOFXIvb
ArLDIhrnoBfCFhG0xtALE9OKYKv9aVfE1lxhX26LL/9edyFeNh2z+8Bres4ZsOw7oO1A6WIO9dhL
Az1WbQDdR1gFY57yAGC95zvpl/SEfkK7vGu/ONty3nZXh86ZPWZbqoKUNmGYgyhWApKlaSzgT+1o
VTvE6UGYg9cfZ2av8Qez+5xZZIJZvfVTLRMwQuMjgL4T8tQe9YQOvHZQn4KgwN0IsiVhE4Nm6QcS
Fh/FVtjzqPbnsPVq1GgTBR+miZlmMYBVWtRGLs+HUbpXxB+DJ2KyPMgzA8wRAGRZnwUNzvJm0IDy
zq1Sie2YGI+0BTy1LUzgXVDKr1IrHhWkoEPLH1Dk7sN1UMQQ4VMtSfOhFFLe9UW/SQzZEvvqZKgd
Un0CpJxve8F1mD+vydnnMgdIl4Cymkjz7aZttI/+c7JyzQtPxfqxAI+m8Z15U+/EW3k72KLmDPbo
nP4xAubyE0wmcJMFZahSFTMGKtuSfAjtgxFB4ukVQmuc0S4u/swzOGc58JhjrvK4U8sornF+Tah1
0ak4DgNZ3Z7Q5dsObUeiAY2MmSLkMvYbqI7n6Xwig6dJBVHdsT166k4Gncx7YwVP6hYaBMBIehUn
Olo8ts7sMu+12K8SOWpg14ykjVJMe1Sp7SAf3ZBHtbU8i39HOJ/TZ7dAF4/q1ASwZJivUfSi8AR4
5x3CblGgXAB5AXgAQSsTPet1EQY9ZMJtIVBXNZIe/j3UDXu6Eml6zHhwj6XRnFtjjsFMK6awTmFt
NF/bwMsbHuaJZ4BxCE2P1EGcDWjGSRF/QTr0tsctBY9/2Mvx+gFQR2d2sCiNsqx1VW93+letOnmz
qiMP3SxmwLuhFkcy86T/ryWD2aj5AO5fPYGlSCYdtPNCZJyT+JAFvwI/8QJJBrg0bRzama99REFX
RJsX0qGbQTXyo5/WHI+/Ruzi4ACDCxRpZq1PwLovHXEMlFLuKL4n+QEViek0ABVB/Xp/BEgJCZGG
cF6xS1sMjJDoJ4QMDRA0zPGhRLJihGXd24EPogl9X8gZumvcvHZur+hC+hvuf9YdOX/I2Q7LJ5Ek
poB+WrKqHw27d7udCOpF5CvX/h5VNVzRZAcO98fbdq8CrHkfyODiwRjRPMEW6/vA77JeBlNDVBqv
kZ+txVw7GCGvveA60mHsMFtOVHOjrFLYCbPouS6foxYFoDF1agkltPF1mASkC9sTXnpu0NdW0US2
MabPtwc7b4uLU4b5CMZ5FD0To57MHZQjYJ9+CNh67capshe0YAvKdVcFQDGH+dtmeXM877Gzpe0S
SR3gtqD/qWQLNHhWIUIGU9vctsIbHHNEyxGSZp0JK1VqGxjG8CxD8lmGgN9nmux8aH/dtne1M5jJ
ZByW5FpShvpsT3FDZOhCwIheCY8gYNGKqgAOJYNgHEmNy7mjaUigGg5GICrvybBSA6dvD7L4dnss
C+kxbIMzM8wSjROaM7PZjHKY3vTWkr/AcCcco23zqm2ah+JRCyzxN4+/ZAHmCbNQ85iVZ+aaOXO6
RIFeQ6wMcxjlL5UCYOO2+tE1R5fuOhDRp87QfY48oNHV3TGv25lNJlgNmlrWxwI28SpP4p9Bba1+
fDXjYxPyekCvbnWYgjgFWh9R5oJ4MTO8PGx08I5i06vGoaKHNjxUyl1TvMjTAwRoby/hkqOc22KG
1UrCNLY5bClpaKF0VfiOkheW0HO2GW9M8zY828yRqES5Fs4HWYsGisGwyvxXhOIOsD+WhgsQxBnu
vxoZCwSY+qAtq2CexeIuD37r3XM0xZbJw1Qt+cWsDAT5T1lSwQxwObCKpqQXdIgiqHNzXXrU+u2E
e9xvdlKxuj2ipQPx3BSzVoOSDjk0u3AgxmhA/iT6Rg1+/zsTzDLRHOLC4F8CC4Y42BL4I4vvEvRK
t40s+tzfKWO5+cxaSTJfnH0uahU3JrRCMw8eABH0F+5E0+cp8Sz6HoIx0L2hawH0VJdLpDWFAQHT
md5gkF6mOA7sSRucqh93JKWoY8qvSNVyIsDFMc5q56Bt+EP6eWnTVEIxqHqoVcwV1WS+SPCSDZ1U
Of0XcwmaFE0GsTgw6MzYglysEIXplW3SHulQOx5z2xQCuxg5zjf/EBsE4DRH75ACOegrNSPo08R1
PWESy+6zLqALK1tyvhoA0KscmbriwLE375tb9uYJPjswsoIGvTTAnjStIdQkS07QvOvigRac5quF
uiWO25kKEARz0BdhScwrKepxsmMK+4N57KktvibrAv1K1TZ9Bh2zYAXo9PBd/7fZrpMvHgXt4mV2
bp7Z1XId1sSczXdefmxTiHlb9AtswqvIqddh/o/9EhG5KKJZGwLCOrp4LqdVygQxbfCyt3MRNClu
3xz8yRmlzT/1SliRRSQFZ4JF3WDepZmSqNI4QWMCvTODuofUdDU4Ao9r6Tojg+hGAa0u6C2IJgFh
fjmYsRenIeuAiBihAxmh8CpYNdjX5aO0NT2Q0eerWgaNcIzS3VbfQCyttiGZxqv/XnsqvgLUnCbB
QwT6l+yUKmaciS1+O62ccHIEZDIKL8zvi4rjqdfn/6UhZkv0RhBCVArDHeTvAEJ74Mqqv24v3AKJ
yaWNebBn207riNEICQZDHpo9mGE3hievOkxrZDfr1gtWoV24AEqAZldwYlfdkJXhKgfe+2ohsgQQ
QUJ+l8x0giAovPwOZZz8ngxGbQcv1bfmiuBMuUMxBHAt3aXr+FU9iFueqtLCa+vSKLMVI9UcImk2
2nyP6HLTkeyt9hF4hmtP+KiO4/r2ZC+t5/kYGfcVjYSEQgdz8bivxR9tLhJwwjvePLJRUFtIUllP
sPFSbIyDbmUPgiUCFLF/NbfRqTmIh4d/NSg2JTWYbdJIs0Fp3MTqRiYrgRfZXV9FF8ukSpe+MWa5
7vspTOgn+RXhowOY4hMfbCZdVYxwvJytD9veNKBdNm7HeX02FQhX9gBKiV7qKU/YC26+GT2IBxsu
EEzQJ/Ejj6fCuCAscWmfeV0FWuAr9eyOPXplwr1ybLz4HT2A22Y3PHbrmepax14km2hz/BnupTvJ
mdzoy4ej8sp13LlgDjngXGPZb/AtwUvrQuhzH3sASFPPdJN9/FW/FS/CKj6ewkNvxyve22shy3M5
E8zJZ6qjqibzSoxbzfVXRmqZu9EV16L1ew/eh+/kXXgw1iZn88zzexmCzOf5TJ4EUkgJJCeXflYI
Jfh9ROAf9Iis0gYiOEHOIY1aOgLOTTAnTiDHZJhGmOiFbl0UwTrCbilbXsvS0hWFywkcSRCjnHWm
Lkeiy2nT5A2i0bxXP5MwQz4l04cD1Ooee8DCPapKnItkaY/qCgqQM2k6egOZs00ZfQPUkfN7Dyo0
aXCcTG3VdW44bcJQBrTQynjk0dcRN1brr0W2SccvVTK23fw6yl+CvHQBTP3oqL+ftC7kBFHzqlw5
BlBu5owzQ/adcQypNZLInx8UQKLtkqB51DLQigml9jT0/mNLOifXxufb5+riHkCu5T9GGVepSVlW
GUGcCAHs+67oHS0zvo14sk39Y9R1G3wSgEpia+SjAJxjfdRNsiL6M0l9B8RYW6rqXpEEj7c/a8Gz
QGYBtjOoPKICzD5/czWojCmGFpspPIC3IEYNTi8cDQ96g1fsWIiU0fIEOjOkfETw1LEYnSpHDJYD
p2SHMaC207dZCI7YQSMqGr0ID3tdzkWL9CPSQtMjVXkyDot79WwBGJcuoWnn+xkWQGwmz2+r49AX
dh6WnIVedC6MBJVGGY9H9jmiGFHbGgOOhGz40BrFUtAWTGJQe99Pw7rWBesfLyBI1ed3Kujx8Chn
QvWGVBOJDYwqzd4bmXqGWD5k0w/t5F2h8q60xbGdGWNu7tLUAh1tbiCEBMWLQZN1Um+IaWvhrm42
ohFyDvDFFTszxxx7VQD+uarCVE6+D8Kt3o3R2DBEPNpm3qiYe7oVNCJ0Po6DAf3egvwZRo5APsX4
tTN2Oo8CaPGYOxvTPOazAL0bzMqMQHBp56j5Ilx1yuZXMNBNCgD+bc/gWWIu3VqgVUTmF79Gf/IE
JO8S2E+eKFcdaHmVZile9O+aIJe4HJEEXmY9Fk1kFmTFAuvtsRnQrVMn69vDWbzNcVb/PzPMKpXY
baCLwR1YNAlxQI4jrsc+kN3bVpZ94a8VZnlopJDaaDEYrd4bRPdk/a3rN0Wz0gS7NN5vG1teIcBv
APPREKwye1cd6GT6Avy7MQRbaPEe1GpLLnUrpDzR4sVxoQfdmDmy50f95SKV2iDKvobZk6LYqrRH
uXzVByhV5o8JFW2R13G7cK0QpKVBYzXzr2kslhxCs2AvD3HU00q1kupYgccFKP+xe6sUThfL0iRC
hlkGjAjXGIiHL0dGFYT4MUWuIg9Edd1VAeJoKY5WtFDv0yBunm6v2ZIbzsTrugoeHgLp80tzs2CI
kjVBbctV7GZScByDwbttAok//AgToIjQMQBTC3ISmsqSGce5kY1gSoEsHpJbQMvG4bsejIkrNj2Z
rFRKkiewqfQukYN8I0Ry9t3khmZ3sp+fusIIn/wGQUQwgikuoULjGXGkIpFjCPterrpj24g9JNvV
HNNUyEn5PRhZ/Zakg2yrtVi8oTfACMH9Uwi2Dx6TLwJir8e6NPRjlZq+nZVZuIYi2PA7arVMPg6+
Em4CfY7T0oloP+DYRaFYTkNpU0wDJKqDKd1MJNQzpzETFfpoSRjv1QL1BAs02CqxgAqXRmccAMQH
K79CeyvRchMCp5qkFJY/ZUroxmIhA0ZM9BrPiD4ELQfROhcvye6ng4BfbYV6HAJNE7embPv9RDej
KA+7WBSyfZ1m/ZORTMVLLZTPkizfw1S3HnKqQzSNTBO6ZXQzh8a8BE3fypdkL+r69KPVG8OexCJ9
bFEfBRmjKULOXAJAiQ6oGEOcJqoKV9GSHj2EGdFWiprKrhaTeCOmVHJTETk6TR70LTxJcGlXoa2j
6sqt2nXGZjQlqUPNYQjdphPa5jvxWzHYKoAYQ1otK4xtBYrQ3C2VSpe3fThIwA1hyoF6nMCd2FJS
QoK4SgoLjPbFSamiGMFrgtvLD7WXrKjAqieYpjd0PvQBSl2DNByYDz6GMUatr03R9+AoZjBAPiv2
Yw/kKHEBMrouOLVT3RinNB1aUMqoVHoFF1S2LpShEG1tyhLggsXxF9ED6GxUYlG4mZB0z6OJNXNE
6mv5aioV2JTQUPKqCElpbJWgNJ8QeWfrsWlrCfwVpS8fJgCLTAtkmJBRp2Lb7Aep0OkWfMmK4oz4
d5eWBHqwuQnmckumzdhZOTX1yWqjAhkeuc87r6VUeYmyIPHtOqV0K2SErAs/qdZDKaq2UU3oiAIc
TsGzKZF0kIAF/pPayaLTDaQ5tHIzeGDKl7Z1SMu1LzTmHtxQkQTbQRI7OmmCdZP28WNl+NMGcrgo
WU4DGDByv4lWClrKrAog+NEKVLUPnCLVu01XJQJ676NBdEDFJ/7IURegLauLEF50EjqNtGDw97Ig
pCei5/1vc2ojdzSn5GHs82YNehzxdygMRW8NsTHtEhr7Thao8kNZiyBezpAHt2SM2VPLLoEqmRBU
H0EGQJSlZ0XwLsUxallFVBj9vU9ptoX6lYD6FmnSB6WvzVMjlcF9JtPxvR/rUfdIIpurqZd8up50
od5D6ETHBahGgZuBMuChKyBQ5vSGkIr7hqTFowo58Z0kaPFPriJ4svrJRBlQUereNQIKCkUtMTrQ
DfQ0RVtd2Wy1SR8dNctiNwGAeeTc29dgNIA48IcHpImEIyFMFNKbeqYaNWR8R+wLR5hyexgye9RN
B5TSLm69Z7X8raSQDQhxerZWsv0ag9yh+UElw9ftA/warsN8DBOr1IQUNUjUcCel4J3qnjKaObH+
MQwyGM2Cn7z8LgN1H/oIx4BGjcCGw/mA+RZiL5Dz2WDCmFQUUoMOcwK/j7cxbZ22pA76UqBApViC
L64VEL1qaehkKOcasvn6X9mfsxVApBuyylzKglDGUN3ABaZVX0moOGEdejKtP9r0NSdDb1UdyEu1
PHDSIrTMYuBc0gsxASCJc8Ffnd9FbEofMmbyAFkvmG9KEEm1X9gq245uKSrWnJEuJBkvTM2fchbP
50I76U0LcTuhKJ3IdElcushvWhWxx+5Fi1ZDuG155LYL0ZwITCdel5KsoYuVmd6EpIqPch7CK9yD
6tS/gJ5gPU3EsEyqQww8eRTGz9sDXYjooFah/mmexcv2miJLEKa0hcmoRu86SI8DKbQFYeOndhOv
bttaiLFEAMyQuwU3pQ4Kgss57WhYKwUaL+1Q/kZLnKU3zm0DS/5xbmCe37NFwzEolbkBA21TRiC4
VbIj7f23NIbCsUbTkmNu3m3sbkRXBiQxkPdAzY5ZLig24AoHfb1Nu1PVv4Txa6BxSI0Wp+yvCZaa
LRyFsRB6mBjkwdGG2ql5XO2cQbCBL/UnpdckWGirL3C9tvrzf1GjloH6VpGOms8u8U8K7WxZZEgl
jOhRQ2wdhRDwaHHXlwBeiuIblYp9FzYPE3Qxi7LnIRqW9hOkSlDvBPGcpBjMAiVyOoJdU4Ioci1a
fvZFMrBgb4Vwcuv0aeCBKxevB9xTYLyfE28au32FbBgFqUGRTvugTiNZ6V31Kh4RRW3yXyU0W/8p
mBO3EVp6TSBmQfWGHXXp7bQt21qer8ZEfCpzN52+BH038E7CpT2FxjiwbZs4H/Dmv7TShnjwERn+
EdO7Gj2HIPAsZYQQ/xyAJ0M+7K8dZu+qhdn0UUIwGsiGklxf11MKWrfRTinhFGyXNpU2U8yr6KJA
Mo9xi0GoejUO4RYIN/apMe3HhHeSL+0qbeZfh2ronwfl5ayNHVEQKsAVhBZ8xp1GdaccwIxOJZTe
bx96f16N7DE0Ny3i7aroCmihGVumVAoqGsehwzq84eGjZe6ugd6sYk+7wots7eR76HZ+Rv0dEuxW
taX/vFoinn8AM589yAvSVJ8/AMT50bCl9Hcycc7apTz7mRGJbY6FmrwMPTIYEdYI+0v3kLnNV237
q9TTNvm3/1Tf96/VB6+1Y6n4DLsqji+811HHZ/xf1ZW2ogJqXHVlfUxrPbOij1C0g82pJJa0hkIl
F3oy/+T1gv41ySyoHEzgc/UxVGJ3G2gFtI523zWWCb1l4V1bK4/xVjoK92TNq+AuRtsaUDfI7aG3
yGQLUpJajKHc+ODxWA176RkppBjaKP4auIKVZAGwEZ2qVb97ue3Bi/vxzOr8/2f3wyimLShVBSwt
OFHA6epLHM6v2QGvJ/TvsJiweTI6vI0DGKj2NLS6XfxDXyIPSq3ir9sjWbwCzieQCRsp1eokUjCB
GWhIjs0b3UeuAGClp65M9M0kr7ftLR4zZzPHOGcQBlHXjDAXAKyHngdLKXsr7Z9uW7luW8ZNcz4q
xiHxPi50sYOZxsmOICyxS/cNDE5k45+I91mvI86wFjjGLg0yJ4qigRio02FQ/gagNztMxJZ6q32r
n4LJkXnDW4r1kWDEuwKUixoQUpf+Bx5BMdZLuAcQ/M1bvUJn72/9YNypW5XnH0u3KdQdMZtzgI9H
zKWpOq5Lc0J3nY3M2qN86hwgHZt9/GZswkdFcdud4TWf8crk3BGLG/vcLuOXEdXkJEBJFI2ZiRu+
UCcaLCQVhkfgs1VbOiofsWCRVXjg9Z4v+g7EItHngvwb+HkYF9WiqAzzREN8GZNyXdMEyWq1GcED
FMbCBt2bGP5UohBUyGqGc9VQ4tNUkvo573XR8TNxWOfyRA9FVZDcve3YysK5cP5tjF83k1FRNHHh
XKAdtA6HTS703m0Ti66MZC9afvGymxGNlysOlvBI7g0dcc2kIAcon8TyvZfCdZJ1dkGBLgBBZkEe
OjXkZCuWB/cfw2xTItzdqKMRE+/HoocWa4+K6YozuEV3/js4k8mahxoyf2OKwfXbYi/+qpF+wTVJ
no3QCn7vhcP0mf6gDZdXHF06z8/m1Jzz7GcXRjPloVhoag1iN/LSFNI68OvVpAMDp0OoNykD2yi1
+7pQ3m+Pd+m4PbfLHBQgAQHyh2BKM+G+TL9KYavzRGEWZxRUWgjn0H4pXwX15TgYuo8Zhdy2jvyl
eqcBT07ebg9k0TfOrDCO30aCkuTjvG7RL6PYtDxI/GLUhKIeweNkpv5lQ2yQ7vUkChA1yXcYhF2W
ln4k96WjfZeeuWnXA68ytTgiPDER1yN/gqm7dIlJowjDc9wYnfQCPuiEcPbx4tKDvxzNZRKk5Nhq
aIVeAn2QMKC2ygE+Bs9W+dBNxLq9LstWdJ0YJt50SKVdjqLvQ5yEPUYx1o9575bjfZVwXo2LJgDS
wLtk7h9nHSwQjaZrelx25fjnLX6EkKwV9/Xz7ZEs+vGZGcbDjCnD7843eBlvVCWBsN9a0V5Ixnl6
8MwwE2amBKn5+T4dR5C47xN90wpOwnsEzB/Lxo8zsOX/5kxh2kbBwEGnNIAVSbeneE+qj1R3THED
tnd0/d+euOULE89GcSbLAoXgvIBnh5uQqp3SlyEUBj6N1i07d9ga1JJX6TZyDLcD12sHnQlb5pxt
y1v2zO481Wd2RVrFolbNdrf9Sr8THvGeO+TgyT00LrQ73tv17YEuLh0aqfAHsDiaFy7tKaTVBrmO
wHYk7qMJGtNxsomrX4lQcCrJi0G5/tcSu3wqyjv/q9aB7sy28Axtpxav4vga0k1CwRqTb5r4IQNb
QMBDuizHXWemmWNJrsReBy8OFAi+IU5tvoYn8TE7JIFF1wP0eu1EsMMD2eUO0Tl+tOizZ5aZO7JD
bSJoKEQdkhDwwses2cvty9CC0W4/lLxuqyU8M/q2IYZKAC0EBoBxWhKHdV+VGGetO/WBbH0UybaT
O97rq2KNkuNBhrbnnfR424UWoWe6ifzozAGEpDnjQ3JOy0Sd4LON073i7Lf8U7B5Dw/merrnmFqc
z7+mWCeKe8MM/AkjLN5aV1uVR/Ur+Z0fxruhskZP8dT7xCMfwXtocfMBc1hxdfycmWadaOzlvJ1H
2TnQ7bGyVbrTj3T9/uzb+Y7rOMs+e2aO8RwwKjUQkpon1TMtcX3f2dGhs3RbfoRcha3v00P2xQMy
z6+AW0NkIyuCW52iw3Im76+EXULuqx40XMADubfXcXbEa0PIZKIRVUMBi3FUvI/jLPaxjJGJdm1F
tHrzqws3t40sBiNzuvT/jDBHaaJVTWvGEIkRIOggDo+oUt42sDRdM+pHlIDBQesc4xFJ0WWZEWBz
T6jWNCPEU4L0kA/goyrqFdUrThVi6ag+N8d4RNDIaNUrYK6NfStVAq+tDkLhZbz26MUk37khxg2k
aoiDSMLEDZ68icE8s1atwRl2PSihdgDXqR/tTliDd+6BRyXGNT2v6dn1B7bvFBl1mFZW6jcwAjkk
zhPXdJW7qrDNBwUyyMFmcn2X8l4zvMVkXJIYVSO3GWbXND6zcAuZ5zEF+GHdxt5tr1ny/fPZZdzS
bHu1bxoYUgFPBDtpHq4kqLXcNrJ4FYA7ZmZXAb7jugu8zlqjmWPYkrqBkAMIswvS10rZpL7VxjsS
PgqKNRRgK9jH0lMCwayQk+5bmtDzL5iP8rOlJH4f6v2cxWyyu3Q8AUFgAcuCoqtlxhFnuEtzCjwP
dvpc+DHYjKkO+svJGBAaRuOdJPwqM0/mlU15JhjPFKq6k4TZxJiLDzRGAkzzvQY6tZyFmw8N9mg8
Hwrjh0lHs6KlsNOYKzP9bAW3ktwg/5HVAxDITjjaGZRVeOQvC/cq3ESWCOiMEEKwjUnT0Kf/Q9p1
Lceta9kvYhUDSIKvYOigVk6WX1iWZDPnzK+fRd+ZYzbE26jjKZdfpCptAtjY2HEt+N2QqtQVU5T3
vmtYloEd7nH00TIuIpvcMGVn4jhT1hdRCvh7hD9aUN9Vee6QNvZ6DMsiuBNs6MYrcCaKM2YzokU6
GEuk1Wdu3SZHkAe5l89MtBpONepeMrWphYg+u52V10l5pPNj/hchIxZiGBo45jDRzA+NVAOxjGJx
CMbhEU04enTIRVRLW2mytQx+TESRWj9vS7zLE00dTEo7VpAxzJa+tSDVVoPKbaPZmaNxX0XT/eVN
3Iq4zmRzr+mkqqOlD5Atk29x6Q7JMS33RfQyV24TPgf6vtWAYH4YSofI95oIrm/DWp1J5zQyAW0R
qUbsbhYAw1r+rAG3moQB8wsZCNq9QGNE0niltNIwTZaoq7PuFO0n6WOb5j2Tsyt0dAr2dflyzqAg
5wnXDXykgGbnB7W0uFR76mNl+gR3uZJOMkq7QxvcVXGIMq//VuRoOG2VB1S7bikBJGry7fInLCbr
0hdwL0GRUclSEqw2HtGZROmgoMGtVmxTqUSYQJsbu1osF4oAcSnr5ByL7SL9KpQCryT6UbNAKKum
gAn6/JuFofkEL6yG0WDuGOVgDtNcwcL06kCADFqgaXF3WcT2gv6I4GwLuDoqXxohQkFf6GiCum5G
vvWU9Ls4ebksavsGgvPq/5aznOPqxVbUEKACCpyv6YjCmX+teM01/UQl5i5PmX4k+/Re9Kpu8FTj
0Vl6sQEHBgAZHivKUsZE6SPIbJ86N3ZAl7NHG6wUMEDG701ArGbO6GZeycKjcYNfnKC7V9qdGJN0
0YyvSvrnQzgDUCVQyyHFh+i3qf2SXAHxBWyBauvQE4ao7Gn/I3HKiklP+bN2CAWu/ebzu9oFXpHQ
8RvVOk55SvfAIZO1q9a3CSD0gWpriIgmt3zDsz3ndKoY68QaimXPvdIBwMHuWzPa/T52rAfloXXD
BddfBLq6rVygp8csnIXue75Igd2tBlUG++RoGKzBuFFhLP3QM+Ar++tUb5iOqTwVJABGFNiporJC
TZxO/8BknSAu3LxSqy/hTjoMlbEBrwNsBGbIhmti5cC2wqR07QyhJ7hSm1q1ksUdbETLpFQmrJoc
89M1qjL9XXzX7o0nBFIJA509EBy7T8m5By20wPCLlsmdsqwOVmuEEC2Z6FowMIfSJk5ddyzuf4YD
YYKVbpRvgRD+53w541HGYGnUS4ibpNcx1FlXHWoT7AzAuCJPlnEHWA0WVYI1bnpeVKMKqBVQbuCH
HqVZNbqihlC/S9iEdD01ynugSyigbbu8vuXzv5iHlaTlS1a2UdcrYE4t5KkBCk8RICx6VGpNgRnY
FgKkFcDbUkymcK9XRJs20eUMKO4tXGFaenFDvVAW4gJunBVKoDIsPTg8UUnh5cgh2KCLEvPHAEJn
EfB7AdclnWgU/UzC9HoyQ+Dcy3Luyjla7itzqH/969208AcwfoBHE5RHnLIUEyYR0hYfoFQgDkGL
dOH60/DuS43I09qwrJBkYjAW1BdLd9b5uZGxgqEjFSCAiA8k2B7UVxW8y1ZD9Au+QiIj3ql1NM9f
XuDG5TsTy7k8cVEWvqZAbFWb6FF3I9MhCQb3cp8FvcDILBeZU80zWdxp5nXd6LGEzcTkI0uBXh+V
+8ur2dDLtYTf+Acr5UfRX2piyLEjemMA0W0Yrurk/bKMjat8JoNz/2knW+CVx44F+a+oBmINGAAK
Obhtq15QidiwydAFE5cZGoHJE1751ClJO4LVJABSNjtwBZuollsvszbZTZTcZXUJ3KtKcLdFUjkD
IhtRqKNuDY2Ij0MqO6VxqmIYLQVNxRnTYFHaTKAYm0q4Wiin+3KIqkfaQyQBYWaJ8e9I6R6TvHLA
VW63hagPYfMEV+I4nY+6ukc+CuJSfWKafzB6zNMAiTN/+AtNQRcgiOxhJL8gAA5TkSvT1GGK1Cqu
Qt+0dUT2UonnNK/sy6I2d3AliltSZiQWcGdb2Cm0l9MfxriPkhFIabldGyJfYVsWhmPBs7GABnDX
uFPpUGY5LoCudRQtoj/MMD1WqooxElzomoyCS71VtrEs9R+BfLCvmxhy62XYDVWRD3JJjkbUXDWB
fMi7b21Y3RrAxFdCqGkm45qkh8tbu2lTwK+rUCBggdqEU85qTAs/rXCKqQTan0rDIOK7r/sCO7yp
kysp3AEWmVp0wKkBAu4yd971BzmMvS4pGAiRBBd8K3kCNBSKMQ4A6aGJjbMrIDQd6iCDLKl1VZCf
JSAZi8G2hKG1mjBQcY+BxshflFLAwY2EEHBE0N3Fv+VqZ1RZOgywK5PvjcaAdkotdgypFbDLbdqv
P3J4rKQplAY/k3qM1ieWnWrfm9wd8o71dBeDGEavP3SLuJdVZDmcLw/bSiT3JIxUzXVJg8gUB2aF
Dt7rPrOb6juYM5ksGvIQSVPPPYWZlssINDaSDExFBVN6MKzrkDyGSKATQcOEaDO5sGAwcoPkMmQZ
feXOkjPlXjvDGXlBB1yFqcZEWBAQSeSigaSU0OkER85Wpthr9d6JrcAdZsUJcLP9MXtOo/HW6MrP
y0e46ZusjpC7EwqyIz0tIDYAgnBWpU5IdIFn/pVNBP4hOo4Wdhay5GG4zVRzE9YlAhFehOxA/1JX
39rmSguchW4Pjfb5PiPeDPZ2P76nMhrzgXKhX5ndQSvtOogEL8amWVt9DLfPdZQ1/ZRiwb3xkHWT
WyaoDZsCIZu7uhLC7SoI62J9qLDiJDlq9YgOpb+Y4QJ2j4qQiljoC+E7ZE0cVdr2M2wZtlDpPxvi
MzlnaOgTnN7mfq0EcW5RQjS/jCsIGsqWFciDBtqLYghs11chBEOrMsBxQMRCAfF4frVrpBMwGbEY
EgI2gD7aFR3xCktEv/T1WM7FcBZEMqNASzScPVXV3s2p7LtT1IpQ674+aedSOHWXdFNF7xgWQ2fV
yeKXOo1Y5b8P+vfLV3dbDrAYCOpqGGnh5NCxBLOuAd+HtMYO8Eb72jJLpg3tDpNqvUCjv5onLEpF
LLg0IUGzuRNSF/iAEfwd6AxqWTg9akiIm06IGiWQihB74NYKFG/zsFYSucMCeZ2RBKmM98yYb0xk
ZloruL+8g5tq93smDISoABDidLs3x8KsJyxK0tL3PB/Ia0JMH2Tqlqg17qvvCDRdgg4EwIrCEPI5
/rSU5lGZACgWJ8URbc19q92QRmXVmyqa5ttoTIEsAN2C6AuEEGiRPb9MXYPEHM0MuI2TrXzz5MeR
qfeFXV4ZjgUgBGf4FtjduxD05HcX0bk3cC6XOzAFoRmdDB0NueyJHtMTqM7d+bb37hU7xc86MOp2
+DEGvSz2pLvIaL42O8mlju7WbruPX4CuAGpJyy5OhdO6w6v2efm4v1L20PMv5G9MUdQd+ufxhbfh
LnwqX003tKljufiCK1S0nJbNR8rUh5wdw53Gel1wi766MOcfsOj8Kk6f5arpuhEfECnHGlOPxpMS
H0h2N2l4KQTKveHungvjHqFIVoNCmiFMTR2FXGs6+gwiJlOvrz2/fKx9dxahEW+q+Ur1uAs1DT2y
jBFUT097pnURmwEAAt+w9/fCKeatvdRA74RiOIYTDb4iHsjU7wvJxJUq2ChpbLR8NvWg7Qp6p6uv
stfLyrMRjRF5LY9T7zwySRmbkJcnzwA2S+WbrPyO6M+2imtpYuPo0c5uRCiOW3ZXs4BDiMFctErx
VCRjOUphkmIYBN4fiIilyAIeoauEFkvKvYoRAnK4vM4tm4iWd8BJoF3DVHhUYqBzzclUQWCLelb9
3SxeRl9wDzd6aIm8ksGnqypdLdW2lvBy1fXjnM9O1/3ok+g7yYAlMil3SkmuSj11ZDrsKlQckvnV
lDXBXdzodz3/Cs5OxmkU4jOw0gFIeKX+Xvn5fTYWnoKuzAhQ60OAUOYkSREYnwHgC77uyzu9dVnW
u8ApVFIoGEfNsQtGb7kVSGdn8jorJz2+M0VtW1tatBbFGb4i78vKbLBUGdnOuqxZYDpa96k1Hpzt
pNmb/d8Yn7VEztIVuhabzQyJyfQUVzuAkQRFxiSgK7b9c2MGLri5a/nfZ1rPj5QzeWMNh2RepI7m
c0EsRkQ+l2gjOQNHM0VvmgWGrclnDO8QzOcPwJfOo1Ovga5c819yKWdzrj9c1pUtY7fezkWXVg+H
1PhlSU0As0UaWJbGR5K0wIUA2EX4E6zt0b/Pyiz7iByJqSwMKbxrObdV3KQyVDPIfg1tj2QMyy0n
U54vr2rb1vwRwykJIFZ7xVxuQDvHe7+ZrklLXFmtBNHFlqO8Xg2nFSjbBnKjQYzcPOTD8iiBp7e0
zdjYX17PfzEpfxbEqYdW+csALSTVYWmPaevq0asxO6q508ATp3tLCK/bc+ig5ZYJZC/mine/gK+q
YAgVoHNfaCXp2CjFTAIMK6X68DNLyLgzkjk+5KVJgXeV+f2DVJLmde4JSKfrrjgSvRzcOs5Endib
hg09t8pCtID61aLMK2XVUqOLzDrEcBYIX0Iw6aIlAlECBjfNSFAq+F0L+LLqlazlwq5k+aPeR0mD
VZt150TDDJkQNsfPVWLYtfWWaYBdKoerVk92lWq8mUDckQGf0I/DSe5/STTzoP6HVP6wlNDWFGun
jcCCjvyHqo6v2qYALbqIX0C0P5w1lsIyARsjvlmSfwL7cqi9UroqkMQFsfxlpRBJ4i7YAlcZhxkk
oSvfLoA9Xz4V8regCt2iTATv6aZpXJ0Ed8sCJLBIV+LU89Rr60epsysy2bmBiQY9AsDDqxK9XF7d
podLViK56wbvRTJnA9dNN3dAa5c6Vwa+U2zYfu303b01Ib/UCbZ023lZCeVMsVX5Udea2FOtvDcB
7CjrV2nzms6K2yiBl9ctKutIGd5PlNXWMZk8waI3jSagbnUUhzGsxw8+VdqEucc2amxdOeHBswcA
25FwP8c3uOZgbaBBw/rxAQw4xvA0WEdDfjW7QrALv8lxv967P1/BbT1Jpq4cVHyFeXtrvE12uKud
+NAA+IkRu4X3xgZHPhT2BxqD2C+UC2UvcSQvdS1nfru8I5tv42pDuANRqrmvYXEA/iMZAN0bviOJ
EQEtb3I6ucJUXeOMnS6aG9qMJTEH/88xcEYOc25W2CiQWoNpIfeAzPPzu3UTMf8zRBgJnDVsAHpW
WB3YgKk7SOJZTpEicKYvUrOkSEN8QVIzrYIihE5RjoKD3gDjhCvwZ538fHSBBHgM0lagbOyAetzt
1V3EjMN77WTvwOD7nOzALV99iVEH/a7H3m0ZJrbetIcPBZ0zxSEF4T3ahARfBfiZrddu9Vmc896B
UY/2y2cFo2IB37A0dM9PgDhSBPX4DF4K5UEJB1AQm0PYHpsuAodlnEXdT6LEhLDEn6x3ULPEV8A8
sq7lNqMgbc0tMt3Po9++FX1SnZS+8SvWm3rzgJ6pzpsA6Rp66pBYTmEhsm2jUepYW5ZWx0KMpAIs
kKbVMYj1dp+ZgKAuzApZ2UpS7keM8T0i+xAhWYsRyr0flvQ1awb/mNTBBK6XYWGa7EpkvLVhvslN
K93F0mjtmrwBBKYE9OKBdvkpizE5huRy7UxZ3T4DxHI4+oYFuFJAeiGDbtH8OqXEugUpmvkDbez0
OuvmsmONSdXYkYveNDxfJ/lRC8fE031TdnJiWsBilghSvI32Bm7Z7q6AameONQYl6tBz7sxtFj5J
cW+A9jujd23aTybTSI0udGOelT1IqvQczXiT8SFjA6/CKshbZAg7ObAHqwTdUmWF4x6jnP5Bl1IT
U0sLKmJnWfULnfvpCfBU1R0dx/C2kYPkSPtEAUewqbjp0Mu/okrt75G9kd8AlWodAJGGv+jTGn2H
k1lN9jwp7aFGMeoYJGg+xmhDoDmoTtHnXu7b67CajBKzHHL+6QPf0QNAaAfOXDSl7BWalYDoCNKa
HLt4Ugymhq2Ve0hlkQ5YqL6O/mo/6UaGcpA6MRqrysM0NsE98dUQycky9W8aILXeIVAHN4BR0ey7
WWPSnhVxUEbY+FqiGLY3rb1McnIn+0l7BIeBdG0ZLdqVSpnGbm340y+jMYhdzOCU2102kBvQR+d3
WD13ksiMTGEi47Ko19EDfMHvsXOXHH3nI2fRTr0tQC70OoBndPIwlicaOd8g3ziXzrk7WdgUVr9Y
Srp775BU24eP4Kma73Omvs0udeN7zOmaJ/PWvwE6Kbq6BcZi0zEBODwxMI9OvrBJTimuNQmAxqi2
BWHtVF0bZKau3w0/shjsG3V3MnMcml5Mh8sbv5kzQtpmIRewAFPAv9VRpQGPdMxArqQ0nq81iV1Q
CxQWFfFqrcfLYEhwOiWkZeW0AgeDgkRSUeSCRMPyFn95q1dfwb3VZlsXVEbdy0ZN6gbNyjsiHeZs
V8WDc3m9m0Z5JYh7iXuMn0oormH6v+qQ7u2SnpWxf9Jl6a2LKOtnkW5teoA6WBWWNjVKUZo412wp
TSzQrMaYYULTMV6ciTq1+Qim1bYNENo4/Xgdm+6/X+UCi7YQOSz8nZxM0k5ql06QKdfvC4LyoL8a
wPmm3asu6qTZXh8ycaDHo2ig5APxIAT8blNjRw35KRhtIDrr6TVeHYeiWc0kXgTUTUURLHDLscCw
MEAoAUWjfGGO6a0oKPs2x2D7nDMdw2hhG7klwvPL+7gpBtOloGiXIYjHEwq6Kat6H450AaKqBJC5
0rXa/rosYwlweNXXVzK4AAixr2ZpKmQEZll5St32hwr4x4IN27pgaynLStdB6DRpXaVASj/UGACo
wNaQ2IPq1KOQmvtrZygyGRqSMiiZo/THD+ZGRl7GkgRR+lC78wA3G28IrWa7aoqDXrUGy5FnC2vq
AENUdN22Tuz3NDDQflDL4htoEB0HQENrQZeCRoiodiMZDdKBaNRty16vl8iZq1mxkq4aEEgm0gmX
zdGm5BsQOp5jKf2u+LjkKQFVtKhCt33VMOWAghkwMKH/54eoJ4gWSgPXuqz3vsYSZddbHlExOwzQ
b6A5KsCWFpFUbG0omi9A0QSiONTqOIMJ8H4pVxFH2Jb2gGnTOpuYoQkeoU0ZaFhbILvwj4eGHrNq
/g/vTGoEV5UKxu0SXE0/L9+zzZdOX0nhLlrcUnR5D9i9qAB8+wS+gyJ5qPzxtiHUVvy6B1JP7ZB+
cIZaf7KAFfgXb8/6A5ZtWN/BEnBiRQYvo02mbwYGZ8c5+pC0ci93aCBuRQHw5pVfrZdTUmBw9UMP
FGJgEO/a/iUaX9vopReBf2y0zuC6Y6JQBjcqyk880o2fhZlSdPBd5i75BMLxZ6ZO7sLVqzXBqScf
fVWzqEMzUqdFR6ICqmbhcsqrZsBEQRizcvwsqXIdReABbEV+xVbgvfo4utiq1ZbnptFGgY8tH2ZW
RVcz3XWgbwXeFBgAnDoX5Je29dhEUQowFuDl4txI1WobP1i2IqcTK3PFqaXiQPJckCzetD7GHzGc
Io9EGUAjAjFx/9qWt90cOxPxaEoxV7wHX5UZN+7luyNaGKe5U6v4VdhDopzNdkuDlFE0HRftKJor
EgnidDYIjZIozbKD5nOi34zAli5BeXV5NZv7h+bKpZ1/wVzgzCgxkzJSFrhdH20vTfI6xDfBFDuN
/2OOdnigWINQ7LLIzbsI0CFMmRga8s2cQ5aWXWf4agHbo3u0oruh2RHreuoU77Kczf1DNyxmP9AD
jDf4XN8TOH5zkUCOjq7pmRxC5Pw6KXEvS9lyovWVFO6UMorIPZ6xgZVenvIGIAdBK72BimNmqtrd
F0EsGkTaGP0CQPKC8vG/7zonEsRPyWAUPSI06aPtWGWeQhTPqF/ZkoJyk8bgU2P6So5dNfweVCNG
wUSTNVtnuP4E7iUctRAD5yE+wawyRw51LyEPExnv6u7+8vZuHSJG6DGPBAY5dDNxh1gAh60PNTy5
FcgQfKNCN/drm+QCldwyjWsp3I6CaIHIyQgpcvzRIDPcOVX4oSfuBOcwjgXCNh/ftTRu83RprDMz
gSGW+oZN6Ldv72TTiXoQHzROWGBKr/TM9gVuvUBXRZvJJUHVrpKBqYxltt1Oja/G9OeIHMjlAxNt
JWdQQO5SKFm1+EjIgc3fhuyQzTvq525tqt4s6kTcMl+rreRbE/Spjrp+ObiMuqgnRJ2DpJGEzosZ
LXWThfHv3eXlbSZn1hI561XSUoqiGoe3tPky9QgKnvLUXlluyqLrxgNtimY/TN5zuuuPA9OZKdAe
AqvFh0hr+VxySMdUDwpSWLGUtG6AVtg29y4vccuiYWZOtYDkSuCHci9330k6wj/4SrR46cKDaV21
1UuYuqYmWIpI0LLUlUOij1JVAFAPLvzkVSH8pWM+2ungdCiRXF7SlrlaL4mzIkY/ZOHvvINcfIDf
3TDttDLh8wpGFrbPhqL9FjwQGAnmLvYUgzUtNRZnBMj8GU0wB3u4vJDt2/VHAneDJzkE3THmSsDz
FLMpQugaFbZvkhN6q9BppDvNYAr6Vn+DvXzVuD8yuRsNpPzQqpZ0ZJRXr6AkKliW5pUrW2m2NwFH
qjGgWqg6i0BI8RZ1JEOLSlZdGakpAdMokrR3FRRNH91YSKea0PEkD2P5nbRh+tBLMYG3C/+EUauP
9tnctE5c4vGqupb+SgfZf+kmeXpHOgI4qNUInqUECTgb8CCI+Ywg2Aet6XtZq2vA5Cmt5Nrsg/7a
nKbggHB3fInb9hrlN30BiQekQGVp0UdPJ/BTIxUF9qCG/AzlKgYQc5KBgVzS3VgbH+XSzHZJpT+i
umztSaGi41CK7gorkgQHunkHkA/DPdMtExSu53cA8SQq4SqSN4HyBp6SCS1/JqZaktMoyoNtRszI
n/wjitNOox4sKknwVKxYPRhSzEK6L603icS2Yl4lYclk4qaGIA7YstDooVV/eyvoSeY0tkK0I+WL
gz6NGaub1JtyJFuK7lDr+S4M4v2Ugf+jlV8vX5StfaWI0DV0VwAlkQ+jcwBtg2oPmTi/wWU3gUSM
4UBaNu+xj/qRIkpab72sa3GcKfNDU5fkhcIoke+HtHEb+hwDcuDymrYu/1oIZ8XMmlpz0UNIUPwE
kleUOH16X9UKS4sr1TcE1nmzOwaBG6av/tMHzYmL0nkAfliJZGYCVmX/x0BRr7YczWfJ8NTh/jWY
g88nZk0t85X3y2vd3FCKPCOkg+bE4h6hVEL3Ji2QuzLVT7jfdjS/tpXAsm3u50oGd2hVpmt1MtY4
NMzGRvNuCFTHRNUtf1O7T9L8a4hagiw0YmEMaCPO4nMDVEuKQB9w03NNY+AXdMn7qBeCcHjrBVoJ
4WP8ZEBtR1pinqpoXsJcR4OD5f7NyfyzDso5QEY5S3knYR1NGbkhlRimZdAT+XlZyn9xkv95dfiV
TKj81UaDVycPMIy6ENexLO7g/n+rZGZJp7l4Bi+b1Ysu2ZbiLQ/4/77h/PLyKVTUrlgyRf7MFLCO
+jCJiagfQSSF8+IkM80Rm8IqVsgP6Z3t917o//ybLdRwf2Rgly4h6vnbElQWSfIJQrr4MZh38vA8
67sEFOl+sMsiT2re6/A5GgS+1tatAujNP1K5F41ICO3rEVL95kdUvURKjDzildQftOQxQXn28iI3
N3IljXvUUjNCFVGDNEl6i7QPgsIESv2XZWzr4koI94ZNI2rD/kIQF5f3fnerWjejXDC05E2h0wRo
Hyls4DpgJlBg8LcesfWLzR1gGVppilL+0i3n7+ZxtLMovOmG4KY2px9m8+/n22GhLIxzWaiXgRmG
E2dprRVFMexhr7y0ia0aMcxu7FB0B5mYv728qVtqshbGqYnWarNaJBBm9Y++cafQ0hn0d5oWjm4e
wlZQU91SE3g+4JOCK0DRc3l+FfwOpSVf6dAFppa7wKxZPOpu/u8xF9DRuZLC3WrkUfVCb/BoFdYN
+gYQZ+wS9S5O3y9v3ZZLtRbDvY3dMM4TmSEmmPN92pJdg4b3WqNemaisQ1E+H29lRTTCKNpC7rW0
Ej+whm6Rqr5Z3S+1ParW0+WFbYVp64VxChiZltaoCkR0Cyv3ZKEuUVL1bczJVaM8XJa1uRwU5HQC
IjUVkCbnGpGbadb2BBmsAZqAqfrjQPS3Gon3y2I2l4QM+O8nn5i/G6NWMW7ZFuhS6SBGR+hmj9S6
60ryC0zIu2wcd5dlbZgLJDrVRcdh80Cqer6kOo5IlScA4tDp/lYFwOvQ32hRKljRcs5cOHgmhbu4
+UTAU6EvsBT1vpxbVovcsg31hgBgbssomqoa77pPxhRNiQ8BetJgINNks4Lp0u5pRtVe9qWPsMlY
Q31BeXvDHiEJrmI61zKIJRucPlhoMgJ4JsYzKxNek+yz0SD3S/txnJ/aE2Y3BYnNDcU4k8e/KQG6
UMDei2HG3tMAItUU+zQ7zE0iWNdWtvhM0LLdKw3MQ8NImxCClOpQkoOu2pg/TcC1bb2Yg6cCMTdN
9mO802c0xwEpQyazQGM2rtr6C0yu8ITASB+WCSLQGVyn08RUuk/y/WXd34puz4RwFj4LOkRHy/kl
0uRiAN8msQXatubUWEhImLHbwZqEyvBYIOQRLPC/CEdFQwMEDoBduTuRzOY8DWpX2xqcRh1c0hL1
0ug1J48NsIJ98wCsAAYuostr3rwo1h+pnMpKZaoOsonJZbPzlMDJVRvBoSdXu6BgJXivhYwR2wf5
RyCns4Ov5Zk0Y5l1c13RW2sEuIIggNncSrSyKAAyB1cb4ZkZJ0z0lkGJoW9FjtqbEW2IjgwoDtdX
NEAXWjlGpg21A3yFGjOdzAbrSSGaNdtaJyg9fw8Zg0yR79rIDBDSJwOG6AOEt36g2up8ExY/Lp/e
lrVeC+F0RkplqqCVEgOKYPYZk2+pupN9xzLtQUSG+hv7hTfZa1GcorSyVYNSG+sxRjcw7LG8j/TX
sHwc2501Jmwo3TS5DtN3Td7N3X5I7VljUYQ5mLfLS96yeevv4PSnjcBoChB+2LwssEvtJZcnB741
iy1RH/TmCaJNcuE3lBWVTx8kKBvpYaVixZqOSrA3qZJdFt7l5WyNbqOr5o8UziUKrTJMSQopsZ45
ChrXp3cqH3sZ/bQ7X7/qzczz1VOUXCumPXZvevILoDzoSb78GcuufTnd1Vcse7Ey8FMpy0PbKTA+
kWtOOM4CDX06a0MTGIzIW7aCqGRzb0H2ZmBCHpTHPPeXASanVDIhb56t0kkbHfUdU/2ht8KufW3L
1wBjDBDtIAakS9zblcZVmJQhNlgHbn3ljo7OUDGzE7AQJgxFHjBmDm6ETmCW/qr3kxed4tefoKa9
VW8iR9nhMXsFTO1J3otq2Nt78M+H8VhPyKVW3Tjgwyr6mPgh0+ZDoglili0DoQLacyF/WqIx7lxn
bZjSNNdqtOK8VGjMHuN9Ox312VVUUavB1j6vRXG2KJqAGztrWE7buDLqFokqKguKJHAmKKvadEhm
SCjQNNUoFUtE1aTNl2O9CM66xOOYRUBmw9AlyJnqq5C4Q/YjlPcxGAilo9+clFFQ79nSAjQwLAx4
loGGT25RoFDNplhZtIB4MnWr6GSJRGy1Yy+j3YjILRMuMY+u55MQkUMMLQBvxLHxmp1lOc1HtHvF
vIyHYS3Ht32GSmRmsmZfuJLgPd4y2WvxnGZIRaan07LECMBmMuw0PGOTHKP5b+TA11/IqEBHxjMO
UGOQ4ybCMqfxNjIcEr8bxa2uPl42lZsHtpLCGWxZlQYLhDsw2KAHM6S9gYGJRgTGryzxN2+QNcAc
AIcZ/D3k9+9XBnlQ087swRoM6ovsRpJ39Tgy+uIHL93MNL24Sqy7DPIJ9SwMWIlu2pZ4dOgizwzc
EhRc+FxHOhlBqBQTGuiXdr7BGc17M3zVxw81f5IqFs5OYxwpLoV2q4r67Dau+ZI+Ai6hvmA88LzC
jYn4U7EIxqxkCRx8lRM0ei9we7dkqOizAzAPYl0EbOfvHdrUm3ayDOROyx7obJPuocNOEJ1tvKmq
uqTq4Tqg+sDjOMiDYiQ1ONxtPaRsjtx5Jqymv7rIbcCMFFHBE75xy87EcabLCKdMjhYuAmmIPV+i
1xq4+OoePr0ugin8/TRx2qlqqKng6QYQFVIf59sXUtLXvoU25OFYsNAbbB8o4TrmOJzuWOyAGDWz
wn2nTsX0h94GeLUds8D5yJzkpNlALnyrBYvf2uvVB/FvqWQBRWpeoIDnzlajn0DLdWCywzplfQCC
VFEf+1ZAjA0AutmCXoXGYS591gd6Qcwc8pSFd0qyM+Jg1R/Nt3CPyY63IWOFyZJJ4DX9hk37uu9/
xHK2R617pCcbiH3J3FFmQcW6HfovmX8gd9Fp3ltef5WyEYTY1nek6DP2wzqAhRiAzxoLvOb9ppid
1ptsUTf8lheL/TANjEjo0Hi+4hG0kYxaJT7Mf5a88hQ47Qd6cKnjn4BcggZ5NjH4IAcRpc7WNV6L
Vc/10A9SSZk1iA0aDRiLPaOvl43974mErzv+Z2HcQWvyoPeVCQnjR+9oe+JGN8VN/K15jmz/UUcO
mAWP5FsJdxLtCM4xdBP26//5CdyhZ2WiB2kABGpA4bIO3O7KiTjF8112/fFWXuu74dW3cdKSQ5nu
TFcispatbqWzs+V8SEsNAtRWsQXS/nq8zX5Ru9jrxp4ePr4VOzlmfs6k7+SRPlo7835in5eXvxV4
nolf7N7qJRxr9BGRCMvXb2+pbez6d8UZWcGCe8ybYlbR1ex6ZIJC6++ewC/njmlydUFaA8gkZ+Es
tLSW2bwA0vtuU3o6cENrLQVQvoPCqNxeS8ERpUMZkGggR/kehe4oKgRsvsEauDWXJn785zMIU2mW
hrnMeswtgmutZQlG3WGUbVLtNO1QWLe0YUGHLqH8ZqY3wjngrQcFba8E6wfcEiaCzzdeGtH6SjrI
H/QrGjsBcCUAKTD0L5cPWCSGu8MD+EHUZgFY9yWYsKo4qYrxIdXhg9L6Al97a4QdU1UEPIyAKtaB
lXW+pBAsJIq+6JJ164MZMdz599RND+MTfVJ22r6/Gh+k6/zXo/4Jr8PDU+I1DnCe7OZVdKu2Lebq
U7hl15jqHQIJu5tMuLagO28QmsZeBixqCARAncr6nezNR/Nweb+3YpzF51HQSAa0DiQvzjdhnBQ5
VAioJqwWPc3muJNUy24xtD6M2cxC0HUhwfo/nJ3ZktxGkrVfpU336MG+jE33BYDMrCou4k6RNzCK
ZGOPwL49/XygNL8qUbDET13ITLQiyxGbh4f78XO+dJ1x0tvx4Abbc9ikxunc42h5T0oZhdIYdT1z
rPT4RaR+H6I3twe3E5zrcCATlXBkeExtXlPqbHljvF6QejLPkx9X0onPkxYXWdCWaCXdtrb+to2T
8FaaLo+sMQqfW6kDy1ETiE6p6ZZt4XeK97ZuXBDpoPnTz0N1lIVfXc4taxtH2ERaY8drT6cnYhg3
XpRNEEVOKO03+Yi+ePsCUpPb49u3SOLFgW2UYvxmp4DZMUXe4vCctDi1De9E82NGR1RfGm/H/j9F
FAc0bR8s4V5sBfsZp5xHFsnbbe0mM7Ohsy3AIRqiqdZLHV0ZXRe+2ZzU8V4vTspSBKZC0fyLBclF
k9/Xxt3tce+s69Uu2oTSWQxHOmTYXVB03b1o7HPXGqfZRZQ2Nf05+XTb2u6ZYMuC9kRFG8jn9Xls
HS0e+1HS09elQBPb55NaHLyM9+ZUt3kTeyA4fmTGr23EmZxpE6u6QMrZTwckHOl38xr3lEfy2SDE
A+3zvmKmd05j+kvbB1KDxqExAt2yjpzwnsMH2+pQz1xlQLfrqw9lbAx9g6Kp4p6qCR0WL3pWzsVl
iqY7rdDPAjoZZ3yrSTsoVeSd+/le6JpfuxWyENlzejWChEagvh+5nT9n4ktOsdLqK2j6EMpIXZgG
uoLC+RHF767ndCjsUaOxTCKDzXnITR35KpUv1+rfnPG55vl696miByp5ZVX+JJ7Zauff3hx7CDpY
9f+yuTn1dmQ1kBdhM25zH44lXxhKEI8n6ATOqvx18l5oReF7PejEc/830sJXxjdbMykifcpmjPej
8r5rEcRx37Vad8qK0p8gyjDn3w+Gu3f0Hg93e/SEa7VTtw4X8QCXHF8iPuUkpG0ztGPbH+vQaO7U
OIOJgrRLByfjJVXwht/H+ZnjfT/4mjW637jcq/GvDvJR7EldrIjVia+hBQxqjOc/EMNWqE+nJcpP
ToRO4m+qUvoi/1gX3xX37YH9ndZf5DPxvVzUJsX4zevDypF+TPSe+dffNUS5ZvKB7Iuu3yMD0Dhn
LwdreFSb33tKP7a5eW6YNJdD+zvge4u3yXB204dZsX3POA9T5cv4wDPtOL8rZ7+xlqDgrMQel5rh
yN9EW1X3XqcfqfTubKorI5tza6ajEssVNpkO8X0Mv7htvW7sNKCSdO6glr+9ajsTiDW4hVFQwMFt
2f+drHPKaeHW9FL15OhL4KYQYaXvOume54wAQasO7un1+zfb9LFFa1McJ2zTsqFfEZvgeSu9gFgv
DvLib2T4MQO4Bn4LnkY/XmqPToMCWwESZYB5FZ5kPvzGn1X1y9+Zu79MbI5/pBtQTK3YUzUTdyRG
fXuCWSzQBEoNSRroym+37e3ujFVwQ/VsKsXbPI4xpQDIZM2QhD8oxrmNfm3Si1ugkHIkP7R3B6Pw
9JetzVYfhDc37YgtZ5Hqq7mrXnip/bpfvEs1gI42dOWtbqatr5FR9qe2mF/RQ22cait56Isy+7Vz
y/L97eHvvTGvvmlzMryhGuF+4JsiWMsN2X4u1eplUeRfo/FDSQEwj6JwVKKLlWdwlQoe+/FXBOGO
fM5OSLA2O9OMCFM2eqqbDVzFBjDxGmid1C5j/aXvoK3+WKpHCPsfDf3bg/LYzub9Rx6jjtR2pHkt
VAporNK7iE6hAMfqW5cvyos5bH9dTmUYv1WeH7Vc7h3Sx7b167tk8IZsduRqW88vVpGdqQjdl8bf
mcrHu2wTL0gJe4e7Iu5b8XLwrAetNSntfHCO+tT3lowMPSgnjyIBXbjXw1laISn5YQdpQFe9OHF+
L2lhOwSU7uV/2KJ/GdocG9MaphSuDRCl7lc16S/2jCyHjJz3cSLujOKT7blQOk0+cr9h2X5s9eFV
b3kfKzarJvKX2ayGqVceeNxdH//oozbnRoKFmNSEj1ItX3eem4RmrXspHaDKNP1M88GVsrd3Hs/B
ZlEVRemVRmeyUa9Yli6chlACTbrtDPZXlNUEyUiLyLYSOaqTQGUe5GRdBYlTnSME+yxwbLl28ALY
n7y/DG2cvMzsaIBMh54J8c20lldO+rp3z5YI+/mrEY0HS3U0rE0M10ArgsYW1lrDIAngqx4U9Frz
0lPD2/O3/qKtc3FRG/pz/ra3sCwd6k0laOQk/dRSgEBQrOzKoLM+1knouPmzabzctriXpSTKIER0
eTBDz7Jeb49u5DwCBPqjj2Ipp7uJLm0NZIhIK78w5cvcmALFrs6u9a3v/2OJ7zqdyDy+EA3xQrsv
Dz5mb48+/pbNqi6WXuei5OpuR7QhGqAY4VgbSWimSX53e9x7S/rY1GZJK0sWbmZiKh/j+2LQ/Djt
72mgD5ZJD26bOhjVtjkYfr5Jn1aiAUtTXsia4omh39nO69tWdmODRyP6kYN/tJDsmkI6EWYipbj0
qflRkYDnre6kxIZfdHqQa4ACR/sywUY/Dxm0upRgYTVMR/d0+1v2TideXV/VJGyyzps70lXHXqkt
tnEbj0EhG9+GdLr1rOdj93uqTRC5odtz2+ReFIYALSAVl6Sksa02jwR8TeLiTY3ZeO9Bmei3Misw
ii5ebehzGMfaH4f1v75O/x1/l6/+OJftv/+HP3+VFS3ccdJt/vjvX6vv4h+vii9fv7f/s/7D//cX
r//Zvy/f5csv5dO/dPVv+OV/Gg+/dF+u/nASXdrNr/vvzfzme0vG/Mfv5zPXv/n/+8N/fP/xW97N
1fd//fJV9qJbf1ucSvHLnz+6//avX1Yuz/96/Ov//Nn6/f/6xW9g3Ci2f//7l7b71y+K7v7TNUli
4vrJnf5B4zF+//Ejx/inx8roRGeOBonCyvAhZNMl//rF+qdu05bJu2BtMtEoxv3yjxb9Nn6kGMY/
HRhrycUio6ziFp1f/u/TrhborwX7h+jLVzIVXctvvnKv9A9SRaeIrpnguX+Q6137Op6JItPjZvZr
qysMGLW7rrn0vTDlQ7xYWXd+NDN/mr9tDhJoEj2k5UCSUi64NlcpDvq1nYlLzdvZ+jYVnMDCFxGk
mW9j02uWr7ftrWHMX7fHOjzTUgmk1gZeSspb7LiagnqYC1x4rajiTQe09V2d2kfa3tdWANrBSkhq
dQWVkP9Cf/56VANwu1jtReu7ujKEvEGGgDRdd+BCrv3zn1bWTKapEYpSIr+2IiP48l2jbCkNZh6s
i4qF5NdUfI6nBfK63FMOKMGfjgpuNJXsKYI7lFScTSxaaItjeZPb+H3jQZDnjtM5Wa+Fn1mhdVRQ
jkGNhzYiZwRfdT0qrXdpbFIjar5mon9U07q876ppCW9beTp3WKGlhAypxz7YIiObulCTDtp/f8rN
xAkSb4LPOm9o8POlN0uehxClvbtt8/po/RiZRmyiA53lwEIZdj0yTxh1VQIj9mUt9AcV9x8ObZ69
UHv3qCN4x9RKagiPNTVFOA43k6hXpSrLHvpiWQC8GTyxnKuU1G2blcVBmLkzk2upySQFQ+ciLuh6
VFZlC1cRJfreaZvd9ync/zZ+4jlYb+/XsZHO3e1Z3NmFj+1tWxRmWHOhTsZeI7Sluiu1qFJO8Oem
B3b2ptCiJq2t+jB0AW+mMCrdZU6lVfteAYkUMLQlm8Mu7ZfPEPPVB8b2JtEC/sCTwKChz11//igw
8erGdttsrv14XrXfh0Z/STNIFNASNYf25Jo/FW/92Io2CBKHtntKFU+JQ8w+ogwCOFVDD9i3oBk4
pZ3uEOEt8cF53ptHRMBAuRHsAATbBDqaYlm5MqkQJjRqEXZ6Yb9ss0X3vTJuDg7YdYDzx6gem9oc
sGFxqqZdIbfWIn9NEie+uCjufEDUwXw+mnn9oXH7335+Nz42ufGJg5kq05iTQNcSlUaWJkKKou3i
A2+1t+fBcANcpUVWtbZ7sQW93ixKAsIn9fpXuayyQHHFEYp51wqbncNMkdXZ9nEjQWvWiefUvmxL
aN4naZ+pYdmX2zO2t9WpkcGLRWHc4V11vdWR0oOTp7ZrX+HxYgeuV+QPhV1G/ymrNnnn4a+6g8O1
uwMBI9Avxm+k1HltMVOSoklto/Y7ArNLMQDvN83f9Vo/6j7em0AQHLTlstddoA/Xhgi8k3i0cBlJ
pNAcUrZwhRbaYa1qPTF/xTDrNoch1DPR/rTt9SLZeNxEcdO+sETj10YDtYNAAcVakuxUVVV8EaM0
fDjbL1GU5xfD6kba/gfkahfVTA68yNPxQjdhAprRrbW7wF1//thrpaU6DAO3jCa6wn4tWjNp7xOj
L9uDFdwkUP8YMmSz3JlgPC06jq4twQruJtrEKynhmfugFvpwruvKeCeH5gVUz9ND01by1KD85BvY
D6Y5TwLWoNM67x4u0PogFHrqaQCzapxIXpMrbezme8aZ+EgZ4BGsUNIy/JHaCvzm3UqOPqqxXvlp
gwpq23flUbvM0znHsr5SFtNm8TQ8mnVjKnuNm2IypBs0MstpAeqPKCF3x/fIymaLzUPlLXGN0x4T
DdG3uNCDsY6US2nGNPt+khkVwttuYXdcLPCK1UEI3Nv4btcZhUFEWZNgdOk68iYzGCDWPLiMnjof
Zg/EA5k3Y9U42NyzQsI43zodPQ2xZ7+R7lyfYCTILmpfZL93abOcb49qbx7ZsoA6sEUGaeMRolzy
UiRl49vZaFbhULsK/C90iLhu2b7Qh9kjyxgTBR6M88juZpx2H091Lc3aL0rRPMtGKe+rpF9eZCQ4
n/WuZQZqnh2xW+9N7hptojZLAI+i6eaQVi7auY1gclPN+q1T+qk/6eTjL6PwVNRKhNJ9vD29Tz07
iRPo38HvEVnTdXFtsTfiUVgt+NwhakVo13UTGmU2+IqYfj7sJJQmggHIBeiJsuO1qRz1M6gcTSC2
Y1+c1Hzpz1Nn/Xww7dGFQEBCIKiv2YFrK2JupTT1uVr13MaLkZuln2fOa7XOLb9o1IPduXPmrqyt
u+iR/4ZEx24nG2+lpgX0z0bqIO0U6c0yn26vk8svur6xPMcBp7XuDkAWP8h4HxniHKdFkkBSXwxq
+wATTXmRolQfaFkBm+LYw7tpVJTcL+cxOaoT7xwFDxLoldUK5LS9bet38skFYMrtvyid97aoLf1X
TdX7oNKt+l429kKNNYmsgxHv7EwPoBE3BNR87JvNBcGbxO4MbSQU1SLEgwwP7kEtS/xUHX6OemS9
G9fG4h/Rtc0zZdt8BlPW3JpxRUCVyOGZjUIA9a7OekhNT7/rIqeDEgp11AMPs7OkpDjIOxCIuODz
1731aEkbWjaXrsOq0dso7RZp6oYw3LUPljT6l5NJr6hwvbVWPhwRNTzZtuulC98huVOd0v+2c8WK
RlEhOVL5cQZWSVeFcSYXMxx04z9ZQaysrVzrm4xwa+tbqDwZzbiwZ5e006Tf9tkS8sQt7ozKOaJG
3hsR3oXwk4q/C87xejJzMzVTq+oqP/cE8I+6p+g/KCh3HwRsu2OCcIIlIzMAjd21HShiKndU+4pd
mVOErWbzmVr05X099e2Bb9kzhfo8uEL6Tyk5b0x1YySkLEtM1XHrk/ZQwmqZPyVSnQ+Cw73JIxbi
CGi0oUMhdz2ounSTdNIrUGummtJES6ybjMkRCHXHynrNcDUyefBFbp6xbexArZiuNR8LznrVbhMf
SswjvPLOrBFQr/k8bNDws7Eya3EFnWckkb4YCC5xVCc5udnrqI6PxL12TeEuTG4cctFb0JOjQ/2q
xHnlm3UfnbucimRu0F1DSuQA5b83datWy/9ZWn/+yFUIiertMmcVxOnDB9cRxknoUXWw39ab8eqK
Ac1CenL1f/hdcsnXRjRIvUupQeGg2VJ9XmdT/bY0RnnvxVAPoAJ1SOGygQzid1eLNHxSioTsGHjy
tcWlLrJirLFoxh4TWGtJOAkYEyNv0As/saLkTkxDfJpTy7sItdb/o8zKQ2uJ6pwYY/7m9hW7N8ks
pG2RSqeNflvciUVR9m7EznG8YQmVSslOpAi+/7wRWP4oWpM8Yt9sbjW7Hpe0pS6IqFWjp8E8ZnYX
tqpXHVFR7q2mA4wDJ+/hP7ZNGRFsaCrqFJUvMohmMxTrfXVUzpo13IlOOWr42ps7lyZ58FYm/D/b
EKGfWnsqB1kh/GpFz/JhXulXjKOu510rJDxMYiDiyG1i2ymcxphjPGLWls1z2Sc0l1mIC/z0EjFt
PKLwiCzUduZyIZXcQ3+ZONVJXhajZwZaaiUHDe87Y8EKuUpuLR5Txrp+j440wmJKp6x7P0+N8kU5
T3pYReKoRrphc/txxExatnlNUEvh5bZ+xiMzpb1ISy2hsc36KH2uzK5x1uriQY6IvNrq8NIdrTeV
okanOnGiZ+S7H2yvqg7ulycBJEW1lTqCMgHZFncbCCy12ntdXBAI2IOunTo4rMUrc7LU4bnVj6MR
TKNXpPfNACjt4L7eOQa8Bij60ZpFp+42tFMkHeV96Ul/LjMjDxLVnsOxSp8bZmwGPaoNRwb31nUt
xbGkSOGggnM94b3ugHJU8SJmkqT+2BrN2SmXo5Pw9OoB2e2QIWMHraDbzY1NzjmeGodltRNgTYXr
yPtZLM69GXnJ6fZxeDqDmIJEDoQoFtGCuR4QvtJWG4sZlLmVKuEsixqqiSXR3nutYX1LxnI8knhe
5+j6JqI+q0PHjZSPwQncvKoSyIinuIbkuIKCJzS92voAte7ye907RahpQv+dNMj0rEoMeVc2evv5
9oifblc0HQkMeOkQSeLVrkdcCggohpGWDbVo4rCwnW9F43y2BAmq2hN0lZhHUeXTTbNa5NFKNY0s
6w9qkEentB3TLNW1WvpC0Xm0olB2x1ERByu5borNtK7gbG449id3z2bT6FlHt4BEbqbJlAa0r0jT
3+plpiW4qSLzVZ0PS+rnbkLOyCkKdCRuT+vOnrVodeIJa1K/41V3Pa3NUjm5gCvAV4qoPltxDpWq
F2nJO0AVxqFk0rpIm8HyXGXvkPVfvd9msIBUc3PsYK6c7fYVfjF/p8FqGQ5mU2ih2SbW29woeSpP
0dh2Zz2iQ8lX2rZ+nzQmvEu3h74z89RjAQOsjA8rOuF66HrRds1Sjzj7OuG4Dn33+2gTzwt18vxi
jvIXrftBq+Pkp68y6kWU0cmcrX2E9sb7q6VXWHXFTrZms5BBF0fGcvlD8PD2APfWlocXSoIGz0lt
22BWCpFFQBxodm376D2gOcM5zRrtMl1q9s7l5415pK3IQIL/MbzNbHamTntLl9MbRGb9oUKE6OUo
HCUcbDm+u21qx/nRnocZCoo0AW7Bo1pkWrMjGJeTOdG3rNPm927nDJdcFMUdBc3k4217O/NIjh54
C9rJOkoum2dsYSpp2c8Svy4dN1QSCphNE1NR59/8/HF0KTlzJTI0ssWbvZHaZRW3XSahtDab2Den
vo8o+wnjXoOi/Uh0ZMenusRUKBLiWdeE4/UJyCZhFzEIQF8ryyyIZNJmvlJT+Asit9W/dXMzqJea
u+bg5bRnl3QjJiFHB0yy2St9N9KoZUATqtFW0fsTkLWX+kyhsRFp8n6UpnyO5opyENztLCMABUIA
h+CL/1l//sifD85glh2tHPR3kSWIBKcc6T0ZOE5rH7iWnR268pbDZEDOGJ2hzcRCnAT/ylhCvNcu
S1D0i36Z7cG965soC0cRH3Hk7A2NZ/VaPiFfzGPxemj16CCy43qCEqdp3+vKooclJBNvFjctDnbo
zq0Ie61BrcEBt8UFeW3KtGu9i2e69tU4LV6aDemjzLSOWsd2rXDvWrpFNRAp1GsrKrQFpW3hTdCS
rk/A7t1niZKMP50L0yg6kpFwSeJauqNfW2kTSm/2XGGlsCYnANlWzHdmRl0tnOFYrA9c5N6uIEO1
vmMIKswtzYWqLjboRPyW0nVvh255XcoaKRDiKd+ps/pgofaskeNbIVSkiXnXXQ+uEm1mGxWHu5nr
+AH1RfpT8ti5V6eperaMS38wup0lwyOTiYbJFptbAHPu6NU4gT7zx6GqqMsmqj6EsdSioyhiZ7Nj
Yk2MkaOF7njjIyc0ydAX5RxPSCyUYQl2IHRy6aYwBkbN29u+f2cWmcRVt5Wnp0d5+noWo0mbRBe7
wkczG4w5n1N/FY1pwXilkMgl828mP+8dubHJlhKTEHJvr+1FuuWUTPQsZ0MaQSYah6YeAWrtLeVk
RvTxTZN2JMS7N6cE1fRJ0JhKnmmdhke+MekypSoVkxizLR50qomnojRin57VowT7kaX1bnhkya6A
hYEKEn7Vd+lwj6vuihMc8UMVpDnC6OHt9du5aiAK4C2/xibcKZuBlV3jFkmrCb+blu6yzJbyarEj
L6yttj6hlz4/OHUaffwbRtEn+AFB4rW0MdqU3qilriH8dmQSU6Ag78vZfp/Yojmrdm2cxzYxD2zu
PM9w/ETVsE0CW9j2X7QuPYOQtAn4PGog7Yl48Kqp+DhHSfZVlkb52SrVJkQjpLnXoWo4cDZPY+m1
KoQLJaIG4Ls9/KopnckoUgH596S9Rk5mRve9ib8oUd2/WFwFGpSobl8oVftTHaBrKmXdrpwU4mgS
CtvrSHSml3bkJ/1IBzhESSNGPifTX99e0KdegFcnlB+gXrn7CM+uN+3giD5N9YSETdQjaLckQxJ2
spXibEaT/Nz1VvzltsWnE7q+c0mp0b+rU5bd+J2kK5VEbYggyi4tR9QyhfXK65c8hrLATM+WIaDE
F7E6+FEVZUeohT3rP6J4zTJX1bv1548O6aBINYXkg8d2BcFo6CgcTHL3MhkDbyxSzU/RphjDalKr
/I5ksfb99uifOgnIBtjI3JLkGsiUXtu3qUgQJuMk9Ck37vnvS16Z40VP3CPesx1LpEjJDFHK+ZFg
v7bE20H3loJbUkSeI0KxuCN6Mjk1/bM9WKgr3B7Y01MKdQHPCOJC1pS0wrW5NlPybOparhO9qL9x
gYT5mOWhlkdk4DohL3E515+q0aku2WyYH25bXzfN9fMb66TSgSKrtOC6m3in6207p5dJ+CDHsmda
Zau+lQn9p4/kaoWWIgJfbudtOyYnxAWlPRIhjor3kM3my8GdjlSrdocCXRinHrSnt8XV0LxiK6DS
mMhxqV4BSo9gplDV4QgLtnPyXXbGymIC+8WTchL1U6scRS/8GK7m0KvB1HtaGd+D95seXLdTfjok
pfCtrsUOh5aFJ4iwNtZnGopZIkXJjFMxuMVLi7zXqYwn89Xt3bC3F0FeIoi1JizBpV/vxTJLVd5b
M3e+M7b3alabAcmEMtTnsbiv2kZ9qKm3v7aarPqUOMkRge2OjyGMY0rJOgGI32KDrSIfgH4QfEdT
rOh+TUbxlekWDnlM2pTe6boCb6NlpvU7M43n5mDwT+MCIix6JSj2kAGHI+F68FJZKogzC+pqtFN/
YjFShNB1DmPQJ3HRAnXM8zexMll/w+FgGHwBi4zb2eb+uzRt63jgETBrtCwpfOH94C7Jb5rT5wex
6+aMcPJoigJVyAMAH05kdz3GaEhE6ZlzGqpja4UaWmQXTQ7Z+fY22lYz/jQDR+UqbILT3uwjGo+g
jjSMFNm86q7zij4c4kU5STVTgtpu1ZfUE8UDonmvIjhazjXVTjRsup/czk8+Y+PczEodO4LbNEyb
Bn4Ry2kuBIbjRTqlEebecpK20fmcZhJvgBlPt2dhc4/8sA7AD8SKRiaVDM71XDcylWnm9GnoxnH/
YNU29G5xP5xlOhyVGfaW9bGpTfbEXgxntsohDXvPS0+dUbhQirRH1OIbx/djQOhQsKREczx8NgdE
GZLcStIsCaO0ccYHFRRsFLRzlTf3xpx56lun6mA0vj2LO0MDSc9ppJkJPWh3PbWP4g5jNuvGkl4c
jlESv7CAN4Vr5uogWN0ZmkM+D/pNjX4cZxsq9zSLwHBKCOdNs1s+67XCyO86o3T0O/rCWnqAnAqP
f3toG4ezzidvVtgJjNU2j5HrodFyHkGOZqZhOalZRAG46lPEwZd2hOEyn5wJFjU3GcZL3COhcjDi
J/NKPZ+9D1oBsD2+dpPBbIbOMZVImAF62vGd2kRzYAN8PbCy8eh0EAMaRrSVCioKMPoW7tMXKQ0s
UteCOJ1jxG+NQv6a1ZN3UuxJObUzt3UpKnE29CU+cOdPjh+m4ZNd8XA65RRz4+q8TKpRnpUGmg1o
w7zSrWpA+KvrdMX0wbi03UE1as8e54I7n1gOuPrmDCawxeqRUunBnJuDX4yLG9JfWARWvzTh7Y2z
Y4rcvUcKH4DTKg1zvXEqOrqaHEhNEPHqOEW1WMKJexmXVjcHC7iJCNYFBAVBiZ3/IMDeEhxmuV1r
Uz8yqlaVz5JIVBclojFaV5z4TTdQ44/GPguycjKej4Y1Hizik3O5mqc0QlAHcoedej1SXfE8YuBE
D9ik7kVZOt037YbEtIrUY21K9fXtmX16KmgWpgbNRUxNE5zEtb0qnvIoi3BrepGbd3khBgjUoUC+
beXpqK6sbHvAc8/wlDo3ooCKvhPEri2DYgJ5pyXe62EwrAM/s2eO7OwKzl7FxrZN/ZYgd5q6dhzi
xFSRnSuzmdMkSKzCKHrfFeasi9PcFal5vj3OvdkEOEQagNCfxPdmNhNSjWD4UbkwXGl/SnLKmLL9
STgQi0RbLaBoMjpUgDjx10tWyLlIbFc1g5nhfPJUKUKqGNVBBu7pUGiAUG0ycLxkiMU311A2DFE8
Zl4W6jpVH8tNYbVPU+3+ZycMK2uOiJIoialtaqqVxphUrpKFlakTmdHyek7V9mg/PHUfNi6RJy4t
mlRc7fXnj65UUvXRbNQwsCrDDNt2onK9jVp2N0UU628P6MkVtyKaVko+Hi80C22vuEauXbYpJFI1
rWJfl7wv31lWXJ/rzJrC1pXKQ0wS9WC/740PJIRB/RZYAK2v1+NrFiY4rpnFLE1qSsZA2VtdOP6k
aEf0o3umOFHcLyupPu/Ba1NWkQwprV9UcBaj+7VKZBnIwdU+mQAMf/owrd17YJDIqK9pvc0+V5c6
navehY9rXOTFaxEXMewj6MHT9WI/UI4A979em1t/2xoaLep0trIBnfl9L5clXBQzeU7fa/tCTari
hViU5qg29vRwXVvd+InIniUtW1EaGtqw3A1V2l1kO+h3t/fi01iEoiYZNK5NWtCpb27WaprTvFZ4
lChun74qc4QPZmcSUK1X+jMtyWA3T1GTujOTLvpy2/TeALnEeNnqxEAAra9NT0tbKco08R6y7Qmq
FD1/nnfqUSZp1wpJbar7ZHtpWLu2YmU9cNvISkNHH9Bvq2QOhkw7yus+3fK8aXCExkrRQC1u86iS
jloKrUuQJO6XCLb4sWr185I1eXlXlzr8prenbt3WjxJUDANzNKTA1MAritfk9aCGWJh1vZhZGC21
eYnzenktrLQIs2bNVXn94B1sk50jQNYPfsQ1b054vFmrpDNNZXBGJEYdoo2u06hZOYp074jmu/MA
rvz54LRtebo9zp1pxR8DusEqIhVbEtNOWYOveoAWm8sH7qJsuY/SnpSuXBUnwtvGdiaV4N+mJMfB
41W1mVQPjSvHi+ssbLsulrSfEfoFoA9cO0htr03uclOmP6eKu27IlXiSNBYXHHwU7iaWM51xbNu+
L0NBMTQgtxS9s8fOuFsMOXy9Pb6dk0DhimNOophy7hZB1fUOVYBkQP8KGSOUYwcrKBbv298xQiZ6
VZJfEyvXO1PVqhg8X1eGAKDHUyJUNRSjtxzcoE/2BekTrjHqfuRsVqDrtZWJxxvFxQwF2lypXxek
3UPYW8dLMmv2x9sDeuIg2e8IzRB6cL7h8V5n9VFcIBrRrODqOsykZbyLQGZF9+ky0+QayqhRvZCb
e3STwByrOv+cjf2hTAwl1CdLx/sJqCQB8ooEoZn++iN4zuU0feb1abbUnD5wBTkGvXg1FEsb54Fd
mi2c4nZaLoXn0z/ZQlequqVq54FG6S6qT5BkaqX2dimNOfmS5mAxzPuxcCvlQ+IIMhQfoznPRHbn
KEOrfBNlpkRuoKSIeGao1w8iz07qGKuRESSzGGo17AbKvdml87LGeAdnqafIwE6Scf37yVIbn2on
Kbv/aJ1ajR8XfbGNl03pNOW3Ojc7KN/7OdVOmSJTiNgzrcvKh77K0gfVyeyM4lg2zL9NiegokIs+
bjLnDGmj6INZy4fR86mwuc0LtVjZEjIjKdwPpHd085lNL6X6zWvpfXqf8yA0Ml/SFqWJgJkpnXAo
lKwXfLycooeqyeCop3Irxrca7Ku0S8oug4qxpEieB9ncec37yTSa7NdGWopxV3heRIKQsUjrU13M
vbGERj1OjnXX1Eu8GKduyCYFQmu18EznrklaZbx0JVArvyXmn5KTBnEyzbSlV3ulP89VpIYyiYz5
jewXTXwrKmHr6aWDkuZj3fKchbG+kZXyErysjF52qbcAdu61NuWhMrR8qg2y5Detj1WaWo1FiOVt
ZVdgWr0Y6ojT1Ko1tLYORIiv25WHpgwVQ+m9j1Y0O+3nqm+KBKV21RT9W8igSLr6g8iKJuEpG3na
XWLo3fTGTqcu5xURL31NvTJTFRMZN73pl4/25BTx+9Ryh1o5wyAwDsV90Q99gpBRXw2DT9uMa74e
R0cWo98V8ThnwVqVJcZOZ3uSHxuHjn3eXaLyug/LbIwoZKWDtSiv3daIi68mN7YeB6WiuHEbLmOT
6S4Vf9Xq30o7Ua3vOoo/cU5Suq0TNUjiwcmSIHWHRmuDua8hWApjT44x5jnI3rssmksw631lu8tl
ji0hPrlWrma5D14imblbEIUaP+MrB131u97Ml1d17wKDvCitNyOBomeisaB+jTujXyWGFj363jZC
t9jKkd3StqDMs6b+5prz0tKzbk5LMwRxptTzJ5TCF+1h1CtzeW+Kpo/fGl7UiXd0t05FaHmRMga0
RSyO76pdJMIB/kf1RenGEQ3/JOOXD4UCeqQLZW9jHHU75/k8Z7b5ocvcfjm7kcQDBcDu2kQNaSXS
YuWungsqr76ozXn+JMySg3ou1RmaBt/J1QWIiMgU0ajPjEYvKy9YS+AQ9yWdkrTDSU2Qv0VbSc+p
BTzrFTo5vUAbyn75ZiUKVawwSlpQQD5SVqo0z0CEhEvHnKYss+Zn6iLGTyAslSz26SqPxHNd/1+O
zqQ7Ul0Jwr9I5zCIaQs1eJ7a7bZ7w7F93QwCMYPEr39fvd1dXLddhUhlRkRGFAKVKj4/yJJT28WF
+gyG0fRVFhXO7ryEZY95Als7Nk9wRJ2RyCwpBTZYvtva1mWZCq/AwSy76CGm6SZym0HOD6pzgma8
Huem7JfzaFgNxs+SoSAKD72Px/ed9uuwXfAuqgipuJ6p1jUaaTeZySrFwybIPClEr7Jq2eLeu959
jFq333kT2GV50cofVHKcdBJt7u8x75h96O6IHqwvnKSI7s1M9PttjGho8o59sWN6vCV2cY/TZLEF
OiSERo0kig12uBrw86gwz2znDtdXss625L+49eA8TnNtw39zX23RrUvugfM3qrype20jNvJR/SFW
QnjIImn3n+dTk1NvpVsgV6Ja11snJD791TIgL2/O3I3NuWmK0LudYvyoMsqX8xXN+Aem1WL76zHf
m/MW5C4mEdtQuGlYbMV9mHvlY8LmwclrEvUIr9bD97RRMgWvcRW06gjcNBovhfTuysewXzeWd3t/
kOLd88G+v/lMlf8+h2Qlp8EiRHLmz4JycEu12AwdQuOfkVs7ze1kdR4cwo02PVN14g3v/uLFwklF
2w79nQhU0rx4qmqGO5cbGC9wWRl7R73r33fp2vKt0NjNfkd7FbfPtRJx9DwPzp68owUautPUiSo6
lG6/2jO9qp3T1WARLI+DaPOfLpnc8QnZatWeTFGZ5Isj23Hmche5y/MYelr/l+SyDlksHPkejt2+
jv4P6YWg06noRo9TzRlxzHPgt9BTQts5/KXtPuw3paglq/3S5I0iVC6eHX0ltymcopMTjIVxrwyD
Qm6yfYvr8d8a242wDkU0+JYSoSIXgfc6LtBfHrl0i88GvTbhfmBDY52aDCekoiCEKimrgF2Nrryo
UsfSH8yUhVYP+idaWsdp0g7PP7Zly8Kbk89B1k7/FlWyregYOg56maIM20PMDzvrByhT3KWdNYU0
NuM5jldM6BW8x3BfiWDzU4QyWAbFnaGeIz2Ylo8WXeiYskNVLZRGV7mEOF+Y4M7tBESS6SpkRQ6h
DvGbKSBO3/JNtP8Vuq9j0MpmVaDBvfvmChAzYpld4WfRUIzt97Ts8QsCL27spHVK8xzqzVwVvF/5
nSr9UmdUn+E9diF+uWBX9TEh6nlpbFf/F1bB3F71nfGf+20Ln1k8Leb/XwsfReyOhj1HsvX0NpTL
LzoFvKiDMkja87BjbnHG0CSfj06US5P5XTIGV/vkIGtB7tu+dW7Ew7K7uB5H67gHsNHSScsex4MM
IR52BMHQ4Dxch0F+x3RjWzKem/2zEtzf1/3sDfLYl9OGBHue2+M4uOoUxpbodOno4szwgWtIb1Xv
IGrLcTXtW9052Ypo/DDCXiznjevtw0eL2WRDzh1D/vrKQ6lsgzPQiqqVFKtxW9T1VK2RTeUaox3D
LS4pcBAy23qorJjMTYHthU3rWkdXqh1ng2XNFrsHR3ANpe7lV2VL5yk0H+6Sy2wkKkIcfOMZF5Fd
Ub5Q7rw/k9/pNfVsMv2WdVT8DgqT/ythdp7dEfsTvhEhnFNZdfBITjTiNs1ueLKlSTzRrGIc04d3
fd4a9dx1u57Onpzq/tp07OicFn/2zG/FpvlwkEMkqrQOpg0aqONohsSFy2NuY6fLan7m8fIcQMKt
6tZsznPPy+hRuuggd3oRdIm25RKpo3ZNQ714n8kWtLeF3+3mgLK54jM4ZvbJOdgHtsr3qv7b8Wiq
rNoacfLZ/A74azWSoiDoNbK/VnkZw057qmXDfwLD0oMXKtaYjNdu8Taqus6vZJFvXhrRqSDBwDKa
HDm36R9VE8Yl3tQ1njbJtITzCVtwB0o/2VWSdvvU2axcUfamInBLyavfOsFxX9r+ZYumNvjVqqJ2
sy0U9Zy2JuqJpikHY+6DqOhZtS58QqR0sUXuoeN59g/D7nhXXVG3wXXnNybnh4Sku4wWLE99NoPW
dI5mitm0V7I56XYVjx7Squ7L7chOEjE1Mx1CsxSHshj4Z30VJeqI3zYdXxhVQYFSXEe3SVNHEmt3
aviSNolWP2r3zfYTYrzy3jY990ldVpV/0FOSjKd5Lxw+izvpjG5JYv24Ife4yc0YvHmBneIbnbMH
kJX+WrzsUaEdHPEHc2vWnOZy3TaavHXvE+8QdrIwGcZTCbaLpame7OB5fyeZlHdV07UynR2/mCmG
SV1lOl8pjNvuyt+j59i/+MDmBAxi5+W+EASBZUGAxKF9V+Owgo2paV70A6+l3TFbNNx8YV454qmk
r33dF4G1i9N51W3nBkuSdVhM0vCrThVYqpaxf8WjCtbTvpT4ktf0Dy8r6yb1MTfVnKcFHHV5RXjC
EJ4UUh2VrqwxRad8zoGDd5G3ZVp2xn2Xm7gIotjmrE+AkNMx8VfUoLkp8/PurQ4+REFRtGdBP93/
IYl2S/s4UhUWswu1C2YjUm26sSLZXo3suz6BvXnNAf5oda+HaHbZECMRjI5VhZVYzzhpEmSsZTz2
t/QqTG2Kx1Jj75fw7zj1EkyHyUjW4VlgKf9A67c/nrsX/5V9t/2H/Uv5uRWqudMB2ryTz5T+tNeL
etW47xIVz4F6X3ztTGdH+fp1VMKhZrYkDZ4iEzY0BU6eiENAQ+GfQ9e46tpv2ukVnj0o9ox5n+lt
n7X/MrJjZ49sIPWHMq9D7gLBrZUh48UfK29kXNEMagbUtfHDJ1h5zCl2lpmSExp9ZzyJaIzM71on
sbqepaIdnlcnOu7Nyj2UTpX252OPX11FEK0oPwguKkWKaM1pX+vFbtNhbYfcP1OKu3tEFDkrvv4e
snazJGEq9xqvAIQUyT9n9Mw/hwSrf5MMmGzXOh9stjhLAGkZT9xnCOyaijmk9Y55wHiO7uViGGnc
dvjcto1Nl6L0W5VOye5/Q5YwA82Jq2iRxfg7zqPuq9VW+Dc+2+nnS6ZolQFnjwNeHKDAeI0T0k0E
eo72pCwH923t8pXXpduLv6Hut4dwl/kngWXiefG95TkRyabITRjJfMzngK3iqIV0OlZ1PZw22U7V
MXFNnKflUtn7bWiMcyIi1HxFWJKqNBB2/q59fBJwetF+eMiNF50bZ1wdgJti/5wcubIq38faXK1q
8r+2TS4ROz22++wpHvsxWuL63qs955+3tNvDKsDBT/4whZ8raWOvZYBLBiuNzXSzhAUtUgCZsqYW
jc961SDCtYdhq9p/ZnDEl55M7VHfrP1VdTO2LFO3N+VjXQ0S2rRd9Y/bTKPNNpsodbRCNg3KzWa5
Fa3pRwYEO/wrQpn/tX5fPC9c4U9hU84f5RzEbbryrX1HwzzemnZw6fU1zzzFg8W4WaMEfWDTlJe1
XTkhW3CkbTC9LcvlIRkZw9PaqJmpypaXMSEOqifXa40+9U4VgMi7OBqd1smuS1oPVRCdYS7dj3BW
JNSwki8e5RjwunusXUYAVczwB8Na+5jKyERMpSgJiImdhE2Om29Y4VDGdDc7nK88bR6D/dEj9ntJ
ZznP56jmu06TuZ3DrFu8pUiXKeKQ5auUj/kQl28oL5rXzVvAgRj8lin1+2RwSELtqCFtGJsX1RTB
z9olzf02VVNxY0rhy2MS08ScRtMS56iWC6Pi5G5x7V6iP0/GJMkrd3pXHdag0rc1G97z9dg14d9u
9cW9qcUenNy4LP8UNKzLTVSMyUuZ5CTQ8fWyYwDGEuSZLYfhGLsmUleDS5hGVshe/hcPpJAcZ503
t3If9ze5LeR0jcEUaiyPrNhSy5M5t1CR22ldy/09L4w1d1SLoD0lnvKOrYznLRuQTNDO9gXDXc6H
59uxiX1n6PZfA+UXv9TIom9azUPgpYWgBzh4yjr/mqpub1n3u5Rw0KvwNK5VH2Vs0cxP0WxXzHvx
duAL2LeQvMDAecTXDW/5st9DUlNiEQ7HgrY9yEQjnetg3fiYCUsQeEG2WxSlvM/yG4Yv/+30cvoj
kdP/hSawt0Wz1Cabyyb5E29r9x9IYPM0Ln37VQc7CZd8zDGDJWf8NbBEuGWg+UcHtyX5ta+nJub3
LpYTJfJ5O+aOv3qpK/OBb5aaAQ7iBdNLg7kHw76HKoLqGQ1PK1PqRgb5WLu3vRXB39VOwX0U1uNn
Uyn5x4+g0NKJNOEvNeE8lZoG/JPogC5sKXt146XjMsWfMMw0yUuZFHd7MJgxtXyJ97hGOxWrVWa5
65eCJsVxF/dg86jpWOsaiFKyzB0fAmnWR1yFkr/b61kJQbjRnWVf5yq162gYgVgrZfjfq244563Y
7vP44kAdQsXOKalQUZFNZRcvR7omqzM57fU7Mv38yVvCbU1b5qM9a4tL1zbItbvSIZ6E6UqmaJcV
Pgv7N/Fox09vtfI13BMiLCax6+dOz/GfoPBde52oQr32c919z0is77GP6OypCisS3DtcMN4dA5Ca
etzALP9Xg/vSrJorIC+xzqTEhtGz0U70ZyHTp0xREcu3cl25OrbOsvUTjso0N7NT+7fNxJBM7+t3
y8HXrniv4g5rOmaGnIE0lpg5TXQtd+2Oc3jay2ZYU17x8EuIrSmO5bBhflQzEWdNodSj9pknwIHg
lM/NkNd3445RwjkXiXsdTyr6KVqpb9Cv08U0Ky2GO8fmFWQ5Gg7IkPMtM7GIy0Mc9AjoGwAx7DLZ
m7+vIJu+SWRNSAScO+8UhCsdvZ7rnWiicZw+nGFLnkLEfWjtNZYkqQraZswS/B9voTK7IIV4q34V
rZr7rJ+112DKutJ7xRhH+ensF+2vJRHRlrVb7+/ZLF1zJ+PCJlyFc/US48QbpW0/V9HJjxf3xDPu
dzo3Vp1bbxIfiItYd2fp3ZsOQRNMdw3bcduVgiV6jcQ2ljc4R3I5lrTVJflqRlwlpWNIGi36KDqM
QcyWelBQZCRg2U3uNvvjNDdDctxNqW6ttmPAABZY0gOFnR6rLeRW01EBjdkso76qIoii447y8D3I
+/1zSIwzHHiG6m4xs+cekm3icDcqb//MQvVfSdvIIgvpUL4hGex9HW1zeWBm1g+zsaJ5crBimIuX
pAcEPpjOn7GAz5dq/HB9S5gFFUAuDzL3ivAQ63iwX2oXzkQk28xbIOKZp+DQqjMZTr7yzxcBACvO
1Zh8h0E16uMwTvv2seWL+yuGOLyyq1Py4uzr8t61W/LdLl1TnmJX6zfM0+WfpRP1mBFb1n44Fbdu
6jBx/95FnWC8FCbdyR1DTmkSLhtZldOSxEez5H11NYJ1T6mnpbvfFU1Cz7IzFv8K5QS86BoPZwAf
ALs5VL0izwa70s4c47juFDCH3/5S5EKO2KfvWqRmLM3HLGvaUC9ydXRsG/6YQ7cO/GoTD9F0cHZr
7mmeB2ZZ29gha0H0qiPb+SR4DnBCn8KuYVx8N/sFUrDOMDzHtYjjo4ddD83GNtgt26tAg0xFy+xk
whJrxqXSjz1BTW74z7ORg/Uvz6Hyrkhe7f8O+YLTaR4tg5+BMTPW2MhfQHpE2PU3k/REg02n74MO
Ya4HSjz2ZZvpfQ+elnpTd6sjNn0w88YoVOzI9rLSjBjJl+PcbyfPo8dAAVMgA277dlQQNEa/1OPi
Ofzva/fg+jV9m613pz3toL4yC3UVPrcNqoHUkOYB4qba6AFbOj9K5z5c/mMh3iwpYIjTH8gN1v2h
HUUJYNUnxdNqMcZJAUqUc15R7W6HwODQCQ6dxCNHx5P3TZ5PL5AqLbO97bR7Kd/NZ2XkQpnGqokf
r+imU5G766u3y+Sxb81sSM4e6qdJF653CPCIeJ4TDBzx9J5xfdfhRsJa5ZYLnYAzea44LQmQ0Vtb
1gUaj7pYXaI8dbXfK6kY1QKuwTaN5yUwx34XmHeKZt+a22qM3aux7+c17eH/X0tO1YyypolLsArZ
EfrbVbxQFVqZIjXIvRhEw6A4L4Uf7wfMiXuozLyeizTGeDzPwiU3n5Lke+dcMqVeg6n6j120hf9K
wlwX6lZBqvDEAYrSoGl256T2Qu2HMffW1y0QrUhdt7IT3hiyiSBhqqjN+rZH8G3xxjIxogt/34B5
0cOqhw0PtSCDp90Guv0tvockGn/nSOQcCH+gEPxstx3Uz50hAqpt2EVm8wn9qEvMc9q4svkSZUVi
rJWJes1h6PtjG4nEZoL54Ckh8GjL2C4ay5SYzR2c2TbqOvc99npnAy2TBjgz6ENE5zpmCxxfy5Pc
OwYAI4MxC+pe/kpGl7naZenyBcrHBcIY3IVGaFlUOqsYTspGc/+0VLS8Bzy51XVLtG6ZroVYh8O6
leuXl1unod/b+rtatY177c25eB136T+j/d3bNJjzBITV0eN4bGH77vcuAAAri2D+/X+SIU3WpP/x
ltE8Cp3PbyLvhuaYjEP9E/iK67Rfzf61WTE++laXP0OHhQfDgZ8/9laThujmnfe2NhLP3hX06Sry
Ou87Xyh5fFTOGLzovhwWUqL+RloAzO/7iuPWEpcNK8lYueDXVgdH7jn5CIM2vTCq7n3mF4F9RyQt
/mqYCS6ypDRT2iyuqO9xLIVPKuZh/dXbuLTo/XeiD3ovGn9GB88WuvXwR2Dk6GQMo/GD5201SO9o
pt/CtHTW5bw49019qTSmLPNnzfVJYvnsrreQI2zfImSORJpXkxvem2CXIdRM2zwb19Lv8iv1o2dI
SUqHlfsujlaK1RiFzssQ63q4nfLIMxBM7RociqgBpsRGO/aulkFilRXgsBIcZlfbf3xDl2JFq6my
Hjj1zd1KwFK1MG2lgQT2KLAmCa64BF1w7TaHCPf2tntWF6eBU6I9e0fZ8zXjB+19Gsai+5eLVspM
G4LG0nj1u5faJERyw5dX0ymRGtMXz1Tu80gL4mQhKp+nifZ/pBzEJeQT6yMLm/HGGWmyC4MDfN72
KznyFsxPrFVkryUbgT9xUNcybd1FthmHxL6vSy1eC7ceK6jgcfzUKgetXUktUeli1v4pxJ70e+Tm
eQRpdp/w7O28pwEtfA5k1yriNy4Msam1O/7JQf6cc+3b5al13Km9zcN539OB1ys8sYwI/1eLi+nx
xW/42E4TvbwfV0mFmmcSVYbEtvzS6hJ4NlDPeP9GpaCJelU+eWzDLsdxXsdjkU9Q/AYpH9+v9Wgq
xsYJn5WrFJGpe0Gv0KEG/XIUxPRRT5TizNaGExt3TvRv9h37Iu2yTrd9HHLlWHZu3CxaA/MJDh7J
bEKEfA6xvi2vK4k8/nLN4YnZ951P+9cV4HbY0Hh5Bqy7v9dmdT+samI3XT0lbll6737CaAN4xugZ
w9UaCvjP0kRrRIhtC4cfFNFw3U6Cf7kd14GWVkZNkA0qDv7BewSwHagILmRxy86VlhNjFsbxzjfY
CbC4pqiRUA196N3ZsXV+N0IOHgFSe1BlW9XEFxw5h4yPSvDfA15yHcHhvv0yKLk++ECktDBsNPoY
sR0SZnJYp/m84Z9+A+DjbGnHEfpFt6SbQ+Hnwsm6eBf+2bqz/+EEunpDpVr+XcBmP7DzdMszPHX7
NtRV8DPuXUkae5M4YP5wc199N8h7k8TDNh6DNXG/EY73e+rlNSYApFFIde2oZvuj92IMbrxS5+Nh
Rg3CQWax8x/voxlADwd44mptLC0eypvhGCpR9iSVV/J2wm0Cuslo+ZP7LUiA28X5oRy3cDsRnoWa
sFoCRzAxdGIq7ougbvnMMAMiM5xXe+qWxW+ylmd3o93OgUtmIfNH9dv83OudplbkUx5kFrjaPwY6
MHXWO43v3O55M+YpxkTBh/AMjJAuYm8+1QywL5ESbp8lgRD2uhpL7xU5LM4AjlvSG0QdHi7d7ILO
FJc+IC3yvH9stN8T8Lxu+pcYoce4pUn8SHe3j56dKVyL0ybm9m/U0x1llQasThtRBNxnXtO/zoMJ
/mPnAnxGq6WL0nHWLF+8S5wM3XvfWm+/UyNhEamvctCmtQiiR7S6vTrE3MM7VHs8UJREsLBet+IO
cSoIcGnOeTNE9a1H+QB5LofZPRKKVL3WqrDAPcEmqmOHLkkC53nAyv0c7plnF9TDrtrVG3tdYZu2
+FkU/Pi4H0Lt7XPKFQnHsXDT/EyY6MoDjI97E25trvCwTMKbUMXCAOhv5lfJV/nW7ztLxqZOqi4T
itqXraVXYjmsu6E/AQkVT1N58edottB9EwRI/mHfg9dPLzkCFNv2ZjqUMp5kVogeKYbMY+96qnn/
PtEJUCBlpCG6PJ9iq2izeDm1N/apWwExYG6COBLfxIkhtgqHmWyg1iWyfMb3jdsgyo/SMESkUtnk
pNdZEF9utzxMY+OYKi1WnImyRgOoXsU2DH76YCj/aEpKyZcQLdedS0t0iNFAyZddNcudlU5X3dGd
hXdb70T6HKx6rTKCBxHV0DmA1rju6o6HdvUEAMxecHjKIOg+VrvwQQa/Kp5bhq4/hpmAFR/RYXCw
x33+W8VFb9mm3AlOB/iHBoDqHW/7njbl1IKpq6whaW1hfdYfH9xl675FI4Lq1nhhcMX29fIdrk1w
dLxyGR6A7uG8ZpYiLUVpCP8la1v9Z+FWfxrQ1zfZh0gn8h5Hn8xXBd3bPNCaH6q1l48zcg8UYnCw
+Cit1kA5rFJl1sOGHNPNbfyM6o4iuJSg5dwkM6l4taomHsUWcfTnuNcy1eUk3xKkR59l45o3Z4ji
JW09bT41JtHuoS5X8Uw/saNQGfjjo7j9LeUyvinTOUlKrXZrdqDQnaAckyNNiy36CsujUO/Mbvs0
pxUGMEANOMgDc/XRGKfuYuRn4M7yt+9Ey7MUDKjpFK/Tt+cUmn6EIag/5NCa1y0fkJYuX/zbipY0
zJpqnTo0K/hWY/bpY0y79ogsePXb/sxdWH5Fcgtm7KXt7uPzNFThQYogqg45X6CbIcuNeFdzzkFW
eX6FbBnPMPjzHsFWeqnJLK3wgGU6Eit1p2PgThg51b9hMNX8p8w6dqjw9+ZRN3SeR7sWPbQW9G57
SOpVmpOpobUHE7ZDZiMl+WQ5W6KkoXPBwI3H5m+vHPXJQMAed9WK/dVzrcPWihi2V1nY+sWzqwto
5G6wcFwfXZ+h14CZbuK5e1znfHhopef/HjWT/jOwky+zAeXVX8tm3UfR2fbXFCpabBTgNZqwKvff
ysB2bODbyn8Q0NzlVaeL4bNcu4sCkRlEpRs2bvN5cbQS6bok3BfCLjV0EmTiaxgiaqlLbC6Jl9fz
z8rCxd+QEbSg3/B5P32aBLoJOK7k2IVbNWfDtBe/3dlFTNTD6FxSNUroiqDb+J4rgkDddFk899n4
m3luCScjOT2Q9SeKOoYQO6//GZTFbVpOl1M8TbLqrvZe6fcOQpgDnTSmImV74tuHOyiTFNAJKGoP
VXlfzr2OslF6I/fwxg+dhlIuJfEeJeB44wjbXMk2Rzg0FWZ+LqYciUV9EdqnUm6lRY+2iHdm8+bR
D4C6+eZr8diPc/HEOg3mubmr5bXnzmDA40WixAsXBBhEqm6JDxGg2hugYv/hFJsXHCOnAZddx8p9
QDOpw4y9EoAr5rUQVrp2I5tRZxFv0HrpZ7sQEXMQg88DL2eo5AOvAFseBYq9d1H6vTn4pXWuNgH9
Tg0vzGfcB/lrQBfD9xSK5cv1d1h+FuIrYmbcwDKoi618c/MqyG+wZN0e9YBjzIlXgcKGNI+7sgsI
3YOBXYeCzt0fwZvaPuSqsN14JyS1JY3mYlaHuZHDnorQ5o/sW6wvqxfPX6uc5Xjl4hlyqxuoeDq3
LoeWlMEnON5G+YvG4qrz2bAHi626s7MNKHuMFP0tH3VC2hB5ZZlZVq5+Ks4PvwEP99PktOG/XpZN
eBTjqj8v5YEpDc4DL286iesoNy22hvClH0O8uew7lH6huaFEDDwDRvHQjCwXII8J84c9akj02wHi
0CKUe7cekrwreloiWd3sgQbB7nN06gAYqD9Og7DqQSUdl2c7tJvH8Rn9GxXAOeF543QNM1SoXpzZ
1N9bt0d/S/TgCDJL3/kz7QNDUdDguiNNidqm8Bx2DIvFyWnLw9X/wyms75Dif5t8agbC1Hu6vaii
P4/22MMRUjfOVe316JnMDslJwa6H8ljHtOzksDOJpjV0HWKjZPOuEeWU8RGnO7KZQi38T40Yjmrl
cw3XenWuymnglQD4T54mr/efehBofcg3f/sYPG5NDp/cvjxN3FBaqzq8XSe0X6lOuupts9BlYFJb
cM8O9sYJR1xZHheEfSPeUL1kmo8ULEY4us4ND25Eq6GMeFWJKRCyXQSIXZBU7Xkd1oqCm+uPkSXS
982fugftVMa/qpveOWlhZnmmuA4qi+ZuLiWqCSBB4oDAE5r1Rmn4T/fCJKKpi9OIjdL1yiRBC9/Q
VuFEBfIAewlKYdEBr3zo7dVXvE88hHxExzQHIcTHGt+rrSLRbPKBx+9ZKgM90EaFEdkyI/pcYAnQ
Cu6Ncj6ufdT4J5KCgLTrxR/fu9rbfjbNHYQjF4zzoZ7t8CtKXNHcIfStbmuqRZtF22WqgmPmj0Au
UxVpRO/1jg+puGVrERo72rf6U5Zy+4Hj47eOalLJAdyqiR9H2QIIk3C4Mw/gfwvrquNg/MMeXB/c
lkFX/UZ0MM80XGu/IJmpBJoRwyqLysYeBdZVAaQ23bFOO92vCM2XLAbu2q9ISOyr8hGu1XivKCz2
LxqvFT28iWQ+vc2FYhXkOGLBFV0LqPxPXL63d1P4hlzxYIy7Q8JUjMZiEbhDMl8DbhfRLj4SLNGw
7YrD5KFcVFKiBitjmuuu+zVB4yOscirnSyCP0Ie9UkF+RBySII1iNG0PckIjBNN9eQHkYjEr9HS8
DlnMnRLSYUcozWD6kte5G+LnffE3B7Jy52OyoTycUdpu9/s67cBvO5XhADGyvBSIphf4IVcNYJqx
equwR/APS9eNuP6gAqTJVK0FK54CSs7oKob+GGGIi2Rsnmd0KaJUUAyCYwN/i42j6vcovxrAlitM
imhws87xoAyh4HR4wnasx5sJK7X4BHKvuJt8D2pOIiPHM27cGZf1uHqQVoS1/qJ53NZjiYPqDWYy
LgiLo4VgOJ44vptxcFUY6tbmqbKUd3hEAJ9rXMEZphGcRGi79tr9DJSn2B/W2Gjitroqc2j9Vf5X
7poaKCrSaFLht2C0SY0GOF0o1i9jMzS/ESb6/ZGp3rytRdmW14LGG26j6v3nqPBw2DJuz4mcQz27
sIaue7/R3HwO9Rr/wi44QXxEWlF+bP5H2nl1x40lW/qv1Kp39MCbWbfvA0w6MumloviCRUkUTMJ7
4NfPB1bPbSaYK3PU0+qqIpXm4Lg4cSL23mFNUDonRW5uKjOSX8JcNjQ3jgdxO2lBXtxWVl7d92Om
iWA3TBDs+ezap75yqBxVbEGF4ZELMK8zvf4rCxPuuTGyoBh5QJy+S2RcvccckEOCYwYkV8kSQQD8
JrR3mKmpc5T4AMaxiFE06sv3c0BtrM7OxbzZYxrJE4Mj8p9hYiSbEWXVgcLbCelBYD7ltxF+XO2W
AN7KHXVTxF/BkJnKWhSI8TmECSSOElGngiTGRTA9qVe4fiI83vxMA7nucagPwVc0drv7Maw6TphC
D17LZhx/BQYwu9Whsg7fLQ7pytPZWGQiytgskaCJDXChIy4nRetrkt1qKLBvYDHg+HH1PvwgRp+9
5oUR9baENPxXsrjEaPq6Gfd53luvaL+A5iFjrJVkAaYYyLIimD+TOJ2+R9yt6JWUgGlrU6NTnTiK
tWZO52mdI0ZG8hKh7UrhHmmCbq8SqSPrGc2cjrqzAItm+ZQCPhFFJj8gbber+1FubNGQe419oAoh
KKM4qDyzsIBdc7ZQUskM1ClwSMiWN1QeE0fXEHXxWgsyig1EUp/ka/zHw19ljlXGiQN61MoFph/A
Y/oDuGl8B6+1AWcYyanggQj37xrsU+jg5ktc06K8fZTBin8pyN08aTp5BJXT8TrNE+UhThQ1uy/j
vkVqx4q6cSOb3fBYh3WNDOpUKcgAFUnjr8dciR/aQqmJPPUjpJVRnIg24rsgmjrJ5sH0uCUJuhep
OdfFoS71ypUbdo0XNNGAfbT6Kttm6iC30HF71bSIrWrYB01peDmEzvOjiKZCcNBay1E0iKUx/m7m
ACfWSGR0/r7jjgOgy/C7hwHc3JvK1YCplmYxlywg1u6rIXCyEQQM8IZGTL731eA/+Xj6PxGFmsOs
49CrGAJ8QA8qjvINPghIjxR60LcyGjjIq0ay1mXSH8iywhBKNwP4zgfuKgWFjWO5Bj6vQQ7qpamU
nDqBiWgfZDlJQJgQJHF9H5oMfqRh3BGbxtvUYAVcxRXwOzeixKRJ8qDleAJco3yVxzL6Ppgge50k
MfByYf9VpVOKpn+XxSo4Izx/nFzSruFhlSup/iikMkCeFtGQu1qQmskpTb/tbehvoJkKQ8yfDkY0
vpitLj3qJLRET/InUXBDyyI5QW2oIHIOVYprmghKdi+ZjflA9cb8myjUGoClPA9kB3tI+JDqcNk1
lDQhg9dcKa/oyQP4BI6bbiuIV50nofveODyP+OTDed5NU5+DESGA+rM+RME3mWgaiNpySCMysSwx
W1ZSYQQp2M24SwBugAOAwP/lZ2OouiCSJtLwhlmsQdjzSQVsXc65R/YN5xhIvt0q6KR5QdUYN02s
CQOmOpE0Yn9x/FwVh+jJ8g/WHWlDIi6970/CHOAactvUBagtQ6Ti7o9YtlecBq4aMihLu8khO9gQ
q/zvekioYlVbZay6I1gIC5xXM+7USU/RuhDnEyYWyyTy1C4kLJuA6FA8KTWN2/neqWFU2mlb53VQ
OX7bEdtDv0m+rrtJ/RIcsGI2ApcRFYi4lqzMqsCdQby5+tVD+LuOyrSR3a4SyZdHJqwCRpoF6WhN
GSR2N43CMwRE5ngYkUQ3o0l6UgYDqZYS3KVMaAwXzabkvQzx5pBZ983BnzSby3qI0+BLEhtClIUv
faRMX/yoayUA4XOcGTG49lWNa6V0pp44jDNRgcKfdQVHEm7EjO7SsQgE4LNcq+1RMaQ9dLHqxrQC
AMeGlOLZB6rRUCzKKvoBS096Xq5HUr3TcOj9FUBRNdgkUm3dC1mIioZlkbG/UrqebAbp8Nr1Mfs1
FAvO+q0cq5Zg1w21lJusEriLNqTdPS6rWQwNMc7ze3mUgAWAGash0fgi+S44cq1XDuFYuJU4SKpj
TlCgnUFs29dO6YXe69tKildWaB3YU6Gl42kBQJ2AzwVB7EqEBKOfQ0BgxmsnQeqcNIcAj2M2HoBc
WKUc7dAfs9J930XmnRYdktJVuimBppWDsbuF8kNSu4WnwGCUSvpTOmRSvRrDyR/ccSBktQpCHGNX
YhQrd8KI41vEZKkY2KQQJKJCsv8QlQa+REnpCwGgZ4cTMrJX35JsoKB6BO/jIW9GFF5KygDsKYjQ
PIOZVUlC5rW+LzXyzo4yjQXQYrOI0WJUfQnkLZbLFkik3Ei+BORlIJIKEq8Hlu0m8Id+5n4xfskT
Kb5VQaWLM2CQ2DHRWIOLaF78Mv2Oyx9xXWKFRA/xuGKNhE1jJOILHl/fOFxRMlzQrjJvpUIppbWv
mtNLIPTiHoppJ15BJlN+9pqkzMGZBHgmtYSCLYHhcCI/Kma3kAsUCQy/0oak2Slw4AACYkcZQyze
hxQ9ODi5KjJhnShqT21dkVYuW5307kGsre0oBE2/7pnvx4kTfNioRDO2MdGT+0bpiCGhcdZeA4jg
lMxBn9zgHXBcJGKdd/ZUE8RYm1FZEcCSYRM8EpNMcEHyTgYvlR3Mez3NAcNy3AS3ZQKS2O4Y5b9A
qHe380UPKI6YwAcThLy+gyfp/zgURJCdThm4YaiDmQAToaTKNysc2cxBEY4G+KyEcEUaI6zroYan
/kgItqEMKxfhU6hmDTdf0Sq/oTOkJwTZsuRHIJUVKAj/QEgJNndSgEnPiicpBwGAkQV/oWpoHttR
TVFyl108vlijPnX48QpYkJ5QrQYKB7cRnLSaPKgRXAaHLJT+XTMr454zqFZWuR+Q52bpVp7YBBUu
flUohTNb53ElxwR3vHhoCGNr5gQwMjTT2xmDOrrhUA57PJes1jcBGe3RC1XJLJGWK4V93XFqbg55
rmxNYiKybSIwzxU+HwrptoYM+LPyxelWhy3a2D3AinbTTMTf7uCe+WibCkbO2ISqlntU8WqM66nR
k+Ir9wLhq2ARGCUNVIjg8/UYL7fpC+lbkk2qiA/I9eiHFcSdYHP9AqPoS5Cm1kUJavwvg6qhFikX
K9MwEgqhMXC2AUF4AEDR+AV0aUe9DQvq0kop4PLYeTtSi/Y843rWEvgobkDxAKQ/kWsQLUMmCrkg
dyfSqFklwB8Swqr8IrS5b7eHsl0bh364E4QEsVfBD5i6pnWTQyutzze/JHzPzVOrFTq+iYwtWbBj
rjUc1qoBtpLaUK+4DiVAmduNCEpQgd1Z3JKjsOxJU4OrakiABZ9vfFlVjAJztC6LIllHRZ/1U45b
p06YrpG6y+yDz5HrVZLPRkopC+gduFVEwJqIogUws8mfR9yo4Ih6hwy0CU4MAe9Sb54vPNGSe758
ogWjH8CzX1Yp0xHkKnaYFKYbB5bs4Cp9LXGFMTzkwivYaF7S9Br6Xua4zjIiAHIfAA0fCTmAJ7Eu
jNRSAuD9sShiOKveSsonZbFywEK3KlfiLA0It8KdCwB2JEQjD3Wu5+75UVhqQ8ytzQofxqxuCiZm
IZNS9GpGmXeQIMCBze9qZCjA46BL4RYO2vCdQr/yBTmsU8sQyT1J1+Y1KGkL3RIAknV+qMnDQweU
73RgJri5EljcRhy2oOesdZHB3c4V/ffKP8wlDnWQxvq8AmlfWqxAM4eBCP6FdB9CeFCuCP9GxZdU
5SzYEgkitX1+aD939Li9xfoadQFiSlFAPMzEnhttP+5H2r0Cj6GAFS8btzTL8sHSkmB1vuXPK5uW
EZ/REDU2qEc1P9kHaYd61HIpUlnZVEgSdwHYVg7eIv9NrZb38aRIIMsGRgZBnONWaDpSrJIdrfRS
s9Nm6JuZSjuS8v2jAd76wrr5vC9Q38Z8kD0mIchsHjdnqpZvpQIrtWo4zRpCww4Rx78g10ib88P3
eU+o6GwYVCMn3YO+7zy8H4YPKldVDRFng1/K5RYPBi4W9OHIAeAJK7kinHuh7PrJFhWEmGDAQ01Y
qhdK3LDLtGXPF6HQ//BHAl1WE8+RxCo83KHWaF7QGTm1QiidYEKEMJF/WqqL91SEUMncYo2rlvuK
NRV14RZG3WX/wVKkBBGa8JKqMmuLsYwAk+NRMJZTaZRgnRsLzNFQXmjl1PghVy4BnqIKCpj44xnr
DXC6h5BWGhACOtRCa9rEoVx5AzFWMvjEws4vkVOL0RIt0AO4ZVizxQ7T80oLRnNeIlJn3fcZwiDO
EASG4LUJTs0FS7IUKZp3mqUYIqOoohqxLFOSW22CDwzzuJKC9DUioQc+9AB0ZSquzTqbSxILTff1
fBdPmC8OBkTIJGwlhd/k4zGdfHNSNECiNpoCMDolw1/XI/FWJY1XZeKbRCEUda0qAB4vdPfEbCIC
S7YZTSaMi7pwVDo5ykOzZKfXfmt+kyFex5zFUrehWFm7CuBHe+e7emI3zA4ZpVkUiSNpaVrq3mrA
2CXksoCHuhrKlqtWUC5VJT8xi4aMopsuoVKE9POiW8jVBHE27zlfPkgDqPdDHa+VupbElZSJoJGj
WBxvJfC/4QWDdrJlDgIobBQLRC/9eCp9cP9DQzUwOzZb7tGQYXzXr9kbBElq6Tu2HbBrD5XTv9Dw
iW1CeyLeBWLX4NvmB/tgSSso7wYMUwb2UAy7OhM7DyVY4d4ignLBop3oI/J/CgVM2CpzufDjpspE
lKdeS2Hnw/1zhQpo2aBVEG8jEkj3BTDl54NkXdIrPtFBa9aGp36QRgRFXMwphGk0mDs2SSQhoCNW
wJGgtvjrQISl8NuL1ALzYVFlg7I3iGAedzCGdE48iQ76CAK5VgOOqS+1S3pvn7fCXHFBpMiqhuKb
vpQEFDuTKh4ldWAEBARuD/0BPF8YdxdcsROtzNp4/MF6IqG/MJ8tfJU00yyS0QYY0ULKNNA6of7b
2xovmi0no6Eoi6ifHY/YIIbdgPsOyALQSHpbIa6Tu3klNJf214nuYJgl1OxFDjlWwnFDZJTUICN+
ak89yqRRKlcOgMULisOfreJ7SVH0sigRj/uz6I2Mw9IPGUFOunvYYTyj0Ytq8B/FAOvfg2FdjN9+
d8khxkuxRiDq2lxaZWE3ImDdxA/wmBWl4MoWmsWqGIfBPd/KiY4ZJnZRFTncdO55x6PXo98aVIeS
q7hVkjJMQuOaYjL1yjTa0CmG4FJxntPtcQWgkCn+3VIVv5PF1jCI6wBBEGryf5QTJbvqBzBtYjHO
79uhUn6c7+KJBUIXKWPGKYPm/6erN/r4sFYYyDHMIpi7OdmFvJl+f72jyUNgTFNmq2stRL6tWofj
DunAbhPRvzMHCE91fBgvVK/87BcQitI4SgzOSijxi73r6yFyU7N8pkJpO5DaqLLAmukfgexba6s3
4eAegoEUXt2k6/PDeGLmcLfQC9SoVSgRSzleKV0kRmVJwRI719XgGQqQ9gw1T61XSY5sh60fgBSt
zjf5+VihMAVDOWdyOD2Xh3bYy5nVU0Xb9pVsWmugsl4SgYzktSBzPb/zYfBKdl6GxHPPN3xiyZio
KJpsQJP9t9Sape4lDix6g3aHWtVNrKmpXRdF/9t+LN2z0L2UIVwh+b04v/JigMtvAvyyEjNbw2v0
EXkTMoOtkCSpdmGBnlo6HM1EA+cRBTR3PH+tQkkscKrcS80hWqPtBbYuiQRU6X0j3qNHOO41gnZr
Bef66feH02AYqTZisny0eWl98ESMiNh1oGug/wEz3UloPnk5mooX7qinFqghcyfGh9S4qi58ZjSf
CgXFeZDJ+sGwawALL8qAqif423IDT6Te/Ae94iqN0C3XHkz1ca8m5FRyKIKsTjUvIheWe6ED80Ik
68JqPNkxbvmz88G/zcVdH2UqYKEoNKDg4sMhoDIwCZM6t4Zkc0g1sX6YYP5cioSdaHQuksK9h8Hk
CF8cDJMMTLmY4NmMVGwjRwWFawQHn6NrE6Spe34oP3tyLA5uqBr3VE4FZWFb0v4AyxZZHShRDeQi
J5qGMnmG+2WUAwzxsZcv3ere66Icx4PnkincrEzGFe9hMXtDaoWBTmrCtth2qRd1jbjvBxTErKjJ
Nr5J6kiKynodgoykBqBAesoORoOEYIpG3oWle8LeWAifYNIVHdu+dC/DHmQm1aFysDVV4FFIFwhf
gFL8+VE+3ecPzczT8GEfxnqTdKJP9Rt/mgbdrtpZXItSkarmpIrV3GppKGzFnvyamaBYWySkohEu
N6nKE4sXio2cWl/M+N+FFbAMi92aIybnGypdDsCOOypo1TelKg9AwsRg19Xc0c53/tQQE/zmLOHk
nIu6Hfdd1SdqUyDLaBuaUqK7BoPIGNP+Qq9OLWSDQuIS4vgKczn3+sMIgwxWk6HlnoCEXvnNjwPy
iKUcvFJ4+5IrcLJD3LlmhXKwveJiAFFHBiAg4XBUFBF3/QpEIIma8ILDcbIVSCUYHmIf2O/jDsFr
8guZsqmUCQ4ic4VMkdq63LRgQJ+fn1MjR/kejlYC7wQfFm58hXNvQmqlIaERVwLIdNfIO+O+gDH8
+J80hfCzNTvW1AA/7lNaD3VjCUxSMTTFrek3IRlOExgvaKI+/vIfNEa1K0JwuNjS8haOnE2IOjQO
b0cCZtW2DYUvQYi7XZOkq/NNnZorXDQOQOSYOeEX/QLDpOp1SuhGUbT0HikL80Y3O/OCrZq/ZWk4
EUk25vAQJ8RSizlLOn2MJtZdVoObtFuwoluMY/81JEK1KlrYPue7dWplEOwDoghaiRzW4vhTGkjj
qU7qDD2tzIkn6HFVTJEw/PrwwmR97hvREpVFwcFHJGPZt16VrKQGUz2zqat16Jf3uVntgMrpG7GK
ugsdO9Gaie4y5ROo+TLDzY7XYd8qAtXGSa9rvaDvgtQSnijtBHVHaqc7JPr8C/7m5/VBZF2icA5+
hAzTdbGXI1EHsC/kkNrJsX8rpGkk5ib3D+en62QrVDlkGxPKIOd53CtB6PRhQp0JRBsKrGoXVDdA
OC/VVDoxdrMvRKKFywFB5/n1D4aWcD3sKBNcfdaN3Z0k+TNkAtbvTk17/S+59JNfv90tliBBJhm1
ejI8i24pelJFQciVAIUxnPVU/hllxm/WqCawwH1AxSxh0Dk8li6lLCA2kU0d17tcQUW3RjuG6LKa
OUAxIKiJzNmF3fx5trDrGuU3uVPiYi4TgmVXwMDpLPB8SdleG1Ps78W2V/rftu5QKkSDyuUG1l02
F9bdTMH7AAA5oIzR5F56SN+mGWpW6fGlMlifOqQrEjdwQ+SKLFO9fLGpUPqthFaEiCiVY/QtzYXC
OzThb8fnaYWrKe7EXCyBDh0vP4CgoL0N5IYraLilfchMpHD6sT8o+64tgO3FtQWIDp48mx+ly/Ji
nuxUP2ezwY0cC0LG8fgJEm46M+EX9FKVgJWJKiW8ViMt/d3zn+NkrrHFwczJjGk8bkZEHr5V5zAe
tDDTtZT+LQNkvDm/t2Zf++hIIeI5lwuZc+HW/P/jRqooq6um1l9aOMJFLtzr0SYVjVUuyTYVb3Bw
IH1Rr+HCmvwUXZhbhWxEWFedBYMWcwiWELXeQX8Z2p0Vmtdp58m57yR67E7T8/kOLpsidiySfaBI
DhFXGNAL4xGhKzEBDYUVrA/BDWonvtP2aXcloLfuiTo8NSJ7oXe+0eUKeW+UHD85TRkXYxnai1Ed
0vp8CG30Ow738AMSbzJH0z3fyvJ0/rsVE59XUebCeov9RhI6QA6YroXQnHpAJcIcikVFyYFXfgkw
caKxuVgIPDQy3pTIWFj9Ks8pU6bNaMTQp62+MB840Dgxh8b/zYVPv46aWix8Tfd9YyppCm5iD4kh
9deIq/yuyza3QuSH2hjE1bAkC7vYtlII8h51RoyMtu7JGpNsm4zV+Tn6vBLIzsKCwE4RbSI+cry/
YBxMsaZDTvSjouAWW4coLCa/a3nJ/By1stjFXEjQBBi4PCII6tvoZn0TD9K38z35vAAIRyDNSnGO
OdtkLGZlSIRGDiak1ChapP+UBvQcEgi6s66EcalU0vvS/WiWcDBojBAB2RLyS8sKdT0aCerYkcUi
i46KDD6jAFnbqK8rIS1vAN/mq0Zv2w3ir7IzRLG8RSU3uWAbP80dd2Rqnkigt8yZw7nocVqisJ6G
xrMVwQAokVl0Bv1wyZs62QgID8aUjI0uLhtB9gUZ4eDbYSxTy1NKRdtl1Kqz1r81ezMiRuUiRAqF
hqh/srAVbZIMVqgPvU0xvBDkcmF+QTcFCqkahxfueIse/d0UXi6lWslhU87weMkrvhEdMpxbW08h
f9d00G0TQbpkJMTjdkjoktxi2FSFCeKUXCYX+CtJkELp/mp7u7rduKuVba+u9quV6672Dr/vXf7t
uo694Sd3f7Xa2lves9/z6851eW3j7njN2/Ej715tt7fuhlf3fHjLWx1ny7et1jZfydfPb1nlfH77
tLrdbvk2m6+zvfnl1XblvPAWHsF25r/hZ37xbNvZOBva5b184936lq+/cl2+6oW/2Xq25/GNz+7e
3m6f7K3n8BnP8xzPcZz5bR6f5/vmL3Ou+WFPT3iih7n59cbZffV281u93db2nBvH5Wd6vVnndN7h
6Vbe5tpxVtv9an5Qnm3NJx+cV751w1t3N4+bzeM8TAzU/Gl3v0/tudlHh78+vwbfA5f/3tWfZmyZ
qEnjqlaBLd3vV7cv29UTnfKcV2ezcx4vtPQe7DnX0sK4N3WVyA1rY+XeP3+/Dexb2/t244j2hXaU
educa2fhXdRlXcBfph2m6Hn78MA8O4w3U7K52rtXjnMh27+II34ewsWN3JeaMkZJ/X7vvjyxWpin
83MEwuVCl+Zt9+F6Bz4b/hHqSPv7q9XVvKBX+/c//Pf2ZcXeuGWt7l/2q5f9bWmzcfYvL8ylfb1m
YW0f1tv1eu2t19f2DSts51xtWM7frq/fl+O17dxsmG92HtvCde6vHJv96e3unasrVt9uc8GEX1wI
86n2oTeqSEnLmPFyn90n9g0jdmlVv7v759bAwt4htQOJkSauVi+3gce2ZLvfzhueYXvgf1t7zU/z
rg5serj7tUHL0/7lbjabX719/3hpibxnxM890PJIaUwlTudFebt9ul05vzbbyF6tV/Og71fYOPdx
P5tJJoaJ8GxsoDP/6t6untyn7cPefc6xbWv7+er7ii+gK7dre/101zF8LlbkYbtm3Xk71nlhezev
sb17ZKpdV7bdexbEi2V/8W6wJCvX3rjePXZot58NzPml+n5BPtfPhW91yIVBkVipGOy9/YzN7Wye
+9t6ZT/8bZnpHkb0ynGvVjyEh909/wTKux9y7hEWjteEtOHYz0P9jHnfMwr72a7tH91b17nabrHW
mxd2C8Yai88psfa8EvO6WjHmHD2b+RRwn5mc1Yu7vb3FYLNubh8C2/6LVbRiTjglvB278BmrvbPf
bdl2vb3dPrxtA/vtYf7S70+3L5H9NNnfA3uLscMO3T7w69sbqxGbv3FuHrGx/Pd+8+g9bn45mPzN
o/3EKTLYdmCv2ap/Xd/c/HWz23hftrvNz8d7TgrnnuPA8bxH13695iDa3F+5j2xR29vtrrHZuw1D
7zKq78NMz38x3ByutMjZstlzLu+vnI13w1Z/f+PXR/56NgqP7tX98zML0fl5YUbOWy88t+P9Tlml
XDA4Yjglr/iHtbveuxx5bH3bcXd/H3LOhXVAqbqzRpNidsfNHjrD6HKapU2GY3/L/merza3Op3dp
s4vs7/NZj7lkX2xt3oh1WD3MpzITzcTz0wMf2No3OAQrfpo/u92ub/jv5pFBc3fO/btjw7Cu5lOT
HXXDzt2+uwub3Y4NOS/11bwGb1ezOQ3tDUuI4cdar1zs8dU8je7meY+n425uXT5zfgLm0+HfG0J/
d/5A5Lz7mFQmXwJEpzxH3TMLIUCHMsK4CNVcK+J0CUe1ZFX83Qygj7kmMlkEbTHNyBl2wJoE2I2d
Vm3ioRyvEfdtb7Q20NYheQwI94OGPga0+v5AbTv0a9pgqyGn5+BpX7p/Le5G74+jg9CYb0bEKT+l
ic1MRtkYBa98HBK7Vg/J1YDK1CpCcmB/foDf4frLEYa9IOPPg6kkZHm81FQ1pSLHiHsdxtVTC+ca
RVNlPfmHDZUkNlpevbRR/9JKVDVU/cdMa58HgIEjwbiyOWwpF3QpfTSb2cUDEV8xibNYMuyGJYgb
5itiKSaVi0SpspS3FFn+wy6rAZ/dIWmeHVaHaErlB6R6ox9TRJGQCyDyE4Ov67oigiAHx4om8vGA
+NUkt6iydzaIfUor6HnuQusq3DKMkwsb/cTqPmpq4U2U0iiH47zswkYXtgcWxDUxwvaCD3a6FYur
EwSDOURx3KEKtRE/S9hD7RSEK9kahFUhIwF6fiGdbIVotwQyC2yIvlhHFsWvEhRxWUd5HL8gVlPf
CJ2gP5xv5dTiAIHLliBtBaRu4RyBgw2KLkXs5hBJ8bpLcZch6kqBF6hBcy0WiG3JbVHslC7uvvx+
06bMggDHLX/eKCjeZFKfovigkDPdD5LWv1KuStiiwKPdpYj9omir63dcyS9RNj4PLXxGwuCgyIlx
YhKOJ1DoQdwIVYysmqmW+/iQ5ZvQqi+BYD4PrQkwi6kTTZG4+xJGEYplp4tFOtqoJTyIuvbaqeaT
P+m7DmE9pPSbjaFWF5zL2XU83uskimVEnMh+yzCnFq4ltPCebEg2IgiChtSzVVCvZVNISqQ7KP8X
IVLadQA2BuX0+Ov56Tw+2eeTxZQIJwAzBRUD0nnRNJhmOP4HmjZ1eHLK4MdeXoSlRwlKOKhNdSkh
dKqrKjgVCFOAaQlnHE/iKE2+GsjIFNY9KlTykMZ/JUHgr6C/xWhOGMWGEhGXyjJ/tmUzSgvkOGwf
Vs4SxBBSAhq9GmSv0ZkUnIOYC+5Bra1Vgeype348TzZFKgVtDiSmObGP+4d+7kQZbbT/EHTuZQ4Q
8SB6vhVl6UqKJ0nfnG/u056gFDIYV11lyc4QysWJLQxI2pgaxFhtQFJNqJAdLQ7Usz3fyqdFMhMI
aWJGZmhUqp/3zIfrnuVzg56QBkW/ODVrD988ztxED7WfUPZNJGqLWF2db/LTOC6aXI5jgi6DSaEp
BwWOwpXUw1tsSI2blkl3oXOfhvCdHQnyFO8KOKG+OBfCaQxFlCojJxjLdouEXOpA2c4urIvPrZBu
AhwJ/owjlZI6x0OI2HsXGyXiMdah1rwy7CaENPVpfX7UlrsL34Vdxb5ilcsmAvHHrUCYlyjFCQC5
9X3xYbA6alkG7XZUjM6mLuTw0OXjhYjhpyYZMeLJM5tuJtMtQ/GJZCiDUsNvjepKcgfKymiOlTfC
nYTg5a1lNrOM8Nh45zs6T/9Hi0mukvAkJJv3PU1M8rijydC3nXigPmeziuzW6b18rexl91LGaREY
0jEax+0szhy8xVYvE9op3JevmUtJNPvn7u71fGfew8TneqMc92bQ6xBBBlqR1+A8bUqsedIN6nsu
ZekczQMRZV9V9o6qRvb41/m2lzmBTz2cF+7HvV0dErWaK50KG9XpHbiJ9g9jb+x+91xdjuS84T+0
MyQZMl0Z7aj3/rpE7egrPLOdf2FdLE/vZSuL4wWVpDgR5t5MK0q2Oeg5O5lTXNjLn+5Jy1bmPfGh
L0pUSWo8z9e+9L4fnKc3bf369VG54EpK87SfWxYLswu/LBmliGZKDzaQgyyU/RUN9NvJMb4gq769
sBLmtXyuuYXJtSgkjvmgud75jha//SOzd7+cx68XmjlhMD5u3WXOJK2z2kChfe4VwqQOOTyHUo6O
6eru6/pb7X5BwvHShF0wF0teOqG7wgrnNjuXix0bLPL+muwfX25C+652X7kT2KEdXzhYLs3fkvOo
oJ0mJ/P8jc73aSWuKVTq1avwJtr6drJuLy2X46j5J1slL6zIQUXaAtWHuZOhk/JHtRFiJzx/af0v
z+bF8l8iqVWBCpEhgDJ7JhranQ9DNa/aXXcwLvXp0lpZGA3TiGszmzeaqT23/iaihEUhU4M2O6AQ
dwkHuAg7fh7AhfGITUHW0IH9ewCTW8pnucaK0rzOl8iNXKLKI4ZYtH9d6uUinP654YU96YOUEk8l
DSuP8q7+mt+UO+W7f0cWmGooxev4lO2iW+VOe/r/3IoLAxM0Q6Tn84pRWDMIYrE+uw1enuPbhlN4
mRe4pmM6+gUj/SnYslxAC0szytkhqeeNAS5sFW0k9yl1CKz6dsHw5ivZvniOnzIA4LTgVs4iBtDr
ji12fTDTTJyXbOlRApP9obgWnoPqWFepQ2Xl+/qOQiPraq1eW9sLo3zKrn5sezHKyPyNCbgVfBW3
9/SvySpc9avRPazqrby5FDM7tWOAeYAlgesAVnFxIYipHxKPVVHbFUV5RAlRFFRD1fGtzSo3nu7P
d21pCObEGTwmGWAk3EuwpMejqjeR7IeJOjmC0igrZCspdiFVEaVvx+mCCVcXhxNNQbgBfwk13DSQ
Kz1uKjFlfZA7Cpr6iAdd5VaWQdNSkgs2dDl6cysqwCJuA7OIyTKuokoj9ZhqVCgbxFJu0QI3dlWX
1I44yultXKTpFxjm0t1vjyIRHK5VOO1g0/R5/XzwJnL0q6q6oIQ2dcALD7l8bKrapPdUEUourcXZ
hH084+kgdzgCN/AjNVjxi31AkcRqsgxhdIysyywHSbL6C5q8SFtWWq4cnhKpa9DhT42itwEc1IKN
ZHV6l8Sj/1VrsiZH16nrum2Z6vI9IN+S0o9VVJh2IVLO8vy4fHK+gcIBWQKDAMrcUoAUHQ+MSm2z
rDEMaotLXUcpOCEJRqwhpQRCd6h1HwKLrnVDvKLwfPdaAQj7EdRWYLoSoK1pFReKfkl4aOlfzo+k
sD5AHaHAT3nJ40cS0M6MRKkYHCpfHaj/oMg2NcLSb+AxNIRki87cjYXMsRt1wwWr+XmzKUwarAHi
wUTo3zPMH5YJAvtCP0LadarGfCnB1H5p0IS8RQj9EnnnREszwVkHHUlUAYj1cSeDeq5EbMkTKsex
DsIVCrqbjzEi7sCH3s5P8ud9TQiTmBdqTlBoxSVSMjDEIc1RGHUMFAq9phqou1kGF+6ony45TBti
FwpMGXB9HAFzjz+MXUByQomntnN8IfTtgULvdpwGis2CSndRO+WekfiJJ4uxugdkmbxp6ShdsGCf
tx7PABx6JpGD/l9G2sap64O8ZHeZlNjQvSD3hUf1IELVsBokCrdUlUBh77dHd7Zj8K5BYEtE6o/7
nWphquSJj/5RnSNMOKqHVZoayub3W4FzNicLgIIiYHLcStB35KbGuEN9jzLrCFRS/CEfxd8eP1VU
6IhEZG2GJy223mFUDkYDXteJ+iLbJ2otuZGAKGCPqLubtoO/+t1ezVBaiC5kQFg56mLNyKNYJ5Pc
ULZnioJdnAvT1qdU3oVLwmeDYsoaUhp0ipTbJy4IYiyk9EazdgwhylxRRJYwoXbORjQ1wTNTrUew
f6i7rS/U/0LK/68fw/8O3vK7v81+/d//xe8/cjQ4ZzT/4tf/3kc/Kub+V/Nf88f+523HH/rv2+6t
atrq7Y/9a1H/sWqzn69NlGfLzxx9BS3960nc1+b16Bcva6JmvG/fqvHhrW6T5r05nnl+5//ri3+8
vX/L01i8/fPPH3mbNfO3BTzWn/96afvzn3+CmP8w6/P3/+vFm9eUz129ZSPBmr+/6n/e//ZaN//8
U5X+gfoHwvaz38EEzRu2f5tfURReIfcCuRHBcB2g8J9/ZHnVhP/8U/uHCCMf9wEzDdOUs+LPP9ha
80uC+g8Dfub89+yV+bi3/vy/HT+arH9P3h9Zm97lEXVk6cl8nfv3UY4ajvbOP6biH1xdE6z58a7z
Q4FobCZ914bMl+TnQYoHPbKVEG3NZ5i0hfZgUYhY2ArUT3ujVriCLAECecI1uXy/d1vENgVrDVu2
HSlODATqkt7D8THy9wOaM6UfCwSxQGUoPhpdOTDywj+0P4dQl3JPEXwKulGBNuscCcFxY/1h4v41
Ph/H4/ggIX9CVon8CQcjSTeVBM5xa900VJXaHqjBGEjQW+sp+VoMh+KCx3uqldm3hnMKMfuT/xSG
IxXdZGRLCRYzamlcbxPUHi/kXo+Nwt99wcuwSEfD2uLSctwXU8z/D3Vnthw3knTpV5kXQA325TaR
CxeJokiRJekGRkoU9iUCSwB4+vmCybIWUzXk9MV/MdZmTSsylQACHh7ux93PidLAhh68s6BHmjpl
XoHOjKgme2jxQF2+M7Puye3T5Z3He/3KXi7sUAnSsCf9uSeeXAgQY+XCAAVNYHVYrEWdy94o99YC
wfTb7+v1cfhyKdcLmTyiTELP6etnXGGn9cRK0ceziiYeB/S2slU8QK/7y3Rq652D8I8Ho8qFL2CW
HpZAXPqJdUQ1jM8Fwmbw+6d/D64wd6HbPy3+u+NH+rb/syt5rJDkllOQyQ8Gg2gLfv1YhVkiYCay
HCovCzncIq93javcnfAbFXumai4jCNj+KwKc54syRwirCkwERDmRdhW/hTeJO+XFXEG3WyoZ1DsY
mcdfFgfLe1Raf1h/yFw5XQko1EBMQ7Hh9XUmItPIL7jO6mYtksoOw85IATy+bRkncMjxcYgmnv9H
j/jpSQ+Gu9iDjSisWwwAcyA+myKa3EOuFcAlIrfwe1eFe+glPNZCnmEuiEpP5wxEf1wi6Ccs2V45
/nr99n3929PDisBxbRPo/MHSNiE+DAm0AVAI6cO55VGJRmDlvfm1f7HUiACHEUCeXEcfr9cY7j7E
0l3WuFZShXR/tLO78XqoeeLK0cTSbz/UH9uQVwqNDJ0e0HWQf55cDhpEaG2LJIPrOTX2yg2/M9d2
2YfeReq16Ts++t8vpqN8SIA0NdrrZ/NakntXcDHl1s1ZvZrDZ/Bt19+UhmNDbSzEe6b053Z8Bido
aCdwhPnk5IoJQohSWWxHdBbEVZGFX3srvIhaevRLx9+Y68EYvubRgvCAvV3RCIccmVxkEiKuBoNi
RcrdLk1xD2vCe7nkn/YEaS8Ff2hE9RjBKWuir89N7hnNiHS04exXZmw79fJOyv+nPXEVMA2HzNWD
KOXkBSNFlcHMFSAH3pv+gvInwpnbqagSdUiTHBnTt+3pJGnXm5frPQ8OQMjFez5xgI6CibfxUni4
TNnXF9Pk+1Xcrln5y5Wti/wsfSNfkTAr0AOUfRruhBMaf5sZwgXoMqv2ncauf1tkoncdcBFcQ4Hz
2uSgi0vDWvL4dRmN/Zma1nE+mxcntd958PcudHKetQVckYqu9U0jiuqsJUzYWZZ8zzv8ERmwuhzO
TEhSQ9Hcnq8fxx4UldiJ1W2aKbO2ktnFeTMkjn+v5mLMzwbm1pGJZAh7hm+0zd5zF/9mTQx3O/Ri
wl5knb7d1qqCJR/wgWVgrNsFf7iv02DYRt1knL1tSc7zYPWrs1RT8PHOGHjhmvzH64c10YxqCgf1
8yZVvUAMYELEQhNrwIijmtTcjnkYfbERtfQ3SdsHE/0ki4WAJAOg0U9468O7vE4aNLEchdylxVHS
omWC/vsUto/E96L5IbN0DK4iyZg//KgokqNj1am0i8tiFcm3oVtG68KoeoTkIQpXEMcoey4/G8qi
T2CU1WLeIFDEwdMo0TP5ng5r0hxM2TH0tUlDVRpbiLrXAY0Mc73KICBzY2a9jRA1TPSY9pE9CpSv
Zn+YtkrOzqEOGTiMu7HIf6ZGinZ6gwivf+m00Qoab9VDxi0MZXnoo84ZNhAxtig4OYujlWZarUxr
ws54kEjCC3qWKu87AZFTo6taSfsA7QAMKagie0gou6gpVP5mrtD5i7OpJqVIIazJbZV8BJEM0upz
BluKjC7NNkWn+Bt88hbNBarKyiliZLGeIvdsiazZyOJMSj2LGRqppIuiTYYHVzjDdVdX+WfEOYIh
7vsaIbhC0uEVi9ztgMAra70to1KkCNB3ZhCPXVN+n4a6/imlgQCBU5ZWt+2XoEALWiXRdYkm1Le8
LixOfxjP083IbsvR5O388NyqZFjuwlmiRInSWYYYmYqm7MJPnPwbTXimvFwbgijU74bFQXGPOFB+
NZWLonWRVgYoXhWuwTZk2aCVmlDGZYEzV1wkKmVqfRMkhnud0swTXIhapki6N4RZ27EDJ9sWYVId
1qVqtQ7csCA8ZTmIE5V0P9B3lNSM+KG3y6BiWuXdZTZ1y72LUOq4T5DvnpAyT9yzFE3pBCWrtgba
tlol2OJlbVHCczoIZMaQNkx6gMf5JpNNXiMbv4SfilBEqKgGSGqvpbmWkG+6KUKyUtkdkqWB6vL5
YxG08Niikm7IGebOKEx7LgwShcUFSv6djlZUa0bd7rOB/hvC9YCnHxCDjPIt8ZAVfGmcdTZvlB43
gmVhzGDWdq21ioCv0qm5n+d+3HYWvNu3ZTj7aBXZ6LIfyET9IL1wAXOb8LKZ/N7IzwuOqvycjKbx
z2pa+iAHymC6PcxFaF7Dilw8KqsYso/tnEdy20xVXhEiVOFVZvU0PQYkCagSt01QxLh+UcV9ujI4
rsVsjU3ONOiTt1QJHChZP0e7qiHH2syz15vbwi7QNmJIcqXmHE1OghCW4SfbcupgjYzswRz3mUAy
GwWHZgZfTkP9lZZLZ3DRwi2IwUEmz4ab3XnbIaBNg3A4QKFp9+H6oTBmCJhEFHnZdoIWQW67Neo/
kcu10a4LBIJNRStLayOQQKGl2UyrD37drMlmaFIXYvqOvqdt36DUSXKZU4hIsmaxUY7OQzQ/8mF9
sKLV+5u+AFft5myqznN0z1CAQcoW1VHT6L4hqqaib+Uq1v5vF2X3bDvYSflDIP7NLlilbx/81G2i
S6TZPOcCCYcu2FlBUMu99HsSaFnVzvcpGSprL7qVs8aJZmFsE98sfqBlWE2HmpapM5uso9l1hUzh
0w1KH61f156jTS8LIfZEAYEfZwArPnKWdY2wVzcyVB0WfY34o5+Lq95q3a8VANivdvCTMFb9uI5x
KoTW6qqt+msZoeSIrAPaFtA5NXgJJ3MY9R3VxOx8mSRzGRtDWw8HRMe9m3QEV2Xc3Sk9MDta0uaN
KlonnpY0q1DLHMRyO/hWaVtxWA/CPdhIeXcdX5FJa9+X0pS7caqQNlVqzj8Za2CliIE2OQrRyqeu
UJ4R9BPE7kQ+ohtkoS3gjMPwFBSJJ7/VWefBgWtN0oJo31skO2wklh+v5ym1z8Hv2u8qLWD/np+l
LwNPlOVFhhRrg8ep5mXX5K2ZI0FLlyYiRdKB+MPbkoio1D1E4JGlOMaG/xMIYPfU3A7y6WkAAvz/
AfcjcPrf/6Brf8B+mwf5+PCz7V8hf/yLI/CHH/wLbh7mX2nhtMHOdf/PEfnTf6Jn9oj9aFY+XUh+
gf4s5y/Sfc17SBoMmZDOwl+gP/5E1yk1Rd1kC+UUDb7/3Nv/A/L33Dfyn7gI2A/mQdIZeBAgDgBo
AOL8Pd1viqhvbFTh4sKzPsAJlQ7bwk3z3YrU47jzI0QIdkZio3uDuDBKfn1v2EaMCoocoBK05UU2
LP0vDxUlO0aRVD2hXjPFK+F5usu8QFibwbEUAVTobYgD/LsWqdaP0q9W55gQ/k8Y4P+3ELStg/T/
uy3eNfnw9PN/3Q4Pw9Mrg3z+dy8W6ft/kUpBioKGHT2kwMj/WCSFg788kC14W8DtQLcw4xeDDKy/
KJRAckLaS3n+P9YY/gXPCvYIgayGqZjA/y+s8Rkh+I816iuyUyDk19Qt1MZOU2xwNclEQOk9hVYy
jNEOy4Q0IDa7KV/vPW/s4EwypNfvG7H0i8tpNHsZGmxtYj6mjXQbI24JqQM4S5BU25aR0YgzhSh8
/7Hy6g7lt7acve7RK4diblGo9KvCiVNor6ynYG6X8abK5qB6CEOvS344tSP8q5TzpXNoRsh7bsXt
PFl/yixzUM02rTwqxaTbXl1/sAJ6fqMd/I/WcmlzxhS/jH5q+Te/vdJ/AadfwxC0FWuWJfqMXfh7
WPXnofvfADqtdzZmfhY+keDC6XQ21G7lnlXu1MsAAVSUDlW85l2V/4Jrl6aK/duXP2lY5Po0HwO5
AItTtIAmDof2u8dYCyfsIf/JfxZW6ZRoe7aOB/CAHJQhCtRDFOJ4Wwj3UhcgyDXWrrlWrrP0dmwh
Y6eci8HPmh4VrFY40rqCekbwt7dvUmdzv9mRTs8hotZ06yDf2ixf3+Oc5YadScf46SNAbdrbdA3S
QOyr0B0cc9PIwfe/l56ZDO8AJCfvRl+XgQQ9i2DqgZrT6xKVtMTGTviTWnDV+5vJ7Kr+a+YmdoPy
Y5GP+ScUiAcEgDPUVu33SDm0s3792IELOM2RAhgO4H+S5KbelBvmnDk/jaAK0H3wlB46YSMZw3m7
oh16lRtodX10SrGMt2VvmmuGpFVesShvv4DXuT34CFAUhF1Q+NKDQs3r5AUMfm4WS9kkP5KINEke
WtEhBsZJUvfRclhCOfNW3r7knw/PLCOgDNVpzbznngDKwCUJrSWm/ImMH7t8v1g+EsJ7T6qxd3d5
mLj+dzmy6uiAg5b531sTQYNoNxEpdeodQzipqOkFYDiMXcJGpZBN68NrC0w1qUzUDcZjlgOjG2fz
kOkNUc9t1iMcqwoXjs2cfI7xxxkQl7vyclRyb9FvL5aYdEc2t1Gd1bLZCkYG7RutVdI/vr1mOPRX
BgMqTBMIFKYEGRa75QQCGlWCOLFY50fY6CVGYI6I2bk7c1aOh76ydCbjtrNLoTfNoFr9I+8YAnj7
Lv5YLM1s6VIA1QzMumvp5DZCYfdEEX772FRw1ROL4L1WhcSdOSzepZN4+P0+HWX5UBdeg0eVXS0t
7yw0CmMqN4LOhGfPj2Sc4g5RBr10qde170kQnHR1UojRi6Qb1UI41Ghq0ev5m++dwX66qFmdxz6x
faPeFUPfVeO1WIcczUMlFsHNGUE98bcWuph22YYlwpm3quuS8z6SSPbE9Yo6+GWdIalLcw9FEpit
R880qhu/jlL05gklgZBjepMWq7kw16jiW8s8YVbznW16grDiqTQrC30kjKcxo4uxvn4gLFNrx0/d
98BryUdiWq88TDFJEI+QsYU6JK49WY7esxpd/jY+u5OOiI4/zWpwfLGHFO/9Df2Mp/7uzijBEoyg
ZIMkiXYkJ2ZRzmUPjtR23zvJLhI7h9ZL96NtZc5y6fTjwnJEyVSt93U2LwuDKplU0OXi8JV/k4o1
Mc5k7RbrPaR3vX8V5r4OEGaXacfoUI6efj1t70SY0DIF3nTTyaJc79cKuvZyY1aVPrRyVp8X1DaR
FvZ1aI1Y78N6hlNr41C24Ue/MskXbjuvd/q9H4z63ZVzmhNgiOfLA5DA0rwJEerkK1qCB+48Nxod
GwydV5cPdKA1ottH5HvTreu06/BByhL5o6qqpQ02kyb1fJa6HK7fmrBJ3PvJnCyMLAhhvP81iaYl
RHl7V566cFafjEBXDWim8qiEvzYNJ1ma1Iq66vtq1b1MNzN1V3pBVVu01bkzCoWjePuKp96IfkmX
BlA92aRVhU6v2Euzz1TtqG/OOmpjVKOr3Z9Njz+Htz8Jz/+eFM6KESp7HPr0I8IQAXb69m3ocPaV
V0QyjMYqDi5KyUzIn3bHrc40CiPy63tY5+vBQZ939IwnqPQF3igr+8baySRo8+upD1M8DiyRKPGl
QDdwDcLlpyqm3u1UXKJF5N/OjqxCPaNo+dPNEBpmHgtvndtLjAgGtcJ0IR7buAmDSWz2DEXPm3bK
iC7Ok6KkbTMuJ8bpPjE3FXSoNpfSmadj6vSqeef3fodTvwbJKmPGVFrgDiPEJyd4/a5LH2gIzDm4
m1CEI4j1pLQJYqdV2y1dla57ltEuiNnOZeTwIx2eI1vD77RJO2OBeOxtwmQ392sLpsnlWd7ZKEru
CrAjE/SnQgo8P6zeUrLr0PHTMTWIY83uDCzBNnrnJeqOkN+cR0gEpKtHeDXeIHXfE1ctnKZe26Kx
78Ihc9hbQ5fqGxgMYBa27vM+pm+BSed9Ah0BWxxfqV2K7AQHjZFZhPHW7OlftaLsy4cqKgL3LFeV
XgexqNa/SsTMp3KQJL5mgYi335fomjv7DsZkp48Xzgse951HO4kyeTSqJZTh2CpIwBHvvX5bw1xa
QTW2y52TTtpTMVmLaa3Vmrc/BjMsbXjph1as9wGwKc6tNlqLFzL7NT2Ku7X2rSHdR44xqjuiVMly
qKBwsD4EhfEmTW5EmJirqk57txG3eZbbncKtDUQkXDAfEpP/IseyWIoawTb/ahiCzBhirxoLtkQW
2QX/dVwf7QrLh7cX4WSP0upB4YjzC5Jq+gj+CHUttbr+4gvjy1QHLd7hGN7aWThPZUxmmaXNe27h
JKnQl4RekTZ4jiV6r04TLwRYCCGRpfjSjxYWgg7ygEFx9rM+cDa4rbdLlNHO/canus6CV1PSELLg
9FglCjLVcB34fZgU+2RwQ5wBG3K6kVXLp+baYOMPM9K1Vy+vLRWotylKKmgSOWgEm/p1pOWsX4RR
IOtkx9FCM8ONqecu8oNXQuNwX/qDzlPfXm1apE+3k68PAZyERfPLnxkV4SClI3NevtC25FdgzCOK
vnGizKS48u3VlQuDqNKne5tOpKiAV1OKXFyY1ejA8tER7RiXMq0N92MCYZ8TozQzpz/MvDLPVDK6
/rYMmrb6ySjcKm/qFmK6B7ValfrkThaKVduwaCIPDWDix37cK+WF05WEBRrVIb82awsOE2lF26aR
kRWjDjxS+2jnUKxMgjeTpCM+ncuJzQBqrZYKInWvcNHjtq3RvfWrYXHTGOHuUY2HLoIvKCF+S9Lh
fMgCIrM4WCu1rqS1mGJ3PpcL1UOYxQp/PyGk7Wy92pjXL8pv7fx+dKs02TruADgMth61C9D/0Efb
iGpYGaeoap7RwonIZmuq9RLlX9M8WHQWINFt9GFmMnbd1u7d4k1padxFrTnPX+gWdYaPUGI3xg0n
RjD+9KTvy7s1mFI0C7q2ZUb2czSvVXlIctCN/dq6Ibq9Udk6dhYHcu1F+EgPWNj8zOyuneYtprKI
p2iEZZBxskr1VnGGuK3wwi15gFf5ByiWS/+KQWSDIuHkd3ZfZU9Z2DgDqzzTGkUHzeq0EHjtVwt4
L/uMyMDgmzsIErsuOB8jWgaqD403U5fbFRMa2dMH5SVIG+9p4VOjd5M0tiPO/cLN0nCPrQC5b7pp
NTnWIa/MVbRJDddHkjSDRqRYzlXaG1l+UDnstG1cRrSYLdupy0fva2uMvtefYxzKSGLlELZYV7qg
xpcMi0Ml6VNFlxw/huMvjTyv+BuaYy6XW9veFY/rKCJ7uih82aX2GeVIA/IJJGjLMTjMTaFLLZ47
6XPR9Iycx0kdj0PlYU4WmlWAUTNA1E+L6lQXXBeJUahqH5SOYXfn5bhE4fTJR8E6j3RlR2MSgRy8
rLwP0iQx1kvXrXpWylgELvsjXltk3qXhJDKoPqC4kVvVdVEoyoM7xKlUn+7anMYfGeOy9C3BfILa
3M5k4iQXW7MrCxlum8E0vOarjWYG16uLKoruxjSkLUWSB7OydjjmnCCx5Wf6S7h/QpYNDXw6pndh
rteJQWY1jr8vMqVXzKmGkh9tjwLQbVMH2uW705AisRSpocUA1oZ44zBEsuZz3fFRs8FbWT5RMC0T
cJb0CVerMosks7Fy/Xqszs1s72+rmvU6N26EttzWGA3JqzCQQc/cJyFIaMRe5jmRVqxCa0G9Mw8z
b0QpuXVHMd4PRYMoA+tlZGt7yMbVteaPYYGYNcOavOluvfWxLK7g8CfxmBizNjBfGvrNe4vB76qo
1kszTRYf5YhFO5Z7mJqey8YvzyOl44hHALeM33lz1/q3pecmkRNTKwYA2nQQD7IWL9aTrH3EVwaF
oR8uGZbnxRixGhm/xLiRt3r6v5zeKz86Zi6N25elNo4f/2eRj58DKbDLj4Hd1dyA1RjZ9FjmfpfL
Q944Cw8t7HXmWqntpLl5SwKeQlLjHV9Uu04DpkbmPcr0vLFQgaTsVmbT4n+K6pFBitvJris+Yndg
bDIG5kgo1ZfmooPetKZswR4N0PJ4jI4r2HbsIPza8ZkyOydHg7O68ZV1toyhzs7N46s9moeflBXr
47uIsZo7L6j0w8/+kmGnqSX1ZTI38/nl0gozyO5WI3fH4YIndfTyHg1pHZeRu+Qh9bdYuez5d5Q7
HKyrh2KSf35cUGNVK//RVk7rBjsDCuayOF+p2swdsoggWuZO5WPLno6KVCMfveL95hMl10fLTxvM
p/eIWHl4ORHsfurBsvUX2pP+AZt/yI+qMfV2qFdP338z+mmm7sYqrdJ8TwMR34vKspU6ZyW9CNZw
6RxtJS/6aAgOL0sewZ7F7cy5U/IlnAAtFy/g4uGcnyyx+uYdkVsRTttOGEOTx2afJlzcK7KWlGmo
OrDNCsAAyIbXlOk2ilRv55Hzld+Vywin7b4kWJwXJPv6am7PBrc16zquIrdi0C/pU2BDdFhHPp8N
oucHQaNXXUG7y/+jDwOIRhuqBVQkwPKrq6mkfYiOPFlwdStL2+neb5KZLCBZVm37ipEPQOLZETYe
JpRZNYa7quaIrXez0SRRfw4RtFznb6Y/F/ibtGrbsjx7gZOLocpksR8RRG27H4vbM7x41hUZy3Fw
nveMaMOKBesTVSbrvZOFrRruhKMy5Z8Nx0efo7RniZxupsOB45F+IG+HAI6Flxukq5fPmjttNeBV
2sSP+GnYQ2Zvbix01njeIc9tfkgMnM+LHCiU0n61gitDcF420QbIAj2xj/RaSD7hL5bOYSdv7LGr
I8iyWl4lEyYkBBzk52kiVr5jPUJv9Bs5oIbCc0vw0sQqSX0pfJdtEw8IIJGH1qWv99PgqhwQPi3D
AVfp+MnCmdcveJpiT66nF2/MHQ0V2GMIacJ1UTUp/1wuFU/5TRGeJcaFSnop86vIKTRI2Y4cdx+D
klaw4bMLjLUkO8h8jCXb+6rzqn4LdEGX3CYABPK/uykTnWLDYRjx8lfDXXkqv6n1sVF7iTY3aUtG
P7fHlSyGFiTaQTLPmS7U6tVJ8LlcR2XcSoJpUIW1E5FPfZuo/7uh6HpYDgUsQNqMOjosxJ70UqNU
VU68SmQd1a3qvvtQyAvr0aVJpLryfdEtyd61234wfimYreZkx4nmVN6mr8C/DUanrEDeg0jCPvfF
TEWRombvLU4236iA2Eb8jCa02exvfRICTRxkOU51FBv22pf3qzvabrsZOR1mkn3LaokpGZ6KRmvE
yusisuOJXxqQpQSKytS8fXmS47sUXQFADGG2s+jHenY3VTVp/xctqfYmRP968+Z9rT/RPKP3SWHr
38Ezb/CJJV30BxMHdKLekbnr2kZeJR1bOSVaTK7WYbG6XcFG1bsyqvVfXkyWmBJPFDHgzJ+OeLh2
p0Yay5kh0mBj2dIMr8csSBVNDGYDeu4uaxLZ50o0epenqESx+j11In64hGXDuVhN7Ns1qT9cgVvq
Oy9zKo3fXy7kyYgjTWAqxu0xY2vyYg1Kupy60f1cHh1WeQQaBbxaWINRCQ1C9tKXrrut01q0ySYT
/mjcjrnX8cyDooo3XeR2qsO4zJ25RjBV+rbG5w2HNg7nyCbxRr3JO1uXGbeNmrVNBslql7pdr2/q
egchHbtxf1wQcGDt9MrQ1yEWQ2JGcZnZToUG4dvp1UlCD5ajy/90CeDcYAA/hZWhqiM4LTv7Nmtb
n7sO0nRmN6gWNysMV++gagJ4gdqfCXDu/e3Laxz1N6hEX575THoR6Cl4ZiB/jSegdNYaqg+Aqo6u
sdDkhkAcVHeqd6ZRToo07CYGmSAcR82O8QnAmdeXUmEpwoRQ8h8bMcu5bWPRJa77iakpbd2Rn+mX
OuYFb7h1pcsre3GObz/2awjBYyQFVIjWUzqWUV6hpPn6XpLJsYFvi/Q2oqrmf889+hHFvu/DwNmt
LaHze+v85wWZGgE4YKYDZnTvVECpzKRJp6eZ3Ii54aBIS07882ApcXMvO/vtBzwZVdVPCHYLSYGF
DpBFOeoEwp0ZbEibofJvXjyGylYN2i++s3jefnYRB2CyOVnl51E5S8HkY6P9uSNxDfQYuZxH79zR
a0vnjkildLO+lhRBWue0LLZEpqGCxRE31XFTKeI69vg8lgl+HZaunFeQuePCzmQ+U5+IwqDbxCD4
cRB/iCdBZr/3GEX1zM2Ma1liXL3g4+yPxLrKF4d8MlbHelZ3dLNvP8Tpa+TFMcvJfIMHJMtA+cmq
cu6KAWqE6SrrmTXgxHsOhLrea8bPixGO7n8lmwerHtfzntkKGaOC3PIEnA1mohHIq8arl2NvTjPG
ucwWz8oIfZ+n/xW0hhCRnjsCWcRxs1U5x1/vC7ruQaKZAro6HksEyfptBGXFvmh6Ouqy96ziNVZL
skcvA8rhNtcjYsYHvb5iYw5ZUsxd9MMsAHRfDND2Sx1U0bqmEy8VTk0dm7Qj2cEmkBU1gU1F0NbH
g9PMwV2hTNzF2y/6pZniP67RA+1jYo6eZqZ0cAJMY72+M5P5gzbIs/4gV9vM+p3tzbqfYIQYdGx/
9St6tH7c9inoaLSpE3jf/c1AE5VVX3Le0tKVxm3Zgd18sF3QA/O6Trw0bc8WTnevvUrmvLRmOjNt
ikbfeiFqEhlZ2G4jdnU1MjIcm62Jbt02lB5g2QdntlrHv46OFbkSBTvD+YT+iiXmj2WaTRFNL+ME
/SKoRkGzxRmpQpDX28ooOvzZS4gRQCPKWyyPgQExdoi7958d0TFZKJ9XU2W1jfMludMHuZpsg5C0
tUMi/cYeWW6CJJ+OdyjbdDhmHKOTjvIm783sQmtligytZWtFDk9G6Ev7XVAV4+Yf0EJw8GWbl1Dk
OQaiNqZY31WE+hgOxAQ2RHZQ+vauC1suWZfkBdOFSb0hT+NqrnsyIhD5qqjuHALXyLnylyFyu/PC
Nw2dzveTBCldjplUpJbeEdusHKEdvQFDCagT0AU9hKgbGWObKrPeMEXCCXgdiagL1C4VbE/xxVui
aW2/UDHQNSmiOGR4rtqhpwzwJe/Ai9Mtdk5DwD6TwrKKuLYIG38tJI99eOEh7GF/t7x5GcIrgK+k
+9xEUVHau4KefJNclq0/D/AxZFTDd0278G63arZXWHtMA2xhigmuLC+MF3dJ1Icy6od+pb+2UDn5
MB36VDbzzOwPrlkN6tE363LJtjSLd8h61kFTy68N2IkxbmCa1UWzF28iqGin/oewxvMW+yarfHsk
Dn6OlICudaS3NIM+No6mATUr8VwTVCVJl4zoaek2kzR9xiwZwWlRgZntsoS/ojSm6AtuuA1vuyYy
qn2de6nHTECqbr0l94ot2kHJIXcn5yw3nfW8lvN0BhbR3gQ0Fsczjc9XQT5UJqjvJL8kGPWZyyQZ
zKmunT0Wsqu+pswpbOfISsgmK2c4kK4CCtmNdxl25ve2ZDs2qvM/+CrvtoGbwZAgTEPui2B2d0Wb
j5/WohrMHXH1sAsXk1b5svfrH1k33jLH311K10gv66kfdl4PiEwrSXo2tWO0zRAU/xxAb0plvst/
5r1ItlXWpRsU8Jqtl0TiIlzter8kDXXchhkOvjpcmtgtmmCv+MrzkIzqUc7teLCXLPkporI6lLNV
rZslKrw9srLtbYcEzwq3hMlcgeG06Z2a1/ABIWyPZHysv6jQzncmveYXrhkxm9YahvPBBWjby6Fv
nvoiSD4D/+V0HA0OgywUa8hIrM66mewiy/fd0kAQ2NfDTT+5QAa4AmYkUP1yermUG69WYZwEUcK0
Wz7Z0XJOD8H4o7fdwtq1Y4cmWZrX9ChP9Ko+hYMX1FsjMeRFHdFQsHWtofg8Tw6sSFTbL71+sESc
hFn7YBZ992FmyP2y9y1toYmnq6DppC5mAtKPZlBO5+DXxkWup6S3Id7vp6WUg37WytgFiW9nfFOd
UE/CoMPZzq31oe+L1qYnoKMBEAVqLDeDxmxDz5NknmBV5Xzhj6lIN6bV5VeLFeCISYoYB3Eq58IN
zaq7kLOQe7sb7UuvqucNWO29p5YfJiyYVwhEjpupH+EODYSJ5PFcT8HWW1pn5wZDc9Vlrvy2dDNR
lUmBOu03Y0kXQxkHeep1G2N03Adqy+3Gsavm0JLqb2yzHj7PVlN+7rNlKONyGNI7kS3iq5y72t6I
eZzjxJJdAVWxWVEzDUHN2HhztsYuvLDXkd1nVYwwYvFQ1B2axKlZ3zdtDudjN1mfI8oA550t0SmW
ZnLh5o370If+/AEGWTlROHBHLpoMm2Q0BDnlmH7wQ6PNN5VVRg/SIJzfhkRYDFcXvbj2lV+idC18
P45QoD4brDa7ptOG7gyVyTu7bbrDNM7Woegm/0E6yZ0i071bRb2GB9G5MC6LOn1aWJBDNgTjuCOQ
o5deRl6yka6g5loyDGNmEAP5UdkdBJGktUmDPrqLmiF6dObO+VLIpH2c1ml9GjHw7RS09kfmE5yD
yUmxFbMYbokQjY3HrNYHRgPL76vZNgenshJ6qwCEr7LFdDnLZjySWeiBiMEr/TN4SZO465viUHqj
vKM7y+H+J/vCMhtnX/hO/w1kTVxHTSbPrKWKbutarpdpX4jdHOBySWTr/KpxzeFCjq66bvpEfpHw
7v5wGAtJN7ZYpit3qdk8oFKfLGcYL2cZqPNczUxAtyNa94lfu1sSXHokAS6i89WQyYf/w92Z9UZu
pGv6F9HgvlwOyczUvpRKKkk3hFQLdzIYZASXXz8P0+4+bR/09PHdzBgGDLhKUqaSDH7fu2ZZIR83
jMzPIeDH27CF01ce+PkFN1twu1nGhArJL48NAbs3cNSWk0xt1KThtnYO17vsjltu9A81IPpDvvSC
9FjRmEc5V8ObmJSbsx5v242MXHWN1Khmv2/7r7mz0eFOxexycII6vMBBnCdabO59qHMHbF0aP5CH
oyK7WTHClBF5TwvTahooQOnwpvYcHUwHE6MKsa5NJLKb2RD5AzhJc2e4a/fSTPKDr8mBakvrZWyZ
YCoVVHdLVCGg9IRVYrEV9rsyMjUnZK6bt4h11HNpaz2cCrtxCF4rrODazXoZHiOz7aKrtghFChPr
brGGsU7DaGsDvNYTWeOtk3V3vQFjf70aQ8Dv2jfnSd6QVwBVYy3Smi87d2jvseUYj0EXYaPwF1n0
hyIS8kuVl7o9QNquxXVb1n2ZGrLz0DRmmWWcAj2O25c17KQqTvvoYabRsPRNX/Nb6+e8vqrZqmWT
WAGTCxEWKtO34B3VmDjKyr/OwdavSW82/g2Cu8xKZ4sR8XpilZ5evJL9TXKOSDF5PoMTRrI8u9CT
H1x59mJ21dfNWTNbx+symJG6sjnszMvQBdM/Dc1KbFuhR089RUaON2e28yaSsTSyvMH84kbLU+mg
e4ntwm0e+9UyttPMqlglZjDY5s0c4VlKbAkSfxs0HKcEOQ1b2oNNXVX2VCa+FdRXk7EuY3XfrIYf
bWQB7ll5LW4iu613nZWwvfZ+mtwqnNLVr/zGBiLHEXmgT24cEmWRjnZwLdUUN3UBvxq3HUBtsk3L
QHVzu0LdBKqqL7rS9fpDDtV3S7izg2VuKZcLJydUOPVDsyD71q+kdVnnuGtioXaPoj3DX/uTPd3h
zViCpK0yd4zpWce/t4K6vVjCkD+w6lWpQ62mfer7zHIOuS5s3A2McBi3E9h1xGQYxwr/y2q4PU7R
QYVriTEZaoK/0JtGuZTfOYSG0D8UuLBiLx8szGPkwVlBcRD20nverUUXsHqGjm2zi2oI3Y9c6/dt
K/Jn+sPf80h4RGcMc/s0o844ZGEmTyYPD0INlS8hsILtulnt5k46pTrqQkaJwGIl4gChpSCqz2uf
JCamVEqfAPqQqolYYof8PuXZdgz6BiIuX7JbOMLQTKxlnId042HjPkRj4TwFSIBkWmrQGq4HLpgY
RRs+jl7Uj2LoxvAwBkF+M/Zd/6SGccoPasl1dgnui6uT6tDosu2rIbW7oTnWQ+Y9dbVpHaKp6K/r
zDNu7Xpxr20B7djnI/RzxFqEOzDTH50K1GlbbKIaSJRp2tSM9DAehOX3dygA5+lSyJkOxXE2l2So
8yqh2VuLOLLaDP0/kkZ1Ofq8ucMKTP20ZbL8kcFcD6cKhiyV3JRzvK21vOMpz8O/9OsmLSvmC15C
9oWnTnlUQeQnqhPFS0UGzDvY2XJEdhOdejNqj7jcqgejMrF9tn7xanbtc1Oh5cpZ3I6BnVVv/WyT
b+c5ff/mmJm8UraT4aKWuBKTEnjziuJ43nRuglGXCzleFJfcE7JB8ulsld/rwgne6yy3XmvLmW80
3GvqiaG/dAB9X4DP7Xo/0xaMoZU53FLH6TC3cjjuF6H73a1bELS1a/en9mKPn70OjfLQ+CVUJnBw
7192Hg6xZJTlMsEWbT1wXzATtuU0nCMxpauVd9uI0f4simKqY7vhNcQV7t4wqfm+CQDWbvBdhXfZ
+ooiGVZ43UhmrTq/akU/fRNsbUVSC8cx33nwzjKOjHDWF8ZU++kkKuOiHDz7eWf+j9amSaMoqUC5
94hZ+FQ6FDwe2DyPvcrQM/WZ59xAvslrsSILiWXOSHOzjEp81jbRo8kIUKjjEu/b92lauVe4KdnT
lACH/KHhnXQMp6YPXaWdK2DmHNFTuWwM8wg/f+IZ19mxDYrp2l3Z32KKVLMpbbLB8A7G0KLapSLH
e5nGpnkLhMZROTpj2pjGYN6pObCe4MfCCF0PM1zsT3PRnGaGqitOvw5z5VDgPB8W6mBjdBgGiSLF
bBmJynYt3dqanjhIofEIoCnhIkpcSsErt9bHXPuQIW2dVDVDmjzsayzJc+tQ2szUTpdtr92ouvre
7q15TNkqspojLfL7DfOfpfJmPRmmXXXuva+cLIxrayidjwbhp0FIqREuVXaE8qoX87Yuer+PErbt
xRU0mxTtqJKAB663pgUMVNjECj22u+KiXbO2vl7DDEgnGRULmHhoNKYjh/CLXEXqKJUYytc8r90+
T2duFYgQ/DRORyDlMvT+dMyZ1bpLVSij/UVL36K9Q4GCqe0O3gBb9pSZNuzJSSB1mrpUri5e3odK
iZrPwTUQPKkKLTIovkaoztv/SWFIYPJ7HKtuJUSgWLxXT3p28fQ73GqInTKYmmgHN20rW8R1RMML
mzCM/85kcB9uwY/czczFP6GMpqf9crDGqHxTYi7IKejCed0MNtusmn0eERzH04sqABTCm4mBcrkz
qahfMeXnoxrq0wY/xafFIw+776cTqk63qddMau2uHcXb22IiyGybWDi0w2325EyeKP2Dj9S0dK5M
pYaVYiCnnJhx2B3y4ShEWHEe41RNa3REtzZyLEZ3EXFirlHJEBWSbTMF7boKcFQNFkrOPNNIQ25Q
3i1u2RzEjGYmAjvo+vBmY/QLD5nR+NTzTDqLhMJ7O0TuIVg3xz3B3LUvIlTNs4E+ZoppuTHD2FXc
Owf0Iu0Ps6uZstCvF7I+9P4Y4VamXypY4s0eoA83X61nnfxVVOb6AbhTX4Dklje9mTlJbfvqtrLW
tT0Ip0VupSOoXGE0T1W0zMHlwAgXxE4nVjdeurnuTnIy0SEuoZhpjDJ1/UNsZlZztLr06vo8R1U6
Odv6ZSyNeWFAMJoDEygbYlYJzztJnzjUNGvD5dPYsgVrvZVjjf8S1mXtpXPZEeNAcKyMx0qzGnSb
odlGZIXZnnFCjhdEc9SaOIVlR1yYqO0u2eoiP+K00plxbJUVIq+xh6hLMtPt+4O7muOFNfbBW6Mb
F8AyyOy8TwAUS48NNVjHu5Y2dZWSNammV8QLCB9iKdDJJagyBs2AZNkogwC37nI27zZ2B+bw2wXK
DFsyUYYHLNPNlZHjFx+RTmOPQB1H78yQ2Ksa07DzIkglvMknnAd8MMGSG7GDOu5iEM1QJQrA7HND
csC1kUWPyjB73ucmjr4lloeVDzsl3CeMDhXqiJ8G8iPAw0rkNwbH8PjOcjkXj+QqyH3qcuzyggnG
v5L0DZWfHJHOenK0W33pZye7ReiY/8ilxW8+nLcFwVmmQEa2rVxiUZrzc7h46mGWTcFbwIgGvxu0
Padp0GI3qL3oiwV8GKRR1c+XFqBFmc6oW77NjosT0KtH96JzCYQZZuk9DVlODbHdma++HK2YXIMt
LWSzobEfN0IrQm+9wxVpk0ugRo0ti854OhNKHenL3Jfoy8ZuQ9CZZ8RphnPU7OIGtuFEdBR8HeF4
YEoJ7ivHNNeO5ug1cCyU8URDJ9EY+TgwFHTreOsooW5y29Jhanq5CI5IGcTXeQkmdMNTx7uEzw/e
XVmEedwygN8Pxj7xjqEbdjEz9Up+QJ1FCErqodxLfMIK7RRwycPWggDEmy+Ef6g1ErnUMVsMvMPC
1+QegjiEH61ItSN+zWPRHexsXJJ58ta3gNNCXy9TJ0XaDDr8MmLrVfw4j3IRA1XOldPa/a3TZPZ1
WDR1gNAnW8n3tbLo2jAK+3NtyvpqMcT4gNquSlBx2R/4WlQHUxBEa1J6YyWTYHbLNVXzWo0xuRpT
dlBFGTacv9JprivLXr3j5M/ei5GRanIHclVTbO/2NCc1orXeygjNQtwipbjr0YiYh2D2VpaCyMaX
MGSm1x5aqyq+1t4i54TnJlMd83laOHII99+bfz87MzC0Q4n9XUgmweuATiKPtWreHKJEXuVEGEZR
dmCPaCKROuWk+0eNfMuN2cyZrRYjMZg8bqXCoDOCu7x3uTIuyZvQTSrLOrif1NRfTd6AW0MG9Q24
QHBhZGb4AmJcBlwGuf8p7M05LK45ftFytS/rsZ/spNLhvE9rZov4hRCNOBjH8GJ0is5Pt8hgcGrL
aDl1nq2bL/hdy1QCbhHmMbpuMjieOjC+WNcdCTqo+2brtcjW5ZXARmJmRmVifvTqQxs22S+EwWZK
IPH0HDLunyw3sz57NOSvJl/ixcbCLw7R/iuumfB2gaY/CT1x14XqA4kxASzKXLM4nHrT4j7YHqLc
qJloLLc98TyQBFqEo5MSdXwNimbczIMtv1WAHWm4sKgMpFNu8VJY/YsRNu5TRaIDxQKg+peCMBjI
LLSSteN8XxXovzzU5LMN8pMHVE2mCSw2PqRXNtq+FV+kO/audz9VxcApPxJpibpIDjiYofmXtWoH
uAYow/7eXRHDrCeSdnb5k9OTaFNcmqpoq+0SKfY6PWflMnvfvc7t64uqJ87BTTJXmpNBlILnzpLD
q0aPErQtCocqskrfTJHOWRtjY2iuZSJrX5rLpVoXUMzYtwlPcd1uDt/J/Zg4VAZRN5QOzoFXmF7K
nIfSIDVWP8+RpLiopBAUM8aji1pxM3PTIER3PcScheh/moOxBmMKJYnU7jCKea0LOEfy69D7iDzb
ZeBcgwM0SE6QtDk8aiecWGFKZ/GlfOnDOdNVCpUasvdh+imX6q6iv0L16TgTHGYdTOGocfhU9aat
Nea7iJKIjd5lJIs3UXAyXGQYHasoAbHe34nr52bUnEj/0sHwTRn5ZntxmYU1f4aaPfCXa2MaWZiv
q3XMCNJYiEAN9PH/TM/9mUuGNUQrYe6ZqnheoSr/ml8FVBZOJjr/n4Q+74QGoXq7cMDxOkqsWU8L
VyHe0uZiYFUoKyi6//AC/kwE7y8ASh2bK6GtsIT/LSa09FZcRHkZ/Kh/fwHt7xoN0sEarjijhxf7
D0zpn5UaHj/KxPmBVgHnvov34y90JOPnUkpu54ugMyTRJFyTgfPuS6QF/0ms8N9/FCQ3b8tn9dx/
1X9hgdvMbleV+/nF76It7aEjh3G3h321PH+Qfyu54Wvf8u9f00D+lCP8P8sXPv3s9zze8a/fan81
/8wk/r8jUDhEHfPvwxxOxUcHc/9fecL7X/89w8H6jcAFYBzkbeZ++Zn2PyIcDOc3LDHkMHJLQKqD
V8O1/yNUhC/blSyQ7CZ3juPxVTDQe57wHicM/06THmg6QpHI+zsxDsRYQov/C20OxGThkuG77VEl
9GP+5Tr1aqGbIvrg/GJdKYQJ7O+jbEoqegiNZznYxg1GcDPgabCILOlGU++k1+BBn629uGwLx5vT
aQiwQkthOm92bVQVMtCWAC2LpFc8woWP7wH9ZQ2AkZW985C1g6evRmOLBImXFSRE7Exl1V2P1bLU
NyAnA1l3BOXo60xTppOyEE5pieYqSlQk+G5kNlTmJSFTkb5yco90Hf7P9BUHgPVYFD6WjXEyf9qM
Woy+66Ss3eBUVARTTcO3umKni4kjCKZrG9dqfbFViEI+mnVbzTsilGxxEbJ8Yg/KBfMYEkPVJxUz
4S/g82A4wKVq87KvytG5UHjSICx7dDRxixOjvoROKE59VDQ65bBzTyLQWh2IGANnInuLzaRiuMsP
XtMIm7BfJP2xDXxws5SzMyL6zryfHRrxa8/rfJoGsCj5iRNVA1CmuXlMBC0pc9toiasejW4Uh0JH
/YVXD4uJuLAY3qEXWng7ppAkDAefyEcjUmCba/sl2uZNoj2MCgPOza2fncqqfrp5C6Zn9KK8FWbY
PgaBgCw2NxMqtDS9AgAHTgKpd7dmP9UA2ILlwzeeMeMVOd8tNEfsBKbkurGbAL6oH0ovMSPQHYPs
JeuIYDgbDv7kTp9uxd6O1rwKnlDyQieYLGQETeVIreiQs8Hst6ANQMtX4iKAIsCfPXfsXDhHlyGj
deyJh10r8AFGRv22bn37LgIAQ+QAGCjiAWURgMmyMIKbYGLY3uAEyE6M9BG3/kygezUze3ceG2hZ
d8a97cltJ+Vh5Wk3qqrruSYPD1CzKIvLWrilE/tQZXlcobWSsVUYBnyf6nUDgoS0iL0SMinJQ1U8
bFsEgqDLkmmefPGfmtjgLVk9e/pE8tu9SsdX48EgUbZNZ6a5mkCvYb4WBEV9YpCrnAMi8f7RLLFB
MMh65U/lC/8OA0/eHGqrXURity7b0apxLqYuVq0fBo6+NdEoGEY+DNLJEseZg+eA4ssFY7IeiyRD
dgyt20/Wtwb5/l3vOluPHBatSyLzjoqlPlP1k5CjBzhX+L04OSq79rU3fjqkNBQIl93s1aTk1k/D
yV+ZD1G556wn0vllmkA58Q7mKxZEtwQCiDybtC6fgMzTjD3iR4l5m1cXSb3EIzltTAEwqEGiMzQ5
sQXb+0uaNQauHLp7AtRq+UBLcxwg1LzNPOVOtBWXSKizOhkRlvKR5JEGPqrpXTj1YMVPFGarKQ6L
0Q6PmXahfZGtTPXBrbeM1N6o/NFUHRF/0q3nHtZdhFh2JZFqcti9gDOowJXlzt0vXE+ZToy6s39k
gVPVT2URzL+CoJx/FajggriojX5OqZakHRMlnvUa1m7w6qlZAxfUVvgiSwlKNptB8047Xf/g93Jh
FiTg7ldZVDaeqs2OPlZ/6oo4aDsSOxmeols/z/KfzuiK5QuwM78Xn0uSnALHa6/awdy2g0JvGmcG
H8ulXSsOmxb+g+w/LzLeN8MzHgWZI+tLzl7winLc1OmGPyFpO7eoEupQ/YSEgHyGc5wQIZyaaFna
i64VvvwykfC6An1kNYIIxwxoH8AUFhN9pn2qHXonjPutD76BiqArcgJlBkcD4/QvlEO8uU6xqMZi
2pxbqy4NfQKoiT4tew67Y+4XpMBFcpYYhyLC5ZCjdLh5BRU0vD4n5nIsONM6flhcYg4CblkhSsMt
y50k8BBysyAD2Sa1WlYaEzzSBi9GSWhnOi6B/9Xrl6xPdpvMfakzlBCI5eUXAigIG9gkLm7czQYp
E1vTuI+i6kisYwi1GTcnFExx5Y1dkJYhvnlcIQ0uvGy2MVhUBNB8rcKgZqCG5XXjdbTyu8bL5vPn
3t8oPxxLLqV2QFfiBHRFWl5O4H1f1aTB5Wx+rGkdGg/Pcld1gERZcbgRsjlRby5ZfCMSkbijHUyi
8PiIQF7t0Bg4JQPXmG7Xtp6Ly5zrc74kC5ogwblvyUGqidlrSAwc3Jchw7B22G3d9fXsrvpbYC/O
HuxpNrhGLKtg0DdF9R1dTU6cKfRKLm7wxIzWy0KSPeqdti9pd28KZ3sUMqtMkhZ4eKdNqadvgBTL
fGqjfqOSwicacwGdQhMVO2aOoa4eOJYdJy/eq7ZQPe9A2I9YB9dfS1i3KLGLdvAznJxD+55XDS49
iqLUXWdBPrwuvCyH7iFjq7kqUDmmuA+BIPs8dH4OAjMq4IF/KvGXPPqEM7rgOt4OktXuTfsNDT3Y
d0AU59cxWDlUHC6J8kZy5oo0aoaiw7gVZljfrG35lTUOL92t5o36YQgeAHLGrOgyHKsMipeon289
sYyfI+i/2RTGe4AA6AFNFNXEZI3Kp6wYhHFjQHLzGWRh9zrk6Hv6ZNV5EDmplY1q/lXZ2/qG6977
gfgdFcM8uP5NDvRkQo4SIMoPlZn1u+P3b83k/7OB+/7/sTg/exd6//ux+2uf9/86dZ//+j/GbogT
3yHrLCIFzUSY+8+x2/wNW7TJrMs/5A+Rw/3nuZuJmj/2MKy72Pb/OXf7v+3ZJv81kaN8/RvxaSzr
f5q79+4jonxIDNyn/IgJf5ff/0s+jTC31QuqX7Rtuf6pmxvjJoD6WW+VAplPJIPj9iGCfr1D9RhZ
N0Sa7nmpZVTcwYi0v4LCXkhzgAt4QPGRvVTQO+8Y/sUz0A2+ZNtWDpOVR7gCmhDT7ggI1NNHbyCf
o7vKgGg2cd4Ty2IN0KG1p9W9mAxy7aEFeCrjk4T/QevfPzg0xaoLe5CmOCDDcN6gr9z1e7f7l74R
hJsVJznqqADUKIvl1ufYv4y44U3IJMsfnjtLUGxBMIrlP2OurWv4YSM8umsNj63RWyw77M8gm2AV
g8QPZsEZGfSFoS4xY2lxqoaot46L31nVF56N0qWojQcOMihuLzPP29ucHNRdKthPLqGua0i8cTHK
T6NatuEY+hNK1rzu63tiN50TBoqSRBDKXIs8WVFsNZDdi9Nux5mnNgVwauRh5ZE9AigxbDpKtx0E
heInafFmJT8oS9whUBxdHoauyO7gE7cB8qCDdGn1+KPHjZ0nFpkbz964eHclobLKO5Lf5Q/x5ti5
egQ4sH7wJGTOMPeRwyUK9pqEBOaQah9JhvN0MpwnFaEtr43DNv/hZhmp9X7gjfWBbgQmHLNtrPC4
niefuavkEz5B5iHvPBvx3GBO0ueZybD3+QnNEbPUWlXDzXSesHItiA4ezpOXh4/+lzrPY+o8mzFA
MKf5nsHx6lfIfMjX2IYfow5HprrzhDdOFdNecJ78sBQxBcIQRs8cmUQp92tpkP2KFiTezoNjLobs
dWwICUxsLA8f7KPXIKYo0bgjIX67fQYdNIGoMU/bGneAA+PN5cnEysPH/GaH9Bpd1+eRlhmoWcjk
ZdL1HYVffz4PwNl5GHb2udhHmqVTe7MpJhwjeMQE/RNj9LRP1Bsm7Z/becwe94nbLtvSOfT7HN6E
+XydF0VUU+K+D+pO6000oLO9vS77JF8xDG9JX7TBT/s86mOarD5z0hQeyFJjFSih6A0kDw6MCSQg
64IW/irj4Pc14rxS1IWfX+o/No3z1vH7AnJeRorzXnJeUaLzulI503xZbbY+Nud1pj2vNuq85oAC
kq57Xn4mNe6L0OQ3786+HRnT1E+sNnDvsBzsT83qtKxS+1aFapUFaz0vW+F58YrOS1hYslil23k5
mwzbf3LOKxvputOn3ABwD4GrK+u47ftdtOjCS9iWWPtAx1kBsY7AnWXn1XCZJuN5Oi+Msy6zn9DZ
0XBccS/Km+28XnYo61CEdEv7uCmjuHUbYXSUVjbVz2XfT4vzqiq47iWDU9t+yUGJVTyK1T9t5xVX
S7P5UPveyxXDCkwZS9hfdOfV2MkzcRWcF2Znyf1nAi9Yo7ceC3vintfrdt+03X3nns/rt7Vv4v15
KXfPC3p5XtbFeXEPzks8AzELPY4+90TWFGu+o5fi1JyXf/8MBPx91O3/zyc8UOW/f77/ryb/Kcs/
AWv8/T8e8NR07dmoEalP5KPapJn+I6w3/A1bHsvSHw93x+eP/sDVnOA32o2o4CI1xTVB0Xgq/4Gr
WcSj+iQy4njyCOsBLP47z3cKjf7yfN/nj8gip22PyqKHj0nmX5/vtLJlsq3Lq342BgpsCMxy3VsQ
bihpi0o+BG5lGgoePi2sJEke1Ykgwprsk/3tGnsQw2xMzh27nPnW0suE/JQUX8H4G+jRydvXnh7f
KDhE8HXmgDKW/yc/CIm3zEfkXuZeyqqQ7dvvHmIW3b1BpkZUAwGxLzCkW+EV7nNAqEaQNlaplidn
7DwQiVZ5Ol222dMgVrCwsQi74Xoq7IwodKvRBc8ac3taiVlyUicq8ju/nkSZWFA/1Jk4ro/zi1Ss
HzmFisOpB6YrLnnSGuLGImrSTzRO3x70qvLoSFiICbgIiElDcxNZmoWnM4zGSCBlvKF6c6dFLCAP
hdxQ/NoY4V/c3mYDPzQ6mK0nQ6xLeOJJ4eS3g2rnr8hWo/GCzamOHgZczuahmDhZmHIYw47zpHwK
aPAb4ATQU320OzyNe66Fp2K7I/Wcg7NFxqYISuWMRDN1gdepg1Bu2q1DgY1f5GStbpinAjsKyUvO
iLzaWCbDb48hh4rSx4mlT1o8BhX6kQPZC2a+XcHQabamahKuedV45XIZ+hj0sVtb8pO6A/RgAx20
LSHjLFImO6JdbsVwZMLL1yYl6AJFwxWCIx6sCThYtzytVCfkD63kz44ZyStsZlG9dHbsbRYGHlxY
Q3tnRmWfc25Kez6iulkdBCF1LWhgpkXUuGgzHYgYsYsOk9Y2/C6ejTAUFy1+IdINfXOoj7W/BNsh
6ivimvBORCAK6zjMV/nmj3c4T0fjZCJGJHWG77NczChgw0erjbb1gP/d0iB7e7EOQ4NNUBwdFBYj
09o9+6RCPWISqd5EHU1hUlBJ+oy7fwFErAPxsBH9v0dW9dONkUl5uxbwOtTTZhD5ERMomiIPXDjd
yDeNYqupu5cp1IV7SUtazoDsVx1dZsESxjLLXfMG4ybbeAPC3KcYxBr/wg9XfrdF1kZROva+ce8b
/eDFM0YdC2q4irorTzTFK0DXbB+mspXw2Y4fqgTGu7Rir5vH7Gi2y/i9JkPCSjaNf5nLtTUeLEFx
bpIz6lVIFcxoPC6kiaCHsYT/bpHaQSk1AJaZRP6MqSI3aHkCrM0QkRCox2cW5CUgddgSIJz0mP15
XUVgSGpOLP9j5Ge+agQav+qwmny0hVZepmZg05NQtPMMikYhIIrhkWaO40Dy4JeobxWWsxD8/aZf
luKtkUOA0AIj/5yYYJ/5wREq+jAWkmbSuiuc4WhITkyAwV6ePLPL6EuFhn/x+jqw0BYyNSXcrdt1
54/DB30UqJTjzkKTI/jBXLgzhXWbq68Iu6J6re5ci4Vj3Vz8o1CvFUIoFS0ZoT5iCj+KEM/+Ffhq
C6ram73Ff1zutfmAwmT0vyrdV+Z9BjfYPIaYYidNGw1+ujRisWn7gwwblX3MetZLhgt5orQ3LkEm
ih/LwCnBjQWwnxQjjQ95GvkGhQr3YVGioEPoJU3nAj+FXX9Dmhl2FxF7khsb9TTKp8VYJYI3NEPl
dbCpvn4vEOI6QF2LmIanXQCKroDykP3IdTWeCYDfjtOb8wJNf3ggNLZvUwCXdZ2vsEjWTZ8GuEEV
WU8j5/ch61wjuBKRn4mXrNK+ewonq4juSqtDAaVtDA8rmCz5dK/tjJTwkc4R5PHWFNWzio0sxEO3
2NYENFfak32xH70tyg2UpBWYtSZ68kdrcGvJeCbiFLFySy9KjCpkcY7wkaIjdNetA9JcK1mnztxS
zmXOA/TO1HXhByO+/aZn2zCetCYQkeNUuY/kIKr5ASbd+ig2ow5TCujq8qD0oq2DU1t28WpRYjIe
6edAlD3bM3apwoDQTwvlzc1dSMr3fFLM7u7XKFQyPJBO56OTcuf8CW+b9bUxLURQVbiOYYLgGSiL
n0D9RxAOi4xrsnJWzFJBdtNky4wPpjJaSiAt0fI4EfasUYWhxeWG7IWRIlFAEI0frT05cpufdQ+v
cYwWdygvawozqEmZNTcYkoYyO9iqoEyFgBAd1ImUAW4py8sGoh6bfgf0cYgLZHiZsN4y2XThRaVB
X0/5wN2T0FwyyNO45tgFl6nG8tYoBKCx57vbFs8ELPdHBbpK5X1H98weMd18KRqUvDAdpTyyES75
aW54dCRDJ/P8oqOPBn9l3VtfQRItN7WIWvBvrdFVbsyOHDonh1XpF80yA16MTFrvXMflGANP2nmK
1LvI75UmjC8ugzarrqJ5ELfUGa3PBoEy9bHh91jfwSmYZOMFISAAvAzFK4eiIKUhNjF1RVcYEcNj
PgxAW3ZZ4Xf0Oox0yUKwVugiG7c9RCZVYcr7DqrHTLDHILEChNZPlV9NE8e/a/1SYdW0pKo2s5Oa
CMKpwFCCujs6RQI6x9FLxQJTWn0c0Kl/Xdsxd1K3K7snXUn/neQQAuMIGEVDNoFO0lSNtxfj1kLQ
7SF3UbXt041fHGpmwC+ik+y3DWAu5xth1p+bnXXh0TYy55FYFeVc0T4U9geLqco/aNKdxmvmqkWS
rLTxIGd7BCm4GvCGlORKDiOb90TmfZjFVeW38zPLmcSEZPXZ942ynT4xyzH/OhHSZF3nwVZ2d5MW
g/reL1AIyHj4SHEp0I7WNLVRpI2izBxckH0/Nhlk9lyywbsoJQLT09jKyU9BSTvCMvLWah4zYBPj
ovbKMjiG7MnACei7+3tSilp9pCZnCWIfXPjoTcYwplnZkuWCqhRGaO6WPathReHU9rvZDlOxGpI+
9PMPq9Vmn3Y1ToKLXPZGcInOsH5DBLVO91YjAvEFkcEkn4zCGOXJcnr5K2rGbTi4nZ1lcTmTA/C/
2TuT7biRNEu/S+0RBzAYAMOiF+2AD3TnTEqktMGhJBLzPNvT9wdFVqcU1R1xal+bzDypCLk7RrP7
3/vdcz6rtDiQhasQkNJupu46rYn9r0CLsjM77dV/QwohpjTYq1XfA6gnVpsa9AS8Vjau+HvC89n4
5GSsntOUDphuyldjb5QNS4HkmBCpqZfx6Nb8jJ5717DH1OIupEcudcjt6Njur6MuyT5ig6waBhlQ
VEQ2LbQzxgzEM422Hm6bziTv0gJ6qolCe15EVA+Uym5g+sjtWfBKPGNIExikGsIGp653JdbXmBwf
Kx+QioZ2kxf4ffkDqysCeXAFR6T1OFLmFY23tos7HFtvMLlCflG5UrCynFpEQW66ZFwWn9UzZuxG
vTVRQp2XQreqAyuujYzFVWkQC3Kc+YZtZnc3VgRZwTxb0xurlnU5pElSOIFeZfvVa9bumX6h3Awi
wFoPkAHFEtZuhHvLtcrNepbV+gtPxHbYIdGZQF490trRZPAmLm2O68FmtvVKDM0ceTBJmW1pDcPZ
jbaZfdiLRH5rppLutTqTHXVPdr6pCTXyW1KUuTiouEs/SJ3wYBhbvPkMCWhCOdGh28Sh9oT5zXJA
Ee3UiBV+mzSuTxjU8oqH9Wj/IB7hsQEiy90Entt0aVDUcUts2Et5v8dkt8qAcb4+xeUUo0RVciJ4
axpWyjsk715XTL1VYAo0U7JWVVUEyACSGuvFfM+iCLpvnXpjt8+KjGWqNKZxxPbkTi6CA67I3f/s
04d1K8j+W/vL/67iuvhtm/5/7S9CsuHGY0IKf9uQw4r+z226Zf3hemChfEcSyaEPgD/51y6dymxb
Oh76PPxRiTfF+bf9xWCfjtkJXwy2FbX9kf3f2ae7v9tflKmYEfimQMu1TZupwOZc+0WGrxOTMZL0
Dl4mBkLyBRnKAvvqmI7FUdnFRoGYnKe1317NiMnD1ULexAhE6684ywm4BVWiyrd2hVuzG/t8ee10
Mt8BBDW+Dilb3VBANHvpMq+VAVrpfCsp1VCXYhw6HJU+i70d7Ejj+ySNZMvdYKbfjWVVYYs2PKrb
umwtmEnmo/+UMR1DQeQZuZBCqtdpj7fAsY+MO2P/xQRTzqyTldlz7eRmd5B5En3EuRmXYc6MYN1b
xTgTGumL9PO6Zm3NkzflEzy6fJ899jIQIbET1yGBswL/WDRScoe2tmQhqoWSgYMnF8MtCJcpSCtr
+AzQLF7ODV7/ct8jqsP3j2vH53m4zHN8Y1A+ePTMaqqXcF5Vs7V6GXQj78vGzqqPX6Sh+z8dS7+C
sX/XWziRDrwRfjrSztas6m9//suJnJsGldd1r1Kz8u5y05tfKArzmz9nbf9f/PZfLxfKnCgUAIsj
6Xyyzb92MPkFhulJWHfzlNs2fhnCp6euRnI9TbFmqPD3v8n9SfP+tzuLyRWGMZurkg9ESgK0/vuv
AoxN31k6fkNr6oqwtfPitfK98i31/b4+6dSoEzK3lUCR7V3yDcJNyA8sK+TcPQWVzQWU4JbDH5L5
S9YRLw0TTlrbvyNNKKsm9bP61bEprPh+yccaQ3k8KJPtxxqpC+/oYWY1wUtnJ9yIay9esIHv7NYu
2I90y3K2qRXkxVcWjE1ZYzY3Pt6Y4d4ma/6iJBGonZoGew61hMSlNYaYoDBIV4UjChO1mWy01XM0
242H21zam/NH26x/VdOFJFfAZrDH6ppT0dnzevZSd2pCoylt64CpYvxhAih+Xbm2SFh1KgNessop
OfXoTKdRd8g32JAMdXScwnkfII+eZ4eAUDjjnNC7LEeU8Yc9iSa9rKFg5NxMI4zIlWryDFHorvNW
A6+ChvnCzkOX3/JWM4aOW7SAXb+4Bv4b6ITekSyzc79UVe+fUze1gVpqDgFL4Tz/NsRwf2Hiu6kK
tPByM/QcK2oDB9c8/Q2mLd4AMK5zMOblagWu0TFQ6RMKWA4FwwTxqDWyJRA8PCgcjnq8JYHUO9fu
wKgpMCnIPPdwen1eyGPuXzpRKIHhXo4viU0ebbcyw65Y5vE9z7KxdUaKivGPJvlWXmUULjx3CFIx
NAJ4iAdWNfaLZh2sCOqMxhqIjPnZnoSZR8ZClhip6FPOO9Jj7TyQIVYcCpeQ7hMOZ5GyTG1splLj
YGKWsCu1HBdL4i+YpyzqA2AxM0v/bo29s13l3nU9FGWF+99ejKtkyLMED3yTbiM/2GKBxygzDbK5
Nas9mBOTbR26y+ccQel9jtf8PZFqJDhuYJ3kbtRue27irrzqhEG2Jld944Y8+vRpAL11rUiLoP0z
LcAI49yKjLXDGQQrkwyFyedMDoM9S7/StGgrvXxCCmvOJYnzfbMM8/uCAPmSchQhLMkua4gZS5Am
eGlyAeCoHMugYYiFNimm7p4x6Eq5YaGraj9XayZ21og6FQ6YQu8GS8vvLsf4pTCMeCOg+D4Tsc7K
gcasoIGPmhkPUIR2HJwAfA5noxDwbEMgKsTKSW3NT8wby/HQ2EhEO5mv6RikMTyTyBxn0KbknPPD
MHvqanB1+1HwgCEVWlezFbaDA41aGYu1r2zRPVtJvrzjXWLjNNsuXM/FMuIjHMDOYeleFu+cxdwL
ozWeSdywaWngr0y1DNvVjR5qjCPZKdPNhMGn1EYfAFhc9I4yrqFDvKjVNyXG4oZgzGJdRt2oj8V2
iHmYcfMO9behtY5oBJ6erigM7q0uTXbFXFQ6ACzP/EeP3Y3X4OEABERsCkZp9NqUE4FZLo9UhbHV
8JjS1iyefNk3j2uz8o9xEzEAF6NPnIWRrXdHiJGNcBHPnXcoBjKVB7U28fetgPPFTiDw7AZPg/Xo
DFEw8VWM2wKsmFx/GuIOIQ/2gQd0Kf8R9wfoocojM8hlvYx83RVwfFjRfvkp4vWYoxzJ6N3VjpsR
MrBpj6r9wlwDWUzkD4Vdq/F7tVQspY22zUr8XKPDPzP3pbpmb4j7r19wxiYk07uTD4hutHdxrGV9
tCHQC0jkQm+KKTkWpHQYTtO5HbdYRoFuZYQOE2Cx4/HgeQz6fI956ZaG1LJrHsRKHA97IBky0mYi
vdOeM4NNqI34ZiFB7e0buDFfyTuX6kSGoHpPXbb3B9i4K3ZgI3LZLBkVxinVUTxd9Qy9bTfPqrCO
M6arx6q3m1t/nUYvZCOaooB062odixwrLfv/2m3YW7EWCKMk3wKnUYrsPibK/Dz3g/XeRa364ZQO
R3WgwfMOb7TxukyZ4CKPjPQji1db7yK3aMfznCMToKG1mJZbXLHcQmp0xqCkAfuDtCYySWyACT6o
UqJ9yRXZc0dCamn3hWx7+EppSnJr0vCed/PSLhkysou3doqwarJh8nn6p6uunlGUje8IwvKLr4fh
ju2f91J3nYkLIoowUSArsuqxNe0hhUB3CYvemofAInhKjCQ22xWT7lyRKMRg9ZJ5hiEDukUduoqn
aa4DNlsR+N+6dNp9KqX9LXFLgZIv1pkl3ErktTXM4Y6gIVjZuBhYY+HnA8njlLXzOTaH9Gngegcx
ujr5Q5cLnvswQ6K7ZfCLOfQHMsJgXxfDAqhVzF+aeHLYKxk6qUPkOZ2EsmzKs7Nwd+0Qf0Bk8RLM
7+esH3nprH7NiDdPhntLs5ZEPrWK7zQ5NXhhWSZ9tCBNX/Mpjn6o3CywTWexelXTyMlnumoS74pK
HG/Cq90fReJAj1DLlhO1/aES+yJf3GfdFe7bgAb7paSyAvd3P6AlmXnfDgfH3CL7ItZIPqgFpr1L
MdWSXmXi8FpWkfs6dDy1D8y36FCFwcQYuLjk89wAREXYRpN30Dc+qPvbhGvZi9uFu+wrWRD7u+PN
w6bAGaRqPReoQ5hRJpiHJSG66bpRXtHxToeYc09sPEN01wOToDTPGJJoxgdybkeUuSmp8mBpp6I/
ECjMsZTkasJNE9GWgHgM0BdUV1swZ2pSbV079qK9ozcUxnDxdd80L2tsRzJYDJyTj0uCVzmI57l6
ckDKi9vZ6Jf21Bl64IqspABEsxtrHcG5Ivg0WESX3c6xvlVRG1OSawrAwVVAYxPKCFHbtXLGY95m
YoWzKjyYa3wNxlIvOSH14tw6JFAj3ugqzvFxxrMzH0hAs10g69jp9Bvx14TK77iwlwDSBtyaAsaD
wF9dCg+JmSVOVN5jKpqbNTBYRgjoBI6DBQ+RK89m7KecGDtwi1QY96sedX6tKKeKYvJGvU5+iM4p
SOQSB/Xu8w717kc1bL9HRVWayj31TqW6MtVk+hXu6yU3x0DPFeReuv1q0FiRIBdZk6OM6GZTK1sZ
Bnyrd+y9sU0/9ThfnCIE3ZGNnzUklPoT4nspDkWfm9HzmJWObe1yW6fugaWIQAPz4QThmEfvFA9p
YrugDClm69zHVLP5iAOcTqy9GRXBH94bhMe6cMlJF4N8idy6/7SSzvQZeiUujAYbAC9ly2Ys+xsj
qZPqGpD0NN/0XrtlAhpD5R7hi4WN7xV5tta8G1uJnlWCRJ0fmmaKxJPoG+XeUD9eYLCw1+mzb2x6
vpXTdAIjvGR5Q0i3DKwok/bLnCzrR8/IEBBj3k3b2KwVxamK7fmV3MAY7ZkKT5fWXfE19Tlm152F
Y+Y7an9vPBusrZcdDETt7tOozCwWeLQkXWdQdk0elKs2g5rZw7G0hI3xRM3iNSE00YZdP0rr1EKl
0XtVa6cBQkbBzNmi7Qs4HKIgMyQoKAnXV+TyjBo83NQaXHEKnBO+2l07FHayB/Y65fu1Y0keplSR
NOcMuGS6z3xGe/VWM7ND3vazXQ2u8NF0ylSf1t4pxZ5sAUv71aLBZYGmO4v6kk2g1Hh1exE/xKCf
FNCcZBncRrTRhSjXxePMBPi7AEn4Q7PvjV8NEyRC0XTxA33jZNZJ/qEiA5XqFoTEZf4hTFzq9xHJ
xnYPuMBDTav8ceWn18x8CWNzm3Jpv5P3apKdZSzpSZEFZWbVKYfNhAmRaucpp1uuJkzznxZpQw3i
LchwRrcVojmwEw/1qp8fVF332U4urimOIAwKFRjsdpFHmW7cWZQlkFSGyfJsdm75RbNcQt3iDWGE
zC3t4tACROAWSmL9TXsZoWVG6kW7q/sIHQFHQiqvwB6o723kxQ+Rmy5RmDWaiRNhNVBMBe5VXkoZ
iQxuEWsZ/ozm/Y999T8s1/1lv/9f6qhv3mEL/WZg/fkv/Kv7V7l/eMIitPizG0uKrQhsfu+H//Uf
jPrVH7ZHpNDEu7rhqH8xuIg/PAsZwQNgvmlqW2Pwfxpc5B8OnaeA8NHO6KTy/lv9v1ss7N/ChGPC
YCbZSDrNpd5dYKr5XZjo7MkCwJC0N8nspx79OIjsdzkTNvEdBhoL3sIA03oZPNj7h6joqPb75Vj9
P/Sev/Qh8g343VvAEqQndRbuX4nJ6ZwWCc6T6boGxipC9lyu/7QB7ser1fGT5rzAF3bucQ4sPUzi
bHHlmTj5gKL8r8IKl85CQsj/8L1+N/byvZTNj2JM5plbq+1fvxeeI2ewoLpdi3mAv69qF8d4l8LT
CfKMnesuyXTn3vaLLakgg76UhMouAQAUPSTf+3bNc4LxMmEiDEBztPb/8P1+l7AcNCvqyFn7KjZZ
GJDxOf0mlOXYeUVjO801QoUeQ6C1W0cj76B7Y4MPfEA31wNoP5vu5kl0Kcs/6VXqG2HmsQtj3+ke
idyo6RKLActs4Ux+eg+8L3X+Qf36KxMb0BiSseKi9Wkd5T+5ln+V9Cy4ZtJgrn3BE1LwnKwGmjlb
5qULu8RlEHsWydV7zWL/Ic+7fA0RCnrn1MplSC9/f9S2j/rlcieCqSwqcpXytguP//H7V6lS6qsK
15ovIvKmIWjpWSxu5pm1wE7nY9Z8wdhLEu4fzhW3+F8/1eNnu4DYN21T/AUnXTFPdCty7xdS/Liy
ULRanxlybppBOWinfdZOl5k7owJMdaxFyf/PdJ+6sr//8b9Lqw4/nvPgMKbBTC+3Pvvff7y94oEh
/VBeREdJxRqMkCiBIcFNSZbj33/UXy7O7aO2QQFnmztHIqD8/lEsAKupp9/wguosjHNrA167kiXK
OwP9Oq3/gde9qfu/nlaIUts9AOSdE7s9Gn//OJgjropZTZ9zKjPgjv55CC3yoxfMWEb5qatKqa+o
6HPk6e9/6X/5aMlYQQnoAPDlGTFsR+IXvdpwZWH7TBPProHP9qgYJYcib4R7V2P8Wo40ygKRaiFX
dP9wVf31GKNBuR5vAFdQmebi4frLJ1MK1Hfs3c49rDsWZUPJnf7n4yghJPRPp/TnSOb3w8w7zLIs
3JCbE8ska/z7J/aIZlFtNNOxr40VFKDRrx8b+Qe8EJqjs+e+ZluboR4F5MJcpnWTvJSFF2FFaNr1
zvYGWFS59K/QdoqQUQqwwbRWF3hxYg9DeIbGvLi7phumcyFL+4VWkvkEPth9nH03DRa66vf2ONwu
TpQ8TRERA8nCJmp949CCAMzl2TQ0Lr73qSj6oO/a8cMH4vUNvyVkL8MqrkhHObdcDt/KsTFwQ+XD
DfYBheRnUgQiIutUoBM5YEOFuhABHI5K++rZWJD70hrEEEY2UpFN7R3wp5XXwITbkA5w9uVZVeQc
FOR7XqqfbNfqHhNPbE23ZQ5UzcnO5KfjYxWVn3DY6AecOAs1ODXqmjVGNHf17gmgUPLWjMOHN2iX
NfrmnfdnVsL0HOqwJAV59LG6BK3TTf6Rw2DvsJQ0t4PiSNCWgXepaazTYGdQfBwTH5I1U0TjLjn2
OTwUb10+iiPqgneonAjaKBC1PTinKuT1zD5thotMQIJuwbWO1xt2L/f4KbwHR+FbJYRpPagqyR9x
LEwfE4OsQGUQVM5YfAGdrcBfH8hDkCPgm2BsitE2A9zZ7PpHpeyvTsRsPCBI016LenXODAV04CTR
cHQoVsFC1DxlZWWf68Rd9jycCErXbcTkmH8MZuVA8tigEOki4l5fZ1k5PrMhT75kU1VEIY+H7C4f
VvfJUpF9Z8Bmp04WBE0NpH3fjrnBPknSsc3GEmiqL61u15bKOuJqTOg8KdnCdTmzz9Cf1ux7vjgX
YfVY1sCrmHHmHzyjzUA8trHBxXW7yMUZz3W0fnfwCAaLC+2INvT+yqji5TL55EinGalml3RldiI6
MLK/Tr3hVJvdZ4Gj6AeVENZVAxfmmCFU7BK3mG5bD2GgmbMDNGaiiZAGYZwMrPUbp/q0gnuFT8MZ
mmB0HVCSRVA6DXTgETa/EP0U0LSo4fLiU+MVMO0t8I7lrnGSJ6+zrjOBWLR6NXkKCl3mJr6ymrV8
spzkBfxbDyw7G2jHY+yxWov5BbTQcXJKIqbx2BDmH80AQNFdVE/zUdQaPm2BerKAJNmnxIHIyWAN
4JJV84Gm5D5gVKBv58Hzj0JkzUnAKLyv7LV/cnVU3pLaiO/TKF6vs9hu9x3Y5YvRuMYY9N7k2OgC
3dhi5bC4LxsxTeTsMTwxN2WOCo8vSZZ3u6ESKqiZluxSaylurGTIcrBJc1G8Jri1jC+IBzDKBp/A
YQHtwMuSmwbuQPaD7bX10XLmxGdd2SRMkVbccK7aYbhVmXDdF9/r0ugzXC+BSJxqaJXniZ1b/qFq
UgOUEq29+0SCx/yBY7HsWA6O8HkmPMULpirVmyEwKqs4/Lkwo0RprEiZq2GSV0uykdMo+YNMNJs5
0rSxwGsKFPTa9LDiboDiSMfWGPbjuBQHwFuCyHRPRhdRvuRvmOxtymwwG7hJrFiSvsYCpa7jyqTj
vl8qEFHOyiFgXkTdC6l/q5DTLQ4ZXir79s/GLqvjuQJMD1w2LHDh0TRvjr5G8Snjfi95jtKz4NWz
vMY8SzsV4a1W3yOQ84YVxqyjd71yf9yUTS7fRMfC8Yxirz9VVCXUMeAJMKi3rgvU4eDhxHNel9bi
2PSKZ0cAF2k4a0GHdhzaEeh8Gku1PfV1uU09Cx0dbHyQ02NJPUN+HhO30fc4wJX7XLqqLvZUMM7+
CM3XnpxdOytaUDmxkVDc0lJX75UuiPu0AmTtRfRpl1yBNG0Al5YMumb3oE3OULL3KoLs3SH13OoG
hqSwD9Rt2I8UxHG+rxlXrRJbeLGJ+zdW0SN+X5yxtH0vAIKELOjwlDcDtdozEilnuK0OUiBuHVOz
nnru/YkA9r5CDljCCQ5G4+Jp072g8IzZ9g9aqxR8/Bo9E/VtmQZMUl7WTx65LyCudZrEXoa0LPPx
6Lj2rADSU7B27UAKj88AdaX87EPG6t7Laua0GMpsJiCZsC95W878x3Jk+4mld4/9Os2umZTl49cB
QTLl4Qf0WG2vJ+SPd1maA523to6cwQ4zdkV4ry2gvA+wP0x9xUNS9o+UoisLuiHL9lONmJ5+agZB
f+7EtI0jlVitHX2pOuoLsDqNZUrxDjU5KMTQYQvpMZdyBomaSG8YAXqWLRCsqJab4FCUkcTTRWYZ
lRx3cbWM2bPR+smLFwO+N1JgrgWRpem49HlLlLpgDAnBQt4OtrN8dcB+f7LWyT83VeISsLSakLox
9zPL8pe2j9Mrfl51mCv2QGD8Z6Y0RX5xZQSAuh03xlaz4bb8cXlrNwAXU+z0GKlM3RhDSbMpgWzW
BE1/5VLe9mTWUXVEKOPdskjsTJKZKisu8wHrYhb6ve/dpd5kw2v33dCCXwhcvKWtgeoSZxf53rgn
jlhTXO3455UZJ7OaWCOrLjxY6KzPyfqbQ/HoqBicuKFH4CFsRZew9bPinNAGYuOZb+sbWEhFTkhT
mlfYG6NTWubWybYmyIkUXuAwmz9bP1FozCgAexClImconcu0dOuZlqf2IjCZ7zgnxWVC2g2cgWON
QdlVu4oChW+gC4qjncHYKhYGtAwqK6zEqn2otUWawq7XK3TlHvQc7BFcpY9tzHiyt7wxRNUegRzX
yWOd8deRt/c+UVVtqaCSqrnuzApK+pow0cN46bNKsJ2YF54mVdBtQrhjjNMnrMhduU+Hzac2TTZw
DNsD2bLvhtn68CNDXWertD+LiM0w9vyaiXADIHbnQ5g/4DvAfMbeqmtxv0bOZ7zMYO88Py7VF9n5
cXY7/QTkqZ+wPNgBgPNAMSfk1xmp7fCTdiyGxNgharI8aKHxjg3E7jY/x3BFvtnAiy+5PYsrsRTU
hUww7EBpwgraYXNZT/kQr/iVa5/YajZ143khUv9SU9Bxz+iWBRW/Xj0OFM/yzne9/LkqMzw2azyJ
lxT61Sc80ss56fr6cSAucYWyDMWG8Vd/Zf5kDXa4z/c6nwCFpKkjD7gSQRKuEyDcAIZb9APwqf/Z
ocZWBe7YDPhGf3INEXgQ4LufvMOWbghszdlw4i9GVWwnLMJQdygpWH7CEsduhC/s22SZbJv31oT9
k/B9CgAgkBtkcU277uuk0vyJFllMpD6tUS/ABCgCMZsig3y90BGjBsPsd5ZZtjDluzq7IUHVGmeF
KfzTwIb/gQc6sEfLLLK7bokKKFgzyJ7FLNZDP09zuo+z1s7A6EDDgfDpjge/XJeb2HZjSDx+MtNj
wfEmJASzErbGmhUXscZ0bSR6eduGqPulS62naez9YLJ1FSS5Ex+QgmGUbtTKPirT57wq3qw6lyd+
oAMpmy3WC4e2dcJVN30ofpIwKdpzD4ZI1mNMid2lZd90tCGf4OzZ8JnLT5Smz/qQ8JI5f3JJkVY8
jiNcxnY1nFXW5tdYV8qbpipvjHYdvs/tEN0wDFV3YkqGA7XfzknW9BLs7Nnrjmsan5WvsFUATaCE
nKq0a21mXGK96NlTgc47NTR43zm1Nt7IhvgLBh2tv3OzCnDetlt9KdK1eXNINBzlqH7g7c1Tfs6o
xr0BdnZkuTKzuUr97CSp2twzMjHaEEzCO+MW92zM3BddlVIz0Rf6uE5Wx/6q6m/EUHR7y2m+jQO+
4cOinDykWN16ctkFh1NZJoyfx2Zfrc67s+CUtvoSQ/VInGUjn5qRMJ8H9gBnHMNeIDp/vh3mWDKt
p1gkcvWwTydoGk4f9bdGRoBZbVTVWmLW8GTjXTkm1tZS0ihqlakZFmrYQJrtNZVbgtUPM8qW2uZg
oHlipzZoaz1H3CNtZX2RUJIPjYwBUNEfEQxpkQZEok9RBLMvUFPj2wfbYUUFNEMeMMhEoTbz753t
JUFWGP5+mgzYItawklKNSHe5mPgLAI370o+HFseMPX9fZ/mpkR01BL0bn7E7MSX39SOF9d4He6z6
aWIfeUtegzTc6mIU2s/KmB8jyQI5VP3Y3IkeLxwIEe6unSFidUnKxcRW7TGCIDbiDA4ogHp179PK
MZ4dtlfqqEi54OaovIzCEfCfX1n7AIUcfIb0lKQ+mrYpXpnL9Mc6bVycy3HOpsyy8s9qKexwIEpD
dihyHs3cwZQBX+8qrcUXwDjNI0Mp1lFtNN1XDfkxItMxz2zPukQuYJeIdQIkaTUFWY0lKF0slnSO
rV5al0YUxh7GXZqJz9lgiRM0GURAOB1uWPnFzWjyDFPd4F2YPPElpqb8zqMMGGxiLC/12JBck7NX
XOlqc4MMrIJ+UtH3hZqWW2ap6zX3Nh3Tk/SvlzZxz1mEbwvz90PONoShbCseKjlwrfOGOpGxo+4W
+wqLgbxPECDaHIT+ku2B/KfgkBuKQ1j+N6fJXEWA+bX8KlujeW3atr0ll2oHRFTaU5G2xhvCKQ9x
XVQHrmgvPylY0wcka70GDIStj26WQ6A9Dxi0lPGelDXARL9LsWHkePF45HiMkxqejKRnqomLMYF6
mtcvCTnEe7JG3SOgjDxIQGOSvlkZR1ZGfuOnrM0Anvcnxos/UgmiMpja3q2PeDZs6rDz5ivTIglC
ImWDWvHe5vpbxnbPavjN4a8tA6IE1i4zrXuQyfU52t61Ziv6iy1bmKSTkLdoffZDz6QMC2Lp0Q2X
RJcSxw2pA114AbuaBAw5qLnj8JMB7bAAfEooWrgbIfW++cXADZhq8yNB0GBlH7FdnReM5Qh10RPV
LeYtZm6mzQtrwmvm4sOhS5uJkgSrcs9NZHr7XvvzMZbG1WQ2lNMUhnmIYb1h39tMWDu26MP7iFa+
7SansFqm+ljUYLK1zNyvjIfFm0aLAdQ+8hxjvc8BU7136Fiy7jkA74X0X5oYBFheSv9RalpcrdlL
d2DXixNjTyuw2ryHBNNlxMI6wkjxsqzk46z12iiEZbGOdpwXU0DghtE5IYnAvi5q78KW1vlkdOvy
hgWzOqAAl9QvEl1iF+U1X8p4Xu9Vi9N4ZxilQyir15r8EMGpHWj74muhi7n/sq7c5ayOYJ9RXcQP
q7pafvfLeHnnZYmRlxN73U8ED+yfvHBnXuXTCPEMN4Qy6+vC8BgOY32bmsAGixCmjELTC5JRFF9H
rorCPkc5+mbOceOdbB52Y8i2y3kRDm8wzITdnFhsXnyDpmV4IEN7PXJhj8PL4lrTTFgplZPY2OeD
pcj32+FC4H5ZWBou881qJdYLrT7+zmzkS8eb9sZkKvmOVrINMmNjkvf5YLUL8HXQENA9A9fmu52n
n3sYPHSAHuAws5dMpqGQRxSYwd25mojPq+OxTLq0IuVPRQPY9qbNVUeihnp1Umt9ElUG60ZHE0gg
a9sRSOxq07/Vo5fqsGonOT3H/iBvisGo3Jtm7kz364ilLr/R80wTMy4lLHv4xIbqSM7L4A4ENsW/
BUgCETFJ29y/9ltO+OMq7IXJFMayjHPCF2OPkDZ2Aj3w5/aZB3e0fDcgUkCpxYDRRp9g2fb2wWIQ
0B/UHKvyPaVpTj96mnIsyTMFe3GQu0REyFmWXXJROtbZJZZ68u5tYxBdUNoEICmxWQUGuEBa7coW
yoxVy8NwKYkXX2EjHDMS2sqDemWzj6cLOUq/6hr3D1svzeZxXG0Irrua6JQ6Dxn58rs/S9xzD2/r
pW2sJefZClSJgDjWPOSJpo3p1FB+ZJf3szYa81B7skcFyVlLXxGcXssLwVWkb9OfPXkiyM5vYcMZ
Ly9OnFWY0a2p6us9U4mItKQ1iOHI0hSxIM4X07rC1sCGganQ4Mc76azl2UReGEOJ9yW/IQlVZx9G
St/MlT+xQr9qrKqFZzGaLulINOZh/dAWA/uaaI9W7ofn2BQDkEHEUXoLU2sbmdU1B94mu9QfInz8
06NjFoJ9KX5LJnsuhTXpdZEAC76QpuazK4+l7SsP40zcsxbKusPYWe2DqAvrjRCp6+AhYLdG1Da2
u2WfxmyNuXMaBjLRtpYx3ZUQ6zBtwm7njBHuKcP9aHvDmp7n3N/6KbAXmvyX57jbxeKsElfh4ND7
FVqM79mNNFFMR1TEEvO5tyLg9RCYFRQtPWdn0SeePOBP4yFldYO2H8YYot6hhURXHVgmr9leLhT2
4RR2NfXkWcbvTPp6805qKuqqc0EDy2uUeQOO8R4bERYt9okYObk0TrwCZ/9as9Q19uBsbXlT6V7i
gG6lFg+J7MnjbAAevl9JEL1foerktD8OB8B3/GrEDv9idSOBbnyUm3KWx5xMUuNWtafOQxONst25
ZDiWVVE49xbQwrkFvQ+JXS7tuZok/5b0yMOy5mPmdu5npdXZicYquWLFM016/+dUVP48rZ29dNaT
KEa/DNrJc9urqHNMqtcoTNTXBhHnaQfiepgO61gqsff1NFe3MwAczEbLaFy4uAz/diQtfqX5xO5R
ZlbevPm9ZRjh6rn5ESE7a85sNcX6f9g7k+W4kaxLv0pZ75EGd8ybXsQcQQZnUqQ2MFKUMI8OwAE8
fX+Qsv9SsjKVVtZWizJrs9xkVkmICADu1+895zsXDMZ6cPOtD6Qgl31h3qGQBHbHQujMgOLMIb0i
OcwJaCsIVZ5Huww2jirqcDdT7FPDloEbXHIwgp7qk9dMUgP94/SEeCehuUvk9qchQC+HvcrlqaVN
0wXrDIqZ+mKnmZ1vhD00bxMECKBS3KLDBJ1AvRO6irt/FBW3u0deDToTVeYnD4+x81zVMBjOco7q
d4tb/UqPKLMOXTBW084dUWdtZAKECDmhIcPt8oaxRPsc6g95uTwaXZpPbz9ezg5Y/fLB26A5mN3s
QatopdLzoRzwqW5iV9IYLJC9qZNEsqV3uMNKF94CnUSGQjVSwixV6YVAb09EjWURRhKb0Tid3An8
/DXxPlVzkRol7hZK0b6jlxqTfKSpMYQ/CHLGAeylLjGyWzRDGlcQDut+vdjyLuD2NREBp6L+5ilT
x9+syhEznWcZuik/nE1npzEwGp0YihTFM8ws3vlENkzxMkggs0ZElDOaW88WX+5GSvBFu9qz82wv
5wK3r2zRJ6t86DAEF1HW5HunAwB24sTOeHglWXHTbym9nezENuBmZwenbDVtHJPHdMf4l866ARGh
3NUpBEhEf9OlnFDfNQwiWtZP7CWsXmNWUnenrW4iopw8F9XnnJrNrrMT7NigIvApPiVe7DR77EC+
IWiUU2mzThehvs5temLXAfmlqGrRw7Jzdl1i7cd8YJ4V41DqYSyAROU71IUB3jFL8BOd0O8ZHrxT
Pz0AvkycA1zCLj1y3AgegYwtke8dw71N5Jsd72tatfEG/2LzZg4Jx+5OwVXcCVpizy2x5Hpj49iW
QM6XPeLHqHQs4jzdVkkq7p3EraIzP5JT3VZksNKyYJjaPdVT3LlXP1ZMr5GZeMTeVAFzFya02omT
BdJiw7aGeG+onhuHGYjBrx3bOItpH5XxQc7jnB5JBcmPCN7tdD31Vqfe3VYSQjSw47H6uHnr7ifq
sMfMxnOzMctcvdTCMzFsTf5cEtVTAZTo1vEIPvI8cpMxX05RQ9BS6XU8FgIqmbU3RF/VN9pmfEHn
sxvhbJTJGFwbdD6x3FZR73/OHd/Jz/aYuV9oMzTTpTI620bCGlJmUBE5w11E5TvfhJLUiwcv6hte
3xGQvZ0a7nCZl5E537UETA8PLtKinjYIT1IC+7ON7S/gUidT7FBxF92FNaOd/Mp+kmdsKCa4LEj5
Zj4bVwr5QL3XaW6aB8dWS0PY6CWWpg1HaKz563iIGvdLiHwxW/k2fvxLv0W6HC/LlJg3holYkKiM
EVu2uREBAwV9UTbVhMXe8SuNvBuz6rB1B3b6z20xgJwOtRvxUjEcCBgRJAE6FIzwVPID/dK4HO5V
mw/1LYeJKcGe3Tn+pYei1V6nKWbwA6Et6UvWYg3mEe0xFtPDHplywEJtfHFF/4mgTE56nXWKGJrS
bG9Txh6/10gOinyqLpLobNxGoLpA6Jmm1/EWF8V8FZkEz4hkYgUAf4wjag0IIqw/t7DDbHoBesjP
UWrU471fw9DdJFHPc1b62FsfCCZyqiOti7o+GLhD8HI4eLPuZ4jA4mDmnHoOw+wZTwya1EFrE5+x
3aVleolTcZiqdQRjdES6Y0RfPY/Z5ytnVqN8jhYvrof/rvliTigoQb2MseuBjm1iMnpWzCxjnAtd
IaO3YFA6ftbB2ISvQOF4NkLam8E3BizIkKclQOzYTmmysQA/AMHUMaOICww9VnZWEYX8NhxcZd5P
RMPUq2j5YQ8WMT/dZUnUTXmFZjWod3PRAdxwmPOz0IN0w78gMPsqPMm+TbRWF1F0vcdA8xCwAiHx
3XU5NYwUMfNyolK4pvhdixurQfLEfHIOhv3ER4YE0VtZOt/W6FqniyrpXPVWlH2Lx8rGcoZmhylU
f9HWsq4OyIx9sQxZkvlybjspyYb1SXIxvHyYJkwZHM/C1WxU3fRcOXmT0B0pHX0umq607wbB5ngo
WqjR3xpO6Nk5DbQ7n4YhL9ED1WbneyMkYRykx0SFVXCThp7tXflzt7ilNBWLS1OkFstb31nGdMGZ
gahVU9AT+eQ5RhJsaQODi9nmaWWSINFrp6VXmEdF2Gz6jtYLtlFsFWDtCjQV5LJZxtCJ4EyqAahh
eNAUuv125rIASH8tYvmgAlyO746k9rcdWxJz8DHXwaGmbt2hHfdDVbgWFgSc/p/K1K6z1zF2GNoF
gon7zZxzh54D4Ezu1fcP8B8Qj/5V2MDPWQP/m1wD/vkvyCOQ3Im/BqetvkLD+AMZlf/7D12p9Ztv
O9gFqdn8gECM5Zb9kJWav6GlxEeK2dREhIWokj/0uyNbyN/QofEnMHZIbrX3T1mp+5u0sMIGvk1W
JxJ4z/93/NiW+OMj9Z2LanumdBw0Z4s7+4MCjIIlJAGRyNOaYiJBR8AOiubfagSxuBONNzX2ugGh
MTfoxwWqAX8L8Ln6is4lR8Sv1fjF5hwFGEarydtYNf7ctTMuYXvKz5OQ/jaCm2VkzzQCmqV0tq3v
Z/S4CjEaG2Ce4qEbHfcKAoQBRERHc75e+BOSqJyWLFfd91l5zpCQ26hr8JCsTc1feZhJ5qnWgG0W
Z5qT6+qicip0HDZB6f3Rg8MS36SNkdHuQ25QrAcXc/Yabr1frxUAzU/wWKk2VcCkmpOJBlFdo6ev
VhorBPbMeqBQqbEBj4IPz8nNni7GSA1sTdJNkVGkSfKt8ZL0rk+RxWz5K+xl1CmxQkZiTONdQ2fu
wS5FUK8aQMSPYYw0a9ViBRDQMBy7XTEUUPeY8muDfOlugsBUKwNPRV3p16RpW6j3IOuQH5iM4VaY
Yen5JrYS3yxJwYsfnd7OhnoS8hvHfbvaAr2KcG4hR/Cvi3JIObg7IbuNDp2036naa95Qk4KZK5lI
0BbLmL4gb+/rp66xCBMbewEaAhFCZG8dZp8ENmNIXSNDZThq2IMxY5Nh6Lb28imctrJVSu6lP5Gq
Yxm28HYAprzPeDn0me5x/5UiTuYXyCab7jppKsJ8R9nmVGTA2KYjY2KvO/RD0Xc7a9Ztsnj6kOTj
EZjkKu1jb2IsS4btvoRn8W0KkafuOYaJ54n6z7lNhrj4XIHuSPCEDfQp6Bs13viomT3n5NRhfdjT
qiCjckbRA1qNLYHVf0hatersobhxRpBW25jJ3wsPu6IHlyGSxB43aGjYqrM+UxN5rwhyhLMfZ6u5
sYUYcI51Lgl1aeBTEYV9zSG/8TPEPEUCzNIfEGJsTDVgwSKOlOhPiFHEGARNVnkoKqI8Wlm9Z4XX
Tu90X5SK8nszCs17KrDU4+8e4kcn1f19P9Aj3OG2jnAmFBzNme6O/ns6KPtTqitOc7Jd2gwhhfab
KXrjCjcSWQ8B0HpgxcMA2i0gnfR5mKX1jB8pZmDeID44UwpxaBRJ+E1HeXwB5SN6L5tJ3lG2yddu
sCgRwKSFb3TarG8JzowXOpLNCYWG/cjYpXwxEQg1BysdIrK0WvzUu8ppZLptwfedTFcZU4Rh18Fx
bZvR5DMk8Jga2ryQGn5RlbzgTZuMnQw552JQljE6ADyQBH2j2mF+oosgA3ObcnwNFbQoxknUdLhc
m36g3ZzU1KhBWu+9KMfabUEPRgwh8pukLekrayag8aYWbvxWATp7pk/aPWrWlvsYhyqCk7jF4xf6
U//V/X6v6Wmqq6jQ8obbiwBIie5YxHX71qYOTDCJfAC6ccOXahOCxHg2LOrfVhsGTnHlOV+xSS7H
35YxzSquxwCV1pCIz51VdRdILzC4xRjhTGycUcj83oJiDi1+4Rlrr+8f6FkiX3ANZYWX5UjW3Up9
JyELoEftmjWLZj+YxW669n+gk8fvHOVefIcqD98Jy8BrOcSkYJeV6Sb9ysvV1Ox0DJiZrBwPAJlT
Kxvf9sJunheMc9AbEJ3VAnduv3Oe9Xfmc/Kd/+xMcK5g/yxcaDqRLI+kScGLTqdGLsmI30nS5IQM
DWMo29+1zB3g90bCfSx+IKhh1sKj9ueFTe16fnw0AO6O5+Y7vbpOfD/eF9+p1rUhxfRlCnz5Yn3n
XsvvDGwqoOqGiHPI2JlfKG9dfSdmZxjvr+Ma7+Aqo5NeL5pL+NolXlxr5SzY7ShaCNwotmExhJpQ
yRUbOJTuSAPsZmJvfo7CNHySC86bR52XJVwg39qbYkIPHRKrZ2YD4lLGg/Mfq6D+2+jxwhGSOuWv
y6Sjyr/+o/r2j/PrH4ql3//c7z4cWDSCrIWAvG+P2gccx/8tmMDUIMJyEG2ZlgXr1V7MNr8XTI79
G5sLSWm+tADUWku99rsPh//JJG3OoVSi27OwRP6dgumDRYBSyTSRIi3OBIzJjvmhXGorDbKqi4xV
4aXhoQtfxxayF8lR/qoj1uEWEdTex2OypU/n/E317yxK8Z/k88vFhZD4XYJFSC/NDxp2YnGDQmor
XFUkCK/7xRtxKHElrssUsrVqTPRGrXbJVo6j4dZAWbJOAHbtc1Ork/It+rNsI3gUHbsP1opw74tO
8x+xrT4jwIw2JFo35gW/rtwQMCrYprPwJhHF+EVrA8VLaKKpLpQJ9611uk+tKROM1mnRHTDUyPeE
AROGVZbGeJegBGXFSmS19fMJhQFnf5Jl4uC2QOn0uZtt5CyEJOLWo3M9PmFP2LlG7rwaNF3yVQp/
FziVBemEfRP+X4uZ+RstI+fsOzqwf/y0/4FzzX/dW8kT/Nev5KrqlP4QprY43368jDLA9wZLCjAU
7B2khP/zLooAHHRAzIP7z7f091fREB4nG5wWJC6YONYc/5+HF9jlv5FdxivEq82YzSeG4d9IdcBE
8cHWgW6XAxSWuEXA6fAxP7yP2u8is+2KegXEfSTB3mpV9mbEGYNrm2R1lNBuFsFwJiTdv2YaX7kB
b6vyydEFNZdsnMaYxKYShKVsIn4E84z9FZJpEOko3A2wgkCRFowkLrHKZ8HJJOfcX/njoLpHbwxc
+HNzG31KejGqgwu9LzwHlFSvpmbXW5dDjMYMvpz/SkECJTMO+ptw9AHxp7hus1Blz4lXQXvQHHSa
LM5e7IH8+Y0TFm9BQOgNqYY+7eQ8vQIXkzyHbPsrT3QmDNXA+mSUTv45UXm5tRni3bR5Uq49Ibqt
bY4QCeypZRDYAsmHH0Jy0sQtZVLuGsaau5YBQIS3s+opAh7kWDfXbQEEh7jbKrrtR/QrBY3j/czw
9sorkc2pmWheqnKFtzoerCuICyjZ/WZ0381GvQQSIi/4KealuhU3vNUe4zwNepP5frmdwhR4ht03
4x7sR4FygqPNyXR6tH+1W/nXilL2TZSmWIVe/uCgDz1ieIoeggi5BSBBPzowbvK3E8PGR7rD/LmW
ZN0t6Z3fWp8BfYu2fQJ0xFk27U8KKx4JBWSgW3HgHOkL5nuISdkj+tydoatNXNlaIaSNwIzAwGbe
UTo7Qrmgb9cJzFKrgMlvKfWYkWh6HYfinFTZY2I5NO0mvw0oCpMIe3uLxiLq0DVW4VC8twMptAZg
s4OwijFZMbWKz642RkgELrHJXurlq5jPhlNcuPW1UsN4Uh53a8wX1lFVB/GRXrixwtZv3AfuEKN1
XACkjIy2dYliJIjjGZcxLEkgkM4pzGW3woU27Ra6Iz5mYq20unIjTFw9A+cVEar7yKvFUVkc0P3B
OpfEr23cLJiYhrtXTlNaFySjDegmJwNkbyv3XS6jcyh1/VCmXnEVVl36PpNY3jFR7otj3iUIfK0J
lq4dN08uI567uST9uQn8mBMNIbNqttJ9WVYOPEyTQZoreAANDvX8bDeJ5aujAmawjgmTP5XL+bEt
iss5K2pc84JTg99jtYtoS6zgSINlzWTNTShwfvsS+iBHbiIBUDDzTsXqgf6KuONsIfdpGjUI+6dH
mXyfRQOHdNMqnlCclaceGvbFDFFnU0rxWVt2eiTfLroL6SJyuLABPVa1m210Xo/XfjnGWwvazsYk
/2udk78+z2Zx3RlOuYOHY51DYQTXKirnq9JgvAO3RV0QbU9hClDVfq8i21pPpiJLCprpBenU3k54
6lkQsLytED8sGeflQrrs1p7lPkXSd8eLKApyMo+CtEOlx60/RaYB4ilopvo4RfYDzImWBSqGq4N1
fnzuZkwiczJtafVyy+MkzD8vqcLEuvPHurZseXbGDglQxLs1ioxtfEExg2lPslhvSuZg6zAqYR4Z
LaqZsHWJCA6j/JN2wbU2WtgX2WjQ8ABBf6oYzaDNeJdD9oZ427vBZkC4suEkSHon+iaqrNTTSIbw
tPeoJsIdtocgM9GmFQdDl1HExD4zdP+2zIuHvSt4UAEZ4MVBfBkKHK/lVdBr6GdolHFIDWP1mtkc
vPIOKleT2u45pNtrbph+4CZG1CHuwDp79Qq6CBb6bbZU7uDBWX3QRdio0gpu5O3IMcfH6rQcvrUA
vjrQ9656hFMAzCrEY7Ktj+AzrtFx5xwNkWFA9QA/j0QmS6YnEC6nBqmiyzUuzWTYBqH3Zi+kBDte
5oq7tDPlGjQOM4P4KpIc54Yqv++sboTtR3hJ3mzMhozDPN4rYe4QfvPv1SGHwOx70xc7uTcBFxu+
89Igrh4jcyfaYV8N8uzLdlem8xr/ytYqEtCg/kVNOEyxyMEL6yIcq30FRzGckZ7EzXHiXIze9cqn
f+S16brGV1VEeCbC+RqWxbbU/TqgG9dPg0SDCTSmg+AEja2GVqhOS8Y5HUCQCpkR3llodsxYHjI2
IiASlxqatmFPN50Bk6wz7QcWOPpZqCKwKrkxWGEtE0jbJcastde7061VaGvpklhbWcS3DX0FGlfl
dWMBRo/S+wzXXYsMozXSdsNRUR4QdthXee7E74YE4HxKMi1uRctmGxuZ2pR+6D42MmoD8hmzR8/z
4kPeahZBzxIo3xZ148Biumt1UuycIDe2XVZDmoo8Z+t0wTcJqX8P/dxcz+UiY4u+1C5LiktHZYVk
zl4PIFOOwajfSK7szmGMO27sW+uYNXF47Y5VuWk8i7Lbqk6jj9dwjEkegJcIEie1TyyL8crVjURR
pPTGBJWCJOQQ1cF15bX4eTuQ3JnBqL6xonpbhSScgpTkTe6G93CuziIZj56f9W9YnhZZ+jWDBnkI
ddDyMlX3Dlo8xyhw7KFn7Cj9V0U7NKslDmVNVxllXL2DOLEjEecKf9h8zj1vQgirbwf2xQAF/3os
WUzyMULrNUQbzrqnfiLuIFS3ZmRdNlqySA75we85bPitWXzShNZtqCL0oWvoxjbl5L1qkq9PIJrL
fYj4k/4WY+qdtTB3dNeLF6a1bOws4spi3rb1oP6vigEcGUAUeekWRbF1miR7Jn7BeNEedri4yRkl
wRlZMbixv8IcxolpymPX9OWWNVCvSwdZJCezz8TU+tvIxK7vMBLVq97LiX+L/RcxRs7a8MJ7nQe0
EAkU3IAitRf7DCzDqlXRSttVccO4uFqwebsU5eM6qedPYVBo9LH5dQYzvB4cgKKzYg20QJS31uWg
5/SUq/aIWxDLXbJD+kPsn48kZ2zydaqsW2cu5BVxgZdFn3BOksKgHTOzUkjjG/Hk9pkB6h3K5Lve
oSWsa8HzW190ORp1IsdHBujfUs6ya2M23E1odXBQknmfLmGz2TB4Gyxk4IKHifwBhFarrjGnR0VX
dZXBMljXk4GcQFgvPq0Mh/SFXYNt6TDV9YXr1YhYiuaTC7eZwM+KLnTqgcFmQryDkGwlm8EGwbLz
47Y+13jvT3M+ig06pQcpKaHcwn4NfawksCznYzaY48ZDImQM4i5W/nWaYgQkdAiNZRt76kZ5XrvL
ulhsqYjhaIaGu89okL5HEu7UWpiwzYTZBXrtouh/JQwSbTxuGTR4UaGwyhrTkpnQ3VbLyDlI7MbE
emfiH6EL5fhwzNNZ4hMnJytYMZ6YjYPIApqHBgqlQ6iIOun6yqu3CffUpOc5TKSAwGVaN+jcUVbH
jQtXsaysW/BpRIYa2Bs52PvXIb2xM+0sOvZ6DK8id8TPVuezdSjKZtYMJnCgLdanz+aI0n5FzXtE
hdCzG43DEegOD5rEhkNl4F8aEGVXULB5tj0js/YkoSzpaJl3Gr30mWPzkDAGnsVeDba4wHljP9Ox
o+DJc2SandPsxqRQW1ITbuaYNim4sLdR9+KQEapR3kRdZ9YboPr+8CRGhjiom0KPRdtw9WluWzXu
kTBVV+3UTxe9EAaqFoG4ZYjWiih6tU9HZMbvozOrgxEsnTnRCeBhReUvsvZCH4IEZSBg0LF9BJXD
C0PGhngdgiZ+yq1wJrI1H53L2osNDflu6CAUeVHUvltG5rornRnc/IlgghxXgZ1aJxOrmXuuqqos
L1irW2PPMp4YGyOBzQdCEDrlavLtbqGHd0DWVuZkYjpuXRsDgPQUYSEV5IfgUznCn7vL45ZbEo/t
aNyNmILqgy3QG6oVOoIEZ1PrumgKIgXaY+6TWj5nYy1sDBh+YqxbJ/QcpLOl+jyOaIyJhS0SxPQD
MPSjx7YjMYnS6lkVxK+gb7InzmeMYNyU4a4rfDwvcQRkKcwc5802w+KB7O52OBKzMgz3zYBV84qD
Jtu0x+RMX5YTxHBSZ6esIYJOtcNr2VeLkCFE/XsbF0FRn6wYoP1xRh7SHoaE8Rqe/QRawpDV/YUO
KbettuB70UKDqzk1uE6iLsLuQXQ2s/vk61QO0dHqRPaWgzTbAIkabkOjc9CVlu5NXPiApPo52XF/
yAn3iHlAOBDTbq+IZPFxfdyMhFg/JJG/yTFP8FgefQdDexbP7io1MMtmnvFY4g1Y8PcoetxjiBr1
0MCrtFJVXbNtLOFinGaLuH1Oc7/eun3TbAlDYZkK+p2nRHPXJ1jF1nYVXGV6IFqp8l9DpZAsusNT
OVrNujC8dtPblbiRYRNjU3Dv84LP2dbF49zH1bYIiaYNmxPCagj+vb4B/rzRCKNJ8DEumNETF2BY
D0qKNePxYoUB9knjutpNyZht5wCdOL2s26myXlpiUGgvhOhjJXCPutrLrPvaVe4WTd2T1sEVSsxP
YT/Z9qrpx47+QfrErX7pmvgmrmAKGkbzmlc3VZcdnbL7kprVoXAn8tYK5zCk6sVNuQFjsEBENnaM
CdhlghDVzTEFsgHe1XiSpXnXKBPRtLjuA9KMuqI8hYH+ajLDR3cdVFfSUPdgvjBlmsVNZOu7bG7O
opEjST9Gu57r4TyG6iL05A3SpWhVmd23QNIYwQWXITu9tCx4+hWkh6xC7WpICuNmuJ2r/JnG+2dO
5/pgZeHRbaxp7bmckHgNXbPeL5tgmRyK5luKR92lZZ77bGWWtQVqvGPxHdYaIXbezRdxj/WlIbEI
wKO9M8J0P3PciHL/rZv4PZzpSP/2BVsaEUg6eZlI2ST4NzlOc/iS++kXHBXyQpglAILiiOuFQIGi
2xRTNG9lVTyNqJi3vT3se9N7NcI438BkY3ThJjjZTb0AcNGXsAvWUXfl1fYAb0sikbR5HJMy5XMP
IDHL3j72I3zLhnSs3p0tvKx8ZMnfJFX5AjOlwtZK5j3+zfc2MXZVR0y5xYK+liK9GHPz0vcMmF0C
kxt41RIZMb1O07rTXvpYZs6tSod94zgt80nJid/nV/bdoxckR0l168/A9PjvWW17kJ/z+9pQh47o
kNoryfSU9+RaXpljdJVm49OI+eox74stk/SNJ+crK8geLVKmifA5xYN5JGlln8ztwSOxCwMlyThw
NkfsK8Bjy70p9cXQhYc2nE5+jwJOZY+knKAIxZptR8cyKO+lXytaNvmJqOCNGOzkMjDFqavF3gRV
ZinjMaz6cg2j/etoK3sLk9nam3Z3Il19G8ngzppCdYgnXnD2+WblQT9rROasePHX+dQSKm3414Pb
XNNHOdKyeU5V8k7uMbGARAf75LVcJRjbLpFpkY9UVC9tPFkXASrogym9TYv14w50hNik8aQ3aWsE
N1qXNQbHEk+Cqdwt5yiiEoS1tpmLE46BM9cKu+IWCJukXVBfJC3bb9uB0YaXeQ3g9Z4Ipa2fAqpy
1dlPwgcnc3azDoK7PorpWxgZmRDklo0Ce5gV7AtcwoRI26e5tk/CY7YJL8/OsPPR4DExKcst+rv7
bua5tXFuiBaTodFcLP6DHbDgYk/b4za0+hPNLU7hdCgPZLFxMjRgvQ0HpyzQsxLwLTXqQ/g3bzTI
n5URnHAGbek38aIkwDTtrLyyCKRuzeDYRCxXmeoYinonbyEAFlg+yvqY+sE28vODPZrG2Wiv2qq5
LDToCg32Kls4n7bwN1kQYPEN30uG5ya+fMDaPtUEMZUhuMM2ItW5iT6pyuKJVdiUyouKMyN+qBvW
6xVExY120o3XUccXnmWcCaO5Iy51l5fY9ro7QkyOaEcfTTlvhrm4Ywa6RRF97CWntZIaXVCSymwH
07/HMGPSK6zwrhIMaXM2n/WOIzhajKx59eN5G03RQ6s5iid56u5EZACLZHiwVmZzGCr5tSyMwyzm
b0By12C5E8JtCOyWZrhcYOGsj8MDVu9zJPjoCheMlbt3MV4Nxhf+lig+eoImzuHEa96HpgR1qz+D
djjn2LM7MW7cfP7EpOdFBLBNQ+Czbe3SmCkroK76xo+sbel0F1PZnDU1h8eoHmjT0zgTVpKJ5FNa
ZNcDTky7V+gs7askNbyzU7B2QIZhBcsQ4HthtHUn52Vq7evMaa/KCSekINiYFT/vIO6II4XEEyFX
sCooxfvqhX7acXSLfdgzMsmIbj+Gob4k/AzMkEurl4Q5IKm9fIzCatORkc1hrgPKmI3nFFfNCnLu
vW8WL5hVAxyA5k6h4VmJxCzW8MhOnVOKnZCRtU+b4jUXRbRyBrXY0nr/KGIsixQiL/ZIQdnUEfpw
yFFMWjkKTkPdnurC5meJyxgBf/LWcws2SaC9vcbURT34kikD51jcbvHTYmuqSgJcFPOhNH8klzbQ
zwHHKErZBJnb3EFKh1INcBwSUehuRuU13MwDKb1Gbt4XKiaYdwtBfJx6Y+0lLaDMfoHE7sAEyXoj
a8iqO22I8E7FgCB2CSDT6sJOgYjucyCej3OBWov74Tre1taueCCtBW9fYufIkuBieFhUvIGtkxWW
6T5PxnvlhXrANNE535Ky8+4qDAl3jelnWP8CeN8rXLaGhw4KNjBeOLunw1kbs9q6UVu/aCvCGFkT
KFhxkvJLdrpCZ1eJWzNbCAb5SOUc2Di4fYWPe4qn59GrJw6OUWjkO6/osdlDH7FjPqOfPMpxIXxi
v7XqVWdpz10TLjuHh6zBQ4suJy15ImrbaZt9Gc+eOqZB5YoVt90at32mehr6pW/sx6kqPsvU7m41
jpxr3ERRvC4FNe+PcIf/P3T7X1IwKfvrqdt98rVtX/9x+bUqv/5BNrj8sd/n4ML8TZLXEpCvIX4g
Kf9nDi6s33D9QuvDIfxdBPjPOfj3sRymE+yuthS+x4T49zE4gzcpFpEh4kEPCAAAtH9j8vaBacZ8
HrUgLgiYcc7y+fgEP9PU2qkrMaP5xz4PxOuE8IyNteu7N8FU9/jTT3PzY7z910EjDO0DnyEbgnjh
SdtFyfPHSykhUmy847F1UNdp0JRYZDv/b0bry5jwp8n67xfxFqUlv5C5KAt+/j6yxg4603VDMTSD
c080JgcY4r/+Jn/yowlokCa/mjBpUn24yNiTctAU+sg37t5dJzcPlbT07Wg34Q+RyV/Gpnz8Og40
TIc9XDJCMjnzLqLPn2B3NM10jFTyiHvFWZoi8HDWdVapza+/0J9fxofjJ0zIkR/Rm52rg9qL6mMS
dtZDH7fhGplid/j1RZZf5edbw+9F1QZG03VsvgsY1T98lzSY+xFv/sEp9LTvdYdR1lIujYWMT3Wc
rLo5/fqC//qtoOZJopAE6lsfat8fLyhxe7eo8w6cdIp1V060nmqyEn99kT/7Vrzanoe9GPHtd6nH
T3cIDDW6rMLilI9IQ2IvXXF+0QgmTNqsLU3u/5fLoUP+43eCezUPsyEOBgD/nYmccY31t7sGXWXv
WEea219fbhHpfLxpiNUl5kp+QmTOH3J0Zle5fTViq5t0+blqzASy3wzVyc5EysE9wXCzygo/uxnJ
acFeHrYB8jR67I+4YaN5g5NyIP6mzL2XGoq8u/GqsMGtkwW6gPFSuY+MGAuOTCpWByJCzeE1y4me
uW1HybEhV6r5O5Drx7fXMZHdOxbhETAceYGXr/zTHesCLD5J03PQUc7ewxJ6LqQPpN0Kk7+hZP7r
s+Gx0LG8A+b0EFh8WCdCl447BHbmoJ1J2zvy1lgphq8TBtj10M31+G+uS8s34zKmFC5idevjA583
4MGIcTmUiacIFR2mve+P+pCbY/bw6+fiX18troTHDRO3RP7hfngMR9yCLo4ohBIzqP6yMrBQJsP6
377IsoKz+bFjsB98uFGIxd0pDauDNXpE0HkG8lJdiN2vL/InT4Mj+L0k6FQUwR9XJWkluMW84jB0
WOBpK/qrNIpI7G6c5m9QuH96JS7gmAL5l/8R0epEgW8ZY3VIOdpcwjChH0GlvM11bF3/+jv9yd1x
pMnAVbg86Cy4f3zCm8mUozAKXKgGmUtFthjj4/5vtvM/+zrSR0Rpmej1hLN8iJ9eI2IjG1PB3aDU
xBHluGofd4IthK7M3/CM//TrUJqg0pOejfvij1fSRTQ14ZQvre1pX2lmHK1deH/zsH3QH3FXlm8i
LZfmIK+7+WF3cs25sq0uPVRe8IrqezrXXk/OayHdu1IO07tgqvr517fpTy9ps7PbroXX9GPSPQ5b
R9KRPND/A28TxZBMtCgOixbiME1dTSTC/2HvzJbjRrJs+y/9jjTMcLwCMXAUJQ4iqRcYRUmYR8fk
+Pq7oOquVgR5GaZ6brNKs7SsVHoAcDjcz9l7ba2sT1wnWy1u1+F3mL0o7ij2o3yxsGYe3k7PG3p4
GsVeukaMBcSd9FdJMR75Hi8b9sB8pN3Wq94MfAhWz5beZd99LQEzRlVOcshjR/mpIRDpRsEzVCCD
6u7Cnd3uSReCADDBEoRPmN+PGcUm53ssjEVsk1z6Ksw7P+04ZDrC+yKTlXSSe93wORvrMd0ZBWaG
WzetRLH2xHRvU2AsqwM/MlcYmJOPyYuToSy6NVObhC2Ex0iD3NaMboiAgm/n+K2kmsXt3naRVgOR
BfiPo0/q5Ybe85m+9EA+rDnRr3VzWCEnLTcDpVU5XVi0d+iWi4G8W0l44ZYKwZyek0siPtVGFj27
lMeytURonldzHv0iaULa+znH3lYMtke5pSC5hJ+TxWA2yPWJ5KDTdXBSL9/FsTHmmzTR1RWZpbUR
mF4EVquGuvc7aattz/ympVbVtJ3fEbzsSR6IlwP/i0nhhsmbjdTM8gWsPa4OT2VU/V1wpDUqyoTg
4cV+gmtk8K9gbPmVSJV/6ljOEI9YfXTXtgo7QZxG1M0VFulQq2bjh03AmgY+3R2fdcKgFiqJ5nwt
0Wdw+vcr9UNTDSXsCHEWmfFJGWmBjkPlsleGjkJrqtf+WFv1UHQpGhJk5GOnpOfnUNAFzKNuB9sd
nqHp9t8hThKqWoN+IuJ16cb7DGYldZtoIq5omskROWvJC083vTmhSQuInxNXo5fBVCLCJP9ChFNt
XZMQqW3dxDDqfQc2idx41Oj7rmnvCaAvojP62mrftD1cjNaZXOrHoxz2IMi9MWx5126FYeALReBv
XfQc7r8qRyzfcAQa12Kmic6un6aCrWW53LLDd/DVDFV5H7u9hiB9ab2nUol62Hh80dHtqp6TTON1
WrkjAgMVQip6+V1FsTfSUzIKbJ7QVF6GJHN+yD4lo84Hv7qEdlMDBaeUxCteOsBZsGPNxS/wOixr
siDadZP1ZfKy4K8wzscGcMgDtWXu9uK4StCV70GJ2YQD3DmU0gjDQuNJfaq3wCIOLCl0BPSpAhSS
xBr2CgfpAC5WBDMtALfzJgYnuRkiY543vk3vjv1QrG0osmhfLa+MjU00gFgIa9rhJlmyECJ2QsOF
C9YXy0WqD2qfsKYRce0ZYDgxh+nGl4VOqb5JhNs9ukZb12fIK7poo1QhvhZtOTdwkwFz7MgAHxIM
ybn/VQ363GysFphtUMc65VZHj/OeVLuifGg8/lQAjpYIj8wb7HnbJkn5ms8qvSvSxQHeRUvf+dSQ
MA7amsb2r0IR8hUssiIqeCmpxwQWwJd64/MsYlrfIqITRg4v1UGnil5dmcZuqIhAJu+8x2y/a1xp
Wlh98DAjTgB8s7GhmL1mZJrNu4ayI/JlZao0pNnd0VkmHGf6Oo/UYvwNyWo1zXMwBFl0FSnLW53p
CYEOnQH35No1Zf+vL/D/lV3+C5/lH5/StwEgLz9e4hf5+tL9WXT5/Yf+VXRx9H9sTAfrXlhfaw6G
+T81F9v6h3MM8mMbfL3us3/9t/WAeJB/Vj3+auS02XfiP/h30UUznX9cvPiwO0CGAg3lq/kXVZfD
HY1YCzc+Wxl+oTDNFQ93+AkWTTQIHNsEbyfkMwDeQ08b4zr646Z8fltwOdxfCIP/Phdj86M5+67X
fDSK7eqImfkij+xl4ek8jMP4ODiAvv0C3Ygt1Ym9xfFlMRQ2WDYX3FuHTfvRRm0mjSPKEAGGPRWv
m0Q10d73Ju3EKefNKKZhImYH/czpgHrF0ZGUKBAKCJliF0Gs9wZVprm3pXVq07k+gv/dJXHzTIPq
mm5RaUObTvDL4c3LtByaLbhFRFjQ3xFh0MmNdzlNNaq493OWvQKK7k5c2uHWbB0Ui6jJzPUQwtvW
sS1c4eXqJwnJ23bbGMOkCx0cNdDWAX59Ves02T6eIYd7+HU8ay0g2tZahhSc5A4v0lOoMgQBHKFm
eU9eVMPcarDi2usi/PFIbx+aZescRgTFLMvlnHo4Euaw2iRKpkf4lcwQDNdiSTMU/8Eov7e0HE5N
i7ifw1HGfCUw/26PtgndcgxukcZkJKf2xEBvXi282ybvsO7ysDgCH830jPxpQvX8PiyKAYjulJMS
wPIfiii1do1Wm79k35dnH9/Dd54W5m7KCVSZWIyOC6jEcJFdMOC57U272rp2Ne8629Z2yLX9ExPx
+HH5bNVd/uKEwEnVP579eEhc1Fh0XrIJHxRtQhpSE6KBjy/o6C4y+VihmOvYSDgz4Gc4fFydkye1
GJc8zFV06wBF3kcxyYGQZ+dKP/dzPz7x2I7er3VACo/4WahcuHjkj1ZEZ9GrBo1QEbKFuVzdBDw1
37soGrM+RxRUnHhg7w1nulQVKAAxR45f51ZOtmgHowgpRbFf0UVFPtmIOPJyLEb4QINdAMf++J4e
PTku0YSAzsqOt8u2qNIc3lOrcjMp8jQPvcnVzhvbv1shfn99YZRLmPqgCwjte/PgkC+SFwS/LCSv
XJ7j9kWIAZWIuEaqdfNkdSee23sXtS5PrsdKRQX56LnZYl30Sy0LeenBTHtNsS38WPsPropik+vR
jVlji47qxZW1AnsNAa0ur9FgV1qBQsuE8tcj0dX7/FQh8p2r4jvGVOR5UWQ9virP1oaFVzoPSWfI
YETa+bagzPB3H2UmBI+ITQb/W3cD4uje+aoGEKPYzrdN6uLelkjjBlnvPp52R2vTOgquTJrYbJIM
quFHo/SuL1Ns3UUosJAHJn+7lUAT6V9a0YkLem8ouiImfBifEtdxpaY3YaAtQGnDeSkg4HMyuJOG
j7qU+PGXv78q7pwHuRg9k378Ag/LOBTN4nOIduN7wh+JGUkpIDRqGrYfj/R2Lliea1j6Kk1j7h3v
1SLd6FMEKzjN8DvkAelNGmzW2vsPLoi1He8/O931sg5Xh8SqCW2VRRm6aACvF1J0jE8mUP/4EyS5
5q/6L9ww5oS/fuz53JPZ5BwtRVNWtaLzAHaQbIvuqkjHa72OxYk65Dt3TlDotCDqUM1nM314SaWm
T47iFQ2njkTsTC7Ptiq8E9P73UF4kdhFc1WAYA4HSUcjwzfGIBqhItu0QtkBb3q6/ngSvDOzsTz/
7yhHT8cEh5tW5QoIpixyhtbAChYk8+SiT97d3w5ls4mg0gkwgBlnH2VZOfjYVMtZOHQmc1lFDkDE
c9IsH4EoaSee0NvLsvF00kWi1Mmhyzp6Qn6e5+ZkUzESToZo0fOqK4Dj6QtnCfvE2vD2Odm4ufk2
0Wdk66If3UEIAXC5a4aqWVe3DoqMgO6iPDHKOnH/OBswsdf+Neu2ZTqc5Kyj2YCRbsKD5sGGjjET
XWNAqJ+KOBf95YiAiDaCqRXixAx8OyaHECBCbCew27JSHM7AicOVOdUxRB3DwoST691GQ7BMXjYK
RNuiTPfxBFnNwkcXudakaY2s1X3OI0cD4q/1jaTGEBEPPskfntX48R76GL6L3lfiqza5fr6nBInB
S429JMAqa/RnUzbyqYcK6WJbG2IzhC4JUNz1k+EGs3qpBQaqpWJvN6nUdoOtuZcLAdwnSutvpxyd
czbL69EXj7J+9OO7TFJwtfgcAV9sUNouo2zCpF2i71oR4Q38+F69NxrNRN8gwpKdl7E+uz9aIfDy
GugB7PNINe7Vrswd86Gz274LOwFv58Ro78wEQ7eBn+PKEfRejj61Jpz5dCj5/tnWqpC3Ezfb4oFD
GYCXQI3B2NTdl48vcP1PHk54x8D/rUP/QMvCKnh4gTrYWgxbLmEfvr5LB/cnQcYoy3TA3i21Ntue
7j4e8L1r5O31TJMNi85Z7nDAQbel1NpVtDXNGJtj6xFL0jWuoijMCyc9MdffeX7cTCpFnqCTz2p4
OJpVjKB16SmFMWcVnL69bO41XALnmZ2e6s29N9b6OcTuTrWEM/7hWKJxuklNRRU6Qs4EcdbaZTnG
GJJKuWw/vonvPDXs++tJ2ISa8bs89ue0RLAXgxmXVbj4TbNpkfY/mIQwkfMmDESuVbYtaAac+Ia9
fXJ0aj2Xwgkv4PruHV5fLUxsCWAvQ8SB8lrCPt3CMzfOyXdCEwzudfe3F0li/bppXw/GNlyRw/E0
aI1tItiiDdM8kcIAxzQY4PZBkJ70NY5g/gxOxtl8POrbpyiYKAiB8QLyN87ROyhtZdfewKjdtBT7
peVD1uZwAooe49vHQwku4PDdY/2yfJ2COp1JwiAPL9DKfHiKVUPshVkNpOsou/zc+qT5BFa1VF+L
JS/uCN3AqpyqYTjVLnw7hyg3MF91LnatEh1daAEM2E6bHBpB1/XXdVE6OGOpXAY+5OtPsL+y+8gp
nVN7/DffcXgxdP6J22WhowZ39FTzsVWqqiGaNX7pn8/EMl35Fiylj2/te6Owhtoros/UveNlDSWN
qTDLcT4vnWbj5R1pRLEYTszQN3OFwhcvwnoH/RWJeXQL+37uRgP2VGh0KtmuG7LAgAQaEBa1/CdD
UVPhrOj6OjKQw7lSEGFOKOlQckGTe2a6/byxdVVu9Uw7lU76zr1jg0WblrWM5eW4/V+SVeil5lyG
c4MwtgTxS8OzK+q/rCkDAuHumRSJmP7UvI63IZMpBxIqFw5GcmowZ2AW+eYKbVAn3ug3E/33OIic
kADQHT8+rMTa3EkndsrQJ9egCaSIRo1WNr3YHC3F+Vzjs9n1JszYv56DHGWppADqQLboHm2Ocytz
MrdSJTY2v72ga50REmJBOP1PhhGcyDhcoldbJ+kfW5S4W7LOg/EecgAZHMq86YhWmXLY/uNxftfs
DpYr7qMFz9JjJJolb67Hy2uMaTwvoIixUHRr43vsfTWNzuKcyOyzJqV4UxGNIVoxoL+qzBMvwXsz
849f4B2tHX6BonxwDQ6EA6DmUAxu9TjYi3P78ZWeGuZoXaZ5OCvJy0VHcZ6vS188gF0cT5Sk3h9k
XT48xGrs/g8fmwlYX5uida9F177bCbJzQq3UAFh8fDHvzX6KD67N3o465fFHpurSMR9aE6BUhqVi
smfjVtrmRFWKHR8sE6+NroykOnXIePfyDFoPBo1imBhHj0oNDtEpNcOSswrdO1my5bGIB+vE9vW9
FRjSGAcjSvUGItTDuwjWWaNiyf4OXgZs0FrZO+X1K1kIBtcpcfDba+JlNniR1wo6q9fR1hW/qg1z
kmvSGkgGC6GNaWil4AT/+o1mHDaRHOLxQvGdPLwox2oMfJUsWNYi8izAeRzvHfLWTuzn3t47Tu4u
WGvWREBlxycpouTsxkQowkxQhOotUm3GxCNvzyB15eNJuE7mw6WDLZXJ7KODSBXRPrpzBYgf8H+k
xCdYp3ZZrbX7plPlTeIa+OarUp6oTxnrLToYENWubyNqZQe3lviO1t7MaZw1DHJeyeZ5dtNAqqhf
Co7/+HssQhG/JE6jP0KW9+ttjh7B/OplavDO2TNozd3HF//mPhMKxD6dhialEpohR4+zq8gBaWqM
jrnXarvU08s9mLj6S0L+4qltz+9F+M8LF7xuwFpYox2+q/bxphnNTgXpIfXCAuMyK6WqtNG/8TDG
yqfKahD5bHIxtQPhqbZGZGfIyXdZbkAiiX5v8+nIQhKY4vsW4mL6QgZzR+4YOd2Qgpfa+VRw0rqF
Vus6F4TKzBKP1WTMW9V51hPwo969nNvSr4O2s9w5NLu5jR9ghpANS3ckncAljAvbPTAjsF0xbtsz
+noREG6i82j82RymT2lNue+WQBYQ7mE/EIP4tdQL/0yWCVB//KZ5Gn23/WJwy+3qFZiAZC1eKvCG
1spCz5QaXmN9j0xVwtRQLpuMLwT4ah4RWzG55SQniq6kAkfQGvl5dY51dzv0hpt1wVRgmr2WaYbG
DEqJTIgXtZTmXZUj3q1i6/vdSozKHKciF0Pg0Mow52vRfOE5oojCjFDm+ZVQqDKlwpe0k4Pbb4Yy
GsRymmHn6kuZPVozKUZkG6Yqcm+9EWP3eRd1lfO5Hibf27XI3OR5zwM2w17VvrF1G1IauXS7spLN
BAq33dtqcPFmLwUB3BOAquYqwkWkbiboDdqDFpekjkVjjx5L4KB2SB809IsRKSJZNfNCrC/aOvUz
qwfNvLKGqUTdB1Xeu4CaUizXLmES3TnRPdNwHhPN2eGApBD8RD587oQsg67AaxnFP2w2VYIUnTi3
daS1dhVfWtMcA/CnGJikj5qdRCiNWJRrkrbtTr1WZCNZNra0KMm+8bbl0SZqEe3cRVEh3AvDaYS3
k7k5m8/lbKTZ1qqqzgXimOhFRQkkLSG4o2Fs420OEImogqSb9dsYvkuEOL+T7k2Vm+20LZdW53qm
yv/Vmb75s6sLOa05LyWUskFPCjaEcBG2U+5F9i6ude1GciDNUaxP6XxvDV1kkNthO7BlCSTrfpK8
rD9j0ZbY/Vx+Gwk/DdFTS5tW7a7LK2x95AGSAG1OOlZEbWx72D6ERbG3nbw+NEo2L4HR5emT2ZnF
6nivHfJ8CdsBW0+RkZjQJK5JtLMJvdp6S+5ZpLXM1qsxliU+RH/RKqhAMUSCCrMYgmanzm5knxmv
uikRjtVQcaw9UIf53o+IXD13SI1AzEUi9RwmtqztMMdICT+iaFpnVzW6+TOG45gB9jW9cU8Wp+0A
1l1mvJ2I+569rCSUCDgwA6vFdZMQIciaaIv6rN52eW3cN5OdjOj/an+68JoVzNoloHwuRKR0tbPB
Sb1ONccUyEImAVmV4fbfPCKzejhtfFJB/oCcCizSW7odBeD2DtG5rq69PCYOpCUgMaH2uvQ+mI6x
9XL0qXokdxVmYBUUpUj0zahBcrhGcUiKYBz1Ql4Atyb2Mk4z634hdyV5XFIX6J1HPpMKyrSiv571
hv3Awp88NvCwb1m7zZyANaIHHrSqqVhuBBlLZxNr5q8OK/WzM5bdfEnRIHsmCyItL5U+QSGMZOvO
G/bgkbbRySH9qZuR8ZCMNKoDOlg9kcCxOaJy95mxIcCS2v22SmL1L4SbGfKxbJR+q3dafwNlhOLR
pCGju2Qdqm7GxRmKc60k7uzMibqcjGzPaO+afszRl5K+/WtUkV+fk4MykEyTDWZ61SSG/qwluhPv
G7jh2h5lUPwTmpbRgO2R/nRe+q0zAHzLGi1I2DGKHZm2WUbg+eQbF/akO49ugmObuBLbfMp0DuyC
/X6itbzss0gvVKyLS0OpcrlqYHMQxuTUubYlb82qQzdKphExpErQaE5wRj+jLU2MTd7KEi1evthi
W4ppGr5HtPPba1nWXh9Y0LytLWuJB6vbQ8kIgpuwimKhpPat06X+TUA7yx+QPOXGZSE1F1eHnbDk
AyCziGMeCEEJjSHXclz91WjuSiEbmMIqwhO5ibVUOaG05jJ+KjBLfm/G1nx0i1pEOxs5PWIICxJl
oKd8A7otNP2xpR5jxe0tNk5Z3q+Zff5jnBNMsvcKXtdgrjmKQFu2zFvkxToW0CyyyVmKCB0LOBWV
HUariQRrr3XI7elARUVg3OqsuomrsSke4fFZ5p4wULFcYdCKhgd01VDipqbhKwl2rShhmtWEhAEo
IYkSmNwqqB0zTd8T3dOLZ60gVDDM+nG4AI4zY1pbeHhbX6TEnyLLyYkP9muVE99CntWvjm6/4sw0
li9T4nk/W4yL3eucTwYCqBEpAcCJGuZ/s2ggCvKmdJ2vLBuFBVspKnT/C6uVlGek3MUzyeAc+Ei7
RBFJUQ7G2Axmp+iiR7N12/ROE4NuMNmFqxCVzqLbr33+8TY37Ca5I52rt8+N2miY0qUY7HIrRg81
rkCqD3gC8+/ALFmytL7uEsKzLmTT+cVZHNtYu8dFkF+EzjNru8dK67MepBamfn8M8sUyxm+9T1f/
xeljGd+m5J7KV2sWuDOcNEqcT20Zi5/EAeNdmnS/dy4A1JMNVmWGglbkjhq8RFw8CFbcPs9RDLiC
OxxW9Zy2X9kZtUzjRqtG72x2C8O+t3OlG2A5qSU+ulh047uZOz2Q6ttOxU1nL4To0V4Eo5fBH09C
YQ0rtc+01a0arQpxLo5siP+Wi1zdz5U9nDup2ernOjD1CRn5QBIAOW/WhSOhbT01yUJNDsoFuW0E
kSyXJMpPgpCkjOL5TE5QC+dqJCiWRUIfz3AlmdbGEHAAb6TqJpagBuO8EUq758UMEn2otG9lmWvT
3khaHOKazghXNgZLb8e5sjCuccdXczj3c4nCe8SatkOGghy8jBdz/gy7Jze/jq4F2r6D6HQ10s7t
XxtfH6dPdqxqqi1ebhvyLgGM3AWlnMgk7cnrND57VZaJvd7b/ovW67r8ilmbeGfbbXyTuMVBG5wt
nycqohrQdJtEUXJxwRD0YMT0lyZWk/YECjXlU6pK9fB73/5/Itz/Wk1d/3/r83n3s3ipfvwpwF3/
wH+bnh2owlCusR4JB8j2alL+77QUDT/0aiXkpMOJfA0q4U/9D/zb+QcXzCpMWFVaq/Hr3wJcx/iH
FiR6ApQ5CI/W/+sv9LeHJ022xKtpF7Or7a2eRhqch2dnBCRSMs+hnJrmM73rZec3tbnNllLbO5VX
bv64M5//dbD60/n8u8T7v+etf43HL19d22slxzsqQOS8gXMFkQ2rXB6TSBJRH+PDY+5Gn4TI3h37
vR/BBfMsp4Pd7TpPmdMCYOzJP2xkpS6wSNzODvultBiMDRFh+TYrZJWdOBkeHkJ//066zDwyXGMG
Et6jchMfAvb8WdHgF+u+tThbLxKr9VnB21Pe3LdPYAU+u4zGEdxDs3b0BAZpYAhpunD0k3Y/zbO7
J57E246ZqL/BYz6FXD8scK1XRjIjiOtVe42069g3m5IvXXZm3YVmPpmhysgYT/KKygz5rdfDBLYu
tTRx4rm/c5EUFxgNhf8qGT+qLxQZTb3Cxu9U0V8EsQbdupF5vukGReJGrf36eJqZ6zQ6nGbMLWpc
vFhrP/OYad/LLkZlg7sHTDO4YPLVxofEyMlOqPUKWg8NA3JDBkO7s1hXfeBOnXvXFsL54el14Qds
Y0GBxIpQLg6TCfgMIiMazvp2usCMh9h6Xxij9ZrgLfmGQ6fCYANr7y4ra6M9+/hi3rt3TBCLYEh6
+BSVDydIBw0WbmjThvOoi6uq6/J9KeflioDHelsNprv9eLy3U38t15loHSxcAwhTD8cjJr4hSggE
qKOn7aUGy/McG4i+7VoC7T8e6rBCuM5Fetor+J9keP46bgH7xMoLdrQNUOuM8Dzfz86EiKsToxxV
4hmGJZbaqkVtkHwNSshHV0QEpUm6OShY15+3WeNnATY28X0eLXiVdcrOAJzYpkqcZesUdb8fmnoJ
emI5T0AM3rx7grIeLkdePhq09HAOf0jsuR2f6JLK9RhZgWAXiSikci4LRBMbyujWxop94/zjm7wu
4QfvAoNayOmRa1mEY73x5U+cA9MOIAs7aMrYvP1Y1TQztPsYtorpxvuRiLlNkVKe/Xjk9248mvBV
p4P8DZzC0fWyybCIn+N6EwS6gc5unwJjYgYROc5XnRaz56XT+4k8GPNyGEljEJkXByIy/06l/nsG
8DMwSSC8NymoHrUojAFiYF5nCJLKVIZaWl+VGUTbRIKhAU6tXSw6fMKPr/7tfSe2A6kpy61O21pY
hw/brShzVq3EVOkUDftbsw2XHrh5lcH3i7xahqK2ljAhavbEE3/nvjtrxBrcD549ddSjCc9O1aMS
4NaIv7ws9MsOJOtgJHuritOvc9/lG5VTHOq1HAyQyxEuZle9GaBmn+imvFlLBD9kFXIi6SR0YTUz
/dlso+aSo+ITxDv6XRxQHptDZ2wlYnoKUR/f7jdrCUNZqB4ZBd0g6SSHQxVTO5q9g+0vr0R+1hYF
cgtLVycWx7ejMIvWNsMqkeEOH10QYfKJPczsuTHldjDZy/R21lr3xOfy7W1bxVOsVT6mZcxZR9fS
GxwFY9x7YdN4AmtUmWMzzFWgjwQUf3zb3i5JfFMcFMQI21aDz9GbEWXtmAwWQxHWqg/bqcFG0afC
3ZYZLUNIJdEYFrHMTzRT3r4cfNB8B08WLhUC9o52PQTBaRI3eR1KMLI75WgWFMKouhqJ3buSvalT
Kxj6wIUQ9vH10nw6Xg/RZK+5gOx+UDpw5jucKBhHe4jOwLOBqOKRjrO6ogNrDp8R6zRQrA2Z7skr
HsgPH+b43LUK62l0a/+ybuOBZ2CXVvbJVmKkVr1kVOptUTVjCJgsvdCymIj1FMdkGhAmr35aZes8
tYj7yvOY0NprCCkxUrXctOW+STo4lpKC4pYQ2eor7x/lr8QRybwnP1QgOATfcV3lXS23XtWbF43V
xV8youIBcOF55uQnEhzitUkQe0DdOrudh6W5aeSov7RC2exKjILcBeV3pAhyHPZv+8VhDuH7VSuA
Eq9nCPnYFKjn+varD/KrI+cnh/tg1Om4a/meAP7uGky1S0bd+cweGu01SmfnKzv2FfVpGu0T0nD5
OR8obIWkB3pnXqvbX4iEnrLtOMX6mWSf4Vylc1k813Xf0PFO9fZ7VHTiweb0v2wgGPubybKQuJEy
T8DtjDtv2Ex0fF8nqzWf7XLSis+tSRNoA64E0P9EaLwG+nKWZgC4CeMgTYR1TXc7HagIuhAgdAQ1
TcQSZEa7NZoErHTVTMm1V3nIEsvGU4GWjqQkYAOEmA1FPEe7qSbihBSpyNck3c4qWMY8IayuiEVK
rh8ajw3Eh7Tb2tRyVOBT13qYzIbDAaVXkrsGsK3PctJFTPFdVzJUEvL2Vsmx+1bqRiLDlPYQx5fZ
xyYyQoHZLYjtUMEgz01CmiDNp6YSkjthkoMaspLDeyaQAcGYtPp+ohQrB8ITBDlxW7OxnGSjGW5K
vjy71a9TOoE/F1Ruyw1lAWr85VRb/L2tV4+o35Zpg61eeybofUgoRRF9iHyKiJHQ93Lrqi+HYSBS
OZsfaVWRTlALvwUUQPH2eRrhSQWdn80vFK5JJ5iqvv2cOFK5AHL7htDxQSxxsrPtdvmkEswlW71P
OExkOAT3ybD669poIHcFxogcNq6KozNXLcrdDdkkcZA7LXV/O5VAcrG1pNscDzHo9ChR8XagIXad
TkX+a1waasPUrorHwnWmz+4ChZnt8WKJMFN5/MksqgFbPvN62sEJLMvA6dvipqGi/gBHShu2SpjN
eUIiNF0iSXR2OU7+uPPdeco2U++53ykJL/fwTB2OAd0gZaCcKv3hjYOxBLEh++ec+Ea5wbVaE/TY
WTBf3NRJ3VDXWijtVMPn8yFGD8d7OTsV/SChzTTjEv0Xt5ytVt83zrJZ1GT8UnmS6mFnjVq/7Qc6
VBv42l29Rf7iEmvgGNpl0guj2kx2FJcbLGGwZsoEyENgjhVveeKk9pXrQIUIxqEa5IYMvLkI+7Kw
SVSJdW0lzvZ6jKdCm+Itfh5nCmTfqO+Z5UwkbGlt+rnXyOEL+kHSrE9lqU+BK2r3ydTGvAsyMh+r
TVWb0xY3emuH6dj6PwZj4MdGSardV32uvpQTR4f92Ljg9aaGhGxdj27X99neu4Ak3ZCVaXzW7MZ/
lAsvUWDEKQSIQVXkAnmsa5A1iBn5CU0sWTgc6tNlOxskcIA3hIJKlBeCpAmdfhkia67v0n4YxyBF
da4xRU15lRe9o6gK6NDGldu5X2RFjTd0Z3AaYSeT+sHsSe0IMkhwP5x+6b/1nIXr/TRKpz+nIh1t
jFhPYElZI6eE3lMzxe68Hm5d4vaaEGvyDCAYTKsZFMKDEjlNsz6eJ7KNbrDEEs0xNplv0HnAZhy4
zro8G8mU7RMP/MRmpl/6aE6duG/AUPR7uu7DNx/cRgHiGpzp1pg0+0klxLEGSQ4RYQtyH0ByTDTO
dU/bmMrrIvOfiZf417yJK4lA1a9uZpLKgA9tteQYaPI3hVmOlzNcf3XJKSy50UVb5FvdJRklYEl2
fiyORowG/UTz25DjVAoT6Tc3Wd9aQzBWsapCgwLWtTGIYgwSju/5bnQdCTJW2bP4xeOcqlsa1A6M
BJwI/SYvbbKuZR+bPzJavwvtp7zbzE7pPUhNK74tiacvm0SjnxDOxTToFxTrbXyjPSEBWIqz6Ymz
Xx7xBVmcm6XqEqD5jVfWZ9GYCj1IdQUmhH+KgwbV53zV0JhHSthEzuso/Kyghs/LEOStG5kb0Oij
CCcxczIvxzL2zkVZd2AjsDPHwawr7bwdazUHEwEzlGmNmmZM0mgwlKNsqa4yd0IfTHmM/lwL/pfF
3FuSJZBtpWl70yaRkpZ/pDZtlxYEG6koelDUXUjVWCNPA+FYxSMfLYI23clptoTBF6Btmmj57tKG
TbbMUHVXDnrL3SiBKATKGJt4t7i1BW+61u2YZO4C0R1V5LoPxjJvicHoS4JsVOWl52Uk3QXAe+59
F6SfW3wDJgTokT2xrEMgJfCBZ2te1W5idqA01kugJtJ9be22Rq1eeBA9U4AgdehripcyHkEQEpqy
PFkuRM/AsqFyBzaV9F/lCPgkNJMm16ifLCyng1aQl+qaGBFz2kKvhh8nyRVetObbaAxtuVliZd/a
C5cQ9KmVXbG36hA4RKPx6rWe/tMlhHVDFirGOF2O0a94FLUX9GimMfmUdfTYcZImH9SyGmczlXmE
2XywfljL1KOZW+pv5aCcmyiZ/ZYYHqv7XOSaSV75TOCKaxfPnqvNn2HiJ5QxYPnBuZj1fssCk+/K
rOPDolvJLvfi+jytM/g+Xp1NYWtVI+jhWht+1k26PDtOYt9rZGpdml6bQoQl2zjZVt4gn4HKrgLg
pBw2ZUQB/9q2KlueZYszPU6LwUmTG6df17OHbdLIxPA4skl6mQfSj86xX+T3EWBw1lWzE2lI3oci
dqro26vWIUfBdiKqFcSQyJ0JCod7WMGCC0i5APc8xCkvlp4Xw0XXeE0M/p7aE9Bp/p2Qj676FQ1l
yaaIvBtQ8WNbUsvIRuNuqVVkEUejlse2BhOzkbOjPmU1nS1wvYQJoRxvcnjL/ex3tzOtaDQIWOHv
26lhZTZn6dIz8RKnTkKSHaS/yxDPIKxNl+hlMK3uB6zd/B4Ttd4EhTFAatezWj6UyVrYIU7FeWLS
evdJMzUXfOdiDzS2R2A2SQ8lmtmia31UuqgqiJKu03bjkYVnBLrZ9skuypom2mbgSxyCooo0udAL
gVdZ6kR8a4DxQQMXpvmkKY8PoltqDfEdGpIAvihmQuwpgpnAc3LzOwWCZggMvUv9NUwj+96KWTog
CpXFHsp1DIq+ZZteIiGZi21XFP6tPrSuf2ZjMMLRqTvyridZhYO1n0wPxuJkZ/+PvTPZjVzJsu2v
JGpcvKCx56AmdLq7+l7RTQgpGvadsTPj17/Fm/USISlKQta4kEAmkHHj0tkZj52z99qTOWuUZ05R
f9Wta92x4wl/dLWpHwQ+GGjRBWO9CFptSfnV+atm82EmX5NqnkkAN8eqxxVoWOkJNOHmdshbmIkV
8TJIZ0ygaH02OGKXBBth3FxS1vdgTpfHvAFJCHhbU6eNxZbFYFEIINtxQ+NGFiklmtdbzencpixJ
tmGUP5zSpOBbR93dapFYKDOENZ91kql65E9zUBJT6ebhkTSPrUwj0anflzYoshhX5HpTGCibqQ78
7gfUtYyth8CFA8d7AH+FA4xshdTzTjykI/CgAmvPQKthBgnv8KSlBcGdmab5RjHuZqHFikRDVg1O
GaPH0NeEfMzzTls0ZG5xHpKdksA5qvmSrOKnQ4n4c8gM6UcdXo8RTkhP11zVCVKP3FkATLpLmy0n
bbmoPeO6XEFhrhg1+FM/fZXS1/bOnE2uacJi+pPwPZ+ImIlgtq4o1yYO/Do3SHUQuXfw5inz47RJ
mFG4ZQNiY7TKhmdJJu3TTDGURDIhZn4X2qzMu0aKRe4qgmIui55IsQNQZcU6QEUYSYbCGjS4hOCe
EHZe7MhsNG+dPNHkcRN1Y+/WYGKAUelRE/jQ9+Olb2uI+inJPeuWBxyVNt97qvItGCeR7pLQQbPn
n17q2AXbHlc0VMM1t1BJuPmqXYh4zyQYx8idEcBhop3VQxHUy0Ug29KOFLX+aSk6jb6MjfJp38w8
cEnVOXfTrJYzxJbi8yxMglsmXk2kX2OvviWWVUeE25v9Ye2pBxkedNZhcLF3sYHjU73vDEfdJj5Z
RdFIJsyD9jxjZvaPRJJmFx7vvWCUQspTzZqzM6gL2p1ZzOrO0Q0r25o74iZtV/fnKEbK+h7JUyTt
uv4V2uPwvczSQF3ha+2+uk0xUQ/6sOKOnCb+sraHJHU7ASD9MkmNoC9wMseIyM4dm10uUY8yux14
cxAuTSUBmDLJ4sYuzB46Wbd+HkbpqHMUeMyihkIRBQnRHTwCGSSEx/tGf7JKzW5O8dh70VD5TrIf
qHnJtcjr+gBX2mKurtaC5BGl5SdDWyQwcPPFdSWFxl46yzmupqFY484c3DMgxyDbrGLOOPEmzC7C
AcYVEY7eNnQGmEptItrmoXQzL4jrUZXfe+SEl0CvxwukDwtosF565F8UQNwXX6rbjaL9swj6gkRM
w03KMxsOiE9KEpkN0QZYu1zTbU1BZ7GIPXXStlEpA9LS2HQGR6v3h6+h31TDiamb/HS0B/UjDIlX
OwZaQmcbAgOh2tqRchNhQk6fnck2uWFk3+zwxa2EcPUBXHcwd0u595OVC9oLA/Z40ZsbKXVk2s5v
IreNL2JoxjQOjeKAVik4yUAGtxTMTvmEUnhxY22AFq+MlKudZXN+ZTmz86uQ2vk55JY8D3KfqGCK
N3ZwagnzT0Dr3EerSVkvoNwmya7LmuJaUyyEO25cNeyanvxNOebtFp/oOb/6ciim2PFHlX7VJI3T
fga448TzIIlWkjRXI0laE3oOUVM6kjmpT9telZAkB6gkh5msE7KBc7Lcj3xZqyomenhuo2wN8mAP
zc84Vw6pMBHboYK1J5/ZJxsBn0tKuO77aGVFH7ttulyVdrl+U+M4XqBZML71qja+VXSWg90m+OSr
rkM4bWnfY6kN+XKCqVk62Z+VxaTTAzvG7kk2W1AS77/GaDpu9tipQ7px5QAJvG/ywtf7GeknbYZa
mj9GAls3pNi2TW7tLLkDL9uSRygqVDolBMFHd1yIbuIlVqcQB52fOl/Wux5XJKqLyskKdlMpQfZt
gaEnapG40n8Br9FGFW0Z8lhKdpFt2eIFMN06POYgE9rYbieWFLLOhzJiXFjxbDp6Lk8Xew4uwoY8
Ptb6LDu1JRaAnUN6GiVpM9nPPqpUiV6VbPZTn+7vjG9DFmdD2Uwdq2+Lr7ZpK58xdqKAJTbA0sKD
v9Byg+VYMNCpQq/eTYU31bGszf6K4VdmMM6rtXuEkz18SvxBXve5TXPaJME5oQPkNc6h7unQ7Jra
kj9yTaGJysn1YB8qc7qtV5SFsZeW5RcmPuxMEeyG9qnkZeYb02Lr2ptTV/ZnWTFQSkaOZH8ZuYNw
e6rDOl9i/jQYr5eCbIycZES+RKM2+Bg2U/HZysYmZBDvSD/26oRAuDQFq88jiezoKGj0/WJqFlys
lPbkJsKje+YTpy4GUXtZvLUkUT1CBAB03xcJglb+i3g512tiZ2yJ1WBZSvxd7jnJTY9die1BYQX9
Gf2T4pwNhR5QtLGh3PWD460XRr4uJH/O9BSicu4GFFZdmFPeqzkUJSIep2gO+EycnZh9dM6jjZap
t1ErkSE6Z8ve09b8zPeXfLrQt7JLwJGpe1q3hd+cFm1FPiNDhJZo4nR7KAuvSq+rtlBf/tOtG/Jz
RoObSxfxBi3aercExOH8Z5OUiCyJAdk5VWNV6Akz/0RW9EgO7zeN3zTJYZ0J22Z07lq4DLytX/+b
Z8jrIROuS9szKTccmgVTQxCaPcVDgcCyJ2L4PiF05YOBxtspDkfFv4b5fKM6ILR9edTZy5FkTTmJ
M/NCgI+rRYGveouVdPpib+LfPhUWCXcVreAYyZFFUJSbsH8hbuT9838zj+CXMLKEjw/xAWnVq1GW
gUO3tVO3260kb5yBjBZHEovVvWeO6wcj0jcDlu1QeMGxkNMUZmD78qTx0HsYkFnnHLp55w5cJOCC
U/fBFOCPR0GcyxBik13Y2w3/7YYObjaI3qfSJ69iJfSpNe6btpQf2CreHoVCNGQ/4eBOZ/P/6rGh
d0gXdpu8Tv3aHho7sdC9MHSw/u3bw+xru2Ib5QgL4qsxa5NVib1kxI8p/qGTfjsRcnppEY5gRN9/
Ev7wJlCy2C4jTZyOnNrLC6dLbMRo2plbm156tq7DsoPFj5DTr+mnIjveT778iEj8p4kNZixTMERm
5ua8Oj/CVrOOGIaeDjebuGmmQF9wZx2l2zyTuK3jgRErqXVERL1/tn96BbmoKGYwpHAbX7/4ppFs
bcViq1qsLeCMuBbGIVjXz0Vn2heGsmiReQUMwU5O52hcPWJqVoL0VgN/2gc/5k+XAUs5OCYGnOAS
Xw2u3KFmXCO5DCYBSnfloEgDmumpLWr9Oc3LfFEbaHuJNIf5aYzz6Qzb+CR0CCQr8YWTQJR3hy7t
LMjzfn+DBsc6TVLB9ANU1gcL5psnP+DN2t4ruAVM3F9T0UW1gNMjr3LnW0o9VKHKYm2b5cn7V+RP
RwkYXKIscDHfvVGqJGrovA4wtAO3/rJp/S+qMLoPLHN/PIgvtrNAqAVv8eUTP0+8U+ZUsYGxS+dk
EX11M6/tR+EJ4s0SyxXbQBYgNSEvoFJ5eZjJxhtdN0nDQHRyruxlpt/K4nJBiW1geaDyEFjdD97g
ZLeTaRW7dZjKng1/YcUZmbAnNRkf55AUjMfWnYOn96+0+NNVIOgD+zHgHxMO1MufZ80qtxL2Qruu
dn+Zedp/nbr+zlvW9hx/2JYiCy0R/T1dEH/xp8sgAMwnfOxJXqqzqHUUXVNRLJ/f/11vXgmuWkim
AE8bcR3itSdPhhOxCn7W7upO1HhScppas0jjsPbKs7Wff6ZVUx+EDn+8f9w/3C1neyQ2jSZtzuDV
ys4GJIAIz0NRepSecxJQOya0XBez/kgL8Mqbt2lXEAyBdUCNCHeLodnLS09zdzbwzDBaLWvmqeQu
YUfR9r6uGByPujR3c5qHV+3Q+FdYXuqowvfywfv8N2bkpYgImhD2bJAnfDGphl7+iCrUVNojU4HZ
sZIdqksLQpuGDWxCUau47adCq/CMlo566ozR+maH6pccPYHMh44ROaLZdRkMzT7re/8GzemKAr7u
vfu/Q/bSThqCeU+niBvXhUsLIzcDmlfQyt+/cX94YLCcWABxAhOhyOsbRy9Vm50g+68XzvTTTXNy
YSmd9y7BYHernxifBfOVS2Wzt3n/yNttenUFsZtsxQACSEC8rwqbzDHHzqSZsqs58vMSJCa2xtS6
Q6xDUKYOP3o1/vDGkhMABYx4JN6SvyWSv5U4DcNW8h9x31ZbnDxatulaNyQxv39Wf3gR8AxiBAXF
hCjm9bqAjgOaScj0teHG3puN3bNipfl1UHbigyyHv1Gbr64g3xNIU6hVPITUr55BhcOPFUYCCBhF
thN2jSOt09O5mA3GVyNB0uNiChr6Ju9KbnVHudSfRJ5cUKUk59bcf7D4vL3C8B5Rklg4jym6Xrt0
u6pPS+wheLYNUWzk3ZX5Jmjc96/w2+cGZQ5iFepHlgFEQS/fvNBKdWXzDu3SSuWfG8lWbpbhQrQJ
DoK2oWny/vHe3lGO5yKkQnKK8Pw1ZsIxSuBHFsdzrCY/DA4zCLrwySFrieD7XxzKDxGCwz7lUX11
ajnt0KrfIKT+NOG921RIaxkoDB2gJ98/1B/u1SZEQ06/SSGRxL26iiXTLL/iiZmrvD24teccCaY1
PjjKH+9V6PGRBMFDLf7qhCBZm6VatqgBhovcJleeN/SCdqMirZ0ou4+gCH+8V78d79VnyFfEEAUk
pO5mOa33vRfMmBHN4pCp+iOp7p8OBfZm+9BiSYfB8PICynBISBrk1FirgwhvK5aYsZLnBs7BDzZn
fzoUHzqXLScAcgACLw+VWkunyIgggL7D9zQTphrZqhZXrTka8fuPxd8cmJdrChp4dhRgoWgpvQk7
qTHS0tNAT9BA8n4mQh01rFMEN51n2QWxNJI83dqZHktrZcQ9SH3Yyv0bL+sxL7sdXP6mT4J4RGDO
XGTs+hg3xb8Hh9gqgO1H8lAJhGvgKu2XF8QcqRu7iUXWUyUZ3SJJDint5Q8WmreXHf4hjgdozhTV
ABVeHoWGPQLtGZoaaJeaqIi6Ou17suOcktT29y/7m11kgNsFozoFNTUvHZWXh2rzyauwH1TMZtcG
3GKV+J9UwOhRi1E1kVn5It3Ngf6oin37fgYO8zm+i/wvuspXx01CtEYOxfSOBBEvwZWbDvT2xXgy
i+ScC9/ecfOHMx719cqanflcl357zLIh3QM9aEeSRub8UYnyxmSw8iD6Zf23V18Ezx611ka5otv8
6hem4ag6UuIROljBdG+YaXs5mXQQiK/4SBb/9mIAw+XjheeEBZh99cub0NclUbIKPnJFaMY3yyqD
aGZorWJiLtqbnnDOD162t2swIY3YCkjaobdDN+nlAYst6wMHecGsxhkeg8UmhUSunvxgEd5+98tX
msLOhp9m+jxk4rXXhIwQtw1KhdSdVuvZqmrkaxMdT3Rlgdp0akwQ5yVYTg06tFFYMR5//+n+w3nS
jaFShsZmbuC+l+dZDqsIrZpmHWV0uA/bqdiXmUrv3z/K29cVYAd9AOouYPJ/O8R+b2GxRkr0CCAf
+sSe70Y93+J/qL+4FZ+a94/0p/MJMZ8IfDt8pL3tbf6tktQ9fuDFmJF6mGFySIj3ePbNsHt4/yh/
2AGjD8emgEqfLo/1mvuxth2GnGrCQmrIaV9YI5OTcgxU7JOlQGhRmO69odKxY40Mmio97ZW3fB/d
ITh2qJsIV06QChYacABukv/FQ8VjtW3AAsIsX2PYELKQ57cMDG/zbLgeUEztsFa38TooRmu8zWzF
vaQ5dAT/ksBONNH7V+fNPeC68NSwKuNr4k68WhdYHGUyuXYSFcVcPmZGWF76A2GO7x/l7Taf0pr6
iC7E5teg4Hx5q3G1VgMf5GxnomLQyK+z7FgsCRo9cgthl5ZlcBIWASIZgTxtX2frk0NI0bFEibc3
8mncS6PysWaHIv77p/2fu/Q/tov8P7tLd9nTj9+tpds//U9rqWVjLWU9BTlH94tvt/3/naWk6fIB
tywatXzjaIz9y1fK32GeQGeOkgeILkTvf/lK/b8YwWGA4v8L6adgVf53fKX81RfLsE9FRYOYZi1O
Cf6D1v7lo9Su3uT0wjubjLJHFh2IhJxYaWRhd0r6kNgFpQWxGhXlWJcPdthmt+wHIKMEYYbqgB4z
eupyDR9CkbrOiefR6jvkta3L83VqlHneNkV/Z/krymUvJXPqUDg9049qpfeJSh+jT3eAxmNJjH8T
+RQsYoL08RQpjh1DK3ZnMqUR4ZV6503EZruFRIJ86i4lkLHCXqURKw9HOIlQiWPtqh7xHVnTS44Y
tW1usryTx6Y2NwGOYx4H8JDZcTEsdFKp7UWT0+jYA4QZibo10ysljca8olclkgUfjGVeNJ5RflmB
2dQnqFaF9yVoquwpHbs1NtQ4r5HZN9YN5o1hH2oZtpJ8JwTDjLceJ/KjiGesE18O4GlWBMKfbf4V
cekb2r5bpnqVV3SLWuOLlF7igfkI0zu4PkMgd/zQDglmM059dWG2fs2EkImZfY3iMsjuTEMTZx8V
iWi6HwpqwM++N8yCQI+5ZEI+m42T3qcEfrh3KEid5isZd60+6DWzd52tlh9bTo29xpgWnrPe17/G
SiMHx2wJgmlP3rx3DZUcS0DSFbTS7aRmkzm4dAxhGxbXkM2hJBmDZV33Q54YJ6uXMWQt0kbox6A1
l58YDsrutko83BNROi5+sLfStHvo8zA5k8i/YlMH3onpzPltsy7EMqKsRP+tEXsOBaTZPMFFcK+X
ekCm5vtOrQ557qcYOaqOAFMGmFiWwsuwz0JgDc1ShyhOVWMNSc/oWtXMPAmlM53z1g6XCdm3RNC/
2wg7iEEY6MluhgnahZmKTMNGY0xIWtJxfRHqVNHkEnWxV6RpBedjuoD6gEql9CmQZn/YI+vwjPMp
9+rqSPZ5cGMlozdRxGCbO/OSjlDdPkH0HENaGiWfPH+qTnxZ9s3p0C7uJ29BGJ8beFRbdFXHeQwp
cbaia96btMovdF1nV0ZdA3Bk29FGE3ymq8lGpBWpZDUuk8zwJTGFtr7XUhd4QVyNoEi0822adfq6
oEceW6VWxlVAYuDt0jbC32HBoIqv0yr9JAyjObGylnFu1vBK7NFJAnOZp86JHLRj91YbYl7Ixqw/
7XrLuVWW3z2l8Hm/Jjxachf4xlqgV13wlmh07mT8bfCcLSHX7ugRNHUZB3mZIVC1wyZFi1aWxkUx
leNnL3GzB2DuzlVQcqUljruEqDFtYbrpH8dpKXL1I7NUkcB5R5Se+TC4+9HgbYLrlSz9OH9nVXDs
CSkxbcowUgXsrSEl0UxtOijauwBIrGMoGxWIo232o8IZLJZ0/UYtD6jhHKGeOd6HA3rLHfLdjHlQ
lxqFte4TtBltfVqGQzO1vzqJ5oG5kVEmflbEQz3l4JAUlBmy7TqyYGSzb8JxGYBUVLgL6/MkmHox
RoGHOqRHGqRG5yAbaaL6U/biHDqUgyFREHTDkTmPJgrTFJSIuLSXwV2WT3WCiN7GMSR9YUVul1Xm
MW8GA01X2qGl23kzHX58Rc2cPaIfIQU2aixvyZ6cMB2aT+hOGu/rWiF9fgisalEH1P+tvAzLMZeX
tMHXfB/ClhKIAhdMCDcyAwwTFbJoAaaUSw3ORSz+pl/znqberVMW6d4/QbngHEc7taK2NetvGTc3
ckOMQAtXPyZXrkPGVBn3gQaqwaizzlF3FuXBU6wL2nLJubP4F12ubi/PgtIL7rKGyCg9r95e5jbN
ZxUEk3EMJ7M58Ulp+WrbGN/xwIcyMux1iuelqmF5z2GAFrkRR1WH1adMuz7JBsjcI7M1Q7xSgxnb
I5rVOvOd02asjOvJ6xbCFqzyJPEa76g7Ih1MQntIF8Tz8W2GkLcblzqL62lZYzMc6hOZze1FyHJu
RKpf9UMpSYFCUeOOGO5cO07mGqWHZSnraDWDLyNn2+g7tiyOuZWJR7es71am7qQE1tNZN5m/PLqP
DwDcfDsq0LxFGMTt0zDrACLrwgO7xLU+Jrb/PIqyl9+ylJX4bCrmuf+RVPbQXnZ5q7BBFz43HAXE
8ElZM/qeEnKN/prXmEDgsDVtk2aRWzvJpZKVk/4okT09QbywjC+emsr0QjYYL5HpIhGNeUGs2F54
ZKJhA2UBE84XxEz50NwqX3fHfIuDjlDANVdeuSozdhoHIaYV+I0+5E5CDqEgNvuSeMOhiQXbpy2w
cTzic9BMgVEFqzQsjF0f1vpmdFdnBXs2mWGshrIITz3sn165X3VgHwiOrSND4OlYw7k/VnYXfHOn
1Yz7xbFQn/N23tZD718kRendjRIZ2W5gsyFRwDfquTLs5SK3y+4J/vpq7qZ8LA+Jsehuv7oa4Qt1
ND2iJBufZs/k3p80GZ8ZrIF5uX4fMjfLrhL8dP5Bo6MKjkmeE7hUedZF3WGbJmMZz5r2jewXUWCp
Pg44H3jpobNN9c3/ldCjPv3xX/9hbb2E/7mGvmvrpyZ/+r2M/vtv/HcdHf5Fu5aG1KY2gba5MUlQ
Eo/bv/Yv5D6C9hvtom3wya7svwEtTsAfOdAlKG5pMvwOaCFYcTM7b7EERJj4KEz/nUKa3vqrQhon
N/h/8AgMX6nlX6Nhg9YoxxVe6K5L8JOd+yt+p7jr6HSfeIbhrTcziLxNSzyg7rzbcMbVVaWcwrIi
yd5tGeOVOHnxIyspR0/HKkGMP4pZhLu+FXW9591Mxph0syyJK2kazr4NBjd8UpoUqB06LNFf+6ud
iQsE8atxMha1qqBYpTLNHmjdTcZlW098JCImMm174ZYOybIkr4sTvnApuqi5bQUQCZS/d2bf6vMW
vfOtPSEaP82n0vncStRdseKFSA8aAee1DyUuiKeUBjehrY1o62fMWoztSFFqFkJFIZQvRKzaQpmP
prar5KoPTNaVrA4bb69xuloUSrDVqCcG5FChmTVfHXJ7vYOF5l6dNEyzQmwRITZx7Y3duFsneyzj
VfVyjQoDSXbUiIawqMAIjPRQo8o1yC5mkYybYVjSy2oMw8uaxvR9V+brfACPwRe8WlorKmFksfL1
Qf5tpP67095CfKzOByUgPzT2QcvCg9i1UEAfwIDmWWxXAUoM005nqiPM4XN16Vjt8qUrvM6LoOb6
+b5KZS4id0LlEaXT5PyEJ6Y/oe2IUzqbCBvzwdkWXO8WnkR7gTLOdxDieSmeqlykP5oaSuXRSIy7
ujKxyVXOMDwlpIDsQr4mO3aazkU2Outnjd3K73vABX7aneFBRrA4zL08X8zcwVtlrcnj2CTFadcF
1aXF/O/Wry2Fat58CHrP/FyVRf2c2quOwxwf4lzb1XfTbcQWuwtdbQcoDMgq3jEVJURnj7EQk3uO
6bT4VoFukTu/UIlCa7B2nBZm+F920009PoLVf5gyWG1Rk7t8E5LG5HJLX1kxuMr2nuTZDFJJOHdH
uv5LEfUwX7haPLlkPKkZCc+aEUWdISJ0os41J+PQpxbVoks/Ot8huNP7te9gVMAwNHrGAuV4It3J
nuC81uOdQiqGeSQP2s/T2K8L97pcH52lkvNuyUWOc9CZocIpn09bm9NijCjCJmKDs1k+NH2e/wis
3B13pV3Mn5csz/p47Gz9MA2ejw5bJp7Ak0ZVeqLz0a2jIZEpIuwse5ScfBZbibLaY6KyqYgVX6Ff
ECYq9OGJLG4bA5081dxg3PaNW/j7QjmIgoPBq0wu9IxMfJ5JSgmLllsBU1ec12NBvDYVdv4Dxeqo
L8YMLFAU5rZ3K2DQPdLPpSqfvSI5kmYdPLlzFYaxHIbgUz42Qx8htmfXGKQGWwyjL66x9SQymqVs
nuvM4DPKhAgTAIp5xRX35+WCbBH7Ia+K9k5OPiZ/B0XcadmE0HXd2Rk+G8IR44XfT/pkbol1jEST
hJd5DZMYvmhfqNisJ2nuHaxRJdofElYDo0voAECgmyNLL910ZvUb/NafjOFHtxjLz9aWa0XZxpf9
ZpvboJESpk724cj69rwm7uaSc63mG40BZ41w1tiIXsFgJTulDSl2GV7h74BqHbImRdfxzc8N/3FU
M0nVloUpLCrmVtb7fhblo/AMncSYqevPCouI2EGdD77LRjc3wVIJzB5un6Z7Jq12e6inDN2PIXqD
gyeIeTWptA/+iBI6wq1jVgeDLesvy8dauC/rrv3ikY46nI0BalxMayq5aNJWBYfOFRiDO2rxbd+V
mAFArTIDRTzYfQB9d4ED6HkKTbZFyx81m2Yj6AJLvcrscg4PmTtbJ4kqsNqmQhU37BttkqPzKrlN
KgNEIya3/qYf+/SLZ424wLacvfSEg0Jr1qaTJKdDZmN4c7ltYzzboc73vWXjN0TdXz3hKbZ9gkJY
9+Kel9tBox8UFUJtbEY7z+xcBQCnH249HHQ4LmF/4iDNGIrvnAI5fMT80TjrnBbZPa/1+t1P0uAR
jfL4c62D9bLyLRyhQ5iW39iAOdiLW69Ndlxwfru3GGuK+Dst7wf6VVMsLaeT8RqiVwan2ul78KRu
cVxco6wiQtkbGRdmXWQ7Q874eKywSeqD3QZ1EZfgkT5x12a5c6H9/gjmgtWoclcMwdJmsd35/MrH
tm8km/kAKTVISdQy4xIU2RHyFfzdtQnUPqhtCeWjgGKoF99qYw907t0aDotkQ47VBcfRnH6uzCkF
Si2ZmHXIqAEbBIMMdqZq12tnWHBSBHaKA6kRy/qjStPlLPdRwmGsHoTaCaVB5eq1Hm+pF9Cg8s31
v/SNsr8Cl03tnTuGg44yTCeYjNbQ+YyjQNyRiaBYJYacx9WfOx/tW4O3tGOb0uPXalPvkBlbu3sJ
DSffof0wn2gpM/0csA4CEWhq76bRdFiidWLic6HTqoPy1Dj6xkC4jY6DDIopblNr+DQ5mXW78n9A
/MapjoHFzsUjn662PHPnyeK7hwtsn2eoHvYhrE42p/UwmexX2647tCmJIjF9yIl/kHHXlzWYJ/xI
bI6uyE1BFLXUAU8NrZBFxz6bml9zWrU45/t2pZWw9fcj1xgmnKwiqfYmATBfUyfLb9hi5faedoTF
+5Wt4qxWJRLMoMPQHSeBm9+H64hdwG25I3vUepihrLUBJp1oz8YpEnY+/g0WTWwkZvm8uqq46pUF
bNVhDjbyveAuxh2unlvROK0+q0sB/LKCIADBwAN+1wba44OcWEUbBRhGQROnSflF2AmEbAM3wQUC
rInZh7+OOaJfgwVcM0/+7GK5wjyWD/ZjW4ZiPcKHWt0ILf06HYaFjRyr95A5e0IHoGAo+g4arWiB
33jCkbWetJsBmwYXzBJc/ov74OVrayPI5vrvVJGFN0UI+WDvdxMAAgVLSu1dOtMTgXNGoCOSj9oJ
E99sPU+GagQ1RhI8DZD/vo1qEhhYcEz7fOcreqvIw4y7SrTQiWhEeik+VJ1PB1EW5MRY/TzdZrj/
EB0juPdPGcp784Vcg+1V0qKLOz4JxYXQjqOIPZpdE3TFlno36FncLZq+KFLt8tvi1wB02c0XR5ct
VnHo6gBvUN61PK0VBlEKDhBxzaGGkE6Zu4zp6F5SsQbOwWb+7l2s+dzoa9spl3VvFJXlP/sqy/nY
rAKO6/0aUh+1+I2hz1wwYJ6zTxTMWIQSMwF5bUGcDs+c1Wjbu0GCzqbzYJIK1aMIGw5ZIUTy3c1l
mR0AoATBg62bsL9g8oOf2sZlBOIcXqD1gbbq5XjJt+jSM69kLr6RjRAbbn/+24gvKaDXdIVM45o/
vnRAbschreHvv+26bv45g31Bf3w9E+AwqNFAvrH92iYUr1SkoexoOI19GXeOouUYAkG5xyDL2knJ
CQEOM2p34XVtUew0cU/Xplyw5/m5fPi/nfA/d8KbCO2djfDPbnqu8u//aH/9Y8x+/gMcbtr+vi3e
/vo/d8Ui+Msj/Qd9m4mTF83Pv3bFQvwFLtTfxPg2E2F2uf/aFdt/IcPdJIfI1JhRMoT/13jJcP9i
5M9eAE/LllBGpvC/gS1FL/BiV8zuGtUYw3Vk8IJxFUTRl08sz+sWQNAdPE9vRUNLfBuxt7Z9QVut
hyMlDQIAArSc1X4JV5LWlaXkF+Bd8N9QXuDlCSe8eDsALBrkSzJRT6erS6HczFQN8VRokgLKsK3v
cfpDWlG66Am/GDRWw4rcAahYtdJ7iChZHdtllvyCsW7KgyaM5AHgETgD7EjT5Wi3CdJo017tkwnj
i330WeXnvaNG34oKf02XWIWp+tTnflifTvMg9OfAl70+IxyLSmk2+NTGFBXOiSXAEO1mV3k5RYMh
aH2uMvmG13nt4iXDUh8VHbS3aAUfU8HnblPst26d1XTj3fwS0oPbRKzPnWS10nz5ZsZzzzXT+G8m
/V9zp2xXdzRtg/DTSrriFxDFdORSFY5XJZ6yBENtJX6145gIulayBRvktN7polgnI+TX1U3WiqDd
253VBju7S618vzpEke7TRYxQPNqcjZ2LReIhL5SUnFKO69mzewNV2Viu90ue0zSHiggXaXHbdr9I
ToYdYmV4e1vlEwBk1np61/b4bcjhfkeh1/g3zLnkVTN5Vh73w2rUkZpkCIdgWMpp55hwzaLcq4on
6EfyrvXSHFhJPsLIk9UyUxOsvn3R2PM6HU3KOGc3QXG2YpEFpKLYTSjFQZp+X+OS9ehU9oFXQNuS
8+jdrXW/5Cf5bM7DqZ4ANZ+S1NXzJXYs+HoAHafN8FkJc1+HG+nDgqaAeo4ykKpUGi7bq9lS7Fi9
3NF7Nx1Xg71Wbo7gbMJpvICybtSHzPM6FQtPmkFMdFfTnxH6AM4Zb3LxHGg6o2irF6gJkxF2RURb
iwTyXsAEOoEw1hdx/f/YO3PlyJF0S7/KtdFRhn0RRkEgFjJJJtfkosCSG+BYHQ7H+jojjTBP0S82
H1jV91aVVXdb662kkBvJCATg//nP+c7sZiFhQGdtSTyxS9jVGP6Gi4XnuL1jgQmrqMNXIfedVLM6
GYCjFpLsBePsKEdhbdwAvCD3LUsq75CBI69I1hp9ca7KyXgEmqDnQy5oWomVj655IaRjBbdi6Prh
wauodUlmPOTTcy2KjQlZjVrcVwZ0nMuySfvzeQrG+psQ2h6vsrmKpu8KNvnEo3HuOXyt2+lzHEon
fdJ2VBIGziOjPTJjhFbChGN4h35ZLEG8xW7ljTeNxJIzc7HFIUePF/t5mSD5yzzT4gwkhwQs0Oa8
N7W/dNWVp+og/F41Gzklb2bDOXfWrI0SIwXde8yjxfsMvEZP+OFEA0rHo2SFqGjRQ29jNm0P3ejn
6Ogegv9pBsJdHCOnIpoQrvWsLrOU1ekOtUzWV/accecie6Ptdwj3s6Q1Lh30dYR+gMJMeSlPfxLT
2V6nSwCdxqSdBkBPZeqz1tB+vpfN9qdMVqU4IVt29SUbmb44Tabq2yvb2oKQbO2q/AytqpKnSqOX
EDY3anak+TiGx2aVE3QQ0vsgxgZLpdDzrdpIPCdnJ9n27qziqq2Ee+eyXGtiKdzZgxhC3y1Ueb4d
3n3+URP04Xk6N2PHoa0tnks7UJ/dknpArWZOZQ25kEdz2r563Tv8hoEOwlHTTOHhb7lql6B+KlPu
byZ/Ovo2t5scjZ13wu2iPebKqjq4bMS/2x6q5bZZDa7ycTXfpeu13aleSqY4Eu25itspEB9EIoOr
EhYeZbf0ET+CwVSf2lzN9NS7rvpcZsP7ZIncRHEJqYfjsNUzvtR51T6GVh/a21G+3dQQLp8K0jRj
VbNV9wwpkWNGBY9hUK7LczSZDWik1jeXHZ9f1I1izugLEt4qNymP09uZzdnOjSvhKXGmwrAYDmuT
zj8mkzTbhVWL8p6sdl4ydKrJOBuVAMfDAwM11Eld58kzCf4Yp8xuPfipqH/wdmrWhxcDsQ+baDQp
YEZjLjbAL/X4UFuh8yEmIB+JTzTmliRuB+11NrOJpo/BvM9zzzuDj4SjE8xNCtPE6tPLEW/7uxoI
t2HA9InwKEv3aK0p+DvoTuC1yIhV+sJufQ8uFFpjc8j7sL0apq/JzFucezaGSuxGx9YRa0PyTTuX
Am+WHCnJlcGplxscjXDAtIgYVWhRK7kXQdcKoL84TvOtS6O8jKvZtO87vjz58Lrx8sM6LPa3NINk
hSQT9QKa2UbCMY16vZeW6G/CavYfC4PlWEwQKTjPUlHrGEtc/lQ2lsPNDKTDi829nPebiaeI5dT5
y44yDaZC39HV/Wqq8sI3u7A4wMRSz5o+osspYtwlUJsS8F265lHqenpsYLQ8GeYcNYCW7Poaoh3U
HNiQFo+bbkihdqfZ2O1toeoHS3ccaR2o0zxjwjrok5IGgTNVQNxhJb4YSO07dyzMKraDDh7KKG0w
d3KF55GUIL18gENO8G6nlEcc5skfb2h96O8ZwBuJeucDsvJzWUAzC6fwO4cArU5mn4/2LkNohMcS
riWUa9NKzZ1lD8HVMLcsCClkUrfAjdvXcgidJslRhHgwOw6WGzZkFEIRqUvBNRTBDA/OEtYj87x6
q5rtrXSVK67ZjNAckgHxo/SvFfMtuxPzlaSCeKhEJNgXhgJclZyFHPdhtNrOEcx6e9VWDq9sD84m
kXZZ94CIPfUSCjN6XQevurfJLn+z8tn5AZFxKBN3rtp3nNs1OFCQP1tj3UxfiM1/3B38qGKLWinP
fey4D3dk3rPtTQYscGqVqYzdENo9ZUTbg2NXWGP/Jlhv5jt7bqNNr6DIJq4K0lcnN3S7Za8BR0Ge
N/V8Z4hK2junqosRll4xXnf26Lp7rqfsw/OGbDmvljF/hjYxsFxkOTPuJCcpDoLLEorE05QixoMZ
5m/9WLes85ThXoOuN7n0s5adcmR0ZXlYnTmERY3pWO/MrOqLPZYnhkd6XOrzVuKliIkTrGFimS1s
uE6m7imtouK6ldqeDlXHR3Znbo/T2Gw89I3Vb6Zn4VX+t6GwHZxGkSFmxEdAAaRhOhfyNKSr+VDW
44yrPs264OApvNiJ48nq0shIQR8st51u3aghTruUZXpd42PAhESDlxtDBOw7TiHCpVTKEtmTYWTO
pzJJHCQmAj6AGIPQM+tZo37g4Dd9bzgWIP+WerkkraPcWCPt8NdSB8fNkncbdGlcm+rQS4H3Ia+X
zIixRzQ/IfyzsEJSYQgc0UOmuMNO/iLT2f1RtMVAgVBeNGh1vKJDMmO92Uc5GIjNiVJOxBN6NvoK
9eujwPxxVRfDkO4qXyy3rVfRclJFdBwt7Tw+BW3P48ONaJbfLZGg04pDM+dU4dsz3TVyKNok6P36
WvWGeAOd4T1bYTHDUOTM4CYlN1jO2ZlZyP2MCaWPufxd+1vLWfMmoyyEYGDdYSYaWBa7u8rp/Jus
z4NnxL6RQ5fp5+9mjpku6YpxfbBMOIVrn00uPbIeLikz702PUiwlWbvj+NlziOIhFI0tSiVIwZDV
/zI4kBDDcnkpaERvMKkhJvFsEz4cZK+pb7OBx1qcmSbEKcaT8gphGpJFZ+YgOZSfgxoKl5oDPcwj
903OiEdx5rXjk+56fKdLYcm3SdO7FsMpRJ1R2m7XvdrEC+LGA7gPFl5hjmYlCbmlauGORqLReGxp
TvFve6/PX1VUjy/LOmXXIcHF9cbzt5YjXFoTkJeUbrWEHf7Acd3TdNBFOm3BkjdQzHJTRebOQ2K+
UKIFSGQPvnnee5jSjmkzw6NBrldDQkwru3F8suvxlLVVsbOmqXgTcjY/cnuhyi6KZj9LqjWbLzSA
GfRDaFELyxFnutTg96uD75T9XeEv4k00CDpUIlXTD5949+NsFd0rSVjDwB7nco8aFExvc9Aoym2V
rjvKZBYwFt1YPsIQZCAyCi4dsCN5dOM2kX2FvT58rkt/7nebdd072mj4z4js5QQlqauA6xiZ6OKx
4+DSdSs+PZwd+WvUMjPAqsUBvMuWyCvi0XP1z7oX4tXIneK17yP9RC8qBsrKsMJyNwQeYpjCkhXz
281tTSDvhfGmGndNOA3fPeX2T1GBfGUmDSyz4YlYfQb402F8i1OvVixu3Lp8KOfIfzCb1ng1oxEs
Q9gL72m12fcwANtc9sscrsUBrXS4hS2FPbLhuHOJva7+XGmzeJzHbEUh61m0MtH3H0PuddOBC6s+
DygW07DexgJfU5GqHLnUJR8w9eb4VHVR+wKL2wvYQ2o0aGHlQ3gIrRrkp/KqilPzzON2v5aN/6Bt
R01XURGQ24SHFIXnQ61FnywTR9HJoCdubwrDehfWQoaJqiq3uMlXNjg7ux297QZWj4ccB6JH35nP
bzQgRhg97cq6mvOtlTiIdPvoegOndQnIPtv3bGvf+pLtO9m/vPzOodi2rxCSeY3TQZjOPi11u965
E9NUHGUQaLn7aMUVYrOfTmxu281OiZUPbu5LcsSyDayNIlD7+xSKAKwe+oFkEnYcFAGBrm16GSEt
I8CW2g1vMd3221+ac/N5tnXBWQoF27BGMKVVteJMCtt076xrZj+yLRXXmQSjCpHMw8p68R9F7Tdv
yRa3+seS2t3f/k/7X/dt/bf/+1+UAP3Xtfrb/2u4oXz8XlUjHvt3WQ2XNY4Synt8XNjERzGH/GY2
8fkTioCwZuPaxnywWbN/M5tYv2A7JTFMIpNlO9opf4RwrvP//b8M8xfTshwaZDYnOGU+5FD/rUKg
rxzy/8RnAgczoUuwZMuv44Gwo014+50UXLk20izI51a4u2jS8syEODsDanJOZoXTr0xtA2KlLlbc
s9WQngU1dBLmotw5H3Nj5PFbBvWDOWfdtZcGGT7IbFlflm40kiwK23vXz7Qd/+41/wtlebO0/y70
w3eNLo3H3N/ka/TKP/f1lEhqlQqeR+Y16iVGy8KgnS30ocL4uskcaoHzcGxuXCclOrzxVr9Tntl9
Ii86lwDe3XOnt+cfhqlYYM8+EOqsC61vtL1xRw2McXoea9nc80ab7r42Vw6LcCovLF5EGHMQYN/I
5U4fIL7kLUjy+YBjYHwt8CBzptrGAgoOgWyqprhYWvtQIWMwxKyYwnfUVrLm23D/n7SQhDvseN6F
UxkeAK+e5Nc/f6H+mLwj0gHAgusOXIwPVc3/c/4d4SSsgu11CnRCeOAqHxCq8Gq7ezvANm9Z8IH/
c2f4TWtH3f7HN4bko27f1E+N2n77L2V3/qdfZXfH+sUhoEhdCobhEHc2H/VfzWiW/Qt3AKIbjPp8
PKGo/vf9gbIwbGZetPWsYEnDfPY/94ctC0I8hORWGPLR2HT8f0N3t8gC/eGTRvTID7f4PUVOdOog
ffGt//7+MIbNaBhzxHNnmSesntkCT7sfxCLbz9bs0eh6HrFwPXGDdVgZJitNTGXbz9I3wL5ZGKky
prmIZ75nOlubLYdPUr4RPp06qiuVpPW6iiNBleDa5TT0E2Rodgd5yzD3Tskjez+l6B6I1BWcNZWS
gok5mZhnnoeJdUd3RYf90kKY2a0tPRBJ5k/iws0KzcEqot6Ttfhs07TbKMjnbVU99Mxk2b51EIkp
5MzwuzgjTrfDYqwqPxumUbMQzXkA7zJ/9d9yqMnPvOg6pAzZh4k8M3S8pyoo9QGrW05is8ADrEsf
WBBwb2hMzna35Ei8EuwMkVX3zcIZJ55Ul1LrKpo3PrDrcBq9UDBXCQQFrMhIE5j6U4ODGKo3pyKj
eRlcaPm4XC37aGpY5qwlZHNQ7BI4YsDsuzPKGfVJ6yjo4iaYuscOWUTuGw2CMbaYI/gVE90mLVrT
AmPYW5ZjW6+ImTbZ0yHuUD6epsZmCMIuNo8sUUT1ErqAUZPRVnydoILESL/y+r22l00axPB3O1fG
6p5Qd+RngGOOgR0X3HzWUY/ZnIzUFDTLkSQk4W8O5Mdc121nNrzKsw+iN8AfU/s93OGAJ5Rh+oaJ
zFF6LyIAmwx8Xoc/vDHvx6PdFhy80x4aKO07OjYDokBUOBcfVGOMP0YHgZIrI12ZwcA23OQ4Ud6D
YeysWIjMHECfukxUyhstDX7PWYo9GRx0PcDToc8obln+Ta7TrmcebFwjPaunkIfKrhST0JclGqwV
u/DEo6RuOzNE8Amh8tSmdI5j7cFu1PNyZZKTWNOjJZu8OfmK4sW4SjU6OfVOfsymYDH1JUdo0fLJ
WbMmdnmQ4gXmPI11KpgEm3nGmj68Sfugm0EHljj9L7p6BvIMZLP20ivmry7djyQPUySWjrVUw7jp
8GzxyumMNUjpmjGuqMV7gZ3PzxlhzRB7mIxO8W0lMDVemDmRqzOCjehL0u6Mge+4A44aVbCUdl1X
2u25DI2Rvp4RehEPU+BliZ9WpXlpNItnP2HmIA60Msp7OwgjLtZpRQ1ngh+6Mh9GXNjrjs6aPH2p
bDArP4bOt6crM6cx4hvts4X31LQiqr5RDFSudiyHTiIFZYUsbqstiHCYCaa6tybuQuB7k0y7oznP
03Ql5RCM32TZ2F0yl0MQ8YJFMPlYEBAs3oPnnsw7t2PgQfUuCgxdzBffC95EvgxcIhCpqXa858qY
Vqol6s7q0aqF/1q7NSUwbOsIO2RoTqzoiqn6QbLLB3UGdx4M97ayWVW9hBeL30/s8DSyfY3NSJ9Z
Ta8/cADW4eUUlOy4SVa5tEirdja+RwbZKHDP0tUH8LPO8HPJ3RV2oODAwX23EBQERFJcWh1G+70P
uhvHLCbUiXr60L0JJoLNB2JJ442Pg6Tifc+5KXkoPQU/jodRPfWn6TOzV32Atc6nGZsdapNweEuJ
Pk+bG8Mz7DvWwkV95xVC3AITt3Fkou6QlDLDRu1wHI1WHmOrTw9sdL0blp792wqA/Qken0RFK0xK
ELx5ei2zENUHXxNtKrhpRT4/o1n2mBDnvi5OTunbfQInTE3xQF8NDEvNvmqvJlH1N1EjWFUS5iuJ
AQ7wS2lvF7xYBpoC+nRqYQpxGam/cw307lEMFOig2bv1ZW6z9UkMP1+DHaJf0CQRhK7vGkxYCSlL
dkDQbbnVJhWo8Og4WTrToxQCADn0rQjlcRzN6ryURYdSEqVuelViDXxg/m/oM/ZtbrpRamIIKf0A
FaWaHUHWwHDMXZYLgSQyOs9VsIDVbXxLPrvwZL39BNWVJaiPR/EWWUVeeKuvq50FkHPmDbSbbdu8
5hHG27L5YXUo9HtrRBqMaaKeEBOL4I7tjqJVxCms5dKSWXklZJ1+tgzdQdxwSERn1/107CwuvJMP
fBp5P8wzM/asoSbxE6CEiXlg4FQ8cwAqBNYc7FxrlAjoztgenY4wJM3e27daVn0ldnmhBcXjXoaF
MW0iLiVmEJt9UyqrcV9uYNv9WIfLTQ526rmjtonemrLwqoSJGI1RuGAKzkMnzTnh1r3sAH7OXr/L
8yF4mB3gjTt7gZsQO4ajcxgWtnNqjR4A9DpzP0OrH6Z6nxPc5lejNdkZmDqI3SJqol1ji97fadbc
/gmlBr6GkLRgJfU6GRBix97HOK6q4Dh7GPITXcjw3m4R2uNhWqLbijQWmdBCFK9Y0ykDmNaC29nW
F3Td05oE5rWwnIdRApuMAVL037kmzJcCkm2f0NKy0PjAq/HKicYzDhOoYIpzpvqVQEBAxUlvT7zE
LE63y9gx7kl/5U9rSTPKhrdgg8LxwGfNmm3usm4BIMGK3+SxmYdnha/4fkoaWrwLU3W8heSpsK8G
pl9zbAinlet+rgktwrVp9jXLH+8u5DMzwYe1qKKAMEhTdj/TFH6B4oeDW9WW8VFmvd8epJ4K95Dh
qz9bsxBDWOtamb8LJyt6otmk/T7MpVcTwu3xQxSkS7/TR81KpuBxLfZk5IbrNEg7fZyl0wrKjDlc
oXplIGltUdXmrsy4Nyndwod38nZw4tKwapbPI5D7vSsd/noqcOHRBD0AJBSd5JxSznMOu6TMq4uJ
cVae+m0FkUxosutxzda0uUKTWZ5HoN/j0RvH9dNRAasvt4fdsEc4SuuLnprsebv21gtfOfIdZcN4
ZCrN7rMlwywf6il6lQjZLjmqavmozSAdCOrL7jmdjQhW92o4F8Tp+xEtmn1GzG+K0zj3609HDSFW
z8rAmKdSx+AaxZhEExjUsB+DFfD+wIMMrhjg5LATMzcT7KWslVH4VfHNmTtt7zvRpecAQjqH5dOo
SaGu4n3KQNRBOO/ru15V3Us0zsV7pucI3O8YoIJSRileug3ujwKlmgeq4pePVi7yupgIaLBGNqN7
FUTlOYVQw0+Or8T/Q2tSbzyV1U0r/RkjAUGLkfOPLH5QRmR92mpZ76K2W08TOSi+Y4ofX0a2Z7fo
RFS9siJ2F1R4PENur/H9uX0WvaLIZY9LUHk/gyFjVTIPffMqVwUUaiiX6ELTEMLuJk/zEh1TIWly
pVzOrJHdXZsX7NgKh+YTMsYV9GxWetWw7W3DiylYoG0sWTF3+MsMzLpmHchXv+swr7LIJcOm1SDv
M2OeTnU+Y6prsjm8VuwTh3iy1dDF7rpGd9gpPBqDaB04s7jlY3sJS9ZzMjMNHj0VG+aGG3e2M1Yn
4MDk9GO7L9yKPh1WR8ajXY4IZ50v6MQJauXTEBsqbzqoReoPaffqxTUKaFT+xCJsP2ESLWLX1sZj
OtfTm8/K977gjoGHQWtDxIJD/sNSlAoNfC2G9hBpfz2ta+pwWKjaiK6qrMdInuqZdjjP0ziOYUwL
SbOVqdoTRVCEUexpyQjvEuYh+knmJyJpoxwOzKwR83gNOE/vFBk17vWtSxctjsCQ2vJKGvdpn2oi
rBQrnfNPUqxEhcFWkXOWwVasWdrYKsPM2aNBLu7lVrRHEjFafS/ujGrieOmP/iN4pN6KHRKwgmpS
Tuw77OWSeAVGXhmPddF+zPPoR/t04ryb2KHCkV0sEU8Ww3eKnzRHNSTknZmHj9Sj+TJDk2DkymXv
c3eoiaqHaaBROEAXT3sxzc4T77O8tkrhPavQcCggGVBxDSOqnlJtD3YcrJEO94id+Y+8RpI5BKuR
rySvCfUlTGBAbpsynT5WE0Webwn41U72nc4OfFyGU0rY2NuneCM2xr5HpNjOTBs6NaNem4QzBl+O
yB5Yw7qyQgwDXeVTXzZP9ZKMacdg2ds1G15DV7Y8hWYN9qP1tEkxIW0QRuwO3GtoQKgKlpIim3lr
8oxYauVZtTz2y4wZ2rJ0eCgKl/g5zYMzUwcKPtY01+jokLLXQV0Znu5JJpIPvQzmYrQPRbY1JnSz
Ad0NRFVbJnpY6LWvxtkSh6GB8bALRqvq9/AnCUGTqhf+Hd0SFbFLI2MkDRCushOlRjymCJJrarNa
fyyO9VrSCjETyMJs4dR+c6bDKsQn05SMCMXIHgRdCrMOFoc0GhKPJ4sTe87cNEcOM/09a2cs2alv
Umzl0KLILaO0pJ9U1LMQpc087wq7tRMm7EaN27nmaHvsFQu0ePGHMrocFlqXdlYW8qOVUxS9F8qg
PbELtnnYMm2ZHqhe9mHesxxazsvU6sSpcvX4QIEVMV7py2iksK+37XM7N6PswYw6be6lKCcKtxYa
PyiJAuYQL3T6sXP36TKO134J6ZOZlcuOO+MxxLJKRO2xq7i0DsofBZvkMSw4djqEp2L3ywXTw8M3
EkbCLk1GL0UdUMNImGOEYB8ea4udBrXgZDx3fV2VuGy6oMjP7CDPglPGg7m9SgkGFac1zCQOnZrs
54nnv9ga2DYXD8nCRZ/JL3dP/+X00QDdGM2/HEDhlxvIxpWurzlmT+z8/aiz38ny4niXvtnUV6zq
1obKuazqWFOQRowteEbFsfhyIckvRxLfYNkeSmJVDpHVzbWkB4+ax7KHwYAki7GJpsbVOpKmaKKE
gFPknGMJ4+yj19YLvw/M6tWVEQi9JjPhKHIMy4KhJfIWd0iyL2+VQe+AOLhfnqvR5uq/6bETCtBe
ZeodJL2+lLVHZtoeXTNNgyGJsO+hIdmdCg+jM/TT2TS3wfR9kYs5XpE+H+pvFveI6iZqpRL3KR1p
cqdFummxXsb1yEJoXYNbHHsp5RlOhQhNlqyfD+PCLX6RI1jaiau62lHP6HkHJxJpej/86mRrwqHg
cTx02I06RlzFmI5ysueCwga3WduJiC/5OlyU+ssq96tt7stCxwwvC3qUoOOc7MKV1t6uNJa7qKK8
ETKDsPq97zdR8VpKEBz0ytTduWz7bY9vh7QcL7zE9SEUDYUPyukXzROV3oejXjJni59Rw3T0nZop
M3TXAjXqyzC4rRXgHbjCNPfTBFgCZwOeuj17buoEwQL48kyU9dCf8YAfuNI8pfzbzqGs4XYIGkyL
Ds6k+kjNY2cdvElgbBx/NTl+GR7bL/OjE83OhRHOw5JgKMEeSZkfXpKR/dotUP7i59RkHgv6HlrT
bvmyWKovuyVhbqyXvqz6q3DzY7IAqOuY0NnwAj9SHde5x3Zmf9k4QSFg6Wz4jtt9uzk9M6AFJmWe
7nInLNDRZAbIrhHvrzremc0t6pttRPBhsjCRIj82y75AEBR7VQZNuKNFENMpzRrVNfIAm1cPFf8M
6Y19NlYwP6OFk26mcJ7bNDYIpl8RZKiXg8Gg+yQUbleqwRZ8s/5mgqWiMnixhFu+Ll8m2a4IYRik
X+bZahTjOQE1SsNLm9d5U/Gx2pZftltSeSxcXYWJMrFrqGqVQeoeqy3FWcyBm3nXoCiA0ByOg3c+
/Nh7o2Cz+o5ftl/1ZQFeNjcw2YQRk6+vcMhxgp85ipbjNLSoYVk5FJd8mBpFXeI46+mqIn8xVEfR
KoJDu9ZkcsZd1+T4hn2jxmVPF5zP3HZMBwtnp+Yqma5Qt4rsHpsDR4trZVE8d9UbVgRMNQF5WMpD
GdVSH0x/8NBqDS/r5R38i5WsJIKSv/cIzE9vNH7aG5YCM16mKB0yDQ7uqegYI5thNpt7q629bh86
sz8knU9HYoJfoQHO0y7KTDHhukO3VHGf25LqYddPkTpz9iXigB3OGHgCRJV/qgInrZKR3jJ5zixI
FMgtGeAwfW2wraPbWF6ojoUOVusnjN9ovK0ysw5Pbp56Lm+2nwW3TWku80c/uiknVFUNTJXfJuyq
7RFhwGSEqbvM48nDgJxzuyjlFA5veZSP06UpFZOdAo5JhDRoLfx76HR1ZjsxdZQ26yWsKguVtoVa
0hdt++VwX6agYigFMVOmhHhofYQxWkpAti1x0ESe+8SBOu/vvWwFd7radpi/28KYcrwLnH39u0BG
HL4j/EOywhtNrgQNE8PY94xLo73lgZSCWakVzWgJj0lNjKfqzgtoLg8qJ793HEOn1XQRYv0yAS6g
hIGYjF3DXUEO9bRWdzZ19DveuPosBdjUAWti65jonC5V+Bt59UFEsvuQrbB+sIJH6RFTZzZ7p6Om
jWEC+xk317mQeMFK7L2R1azG2WaQbRJl6OAikFpZ53B1oKRNkoTLbrJcrCuzQ/rtGJLxImqYSc7J
FnM4dzGDHF5vhBiEsIlNGg/uUCmar1x6IKyuDDkVkQevkzCKWPT1i9WTiydH0iMPmd1TRMvvO6Ec
j0K0pTTuZN5GdBRbNL/uFxQmPBolH+yzZm7z69Hmf9qBNdWXyERUHk8dSVEOSlrst3ixd93YLTkt
5H/KfFVG3iou86l6b8Nm/tGv0WTQoxhCYhoNWCfcVyiS4qOdik8LFZQfIciNkjcIv/4OBZOdP9uL
rI81fJe3ztG006CW0doYptqy9sUyqSfMLZjzKd20b4uJdGli6cV6Y0zLDiKoytuymXOgI2Fu4Mb2
O5hI2K12w+oFY6K1DWEbpyOfV2ucijAxZZgdpl6n5PamkGl8dqwOm5hcg5d2njxWuJmtPsZg8HXS
mWN5s+B/y/bhGnCZUS4gTyXX/23aBGG/X5DYb10GlDZhyMs/NEfEW+QQXp1Rq+lOR8uAGGhQjcZL
0nvX1EXJhm9uTrnrFnySd5weCnGQKqRJm0rVzfJptNNj7Zk+M4Z018uITjSc2fPKAZNULyfRdSyY
Gqcc6Y98kjDLvSgJX+xKYgo/DRrzKGEyZf25QWs+RiejyQyRKFk6bhQX2LdxuuPHTJnREaJ5lIml
oVwZR8yzy2mYlpo2Q+2nKnW6x+EY5WcRtVMTaygxhwn11jRDukYwXc6RATJJF27xwRwlPF7dNryo
y2Iy9k1qekkx4iDaqUYa85ktXAJ8VVSJT68xyWsUumFd40lqhPfUtnFOLiaSXEkhzYB7SlW6QA5d
8n57A5XE2ivufvm5GrKWIzJ5C9qUoooB0yyxunbcG8147UC/ZFk1mnFLwSDFOnXYp1hNbIeoNYtn
UALodeWm0LAO8kPFyClpXh+5KH3/Lp0c80dIl+F6qAE83DjK7LiKKOUkoIzS9F5yc0cOmUJNy1I7
Mo4jY7jmuZKye4vmbn6w+CS5JHWt/koONXYoOnyMG/xVgurCoF3wkPWarddQ2em9cq10QLB1rGXn
KINhvotYglxxJAxv5NwO9H5jOd+k+T7q4gzdNzitPgHvZKi6/CnqsBXu6tHxTytFp/IQ0glAX5Pd
dUg5/kITnx6LoT5j9rPvmNwC6t05Iu97tyBabIKuxEVNho/ZeCyslZahZvV3Tgde57lfW/1ZdNT5
xWZdje+BS7XYra97HSW2uQnAyDAsgkKK7G6htEXGNz9onCvay+YgJslZPEHtMm8m5i99dKWrxEXP
93eBrzgK4mlI1x80wtA5w6POgSg2NvLTlS1FfyaNxgQVcR/MMYU1+e1Y9+1PMk8k5Raz639ghcqg
icmqffvPcv635Tx763+8nN/9rD8UvXS/d+lsVUO/Zd/8X9ihs0cPIuoOwKDjovh1CR/+AvzTB5KI
I94O8etg7Pm7Scf5hWUyLF38OfR3gFH+7yU8/h0vjELApuTiyNNBhP03dvB/BL8GGHRscppcB6z1
t9aTPyXf2rK3UkdyGDIHlotwt751zjRyHF6Xf4Fp/iMh+O9fiS/EqwE03f0T+FVbPELShjJpaCn5
Lu88jL08+KnQDcxXHwfTvyLN/rGd4dcvuKUO/S3a55El/KO3gEluyt2oSPK8FEelZ+7cBfvUzyXE
V1j121qUA7pLjghj84/fXQB/YSH6q5fV97Y8I/soXt4/vazpZIk2p0gL/dqskp7P73IkHaGbBO91
Vv2Ll/avvloIx8VxXBue+p9J1MjguuHDn0hkJ7wIqWo4F9MLH3JMGrrx+p//bH/1unIv5EezfSoU
N1Lo7z0bmB7zCTxKooKiPrrcbBJdBizzCo9zHwnvUBbOdWnzyz//un90G329ny5vpusBArMA1/7J
SzZSSU/DHSR8H573ClEG56HPXdd5AwXY7/BXZP/CCPYXPynBYrqhsTfR1eZhn/n9T2o3GxhB1YnF
AXNFIQiiU9ml8rIM1h5ZrrQueOYyOWPcv/znPyt9VPzff3DOuQ4dVeC0QfUGZGP/dAUFDrrsXNqH
URukZxD/KLfm7UfQH7aADXyH9DL/St2Q5SeBY+ncP8u3WI7xldCZgi2t03n+crsYNjUvzRbnsfQ6
PnhfGR8pYCBsB1uyP9UWA3L6PsOaABjpdVKBH8UYhd1rI/LVfJxtmgAf3P/P3pntto6kW/pVDuqe
BU7BAehuoCVRoyV59rZviG17mzODMxl8+v7oqlOVmV0nu+v+AAkkMve2LUskI2L9a30rJ34CimGE
8tK2UyQD4dWEeJwpHNyNItx5BZMz3NMeRpMzCaXyrueyYBjV0CUHcqiqjpopQaZmaU7mU09cFMKc
Ig4VTLTimRsqlntzjZWhatfYLKQ8eRRUYwmeGiZ6W5PJUUwmr/DpSl1LBb94pyqbFkKAKjobUgRP
JkuwBRl9DWPxSanA9ANRMHF28HSye7Tx1rkb/EpsR7upSwJ8nCI38TgvUFbC8RuSK+ypMFCg7MYq
QcupEGSWEEqZP3sELcj15O78NkiRxGt3sWGuxrSyXuXQpnIbh1qONI15+Y3uYh40jc0FtqF923ga
K8Mud37bOowHNYeUQurlzHVaEw0KK0vUXQRmIjz9rWcfdOa9v3CpdNgDaaT/xEuNHxwIZToHJmSv
oyPSIdyn0h7sZ4uiQ46NU5SVBxCjNHPOHCDUayoT9PpRDcL44Vsxh1zOC61bXASTPbUiJ2YohhlT
W8bPRGiAyzLmEmG4mTrKve7YtOjaSdWcgZBLqJstQvoa7az+QfE9FDqOthDpBmlqIfTJsq8zlICp
s+trBlikWRW2tCmQ6Ar2t3mCir42JJxtnoXffD2MK152r4uEAm5wLkwTKGeVTEktj6j0KhEMo2xC
BWkRkW+rhPYDYzUUxZU+Efxn2A56A56gpwyhXs0oydUNWWeTeWBtMdfuvrmENeXfwJjg/+oRByqn
G6ySD4jP5WLABow+wDZJ48H2ptDaemwYmWFVtQaalKjzNP6YdZJqq8pnrLoxcbqHr9xfGNozirMg
Q7od/Ci61NyvHrdrjQspy+iINeaR29H3+mjN/DnDRU0d9WPhUg8KJdBCtbFwyONAcGz1Ix788VFN
k4BVyoR+xKc/x94qCUvtgXkr4C4rqe97m5V6TaNQbBDFGSpMSeihcGoa55WRUIgcb9BGAEQY7Ulp
KQfCqfDti14taJNcTvQf2zMn6VXB0Cm+QQeCWZKnyniIHWN+gqulPjRjMn6CRMlfLXJ+H7Xpcxat
eU1dIAmX3UZlrL83red/ZioEY2iGYljreUMR5+TVjKKgh4TE3gtHu3PqGAaodIX1EbmUYRLTKe0H
8lNVTQrF5/3kbDA+U7zGc4d0FembEADrl2XGtEMipjMyZOgXrdEIZct8XlfFG62qJARx8TM1oIzc
LtNXAyAm3xE2zCcZwKhiFpfOcZDJEPBEbGcRhhRCNrNfQxmqe3g7zEHSUMMywCC20gUnCKfjX6u4
BZ60GbFJPGf0f7WQUXONvFBtYnCIS6f0EBjmbkkzhDPSoVWFqFUmpB+UFROlFqaGPI5EgRbHmJE8
aqJEqA1ttF/M+YP4UXkZFdp+7KKmNaEWcrHXvnvfMe/BJOHVIde7bRdv7ZC2fqCjLxRbO5VRD00z
1rpAWDNyRsFwTJ7A05PVJREXog5ocU+NuBGpc4jln8io6Ub3TMSJCxX8WgcPnT++4mdMxqBo/Zgx
EF+X+6jmpVK3VdMjwlsGYf7jVPTmvJrtyR2Pi1PP2S3WBGc7cbeFGzlUTJwabTkWmnWenCHdIYX7
gHvmra3becHTHXfIQ5HYhCvL2ml0/rriuFmMrRVt7HRs6DCvnSkHwUP0JBhzzcPm0yLMRL/8aoj8
p6hyo+gm1gmzbCmD9vOd60rRn7o0x/xIZi+PPxkxDs1NU5M0ovvcsxnf1li+NpOlxvo2q7rKPvHM
dRNuRFlx+o76hY+daW314asqu1m0HS0I2Q+OGB41XS9Pyq4K+8zvNc8/2t5jCNdFYaRYTmyRdPdZ
GvbmdXDRLwMvaVGi2ak0w8lpTV0dY30GQFVrftK362i06ugdoXQwAh4Edlthz1NiPFCuaIGEGNoi
2VR4yB6kp4NzqHj0AasdzCdqWtuvuIrj+xF+wQk3ZoLjSWraZ1v37d7wiKqQl2M4vksnkl5rQznL
nQcRNV8NTeQq/F/8qG0mBBKU70UNlESGNYwPCw7Y7UyufM1IEqgzqSjZbFCx3I/Bq7HbgEJtd0bS
aSKYCtG9kvi2nxOnDEFXkQH5aFUJwB86YP0+xizlAQzi2lrZkREV+0j3AAmPUxk+O7mivw2yLKhh
CjbD6YflWAR0gJllJwuJbPm8RyhqFeam9qrmfD6y+icVHh4n9KYNQI7+xidnNp/HtDSMB2uKvec2
WtzCXuV6c0DozaOIex4HE7UyRXQaRTLKB3A9tneYiSO4mwiWDt3mGZWix8G1h+IMZJrhMRzbrnhJ
mmh2fvDw7jNWZAkt0ahCsOYjnfafEfiZH/Xc+T9JYGoXkBMln2TnGBeMisyUCa6pvdCB/eDfo/Uy
YMgorW0XSeJrkzPhEJ6x7jWbMtSSZC1ZmOa1pXUxdCLdENXe5ikP/pvbZ4RIrZa3lVnJsG6dmkrG
SA7RG4x3dWb+jk4+DGx+mLrE2ptZOeaZeSLKXC1iEEUdRsySBKYzfyI0tDcyw2B8rks40OsMNLW2
dUQ3FWuNEu/mZUSX1bZ4dSznffJoA99Beg/zPTNqh7lRjyeCITyD72NL9Ul2nDSPBycbjJrirky1
0VaDd43NAbC1OFFn7MjHBJxff8PUa4hPOlIXLgjU94piwZ5p8CqN2UqsadDmxmAmyNEIIQiPw4aB
rP0DXmoUEsCCoLmmF7PNESoIJ2O8zMOYjVobHckzuta6A0X87hqzcteRayo2pL46z2rwmqAJWYrY
6RSZv8WLDMCr6DIew+mU4IKA32FhX6i6sHc+cQgZNQNjaTfmGlJrFH6llhyanekwYt7ocMHSl8JH
S8U6xdvnffhQM/Ig5xJ7doQr3zVSc/w6psJha+quXJwrpv5TAoiYj5g23WSTxrH5NUx5cunAa7+2
NanJOaaNbrxPsOTIDdS8wl+3ZcL5qRs7sQXUoHaz6zna3oWjeCmTLH1zHKt8gYJEDW4CS9zZQKNi
1fZoaXxjXEOBemjT2U0U06ousKm9L2eWjDlp18q2OLEaLJQqxUmTjbhZHLuzixsGfeoaNwMbQJ6/
BGQVNd0UJ1UTt3trM2YwjYEIcwIYoNsNjcRMz9YY5kkuW/MnKJf5JacMCMygcpNPj5wpaeayNvkM
dTGeKe+DwyWz2vvZx3794NvgNICMtjqoWJnKAGzsfJsUKJks+I2+n3UMpBhforFbt6GhvUMHqw9D
VTKkm0ZqxNYa53vGbirLf/Zt79/aI6Nsew0JYCD+zlpOzXsL8wuFdUnI699pecZqxIbxuNUB5jes
/g6HC+bNyJj0zi+R+1Bf0vdp2Fo/5BLJr5Zwvr3E9NmRkdhnIxqdgWE2r8rt/XTLiCEDn4WXnuE5
mrxhj0KtQc8wAzIr+mgYaWjRG48rWAGgGuMfY2gUEMIWmEDyzRVoKU98MdK+vWvHeX7svgkEEIuA
rTGpg0ygFkgBNeXwCqpmYRfEaWw94r1G3q7w95WnNJ5saty/qQftNwGh/qYhhCzkd/k3I8G2WRkL
E6fTure+KQrfRAV7gSt048JZgDJQXfRv+gJgQw5x5TeUwfFKbOTfrIbvE+1/V678RXB0/xNxUBay
ke1vtcHlC/6mDdr2XwngWGxNeT5Qv2T8I6AD99kkLmNi0CRFteTn/qENajCzULUM0n2Qr3Tb8tEG
/jPBR7DHNmFmkeDT2YEtytO/oQ7av1dAPCKElgMXxHBtjn2c+f+guTQ1+5qEKrdVFfWNAylDKO5h
b77v50S/h2AvtuHYCyOwjXr40EswWSHT6wdw80Do00afD7IsX/O8JMwPyRnPtW/3MXJjCcwmpo8D
KB5Qg1ueA0W89kXsnkuctCypBDIwOdFZ/zgKET7nxgjbfODee6uasriRZSP7DWNnkLBFM28i157O
zEH9ZQiCRkOsYP6hoOs/9ExDXCYHcpMU8RPeWPmijZZsOLZUeC11Vr2dzhUfreXoBZk3hgRcZfkx
+bTHr3/z2f8LXfC78PKfss7yhgokHY/PD/uYb5l/UEFjvzBUXijB4TY3HmdS30dhe2TLOTp7dxLE
5if1BnngQKFnvtlBeaCTCw8492v2ojJ//JrZnDKy6HCAFiGmKw51yUNjFtO4kaU9HNM4Fxb+Zg5O
f/7if6/gfr92kn5L4+ySNbX/KEmRycEZpEo2IVCGgtEX4a401RQ4WuIFNTOjzZ//POP3it///QOX
F/Sb9KgV6nHsjugpnPMZ+eF1Rn8wAA9YvX2n7GzbuAwd7ck7MnDfanF5k8/gynPz2ITqhcxCsHTU
kLvc//kLW1Jpf/gQUW0ECGsUXmDvf1BAzaadRi54weaCWSTHKHkkKRX+PzTAf/lTaLcTS1CXbcUf
LpVKa1lG3YpLBUvfTdMYTVBbVMT8+e9i/Ys3GVV1Ef/RVnUaqP/wJlvZDH/Dd7DxexqrsLQBLBNK
j044HcPnuI9p+MBapV50TnLPjXAAiQBMAH5mzfVXrKPsJfwEaw04D09R2s3M7uFUAE/KiZfbc2gE
cz9hUetjDtPL9H3Y6z4ovdA6937U3xqAz/ELog8+gOYof4DMdo4KbEC7FvBTo8TEMcNudmxXMzIB
e34jP0z6YOZM+qf5YJUWfIjv9+W/16u/WFxo//V6taLr5+fvRlnL3//bcuWTGjVthzi57YLeFP/M
k3reX13h6bSeolfbNP2yJP19lGV6f2XG5BFDZ2RF3nRZ4/6+WpkOWXRmWUzByM/ZLHX/zmJl/aF/
VaMN27W5G5f18LfPiSgsQwCIwtxzbY5HKSx7Q0gpMykvqos9JTANBG/d/WzKuAJdLSyPOCJTBva/
VmF0T/guMuLa4iW2BahoYodwp/KO+o+t2wKVXqfUwt91ZUEAzC8Qlpkcacadl3lmtYn13H+FTha/
jSYWOQ/BnOXGtg0YI4YF+A80b+U9zGMrxlVn4Nm4wWUjju0wRffIHAYRxVxRQlJqPbasFE10RX8U
OzxhTBW8YjN6rj0zVHurFE7PrRfjTk7xOm4Nu1L3TiNUcktXWIJwbtUYXDSM/VXABC8tOUuqTjDw
XvCAmAjKx4wuyTsyiPOtXcrxSJar3ZPKYTW0a0y4s1Oesfvkb4MDl0jYtn9jjmayp5aF3Bjw83Vc
to1cg4KR76Qeyq2qahy3zTzuMmKy5zYuplNU5HHQESutwAPcRa6Iz7ULnXpldCZVPRZGnJ2AW7xH
4CDsQg+tr4lnJFk8LOiw68UttVdCIOwsZuTXPNHkHtAvWGBaHE4FUba7zhUPdT1W+zCMgLz0+kzK
V+HX9Xx8ArY4l+gNHyETPozRSl2weA1HN0dOzzPNfqxoh7nOhEAwg3jJsLMcjRSmN9QvHX0GxzpP
0XWNsXMPGCwjTOiVi7ROaxn4hsG4LnioJ90TLiby3l05EgDNzJUJagw3VGCDXMSaqaftfTVjex8M
yIeruvVlSyFbDDxZy+h603JmD7pen+q02xcajn2tJntcpV6HzpbZJ8JY9ovLLm0z2PqLFum0yBqZ
fR4LQhXh0DNPRKCoEOUhZDVVraB1gIhGe4/3Nm/ACr40DrgCqplM6CdlIrp3iUCjBEuGlyAaXQDg
2jBy8hKQkDOseaMVgdLywmU7wS+z6mdpf3Yx4SkMG6o6aKNMaMXwDKqrbMKQFRL2GS1SO1mwwHN8
sH3TrjLVFO0G6V0395SNU8QbpUV/SyNZeJ/MQMe2NM2FvN4wJ+iB19W6kqSOmiCK81DSLGK6Htmx
1EIky9V4KuPCOEc40Z9dobke9K9iqPZ9FBk3ULv0x8R3tBmOpzcGGNRLSqmW/pP7xhc1IRZ6j8xu
S6MAQ2AcK6bGV9bRkQpKB/U+Foi2FaCFMvKKaAOJVrszIxf2Ni0qO2Lwy22HV+2sWIlf6AqqzonZ
ehq/pKRIQhijt+Pc3u1QYKpiXwGRCYzRxlfZj8yIIBaesNXY/kZCmrNx31X0KEAkjHHKRAxpSxV3
OG9j7YkZb3kmD0T4Y+z0e3yQJg+lul/UZ5sCLNihxHHFIA5WWBlfrvLDu4gyxGZD2MR87EhL4jnL
O9PYxIby3ICAJm45FZJXrYVHUYMMqUBcUG9mttPcfvqAMZofsBPyybWdBnIVUvaxz1Ng3yRcGQhN
bUuYj8GzvOLO1O6kY7pbrZxr1Mo4anc6RtJDhbEGVQ33EqmNNHf1FTMrdqSJFRlvnQcFfF3TKXZU
apyPOr12+apLJu7UdPTsWy4udWPWgPyQsmb80Bko03oFQAOKFasLYQpaUPbtkMQnS1rmbcfY4hyi
k0HBKaVFDrYfzBs1IKytmSmlQVl53sisrXAP9CuhqkNuBcsZGu6NjrZRrHN07UPrg4stAFMF/oQS
gp7dF3cDJqNu5dMPfjDwcvurFADdCTh7e1N4WvNCKBvE62APA67xEP5Xaz65iZs8OH4xvVYQA969
AWDUdzh2P4TT+Ovf35rwlOGf/7FsZz7IbdEKGHffB71//tful7zgTGn/+Jd+9zXt//r+4+iX3Pzs
fv7uP4jxJ52663816v5X2+d/+/5//5v/v3/4H7++v8ujqn79z798yL7slu8WgdX63YmYFfu/3pKs
+R7Nz/w//vdXk3z8LP9BwPjjd/jbJsV0Yd84nIFtg0w+hyy2L3+HXth/tQ3oez6naesbX/GPTQpH
6sVKQ8MoY36qlnV2yf+5SeEgztMBVAY4HHwP/16VKZPY32+4oUyDfjMZF3B2x8kjnIU+85tTDVNU
poDNYrAuCpBX3ShasJw8s9qARgX4gY3+5rRWBZnY79/sWW9pF3O6a8VQ9MVwh+naRAuokeFouQSb
/Wd80O9WLSGoztVApn5g3O06hCSY2yUlfkVd/HKtlPWci37z/R2nmvVJ6/N3lfGsUDx8CPm6FNHA
3oNoq+wSVk9fTc+RqLqbWljZvT024sYxFP5kj9KMjZYCEJ1rIDeymp2nMI7V8zSktNT17aetDL5j
K0ygsZTH7MlwWefRodczMfhavNNl4Ic5D7uy3bRh3l3jpMiuieg/U4zXFzcvGAHklnlIK13fW3n7
WUQhXOCy6K5odS4MRpeD/IQdmTu33HG2GA6FSgBTdlX7hdj2PhSLLMhXaizjFz2zxCMP5M+aw+GJ
IVbOBJSXPPK4vE4Lx7XWEnefJJm7B0L27ka8gXCcsyv229laf/8acek6TGp4n75fpUdG5Ipj0L2M
qvocCQa7GdYQPMjGJmn7diMn4exLnQLjSOvEF8Uj8sXv7WZex+bYXWHW6ntYdtlV+CFhH2iVG1zn
7WZyxRefKrxAg5bbg66R22FSaBg7ClCzJ0vnbU6LGFhENwD9Jxh1wSfh7juT16vCJgzwwWfX0Wb+
tKKewL3MjslvovHyhVvppx41NlsrJ89AeIFX2BNDmoLS4AuwRrsjyNjY/Cx6vucIJNlaOQLAAh4Y
PrxaEZtopJvtljc3jSlInacCXEK1oHpTN3+vKXi+zNb4yU6XabFmrs1ayMPytpLUcfe+za9Mmwd9
pXUBogGY8YApduPS8PXlear5EsBaDoSF3X2OiLNPrfaTahrnYotMXajQsd9wU/MuesMlg1VANYjO
SIthFWnR9hkg8K3BNmLARCLNg+slGqCWsc4fmrqjySge3auW1NnJ6MJkx4Z+mSn1hvfMwLWBrNro
V9EpL6gQgG8Kn4xM5PgSXrA1yq3hOtpG47a91Bj9A72awhMimgV32i82rtk3r0k2USRsT8SagLmv
hbCGTUzem+0VeJjPGRf3vnTLKdwIU4Z7t/esT0tfeKqdkmwXGafLgBYmsbHk3J47jDNrT3rdr3QU
OWE9P0pJpvrgemnIXrme115HLnhPugBffA4jKyy4AjZ85tzV+mi9VIAs7lPblUETmXG9opOVeuCB
G2GenebkkTFkeKfGexW56YWrvn9pYs0Iyslmd59hItsAKIkuLYCCozuP+tYoGEo6reSEHxlOHYCu
Ny+aqsN7uh6I8qrOv6XtJINCmQnqeGrzTNp3vkQVibgxNC3Q1wO5aAJIUB4HmnGaZpBsX/1hz5aY
+B1ZRG+XWHMauGPqXKiuta56GY4PumQqVHu9vp7pFCMQUCC/MzlzzpTuWO8FP3arplwceqBKveu0
95y6wEUwLxHHHP4++FH/4iSWRq5wwdnW7SMEZ2sMRsgogaWHVsD2quYVls3WGrgloFtRVZuY9kHD
9k0aphiPg2Y/S8y0t3FvGJfUkclTBlbzaJaa/d7i+YOJYJLu1AgNItXVXXYsWtNhMEBm5WBUxlOL
lfvFpyfkpa8c0gmEzuZujB/dpJSoahwEfQvFZDYKtU9mqgXYKsbd0S7b8FmYWrxOAKHuQ9xWwIPj
ft8UZDRWYSE401hZt8aXlJ2IWmhnhyDBPZAdf41veajXjd7bJEhHclwt08VthZ5LQAj42CfRy19N
B6U51qY9RX0YuxwExp5Jw74nUaGvcTe5HctPCtFjYsRmxo3z0qaleTA4I0MKnLJ9M8VugO+kufD+
s3tmqEfJQZFe8VSVW6/26qdopMnZmQxxjPEd3UbRxOEy7LwNEN7pFZhzcoqp0uKu7v2AmhfysBPY
IUxxeRCbNSPxBrOXLs0GddeNfs4Y41aiYbyKWtVxMNJ+ZHM4cwZqpMatMhE1nUlSnEmkRhuzMc0D
uBBsGAlokKYs4UmNxgAlvJj8QPSQ7u2K2zukyHew+3OTetOKrgKcHZo4caKhCLDNh4PuKH9PtGAi
VS+FPOVFAcS9V8DtaiKz1LstUd5qsIxTjKR8okF4mcQ3JhcUdTv3sV7FezYl47rQJwUxNqTZXB+c
l2bQi0AbvfFDU5HHHqB6bIcyOTSyKp7ayp+fAXV5Jw5N+nJLWBeiokSIKkpejx3jOHb5kdPh2h81
cZckLcPqWRMHQr/lTajkvLeIeQSmSRTKIWQH6h+2nDkb+YVEd7TyYmLEmOqcQIMfsR50yQ2BUfHQ
DO6xnWvr6AyhfzUJTgcTJP8lCxAfWO/SgxkDxOQ0e5/3vbpEYvRPxD2zz340gH8TkWaQWD7iPuH5
bJgjVd9m8SsyVHl2CjDKIL+4ilNbbhvOnhCD24cCGrQPDSV0t8US0YbPVFAvRY0GwAmMi3s/LMyT
Rw36nV5QL7fiSnWPDj8Q4X+or36V6Z/Qmd1Tu8S/GfS+aqq1TzrOOEYWdl9ufZEUdzmzbKqleKg5
sl7cduCHGkE+aqEsUsdl0Hhhgha+drK+mzBw7iDDnHXHru8SlxF8HQLNXEFT2gu+/1ZoxW1PV9GG
lp/hAd/k4o3Rxl0YF9cqFs8ZOexbTQ+HTdMNuJ/qaFjH+PtxeqGbWsWZe5Ujcs1FjCXwOLoookVV
0WnZ1LetxQKQFOYj3OKNU8zv7GAhrE9JvJW+ePNDg8u086ygIkfHTUtSyiDMtq7c/MFKXCooGsCj
Ukz6seBgu2Kbpq11v2ufMU67HLi75RRrGVuiFPh4qmx4n4dJvhFRIYIWoqqhnxjTQStC+9qWGqYs
e/LvE4Jmu1aOUBr8eP4CI3WkXnN4MEQbXmsyaRdRejSW1Ga0HYioboqadc4ZPWuX1uQuRUJK05Ra
EwxabgXxaKltSvvVthp7+8NKvDLIY1fVgQIMg0rXPjksbucCDAQIBGUQGTN7HHBQZs2Ru8akbb5w
6o1Spf7kTYXzodC3tiUb37VA3guAx1QbhZa161VXbxPPnWhmm7qtN3juYqcrNkM2EWIWlLX33NJH
S3TneB6t9dDnTtAyKjimaVnspCzOOYUGqxqb4c4f2hL8AM8JnELOk4XfJG3MMZgpFQg619YOTtFR
1CEm9PVYFYGXO/Y6za2GVIqgXE8b74h9M3UGgg7F216S7m620WoecbDNl0YtTW1nuyBErjq6D2B2
nRLCjifUIGI99tjvPYABu0qlyU6za/1TxZmzw1mGP6wlHczvFGKR6eeTwJxyO7EpKLO6/oicAppG
0ry1NHKhZar0bma/siPPa99IZbMbHrxLJeIrLcZA/EmRrUBc6A9KN66E0SmBNCkBl73ydiwMGOaU
aw7B4GstSZ/Zfs1Z3T7CWPmHshq4uqQ+G4cSTK6xJcZJvTvWT+uMMwYghiHgi26soR9PED+bg2vn
1i13bHUwZmQ+r2owEROrTn7obst4HuD1JRxCCFBKiekRA3X9M4Ect6lMGe99kOi3fWsYWFGH9Fzk
43zyvGLGPFclDoYsojurfjDqe2E35V0BB+zVsIiirnXhhLvRWugfrCqQQGycc7dDVGv3iEm4AWJp
he8CXtCePWH7LEJ9geovWBEtae0nzsTiikzV0Wst6h3cxhQRJEVnXgEa8m5Hv9L3rkbrK6tRV98N
MdT0leXQobhqy6E/zAvexHIK95OFYj6IZBjMTedE8S05hnnXSa682PD6XV6P7jON52OAPXeUKx2S
yzny8+JA92V6m9B/CjN9aHVgVp6VnuNMnA0N/o8DBOUYF3Ucc9yBn+Km5lKz4uf3GoQ70tLJFi6b
t4qr4meWVjR8te1w8iYc027cMWpzfKhcQwLhOxI/ppbKXxzGT8XCeyvd4bPhfwVRobNnlNRH9qzT
N32Y2cGkcTop5qoNatf7Sf59Xmg3/T6iXwTaop7fDFH3M+sLg0+amtVpYDceaWzWQy7az6EDxUCQ
9d6dq52XYQ3mtT4rOoXW5pgdo94Zg6HHbuPFtUawrUd7HcR5StvkTIIB9BiB/UseK/vL8CvjDqpk
cuObINT6EpV0VnAUJktH2lP6Ha3ib8qACUFZXQT/xKL3Me3HADq0c3QNER3LutOCDLf+Junrm2mB
legcSjdNZMtdBXPkgt0y28OxMp4R6Bq8nYokgwaGQJjdzZCpT56dRL3L2NsXrr2VTUxJDDH/XPOf
w6Z4zCb1UHSi2NINkK3TRD3Sqb6hr2VpnBqfJkjylPCk9ms1LoSTInVv6Xsrn7QJic10ree5H15B
Y5a3PaMNzoFGuGbcN5+ritqAuv9MKkQxZgXvU0Egfer9YdN7GLn0xunXY4HNMbXm5knXZHGT8rsd
JPvdbT2nD4uu5sYY6ui0y37kSboemNFdURCszZQ07yrR38tlL5Vo1mMzsUr6IeYjdrbHtMgwIIrs
TctKaLuGIFSofeGLghQhr1KfXuUoh60zjbeFwCdOX4y6CUNHOzqdR8MTMnluwSKZQ0TvtiSe2Rva
C+FVHjDafDP29CPQ8uryuKlBGLaZebbSagio75XHLGI32emVYJbrIVjYVb7zopTyIM1YURiKT4hx
b6DjSQ3AGIDCMhfeWdffQLmRH5N0FSbCHvBISnMqSAqP9KM/TY9a5Honbx78N0wb7WbwRBQMeXSs
dZPTvm996KxcxzGnl1DoONDlOROFuBIZoLmRvfAaGehLdW5/GKGDkYgl8k3A2tyGIXHkqccQ5Phv
xAAe5sYGJuOb5yTxT6AFvmBJfVhUa5Z1dmTQDBOFPQVNwD72ifCUSNZNlJwL0LpdjgykAXNMazjx
tk6VN8RIuUUhfKao5KT56VObVOOZkZN2X4WptzZM+eUQh+gb81No8wEec7zJDE5yncgufV+NG3Bt
oJjaeGAYZLzUuv+SsL+FwFbvh1JAXGSZ8xgBrygJP1JnRLEv/Ndk1JyHgUWS4mfW0kh7zTxA6Q1e
vF2EI5+qnE0BmH41cCzEV8/EC4wBPhCqjG33KqELrMi/41Ng4rDJOxzJnkmulwrtjiP9/MUFDvEs
Vbjppb4Li+m5ikRxZ2FN2Wl+efQw0yEA5Mjx0a7ItRRgmr1h2X7WOv+m6vPpaOr9L/Q5zBeVguJm
txrmceuRIMRLYWnzHeC3V9k2PK7G9oeh1XdSGL/AQb7Uvv8+qugrtb2bgQRpZPWcxv2vKDcOXsW+
28zpWo9I+68hCt3TJfozlvV4wizG1VZZ/RYk4CHqnOYHlR7A9wwju3a6ZbFX1MMbt5BpIDTo7XlE
FVBIzxPYFMdkKFj7e1a8aoUoTgAjZ0gPpk6vcRTggt4NVXGcWmvXSPtYlBGnOs3Z19H8WQLWoweU
uoOsnk9pWL/yZj50ZbzH+XQpvXgK4nzY9lbOstofkqghn86gHzhok+8XiskWid65lv0C+XcxCIzG
A9GyCJ1p2GKfLVezrkNwSHxMndV9xt48wvKH5smxKXfR+sOd9IujNzgH+hpWDqcKJlkL187BrB4n
z4slXFM0ZWA2/emkkNJcCqG8YtwhNoVPbkexCbEyrErY/4bBrfbs4++0WTtzPzA1bO6dOb3Ss9MG
8ywuNmXk3dQA+/DylzRq7wfKUJJQnoTORtqvaZlN56dqBsSqYuybUYaaAazvrmDdWiWZejan+Kjn
4RWrEw0Ylr7LCb5DC/APcZSFay/p945TRY+Mc+hqcfpXkpcnzsMAruhVXzvSiPcVjzJyVxhjq9bl
6o1jJGFZ6RhO5tz92TQmZ3Cqz9cdiNx2rWVmdd9WkI0MVMKW4oZjHOU60xDd3mV0a+dBWKbtM0i+
xgJAzOx38CGDsZFPqcJxeSqSL5gpJzW9Qy/Jfw8Jg82xrN2NiYpMmBhpKMDGZjA26/xfuTl4hxAn
/IZ8wfTeSTqwugQrjO23w5mdavmpGAe+zH7UHFpjTo6dizKMRjARmW6monxwmzj+IK5gvCKx2XtS
aOYt5NL2qWlTJkPNrK3MLtU5lnfhMYeAeoykven99vslyWd2JvQ5UM6FjZjjHo1cChwO/c2Glp+4
bcWWjiPeYBWpbeg50/9h7zy248ayLPorvWqOWnjAgxv0JBAIRxP0pDTBIkUR3nt8fW9QVavFUDbZ
2eOeZkp6AffMvefsc2WDrlnmieamUZY8VsBJHOVCUW+Q4PceMtv5mMylfzEhnQTE44RX4NpmlNrC
eUo6+vORavYOGLLqgcZpfteEafIMtLrajnbRbsKUVQlanXZQsVZdA4Li14fwc0DVLEoAvYybb3Ed
+mvEbYgQagg+bKUJCnEkxzDSP4Yt5Pn+nNM6BYcGomnFB4f4lqpD2YPDBvNDIlBk+LcWgtO1M1TE
Q2djtSN7Ld30oWXsqjiT1/Y0/wSN519wSf4+Lpp+4xfwPU014MArAjXaI4xtD6wozVme2tUWETwW
XKvWxZMZD/0Fh47cC5f0uAnGyRpmLWUSPUhuSK+bbsOiCPYWGKXXrmutm9BonnTDgM9qdcpFxmFw
DZVFrsgEmg90Y69NELVuDq9rjXuTj7uiolHzg559Eq1vS6MBGtyC+KHUNW7ZxnTfZuoGZ+YSIpxr
Wb2T1ZLB1NpsXC3RnNWBkt6jM+Y8LJixyxxDU1ik6nnH+nfemIpcSxTjhyCZ9jGdyFXRGc2e0Mlu
n9S17RqOVI6hGn/HBshu1YzgDnNsycrqSP8/OC9V2ugteolIttoNkEuNWnNehKuuzRAxwsWi+KUa
7drXBgBBMs73aebQq07m5LxGDsA016Y7CxbwGpwNkV5ZmPeYHcrix5z03Rm+C1KySanxumB5sND8
60MAEoy+CveBN9MLfFNcLBgQxMrDbZDprdfFasVqTtxSTJDoPrfID48gcHq4+VJgcHWA3UOAUc2Q
BsixDw5RnIrnUXBGbLU69oJlVtFas7wYR0blUAnqzw4sD19XvPHzrt1GjlZDYGW5CUbDOJJNBedq
mm7ASoX4OdRxX0w5VK2wiF2LNPd2MuyNMdUJjKtkPlSgH9dAQDOP9jGnUNxoW3sprmLLHF04uqE7
x2F0w5vbvhJkqa1MswrwodEzoWFjrSONeEzCIG79ruxv28JMvJnmjZuGQ/6YOHEHD2u0DlDgCDOa
hmKdWHWJGznExa5r1ZZaC20TUzEuBexJyJtxda3gt7zwR+BQ/J6LApcZdURTv8ColJ1rdvJd1kO4
AeCZ7ju/r7ZgNCigcObKjBTZNX3DA9+vdtUL4m56cH2uVuLvCI0hQQ8bphsj6L51Jq7VITHtc3xu
+S7CfLWFa//SgyZaL5ES9Iu1OThrcehetn3SvwYxMAnoIbM4TP2Qb0OpwnfHaXhBKyresEHdUOPy
+r4CwSw7wX47x2+c5mKNrNzeKNCjvXzAgWICf9yOVCHOKFqqnghltImN5GcfZTqmqXDc62M5eKRK
iRe46LZXG/q4pn0v3dwQqGZM6rNYccjEmavxgPY+cc0B71rL3LAZycvEnFIxrxObc0ENxrrvdZkS
RFlqZMU2jVfSC8LkCMa1TBO3Qrt3lwxx6zltpbg5QDGoInZN/1934IFkXboH+vtMszGFm6cOFz1/
2tXVVIE9YGmwXFXjLgLzuSJ9xt+gUD8PM8nWfjZIKQwSxAd9gPPFNzO+dEtpuMjelCuY2qrL+mRe
I0kzSZ0sG+JXS1jQtz3CHOD0qLBSy4m2oQlzbzUXZX5tJZJOlK6b96KnayYaZ94pwCJ/qG1XXlbG
PPxUOjqZyAEseG4pTTGfjuHFVM7VthlTjmHUVK7miBAyYVkKld+Ib0Dk+t4sZv1JoKpad02aPdhG
n1F3lemDyclnnarUn/mZztUU0eUaIYwfMotu4ez0/X1f9a9RlAWXWcNehrq+OTyUvTJeljgwXHVu
Xh2iwuni8o90Zq6sieWDkleYvXwC51NeqZPlM92J+gknnnOlK5JIMtgyOAV9Zhm25nqiPoKJ1dZj
ZfbfsgHjnFsWCK7dTg4BL0RcwBLt+G1BaL8B4xyot0b8cjvLx3UjyvZAMOr4AFSmWcdsCL/jMlUe
SyhHOwjT7aEzyaTCZZFdCwRbdK2AXVzqpf02EHBMChW9+G+ZLZoLy+nl0SqFehBJF0DSBGKw0hyV
+c2izFHThbyoA1KTENKkDzTn3pyajm89TYTGhDQ45cgdwFKLT34iIsCdh1G8SoPhYhME38oI4pfK
dobrSs+HPVYJyl+KVLcV5LQjcQ2gxQmjvkrqwd8HWIDYTUZ194buoiHuduoBXI0O2ytLw6ea5kpO
8BcVjZBXR7PpuhtkqfluKThY1xP/wZ16btEYEgitZg1/O84D+EdtdYULCA+hI/29sKindszJe12t
5VOl1QlprAl3dtbLkaMP1+v09Lln0dVPqBy5MR1BFfjq0kZZjyDoKhgP8CBnLeOYPBlztlgA05ce
ZPOanpC/klaYucC3Xw2yFRHmpvz8pC/KPW328lAMiurGsgt2AQK9I5Oqc5XjcqaW5me9q9V18TIZ
pd6+dmZWlco1w7Rn+KCZy4NItR/Q7prrgqZ1t8j64HMudyXnWpH0M3ety4z/H/U6ld02nVAdDjY9
Of2lIk6SkFWMDN0WBkFjAPOK5I5aH+g0HQXweh5t4eHR4lXX0xcN2r0+owYaB+JU6Sg7eQpuEQ+V
yL/RZq+Nm0gtg/GiTnOrZLtOqkTWd0CipjasAC+2sK79NGRQX8DGunTGMv5JsFpGvk4MgPAI0FdZ
DzaxWWfxFM3SmzlJhjdaamnHkoTZBg26KhBWsclFWQ40uGE1mVPOy8wLct7MqJwfCHib/dsaDEK3
VuzgJo5sGJ4ruqfkgGeDwoqkTfWrJkRJR5YvaOQIn831JcFuiVhpTVM/qbDgqqXynT7MnHpYTYEi
PmbBPFiPuSnjbJOgSxjY6/bJGSx4dhtTVpq8iLCCSdy0YudpMBKtvqBNc9+h2l3PAxb95yxo8vlS
9sKwt2Nhdwc7KnAYYYtTxQNxsVDQyeBQqz0Al2BaD4ggUbdF8n7GezuvyJ42PIsUuifVaIzn3ujb
S2XoFX2XRYFW0o6FqoXLO0itFTa1kDpElV/bQaC69JoENkfiGDttZ/FGnQXIdEjEbujF2TZtz/VS
09tApdo1lXI2q6aPkA0e4ibsOBfRgoQjFWLK3k5pZl9R3GaOMKYm4ywztPSb2WfYBylxBj8OjT8m
WzkkauY6TRhDXab9kXZbSh85DdGirVCbVTXFSiiUS2YRfIuazp2Q6TrsYwAVNqqFYVUQdg7CIe96
yARd1bL/hZR9Tq3ERi8ZmuZPH8E65fuh4CCXUvvF7k98xEtqQJ90C02rXkN8NfpRSwriSkwtLN+M
ORBHpSJ+cGUx2I1DuGG10a15phOGyfIGFA85JHFGkt8Z3dPSpNJTRseSdAzpdYPi9IecX81xCw+q
m6stG9fYJ1tKOkV4LXvNWoeS130FsJeQ7izQlRTIBBMzCYU1suTemi3kPQGw8X1WOZlCtySZO/6t
UnFAEI+0Ot7INY3dvKZfbYH3XPP9uY4P4EzB0bbX5wlAmKKaRyoizVYp2vxcwGZfiBCBS3FgO4dl
e8cuWeemtfFPjie4CMfG7wjumzy2diZowDR9YI92MVM3qEnj8VeROe2lGOu1AgPJhSLYu0U15tfc
TejXzfRE+Lu9tvzp2ip61SWQgq5ZqSHq7PQf9CPZ/hbtY8VKfE6G4C6cQrmJTeV7V8wGvXVx3VLA
eK07JouSqbN1ZLYVQ4NwgVBOUE3D2UgRZN0Ppn9emvptVtfZopveywA6SWJwQjIIcCZcD5Q1PusQ
RihnaUhjqFXZGq/DqnUnSml1wiE7gJPCVmUzl52DgzAHaiBUx50lp2uen343GyyymFvuSEOt0KpQ
US8QhEYK0xj9Kc8a+9ZTg9x+RPZOgnQlOBHGIyLHGEloWUya19QJbN0iY0bMid29qIs5v4yiOnqE
TfCeD9+k52WVV3eoRgm7mIL7rGJzaE3lg0OFdvBxXQ0KsQ7vRJAyxndxCVrbJm5IM+DoqZVPXiL9
alTGDfTxOSkMTxZivKJo0B/mglYk259o27aGF5KNQXpEemZ1w7WRZWvyha8k4D8qxnsM9oVXSdyo
japcURzDaF2wv8iy+tr3IQPYiaVmJIuQW433FL15DREwpZtLXOumJRQOwS36TRuQpRKKY6dSz3Vy
E7ioxOyUo06l6ZW8zHFjbchNy29hEFarshw1d/AnbUu7T3WpBJ/BEk22OaxDCFQc/Fdmy9YRVyiZ
BuHMjpwjkLoOplDjGQbxVeVQ8gzrdhuoZXydEYgbVCS/4f/dByL1gKLKfYFnWMpsPZBqv6MMSEWL
yIv04MQ2FT7RFQ/0SodnLSooorVQGTU7elTKMDnL9eS7DhOL1CPt24ivzW0bsATOgOmF4Jlma9aB
pzv9pqxmbT/ZhrnSiFgjg/ymFsPoqVjHdo3s5y3gpe6nY/mvIgmpSOWAx6uMxmCqlw/JwpTBg2Bf
okqkCIf1/DzNE2VpOBIQ3gT7VNHHBeBAmKRBh9ER2vzKzETUPZqlZ7MqxDkUYXWTUn6pKfKsgioy
PTMcn/APPHRjWJxLJaXSETxzjnryYZO6nUCGYsjh3jAEmTstQFvs2uDpVIuQ6YiGcyunZ3vk0IyD
ngNALH/qWgYnUy/yoy1mGtd2WGx4rMRYNghL+nEEtWzHz1YGQZR2LD0vrUOhY0z4bNnfuYTo3tI2
ek2Vmk3FONoUGeN2bU0zUS+5vS8n616R1siCj4wQDQ6tCBTJ34oEsbfU6WJMxo7qh+IWo/xOwke4
jWqF48MbAUHnde78sDukKqY2A+9gll5lQV7fxR1NJZAfO0coHlmpm05tqXorhykzrzSHp95odoqZ
QCe5NfSvM61/iePbwoyPCf56r3Ik4JH8jAScS6m3/XqKlSstKJVd1gI+7PTsxaoxxpfBRdMU/lPZ
F48kbyLEh/NXDbTbcbism9r3f0At3ERwa+9qQ6MfOd0QFk9Zy7YOoq4vCfkpvLxLCW9OvnMQXttl
+Ka2MZZgi7INQDNvqCm/2YmyifzhMKW6wWZLd7bY1Nihm8UxhlSzQZ0yHUQWFJQzA99rYvtplCWw
JST2ES5+uVJjSZS0HM/HWuU39s7GHFDJNJYW4MLWjAuDQ0nWjcNRM6OjaaT3dmDvwxiqr1LCXaQg
xTGk56zVv6C5p96bhY5XKPEljHwK1FZ9X7ThAQDPGtPps87mL6kUiKhN/qMxxLYPYI6kmKrp9+Th
kRAAN9Xih8CqtlBiUBG2145anDUiP1rRsJttZ021ZKdH7WVMAsZZozbEfiAxYefTE4UTi3SNM+cg
M4R6oFWxWRBUbdWUMPKiuA9tDAC59K/rlAiaYlI2cyMPbZf8jHvtMimqM444YklAiNexAqFKzXnr
05D6v62ii4nHFzEm7BooZ3twZIzvOlnQ1BrDCJM/kRUokFKXwHfStDLNXPp12qYm9IBynjXcOF2g
7/tBUBsXLXJHYp8QDfWWka8rTZ6bXSsuG8m6pfEG+DB1/G6YXNG+E7UgsoDXsn6xtrp38BaGUl6J
UKKFUSdHgjvJ9yL0jzUim+OQJpx4EIg4CT8sHehrlSwxc2/cwEV7sNnuuyFa3Z3NCUQhq4hVCSUS
s6ecK5At0kVSxW+EiaG4gpQP18p9aqhht6d/2R9lrUtX5yh91XW4kpp8oLOXlK7VGdV5ntn2OSkJ
pAIlw3Uk/e1MK5yzBDwJNenklhIOkb2wSrdDM561en0ZCeOBpe2MYHNrpS3JxlGqSkSswtwlRctL
MMjsutUH/arqM+LH4EG4duKfx4HwKvjnHE5oTVIZSvxyG1ZEUI3lC8Vpeg1xK1y1sF052yB8jXrf
WsO50tZUgYILyC77ok0fWInQq41rsibuy3RA4dsNVG3I5gsWd4b9CuAVEz7kXK3zkMoYPwepRxfE
FsXndCedi4B26CGMKp24ZvaEa7835Kups4+DcPuWOCyXKE+ydZYTVUq+uH0NFIty1EQoIrpcZ82i
Y18OtMxwMRTZLxfp/7sl/2Eg3//EmvBc/vyPh5/1KxaOX06H/et/vv+dX2YERdP+idXbIoLTwq9o
OxKnwy83gqKRtElFAYyVqZmapjLQv+mfFumcJgcFzZAC5fCSzvkvN4KQ/6T7qAl8xwbmI6z5f8cy
eZJ0iwXKsC34AvwA+CkYH04Ih0FmaoMBX4VcHaSBiSSfBCSHY34j3kQe+mTWv1P6DZg4a13zymV3
GzmJrr87pZ4LER9ADqL+VZSCIMl4OQuBrU2PZtnKZ2kX2llnqwS+2NFAu8OfNSSfqGbsJ59l8hh3
CScLTFTZI6rH7lxBEA2zFwBurwl9VwtHeeyqgrkkLqZt2EnjhUa88iyziRD5UgyeRNPqGib6uDTt
pz0Q0GFNTFx0/9tD/Svb/nIf/tvxzX2CnCJtTZcOQFEBmvGjZwPSYFoluf5mWIaG+p7iaJNW47A1
utp3ZZDSWQH/jWTUyKuIAO7uhzE5HC9TaSF5RAo53ipRDPkLaHr/oJpJBnyvH2tEH+EFMM0ypeyp
gl5u65qOn+g6qOHsan8Fa2MCwpbzv70OHOsS2iu1M4KjP16H3jeYMYfijfpKeJP5/s9QT6ZtWrLe
I8linQcQXZejZDoO9G3Qh+YNpqYJTCQN7slagoLaQLz4qd8ffKOl3pqp5308aHs7COuzJO/llZ6H
MfviIjp8/hA+4gfenwHYWJuyAJ8NLZOFVfGbb6amOKxzAHnLoR6c56otz6kscNpqcX4t1Jf158OJ
xfj+8Zk7woSLyzPlqVrv2da/jTcPKWIFzfpJZxvcoXEfprPwjBKnJr3O9MwfBsCWBf4a6u+8+2O2
+fwH6IsR6PQHWNAhTVuSxa3ZJw8ri5sRbG3xkyAKckJpZ1IExj1UvRZ+rr3NqV+RLtH0e7R0RuRV
vToROEmFwZ0jY3oeRIXuIkMTfp6O2tHILQBAHVD/7z1FC4LuJytccxLFbjBnCppBWzNzrxCW8lBE
itebamIQYNOG5C/W+g2IaqXbkagbPOZ5Htwovo3mooNYf/b5ZWsfmSM8Z2dBKxhgXh384pikPj5n
icciCMP2h97XfbUqNHM6TJhDnuqxop80q1GxKfRIhTwwaj1S2ZFCCryC5jJFQAnKMKQcMmJvYas1
FBN2INRGK8K4ukeSYNvL0CT0azMa9jWdZuNhhPF4yX+qabBTvGIaKtAkhvWFoF56B1Hp2qJGvf/8
Gv94lTk88QZbfISaMOViif/9VebjKAhnNV7KCnUZiIN58SSH7OMEAbiET60+H07/q/EYEnM+6wmv
84nlrIpVS9On6qVDkPRk+IHhTQnWjDxtsxiXhKM964lj7XqOxsTVlpOb+M2NBlOcY2rPfASfqz8n
OUdhu8uBe8eWOQk4BEplS9fT4mRv4z+GY9t2hLpxPCfAp7mOAELeaZamKStCtIY77Oy4m8z2TPiq
daYWFobwPmdXXit6Ty4USmHkpt0bX784GmYP9imuAVN8fjP+fL1AcQMxUOHnIMy2F3veb591JiM5
jtn8Y6C/t06CGrY/d4yUnjo8g5u5alhdvhiSNf7jh+wwpAnTjWXEVNHifBySkE+rNcrxB5xMe+8k
S9hOagVrEtqdryatP+YMvhkmSR4zlkU+npOrY6mmElQ3PwgteTLrgsZq2TbpN5H7pDE6gMrMYCCw
A2MiTWLbSr9HpMBdTJKT2Rc/BQ756VW/v3CqoYHbIz/55KcQ+GLZoea8wDFWv1GkgoPVERt8pcU1
ZpyxR1AOlZXDeOwPKEIVGcB3zZvhSYtNSpHpUB1HvSvStVC7mbd0zH8atm/YK9L6eoRPvU/GdVXi
NbfqOj/T/EgvkVKFpPFqiAIZMrPqL57ksl07eZQALN7toA7sF97dj4+S5Gm7ShXzOSXOGHEvwUCv
akOLouZTP6LCbglxtXN2OQDShFfy9fwcIRKsGrJoKVwGgP2qWiQobiJYuTMyc0/QbLLXRi7y54G9
+9sCc6SKrsykA4ezdot1prlMgommHg3Ch6rwtSNzcU+YsNglfhVd01UqSGmj67TwW0j+RW6Ke5E4
8yLfaQDFvpHrp0mvVJTbNJmtgzJrBo3iojsXqbWoLpBowns2MDHh5sK8IUydhp6DDj3/4g5qf76h
uuDkpkIJgdfBu/HxDuo9kbNNoD3XBK59k1Cl0I+HErSLGuKGR+k81dZaOGOG+MMc6e1Ra4EAnaIO
rYN4jRZcpedFq4383UcLIvRNhXAL1CllcLcsl7zgMTC7M2cMOGEqbVNcv08g/3/W+cfyif7PZx0P
uEP7+zFn+eO/jjm6+c9lXyZUG8sSsQULE/7XKUeTIF4McDGgknRdqAYf1L9OObr4Jx7kpaFHcMWC
WOcv/dtzLf7pOFLoxCZYpgE0y/o7p5yPM76lsXsCW2VL9toLSN06mYhsBbTmwhYh6EbiGaJbVaSH
sqJpgmNEpnTxorvfbszVrz3af+RddsX2rm3+8x8fp75/jejgMWdU3vZTi3eZhXZYzxbgYaS/GDu3
pPX9OnH/j1v59+3nf+8O/z2GyRwPO8fhFPfxO6L82OK/smnSr+M9eGHSGs03/xDtotVxXP3kSkHF
/KhXh9J1vti+nGyN38dmDYUHx9OTnEFPFjTCEEvULD7wyfpH2BxT7EohIewl7YIgUNhVXmZagRzo
7fPb+ue4No42XiLWbfzrnAU+XnOEnSzEY0mtv4UhT/6fUotLOiZnpu4ZOhr9uLzWUmNrm98/H3l5
RT7cbBumANOWLgFZmeL0Zre2UgTTpCVuIcl8G3ukPJRevLTv7wpdx7gsMCp+PuQfby1DLuQ/bjHt
RDgCJ9faG7BIkOSBBJ9emnEEXgMWBnyTctWr1n3tSOeGWPS/mZqh8cZSdjAchx04BIX36fu37ZFK
jcuil0E06RxQEx6E9pLgjfLoqO7pFq115yAHS/nx+cX+8cG8j8rhGsYCYqrTB1uJhayPXtElLLkh
bU606eOUAjrefD7Ox40wLy7jQFmk3qELDDbvMLTfrs4MUrMGxcoxFlQyHY3NSEeP6vAZkuwvFrqP
O4VlKEMVoGHoZEBwI8rl4/Mzgx444wLyzTHLRvPlSANNzl8M8ud9WwZxgEDaurpMAx8HKec0LYQC
h4GGH1p9y3ebYey9z2/aX14JRSpNZ8usG6c3LQPOhi5Rj4lCLfyN0qPFH2fq7bEarv/+SOyDWEmk
BfZQnFxOgFJT4xvnNQixGSvUHQoCRm3liwv6q7sm6TgZWHB4D5aF5/cjAIphW2ol8kW88HeWUd+S
BvrFEOIvx+ArgkDCo9FPb5pCIb4EOov7paHPSfC9dsWBvdiB072d1YxGwkBa94RciJBdB8O0A7tK
IxbhRqt7obnwzPDV4tP94of9xe/iI+P22swrbMFObvEYYYBQaRmyp8oR47cgQjZZYfs3f/tJapyx
CDayaE1z9vl4i7FnEEkQLFGEBttxFLMNoAJZf7Uf/3MVhNbGPoHlHYwcUUon4+DXEW0Tof9AF/RS
O1g3gza+gy5IoFpCF1VTCzqiBQVNEp/R25pEbUL5aQ6RoSbnFS3MnaSdta9k6XZWp7+1HafSgWPE
elY79fXzu/LnMmIs9E/OD2DyHGaFj3fFtAKI1dLirky36fhq+ZfkKF5P+v3nw7yvvx+XK8ahwEBp
Ae4Un+3HcYSD2ygZ9cQ1evOAinbYDLjaL8H3x4gxaxzRbt2gVISLNQ7mSh/rXUcjx6upVG4n0GSm
p6bVF3PvnwsaW0PEi8umD83T6cqSlQsjv8OuBk8NO/IUXKGne07aXWfsW5RRu7wSX/FWDS709Ebo
jsM7qLLH5Ej88UaYSpazqggEqdLywLumK7pSB79ov6hNnn5VWHxZo5kiWTmRcJxuiGIBnLDLeLAl
CqejE+r+uhu05otRTlev01GWX/Hb6oXywtfR3/HtFpVG5E1guRgOzDOt1yuPGnT3xRM7vXun4y3/
/7fxQtWJgr7nqoz6QoqzuXoQf3eeeB9C52MgBYQayRKb9vsQZqF2deswBDge8vNWmY1Xj7bxFx/E
Mg38/h4wjKTiw/cA4QmM08k0oSVosWPoxK5hBMM5vCVzm/rl+K1HgXWpqnXz3DRYECJyRMZsvGoE
sxZw3rn54oecTgDvv0OoAJ/5DvQ/LndMJ5E39oRZFVUBFjjCOX2SC4Goeq2mkrvmFF+8M+8T+h+X
zkaEWZKiv3o64dvw/Aw17zH1QXvbSvJlrum5LykLOqy+qI9vafgYa/qEEnVlvzZ1RduADbxKRFC6
qBHmvNrp1rUQZnXXVv7l54/mL94xJL/Uh5j3KFqpJ+8YgUycjZDqudIfmh+KrSfQCxqWQt8fvyr9
fTXW8n399j5X0FEMcskQC6L5m1T9FXTHZoyKLy5peWf/uOO/XdLJEqua2bAESiXugCXyPMjLA9I2
dzDlcXKiG/gfGpS77pk86XT9+c38i2lIItDg5Mxejb37ycgzPBi8fzgxAKF2cE/M5KzW7K8mO/HH
18SyQvsIGJS1XKZ1ch9ZHKkvYdNwExKS8Jpku4lj38ooVNdArVjHwX0xBDA58gPWli02qi8mpj8O
gmzdNVOlN0If1IJvdDITBkq2ZLpKHOdB8Gq18jLVUyAoKvLoLDyKur1TO23dRDrNfn//+U3+4y06
GfvkjW2L3lFhieKZ0H8MUDs0GAX0Cb6YKd57AB/eopNhTm4y8mBsn5QRMEJOnmV1oAGi55YSy8rU
yoOZBV5Cx7NKu71uKaSm5ui/RdNvP7/YPyas5VcAprcNDjS6cXrASKyqUaOGR90m6ODCnhQDxVNE
fKunvoej7G9PkIy3zAM22yOACu/1198+URtpZwLXg24MYE6mjC0yPoSZm9okIKMv/i83mSIuV+dQ
u+Ig9XFGgBnXNw2tGG6yswvL6BAa/XXjRAfonNcidi5KE8WlmK1zoC/aqpxsbTXVX83Rpzuj5W2G
vU1f36KZpJ3ujJLIGrqhRSA3L5TPu7aB4ubOoMKOCoLq+iHXu6G8TaVeYMVJ+9K4+fwh/zFtcBBe
Ikop3nE+ltbJtjRvRmVuWzaFyTycc5dJYDbDv1lBWQ7bLEAG7Sc0BzQoPt5pIoWzQhvV2kWg/c0w
Ojcowyu7dW5MtXhqAcH+Hy7pt+G0j8MNCCDnMEC+HitRRw5PdRj77vbzMZYv8OQL/XBJJ7dttCW5
ToLOISsrsKWhXg+55fU+XyNzwhcXJFiqT8fjYKyzeaH0pVN1O/02IEXYYYq1elWbdH7HZtEZGxAO
6rduNkm9J6sMBRLex8THduUXtwVHT2MFOM0ACzXT16Mt0cQGKlc7Lo924HfhYxjYRnqJNiG3DuXU
Iy+DQWfMt9psjZfpIJQnuDnWmT6rM3LBpvKhhLSyOA7IMtBrlz4uPHIY0WGLxu52SV3VV7aFHeEn
1FTt6Kt9ndw7As0700YHhAFEkBXHttdYinVvoQ65HrRwsM8h6i7QZ2LEvgknaootbYLiulYLGoui
wQ1gzv34oA6ELV/Os03UJJCC/UiwMQpYzX+LWFifAhjyFxpN7Mt4iQZQkrbcSSLlDKOZ5b5JRjQZ
ZS8IfAvCOahQm5jgCmpkJN6UBoG5nQj7i+DLKxgJ/VznhAR2gG6PXW8iOqyHnGozLBEgMxQ/ARs8
AQHQQDP6MLXwtIMstsu5PvRtRAZqG29SrQ3PBhIVD5VI+g1RFAgXwQM9qkoy1ztjEuq5KnJ5TcND
R/M535ro0S4r6s77YSawcZ3U9qbpwo2PgQjHUIPl2Qdk4w0LC26nFH4xvDRGCtK27Yph03eyXWfw
nY513wLKRRnZeZmR6ZuOJ7oWxKR2txDTtXujHZuBklRUGjiJDCfb93Y+n4mkVLH6axk3LvNoLHXR
Ag/A/92o4dWA6BOycevOOYpTWwURVpL+auJHeqvVVveIRLoQ9HdcMgxhW0/VVTZCm+HNBCOSjm+2
iaOiCJMlGTvMFX9VZVt8HAAVBkLoU2m+ltkUxq6Zg8+L53StRIPpLYaFxgXBpQNd1JIrVArqNc8L
cmcUqeKCNJ4XgyzWlcpDg+AepNxnANikPLGj1p38Te+RsaixfVUsdaVCad0gRuU8FBLhPGaMx6SZ
Xywd2DiCaMwMzYAIM19+YJSU+74wEdoV1ixooCp7rdTeSl2iL06GsFplSeRhPVp1uAOVNLknSwRC
fAnwslcw+Xbyxg9/OlNjk1wZTMrTCEp5KnjGTExI1ieMADpM9WGegCuW2K74Q+h+rWk4YMcmZ3D2
bWAZAqlASfxc5JDcNOMfdme8Bx5mEbGJRX80WekW4LvYDRln+3SAUld5iEfuUr0ii42vLnCxwVH2
6slE08foe96weWmMrHNHv/qhA1z2qigtLxwh5gNbp+RIh5O02RG8ukvIgjz49fc5jc8ozInBddo8
cJ6scYLomB3Tdr7PjKfS94ZODPcFr0eODTMcC88eIKzlKdyDsHHAOQN4SW4HhYbNShWVdtupbxKe
ylq1O1xrzhr3wbdZ054DQkVXo1DrFRZPdc2jb+8SSltnTdyk942PVFhUMQyuksbAoWVqq2BEQ3+r
Np1iaj+aSDE3UdU4e4TKwvKCEUVyIi7qUmKFbuE3QAwNHPC4ULOa1DjkYbCB5erNbcMHBJkIuumY
wWsx2mClanPv6gL1pN0WD0GflmuTHvhKID0n3rr2oqzBcYQmxpuHeSvDcCftxstnuA8Z3G/V+W50
2gYx2bplgUjnaEOAJXyc7nEE7KXGEcPF61Sk2O3wahUcUtBamF4rSw8C/67sIKGOELHIdFWHVdP7
axaCVV8QObfrMaxg5hTjGpbhE/MYhsZU7Q/gD2CrlDWnzPnNxLgko7JcyBoPbTn2uCOZFgLCZFdY
8sZygzJRvAh1GNgE0GjmvTjIWs4XWLBN6GixPmgre+bg1Add8wM50g87MK5nNU13dmwuym4/qzAr
tb7XKzGhJaRm3kIBt3nPZIjmb1bIEAZnAjjGr25G5BA8bzLIV9hZ1CtNpMA6gNy+zDPu1X7yX+0G
AwqoZPNBzYN0h1H/YnFhwUt/yA35FCPVLW2gOAEQLeLSRs9q9F0wzdUVFtPqplIgWTnOyPSaKyTB
BtVY8T4FnSP2Bo6a7FBPo7zOHAqEYvTrcEVoGbpvi/UBkdVjmxe4Zu2OBLgsr4bx4HOw2Tp9sPVH
Pm9/Vro3mS2ua2yDU3iXt2DBdDUZt4qSKefBf3F3JktyG9uW/Zea4xn6ZlATIPrsO0aSExhJkXA0
7nD0zdfXgt4diKlromlaE00kBTIQgPvxc/Ze269S/7hCIr/pVSmM3RKuYZJ30oUVt4Eiiuw2DGtj
h/Iv0R39bgGuYNpIB6tlfe+G+WqOs68vDBSwf41T+h0H1QwfdSbyYPW8x8qRmhO7LHdTqe9zB60k
ZS05A+CFMNWHcDNQBMZVq/c9JiI7BzEyLiIZdDefckb00M7b1KP9NyC1JI3GvBYgW1wQJqp1n7vM
cX601saT1NOwp4bdQ4G6c0xxR4vk2KVQU6BXMrtPm/t8vM87Wno6AmgFIuBcVS7QQhzFGXoFv3lu
l3a4VKKdYGI5RJlaU1i8Ix5cqkuHGsSKXQ/RipBAz1pQthUvNK+ol+KNPbfeucic9lM0l94FIRkW
K1PZDeA7VUU3c+atSUOHAlZxYcKPgnAcq4VODn1SPxZiPYkpW1/DcQDfXOmmf1vbaaTn1HK1pIOB
uY+yYD2RJwE+Z7K+Z6aDk6BeMfPWln5npfpKE1rTNO9d1BFztDxltoFzAGvsfWXAvgZlbc45IXaL
c284lcQSks1LyxJDqNNu83QhNAprdEZWWnJsNOq7OVjMHZklxZtRtkT7SbQYpyoaSNCjkQCnwPTa
/ARjeuiSNouy+2Jtwi9Nq6cjPj2iGiF6zPBM8UhtebXKGnZjHjXeZke8Rth0i8J/7/Bt7JwKGR2C
rvm2t42zp5sXHLb1lzzwcO2iyz9o37DIsvCmaY99cLqXvlxg8weoSszo6hR9c6cD4zQTHAKSS3jy
GGgoivxX2YM113VO1gEwJsfALzZCF8OntOqDqcCVegXTjmbSqK2aqLgjEbqOiyzL3jO7pkDZKCDk
wzZwwlGPYjxbP7tkdigYVMXJzxxCXDTpJkQ8M8Af68d+CvvbtJyL70iBAZ8RixDSMpqfUtwAwVjf
WF7fPNciywnhwKrQEwN8koMQtwREnHthOhB5wwzcj/yM2eU8qaoV+6Z8kmn4qrTqHqI0uCKLzMhi
cYiq0B2dwRljQEtz0gBdLN8zItCim6oby6Nmf0hY09J7HCPByV3HB7wqL2Hp4fldBupDaA+4BpUv
nx1rHPO45F2Ka0pgI44q97kgyQBQsGFe3KWGx2yL7r1a5meoUE9OOl+NxTlOQdVnp6piyam2IGAF
hVOrzP9K1Jcz7tPWcf5MFi0enXwLmUjP7eqOjzmB3+BCPCONNu9JS2yraq49MafPmsL3oelA5Ezd
ql+HVd8sxkiYRD3p5zyH+Wb3eFrKPtjVtS5/rsLEW0GiutYBPnMyd/O4IR5WeMW880z7azDkP6BZ
zLfCnjNAx3BqLm0wkGBqT0dr5kvUyjYJEc0/OU5d45IccMzNG4UIIhqE7uqGMAbvIasK3HpeOcTu
SDneLfl9Zpq3fWvvoxWEfRR000sDWmpX5PNG1dYB9IH8q9+KxB918JP8epoFZJg/yCG8+Dm2+tA/
cDhNfGbZ7lCTc1pQDxC/Xt9OlqNOY43Dzgd6e/ItEKMiJLg1MgLigCaWAQxJ6/Y+JrXwHxe0UmNp
N3dB5VeMcsqmAE0sIX6WnG8nXbFx24x+xxsHMpxI5jY9+rOPiN7CVlsQGYKjpgXpU8+mPJZOv2Qw
vVnrhyzA9OxNdkI2yPQFZE4E64cQYRsP05BmcNJE9xxF9RfVLGI/Emgub5sWMwpryNLzAojy3A7W
cNdoiizR9/ND1CqMlagP6wMhX3PsD1hRdjlh6AzI6BfGgOfHvbZ8PHaMgdyc9TSY2xa3y5qqn7Yj
jHMLaGk/Fk3hsm0CetwXDquqjFoaU5Au9nYJ0Xhe+wItW/dNLQw84arDakmB4U1UVAs5MFAHxKgP
RIW7J/SkqE95DHDtlPMntTFT3ZqM3bn8WdtD+0TSqqoOzhRVD3nONnnqWUbhXQ8TdagF/QGxy9TU
2Y4XR31dpyhqLpyaCS0bV1ur25lAkbWmsHfwIJX4zJ7B4SLR4IiZzbvBCklyytNelqdowpaD1QiH
bEAG9Dz3d6XsAYkm6Rz1O8DB/G2LFZX+c0v3xjkwcRmh+y9mdJ5nh6w5DXHZfHQtMpKxpSJgPI2u
DMHqF70B9d239kO1OMs1b13bxXeF0nIoDPyTzG82eWYYxGUPOj7OfNNJrzb5QvmRlLSpOVriT87k
EOivjZ8C9ynKUm0sM7N6W7oxIENtXpY3+vulc2z0Ev3IbKjqu9ENNLJ8RzwGXdW/RP5Gp7G9VO2z
dRHzrS7G6cJ/aRlfpizM5LEQbfgJ/d0IgLquZudbDsb3kWNHzaqMrdR5oCAJpk9isNU+zfDHxmlu
LOGn0chU+iCIncD/rOcgvy2Gzs/ua2cxPTxhpLHjwtcxW1J/q2thnWCIPE+qXs8GiGq+S/uj7Uvw
Zt4Wmq4lB62Y2XfrXGSpmuhaQz4dbmhHV8TNalyIZelFx5x6rD/Na95jpeMcZWsvK/ds3qnP0xjd
L24/3TGDRwVf3KgNXpqqxu5iy9hgtKxs5fepzdq33JrErW6XiiOXhZK/G7D2eXXvzm8wK7xpPOr0
1YheMFRfSLziIF6wqqyJ9tOEneTAxqdHcV9vDnz3R541Ly283vRCOq59y9E8u7CbjrvM5RRrHi3z
ySs5FkPsJmxBtk5AOtm6g7aS5RMHNqOzdsQuQOnyBnPX2TkkoQXB6UH11n4EyaR23Oj7Kk9vnNzb
a3O5cdqrG3xZVlzlrZUfUmepSYJoneqpbW0/PRXw2IdkBZnj3ePNr5+08nbB+sgF6/fJtvQBS9iG
dIbbulocte7W9NqGO8PXENNvlm5Id6Lw6NAVbXPAm/mNhoeRTOOyMaFbdau7/FY0Zn/Xc6ojplEb
3CV/6vE8py0+7ZlAojI3j+O8mj86pgYD0ZdrGiSOE7avFWcBr+TFWxhIje0NnijnGftT82mymzd9
szF8bgNEwOyWmk9vyWLjvE3+9K3t9Bq+HeHEO4iye2JM7v2myBTLuR8ZBw3E2jpUZpk+kE64xHZO
7CgndjzDFHvC+GYTGeirGWBmD2FkS2pfYc7h0YeAEYOr3E+j8lndK2AiY54Q4rTtPXHgVBbOe1ee
vYgkzn3e+tJgrJZHLHAZ7GpgR+JpMaFAHty2Fv2d9IyLsO0v0brM34OsKne1begyziYnJFRd9Rxu
AuVDXjZouqiapkxLP17dhmXetweDqPs9TI18N0Y2NlHC4rp7qAIpDR0nRfAjTP5gCrdqP2AneO2X
+QaCjghjgAOf59I8B206UcK5OG33dcYTD+7AWuJmEK8NIjO9nwL3R+c6Rxl0177hFHaSshcBLSvh
7wLGlfeWUk6stqCkkvfklZo0eyZ37OCBrM72qUi9s23RgiIZwnkIFyAmh8rImjAm32OcX12/dmNa
Xw3pL1uwWBd0YA3619lX2v82WIArC6CrdEByL3HYmRN79TAzxLJjvVMHgTvUOA8eZKWyA0gu2gsg
2PuxRa6fqugC7V3fD6a7V7VJms0QdiXu1HWEpzAYnoVRpZ4cjLbS8MrbAE5Nv+sz+B5grbw73bQD
44ZRf4VQUszJQqV9CZSEou+VKO5oJmzJBGM1P4yqZFUM85VzWFD/rCoggk8qXM2XiBSGMbG6tUN8
XRnXuizE7WwEpnoAqLJQ5fVzeh7CpiUlu7WHBr12Ct7+MoK+u93yL8M9sbedoloQPGVVtu5A1c7F
oaR7UccRmWKvgvjX84rD5VoLp1C3nYCTjk21amwCSuxyIvplzIrjai8B3mwAk5RPCygBY1p7clJn
96eJKn4iTYHz4WjYBcmAmT5HyobGjQfgtWPT/6My2xIgKGmgT5AmgZ4bY2oRD16SuWB3YMhZaiSi
Wcz5tEuqY+Qt2fdy6s2byCqyU7qOQZ+kZV87PtF7tnPGXGftl9Bi/HCAzTA3pAay9EjvWfeBSLHB
TWvEfgekT3Ma/TzljsvJy3DnjiQAqwtY42NzyFABWQeRrnwEc9sSEfxx9VOm2kJrGgOeysUjNZT7
Rk/80elWdSql49wsZuc9zJKDkTWQ+cEeOhWXDPjIawEwUdGXsGo4guYYupzPZOHt7WahC3+aK1NP
KVTf1l4b4+s0oZ4x4LZUUERnklggNDfVcvp3UwUevz8VTUTGuOimgg8jKYxDq4DO2SZd3+5y2l8L
a7gfvabzb6Y+H6dO24UY6vkWYVkhossPA0Z7bsCfjIwvmCr0CahvnZANeS2Ff+XQOu0YRsFuGN36
N5OMj9OmP6/roRdnTG06eL1+Hc0IBOHAG1G7jVJWR7PNyntJ6s1vdA8fB5fbVTz0bT4yJo9/fLiN
WW/gB6i4jcL1E0dZ4MFtSCxBeFDSH8/9aP7O2fBxLvznFbfZZRAwREM8++v36sW4OPXELFHJB2O5
iTpArsL7zcTy48xpuwiDUUyJzN0RF364eVSWCkXdJhXMSaMEBWruI7xTAXvav38MsRjjkaI35IA+
/vXb6MoGFrcJMVx6yJmRHgtVtvfloJrnHD7uv76Yh2CBGahlIb38qFcrZgP7YwVA3h05HVJ6UGd3
NTkIjvOb+/c37QI3EGchkhOMAC7igQ830AwKwlRoKCfje/Sg0oPfvqUSZ/NANUO/PD+E3tm3fvfM
/5efjUWOr4jUCVfAxy+Yk7SRmSnnoqoTakeyinmdIYcmqqzqXVoXxm9u6H95xxBEYnbwPQ4VSH9+
/fUETdq2WnhMopKoKDaoLh5ca//Pv9p/vwhUJJi/3E5z08H8ZVbvmdQLU84rhsc5j/umJK5KuL8z
z/2XWxeZAVIPRHyY5z66NwYmrN3kcOtU+ADhX01/gMVuq0///F3+fHH+OszlueAyrIK4UTBIfxyu
ghuTpSZDBKwGo7Ki/NTl01d2P3Q71cUpikdEPQcsyHVcgbQI2vBUglKwgyGh9fRmK26z0cH8igDo
BVAS//nP+683IUQwurk3kRp+WFtEL7tmoGqg/2SRQqBo2Y+LVmdoXlbioDM6/fP1tp/u17vhmjhT
g4CHFQ2z92H1tKbAqW3NWxJ2xTHKlqQKw/uCLExnWE4T7K9FtN/6snr/58v+/Wu6qKVJg+aZ5Y33
PjxRObt/U+LmI+RGHtk5dnNPelrnPxML9ZuH979eysVlvBn6I3C/vz68M0h8e9w6FZK2MNB5E72J
1XLM/s0+tL1pv95JNgSUoWx0EY7fDSfx15dEMe6KOs066jSY16plB1KU+fIKZAdeI7HPVMi/W+Oc
j9ekcMDpu2l2yHRlIfj1muHkO60RsLMPoAziZbaOMK7L7QjEqNx866zyM8Ftp4y5RgP1F/LaD+DC
z0XBLPOff9C/fXt3i9PcDGEYIPy/7SKjYXULEBsogjnf1nmqJxMUFxzplmNadVK/M8387bndrgeG
fTPsA9xwPjy3HnMus61JhUUP+9jfrHGzQ+137f+lKgr/MFWKjWQVCSc+0A+vo/JpIPicG8hSMlSM
zQMMebo8a894pQjNk9Aed/98I/9Wzny4ov3rTwp/KZQ2Q7zEr/5oK1wFlcH8hCGE0R82BtU/X+2j
vg75oLtJgpDkUiCyvn94gpAq4dgmbAcY7HCx/PTeIbpKc0bdyEfwzdboAJrqIPR/rOr/ylz5/1e2
LZSWv9z8LWX3P6SYLZz3//6fV/E1r76qP/5qrPzzf/lfZyVmt/9BKMzQDXm5z3mAdex/nZVR8D/8
SByaTLS9uHMoR/9jrLRNEnAponBEYA5Cbs9b8h9jJR9mbQG0aL0chuusS//GWPmh4gUbg2ybd40a
Ed075favD6UHA6WQYdGdSFrt7wrbklARV3Kg6TyC+f7LbXn83yXzr57KDwv2djE2Bv58THF4yj+a
dnJl5CjnnOYkgUNAoSRDxMgZfK39mp0md5Op/PsLhh4QHv7BQelj4VHA7KNFlRNGFhlAXCKX6DIE
qV3sMxd9nP3pd2/dh8Vy+4YRKkD8afyuHrkMv97O2qqFKuaKbzjUzB3W0oeSAHX+sRvZgQm9BCpn
D/oPCP7jb27u9tF/2aWoLHgYtstvSAR+yA/rZiSMVFlmwy0t8Hkxxrfp3xBZ8c939G/PC1fhi3E3
bZin4Uc4gXRWd149rtLAtbzkQeN9khlq87aBcv2bX+/DgvnnN2LpMjlSUOT/zRiU6tpTaz81p2mq
acDPYOHG7mVwUiiyZUoHOn3491+Ond7CYcAzSnbKr7+eM7XGumaMMIMI7TVpyOJkzpNxXALv+z9f
yfLc7ff45fei/YCJBkSKuwEfPlYveb72fybSHsuQqAa7rIzPQxGoNQEFsD410DbHeEwDB37yHOJK
EdmuL0BBxVHhGn8AeTW+KJRaf7TFSmcuAgqQJQb2KZB/iO8oisQ6TAdPliQNGBziRTx2y/gibAQ1
yWxVYt27VmO9ZE0339urDb9uaPLlfSJSdo7R7KGtWcllf6J7VQzkghjOi9nnqBD8AIoPHODGDmDo
WYwGZF6pZhdgt4bHEW3KjlKgIDuRCMB8ZOxR7jFFWu0ni3xLJFvM9lokqnVZ9fxdBAqCgAE3LENx
WRXCS7rJ/K0qkYUVvtsN+riTYTY4wxxoAeUV+X1JPOBCAaHjDpXoSHBCW0GwTSD9teKhCYyIVqZQ
np6uw+Q3HuhYh9TJG8jAbPwIXEJBJqDrE75glBGpDw7To89hkJMvRLrfqChwmiYSiAjKofqsiior
kMePuukOi2qHObELFFq3k0lu0INZLCZ0FScSHaMDEeSXwbaN16ZKKd58LQEvj2iX3IMiLuLR5l7m
u2kFfbQPwz4Ue6/QWlwAE7Vfmg3uDnPWQR1G2MBY2Suu0IozmR91St4YNt0/TjEF4Q5BrovmAImZ
NI10KiU5EGXQjySzVIW7M024qnvLsxsfGJ6EWpubsFJeTDSR8FFDRCwAWzLyRosR5t67TazoG8aN
YPiUAWLVh0A4aFQyvTDnbE2pxhvRSC+8GyRV4rEUjcp3qjV6OqNygqgrfZG1EAgzKEakQzf02JDr
+PmFD3YfGTOJfCdNaS+7WsKWTtpSzOsTgYCp97ZkrR6ZJ+bVyBwgKyXj/3UJ9uGAlAqZVDQF0RdL
TLbRx03rjNGtoE+d75Cd6BSHotsMR2zPIrqYaURKFjmtKVnH0gmHWKeON6CdghNE7l2VtmpXCAIk
uxiY6ObudaDxVzsyfZnbmI3UeWIb48od9/MuAs0BZvu2zcbJRKxkDVRtjR0BJSLWGpXwsrbPlUUs
GPFsPJ5JCUDsjSDCLE9kIx19GNBhOJDT9XB1yjXyd5ayR5G4NGPENUTVcEfUIPNnXaWBOrmNMsTz
GGQmQyZeD5k45jC5Z5dGyp1AdaP3DskMyLhAE1U7IpOrhvHWEr3RL/MRCZdm/1bnmYlYF/QICoXI
mydSFgiEIrCpQO4cYOcwxR8NYXBDYpYsiPcdg1F4WPgaayCI/YSipgJm+OT72mGs1GjGWv1spbCE
ydWB4ms52iJbeJRTwPcMiHrkkIJKwx6lWx1c8I32jnSH5b7vSBncFXS2MR/3iimGV1pGcUqtqbR3
Bbxx+LVSynSvPMlR3JHdNNw71WKCVSom+QP2+3wc5Wh0idWGpI+bRFoBbGMkgqlNps2Rt3141G2m
yTrDSPpdEbj4zSyMgcNnSGhHYtoAtOMgUHnB3CLsWdiK2SKxzu6GJ20UkOut1DJ+eHU66ePgiPWq
BcFjTP6Q2sa49Gy1I9w2vyzlhJlgE+wyglyLtTv0oF+fcLkLBGYsSmVSuWp47IBHouQg8TjYO+Y6
jXElMpIwFr4vUOQudc70fqBlTw46ymQ2JE9E7iCHiV32JucuUI3oNwp3+kak0PyiSRyyjyi12+ow
EFtk3Ku8NOoEl2j7IKI+pKbJI+bc3oBAGgh5kF8h74BDru3c+u6TK/OVRvGUHcx6CdpD2rnNC2nL
AbaTQADrRQMhFWHafqTvsq4X+9kmpjd2DOEIpA0k7aIVdlHQepU5HMXaIQbqFkTrcUBo35kUGb5H
PfYoI8I+cL82ZihKHgdliwTZ8VTEhc41On7tBASW2JZ719qTIj6Y2NJbRbxGEK9Erb4RuCR/rEVd
fau1XRyU28+fUT2QQBPY8t2ru/Xd6qKqYk2Y4UoHVR5uv9nEpiVRxpOSUvuVm/QYLuCEMjdG2Nmt
4jAWqTOemn6LIzS78IHaO+uSPJjzz14tw8+V07avvTWGS4w3s2gRGOcptPUUVuLRzpf++yQNEpAA
LmKq62RePOVGlZK409Vk+tGaLn7YluohmYUZ/SWn7vSnHFCXSQ5z6L3QAtNfFhMONHKe3YBoYL9C
O19iq3DabxW83dvQ8g4lul285tsIcZI6fIPJWr4awOhvJAliVqU+I/k72H2V71KJDa3obeezzBvj
agLauvard+ujZLwzyKkihXgqu1tY1Ew7QgQ+sChoY7RqU37PRITe9gaJMq0xyOemhBwmEYnadj3s
ZGfXd1sT1ENXaK+PeeP3J69aUQylBikzaREcInxqV1syZXXEsw518CjDJQr3TjV7PxlBFg89nPmL
CWfcS2QEjDwMmNoNayR3Ds0pxjXorHUOPtV3ZPjKVDbYmYuHjHMaLq41ulDGDaIRa/+Gr5BdnBZt
Zoyr4bOxau+OAS6f2UvlXoygF1DVazGQMVgN7Y9mDu3vhlG6P+zBtlJQ6WPIfjZfGdL/RG06Xtxo
dR5JgGBQGowELbGD/PAWYU67qSuIWPZn8qkTmy4hAo8BRamnfIjK/WKhHDJ6Cza7Nu8LTQgfwRX9
xQhXWEU5eTvZHk6vgf6PCenqeAh1MaovrwChV0FkzZD9IMegLgk5jfwnkgbQHni2/2zO4rssUAoy
5s36G1nN2Z1GZbM+trqNbt16JUCoClcKpaZHGoSKDCU9HjpUmE2WX3C0McbNrVSdppBuK8NhuYaH
hYxHxpWNzRCoGPpiuHHNut7i3BttHokYYTTtaU/zBjPKFhPykP20KuIPx5wXtconyQy+8nMCKPoF
AU87QLdium5nmAeJnrDi1AHes4vK4AGZYylJl4mQkAPyhn2uasJf1Ty867LoAHRbQXsN0TqrF8Su
1jfSk+v2hKljgg5f2bO+F9aGoy7HdnzK/MYg+4CsvOIhaEhBO64uZLqz4Y4ktFitY7l/CMPunPOi
nfm9LUlOfK+XaLjMDX6TRBH7mcdBSZpwTBTQSnQVo1U/TqmwD7qw+xeXIQ0ZtEUOxc6xy+BYGlsE
+GTK/D209Dgnpe0BM/HgO8y7tOdLJfacy8+pdto1nihOdnJsxj5parv5KftsvCuE41yodfSzM4jW
eja8iM2dcWj1c84sE+W1IxyECCySQaLqQj6a3RK9I3nJsp2jlb6mqaz3XeMLKCqlO7yR8yR4FN2G
g09HhCwwrXEmdxLFeItJIY0iot55uFTiVkgZODUU+XfXsoYnhIHjCaQwm8tS92hLGilv0g6hosMZ
L1FpWvL6y2b8VLrF8h1pVYCcqwqqW9MY0odV2yUroEv8X2KFOp1vZJhSEloD86OvNJ10v9GSN5sf
aboPYVEYrz5UgBngh2BNnNHVKdBCsuyPxuhk77yxVLut7Ifr3BvhTlR2+ZXAdQ4JA9zzxzq1WFfM
9cUTAenAbT44t000WhgfjCZ6rsO5QwEZpPptCYfGins1qgOu5+GmJ4Epsdwei4lbTtMJXtR0zB1C
syS6rKeVUzuvtJ9diNydd2RwIQnJ/fSG9NMrqngOUHaxfGrysUUsNZS3Q06hSUYNqW7ZdhKbhLTf
jAIHzOJTXQTBimnKGiiwZ/JP4tGe/E+tjJ4k29khmmzStIK2IfgWoxeZGat7GixKXjXrJh4s0V+l
0OLNWaujilRzXtv6s2mhCepcmPnSPhdpfvDmQLKOE9lrbMorDofYKMubLLXcnxWiECtHTkNz4Zim
HPoI7cGiUxw9oknUWrHsbNnTQGCv6C+ypO6JVig1ahSRmodoaWJP1ME9cLVDOgeg3l1SjjIIW+sc
DEfflp+o1F0UBtYR8aQ4ZEhCkoyIXrMwH1c0ZKQxuTVF0FR8bSJa01Ygb7zSfbWGQLyJEd896oUO
oa1VHbOI6p+iqznndvi4mKzXcVXXISkANF8tV0WfhnHxkKdQXaerfhBtecM+0cVNjsC9sX1FJnUT
3CmaaHtbecQCTw5xLdycJGOQ/1z2MOuLRpxa8izPRutNR2MoocKILIa3cAlbEt6ioRiScZrsk9sh
VdBO88lR5LMV/L/wcNFeB606oEmaYyysL3jD+MyBKg+Hk7V+joLm3nIbjm7VlH3n45e9hVB0twhs
+G6rf1hmcbPlozyuXUeYjBWQIxhEBxrzVtLYNSlDVRddSrQaBMKTAjrX4pu/jvaZ9rOHQHvJMdhM
mFRFmO+RgQFA0d2TqUgOzI32MAfBHRIMdFqVcF76ipyTxIhq4+xqO90PbYlLiK6Gsysq0gx5juvJ
3ZOqckZ3Mfi7pTUEeaMcRzaavgsDPe+nay5XMGoi7MRVIqJjhcFEF6eRc48cpCLeNBgJxLDQO0u9
fgut8ofpSotWA6bbs4ICFEeU/Qthh3AQ0kM3uhwWu7D5MkReeTdzrN5BKOgIly33RZN6h6qPyiIp
jYWcgk+4Vd+3YPTYzedoj3IVf0OwcIjzMB/ItnlYlQR565shSl1D3qaQHXdws9S+MSbjh8PmEE/+
pO/XQP7kVbut5fJcODWqh1reWYoy1mrOvR+caQ6+cPp+bcwquI1q+VYOBYpcR4+HsieIJxs8iyMI
XUFtXPtO7CviID7JwSSMF52/Jltj4hitnWtB3HnCavYzq0gHI/7qwBmDmJE5jB5So6lfrMmuLqVE
8iMX3pNsqGCrgW84oP8sY6dsn32UxTErFOJaS071H5ht/ccAQNNnmmnX0RXpTTX2zWtQEidNfglB
hOShROSpV4TRuupptnukCRxYYy/IXsqufmlE6XwyIvEW+aAo1Wg5l6CZb7yBzdpnMBvPUCueAuEq
1PKr+o6P5Zylrb6vGuKjDIunrk7Nm8zInhEUfanXssLFRCwVETRsucFgfbFSGb3XdgGWkpyR6gvX
OLcbRXbsBvN7x1jnMFH0bto3vZx4Yrtjma8zRySrPLAjM3gg33h6K3M5njE5qG+liavxzu+Hud3z
uMJSlWYa4twQPSIyf7UOJQ0sGwlSY+1Lk/5wzvnpwerL7slNo6lkoNFqnD2h/OIxQ7mbh8Y7QYQt
n4axkHfU/WHS99XLQPQMPwKxUd8s8l/vLVK2uKmFeq3qiEzYSbfVMSWNvgblXzoPekJST9VUEFFM
Lcx3mpkO7enJW4csmrpT7zsoAadlpKjO+KVV4GMsbVsc6E59JJkAm1lX9B3ZG6O57PDsTtcR5dgc
U6d5j43XY+sYBiEfS0BCGU24eFp8eTuUFBIEk1jZephIAB6hLkkCs1AD7sSi4PLyeuYyWTauNSae
ut01SjLWxsnw1NczzTU/K+QbfTbvs7T64T6Tq9mQbiCWn4SmreTSLcMLLZbJS3xfMQBjtDoc2Nka
tWd3CoeESX4znLKNZgJhtOm/NpwGPkuzXzC6+YH35LgzU8/aWmUJVIDnG8QzWCIiDztxG9TZwNAJ
3+4Qj0tjPo9rRGAyqFJvvWxqFaoan/DavVnI6qVTmQsSO3BIpPH9OaoTY/XJbfUI3rBZsEOXkA2Q
MDTQKF6xA2Mf2+co6dy4X1M7OHiarj4Gza4jyqV2CqaxtkvgQqp8CNmu6CO4KGizb6CVVds7geN4
6jp33KwEhDsh+2x/zj0ZP/GcT51/VN7IsaLLJpsz7GxFieHX1oOeldfEpLVNKqnmCHNe14ovTWZR
T1rFQiCfncqZ5iyHL2T5iy2f83qsFSdgkHtUl5k1x31IoyouhjDwiHpp8NgYOnU7jLK029EBddHn
GlAbPi97wjCS+kN1IgVsfeo0jxUbboR2ofPGPoiRghvtGfwMyc/CKIR/KMPKY7owUfUfQDCX/s4f
zQo9Z1tRpWA/rh8dF2iyBeJxTBYtiLLJJ+2aB9MjZrwK8HYAwSiLOzgyqbXvG+F98UQxGUnWBmt1
po07gcETrd3EqulM5MFkG1WJFxbBuA/N0XH4t4H+tnSevnO7GT9sxp0OklUL1hhHpyXSi07334Cp
0IvCW5O/YZj1o53rE+u8m81RbXfDc7egAbo4cZWyVsSzhtK5m2S9gl2x0qVJ+qYZnzwpw4nKu6FH
wx9BoGYwVYTHW/RJ96oBXkawXD1Qg6ClMd5oJbZPk4PbnieCjjWPbq6XQ7AW+TGliU6EUkMDIkYB
NFybsfVnHmhz7rfyo14Pdd/OWZLLRpGUrowuP4XMBt78ReWKww9G57ju5PpeNzwrBLhYznQ2WcC/
r+Esqn3V9mQQ0g/4wUvnGggyddXQYLfFpRzalryPzOUbhNLtSWydwJ8YqeteansksynoELHSYxPg
fghUvWIYCW5U53oVjfJ6Omuf2M6I/l+S6u46LTlWp7JBnZpM9EWCOLWJuPcnT5/wW/8/9s5suXEj
StOvMjH38ACJPaKnL7iBUkklqVT7DaIWFfZ9x9PPl7K7QwQ55NDXE+HuaLftSmYi8+TJc/6FnlBv
GSEGZ36RWquJL1duSLipN8UYhr+fDdEq7x1Vw5J9BDs5rnJwm1D0FZsSrZkWUJPUPrLEBreM+Sew
AfwPhtr/XTalsMjhirFbiSpwtRVsGV4u0zhR3hfYGX2jJd//1LsKzwgNC1uu8Wau+Kiz7CskyCXD
hS16p17BoJzxh1UVx+fkj4666zEDRY7ZTe1fZIhWu1JbO3sCkYanDPVTUKYJFDKpRWHCwDOq3iLU
Wv2u1yGT7ScJ4bg3hhKfGidw8R7SAkO1Hi0Zszw/iaGshhHqXKsqzGJ/jRZdhE0LlH6KEFoBQ9gc
rQTJA1WJv3R1LLJbixrh15Sy7ofKMsp4Y1QmGv3UmHs8s8ueY4P4lmTpzjWZqu+G7i4KO/Rtks6G
BDdObfPL1Uf1Bkk3OS7UvnJlOx3H0Af8C4WuVKJij71Urm1dvYcM0/hWdMeVThbZdZV0Nhq4X6Bi
Z/NLY9ptt6kh3/I+hOhQ7qEFaDez1og/Nl4eMCy0oete7M63zJs6HE1Jg43svZIM7oynNz3qlR+P
3Z86Bam06/NyhPg0zYSvVFerRwhF6lcqwd1PTraP7NWUmL8x46NV1tk1rIrJmqIAso+F6c3oVMHa
5QIibCVa/tHJleJrSBzRVvjhjtApSzX7TTkb2RAIFVQRmFXyLslqJV8HXUKiRO0ls+Du2WyQvsuK
hyJ19HQD8J7iht/ZU7PK1XL8adkjBklZVMIDbem0l+vA0OYPOblFjEo7VEdo0bpdUeNVcfbQeJT+
SfS4/Rz6Qf0pcQzUDCo1NKkfitD6WEQ+lyKul/2XOo6AERaDFeFcKAA4rtueUt7KBqv8LQU4BiQI
TwfMTsbSEF4rAvPBjGE5r0qc34lkWdqpQJJm55uUfPqlwGWKN66eYxNZ5JSjVtzisb2qYfR0m9Tt
G92zp8TKdiZSWjzSjOBHiptfvctnVbtDygkamh2Xzg0TApldmnr/og9p9RwkeHiuB/rbL+R02CqK
KYWZi9Oi84PavntnUYrBmCAvXHtjoqOgrlCPVfM9iUhAUb8MIAM6lVvtUmfQPHtwSH9QDtFhxmdF
Rc+lUJUv88iFt6Hxgf+8Kfs/Hkq9vCZyrbDoJPQd3N8JD6doY1HRh3HXYh2zi/KyQeB9kvoWuqNE
7arFGS79NOPb/rU3AvMXuyuHtaS19Zect8yH3K+4aQZ89jh8TomjoxphKBna9BS3WZCM1q1ZQTHZ
ZX6QPdStQ8BJzFabqUk6FJzGoGWHuUOmpo+Rg77UBsny4FfZhtXXfmhlYj6KYd5ZWsWjGUnUUqHE
M7ZfjNgGNsOF3sWPAd3g4UdSVsFnyoIshNWFGA4jGeP+ClKeBc+NAbWVmxWD+9VQCxVREVwEaC41
Wi12RQ7Rxwti2wh3ULgw3Kl6lN7Xs2aTa9dGz8VaoHSh75y6Mb7xPByVTZ7gUnyPY5+W9ys3GqNm
W9PeLHdZYisSdJYiEiMsKpQk3TGTrFNoee+mKQZBrPW8jh7cSmt+9hiamzvXzouvtBOqYle33eRv
AzpnFaUn7rIbLonJZp+nAn3JuINTFKYMy2OBO4Ruhz4jHcLu+F6FAsJTm+nyzdIEtCihYZE+RZUY
7u0QL9QNKXGApV9IsZV02RTF42R1zCAaNL/dBtmYfsQr3v4KK2+wdkOGLbvsB0uzRsOt8n1nOO0X
N8Ps4y4RQ+dsc1FopFtlkSOzatZ9jtyA3psbROR9hCDKWfibWSLnNvFUa2yKwRmLB98Z8t+t3vfD
h8zC/XvX2H0T4TweKd/wbXXwRhQGqRo1V0SXKdxg8GaxtX6GaWF80bgIsTUsaiv4QAOAc95g1OZ+
hM/kkOWPgjwhUsP5IVOnnmI2DpshgUOHDpW1vlmse5OS9AbWLiBPS62NG0xhotu4qGHqCHb3LWTQ
+WcgBMrXNEfMT7VTxeUuRy2lXnVxTWmIx6GarvD4yNFyMIfUWNF9VbmOAjN8V5dhEz+wvCaA0ZbC
8FDQFV0NjqZ9z6rQQXAKtnWxKcZa/0HyiZG4k7VyqQMFdgS60PFjNZhUCP3A5eE8dpOUfHOMqYTo
L3wCCn3WG3KAZl67Ggki/haQc2A5WqlYkxGJd3GqKuOGGZV3earADhJWnDwH3CH2Ks4GCjN0ixGK
qCiUa7va1XyPpwEOIOEUWR90twycbean9SeEJQx/U82N+BWEFF947c/57jzK4ghvBKyCZxCKpQYA
Rmcp4Gtqiml1JTDJthvMb5baTV+Sqh0hx/GeyCI1Di6gYxbYRcAqqFK/Qqlt1MCOsJIZDavaVpR2
b/ha9wOJvTakd43cTLlRalBRd73Toy0AxwbaRJTrVGmwccyUC/M+AunwMwwA1wJvMjBdhgTWvEF1
60WXtzTbu71aav1HdrmyKeEtbanj5ffnl/gIdYREvmq4DAVeE/0x+VPeDAUB0sJTCqt4G6ke/EQh
GT5R+0v354c5/pK6JnHM1Md5ltmvulpvhsG5NIMKqqKQIrijqjhB8qVwMQmK8PLroyi8oP94vIKM
h/YYYD0SXUBrh9MizLY0UqN2ryK3saH1Kj41UQ6rs/KNz+entqQzsGl0Orrg711kOf7RDHsztwTo
qR3hYL+Hpmx60Typ3jA2WBoA6GJETG62VNDyd/ZkYvbomFjPaH1zi5uv/Xz+p5xaZehEaN/ye8h+
Fx8zLYEK0AXGIwpPIdUsXiAxffPTKNiV6r/YN7rlarbQAXcJZwGGpW86Q5122r0I/Hg/+qW5VzJT
u2CWdmp3gp1EM9YygWEuqTawtQOzjeuWYhTwKU4aNORcqy/M5dSywV4Gx2XaUFL0xbKFcUzi04Xt
fhp93ffqxFWax8mlQIsUgh0UOGFDvd6e/1bLHQpqE3w9gqtgsk2TvXq4Q61S5Q1ajqrHm6b9Y5uW
VEHLxxCZhEnxv50fbKlGTUFCYvDAqSItCODelYHvzR51ugANM6cZPbp+2Y+8aaD9A0CJt62jqjeu
ir7lqKvik2ga81cZ4EqKZ66+9/Mk3ub6WN4J8scPF37UQkzv7x9FmioA51P3P8LIq+AdqceMXjA5
Fm5+df2s9wllfjFjf5WBlClDAyPSAiCIndJbb3NJuZ2iS0f4xLfQCYKEWiIuXcdFvDXnGam6qJk9
c2wCT4v84k8Wx8OT2lrW4/lJL3c0HwIaAiLchAxDY+qHHwKvpXwA4zZ7Di2OddF04gbrWXGB8XBq
Qnxo15VoZRUFv8NRhpYWjTG7oxdZKuVI1E4ccq/MnZAW530QXgB6nhpODkZ4RzsTOPThcImYwSNq
/eTNfgRQbwoAsunzvRNg83v18lkWLCShA5cF+SyP8pt9PLpKDqtCbT3h9ABadEhVmnbRouLEfCzL
4VByV2HQqC+CW6aR+/McbT2jTYc/tRU7ezdQx99WQf/w+glJEyu2hLwYl1Zo+jDQJTPor6oGshpU
yL5iT3ul4YA8aNhnSqMnQijUuwVXosX5lxTGbbxqLl/iKHe3iDN0138aWzP4w9lwEBeOqGitmMAD
2o03K1Q5c8MIb5GEqi8kEifOD3g2VD44O6CkxWIDOJSIfLszeg9wXLyZnSSHZN0au/Nf5cQGQOgT
YWMTZhLDLNKHlPu7VOpw8pqpEE+RliGj0AhLuYsBD/QXtsDy+uHrSMKVqgpLYE63ZFzpeat2Ohbi
Htl8Tx0JEKK6ETm+ALdBN/XPSYVZ24Ur78Qy8njh1uEQGbijLHYEuzupwZ6MHspU03stzAYvngz0
zs6v46lhcMHTLC5vsqOl9v8cFRmVX3q5Paj36gmLyMza9Y2aq1civ+Ua8j8C+jrXGySNw7hQZC7V
CwxsPdsa+++Dara/NZ6Hv6Leni+YYx7vDU0y1mB1wG1yyYEOh6LCTSWQiqiHwIzu6YisrHFQLL2i
pER17fJB6kQVmDzBRCHeXFwWlYvtOh0x13MHC3VXuJPfEfIuXs6PcjwhoZJbwYuF70C2vDhSCJU1
CO9Mmud3auxlRT6+E5VlraUV8Zd/MxRBQiqG88RZBNZ27Oak9E3NM5Sy27hRRpN4SPqNrSeXaGjy
iL6F5/OckRw04h3NNouyz+FnonrRhaoRax7+3jR3e60b0axKMb0LAaJv+6L9mM+AF3yaFReix/Gu
FyoPHSkRLB8GS4sRAPRW7Atf82o9Tp/d2Z+oX6ni6kgIxpKLEIa4pHO82rK8uQppe6rmiO28l1EJ
2ucoNd4JgfjW+S92Yi4yoEtezOv7cLHbjdECOpGGjGLi1YmJQ7tVYRJcnRVx/ZF9GySCZKjq4viC
L+VzjarNikU+eN/BQh64D+PpWvqLtLggz5MMRfaEszS2BdSbNrRlVQ8N1BgxQCPZGCMSwyGiTld/
Hy4OChfCwuOIa3EZYlFHsXNjMmXvVxq1RvlO7dRL1Ozj7wNLkOApA4QtxPJE0X4vTVerTc+Qrclg
akF2hLq4ehdAh3IxKEcqhJ22VHLQVASohNuaXqfFw5Z3y28/jNXN+a12HIeouKgQ7bA2kASzxaWr
JHTGAzc3PVCr7UOg586d7hYdLxH01q++mPAiAUJHti9FKvTFx8nxYKIjYxueKmGga4vMJdrUut5f
vbENSPlsA95exAJnGVt7LKrjdDA8kU0IBtsmQC6Aphc+z3EGQWInBd1VhON1As9hrNODrKMcUjKb
yUGX11ACatXYd9HQy/eFOqoXxjux6UyCqlAtmU7ycluMV9cGRBXV8LCYsmDpOPOeLr5/4RsdzwoH
JROSGuUpcp7lI4awxv3nxoA6a3QWb4bChx8EAsdX18Dtp34L9LRNLryc5E8/vDakMRfaFDL3B0Mp
N+mbqJqJrnfowJueGDut/oAidUchv+uQCTNi8CYrJ6gRRsduEU6bQ1HdeMzmor/Sg4FxTXzycLCD
1inpiIsv2mFdC2SnNL3Mqptb8Frag4nO+A4m9/hkaP34UOnV9fcWhQhYJxxydBioaB3OvUoc+qoJ
3o0xNMS1CR59reXIzZ4/5kI/WmIHFQXOBSeDp7Ahd9ebJZ4RvI6rSG28qB4AbtaoxI87IMSS4pM7
/nunKRJnrUQGbjhRRBPJA+SQ/JpqR9FuLLsHQ4NmFVI5Zmj2CGWqRTVtytYejZspG9vPbYsg5XpO
sBvdmrokzbjBkGNxbccQNnpzRntGowDbXdiv8pscbh0YgVxe/EU9lZfw4byStqnMuDdaCIENskEK
QpoZGbUUl73h6e2su2CKLiSjx2eEMU2dOrkqCavGIqGaorGySpicnpvF8wdyefSg1Mn9oWVO/9up
O/3Cu+HEeCSJfDbqJFTkjsYr5jgUk9J4HW/+TQc9bNcXvrKdcJ1A4bgun89vluM7gYuAGTI5KnM0
SA/XNBqNLEG+uPGaOs5uQIxPqxR8MrhK/1JB7nhq0Iy5f0jtkdxA1+dwKFJ6aKJKyras6vZPmgfq
CkJi8N4nP9pEgWVcnR9QNyar4qLTLIN6xuF4nd3TBPbV2osK1bqF82J5lhlg03d+BY9jtSu1H0jr
bbyn7KUkUkotf45QiPHMdky/jJBq1okTxBfC5tEoluD5oGmkIlzdbP/DyaRlOCYC4LanNkXwTgob
7N1as27Oz+VoNzAKKS9lBoyHuMAXURFGjmz+YrBDFzXdQ5IL964TgaRJe8s7P9SpCdGuIA7weLXg
PywmNAe1pYWi90bfFJ+SzFZvlCorNtePgsEO8Gz0bsjll3ugASYLy7P3fBWMl9P1xuexyur22j3A
uvEeorip8VIgNh1OBkQL8qWK03nAgIztGETwQkbsMq6fjM3Tm0qVFAnQFnugLxI8zfq096ygoFbr
V/3GaUE5/JtRyKsZRxjGMiLAscQi3XA7QPNF8AxcHwPNYYp/Xj8K29gkbePjEIEOV2xCTradwI9T
DA4rQFt1Ix6CaEx3Vw8jb3hTZjiYyQi5C99chejWk9WNUe9NVTAWtzm6aONdENmIyV89EDVAYgAv
UipMy05q0fqzJi1kvVl3gnsFAM8uHu3xQrYrM/SDG5AqPm03qnNATIkEy/OpQhRyMgTpFTLueBfo
aOduwwwx7/sRpZvHNFB7+35oetVai8Qsg+sPrXztU2eCDmIa1mI58x420gCN3OvqsngvTNiJRYP1
xfm1fC1nL6cJ9MzSuJFe793DrwaHehytiWkWqR7fisCIPicI3Ha7OazDp1CMNDdNJ/xaoB6xrWvf
3ZpJ5F5Ya7mWix9B7d6iOESZiex+cab7PqE+Y0WDZ/pz8T5smmIHcM6/ESNEJMAN1fBoQ3oZ1ucn
fyIEy5IUOSn1Gy7JxcFg3j4n0+29PO+DuwSS1UY1e+W+hbr0L4ZC14TnLR8VLMjilWFmrgOpSO29
0KR/BdJlaH5N8FjvmgwF1wsH5NRyUqVEa0/uHMdYLGc+JSUtJq33Khe5+5mL+C6vJ0QKRItAbxlV
fOhGTX+fX025IZcfEYQjsiPyDcr9ebiTHHCdtJf7nrJlpj3Ffjdsc7cZrw/M8lHtajysVSpTi4W0
k2DUzToYvDYZwB2VavMuhCR94XPJL380F5c/n9o/L9Fl+stZ6KKkrgn/YzXtyRSwUVFBTRQrowQl
vsmVPPpz/fKB3sG5lB6/w6k/XL5Rn5AeN+feUys/+UTHUmxgGlhf/80oZNkMwNt6KULT0m5A74BL
eoJrfOPORrUJ0jS4EFVObQWaTf89yqL6EWV1rkMMk2rXvg7pH8BPNwh3c+1cdBUhI1OGLpoOy60w
AkkCgxlhGZLWxXYuddCsGjaN50c5DhI0UdkKJBtYlVMoP/wuqZQSrDEy9dBc3IHbdbB9QckgCZKr
6zi0AZH/4iWJng3Jkvwlby7QEp34CpsXvk0bJlBqu/ZGBRdxIVU/vtewKOf0IMJnq5zVRXBI68ls
bD/pvWScLQOIZ031GkJsBVs56vKvjq8++lnvQ9BIsQ85v5jHG0MnBdXl9+JZwqVzOEUnywzND8kR
7Ab2dKCg1NBNOGOdH+UIxYIa0MEwi8AeT4LmoBn0HlqkBo1IzHxC1CDXXTYWmyBAkTdLXGy56zZb
hfMcwqABWDyjnvHt/C85NV+JfyJgAU0iOzqcb1QHbN7I77zELyHBYc3x5CqF9en8KMfxnscXtDPe
RVScaX4cjuKUo1sjxNx51HOG5D0izigcTJUzfON2Gd/FmHA429oEvHzh3j4xPbr/FhaTPDblnjoc
uKnzrHX0rvX6IagerNZXNrqe2Bd2rFykw2AMfpj+HrMDk0Q8PhxlCGM/U4tGZkJjgbUAvJx0zLBM
0pz6ws45NRQdDTB6VM5oIC2GatPZGPqEuI+CFXwFpc0oEIP9r3vNubbaQd2IfiVoI5YQfN7iHPpu
3XfU3Hq0FIP7KAFor4zaS0GqifSYuDCvEx+K4j1YA1IdA5ST/OdvQguao4LSjei8MSnwzPBL+FDo
tTefz2/EE7GFfiWZlHxnUCZenDvIXDFOebzNplmgBBCHzRYErbUxesX4Ek5YuKDM0N8qXR5d6Jme
mCDqzCgMAq0ElecudiKVdit3oRR4iHWU2x6b9m+IrCLrdH6CJ/YHb0LAmywjrbblUypNZ3BwKLl5
cPyn6EYoIKq3AuZ1tSng9Xw/P5pcrsXGp9cHLo3Q8Xq2D7+amdVun0KR8bDMytZNPeOiYtvVlKyG
V6T82Ee+fWGGx2NSBJd9OGIW/eAlFi4XDV4iNDS9vgYuSrGn9nzF+V2MzXBrjIl2IdE6/m7kwwAg
0HHTAJBJ1cG3GzNMS6euKuqMoVlSrZrt4ragdrU5v5AnXjloNMtWGfKTUiZ8MUwUK2Ot2rxyXCfx
UDv7oY5YPyBy8BIE1tYYop+G20NH5MknqehXP+Xk6FRS5c4Bg7MY3VSUYCBHIT7DgfxTu6K5Q4Vp
+nJ+kqeWkma0QKuR1URq83ApEXOCctFzBGIatmurjcdtY4B4v34US/YwyIcoei9b0XmD/VONVJHn
YJ/1DlEJd58O2oXYKBfkcONzmMmDkNmjgknb5HAqQ+1GcZtntQdiIFxXcWH+buJ03PmxET+dn8+J
/c5QvFrIH/k8y3JS1Kqpacdd7eVzHTXrMhmzj7ZTqvreFL39IcMY7cf5EU9OziVOkrIiWG8udkPU
qLjEalPtBaUdP7sRah2QC7qp3ECCaNoLW//EaIQP+loOVXyqs4vRNCi8c6Y2jVcbZr0dMYraWHGB
51ejx1ff03Rtyepo3/IXCc/hVysRrHAQn6u9uO0M0Hpa/AlM6HjT+jgfnl/D44wHMBs3tE13lXO1
7OF2Ve3nykjpvqeFUq7rDBueRy0RXbSDcVTFD/ko1N+D6qfzBTD2iVBCWZAmqErez75ZCntXlRZX
gUGypdll/aiqVXc3oMSsfI76BDtUvbewmPXLddX0G3jIwdXvX4Z3WGCGlomlvILf3OQi1ESdzqhe
IScabif8Ab0ojC9cPMebRg5iOZBJiPBk64eDtPTmw8bqkN4I6RK2EGq2XezCqcYM8fyHPA5ajERd
BOVX/jdasocjac4ARd2aEfFCLmsXNNTaqxIGyvlRTs2HxJE3HGedkuFRaGx01NhJfyaB9WfvSppi
3LhrN+7jC6HrxIRAANMLoWzs8MCW//zN96l1pRGVzf0JsCr5HkWdeYPhZLZ9ndBVssb30a+6aIo/
7X/I/+xXwbLQJGj/8z8O/u4BY+zntn55ae9/lMt/8+A/bP7z9R8HL4UUFT74m23eRu301L3U04eX
pkv/HuSff/P/9R/+I1P8cSqRKf4laR/yTwuiIn+rVSwhaP/rdQ7//PEH6sbbqvvRFnX0I/0fXhfl
L4Tel9ffdvP7f/9P+Z/+o3Ks/SWfQXxoKk4AiuR9/7fKsRQsdgRaxrSRZAYnn47/yBzrf73+25Kk
I3g6vPI6/pE5VvjzuCD4z6hNsk3lPv2v3/j498XF6rHu/OZ//v6t9PArCP/N/SajPk9v2cigw0R3
flHrQV5ElpEmDMhyaLwYwNDywY6rhJmURflXpVPi77FbFNW6xPnJhhxVgSzPckiJ92kZ2MMGQLtt
4ms5zDjl2RCmt35vJV/zxm6itTmolG07dGN/0Y9TfpgVBm9IbYVNifIoT6kN6bmCP6tiOB/VfPKt
Nah5A+VvCPUPPrpWMIwFYpW2j4nVVkm1Er9wA/0io9RFftfZCsREpTTq7ubN1zyxMvK4HyyMIam9
3B1EHyCWy9s4MOYR/S+spoA/3qpR0X3VtA5X9nQO79IY+Z/Yjc1whSZVcF32BGSeQwtgxwGSjdL7
8ukSap2hMy+UZCECktC379G5Ly90nF/f+2/nRxBi0wFvoj0LhW/pgzANFXa1VrLG9w3ZGnjA+KQh
IGE+qQpUYP3GjBGgeWe3JtahSq/2T7GCDKmGqkLXJdtmmK062oxdmRTImdblgAIDzb07AwUAtKji
CZEiJeWxsOpSIYmaQKPtlZZT9VuFQ2Pg1QzB55Pm9oiutXUru0FYFBprY0RoAjLt0NLsCvRuY2PI
9pzgS/Z7Qhqg2EBJdnWUjWY7/dAN2vitRt/0fRKG4k9djFa0KQN1mm8Nzt0PnUw7WdNaR79KaBPE
ugJH3dU0VeVPlxbuS5n3eN5Reder20xHamCjTKMSb+XFFt+Plg4FnDLlAMcctmWwrQy1+oannIH7
eOPUL47V4045JrMjtgkw/WpVxI2NHGCQ+u26mJDoQbo0baYnn93+6AZpiOOEKPp4a5RC+yowuvbX
cMUhD0RBX7xkEgGw74dqfJ5BMBuY0LtQDZooxl/ZjLXI3QR06aGEw3kfcZdK+2JjOzUd/NIoArGa
1WBFc7X6aZhBOq0F2rvN3yH//xo0FrQXkANw8ohqPJeIaxT+Fo9rZS6iJG1+F05YwDiulad+bM2S
whYO3QM32lxJOS8m/G0I0UmgNvo+Q1JwM1RUKlPEjvf//w5qJ3mR2FwKZ+6gGpu8w5tH/gd/3zyG
/pdsSkqVd4NIAo3kv24e3frLkGZLpAWCyid1iv++eTTnL7DrXDCqJKBJ9Oh/C+xr4i8E3zCBgvkK
LpLa1+KeOXfvLHIThoS3yCUHrYXnIdiDw9wkAhGShYqDWo2DSjosaWubjMolM4vFi4pUDoCtVHHi
CiJNXsbwsOHJ0Q4AOKWR3NfWTcc91O/+NsQvuV/Z7ZBt3iz/iUtjkd3JAaGCUbCDLUgB1FykXOOM
jo5NEEVFlAvOHe3yBrvp9jbJrfjCUEcrKIfiIHJ5s4AUgQ5XcJpanMyVwkSdPMm/c4Wj76CU4cfz
E3qtm769JhgAwxoSb0rlrkSpHg6jWVMQamNnQsF2y8fc9vFDEoNSPwtFqdYQxIsXzGbhfRud0Hej
Zne7FKGZrw111B16E+l17wG5wuxd+VplgSXR7/D3NDrunuAGMWKg798jhuEjF9C0zY+gQ7L6/ORP
fE2wxvzFC4eBlzyBIE+yLI8HCO8A7x/Kaug+lijXbCI017QL74LXW3250DJVlwQZqvPLet4Q0RYt
Bpl3NbF+q9Wu/xHcEsXyAid1s+8LFLHM6hbyNFG/pnUBxx59vgiXeIRXYxD/au93KE7F/bsYDe6d
UfrtdS8Kufi4VLDZ6NVgnbI0Apj40LOWoD5SZQpmuXqAWKCUxT2/7Cd2NrxFaEIkQohSLZtpah4h
legk1squrDFAR9n4mNiSqHF+mGWCJydDLcwkOJABgxc73EmRm9VDlgTWyhJIyPLwC25iDCx+FVNc
3+jZpCAiSZNsS4FSPJ8f+tSpeiWFULaVe2tZChFGOcRQ0REMkiobiBVbtqTCZfaut30wqXGgzSg7
CpP8zwmnVeDWcBHoTGB2Zg3FC9aaV2Km5Ldl10ksC2sPWnVR6AqcvLIKwA8rB0rCE9Iz46ZsnOxC
PDkRkaVNxitbFlrREqQKhn7AEjsm7mtKth+yWRMrFftoe5VZ5ryjceD/Or/WJ3YT+5V3Euw2rhxX
/vM3r2C/StUKSJu5CmpZZ62bYN1jnrW5fhTAU9Qo6JcLMuvDUQbExO05cKXqo6VuyzmtUXxRnN2/
GAVXLRiH8mJbQjdmYFnamFVoYjZl/6gVabR1qrm60MA4EfYgc4CckvBJqJPy4LxZMUXMWopbNW86
zOQw6kYRz5+UYjMoin39hCR6EhA61B6YFnK7vBkK0nlp0dkyV5lNcu6Mib/Jwd1cOOnyDbsIrbyn
JC34tX2+DFsU2DH9VVtGoZJEnASrGWnJVvetTVGLZyQ4kA/Uncc+dC8EzBNLCXmX3hpz4xG5DGWO
iQ6NUkLeNYY4RJeoybA27kFp1bly4bKSF99ykjTSJXUAhMBR+cpGCacducpXfVzsUuQtpaDSOlSD
DnFAcVs13ZUcGRkxqMrxdARJRCdvGUBNt3DQkGyNFQYP6Js0WbOhknupLXNqCQ3CM0Ae2XRd5jnC
yirsGtDjB3am7wve/ruuzer3aHbpFw7xqX0i5QOwSOQKprhyuBsDIxt6a1CM1ahawY30vbjJ1G6g
uyu0u1hHYFrApvlYz0G/U0vjSqLO63pSywBXTK0T6OIiUhV4s+dWK4ghSOmvbMVI7y23bu9TDWH9
84Hk1GahNUkFUmJ+AYIdzjQf1BmWNlRvvR4egKx+mCK/3iT1/Mfy4zt0+pMLA8rffrg7QXiglCDd
viSUdbG0XU6EdHoMebDI03dx4ot3UVSZ2/PTOjUK3Ttb5ieyeqIfTmvEh7vzfTQwI63MNnbTIjcF
svVC3ft4R9K9sOhNgvgFlOcsRjHxOcWjpoRiUVTWc6yG7q8OzfHfqY/+wPkJmfLPWq4bsUuyw3hu
gzM/nJFIwpqp8oIhN7TVlY+pQ7fRI1RbN5HWmw/uAMFvHWKVhHiX2evN1uT/TDdaNahYiRl99B05
0AQ/eLfASx2MqIGmlzu2fyK1T+fdOFR2s6aNjL+ZrmfZt2QIAxyprbTtd4VbR/cTSDEMK9p+QMYS
ufHfbpin+joKkUdcgVs20O8shPnRn1rkKZMcpdZVHqFovmujyPzpW1r7R+dSfDDNPP5S4OCIeFPJ
r+b3Cmt4Z2q58RFHIlL6NnXzZhfwg7+FGIxkKFpH5h3WTSinh1YV3Pq2NM9gW1NhGdxGmcE+UeZY
d7oJzwxVT8O5DoDPmSRpoBkMtIpEkXb+4fqnY2xHIULfqx59qfusK787k+bfXPjKxx+ZYgpRh1oc
pPHlLZGUYdHYmikNh5LpXUxdc++ULt1GWJWXNtSJoQB7gK+VxHHe34fzkQShujAjYzWPSC0lVoIM
uz+ZAXL9U3rJ0flEmgunAJq/LH7zYFgCS/JUoJST8oDK7dL+NXQmvgMJcjqP9VjieENu1jdr2838
tVYDfl3Fjph+62ETecGYxE+V6bYXlvo1s14cKFZSSNUblK+OhEK6UjfaghR3VbaoUbelhR6hr0fI
7MRSF17NU+e+MtltK92MbWc9NMH4vum5CVdFObdiFUSmPa5G5AXGdYrF+xOeGup0IVwex2e+NxVK
oB2ocVCqOfxMhSOKJqemxhJl4mdTUVdLSsX8w6NfvAyTZr0Pwrh7uX4bkvzzGqFgD9h78SCy0bnD
EgK5eSSJ9bss7gxkpyNtP+Plc6F1eWp+EoCgUpcC2LEUMEi0GCSYk5sgHHjIqs6MKKk9PtVR8TKZ
8Xt7KOYLK3oiaNNIQcLJAdhNN2yx8XU/Q/YSAsWq63DOa0pTfE75f67nbhwv2SueGotyE/0Ukgms
cRcLmecd9d2iIU3Xyu5GG9CfNQe9vFOkIu/134wRBFatFOc4a4cbBWn5fO4LUpa51Ya9nansjpSX
W3vRrPrkpNiLtHslmNZY3HrDnE3wxnlHweHQdwX3KgZCmhPvCh6nyYVpnbjI6VtK/1mT5hcTO5xW
aAMLyn0C0mCXyf00Gqh+80j+eX7xTowiuFjBHzsUd0BSHY6iBRnSkA3hKay07AFt1WKPnXj2LyYj
6M/DV4bxT4dNHoY3jxz6WXGjDGyHkbLGTR4K/Y7Svbq/fjJkJSQlEEVgRS8mQyCjAka3b2W2Tf80
utjJBZUrLhxcGXgW4RNID4gsWVSmdruYC+28wmxTxVzxkudSNLI/KPo9apF9VyiUUs5P6cSWIwrR
MpX9fzqUi3MUz2hzjjqDccHoX7XCdnauGg5eHYrrK1uy00rdm5eG1MeUT4M332g0FMeKBwsNWzVw
7pp5dHZOiJrn+QmdWD1YkFB0KThBuVsWFM0GE5945i3jpKq9dxSalmM2Gs9V62Tr4DJqb4kQkekL
FTTJs5M9G22py4AgO6DqkCeFWuY+xoh5Ir6AyMaWiYL001xq8+8ombVnOn6FteqDrt8P/D7v+mmD
V6eUQNMRvaTF1kSxfPR9UjxcS8p5X8W4WdixImAUh/F68tvhwlE4tcxEDhX4JbqTYOwOP2bGGQFt
w6yDWsVIniY81jNh+All/HlFwFaezs/vxD6lIyIlFjDJhbuzCMJ1P1IMf60TK023czpX22g9YD5K
bV//xUhUz15Ju9Kn+3BmUWyovo2P2Ap/ULEe4CNI4Ej+Lu364erSBYhgQCOwkQBhEocPh8K8QUEK
nDNdqcZjg9/JZyWo5nvLGS91aeTnX8QULi4JaJC0TEQCDkcyQ+HGwmekWvTJI7fCs2Njg5IaNU2a
EArPpldrC9lu8rPzy3niAqDEJYXPqPKDzVic+rodh4TmirnqkSf/xBr4K4EB7IXtcWI7wrPmyqJa
wpt0iYakpOGCUCS2ODZYCEeZv9Jsz1aBFr40/nB9gKZ+QbCkgOAgwrF4aFe4vqq9IGZid1FyF7gq
fH7QYFOMDnNJNeXCNjm1hHRaZCeRlhftvMOPl86zIp90qNTX1fghDezUG7rw0ok+NQr4Y4404CzI
losIQrKVliJn34O++ETnu9sO8cW3wclBEN8Auy3FPpd40gzma1P5vEMLmvT3VtmZ72sVbf3ze+5U
sKDqT3VVamsd3TQ5pogaAsEmhiq24xmRZWDLBu4AuL3yL7Y3tRDE1oi98s45/Dah0VrkZiT0M8aE
PJVH9y7uFPNCuVgekuXxJYuntkM3jhrrItrWtZOQ17IDxqiI9kFtBlunsQsMBub5Zqhwa0Ki+65W
BzYh+LoLd8up5SR7Iz3g3iJ+LOYYRNoUdGrPEc4S9XNaNsGPqHPFQ+7q/tVPCHCO8BZeQz2iQIto
ocZdEOHhQbqIGea6UaL+/7B3Js1VM9m6/is3anxFqG+mkvbebnCLweCJwkAhpfpM9fr199Hmu+fg
jQ8Ozrhq8EVFgEmry1zrXW/zgRiN8jBb41uK29+3RJZi/I7qF7Ys1/byyU3SzFbhEGFYaaPMosly
6miQ0nkW2uz14biB5X4dbiPDN0qUV1beeGB8ZxyE3NOT71nJdXU1v7NCiN3JoaAJ/lA0jv+RHtQn
D6uxxI5qT8QrQZb2G+/r78+ShpACjDENU3RmRC+vOqgx9a/oLgjVNkW0NWZnfZGn50vjrW8s9fu3
jhULxQiSBlRD/OflUkniK1zJgbTIyPVui3rqz5N+/PvzheaCkROTUoNv/nTbAmRtSb3nguwlDSJn
cbSI3+Ut0sEr1wIfZzPY3vYVBrQvr8UnwoiNmXLcLLHYxlhsDa2+0nd/u29BheN/MO5xieAYe7mK
4zaVZbQ+IRwEJ+2sfgxIN1RpRJLNev7npbbS4uWOwlImGi6Qtw2QONlRlsycMK4HcTGrTjykw+Df
L1k/PCNd0O/Yo7PdmJlvEf1fuYt0Gg5guMmghs355fUlKZGjqZoBOdMkfSLfQ4Q16Xxf/3xpr66y
UVJQR/ioeU+elbFotvBMMrds2ug9mVN2zFBoif83q7Al0z7R852u0jZuoeU9q6g6T3Y8NigMVbm+
scorn+vGTqQ12yarzGZe3jHogVpW9KYVMjZZd8CWa2QF/ooXt/WWPP4V2I7dkEbQo6Shwj6VJE9M
zZYFoCyUXiPJf2/0eqd5xdCFwAjG+cwJ8EVMtrvrDE3F02RWUO6bICCCBNlQqZE05CpnuofUaMbY
8dt/jRNvuzUiEcgA7Jynaj3lNouNayADFYKmzuzG0/lNxFu71u+VJKvwPQD4MC7lZr6846lKEhEU
fIN4hLuPCGPqC5y0yJMqdfKEOCDFG4/4ldcVDxWQ0m1RjoWTR7z4fZC2kkfcpq5+NZXWus+cfHlj
oPLaKhRDG6BA12adDlTIru+HVRDSTlKt9ZFf4/OQDG99ea+A0dtGjFyC2TYY1qn318wrszj9NsVo
Wvuqyn333F3r9kNH/HoReiKtH6uC0CQUHM1Voafl97XIhiImLqi7crysemOXe+XzAWnYmGJgT0C8
JyctvlvEgnIShgQu2fd25YlD40rCd/vVfONQf2WpzbETmjnbwSbrfvne2KWX6sqE25FXfXZT5V1J
8E3Z7ac1UW98CK8tBQwFFQWWIC3VyVJW49U/R3AwbeVX3627w5InMh7HkuCoP29zr3wOmDAyHQtA
VPCW2/78F9BmmLQlgQgDumEk6kyuc36daV4Qi9HV9t0i3hrQvvKeMjMFaGXP29rCkydGvOZM8VLZ
oPKJs8sbIc5cVEx/WWZyz6CdMy7FUogyyDq5KnjPsifiiZEfabIEs2durPupeMhL7W85hNhXQW3e
2DgYHOJ6cnJB7sLYD2c6Bt5M7SKtwLh+7vq3zASOkt5fz/NtGaBgnTILBR0cnJfPqe67dSxGlvGL
NHQq50DGaGiJMl5nQg+Vt1sDEw41snQIznscDz9uJGbY5HFlNn99d/ldOOK33AO+q1MExSyXcdU9
hrdOXTbkx9gmx3zvY2drvaV3O31dNo4c9xcUBVaGy/b58rInt+7J04OR4WPzeRG4WXdJxPRbo/zX
VmHWwKD1OGE/tY6zylJWgk8/lJ07PxnO0j1Ku/785y/tlUV4JV2UJxRkiCBPypYFgXY7dLqNbwB5
hFlhEiftiL8tW4Dq8INgSEP3DfB0qvVy24mkhokbVliksrjUtZdOHRTxG9din+4b2zqQEPC+g21B
i7Nd7S/7Bpz7amKobYXos5xvDYzGp7HyyqfVbbwqXE2v/dG3wfwRT+Xg2ZoM+WyJJmcuNuVErWbQ
14iyMypSSGTjLbdseI4808lYvChH3HYfimppi81M0cOFLqm085QUxfTME21/OxijN0eiYx50Tg1c
v6/rLUwVe23r21IW2roT6aKd1WNjGbG2LtYQ1XwqhAdjUtvt5kp5W5rdJN9nzoRRBnHo/RdLJdR5
VTkP6Vk7ja2KOEP8s1J12nM3BCWJgWOV29FsusLZ13pZ4IdX+suSnvmJhmtUQ1Ga3szBUFyXi7d8
Gm0Dh9jeaZybjA+325dFnZv7kjCiNjSQV6hz3S6R4M1NVT02/ZB98BdSI6PAXcUVAcXWg+73xnM7
meQee6Wcyfspjao6zJQuyc535v6KgqB4mvxezvs0m+0tFmk2giuJZrg+y4TZ5Od5QRR6pKjs0kPi
53a7J3Mq0MLCNglq0oyWHKx+dms/bhHjjOSuSS39mMlp7iPltuiViNguLwnamvMY9VbVsHcPTR62
mkZAruvK6bnVW+OThR5mjIosCQifrOvgwXZmtzvPumb9llkulLsumAczYntTd05WFrf2qNoy7JK5
+kzZIhDC58T/RYvCQCvssT3C6hMnTj1M/VJemZplfzKbumvC2XGLTzr/n/e8H92zTitMUtlIBsTp
qs+x3hyDhO0/h9Vcki+2FhQGhD9kYd1MU0cediu1kJQx92uS1+anMRGqOUuHmr8xes28UCM78nud
qiy5glm1FlFladZDqhf6vDNJcXz05DImZx5aqnsP64db9CTWeb4MwbnIbHVBjhcJftDmwgku9hO5
Ke4nIPyOEEvXK6pQswjijEgizRkB4R8lIysftSaEllbNhw5k47s+e8TdtdWEZajwfaGxCSrt66Ym
+lzoCULZfJDlEPlQPuYoCLLpXjnj2saypeIMO0/K6gL0LF1C19jgMbrfQkcSNXqfxq4hznbl57+N
41xWxGP48/s6IC8ulCTWnpV6WyYhr17O486VEYS1L+fvGDV6X6ceZs8un/VE7a02zx5nwIY6Tia3
uYUgS54qGXbKChdj9on4KuuWUNIlb4dsx7hifa98Yhpv4FG4z5kSThlPGD5Ispzdvt81vQvDwZa1
777PTT+fbpxOWdaDUxprFrn+kvIxyBIz6drOCQIs3WBSoeYWXn0HT6L7km0jqgPSCWHCx3HG5Etu
dXp1JdZsIp5UU8VnZft+G6azdNaolmJ5RFwkmzKsiyb3n+SqrXuDhLzmfe0SHHfWwjysmdZ14xeV
rRmZjyQOsj/0RGFHeMVlXdjNo/o8EIN2nxpOQxIz9+K8tnJfQOrrfHHROoiS4h5TdJe089KeQhzg
fd7yspwpvhB7TLGvUkHqWa16SBTrmIzvnUyvjLMcI5/3jVSVCsc+5+Gtpf1UVa7+gf2/e2r7immJ
bxFPDb+v3ehLbfulHZcu2FuaK4OdlZm6T1ulChWRp9ff5EvuONGsY34VQh3lDx2EHZ9IKU1vx8Ul
R3HpzXUgCKvE83zJ/aUPtUk5P8qg2ae2Vz4bwk5vi0Q6Ziiwc1kOyVxyT1I9r4NwoT0oozbJ7JkY
Nr9JoyqYZbLrU2Hd9JUkkRhvFgRhASHmyK3EEkxxD9k3PSOPFhfV3dy3xM+Ai5ZpHq1BPT0sKhnv
UmMoEJ1kyrc/SXtc/DB3euMJcyrjSQ1sBReD4czWM+nTtMLnY2Ix6mz9ILla+H6naKqV+UUzxrFm
/xemF8H4LJxdtzjFLXga76a0FLF+haO53GzDrwi9CMruTnhZ3kGyKAb/YHZ0N2SqBkGxmwhovlbB
ituEg3WgFTWGLuednGv7etONP+CBoZNoCYnGuXCzYfw3FK6VzGxhTR+KZYat8TjUpczOZa/sj1UV
t61yLwbdqn4sqWpR9pOCeFEU47SGdZAg19gGTeaOT6MbooF+nuhNQ6OfDRLdF4THG8WFhbxvjmRt
+udOr+lGXOtSf5pWdoE41xb/q5bB3Of6ZtR7dmL2mALOJk7HgN0ruwwW2jvRjMuzFjTZx9JpMFaa
LL+0dykfFFh4WQoVrWub8wJXpXB3UI+9+1UwNfcGw8JTPmuSC0vTiyKSus/vbqf5gtmg67ZfxTRg
3eHDxalj15b0Hms1iHPR+xNh47LqAGftjFxG7iuSvlkLqjmc5qQ4yKkQd70hpnXHEaYQPfqLczYG
Mvjg60WV8iDdWQt15k9ObKRsGTubLe+unbew1awYWjuiKND49gOPFHX8ibTLYm7JZmxXSSK2gx3R
3ZqMaCj1QsrroZzV9dCTsxnZ2Zrs8AdoAmKhO/eWF32do7rmgP9mWFlGDDko/ojOFJbfVYczT3Kz
JsY0kxw7JN4Pu8Q4ZD/Mra/fGNBiSfdEYmI/zaXblwdea6+/0QdbsHcYvKVXJmJ9Exa8m7n3wiZt
PhKuOyz7TCS2+7kzi3nZ2YM2yAMOAnCqyIhy8iutJA3yPggmxzxoRZKZ57Q8zXCeofRs90YmJgfb
DRLIIy0op2fV9tNws+SDdd+uSZIs4Vxltn/WlPNo7BIv4VWlI3bqL4MYrR9/LiJP21xKSFo0uAIM
8WnXTsdeVlF0bOcLOoYFw/LMrBxyPdLixnOn9PbPS23d0YvuaVsKDzGalk0qfupCr1kGvBFrtUMP
linnkkuCubJ41+0+mPfKTYYLkXbmedcu667rhnr35/VfvdTNLJJ2CSLkKYdgKvSsyAhTCn1BdKjs
HeujTKw59kv1lzFUIGhgWrShXCUn7W+pC1lRN+ayJVDhfb3EmmEvB9n2819CFKyCOTSuGSBb2NGf
clg0rIETb+LkMnFE3+Ue1dcw2D2kKV2+gVC88uzgc254ATQmpg0naMiq++XabwkSZWHrwNkW5FhH
iCX0M9e6ZiMT+5wU+Ksh99qLyUn8b39+dr/1bdzQ4zAHyoMJAHSyvsw1sjIwjQ8DP5GHZUna3eQw
Rv3zKq+9IcheQC2QDkFBOunvW4z96aQmO9QUjlc2Zig726OwWKYkeGPc9/sFAc4zzGACAZXqtxZR
9TYZ2LUPtUME+W5lKnDldo7/7z9f0OurbLkpG/kSXtDLBhEXLCoYEKfQFPCqzZGc22nO37KP/h0X
wVIXx5EtXwIRLiD6y2WE8GEfpCyjdeV0Q//t7XKnGiMY0K0WKwwer2d8oKg0xvkaJ1Nt1yxFQTQt
ZJNzvxtHgOZUMF4N6jem+qcTGGzZNpR9MxSHlQGQ/PI3qwirtRsK6NBeXf05HR1tr3MA7wci5mMf
jVofEvv8FhHktdtO8iXQGixoKBkn8HYSLEPDkbrtdEYddRXp79OcWW/sZ6+uguaOkRyzfqyPXl7b
XAxTz85ph0Nd+fuumh51fX5rYPE7xIA2FSEYGmpUR1zOy0U40ISfupwP8PeDMOuN4XPddISed4V3
R3rX/POi/uPC8q9NxPEHBXyfUY+L51/NV7af+EcC773jPIFnDPJIzUxi439J4M13sD7hmG4WZcep
839L4O13YLxMGdB2gMAgmfovCbz1jqOYgQi7OQgikL31Nxp4wH7egl+P9m3+fNzINiUkxxK/+K9A
VF4uM1mYM/ajBezGi7FSzq3ZOlLjvTFTdaEQiQ6QBeuGcOqCmGLdi8di1b50StHsqtw21WeZKVtF
deCmZhbRzpvqEoFy/sWagjG7yGYrY4ugWAdGLqnydkbWuv55L/NSXKihSVKcXnLDPkBMTL4QGpLc
AnoUFU7iBS7UmrNIDB1Mo/reYxHzVFSF4UVd0an0kNPWfgCIICdEKIDmqKiLdoxdnBV7fDEncWdJ
q79NML1g03Kp0w86hskNIaQF1imrnNoizvtWXRKClDoX+UKlF+JmrpyDrJ3WIFw4n9pzjjGOzHIJ
SuYIRZ2m56rpgyQebZWm+7nSU9oGXQb6DcFQmiJTy5PpvkjqbAZFptmIXE/VQR4yG0RCyabCpn+T
N0xI6Q18XZCSmkjMX0M3hwUasj+obte6q561ce3RPu2cRrXuFCJY3NrCOXda3GKHIl0/eFg7dg9j
Aeq8novGyTr/q0l4+jxc1jga6MPd6HUZQd6ScWkeXA+T7nbTvalVWy9VdVBIcJUZZ6cD0RKDjdzt
fnVzsxjoh3QJxlR0taL5H5G+B1E3NETK67UKvD3WK92wc42m2OSz0movW4cJz6UYyuIJklGTDxvn
WPq305IZGKzM2TKEeqDq8UNa8r3s7JyiMqR/Mmqy3aVVXFmgTsXBK8dpiqwyV1oMurZmCIoGWi0f
WbobGuCZDiokhJ3na++DekRJMbVe1EwyEGeLYw7nXT3MHTYuCZHiOTlDY6xyx5x2NjN2b4+rABgq
OjrdujCXTG+ummWiFZuFqB+CuuqMcDaK/jYlYnWMDYt3LlwLz447rSQKk5B3/xZfk9mIOyAqM3T5
p97zhPIb4RR1exbgZ2oAI4v5s+flE10swqPtvXWTUexdfc7nc2AkzAmFS/YWZJdOTnDKxsU8zE4P
hcnOhUX/Vvo0epOjZvOJMaUsYl/UnR821jjIy2A2R9xtfQinaWgkaavujEB594HRTuJsHnU43/Jn
azIqXRkfNZXr1cE8djI013Q1xbHDwSyGbifBDKwklf7YDDmL12GdK44dkw5vuMak59hW5b2NCT4D
FZqu5diA9cdmrF8xhhGhc+zVRB9onoj6n63csa1zji1eJqs0iZqfrd+xDZRpRkcoxzqIrK1PHMaC
lhGmoLo2tj5Sk8ZkRzDl/Tu0xjSa5bHptJtOu8yOreh0bEtFsbWo8tiuOlvnSsg0TayuZYsT+yn2
HpCrt0bXA6/7MGzdb3BshIdjU4z8KLvDUb04sCpNc3dsoIdjM20fG2t3sMdsr2/9tndsvYuC+WKc
T1tLjta//eocG3WRbI3rqgd5EWlYiF74x7Ye0d54h8++d59hLuUCLPHhgyN0mYrspgAaSD0msrvq
CBl4jZ9+zDccoYOhXuzwi6blmkRnzHt5hB1UIUo8xTYwothwifkIUTQbWuEegQtpJP65fYQzpg3Z
SI4gB+w/AI/xCH70yyyHKOky3IOaI0BSHsES+mf9gvkXEApfSPXD0+ryUm0gy3jEW/S1SrLmsQjk
9ME9YjILRkr/pjQHqRFWZxRhmm8ATrbY1+0R1XGPCA/DjGGN5w34cWefw8AcdDBxQgk6/5AdcSKG
p+puRTGd0KT0IEnqiCpxkoEw4exc3NZH3Mlaaz6o1NzwKLsMjC8IuWf2CXtY7hQZFIQXLWli51GK
251/g/GzGCVW4jgwhkRMpn64ul3QN1Eb6LMzx15h8QgUEu12tyn5OOl8Qt4f2zyd2zDp2bxCz9Tm
OjR6fIdC3B3TeYwkQb9laJMQAe6nue6dyAPRW3vbLVE9Frqz+mHZ5fqj0mBHXbhLLprQNXsTaVfg
V14U1Lbx3dQVhhYM+bv6omVWgCYJnVQbl7WS5Q7nqqBEgWgZ3+tOXxWoRTB4IeBLP6DzL0TS7625
VHhwaHVy2RZrLcOp8gcR10VhXeGmnxVL2GHQNO406WJEL4Wyho9TYA8fkhVeF9ORUt7yCXCtkKSB
LAOljeeVSLhs/C2bx9Xk3QD3zXASNroKD67cTIPh0iX706zpKqVT/MChy/PPeTfaNawo7Iuwnctx
+yUXhSsNOHtdR1DVyk9egcNnSJjnkD5omaO117robfk17/BKpudpGlJ5isTJdXvXr4rksHzwMVKI
4RHl+r7N+tTcdX474wact5oedznbdIShA7haOcHvR3OQKDBxit8lWvVyuS24eUVYNZpIQy3pjSRy
xoBk9gJV9TN/b/nkjX1wv+TayjtSzsvDRLDJNYa1vg4qLeVnx5hMsMR59qyLdTL9hgiZKfihdfma
xkUx1NeobcSHYLH7WzNIWj+s02B9DPrEfuJXHb/kmlqxuE4bkFgl2rvSzdSDhQdYGqYWrcG+sjke
w0EgvN5esaYIa5pAfuusCdxw9gUEkizoAhF2NKmUMlYzzShq06YLsQK3s91Uzev7pNtGUEZdpWec
qP0Ure5Y7F0h0+qQuQgwai4F7WNRqHvNmachEthlvQ8YBQEn+U7zqfMndT2miYnlB2DlvZ+33fep
65z7omA8FBuMrdLd4kOuCN0EwmjUZ1pyKCHJ9iTnTvVhrabJO6fRcgaeSGu4oZidirhMq2w+Orpo
LzSFKUZsdlP7vV8zh4FoNqvPVGhMuuogs76xwc4cxTYUcphURb8AIyfqJvPaOotAjuUc8Z6UVWgE
idZGvE3TWY/SpIomOp33i9WaFJx42H5zZUbnOpKYFYTKCTSyVJZFx4heuvUD436rvpyrNPegqPjU
PHXd9Bjyu8rtsK/0F41GanS/6EbBBG3Bp7N+n/GBtuESqJzNXhtUFla9Ybe7VS+MOoYWlvpx5zE/
Cxlgjl8GxkGfc8uQ/LNVtrDprS4Ir04B0wGpDtUQjyge+mjwVu27Gnyhh7m9DfYgT7gliQQoVeKq
7iB5uf3if9zWn3bdnKCbDEtL9jp60Dph/kEUrx9wYsjBCqcUvJo9zpLGWZNOc7UvwEXR3DPXiHtz
trBNy+eCjL6m0q4Gr1HGQaMaFAeXhNs0bJmTd3GaDfrZjDVGFzdd5e+aUiX+vqq06X5K7I74ebTf
OkM2xnduFzL/sMqozgcHF/e01z8QvE2yAmPY+lOzmTIFYWLbIjgwFaaPwPhp1e83zpn3oDo7EDFO
MN37pClHLar6vr3TeiOouLxJPQayRP99EIGfdvtl1RQ7svAazQlCd2rFfCUnsyWpfKoTCsCl4JPv
Q87s1dkXvgzu1Br4N6mqeUdENsz3idu1DQVVa8xhDQyqhzplJLNvE8IpO7tuq4Ttv6JakHY1xqQn
B8M+Hdvlk5+Wor2sC83IdlU21WXoVm63hPiuwwKve2JmFpIj2lD4SXkwEXu4cVEbQ85gUqX/wDn/
acH/RfTUn3rwOzxa1a8N+PHv/+zAHRP7UxcIEnE7fFc+lf/fgTv6O8h+mIeYAHp8D5uxxz/2p6b7
DnQGWSbo2JbxavJD/9ifmva7zWsZ0hwEyI1k9lfup6dQ0MZx36hcKKncLRb0hNbi2XxARpvgW6Kg
BBpelV8I3bz75Wbc/mznf7VY/W0RB1oxGCIBSJti8pSePYDZacBdsFLRTV44ynDOpFze8hA4BZy4
l4j8kGbCacLW8wg1/MJpyf1OY3xnqriXiX6JDeZDRqu9F6NW7jFeNc7+fFGnyMVxORhd3DqQdH97
Qr8iF8mcaiAbs4qTvngevK6IUxW08Yo7AsNmZ8JSYhFv4PanYPrPNQFkoDJSEvHoX6xJ2Jq+tJbO
mvRJ77G+Ds77Qi07s7fGeMUhLSQf7Qx92XKeO91bkvwNsfsVq9lWh+a8OSPZ0OmPTh2/3OBxMTh2
S1YPJMHW0zQiS2v1Du+NPn3jQn9fChoUa7jbG769PS8vFAL6gDGCPyDgXZqo0dN2L4NORU6/vEW5
gj/w23UBpCMa4BXcbNlPSVfk0iddJ/w6LtvZnpgPDtUFnX36QRiZC8k6qdWTr0O9h3JiGSJa/Gk4
L52heoL/Yx1GJ6NNzcvcudpIJZ9QimVNrCiKf/j4foZzXXufZ1k0sY0D+z6h7mb8O4fUv5z+bZNU
WbS2Xfd5Wcv00YY48MR2Lh4SJAhW5BTrYERJ0vd6bJZkCADUZKazYzg/NXsyZtaoMmz9PRWTSCJ3
Tfr31ZS4dWgP0lYhkqr1E4xt41uyqsHekXELk8rIzXlG8mcGP+ZGBGgyZLfksZQdZ0JWu8mll9Pa
tGPgXwW5lT4ngwo+9Z2Z/PCadCyjoWzr79PQSuMcabdjxNggVR9FVq5l7Bu1K0I1rB858fyHBar5
x0w1nGR14jKa7WH/u2j/bO0LbnPLN6xpDYpqZ8qpD6wqvxY4EC1hlXs0caQvlfUudbV0iB1/zDDS
SGBOhdaM+US9dlj0O1jHjaHtrh3IzqiL585bBz1O6CBl6EyudjnQ5qi4bvvlW+vW6b91T5NXIylL
w0FXMvusO7l4oGruPNyAHPdh7eGwx0ykyu9btYuzI7zwqwnrl2sThG7XI5FGvSiCmil6lt0oNIYX
VWvaQ2hrmkalpHxqAsrOsYgmd9XcI2FoPy7DxsdowMmiUS3x4FjaGRYn7rVhAeVALcyD7zRzEBZ0
itODbmZ4/lHpyCsN5ooI03Kthyhr1/xTMoD17LgmQgDht1D7dXktntuWdGJKytm5LKxeJXsDJpMe
LXU738D687rdaNjVThepuZ5RhpPAlEgv1vDpLc56UIPvS5XXY4j6oycnzChJhlomd/4x+qr5VE45
aEClxkdNV5iU1fUKg4Q9uZPRjJHZZ9+RJh27asYhyr3RfPTavIyobMpqL0DJzmHm+YeU0Kmv4FPW
vdLbLiaIefzR910ep9TMdiyzGuhkwEPzDZb9aUA0ph6blzjHsOPABkdK+XJbaYe1sXp7oSiTa5R3
aCMW/zAFH+vUJIp73uV9EXYOt2NwmY18aOW3ybrsyiqSwbUTvJ+rmymX8WJd+clDv+xKU9vPXXk4
Hiz/qaL+5XNk/8+DjIfs3//n8Fx9fTnK2H7mZyFF5Ps75hj2xggHe0Dbyx/9NJLXDPcdYzpsLBk5
8Wf2NtL6p5Tip3Br8Cm0mIMwu9go3v+UUvwRAaz6ZhcB6QZum/M3wwwicl4cJJt/BoNZhqKQFYjM
RhB88nqBxi7wqO7MWYCkaxCvnshNce4sqLUiJMM7qdsb2wCZfCApo0uiuZPBA1j/9H1tS8CIVPfz
i7X1q40r6peP1qIzeNXaPDgvu8Z6hOho6gdL6nYcZGK9R0zKmEKH4ZZdSKV52nuJAUp+Ni2D+Dgw
zH9SxuSPh5XKv987KunkldAyHUpmVaYyUtQ2fVhjbe4WCWF9s5T+UyD8pqZPTWE1Cq+1wLxxczGw
ZlrdKrLFVDFNqKCLMhbGGyiEMmrv3IBuI/KVpqxoGUaEDosflAkMGPhwe/5J4IVWWjq0IOlDpGj0
5Fu3lvgITWbhBeGa21m6S2ujSeLcGjZlHdRHOKH2UofuIqtx3xFpVkZJOsFAdopulJGGK14b9eOY
c0qT1ffQ6r193dO+wgWXgEphM4x2EK12ADamHAUaVBlyXmKjl1p+btnZstP0jR5n9UH1WOS9x5y7
suUjcxksvoxAamLnzqQPR63KhbFbW7OsY8saJf50vvKuhUajGZoALW2oT4k+ny1eXpjRMiETilJf
FfOZVkLkjpIRjv9or+Z3x8hs4gspB8o4xfV2DqXVgNXBXc3Zq9sJ+oBTFgQb+pXupZEsBqQC/qyt
7Dr5ohufOhB0uvi2wHZ4XJ2iPzMUhOBQuSPE0Mkbyvfs1XO/9xIMXqMBvn+1KzkW7kehpxdwBo0S
mifwIbBOsPq7runBT4rcyIYQkg3Zx//Z1H76k2Oq+qdd7bpR0/PyojfcfuDnlmYZ76huDZ2kNA9z
bmszfvi5o9nvsB6FUQJBH5EGmmv2kn82NI8fovLTYScwOcVUkx/6Z0NzmPZuxkAUsUCYuDX8VW+4
dTD/Xe/j3Y1DGl7HWw+66ThOOSD41nWY+jVrTPIv8BVc81u3cTzoumY7b8zTvnov5+At4sDLXXRb
FrbQpsc55rr9poFeLW+hi1sJqiu1+mNLn3DIzLo7/+UpvNKTbiPxk6ujKd+EZ9xGaAr2SS0Q1IMm
6yx14iWphkfqDu2Dw+j0phHlUIaBcMwHSN7b16f3fh9lVW9/KPu2w2tadtUYNpnei0Ml6axjC3vs
NTSmpul2ajDTb/rxDrmqXPq4nOfeJL5AIUKoatQQbLiVcSUWiFFxCsC67qqu0ee9N43ZAyYSSx7a
JM21kWGOBFM0etGsTCgHu4hA4UUZjlZqJNdz3g3fdSEqEZtTM3SxIxrjOc/W/CEYMtPGFDwv0sup
q6cPDAdGuZOZ0D/1PoVY2BsNLFjPbSiCKmsqzDB3Id5cJJNXfGDqORmM86Y85ynrQXXbLNbGMveL
zDtbYfOQUZIVxoXqvIKB10IRtKvGwkL5KkrU6rIVzQ5sUF1rsPa7XQ4JtYyqtE/t6P/WZetUQaK2
aby0maUI16RinZrLYqVNwgoacQEc/1wQ82sJMcd/fvIvcYLj+wVIQGPJ+61TTJw00aO+ICwRmhWz
6Vq7IcHI3HWUjNEMFZHQhffGm2ZvJKaX3xHtAZaM0MJ43QCDXpYFmd8kzIs4Xsu1rfu4zpvSe++p
ecx2DgT8my41TcmIwdbug7HXJLbXhcgO8E7dLBosW2B0LubUZpSy5J/BsrOv1pp6eai7w4TlGTK9
HwVCVbHX5FLulea3I6OH0bynhWYkE2SpBzm+6yzm35M6T2FZJMDTSZlGWpI3FsWGJgOYpW12Xnoi
MPBpWTFqsQLZ0sYYjfapG7t2Do0qCAbaxF5dFJXM68jxaGnoUFJMNusGmv1fPyoIipBUiIPBSu74
Df+COASLsRkVekZ81FdnJRoYUc7a3tSr/ky0gfFGJMyRtHr6qLYKcpMfktV9yuMzCm9wOBYNuiLr
/3F2HstxI1EW/SJEwJttAShD0YiU1wYhiRKQ8D6R+Po50GxURQ4rejo6uheKEEwl0rx377neT/o0
eURTAGNg0Mr7AQUJfog0pxc6ifRjY1ub4YRlNfZF0H5OraKmief0n1anlwsGKbfvd2xMZXkojbL7
aiWrR9OgavS9pDYe49atrwzuiz3oNro9oCpUTxx0uXAzLgQ1ae35ab0mFnX6hpzsIR3EO5JHaFBM
yxxwvBlV8r4U1ezGjtDXegeytfZjUVR8p5U9VEuEaKRqozwxCifs1hEJSdNM1PzTNsPvVHcDnnMH
fuk7N7V9uZvbZKJZZ/XmQwXULUPWjQQX24FWuv+r8fr1f2U1nZeF/j4cGHMY7WzX2Ww725f2z3hw
Bxv1SV86Ucuj31ENq+PCmerjWtTXnK4X4LDtWnC6/lKdYXZt6e3n1yq4jX5aVi0yNV2bcPwta7Ip
MJo8dAYIDOGkLfLZyawWy4kQ7yCNSmJ/rPpqLOfLdZgoVdZgdMEsiUi1zu+kmVe/I8oM2UBndDFC
ZyT8nbbNmb5Z7dAqoHJoyzp8+9v7uwCefwsBR2S4pQghfZzzF8rZsU5RIXhjFtuz6stwrGxQK2iV
2nsrwTpGoqwsisipfD9svAKJ0Vxk5DiPhWPfll3fwi8xJw15kz+smJWy0lO7PmhmLyzQRTxYY53T
nNyUobtJq4vkFr2Z2YcUmTDxV4WVfpm7mlku0838nSWQ6+z8pKi4Gg7Chwm1frcvB1atG4pL4gtJ
oSVnjGbN19jTlUu5zBMTk2mgacRykeL3mWJ63Zwo0SS0q3B2iEccX+JoVIm9xLJM21OaGnRmqzyv
HqoWFUzIjLoeBjrkE3LPTTKJC3S9FpH9YkXCkIsdlwMjJGp4sRc/MKaqlARiAA1mNQe/BcI0rNyG
eEcXPtnrhd1c+Yxevx62z79Zm2gizgfUwrJgom4pYyD66d7rfbXu3I4y4OyMdpyhQ+muDKYXHy6F
d4CMoNnRtnLkvthsqcVMXRQ8ZWzZS8XnmhkHNWBu1exCfnx73P7l85yN2+1aGHT9rXGycQ7On64y
OCoX7ENi3BvyFnObdZjsnHZnMU3jlzaY9SkSdJxv8zppP6wZJqzdmEkEegLp4J8rd7NNE5d3Q5YZ
qz4YHMiUL35bN2lNfJIx36oxnkqolPeypRyA2a+4RSRCeTsv1ufFn4gycfrhk0llIV5HYrwsZaS3
BPB1hxpQ8JWf5C965/LOEOZybx5izi3N6Gwy1QwnIY3KIQVgEbhzSAoyHqnHsucTanTyXVIo/Oid
ZH0IZSeSNdzKeN/pd4qEvLlgRfOmEqOPia/zcsR9s3ivZ6L1j57TUB/tSq0c32GmRY/49kt9ZTTx
87qoi13ymTg/nd95snRrbklywFAducfWE907vmH9SUfwd2U9fbkM/K8VAwsaMwTbxYtrueMAA51e
T1Saw/CJsmd9zO20+qHgbt379ph+z9zVPbXVtO7nwfR/irqxr9QtX/let/Mhg4ifiz3kxdcDjnIB
puhSGWHFFftFt5uPk1vlBwf9kEREiDzxys7rL+7zYnTYSODZIm8dH77b83ec61ZXaG2VRKXIWucw
DtSVqBjg7MRKKqpPtVWND2lSllOE3A6F/tB2HVkt/Gpo66oFjWkwe26UTl1j0fhT3R6aA6tUawnv
U75OKweHVs/Rc1Vuu397gPyFV13e/YYb3IizZPv+/fN/NgoNAZrbjONFtMwSWi0rJu3QTfoJaWvi
5lO49q0nd6wvNv30USRYd3WLIlfF3fwa7FSr9p4urX7XBtK8BkH9Sx+6uD02Z0xP/KWEHV4Gbdtt
qkTfzl7E+rgmN7LvlQbeOpEPMpECMSej8b1jIwCOZl1q7+Tk2yV7MavoD0vu5yYBgtpWY0OHc7vk
8wA3Yu7ocTiDn5fYhjLckgSntXjZB4KUZVH3v0m0H1kgNatZkF2sThWSR2LMsR6gvNoNQVtPnyy0
qUs0TVn20UX6S0WIK8zfZCqWDAuuyyFBOHlxn7il/DgNo/nLrvzyT9Dqmb7r2MdjmacPIihNVRZu
eT0oV1RfWsGCmzpo4Ixg/YANcvldW9zYnZNmnGtmT8MCB2UG5kWVis7dtb1VM99Yon9vF2PybaWZ
8DTkXebS9HHm45C7HF9Rh1TfRKu5z4W1DL8NgMl6rJOs6RGZNJU/sqFEWKGGmqXNS61R7JK+KhnM
GA/dnaXllnbwkmz5morCfnJtYh2vfEavfLkQsDfux1bicS65qCmGS5tqiRYxjQ13IrGIHgA8S810
qE/Kleb/Y7pidaVLuyWVMTNebP/HllqoUJUWzYnTf+gldK2pFeM+U4G5X3sbZ1mqPOjViIh/OSNZ
ZZnROVeWlm0+uhjepGrg+cD1hT7BvFjz2M3YOQ5cDWGqYe9J0kFCWc/OCa2PiAwVPC9KZE/G4GDU
H7Lsyjt4sV2m/LAttHAt/sYYX6z/fr1WiMj8JOplJejC+02U1Mb6C6vnwcZOf7I0Ia/M0HwZrzwz
KaL0ZDfvzov50uk1LWDW0KIsDcY5NO3ZAygz1V22RP1acmTiaDX5KIRKOR+NvMLPUKHs+TjnFZAG
f0k896BqHUern2fllihhuiTL+osd66uwkShORR4hAtV/NkWZ67taw5t+dNaESW21e+YAKyOKA3pT
ESw0IjP3yMsVZpg4gXgqujxF0wziXyNVwcfMGJQ6CaVOtXZ11JlEq+26zBg+YoBHLF6Xi/+Acmv4
1FCv/z0WY/U4ln3+fkDruREd8sDckWpfGocW6MNj2cxtdvC0dX12mD3L0HFkcY/DNfs5lZbKY6PA
xxShNGcnLcdyaUKZgEGGu7OWd4bUWdd8UaAFZl/nm5G9agjLvWBdg5tZZvJ772HA3VmVrX9PpJ/r
kTCLkaIN8Qo/dZilgpZlDyVP1QuSf9SQvEK3nZ5WpMA0J62me2oKOi87sxvE95bOp8ERtZUoHS1X
3HmLRGHp5oXV7Tziih6aYeryEIbK2kcp7gB0bGVNX6JS0+IhDtU0EXbADlAFzgmJIu5klbd+0/cT
TAFP+yoSkT13jleBQcGIeV/Qgv3q4CmQHGia8bc+I5XcTe7SHvtEd/4YhZ/VIUzI6j2kP/dTOzWE
RNDE/zBonvysAqtq8bsmMERzXKKbOlzaPt0TTeZh1WrpF2WY5JuAoQiItMU4nu5KSl2UK0XTf8k0
VHF7MRquE47Bqg2hJWr/Y167S0HzpdXubAecxM6gV2LSkW30Q1vlQXHjukrXj3lT5Q+F55Bxa2e1
cbL9psE1UWy1ylTKdPrx9gL+ct6ku0ZEwRY8Apj4ctfs40mQBmkUkZrzLGZldGFBNereyTBN6IGU
8dvXe/n1Iv9gyjA4h1EUvCROIW21xaBVLMhV6zJnWOt7h+X2cTCMa3Crl4+GCWvL3eNkwm7u0hdX
zWXhEB7L9FT0/mfhl8W9LzUjTPu5O1CfC64sQS8fjfYC5cfN57fBELc//2crZMwkKTfOEERNG7gh
Qoj6Bv9QyU4HRNjbb/G1zTLrHHtGk7ZFwH/Or2WKVAOVmgfRmPQJn2EZOHf14muIRJQRe8irP612
irumlkK+Y1c7PMpiopX29n28sgL4xI2x/aNJwpnzYhG0GttZ7XwOIt9cVHAcaIKusVloA0WbbJyT
2Bin2oqrDpjK/+PScFthsTCILG7h/A34PYgfK+iTKFNFdSMrd9pD/SlPC+6SGwIkumOmLcWV89C5
gGlb6DBzb8F7FP9s/8V5SOsHCbWkZEgtpiUPGT0EFr41X/Jd0MGS2AVt7z5U8xTQ0RzFlbXvlQHN
eOZZuQFu4u/K+M8AMxuAQE3RaFEKS/2X6JF6t7zg0G9yV4ZTO7Tf3v55OX+8XGzpTOlUEiCfYFS8
GNOmrlAlr10SNalbiL3Rr1h0QWHK3dSvvYIpoRY/cp0yRQYNxcaAnQCX7XHurWyMAoy9z04BUzdU
5tT8WDlyoWJzdS3Y+/o2gdeaYA0s1Joi+ZWmJcI0XbP3XtLnP+tp5pzQUyK9Ky2WqUggf/sq2O03
MZCmPt0hh/d6oqM696uO1mnZofZipZN6PljMLYF7V7FLX3Z4yIovTQDDIdo87FaoZWOudrJFLApw
p0rfzR4VmdiFdyPpSCXjDdptle6GKS2ZmWWuH5VmwKtB506dTlDu+VUPKsnjWZjyu6xdn/5ZUo6h
5PFHHgiJMBYIs/nhefMy7F1UNlWE99rpd8KaWN6WFG39rmt90jXd1Jef1kx1D3WWldsd+Eke2tZa
gJbRTO1jGRQt3sl6ybHxdSOmjmHKtB+sIGOzazMF1WtYthQCxHDruGv13tVoYmTj70bOzlNvGfkf
NrLYUWSXpujtcn3MI5kl7R9YWokXlkM5gcFvoK24oyi0eFla1YVyMOyOxnWxRWiNWUZsVFsJDUWP
7NPbVur6YwVgaYq0ZBqOkhohpQpKhRwHe3BahxUd1O9AGB0xX82if6lpmVC+tNU4wl2Q/k3SkSux
g0Pawg0jjIueHd7C7stSdvIXM0+OQZv4b5IUcauckPj7oNE01dMDZKfR78ylsZ+ZdSbGEshEedAx
k5QPlsrmNqaH6KaoRlv+FtwtvX1L/2c1TkaaD244Jhge9lD/VrmzSSzrYn1MqbbSfvSdsDEFz+yk
3fxdVmVVHwZPECieLRMSQ6Eh0i+FBsAL1wRviJW1dEJDr+3H2eoJVUdYt/wUQFRhV2jG8kvPFudX
GvA1obLXgj9szhzvxsfR0RyEP3niWCqdyF1BmUfbuY3f/LHWFVF7TvXhFllhNodOv+30+zqZEfit
tvo2m8OCDZMQ2ztECuYUNpmdfxn92v5lYOsPwrzTmImEu9DmC7qmn44m1p1xr3xlr3j5JxS0Vuus
cITUrMWd0ysrspMeOd88SPwJtDtJR+pcQ3NCJ03kEPVlNjtRUNT1R+6kbCITLWIZGhp8xZOBKkS8
63Mq5/uWis1/P3Cg1IbbitmTijmC6vM5X+VBX5a+5mIBrimPdKOhqrClz5ruLF3lpyFtskOBWfDK
cvvaLIjiiQOWTx0PUdT5ddPScxaAWpSm2EHRrcs8wltmezk0I8wmzaFZ4JEf/KhXSFR3dkOh/u2J
+JWtBTZxcvnIsWUn41/cgDfq+agNBd+0cOobZ26MuzRBeyOC7PvbV3q5onOo8+DibpsYmoHbn/+z
xoztOKTeAposQK7CwWOuuxjPZPqsOZjRnNaxEFeSzPT2VV8+H7tQ+AUGDSDDA5ZwftWmGxpbnzwv
kn6ynlgaFKWDpXlcwRVdeZUvl3AutW2dICej3rhs26nFIqR3pmCFDwX2rpsukVlT7RlHC6ROxRtl
4+1OX4e8vLKavvKQ2PghDW7RI557ibvPRZ8aea/zal1p3OvNwHkgs/3P4KbTKyfzC9zHtlExOBxj
LTdp3m2qkvMXCt8s1Sd7DCJtLNP5W7sBaqd5TKEmZuX428POLw6i9tw17DknR2wrEhlz32MW+mur
weRr07kJVWbbw6nI6v7KueOVl0HNcwPwO4TmMLbPb9BrGuYR30siWeTyzjSK9VhjmozsoLvWX3tl
SOPLJkQKlQ37xcshnYE+Q1FnJxEuPKR0miqiosGK3nVSu69Hc475Axxgbw/pl3OGYVPHpkMCLHgL
Ij1/QGW55QqBPYgs+l3pofIBTQJhqAzO05q9IFjTmhPtXnLVTXPUH70eIfKVsf7aS+b4Q4+J0bCl
LJ/fA80C6B+tnkR63lV/aoop33Sl0D1UNAof337eV94yjXDQMhu2mMF98bw9ZT8Ym40fEevXDfts
CTq1y5is871hI78TZqZ/dsaku7IpfuW6lJeZq7BKMHds1p5/J6w2dWx0hqYf9UHexKOr538ajj41
VaCU3ziV40GM0KSu/LyvvFpkLZxht/Y4yrRtr/7PPLm4CcRA+qcsmgigD55i2LLXqpsYh9t4RS3x
ypzFE1JsY8sKqdm5uFiNjH5o+VDinMJ67Ne6j/bE9vx4TlX5rNRonyxHepgFcfKK+O0f9rUnxbq0
0Zs541FBOX9SD+WjgQAji1Plpx/qeZhOVPd1EGpDcOVSr/yWHNNZ54gV4rRx2Z4tcImjf0KtY6xo
928tu9XipPQ5R1YUkuu40gsPWgJ63v/6iCaP52weI/7P2nD+iB18ZiwrtGmNwfL+eMDrvui+n5+M
ZHaOb19qG47nFdvzS128TUt2Y04+MR3hlLN9WFY5MFMH8dWVz2L7ey6vs2GBeJ9Uxdk2nD8SZcrJ
1HOFc7vO6ltiiIaHmo7XrVbDaPUQme3ffi7j5W8HxQlxH+pvErbMS8XIxEkrN/uijIO5mxGy5FUg
QAaz0JDAttrtPehY+aELMkByfjONjwVVwy801/pDQuMHWLdmaDnAYMvKEIzlRLhhr2miVpX5yTES
2rdv3/Ff39jlK8JNBqoH4FxA9ev8FXHkyTnsa1mczb2okZem5adM4jZ/6Kiz0ZxNkFeHMDODMZbs
LP9MXjViWQDan+/moKyLAxgc76uOgGeMxiaXlH2hNH/vy5Z+h1UMyYe5srLvujl0jwtaoXzXF3Ul
94iE5k/Vik0wqsgRFjsIQIQizwLO5641IUb959mKEhFiT4PB5zEkLgY4bkOLs1AmAKaZxOKaFbQv
v/iRJLb58e23+srOg0hxFh16gizwZEicv9V8Ul7laUUK86KReyTsxh7agv9+9HPrnlr2+h5shXya
ODLd26Q+7wrsVAPnO4jOHm7qOMtxsu/GxKOZ8/a9vTJEobgBdGOLiUTQvngLazuXQSsEP7jR1yQ7
Vus+aDHX9HO+PhgjO09ykLIrw+yv6PBimAH/2yQS0PwNxJDnL8QXs8qXNtAiY1YkV0HINu+EXq5d
1NZy0YmxhnYWWnZhWKCvlel9dNJ0eDb1qQvuknlYyrAPJCWUREmbTLeq876SxiaqQzWRuXV4+x29
3LZwuAIRtRUxSaa5LCwieEvTqaHGMXhUN+xRQbzou6VMIx1PhH/jgF/eGfVE+rcN5uies2Hw++1b
eGWK5BaoK6LF5t+/I+yfpZUlHladkaLZXLNq39caMFjLX7+8fZVXJkhyCFCl4is1UXlfTJCdGtAU
rEkWN+laAguRIO/WQsGv8qZRY+PAaf/tK778NPgyuHvqaT7aHD24mHAgtZvQiYUT65NqUk7ObfnR
Wb3uDoV0steazHifoQ46OKrtTwEFt37np45Oy7jw+g+Epeu34yqKgzDoY719by9+9i2ICM80q9+2
Yf3r5/rnnXc5uWZd7zqxvw6Ujib2/l/XGuxJrA/gBA7N0vlZyEYj/bNotkwis3LRr7x9Ey++T24C
qbDpY0PFkX25hVTpqFVVM4McWGqJDK5aTxtrhf66luwIDS9u0nzO47cvar3y6AD6WLyQMVBWvVTn
jGYqtUbAtJ8Ge6COZttrt2ffWq8705qLJg7IL7X2cJOsJxNU7G/UlsMvN6vkTzkkLdU2EgT+qGXt
mN4tLUhAAPgUvFZVJj/MRm91tG2r2+2WsZR/PIlEnvkePNoebs78KGe7f2QTC0uamqTMorpC2Ry6
zNEHXyx5BerDWn46bt6Q8zOmxvty1ksPyolM19MMVcsM7ZTgPaMAz0PKBHyn9+yUZ+em9BLLvbJ/
eeU3IswdTRBf4bYlvdjmK1ubu9bq+1h4OcAyVfUPo2ule9vW33F+y/acqINrA+PFjMBGhtozLvzt
XMvqcj6FqmGBDNdA7O6MbDg2VI3lrl08dCVvj4WXbZVtx2RuCAGC97Y17PxCk3TblqBans63jLuJ
RTXUFic92Hlvx51fd1EeDOoYZD2GAmdaQup6xue3b+K1N8wGmPo+XwCT4MXDIhGzOqJ8+rg3dKA+
EFxj5gMZLmqw4gIQ9BFJcVZdefQXRwy+PJ3WHDUDpn76B+dPbqATQrS5kPpQD9apXjGjVLomTm6W
lDHBqM1B9cOPHibRFQP6y8fddGUINuhC4ne/XB4zDWLRVBhDjPw7+AY4hWiESXVQ8YO8WqNkMPOw
x1xtX1mXX8z/PPA2oJiQ+QfM4vkD92teeU7SIcU2+uJ+geFymK0CFvpYGe8kifQ/3/5ZX6oltwuy
/+D1utR//saO/TPF9jYYogr0d0yslq5A1FVOlJCQ0G2iCf+Pl+LCcPMeTNRoWN0AAWVU951c6M4L
s9evpbm/tOVs90O8HoVN4JKkKJ2/gEbzsoU1ZYg1kh1rEfVJb3UhSuQpjaxcww+drT0KmhEXCc7n
LN/02HVlm2B4uqQLgVcO73QMyOWN31lWEeNRGcAWsjq4bKndUtsxcxrtoS8l3WxTW7PfK3gsqO3L
muPvndR3zUbqzxbb1Kg9lb2+A5Xii6hbdLbDRSPs9XaY1vybNqHEgIjmzXPkwxD4hGVPwe+xdW6q
nIT7kE1l8pFhY321YCuN2NG77LOOV7EFybVu+QPEjIDyT/XuNDRIDA9tiiEdx4Vzv8oK2MEWwnAM
Vh3rIlEdXRFjybCSyOnKZnlOemqEsUTKC9ul7GpMpqtB1y8voBB+7INBwDEUnRHWQmbNMRGW6k7s
jtO9IYalOlkcDz7V0qD+jwlotY64ChAHzdbYmYdinrwjDV3dR0FSqT9whvoutjuBfO7tQbjtNc/2
ovzmYG2ADW+1QfLOz3/zNqWbJEXbxL2m5iOiJS8kXmE9OlTrr6yr1AZeXowKH4V6jp80xPTLHVbb
2LmTmlVccGYcv86aXX8r/dowaC5sWjlNat5PjqgJ3qBFLN/YHVnmhxrsotqzNdJ/QdaAuoZortFD
nOv9H8McEy3ydbJq3k1JOn4qKKh6p37TJt6Umr6Yt7Ku4aMDP2wbXEDe/DEY+8aIepfcyijXV52F
cizqDzlRmVnY4jqVu2XhWBrNKPI+BQNQdaxYtvLfw3h0qpgIFauKEgQ/fdTpFjadycO9M09DCzUT
aKYIgf+DeqC5hwDKlpPj3Dp91ndHDrzBw1IX3XMpNgh+YU7kipTIHR8NgFReFJRmmoZytJEfOsGk
fWiYCfTYS7Pmlj5niroPGEd343VrNYLIpLwULow7J0ydqvleaCMqs2l0G3xEVTa5oSNd7xg0Qzrv
i4VONHMOfMlNBT6HNSpDm3wbvZCRKhGFRG7FuXCfTBWL27p2HsVhWF5HUYF3DTH+GM/EOXTVVzud
LSdaRp2yMOVk/eTOkCxDtTh5C1mPZhBUwkx7ZjvTmrGj0vRuLkf/CxFLDOmgJgPjnhzpxgptVDjT
TrMdlTyqtGtx0I6FZ4RoHMZv6O/tmR6OJX6D7e/8D0uRjMshU/ngIuWRgKDLqbfxVtEHc25aC+R3
WKbc0b7PhqTYTekoy48M7aF46OdRPhIRbZSxSrA3RGMerDQJl9beD7mQc6SMQZN3gZEWnxcrFfYB
qULrRK7mqsiTfW2H7AEHGeqJTUSNWVCd2xmlS908AIq97pSuhvwwJNWchUmrEraO/OMc+oBW1CGA
zIe3zgCeF1XC7v/Qc8z9vR3YXR82pUO8brEEC5VvMqiQRlrrfZp469PQ6frXHhEHqVdzmgt0R4H4
6mhNnkbOMgwfC2PBXGQUEzc1JPSa4KF66h55S/rTxT2BlXtKYFo2w5w+p96cB7SqkF9BJYU0B2DD
GJvHIS378tGa3NUkB21GSz32hRXlpVRfJzE5H9+edl6ZCTaDC/YWZDHssc3zacfqelYCE34sFUYo
YkGSnVRSP/sY7h6pIVzTGL2yl9lKeVuTkFYPi+355VKnq1WZWVNcJyYpcHQ5OMstWldQfyimGFFN
t8fvWZ5qFGtXEqovr72FozHDIg7hFIX38WIHKXSZdcGEtMHFY/ooWrnE+I3aUHUePesVuK6kGxsN
DVPv2y/5hRR7uzTIDUJBNwUs3o+Lx8b/3zRsMsiF8o0fk9lkvxOyhtQODof9N0zBvZkzSzwnRGt9
ljT6AhiPbXBPbpGjYmZc197VQ9I/vX1jlzu8v/eFZGarChJO4F78+p5PE0Ib1RSCmEZ70bWoRHDg
iiidiTXrh9aJIR4l1zbz247137WOy4LV5pgd0DoloX5bC//Zb3lJMU5Bxutwq6T4Utd+xmyj2a0V
/efHg5MBup7GNC62y6I1ZZGuZzBwnUXPYSJmPp+nvwgLLwfovlLR6tpp2jRf2VC+MtK2mpLpUPwA
LHZZ4S3gNlTzyHXXNJP8btAfMByTZ5EZawzQNmDeAQBRIMS+ckJ5+WZxPm7bB9rRPqP8YufI7ozj
qpdNIQzF6Y7SrPrQCSA2b7/Xy0mDswDdfvbLvNUt5fPi95uyXPHgzINDTqB1Psz2cXDEj3Ud52O2
jNWVy70cpWzJGSxU6jgA6pcPhXQ3mCybSqTwcXFSIp+GfWGO6TG3nOQpcaR502t5e6Wzc7kh2x6S
cy3yfwrnjNOL6aJq54VMCUSi61CY+7TBFAqKUIQsDtfKT69eihmJ/hwFPk4g59/DaM/Al/wc6CTt
459ZsyTPC1T1h5yj6Je3f7pX3yVHdVxhxna42IbuP58ergjJq27G0IGh5n2q2OVksbthnOKa7Qeb
TlWKA4UgONBvX/nVh6Tdys9IoZvJ8PzKSmOtsfuCjxGp8gHxcfEOmrJ3sFrvmq3r5feHUIGIZL55
nhEL6/mlxNKikzabIUxk4h9aGyv5IejX+WBxfv9NCm6Dtkw53p1dZ+4VlcaLQsU2bgAqbAOVYzvT
28XFmzzr8XIMiFkJ291Vvg5QyXYnIKl92q5fhO3Kap+yaf7ooNP/E0y0FkKnnBbjw9tv/JXJgPYn
/ToQFmhTXvzWSVaQOUVIZ1EN1cNETG4SGmXtW1d+2deuwyYCuCN56bTTrfMnTg0aCwhYGVN21b9L
TQ2bkymG/dtP89qk8+9Vtrv4Z+R6pZvPreAqHjG1Idl4eejD60dqiDJmPwXJ/PvtC/7d+5wvU9RV
qL3AF8F6hmbg/IqboVdDhDAgzKjMj6WQdgZ00PRQJvjrt5k5+AZPANz4xZfWyXTVeFsGlniqkprU
wswayt3bd/TqK0AZgxrHYwG9FNY2i4Y9AM9ZyJF7+OxqTXmj2KN/6yBYo/Ot7fHKL/vaN8seiHoi
ny2OjosPyZnGqqeuPbKR1cRRJkUQsZ8u4pHyxentZ3v1Ug7Jry5dedyYFy97Hb1VkqU1sAnRxv3q
1eUpU/oY5Ya81uh9bXrg7EtLlHIpIu2LOdCttIlEDdSOIIFKL3L8fPo9ZpuBX+s45gALnm91TmN7
nWzLw39+TPyEf+cIRC+woc/H1JorZeE3gM2M6/WOapr+mEriLoZxqa98MDbGaf62ixFMR4OtAJtP
KoeX4i1IBhW2eTERCAKE6x2qawhNU+f2oKAROD71GSLffepm5nrojWmC+mcuQdTDsBrRWhHeuTea
cfygFa72Q6kl+dAQPo9tzGHnGCk96WQ0+B3RmsoQSh2U4aRzJOBnYJ2YnPYZzz5prRhCxl9uDbB7
hzTZ5Tg2i+FR6S18ReG29rMPVfrZGJe8OSqEV+Wug7TxfkkxgOyawt426blV/mJPb3yu/R5silu2
/lc5eDPB4muTf+V8Q0g0olQOpEGQFATOWexbezMR7wGSDBlGmtHW7wYk8e0RIfPsbltO2e+oPPTP
89y75X3petpeuWgnOQ26iEwDwlCSaCEq0D3ICR3pYBX05zdalDgmQQINOfdrb450U4HCVo0CAiN1
SgrQBA1BHKHZlMegLeWIgWMj/lfI39PHfk5p4nRAJeu+nr6Squg0MaTjdtgFuWyKyAZodTeDmZSh
J935fi1HQ4uQ8lLY1gJzMd4ledUSzES8wa/agfl953uZ8dSvVmdia/GSD0bfstGc8hbvZ5eVGqhy
HZTA07zKLo/9ucEHVDq1+qKINqHPbY4TcHq9yz+vyzpbnIh0e+8Q8YGCc86Gu3oF4RWuRs09TXT9
yWv1VvEbg0rqAz4soPTYS7EMD+24Si+qg7Ru96lsgz5k8jDvtazpxA2pFvW98LyEJ82w1qSOVjn7
ymf4hyxQ9tcGs8sP2ej217z0gzxMcs50EOJzdahYUK1YGBwiSZ8AjQO+OnUoNECTYZvtJP0drQMl
47TxqFJbwgBAmWa9k95k3aSqw9ha7WNap8mXGUK9g6Rx2JxpJGDaew+vURkSPNIWdz7pNtZuKx/c
dFT625CnMPbpiPPmBoGY24d+OtpwRCx64zuCsMBvOLOna9E4DeZ0TPxB3WhZ4v8WAjJ92BKoAThm
HQN5Kkk9HyKZ6t4PWBmds3eTLeGj3GRyO8R2TfA0UZhSB0GcqX+qlWPkERlojXOwkoS/TNMWdSNt
4WhHE3DNo4+w4SEpc9pdcGmH25yKxZOUQs8ie6rkd5ewZxe5MClfB3w/ZRFmnE2cG8NPEKsvC0fM
GAX2ROzw4AOpIB1zcN4r4fOYpUey7gnAvTW+Y69dWzsPj+yTo6WojsHBjs2+VBgtdvPUJb8m11PF
0e6S8ReZKvWXxTGJjJGatNVuJMCy2atUGX8y0nVulb6gQZncrANbilUAHB4ZaCB6KEh8GFKcZTvE
agWOQasqjgtjEa6vO5WP5KuAkqEpMN0sNgPtUK4uJ0kiA+s/xFFChlLuPKoQoijCdcIlh5PnlRaZ
Emy8632pJUR5TllZTUeiupMoMFRtx0XmJ+apUFATto9i/uWSzIFJTw+Kp2BNXT+a+0qesO/KTz0h
x2QQ20XyzV0YKlHtZlZ/mgll+E0ZQH1D9uYSUbQhpeJROYt2TPil9YgUVw0vhT8FT6M7yzo206xI
T2BNyQ4YKw2pilm3HfoMX5J4ajmTjnG4l7Z+LCwoRjGVIDD/DWYTI5TKaGsaUbVGjMSqr3mMZWBj
3etNTbG+znIqKXoz5fdZNuXyMIhJUVlD5DIfRZIvybuAIOl+I10TR5x5nRaE6bj8D0dnshw3jkXR
L2IE52HLnKXULEuWNwyrbHMmARIkQHx9n+xdRZe7LGWSwBvuPXddL2PqdNnpFgA0M0gsMQ85mxFY
AivXMb+qujTdOx1u+MdLWVLgpgZs++DJ1O9I2rDjZF8IeGj0IQ22KTzFBHH2VzwbiTkp25fpPR++
55/hGTLl28GRb9TTluKKvS/wOxbs8shS+hMHa9z/LAHfciZuG3neUIbitE3UCVBVlnzHpF2m36VH
ym+NJAWUbHooSuL1Pn3oQxEricgytpUhVqy/G+UiiXX4Dyfn5FaF8Uii2grWWgQM+bP2j45IW3JW
iMvWGyNtt43bk02IbPpdbiN7fhXY1P655e7KCL9mLOS5KCO/TO6LFJ5LA/QrU+67MotnPrDbFiCn
vNHTj5AnavUH8lXlfzoI5Lp7h1sl2M0iLot/E7kR1XIUmEoadC/htDUvuBF9/WBIaQoJD+8ylToo
Jj3mjLdFkDP+rTPrD3hY2Fwsb0Pb11DDjJZJt29Ty0Zj6jHjjHjEXSK0WU+Vj42WIjxj9SIQGocS
NVi+9NEcvKe+M3X7ZA2XFaqRhsT1etuhoxEa/fYW7H2ztKTiIEO/ct743FxAbywV5qeUuXfp5Hbu
Zz43FO9luO1oL6Nx/cQT1JHv6w7pJuB70jGTIY2RpjiruFXVI2nPq/jbI/1kyqQDHv3HUOotOnq8
Gzgc3Ei1DpZfJjbN34DTtCQNPdhqdanooJFnFHH/uPpGqfNkRheGWxuu4j4lfRkmX9ZnpR+AcwYr
/bT5o0Cg4yV2wyk6CHb8COCqEK+sCMdOPYR2E9kDYJ6kzLd+mQsCDIItg8Gmpz6L3/sZOCUQy86B
9JMrky3iZNqsMee2X0L/PKbRHF7akT34NXbHrDmK2ONNCLtbMTs6AbgHwoEXt9w7VVZWf8CKreWj
YPVHbHTU34IeJfKj3F2WmjuajO5g5wfb9jTzYnZ7W3QUpqILRv8Y+beotGBM3P64mDGAHqELE8m8
KRUkEDds+z7HDEZ6whoMExk9XhXcbknENJCAKtACkbd0T4WeGgxTGJE/KkWI7G5cVYQsTobbE+Pg
Mrh5e4GcrauvPl3rqfVmqdHh3oEAfil8f8F5PSWm2NmaZc++buOAECoz/wxMrO1uCR1vyumFCnM3
4LiE8twx8ctbUuJAifYpUcNxQm449AKfPw8crPwmcAnwJ2iacjhvke2uQVv3JL4bMd4rx3OrhwJ0
0XYgk7N6Wjn3+OBmmfyIfELIK7Lp2jjlwkK5vlOD7FhiJfx/d6yLKQ4StBjDbsWpxLxqwr6+E+VC
CuvgzrP7S7TkP+aVyvAYUSqmkiRqoK9HMOlrdkoVS4EchKBI94kaOZknISt4yN4CXr5AMaTeRa+0
PMEhtPqb0tEP86AMu+YvDAoWMcBUpT4Vs7Mu5rHUVdAebWm1dXJi47X8mQ6dcpMjkJkb0aqDWnCQ
bLs6RBWQm769dXK/BPYEz88ROmwXV08aF301s7Pc6qZODi75GwTUV5Hsd7ZJfXU/zFFzdouoHu7W
CXZG7oGHWV48F2cY9TdCpn3pFoM9wObZpvtNmc2cWLf5isI2WXoedSLG9nXZY7uAecdwNibShsRP
b9XI1KPUXpZhruw+G0mxwW03UZdBEEmm8pHD2GsffR1X7UutBm942kYEmocGY9i4U05q3no4at0Z
dWVyqWVXCbLWa2FPYc2Q7ZrxPZ7CzsIId1mULYeppXd5GeMtCA6VkOndDNP9byJ858XIW106sMd7
bKN++uzShOyTRLqUKBIlSryTIR7UPA1qu8DECLpv3hr1HXma98SXVsRXYQlrP4xuH/+L04XFexBr
2d+R05v8W1e0RzcG/w1DlET8Y9wSpdtT4EIPgelYgwzO+jfNMfEazjif9nM88QyNfT1AqMwGCCrz
ArRrn8jVR0UE/+jViLoZsY2L8dn23G6XufK5acXQwELhHp403r6BKlYRbsiRlYCK2qdRJc1Dhqnq
oRVDNtNYOYQScaRKssFBeaKArfv5Vyr69oWzPLUwfYf+w7QtQz3ehOqtEBH/0QX8i9qZoSdQUa2Y
9sCn1zNlXAkS7hCrjb9+Jhz+7PieTnIWSFoe2zYbCJ2fQSvu/CElhFCS7LarTOG+VHUDLWmpPM1l
jG/yHqqu238ynpuRskK/IbjQE9Md72Rycki4D77iqiurcxsCGssbbpkPEMZEg6UmsvM+YwsGsCy0
9S8VSwXUMRtEDgrUTd9tnPaID1Cg1zumwErddWYR32uQWX5g1ngJIU5VSgRRyCnQNyNBMTKZEEPE
dWIvGIOz/nUs0urqQSIuDtuE8/COV7MYLkw7xj4PpVs6V71YOZ/SkBXCsZXDLZEnqxGLRZtagwNh
YKL/OftgZX6CbgCKOFRyaD5078TZzrFs2PO2GWS/r4YgK9hnS/UbKIQ7YCIlei7c9XohLBF2bOgy
v/YpcNNB+BCU2PWldyTGkkvUi8qdyCtiXUEuXV389DlbkzzGOfQjBBLKZtbqz9SG8kNuyfC49cL+
Zr3VdJeUowPqz8qTjCQwWvtTMVbDj6RSBSPQmg+PjXalfjtLEmiY/3HxrmOZfsCXydZzqebsOyVv
bT7hLlzDVwKWwuggNz/8D1qoifcZOvD0wjHOkXqjKNLat513jfAPXauYoirnokglT4lwX9eehv3c
wYAj71pPCkdqWvBJq6QYhwdkIJD3dSgaD+31IqZnVEfpdBVrbU5Nb5CzxUSY3PFNmv/QAK7iFDqj
Hp57CtPgGi7h8q/qu3DCA0kISx6mKqkphsYZ+ghksSSHe+JsWDG7KTl4EGq9JyIonPaCiyT947om
e+8236oLw4waCk/TDe7D4mbbRdctFJXICSGIrzPQPyY1UXfqg0GX53p062dn7bW5jwdf6fOcesWx
YiSjroNuIrbxN2VLqTG03fd8OjpvQHgMp8F4w4XY6bi5lEMQvAelxAeqAtXWO4gIwafn2lEcFcme
fe4oJom7KYw6ZgRz4Lf87RHaXzasNBUjoJOfiy4AdWAS9U4NpiL/IH1PvPpaBsOOO9O5lxNy/71O
ging6eYvhmkmp79+7xRUbYWqbzD1rgZXsKjwKzKm7S8Q2yYmf6TM3/mYspMdMhETPJMhhcfFT9Li
FNnevwU92EYRqlHw6609DxMa1ZnDjfrP/OeFVT3sR1JPXRSzaf13bKatPMDIMne1TnHh5p1XBsyO
K0Qi124ssA6Hi2JUhPMi4kKBqDoe3Q0m7YkmT6X84uiVkC15g1T3Ub2m4yP0tRtiXLJKyOHJJBwm
cZ9NDx2qg3vfNtE9VvKETClm1d5LM87SHhl6+dFxjafpMzAQ6Xayqer66DIpKO/8ZlB2n8YlEVaF
Xzd/oSrBx1JydLwTr7XvnVZqlP5sQiOjS1jarb5vYACTVU0WG0nvMKMBEPVOlQIBIKLxLPGmnpYN
7C5gl8JDlZKZNTqS8lLJXcq1YR+mclvVYchGf/lQDnUiKWZyOVCzBgWDjIIJ1yoCIOnscxN0SSor
sTZLl9nJzF8t89pJkje4yEOS11WJ9ZwMNyYtaVVKiNXtUDioJXr5VJMkCbQ+II/oCf57cm5dQl73
zK28Zw7x7me8ZRVaWBMO35UT9mRn+lDunR6JykVo6kRkDiha9lD7wtdGqfYXP23jwsvzsvnUMKP4
mrQI3nvevvXU+fL/+Ylh9DlkWy3zINDTgwq5nP5p5YY/RMcHAouCbhV9c4oBeo2Z/TBC235hEwnn
PFwNbHbdkKl7dSY+rLxaR30RYzCPh6LyvZelaV3nXE0iKa4R2wBwpf0Y3w9Tb9s9KrpMHLMUoXDa
O1OGGMxvpjyOnWKi6fv/d2t15vxhSicAIqaemJ+SkODIg1zCksDacE67/TJ58xt8MfnXrlSqO7C9
fXQJunn94U5+bQ6CLGAy37huyJ1t0vVqxKx48nlPTohKOufHOLTLt/UTPe4VSgiJBU8DJ4Dra5+U
FHN3WUnCUjn3Z/BBeCOJhmm/VMU52MLixfoIsPckOVEja8eV+3GtyGlcmqIlkHCuMrkLlCkNYYFK
BnytJV8bce3Jk0gUs0MeHyhjnWzXab/hKDjrFR9O7ouACaUZXJRUYSs5s+DZDgGuj3H7vTrkQu6a
otOoZhKicvIO4MDrptui3a1I/tyzbihtsIvM7Qv0rSA8Mq2d3qeoJcjW5WuedlXlsN+sqyn9Q29j
LlCSepUzSxCnHtdltstUNy7fKvNxKBKRTorxEJWTA5hiC/5luEAJ/emq8Fpg4fmTMhjGP4Xr4sey
FPXF+qRLHygZImIRdNX2ecoI8V/QMjw7VAtKyN0k51uWAzFHRDry7bfL6zT6xh7VtDgER3FSXEKK
6e5gOQLfs2I0LOwqZ/7IgsG8mpirp9uYE+1kOXnvIxiD8K43onsxG5EHrzFFwXJ0XM1yc7NpOp3Y
eM5PyBk5sThahyd8+NmCdnAaLilLQB+9GDXkQ2R6e9KwmOkTLHDJA4E36tMf5DhfOt11j6KbiyFP
ykitJw8p2zk1IBDu+puAhCYHuRnDrg7IUcodMeWm0P2fjWH6xsh56olbUAHlPFA9MkT72KpijyfT
fKYtHUrepknw7MQ1gGNrUvdBwlhXB/Q75je1adfsXEXrtk+o8bsduDPzU2RF9OyMsulPZZuEP6Y0
ZFi3xnFjd0WyZYyBgS7/xqB1+6p9Gx1i4lq/bmsPVH12aFC6OYt9GcKeFg4TMlG01i2qNZ9tKZ89
p+oLaqNk4UUQfXJMdVjoxxX3BXqh2aqDbZZ4flxSh4qpTGX7QFmDOWSua3/dmwQHd54xOn/HPSKX
j1a2PR+T7dz5zaUB+0KQn96weqGMHjFfL9dwdDQE/FTys3HkCWRsbTXZf93Imu1EZKp4XNMitmwD
/LR+CuqYB45hs8gbv7kV06WW46kc5vlAKUd0sB+QD3n0m9Z7U8ibh/uorIvzzI3yNtrBv47+SNyF
T6IIYbNQ4O2Lk1X+sQEZ6cMLsgAEPdcR/kO5ONE3w8FIXOjjowcrx7g8ayvdOq97HfyKVtl+E7kp
mGJLQdKm1wESoeCaP7qgRuYb0oA+xHp0ePWLJF13apMhYr8+rWfkuiXhW67ueT95VRF7JQ6/C4NX
k1xxlCYhrksjn5qhjNon8oSYT2zZ0t0Ql3MK6zDpQif3q9S+i1uwSC63DR1B4QTsY1DwFTsAlxaq
kydApDD14OWh02IGSs1JKmMSjDalfGCRcYmaTaDwLq3fnBlSr2/c0Y63b7dk3A5xZdf6ShQD946h
biONusu25rqOGe0PWmpfXHpsScE+avztqWhs/6uRiToirKi8XZA62n0Mif+tiXH1gaS0QnX2wfRB
/7lGVGAfXR+r391aR9FrFwSzv3dVtHjXVPbD3WbCej3osSh5o4oAOeJcD/Gfrs1KZIfLMlYPlXD1
g5pn9igzocA//RIPBhPIOXgZGm2TfOpneS9ixrXYCivzOBbNuryhhKxTVJkdWbNw1AWbm6Js7koD
oOVHBq1wuX2tcbNfkWl/BYnsUbfSCTuHYI3ad2luCnS/DkX2HUwM40rDgOZD6y79NNvth677MmIf
Fhem2C+jWeDZmKAQ5G2ZxNx3aTu8bDyg210gRPEj7QhQeR/GPpE7Yk0T8xWLZrqbQnxxR9TXPTGg
k2+Yz60oKRHbylVRL/GrcKJ0Yt2NMnayc8GY2DkjFg6cB8CpLQwBRom/4yaIzamcYsqSVcy+3UP6
m/Rer9G6HRxAlL+CRc1O7jnZMOeFWWV9lJpt2t6GwfTBSCdzzqrdpm9vYJ3xKIJ++hPD33hSHf6A
HZc7h6ryN7c9IsXUYgfGX76wiCd+C+FudtlqW/vvuBpZJnmBv8FAXpMk+zRs0dozE2WzXsGuzW9d
z9bsewaG2dw4TiMHfdwD4aEL2Oj/blST1Zo4uvcz3qdzSVBQeK2tiARjR1KJLltotu4d9OBU5xQx
smLBA683n2nwMoCiawB2Z002htlx+6gjHQ4vGTkj/yKuBpG3CLw4TfvSmc6KPaE4F0vBL8S9P/PR
ICOLzshPkAWPU1QDQEJtCvklYczje0Vxz8qH4B1ZD9kDKYZQlIFn4N5wMyn/BSEdxz4YwBQdYovO
dBdky/hSBMY8yaabzE7gUyX2m6UXEbCsqG4UQe2RQ5iO/vmm/Fp2nUiW+pmVa7tgoQqL/1w69nmH
+81hu0teuN2lsTcRY6cY8VZebX+z/mVFWJglKvKZ8SKzbXbJt0lSZO7HeB2D8yza5hOeJidHT5Tz
f3NPMOCBnps/rMO4SHPYWyT8iIXp+ZGI4OIPcUzT37CWFNsa4DV1+hC9hABD5CO4ZkbrM4bfA+Wk
Ux1lLQf1Eq1anD3qO/KCCzI58qqiYzoye4/Eid8lAa1i+u0tWPGMvkr6b3lajXY+sk4B5dlWmXmn
2qdWu6DypjRtcRo9ExflNgeQsmN7pE/fiFC0lpaFaZJyD4H1OAftPHvbz4C0d5aJ2QD+cUm7Yd6Z
STRmZxPjvi6VSX4vMCgbXGS352MoHd3tjasGduBWe+1+RZr3k+Q58OFQXrv/Bq+I9WF0SEomoMWN
T2uKinrPf7J5K6UjvbdsWEmz0/7czcdsksF88lWyMeFZAtYIcBSj+Mi6LGwY87uocjUyLcJWxkIM
d6yfYC4WU2SmYyrq0N2Tml1uD9iT0ycbkJi343By/w1zQtySZFZ36txm2RdtbOJDw5FyG0X2kLvH
lte8ysStCpg01iHTBYywxKLSaxulwrkEwhubg2AiIB5oPcvllkdHIx/0cbtnm2fEXdamrJ99WlN2
1am/jgcCPzMGyOQrI1rtiajF78LWNx2UOFSDD+nCW3xB3swqzNeqp5l7D9DMCdlnaTle+7A+Z3XZ
zHch+00+B+/2wJKCWcL+ovS6RKhv612QaOZj81jMYKvGqlx2QVAMISHDfjweiwrvPK4YuDx3GRcU
SpLA8tI7g+7cQycX8Sjbmn0k2pIqzWlMxBf1M6AzGvUuzr2EkgzL3ji+DvVcpPeNTuiCnDkyep/V
NjiKaAJtbIdEw5yKJElWWVmkDFAiU95nmdNuV2ct6+s4a4tyV/ms8EJzMz/MpVzGM9eU+2P0e/dv
5G8EE1Y3hSqTHJjQd3HntTxvTmHgD9DQiANK//lYrKCkvgy5GQsBC5H7iMWxn9DSDhMKeJ8E251E
0I8TdsQhjrtIOpcaSxDcVR11uB+IFntr67DzjsS4sMuivFnuWWXr6gS8jLWdBfcFAm5Gh3MxiHgh
iBLZjnFhGrqJDee2vpYsozBc9eXC/1Cs7OIDuy13W5809ZGaWcfM8AeaOPosfck2uKM71mythAdn
7evaAtjclzcD/rmr+tq7ECITfcBO13faqluuKrv6kpJp0d1xEwN81Y5mIqat9sQPMAfyY7Cbxbei
bxKFNY07tS9IyaSfZm8v7xwW1G+wTGT4g25wFs9hYGTyl7l7hUyA9AVirxkImX0Hf44ZD1pEqt5S
j9/tMs3iVGazT+keuMUFy1mZ5PNGmMUl8MyM8QlRWrBna15s/2LH8gdXmqA3lBqg82ww2yBH/OPS
GsksO9ZpFSWcp/3mn7tOtG9NKetf5cIeeVfNY4lgwctWuwPR1fxlp4EBQ1p2cTXHuUlvMd5C+bB7
JUII6nFki+yqYkPQvcrucRwbxuoV8a6XpI/QFK2jEN90CpQCNk26/0b2ZoRmwu/3Dl7vrfZ+a9uA
bHpfr0db+XIfIXoXF3qNZT505bI4+4JR1J0PEWM5rtUtWg/5BRmARUT8Cj9VNJCmPoaWRKoNaxez
sc6L8lFwtMkOzcF5XUbOawJ+hmfUPDJ8cX2+p1+xsJ09L5zlaT67axW/Nanwk4NTNqywTUfT/Mje
g7OOzTJDOH8mBicXbdFNBA85IW9r3N3CS3tPM3nrgg82R1z9vWrK6SPWHPufXQgqhKqVO5/7Pdh2
S6bm93KYivZgtBdX8OAa8Sn1kiwP9UCAx4UpC1v//v+/inXTLuQLptZ5KesAsYEh0vRzE1sl87Y3
U7nPRNnIa1PXTbAfSNy4GEPJc5Nat+nOl4XHVUvg4c+QUQZPFuKQfmdaSomjh0vKyxP+5W+poRAz
VU/d93g09R93q5oyR3Tifo9zElf3xUReIgFdc6wIShXiXU9b/zcV3WQPuMMafRVLv8CqC1IpDyTB
buvOLroO7jxvLv/1zoz93ICUUHlDVN8rPRD6c8W8G0ijS5O1wqFm8Bl5ivub1HYya4tC6EOnp/K/
BWnUu0JJr/kFGi/ep5jrlnwKQYbv8aaU+pdI5vFtdXSGSMlijzmacPPRFVQ1bOhxVmj4mS9t7t71
JvQDVoL33FchWbHXuUt8gxMwVaxNy5nhvWQ0eQUmMKAswiX1Tyarbo+qFvKHwjuNcZEkkLc+Fp6X
c/cQC0GLXPpXKzgS9wmRFPZOMR4uHuQ0M+KfpXGSgwhjR/9a1sENd2szLe4D63fQc+EgbH3wnaJ7
SufBN0yqOm6xAufk+gKIMI7307RpedcYh5IBGm74EBfBsh2AZalqb02TuXhlJuECbIpUvJesaw5j
Kia7VxUSt9t8drsO6ezFx5UQ4XBXj1Jsh8Fp4pg939Z9OCvyQEYEC595q1EAvhR1knFgLyK+L6gT
3oogRPAVZMhWV+Y0GE4KGetjlk3JE2XI+MXCK5ge07ltzsolR/MMFo7bfGsB93rhuJJOLIV4IsEm
+RfbjiqBhWs6HNnDh08Tpe8Xy4IxyvHHILCJOt+XO4lNPM1JrNHVpQiZMDmln+q/bVDZLW9Qh7Ad
1cK0e6pMpC+zZQUi+vnGdZLD6h6raKl/RW7ZpCw8XFqmHN0NNagrkH4fFpaAoO6LTVGJdixrDkPU
lyjAWOe/Sn9kxKV0MP8pNo6x+4bgR39feJ237sWtk6SVbUjF2YqyflpwiU7v0Iqz4uoEwn2/iUpt
noabPcdMlWc8sMn8zaq2Dx5VV5h+j2qmiA4OlevVjuxRd5527BW7qQlz9BBZhIF3FMvVGDO9VVEU
oRMfZ44gQkc4/tI1Eo+jjTfw6FJthN3prf8V90sE8RRkzreG9f24xZF5x4MYk6+8RajdkUu0P6qq
WItd6DJxRcnkps/M+EP1UMVcPLmYqoxU3yVe/4BTZySvnaC0586v2oeNsDlUUuzyGWxgGC7zVHZQ
RaYC6k/lsQHZb3HZv+sVlMYRRfTkPjXweVreEzP9GTbTPJGp5vBIDpz2QDy79uhB+GxYIDKJ/dyG
Xs35StpDgh6+2B5HbfX0XzRa87TAc0hPFPeFd1CFWjM0jE72y4o2oiHs3JSpEqoi778kQCt4aNdg
PLmh0stuAeND6aezrNpxFOn5nqxuQ5hprVk1r3EdPAknWn5z7ept1/IAmoNP8t9n2dgW/dGcMVIZ
MteUdwJ6LhtP2WePnljicLcVKavltfM7/wzRfvhB792zkjZ1+cQhQGZ0hcb3W5B2+hWsJcP423Ds
M+xl9d4UY5DsSmZG/M7g2XgY2zY9FsQH1lCX3PJH51ajd44hm2rUQ12BuVWMHKilmeUrq48sL2B8
stMd54Dh04yqlfIhrX7iqu7mQ5tm4r0AiBvvUQxEz4hjEXJ5/H4v/RxlEUdFCaJimWQ4Pyy9U34x
YCVGz63rschDcDvEOZXtfAfA12w7MtD1ctQzsRRM9VpKCgWVfrcQ1Fcf2p5d/sGTQMxuvUjivrZL
N/rI1YxHcLvv9I82a4OfC/4K/25NPX1H0+Zzp3GrrCc/tIF9IcFx+N2km3F2Al4T858sLeNjvazJ
h8UE3zya2hK6SkU8fEWbkywHE/ORcMbWJOcSTQ5mI9kSxeCn6prl3CzYe1FSBOWFWXQzHAcvbu7j
AOUxO/GOK7XbNqb81nb+b8eEmXMqO2L6Dqxj/IeGIbPDU6onsbdVGvD3bL7/E5RDF5/Q9euzTxNw
a/cn+Qyd3Ae8Q5h5xpxhcr5U2zMW1WUwIB3vqtd6SvALy2WJ/uvjBMVRvwzRD68fvDeYvauDSi6+
+eSzFbeLTCg9jk6voq9kVd1/de2tHwCu43gXj3y81GmOZYLVZGsOjNb+W5GaLCc/ltA1Zgg/1w7N
4M8aFZ88atY4CeqO29qZpdyCl1HipUPgTdVWDyHwJsRZJWXxILp74E162E2gG36EReBtWJwT45xs
f1v5Z2y2X3q0UexOiqT7QMETjqgRPD4ov44jVsb0Ec91pEooH3Wmf69uw2njIAe4Fi4Ky6PedEqm
TFaWX0W7uKhoYbD2gJW7fsudhs07xWOG2qOsRXNgRtr/7BEyIs1S5KzvTTgKJOWzTdSZASmwwsib
faaGTflS8FgjLq8dBhXzNKRIWkJQMDuzBP65WkD8nqUXmaeYlUazU4h9klyiPmxyx5un6WwGLvu8
jDaWLi5Ur+w5aQvnFbkUooxyVsTwrOzoiH2ma70rRvZl6Kt0jehZudS7FaUiiyNHhCc7qXDbqykB
M1xGJXI69A8ElMKuzFReTYU4MvyfWBhmYDrpJdZy/ZV1sfyvCYvkL3qg5D6YIgbJnqauR6dTx5Da
iSxVhzIwvn9K+Azek6z2wwMiuOWyuMhDH2fmnf9pSXr1I2KMaL2bQZ4vT5Un0hf2nSPJQuvkPzcw
EsQdKNr+F1SQAclV6Cow0Y5eHn1skjpvl6C+IjJRMqeLdD7YEFbojhGq73wRc1P4oJVfRgEGQBMk
lP2H2DBQxwbVecg+UzcPCOYZPoolzP7ABWKsFKAsO0xYSqsc7eBY79JVhc65Jb3Aol/dLHRcVRhz
gjvW9/sJdWF4ZRlSPC+E4y1HM9083ltQFi6B8g3LfUfK9ggKpmYcRNf65qJ/7Y40FvFx2irCYqHe
lThErEhXFGsLi8WWpdtwMClSkNdVLuarnMf1aYnTUhyXYpEsCOJJFjgJXbbppPSFTAJWJ5iOtGHR
famR/uXunI3Lse04fT70ELbTN5BH7rmNuE9nb5G1tQ8B0EP5GvW1NsSMUiwg3F9bUvxas+xjSZNL
MoRTE6uq2GgflwbdxRF7bcImRkTdY5l2eN4RxblH3199fBCL2u7LYeWoh+OMNGwa+/JPTZJQTNHN
eOae5yI4QAHgLGQBK3x0x5IrXE4k7OZbEslv7ad4jopRT+EudjU4MILPF8IoWRPIH54i4ATKeMh2
Ud+8BkjJpepPhDCP7Zkg1OG1bOuovU5hvQzU1I2+R+MiPjYnkvdbVwYeA6uaY82VWCJZSW3aePsw
0Kl3IAstCR/SRbvDSXkLrAIx1rBUBkUlzKSJQXDuxXHChY177iwjZNwYjIMWYdbotd80RQBZi8nT
M1BjtC9I8SsYfygtq/uoc9gJVUnV8CSkgXnohykACXnTULt1PI60u6ngR+nM9BXOG3ofsfbjJfMB
E/U8EezDNd/G/DKLEiHm1IXiIRPcFnnpbFWcIxydiqd0hQiy64stzJ6rLCyTQ7tUUf2QrPRCO2+b
suAC0qAfKDfibt1XJqYbbREvXVk3gwung11eoiVEn1bCfs1yr0j96cKxNStatXH8myYMthDdK8VB
brOU9FjUTMUxSskezxkWjd5lYTpxpPTgJFmrxb5Pddf+SRL2ZAdhmMTmiZyXnw5j9oDTkIYvR4VZ
bscRqdl6SkUzo9Xy1u4H/G9dHUmRdD0YL1yuB6cSEYtpuWpumqG0hLs0AswxygkK8iwm/69rYFiw
PV0K+okRYW6NPJeRWQG+ADGD2xJHUsDx0NG2Pil+H3PAnV5PO2uXjQXBqobuYWB5JEBg+824b21M
eWv53A3vdbuZW2oNWgzlxM5p5VQj1V4HfnWsbHjTGBhdPIaGJJ1D7IgKDr/7P47OYztSXQvDT8Ra
Iotp5WBXOYeesNptGxBZiPj056szvaFtV4G09x/H4V35lX4ca3oVtkVl0mzdIL2nAnTCKLPyyzyb
1m7ek0o28jQD5pZz/OHzIx9cNzTPZUdA3rbig4AxDAeExroIdXNyQUruQbJ6Gnc83dJYxNVx1eOS
q51MmzCkLSCbsOCgftTrZBLUv918/NCmnJpfIaYBdxs0ZszXGuKKdbyfCA2WdYJ8OPNqxLMR4YG8
SreehoKqD65GNDgUTpEd/2wNWaiPfeyLu8rpJdCajZOxQ/cIduDXbnAWISYsvA2jeuozl+7iNqy6
85QPIS81KNVXHos62AFA89/FFBFka8AJ82yYO+KVa6LsCqDgU207+bcMbb/pn8fKFdO7ctPEOZo+
R+ZVDcF0LDqXeHvhxan4nmHK9KXSU2Y2qN+9htyjvDD7mBL0vYNYX/3Ysh2DX9GIqSagL0+ts3I6
u10jfBQPrpYAdc3S+c+LdsvyLWBN1sCxmb496svtkWnmEujd0nLPb+nOB5wQ/alwyyQ4BG7hILIN
l3Jrg4hNW1y6JdXZehzyY4LNaeLv0bDttD4VH0lScbZYKOt/q8QT3/HYIj5yqH66xniYgNqpKTTo
F5ww2veUhEBLZpZloGmLHhm5UN476Bkdjk3Y1BM07OB/R6bBToJsEvW0jSD60zQNpUtaR8G9Loal
f6e8OP3gGlmiDdEpyIdQcyQUwqJ0+8IZA0yrR19nl4GNNdkquy3mtZv6luRryceD10AXoYhK82BT
tS24R9U14pm0FG/e88ughGRhad4LJMHdBjTX6bZORlnElkWg+OmwK6pfKyCqI69QcOxVF7pmQ1S7
ePIz2DalF/Z/F9jEN1DN6fwmeKz7NbVOCVsPnVJXhcx3PvF2t81bNoWIuFbjUA9/gElas/cgyCcW
VM9QBB+Es3kt+sRRT6bx/Z6pNEBb7y1R+TcuPfKA9QhElIcMrhvKcAH2khE02Z6FPZ+RIBYLXSxF
/2TCCqMHd+d4qryh6lezVSKRhDHkXdWRx4ns9gVnj+5N8JAGxYSU3UrkfefWRt4eGAPTI4JF5evE
1VH6Uao5UStGyBxVU0s8H8pGvg3fEck5Q1Koj2YIW7TsXcBCEMuKOdSjSIExuSnncWN5OFRWsrf1
zMTiMlvwSzgPE+yS2Q+ZmF54ufRwUMoosae3xznAlCGkMq1x7smGtucv0mC6eMuHjFDU6zyr2MIc
NndR3uVmY4fsQ8cJq6GH4qeifnCqiXo9K2Uvy1/jKUT3TjJX8X6ApfPumqmUu0INjr1zOpV+j7jV
74GaEGNPIEBbX92YHj5eAWkcjv8fxYqgGxnW/a8RcnnNNVLWla377NnLA/5GUXT6as10F++roAD+
I6WvLNeSDg3MfQsv+q436AU2C6JkwpBsOrm/qrBrwSDtNv4FZMkxlzjtkO/aDsfIOs94yJhw8uQj
LQQkGjPrGK3LagFvUSG48zqpEaycxhmcqC87UNrJVgKaoQGXZy9UZXFQcFnug7bG5YrJAnfZaIL5
XLCjcyWTd8+t3YnU0DjNwr5FKoyZMgNNDC7TgMkDtx0Hgmwd8YQwgiBzm9s5vB8aXbXHmc4brGUe
j+SW/Wq6MpOqfKUycGMWa9yIYL8FiwKZ6S4tKQ7WwY1vgIw3uUmGF+rVzHSy85RFyR2t+NxwXx6F
G/TvTRfDybkBQpsdKzYCNCM5KXax5Yh34onolylV2z/TOqMecMKDn1RDXHySCRW/0O6CnCyfDc14
bauTb7A9tqncEEPyKpgJ/gkXdBXojkkeyrWYH9plHnjoc8wxeykqEVCTGYaPwC4+8HaPfXcvZey/
zkQzW6+RcmPG4TKU73XdLB81cyMqiyVj6hrIKVqzEZBqaw0CaaG2y+5ChQ221TDBAsleNgbZHSm3
M5wRvxOgRGqxZxDiInZeL0X/WvhlmBxFYZLb91OmWEbSyWWAZbKDFPHdgpS2MHsGjIyzA6kS6Sf2
GDGBw1Ua/tDHsrTjjKiqa1UK/5KpMUM/Wk/zS0l+5AdfTTWvkcmVr/WN013XbhL+DEOf/9ZaMN73
bkPolVkomvruK6P82wlKHwqkcSNetTOU/glt81I9w7/7dMUtFK+85soS5lvzZsLUxQExfpZKbQa1
XDjrbBQDgqzZUgqOJ8/PcTi40xPSW/fUaxHxUgQoCw5V1VjtgXIXt2R6lT2JVYK8XxgvFENQqSqC
kdbelxFuwT0TOkF2yNPRPBDLjMtTYUt/6TIh/rldMp+6xM4BNQu4cySCy/SA9bd5RK6W1MAa5Ms8
eqnXvma1Y731ZaHddc/ccbU7YcWHprOsezSesXmlJWNh0LKK4UAGJiC2VQ7qiSnRbfn6koGq1JsC
WbZ1iCw34glaOaBPRAb4kziEZR/We8rF53bvze0wbRPVIw+VjfHVQzTFefbpEgcdXQEGpuFea4bL
TTMF+8gizcP0zh9vUc4ztI7omLm72d+nsXCyQ4exob6RXc6vybIYDLVR5hF4LE8PiBqzK+1SQ/oA
+CBT+mmD8aeYco6nFLf6ZK0oDcr6nZfZYQ1OV2ULqVohN3RV4Q5bN17mhft5Amg6+KUfNttidr19
aRrL26WJTNpPx4n8lIZCpeGcFdox8C2ggE1Py05wUziwIm7msU7zY9H07Q9Hd/KyuMYatnahoKoa
t8Mno2zb+bWYws/I5ufxXIdsvWsvG8N029uLux2dxs83NEoSI7bYeYabgm4HEBg+VwuelMxDfy4J
Zw5LIsXQiNvuEad69o6GROaYLCVcIQNQ3L5Ys1V94dmA/qHGfSIYYO4bF6OIxueZUTh4LpLWJqXJ
hIG7Hzu82m+zHY4GKgwMG+6+zgKGeN9jUC5oJnRKL+JRRw/6LwE9n1jZqxx9OaZl4HHHQpyIxwBJ
bkt1IvlUk8x2FmlxPsrrIUrAygQ+LcbR/gNisfjjcgnYPGAs1IiQVbLz2wmfIQqB8AUaIr1MmHJS
ujNbr95Lv0F8OwSU9q5C2Xh3NpP5r1OFs71bJPzCqiUo5l/Hep8eIefyHyfzUSUmwzB8cYg0Exp7
xtAdNrn6b2ZnocTnwqFDfJtw9GpeMMRuCvZCnDx+FUMsEyr9B5ssOeV1VkpKyrg1vsIQz7QGbw3X
ioHvTEChTDeF9vQ/RgE0ZPXo+REpF1VdHV2UEk9V3gDXyWKa6BOK8vp36IX89HosDwQjQeo6ycR7
H1HezrvQdY3c61kgaU2CavqC1lbtAfFccMF/ns3XxSA9ObDMQzAaIxbazoQR3/jOAMfwKSSnUuAl
QQhpU9lES+hkbzGwYsoMTSDPNuhbsSuWCKshCQRo/DxbOj/NYofvvW76CzwtEHklq+GVJpm25C0P
SprlI8RuVY9LSpUunIWY8+w6dpSj7OYu8ThKSFaE4EXcfbJ8bhyCz319Hbqh+ZKZ7f3OTZuflxk/
AHSZV8PoYXr8LfubZ4G9FLZUenQ6ZaERT0s+gDI6lBaXm6H39IJeMUF8wy/IbotkYnngrdb/UDzG
PjAmTNQht5vgwABAkEJVW7iRLIqKb9SgozZp6zr+J5VyAK0q8SvClKsonQ+uWZzhOBY5JY6+yNJ1
YlFhfYD7rkvSF0nFBfYTS0c03+zYR+Tk8O6kG5SIlxDMdUhBePBXY1hNd2x5WXSyWZG6+wEJ8mM9
eWVAEkGZcZ9LZtutFK4tV0oN87073iAYW40RdUid5/GPWGGV/8lIL4n3AOM85jK3Lf1EJpFXr71Y
RefUsm6AG43bV98aqx+BiETwf8/Cs0hl8odNIFpW4RgXwZGotqo4NwVo9pOdkYBJ3K/OiNpF0Y/A
tapsICJsLqFSTf6g81HZK2Ca+k8ZRdBOXlXBIo62X8gtcdRDuslxm18wgWJXZK30MGsH43SHxxLu
PWTwuHUalD2S1D7M08cuLz06l+wp97k0Z+6bpuuHOyfusm9HGq/+JJjW/jvBC1VqI8iarUgl99KL
BN4q9mM9R6j6wjaP1oaD+ooYw3X+8T6V8Zl6UefCOZlyONf+aO5qDgQMjQV/n31XAK25p5wgKhol
4ASvY2qGvyFqpG/BLvlkNIzwlnDa7kN2WTJsU89U41OF4HuTYrvFtd9Kb1PR10ZXrjMnB1GXI6xn
oukEdGIy3UMU1cnOjT1ZHsFcK4Ll44jTl99fT4xbY/7aR50w1yLP1Dnk2ZnhrVqwhniIRLzvAYEJ
jCpyKtVQ1OPJkxKr93gTPqJEj14riY+XbuOw/ZMMqXfjoBXR4XWgiNaLYJGzlefnyd+6gpJBPQH2
uYoEdMWGS2V6rlXA+0XaOVoai3NNH2NSOz985tWHxC5qpgfPobPR1uPLpGIMhhj63F2EReuP0llX
bhCPWQdRdflfqQ0Lee5WZgWb5Uybm3TZ3aSQ2MOOapy03tgMgB8onuq/lq+6M09Ey42YqvCpbDIR
n518dM7EmkzuMZGkdO5QzmKJJCaof6q8sCGEmlYRBkbyROIz2xOSm7CE8F/NEA/dSjtB77IH1f4n
pFyUHmwee67APCzfgJG64S5Bnlfsghl1/o54hOqXwd1313UcOYJbyqmGDW4H6R00GxA2uq4lURjJ
PgmoSt3UakTD2+Ud6XPDuMsj48LgVkX9WMJCAg3ZSiLrn2J/ua8UIzTzTB+Qn906Uc3U4uTxbvYB
KrZjaDs7MrskezEcBOK4uCRtGbvvgLGcmgXWWIf61pEBZTsa6KmVAB9BUTDXKUETw1izbZGUpM9m
uAnCHRpXT9STdyFyqhgbGPpMdV18Hy7LVZMmimYcQu+OgpFl5yXYXFeiIPdlReSc/jOOXfESd+S3
n4q5mq9dHvcX5mDIStdzaH7Eb97exehGsVhbMT3vo2v1Vwenv4Ovyh/OXVVHyxvu/+USCtOkrP4O
ymmGWQ3gtkiM5LwST1NIENLOCgi+vvCpyJCIF06hk5Lc9nvflMW4s6AauWwR0qlbdW15jbOSl5ar
z3tiV/aqQ9yQakIGV1t96CIOz4vNcb9isC3fqIop7wcr8OsN0fdmxxYmMbIB8hwZdFEw5XVdSFwF
lCb5jOEBC259q28MSdX9bmoP1USz+O3GZHF8IdDEJHdAhX5K7HgpIv6sdnijz4TAWUzefKpQaPup
mL1h2yEi7Fc1cCnAfBY65bczenN67hWGt2FlZd5UvxdErPwrWxf1mGXsycHTbhfXcfD8aVXVbh3u
GOkYfhQhArQ0Qr9Bl+UzukQIejvZlkMszrUd3KxCGP0UgnrLRYZwUz0SZ4vsHA8cMaibzJA0uNLN
NPub8AbDAMx4Mf45fOrLqkWJZC4W3djLtcnD4KsxjYtGnwFBbxdvisQ7N1wjT9OSk11Cjjk+hXSq
NfawKaBUqvXVcgpy+JhqZY2DsXZNy0S4MaLlBK/QdK4F3v6ENOS4wz7M3bieMjlcwMsjXqyWuW5H
KSiGHxKBJ/eMnEqOxBIkLZLDTOnvOOhN8opyNO12Ps9RvDZ1S7qQhN3C3J/3GuctBsL0oY+d5gkZ
0YAfll1QrsnqiP55Yy/zY1inw3c5zel9L4eAUJ+m9K+W6/vO35wcJNTRKUqVVQO70RMKrFOWgjTH
eKiHmRbdIBxvLrI5CR4DMffI2RyrAQh1+q57LHPc8/wwik9QHk9kucus9Z7imxWWiVt45ZYd1sOd
TDesj4MprcUj4gqkcYNI6svNd3ScSqQeQCslCEepU+xNRIi3Hat3FWZ7xiZ8DW4wPwcU8FV/5gQH
2DBEkrbymkbwYxqnuvqhxxqhMhYKyH3Sp1V3QJ8b3qNnNzBjrYO3IQJWAwaKI978EungI+w/g40m
hBpFOIE87zrEPbJyZ39+AQv3HnWvKS2FBf0M4qVxL26uFsJs2IABZ5qKalYVFr8UxMw/Ag4nXpml
756pxCDdwzawv5s8xZ3ILpaJj64OY4esZk9LXk3FXztAmTVlBFFqah/RPnMS9G2Sc7MRmQEjAZKx
tZMAFRKiXbPDOSROyRLYWb3nzNDpiaNE+OsUEXOwddARcmsKd/lCUzQsm6yl3uOU50CQa8/T07kt
ub+2ORHALeFUxE8/B0Wb6pOs4v5vDfOBF4pAlbebozUjSiGbLpyIzFs0vTKY0Q8E7Kw7tnXSNtBZ
bFFbpeWf1Go4c3uhdHRU3Wg/pjOxiweb9yZZJXM+XKw+mvt1RPQCS4bfMfl3re5J4K5u1lE4gRHr
pk3RIVr/uvqxUyIHV2WU00DsVg4N5QqTAGAAkdfAX06Q3FHDKT5DCA1IgYz2orVnwjTaJGSl0D+d
q+mhprbh3SrnpXsxLk8ITylvPKrQpuxfWeBV/x4GSNOxwC7mlebX4R2o5+bdb9P6IU5y/hpo0v6O
ZI5WrHHoo9CJKuM/k0tIBsGYqYVbgeUePSTGA3K9lZDXyDYaAzj1sf0Ab5DV3R259hKlhp2YBzcO
A72zyah4D+Gg//Jxu/7Bi2neJFYR3+pO6HwKDkhs1cmO07heu51vA5oBDhAMZVD7rkkvh0BOWHvl
fVRMrMNDLfln5yCY5bmt5/GuTpK2O40UGcOg0SDqrQGRJNAIyAMWWP4TICI4+nqHDwCX0NCRJLfG
AtLj4srFMm6YYInuSGeHt22+dfpu8i5FoNvrBAkAUCoja0NsMloB8tJsUuGFvUdt0QZbCysfQwEo
n9hgsHTK1VJ5mMnd2hGPbRfjxOaIrLd4X1Nr3fdoFNZZtywOPiKp9GEksz1dqaJO1L+S3cqQuWM7
/mqYx+YznZeoPqDt84KVMG3ykgVD8jpggoe7JDTd3yYZ3ZxAVXxeMs27z64QAnYIU0m4wkek76Dl
YQWMngnictwplXu8he2/vCemmjAPOcerPqvwfcQ4ReddXw/j4+LxYa5EhWKXzJMyfyZVZrH3kXQx
pMUBX8OpiAdnLDjXxC3emPS5Al2S5Z8k7uDmlBUhEQQV03y3Z2tXz3PH8b5O0LAZ/gGg5G2IlZ8q
tIrQlZXMCIPbuGkUP/elUPbVrsvgiBqgJ10/cZIdCcx5cZir1GRnRHdcaB1KVnGKCLWtaV13Df6M
iPxAREnBHjZS6zubgDV7LfVQv3SjF73YmKi9nebFuZnea2vfN1mb7Hk8b6d8b2lO6b7Jd7C6Peqh
yQnfu6BEZthNFgKmweOdjHrH249tj16jyBwqeoa664PNiKV0d6Nr8blgP70hlB5QKAZH0ewmM8on
S9eIPjKvMgWx/23/OZPcFW4KtMJPKNFhm2Icx0jRZw+xe984fkkgSoqGedIaT48FUxIhMsWWxfiV
sajRS8O1NPcTuWw3MWHa2jQQGeLYvgfu1NepXsgaQIDktNeRn3WxF/wTW8IzrISfW3SHGcuUdQai
dYP1hAt9RJqb+8cYg2q/KaoUwJSTY4xWuNf+P4NbmT2UygH4bGGnVjZcY3we574Su74gw/+Wj+N6
P13oyYtsjR6h40nPQTOnOrL+cS+HYp3FUf/IlzcUkBlV/RVFmf/RIOgJT6Eb07ROVPIcMTY7TnXn
Tv0S8Lb5zh/sXeEbN3xub3sUn2y7mR192dqynwkHYPvt6hGco0TZS8d6+R213eKsS+Jk+tMSJ3ay
B8SOfhoqftKj7YqE4HNAeGs9un2zbFsXa8IdoRNuRk+EwxxMFZV+X3TspStqy2sMzFZqI2CRPjN7
jgZjONpBaXh9oqKcdi6Fvt2mSUD3t4FPqgd5e4vLFJXEVvhMUgPmiyBBfbtbgBYB9fzJo2EyHBqI
GI/gNZ8sxVMvE/Zi8sbIOZimbopXjvAkRwiCxUfVTlSZL0CgE0KFhbg8ibGdPFhe0Y2CMSK4z7Gm
vySsxK9uYFXUinvS+YIsIpiT8WwkhrN3nFslQkPHlOwonxeBj3k4p+mKixefDHe5GLx87Q+3DGqE
wwx8IXrvakUEcPVLQW9bn0Kf2WytSq7+LQHQ4S3FL8WnyXtF011I/kj/yrDFt1SP07RsvDm01ado
g25CtNYQiJKkS/ngRnRg7SemYJ5wcIHyiYxOWoenxQNLyDkWPqwCzfkBeWxHnmQZAihKZlN02JUT
0LmANJYvfbT5qK+Fhpo4MpgUzpFtaspPiHZEhx1wyIke9YtU4uuVBCdgyob+W8qWm5zDYlnOYdFT
6oKdo5AXrLOmugBAB59hCyX3YpECI7czuB0/0ELWRbDF0mCNcgu17AMcqmBlfZa0XxGyx1OJeWu+
Q+Ymlr074hveD1Lr4QqfGl/7Osi/RGW67AkROLpFnsEZiBKnMVtE64p5LfrBD/+4QP7qhGOOXqCu
TJgocr7AGoOngxSMxmxjnVInFm/5nFrBIe8n9SJqQ8TBUNcjNoI8wSckZVac+WCGh6ir62zL9VOX
X6pj5tl2Vra0+97P5nv05ESPz7YOPtIceeHE+81rm+guRQIbJtO1uqkrQaDkkyCeCruv46pdC9o/
QrlAIDxVCV3aO3wEeX+XR+4U7oRVVvtFsAHh0RUtkRR8G2fbboZ2TR5aFGwH5Q1yN5Clil7fJ60f
24Xqq+PoSv1J+mcDReHCXx2qiWTI7dix2BwUoRBbuuBNfY18U3342ZK/SyID2YHseH6ZF6XqO2dC
TrdlrJHONnHQL2+SaUniDUWyqDBTApl4NxK0WiDLNkwRiyD8/iQdZIRllaxT4oOW80SAUL+voyT3
1nx++YC3N5l4WGtdPRWWGq1X5MUdV5AKlvAuzJQTb1EfpxGcmWBJssexKg7scLm+76y2exCT2wxb
2kmGDJWCSv2tTfzlR44yK9uFXWR6mrbC9ERuHQvX1DioPCBJSi7CxVLDto/a5s5168YjRyZcChpI
Joe32EfFy95hlf1f+kNRXzU+GYBY0CO5X5Azpiv2CYd9crFLl/DH3NTvE3cScg/bMuUKg1AFewYm
P+Gy8lRJ7EXYNyskre70wDzoNGsyIQFyKen1T45C4H0cdD1mx4bvApgA6WtzhxJ0HLcLKqb7XA6J
f6XgJcrvRwp+IKPzbtojH82+R8sKxa6IFV+a7SzOEfSMsCcnqG4veGf5v1U6tNMF7jfUu64ou+g0
WTgBIQ9GTOBQaybZ2sR9EoTVeeLNqv0eJGQJDNd/OAP2kJujsI0GmcSt4Jc3j5olxVpSSkNe4AIb
CfLmJPa1a6JkJKcsCP1tQ843R4Jh6trZDZgRiUUE8y2uNX6j1vB/81rjv5bU9t6TllfP9/je0m+m
kKa82d7NJhon9H+3s3zD6jPByqZT8lRrBb6LeANEUGjhKki2Sv+QV5Z9sWRBIMXMe/sQDCC9wy3W
RZsa9VlPK4cp+udspJITls2NH/PWrr9Hg/+YJAeMhdvc7rwYt98CqGFLm0x46szpuw4TyqC2kkOD
iwh7w1tatrU8xUndvy3VsjwTokH+AtP4D2apmsMnjLqGEIYuOrgd6i3Cepb5ReStfxMzzCgCA56u
x85N1SGzguSBtQkCKjAY50+F37En3VLH6jXxYMQoeNq21EqawQ6Pjcn1d9+OWCQdja2ePNoW75IE
fZgPAjdC89YUhNDuSneJ//r5ZPoThVvRHrdybM6TqfJfEMVOIC4z3tlHpmGIH8WD8hsNuKVA8lD6
8v4mDN6DLN12SyhdHVHIGJf7SEWJXuOyb4vTpFRhQ/otDrgtNU0Rqpkmv5BVlhQXQmo4iushZ8oN
XCDfTVuwMt6W2CE+SQGxuBXOEtZboSMya/0KH93KI04WfSbudnOpedP+eDoy321Yx3cE/whUzaNB
D9I1rX3LkWezYbYP8mW7yNR+JAca6ZOOiuYRdQQUd8fXfOiIAoPAZ0f8I9C/5xtkvAQ7kxxL/PoS
N3a+tXI3+OXL0pSOkcGdHr1sost+aYhBpEesyP0zV12f7Mkj8tI9Lkq+Av6Xw0GqquBm8t2wu4uR
RHfQ8vQXrdl+5XvKjKIPiSDG2q4q68cXcb4clqrPnN2k+oW26rQuH1G8gsV6o2X+ChKCXGQaZvkt
S2L27olv0e4uHYT5R5B9+sM+M10ypI2P3lhj+6sKu3mj4tV95dCLLllfmo8In2S/TaxIYpEvPdxa
o/OeMEi++csyjquEHATDmrYoawtoXh1zVE0o4jLhcZ2L2XSbnD0DV7uUqP5N0xPLHHuxfy2Q2Vsc
oar/x74Me1mMmf03Q6P5Z+jd8FM0A30RtiLsiGU78Z8Lp0cYVbsFbtI5D8Yz+ViBuy4AJmrxCSVW
xse6TuS4LYG9vLXCvKx3oFzW8xJnyx9HaK03bmz8T2ByHnPKp9mUCJ7VDzM5BkQYENgC9Y0c6eol
AOErhhiHUYmmrIvVosdcRSapx21kBQXIGVzQptOZ7CHUYSCQqzrjjzer4qGrVYzKmSuMpKrY6xDO
xUFWrP1wnNQdWZzi1QzMBdZQxMUa2wXQpZDwbKMfVtY6jtwouMglsknd7HzxGeBzeES9k6brHDmq
RL8pEfhKHNcHGBFs/FVryXeKK0N7YzED7gAzySLqi4GwEXrdp3RXceOhG0CLt8YdpdUWTxg4pl8S
xfaE3F7glSNNBPdZ08NcTzcqooLkxWpR4C8aF8c2+xRZwS0RoCvYuTI44FXnww2SHIZ47ER8obN3
i2Jsr12oCHxAnmM5+8Ke6FeKASBd1OFNUL71AdFZaJr52Y866G7RuSW/0dxq851kBOhA3I12c2KW
qu/UaGwCNqax+ZkDS9w5YDRA+RDk927uNP1OzhHK6pwX1r0DJlzUxnebiFPX5ca+2HR2ie1SZla5
a4pevrMbFOVaaOIWVxBL3KXZvBDh1yptCIthAhx3pVwYu2NX1vrGLSfZxh9xNGw85dxoXsuPX+dg
Ln5NxZT+69vMezuSSO3+XLYE3KwI+SMjf2hhEVcU+dXBtqr4k+AYgE5Waeb5r2Pa1PAN0gHbV22G
hRw+qPmeg6WcSGfMu3GTYXYdVqSRtf6aCSb4KdH4nfXcid+bsChZ2QM7AacP6MOqJ13w5jlCsk8k
7Bw922Uy5A+jJfv0nHVNgJEPEz+vo8b02ta1whZFr+O+rAXuusCLKJMurGX5yoB0CL+rtb2rk8B4
QDrSQx9oCFK+j1tydFb+RPrAYQx9EC38aEKvYmP5zxlxwd8mIBOZCJdovOaRjpO173acsHHG+7vz
U6QKu0L7NOPOblNfSNuFv7fIZyE/dhLvQed2X4YYchQ1DmPoXgaD+FG0GRUXbtv6gpmJltUuFna/
tXQsEEoXGBT5AxIF/klK90mORr0QfwIfRWSefm281hDQP6vhHwldbb0avFD8aK8W8YbYCYgMEs+o
Qi+ClOmA05Ysu9ZTvxGvIOm/zqBgnbwxuBsZgPEopX34ryTCdiBviuycVcEqGK5IYeIQqAoxjjju
NX66CNr1tLSMG6xeE5MB2TzBd9Ah8e6U1vHaKWJuj9rV4T3qcwwuKJGidzTl6cHRGWk8uhyxIiuf
QO4t3weSEALLDYKdSYY3mi1FbWG7bV5dRdk4/2o0Ac0xIjCyJKO8E980e1juek4qF8toFRi1F6jV
L56cSrOPnHgZ1oWG29zONOmIPaq7+RLIqce2MiX2tClzv/lbJEn2GSNkfPWCaCLobdK8TN9Rnopy
T/ZT362CUiQCsU3fP2b0RcQHpfM8O6J1YKZGZGeO0qttQqSQj79PVSbfJdH6zC/DMCF7KQdSpu1l
+JuVLtP6YjrUe4XHyokg0n9ZpBcCZhLLhQ3Rp2oFDsbk6dWybP/Vigq8wFbuFQQvSzDungSDAK1E
qQP0xEBOtzGgRo3+7JuFQ7FpcNrBdnZDtwuGyv/skybAXu4s7kuwICikMSERWwVPjVKDbA0H7tlj
O+UdSn3yRjFabJAjh5guqa53VgJCNNvacwjM5A1E3q6SkqN1k4KBbUfymXpOG5j69RAi+r6gAzHk
lUECkWxNrWngZBREmqjdin7Mi5eEpBGKvOMJ8hHtZDRsydvFdxAH+QQdF8u5pJWU2IoNcIhXHFwX
Nd22cQb3i+xfnR0akSLGTkPj3pFmP+SbHgU/p7tHHwQPm+V+2DoJXmJ2W7l1S3spkChhb9u4IVqO
DaodxlQcjPXdRF3KW4ke4quvtVVB/UnvtezmgZQMvNfAE0ljf5A9XzzJQc/8+ai87inIRP/cVOe8
mE+tCG4lOoDwvxVn64zirU4lYYpDA+ZOBDa9GqGcXsuhnz7aBbG7JVWOBJl22LPOJjBm1xMZWbjo
u18LdHjOeaKDAF8YM9YtVgCb1Z5OJv1gDw4PyIik7mVu3No+Q4VmbIw4fC6ENI7oqcgWx4IRoOS0
dgiMyJUyoWs/Ez+XOH/8oAMzH6n+uqSc4v88O3HmXUAhcH1v4S4BK54jSfejIuEdMLB05X+cnceO
5Li2rl9l44xbuJSldHDuHURIYTKzqrK8mQjdZeS919PfT3UmFYpACNmNPWj0BpJBilxcXOs3z0Ya
Qj/oIHBU3qyF0CrjcNInNwCCeeZG6VIESQuQ041imO+6zOy4yVIupxIOabeLtEpJyCet+sHqI8dx
4zyUJCkoxOieHNv+2ywn/ZMaTrnmNnRl8ejqK5ttHWBo57LSE9XjHFKNDuwoe5xMoQuKLI7ffg0H
6NtP5CvTA/xlrT3UOjX9gJAAxZ72PXrg0HmLZ7CfPFFp3YYf+0ESzpwu0GOXdpBNYd6n5uHypEq+
KOh9VHskKyd5KOnxfsnDxhoRn1HGh78qHia8hugyydTklhEFQh19XSFi/lcVOsNQ5SlONLaeiaca
H5F/dDWMqQJngt5J78NNQJq70r8HLaRTaGjA19ApGIJ3pUlHB1eXmHJfnqHRQBlGtABdOnQBvy12
kvZzVYd594pWtkYOX9SB/0HtRjG7WjQbZ7hGUQbTpgrz3V/OoOtTTm7ngq2JH+krOOiGs9WTw19q
ScWipEDohtK3ftCraz/mehwtCRQwLAEz+fNf8wyZUfQ67F+r0XzSWgFYUQHdSi2kzKzDX5AnW0dI
7LkLSwv1veDyfBAJJjynGAzztGELdcPPSFt81fgrUiBUsVgr/eGMpYoAcRe9bPdgkiaUpkxALodx
aEf9NHZB+jSDsfs2+cl0tikcuP/1n//z//7n+/jfwc/i+X/NhP6Td9lzEVH5+r//dctiyKD3TTJv
GMJRV1bCAzmNJNbx9IHdAXQJSVrKec7j/VFuuENpSOUZgBpBmDj2yiEviKcayyBeT4pGcxUVxl9K
19aveWeMG6bniz3bhWUScQLUuSF03j4mC3q5mEMcBgWaWtY+qpXocZg77chlOuwNBV8IM9P/rrEh
fl1jsPHYmN33+9O8cuejAceQqjSESaooVh5nVdgHCTx8vCPyOj6XIsKvEqmOQxO0MASNPkSDJ0m9
+4Nere3vQZm1EADqNGf1BeepHNrQBPU2N135SegIY+dlpbxBDj96qaciE3NMQ7d19H3wL1t9Rppl
Y4u/AQSzsmwOuXRyF6pq644+rkovnZWhUlNRTWmgTGiJlcmX4Wt9iQY+YpPSel87cfpq1KtfRtZn
r18+EG9JwzGlSgNVrPz+UtUyATahFoBObrMbqQi80YiqB3rgsDPvj3VlAMdkDBsTSAefPRuq7uXm
hGGL4UrmGHuJ2iha0hNW7HpBwwKU8A5DjP6lh3sZz1k+F3FFgyt3OV5ctgFCZ4xXg8Y/ovmoeEY3
Z29fPCt8PbEEZlqUNozVp8qqYOY2t0k4sSPb+0XsHCCMoozbCsRP9MF6f3+86w2PtLaE2+toko7Q
+oirCjzYTIDBS0XX7DXToplbIU9kDPb86f5QNz4Y7ErNZL9L1tBYfbB+KQ1kEXYTc55aH+Oyo+Eg
S+NXi0DhEbxq+NI4KQ1daGD5KA9wwLRl6n9cBQp+AFyQoOgUxHhPc4A9ewWEas/tveXHeGMV2RZY
2CHRZMCOWX01NA7ahbiA4Aw6oCcMXTgBVGf2cNe6l9oQMitAYMQp/uew8y9npfkwU+AQLWfZqHaK
FomzD4CwVmJjI0Dd+l7EDGIhUFui/+p7lRogwzFkKjU4Bhi6PLCHYIyPoTmguDZX8eH+/ri5iHRN
DcsyHZZyFXvx+hjS3mEr5rggH8dBD1wDz7Bj28S//sVImqMjNWILyYV9uYaQ/PHOkRDDk5q2/NwF
vlcXeu/FY1D/m0np0CkFS2iZ+mqogJTeUKORKDVo6OShFHA2fWgXCD/IDdfI69uanYGsJ301AIp4
2l7OCig5oBsfSWG0cHLAzAOqOYeAfJyGPHahv4a6Bq7XagpdkBlc8sPk6Dx4/8XS2sJ2DNW2dVtd
bc+Cx3tej+g8aL5S4YEE25xiZX0S9hBvBOTff+syPYG/LDCxsATdX01dpSciyNqChpi+z+c8/KLU
dHB27Yi1UQnK7I0I0+Q5qmvjkeZY84QZnnjDlTt7tNrtM1Ac+XNKyv4nsOzc5n0PNovufnKKI5Xi
rgL9ZePCWqZ+7+euvo+iAFNNLFvfJ/QrgjykA+uPWB9gdOEh1y722dRGaA0jFHL/m/zOO++NrF3u
DJRRoLgMjNwg3gjgAWW5zH5jUTjbV6rVPzoLJIAiwS+/1usnEWXhqer8jV9x63gT/Ple1hK47FU4
hjxkxDroHph+aEv6ERrjDXD/MyLh1cZQy6G6mi8CCpxwYMCWtTp0lFziDuqesffbbyYYzSNNmZy2
LjqyJSJC91f31mD6YiwK0gP6g7bKeZwyaY1F/5a2Yx6o+0I1yidFxvXRHMaUWrwB62xjfuqttbSp
FJCRaJbU1m7GDhxrsgg8OBFwadD2xYsABLZfniXp+nnC7QswimYdkAscnktuCjpceAJ4lEbij4rm
WI8TqO/KhT8jDhXF8uP9NVmuhtUHgFSsIp9iU+vjCrnccPmy/AUSWqDiIFbaFXh7g9abd3+UG6vA
teSQ0HJBaUKstrU/j3RfkT3YN5NAUtdAIEWa2g7u/XS4P9KN0Er4VrnYNVZct1Z7Nx30HrQduR/d
ofo8h7l/Lunu7CmjLC0IKz/2jRqiBekoTziH1C8PqiTUxDqLmjdRdbXFshHmZzSE5t5RCuVtawm4
FWIqiyco1+mX+1O9sZ1NLI4NXgpsLHX9gAYhCQe4YiyAwosLgI5PLXU60NRzBbEM67ONtb3xFS1u
Rj4hBt0m3bzLvYKJDmKeJiV9QGvNQzUkaP+Vrf1Ua7azMdTyp1bbkqEcVSOt4eW8tnDGpafBGMjn
Mk4lLaC0iTokSqMQEXBM1bzBENornLGUjQhxc4a2ZlsmmBvTVJfT8kciCoizjlFnQhEN0sWBOico
khJNdFgdxenFX4/OBHrknGFbIjd6OZSloCUPvZQkd/bFe6MqY/oG4I5PsCoTBxxeX2kbwejm7ByL
VyV3virt1exMvVWJgWwYEQRt5SmIir1C2cSM3Qhq+cufK6win9CyLU0nA76cX8vDCTU4lhJlFQuk
EXmOxK/bq0vgnfeX8ta8iFy2oxnYwUp9Na8EGe0C/LG5h3BmYjCE+rCS4lHbAT7c2CC3LujlBPB4
oKQD13M1Lbj6wuo6poXJkwz2pV30JjABWZwQ1lfQMA6RHE4HJx94p03Dz7qu+jNePvXD3Kkk5y+f
ucVdRvOcoGqaq3DTpLhCyQGdTEx35amDAXUYneZjN0CK/RcjOQ56WOB7uC2WYPTHyeD1hkEpv4Bs
UcNQAHoYUkcauFcc8TbW+NbZl8v7DFc1+r726rJoxhqIVgOcogTue0aPkS4b7lVuTQ/nAeFo5Qw1
0f4Xx5H3BfxbIjc1Cv1yfoFE53FCOBtEcRrAtAWGkYWW+nUyslM5O/7Gi/fmHGkfSYMUCz3L1Ycr
4DjY2oRukx8V3VsZGfEeD575hKJG8gRLEMsJtApf/kwkdusLtEolrbNWc5yRoANfh3R7ClZV9RbS
KDjBVmqvHcb+x4zC6Ov9XXNrmra02ZvsUItod7mqKKEZ/oiOx96azObjOCM0XhfAWWMcST8NoZ0+
dYMy/bg/6K1wQF0ZRVGH55xhrsKBqHNZGQNKCVBhRreYlGlvpQoEAbrFxxcPRd2TmgxVwaUItFpR
XLYXphm9A+i/qhtSrXyirJwc0srvN27EG7OiTA7NSUjejOQ4l0vZQV+ClNWgFOsIcUhAVtILSS3k
r+1f9ye1/KXV3QvNj01J/kQ1Rqw+2ih8v0lKtdnrwEpe15hWj3A9czw674+z7PGrcXQewVDlKJOY
q1BqyypPYqRtwbvUzomzUhytsbHwHdcRnJot+VHvwSyUXIeYIMjkn/vDLxFrPbwUFsASGmUWlZrL
BbXrvDMDqXPihTm8l76Y34HqRrLU7vNDNeXKRsX1xlmQeJ1SIafGpdvrCNqBTZRhQkvRngOYR1kh
fxaiCfYR7X0ETBZ7SiCQ7148SWI28i+6rgvBQ+JykkgfI9oPVnvfO4jTFahEvLHoTh/Qg0TThBfl
xjf9vWqrVeVSZH/auskZlKvg7aTDRJu0QVitS5J/zDCT35cQ/4+QUDrhTtXos6vhGEJhmiF9gOYK
PmRUIC33/sSvV9uUlkNGoZNl4Sy+Oi6QOZBviiiUCkvR3mKamP6iJYEDKgSER6QSTLmbINgYu/vD
Xm8qU3JMmT+0EEQbllP8xzVpoS8c2Zgq4V+I41iSL1Im2Eye4bP8ZBNGG7O8OZxqLz0mR3W4NC+H
Q7JQhboEyGnRAPwAjsc41ym8+FEZIWWHBTJzL57fsqL4fEGCV5nj5YC2tagSF0MD/UehLRnrWft+
7gzrHJv+gIFm0W7M8MZ3xNCNMSX3CGnr6qLUqz7KcFmC+ulkzSnSS9TrsXZwFd9PTmGo+OdZUbQ3
92e5RJ7LTUxNn3jOE4dXHM+ry1lSoC1oI3FU8fQA3VSPmAwmZDxSLcsfVlhVP+K2wT8AktHG+bmO
8svIFpkB73EL+NXlyAbKQlNdmVyY6Jd6tJ7ludZt7Qmdn2KjZXhj71DBVXWqcpRyCYKXQym+Fpeh
YQBxKNFsrMdp9uBWA3aey/eFj5P3/TW9OTO+IHUl0HWGubpVkkyGyhwBPYHinB8KMkhg/r5yQDon
3VjEW59PpcDjWA5tJyFXmzTWRjge2aIfM0MA7Gsl8Ax0d1D41j/R+NWOCBotNgmjspHVLUHlct+Q
XzGk7ZBGsqKrzZoME85EWd1CAaG+pOBSdIgofGwciesPx/uD8jH7klBzdQZ7FU0SiN/tvmliJHUg
BbiI0JQHlDpRHMIZZmM51WUnrKcll8cZnSeN7Hh1HGpRIpLc6i1Np8p4Hae8IMM4x9TM0KsI1xa/
PoqygSxgiexUVRlSpZHTem0f6Mh6DNUrgajax/vb6fobW+j3aZTy6Dxzg6y2E8jrAAoe37jJUtQh
eoLslyBpxyM6QdbntoWJeYpH2IUuOG5AlvdHv/EJHN6ZZH38A29jFeYdaY3wcisa+838LUD+mMYL
JtMTlCZC4OH+YNd5ElFIpU3LuTF1bd1+XkxxEUTEnUIA7T5hyIXIjpyHk59hmUthTZ6LIENMsmvb
2DOBIry8Hiw5RIzPr7AQZF+dp5QSqUDgqdvbSfyDB1HzCod2HyHZxHh7f6rXB4iRSMigkHJ3M9/L
mNRVWPMlJngbbcxhHFdhe4xod25s6BujkIHxwFxSA3oSq69XKQ4y2sJnQWcH2i/mPw+KhlTq/blc
Bzy5lCCX2UBvYbtczqVAsxYl6RF51kXOawr1/myp8Rd9mOfjvxjJIsPTedlRNVtlsj2iZbBXBoxd
ASPjZxrIhwzxYfQ+9PR8f6gbe5HaOY8QFZVqOuvrDxTa2NJYi3YMvo8NLInOPBijNrxSNer1u0xv
kg/ZBG+vkX31uRmsl1eSUZ8DMqQBULDodK7OPQK91HcyYFSYF+ZPtMNnrxjQpUzEaHj353rrA/4G
LTi/P9+6IYgGTN/JThuQ46mgSSWQyeC+x8+oHW51JpZlu4ywuOMyowXIIhCUXu1I28ekSp1gW1b6
rL9H7678XCqW9llTwPfu+tZ23KzIixdfV4wKco0HpUrtbP0xkesZxzQw+v0IlPIRY6XSVQfH/Bfn
AIM76oALnoBG7uU5GCaMoYWBRDuMQ3RBZx2tVn2u93j5vbxIxVR4TxI/aKxSEbwcStVgLAOyBvYk
sSyRiLR6OOGZu0BHjuXlm2OppSwgAjrg5urMaXWDKVCv9/vKb6bj7KCMHdIoPqT9+M/9kW5FKxpx
XDMLvIrm9OWkrFbPnDnFbaOqy+7c1ryQcxuk//1Rbm12LlTdhFuLKqa5ilal7lP6i+FeVja2Iajy
IwVdm9Vpbot+4/K8GopJkFXzEsbkC4TJKkua0VlqrA5vV2H28og9ynSqho4aAywk7/6srs7VMhQr
Z1EkJdM1VjeXgpE3vCLkjpI8C07AnwMkiNrwGU+25qvTG1BSYxw7io0Z3hjWIsvFXoguAtfMOkrS
ymYflHhhcgWQVbdfsE1Uj2mWaD+RXLULRKDM6qXnjAfDn4OuNr+JFE4WhOOMll0BOU3DYAdVjvYw
RUN/ur+sN74gnTyHGepAaMQVFCniCaShmbAvEd58ALGMMqfEzw0AuLFxzq7yvGVWQCdp17KWACYu
d78PuCTSx2Qx5kxHrNmQdjV0BHiALyjHstesb+RhyftRNhvH7uqmWw282jpougCrN8J537bqcOAd
iHpRZELVVOe4fEBtPXRR8oKBj/nwE43lbONA3txDXAYcfDooVKYvJ47I3tzWDlYnIsSEahcJZC3d
IEzzJx+JgBiKRoUyyITExcYVf3tg3UR3ii4aGeflwLVUkWDFaYsuX9J/QvWj+lvDhugIFUa6lZDz
McEE8uUHdemRUw3k+gMItlrtoVQcNfeLZbaA+PeUrJrsqWvzfPg+97ny3IdNrFDBLerv97fyVXQF
VsQrmOotBRQdeN3lbK1iNqoJBZw98gvKDJukAxWPY7H88PJxSDp10k0HMOm698Z1oVV2DX/aogy1
OOpMtf8YhvBWNj7frQkRWqlccOQwYFxNKGpnaaR+IhZNZMxbC/wX5qbf6s/eiADyz1FWxzJM0GhH
+EPskQNpj9LyUXEPnUWFSL64JMIXIlmnRwI5kwbN6rpAR6rK+lADdGMV2tdQmdS3WifpdoEncu9/
pBtbX5LU4lpvLb3nNY4OoxzbyVNf7FF8Q20PzUpUwYfpXPfCPgU46+56xNk3PtiNCEe+Ylm0D1TE
N61VJiFkKBVMtlQk5rL6O5WXv1FEnF8PxIRHKPi5a86Lt5wjEZW/P91bH9FaKlxUE6j3r7cKZndB
myXski6zpiO0dIwYY1h+Glo7G5fTrV1J1r4AIknfr8CyDr2eOjCRCKEAXhwLUVSupKiwETOXKHGR
RrNVKBYC4ZOwF+1151AaSH5WMy5uwKsn1CNldV78bg/VYnc5VJO20VC7tYBLRWQBd0pex6sY7YxY
xmHzpe1rM8+8IuymA85f0xFe41Yd9OZQkgAiSNdNnpOXcUpUMKFoNmn7ClKiR7REmBCDMnQn5RZE
9uYqcvtRV6Q0SKvicqgkAq2fyVTbN3hiniExGOcS95SHEebim8HUg+P9bXjr1PHJiIwamRrtrcvx
cE6I29Ziarpe/0ygK56iFtZcgkOu22IYgXn1XGyMeWuOPHl+l82pqawhAyWA9yAfCfuT04r9rFZJ
7E7VkOVw6PFhRIQ6f7o/y+vOCJvT4WoDPUNwgS97OU2zsDAEmBwCc+x00S6Nfktej456SJBPRrgO
1TDinH2IQhM1OviG6sEvBDSz+z/kVrxh3jzhgX3RpFnF00Sq+ESFEfi32NaeFQxZBBgNazhSThu+
50VrQl1Clr5van0LDnc9NuefAIuRH+V8akmXa1AqgTX2k49dVxFXbmcYY4JO3k5zDnCTGrcywsFr
s0bx7k/5OvowrKmyl40Fk7V+6ELYp661XOx4qxuenGL/VYL23en+KNdHdBkAtDcvaW4KsZ5cYs8T
RnIjWFrfJPAEmGkh93IYy+rzi0eSBlFgeVOTo62TCXzRKdKNUoOdqGuek8zhcbCd6qjOg7UxqevD
SSN9Ae7aFmCMK5BZYEWmkjcR0HwHWXU9L1APFwqyVLntHwDEKkgNNFtApevTSd8ZUCjvXR6jtEEu
t0knIXN3JiA+uJvRyajwtq2xmTuNLczbJgJH/NL1XMpJPOd5J9JrWq9n3idJg/8UMlnh3MH1HWsi
Q8HD4ykDX7OxGa/PwOVgyzb6o0VYdn44DAuCSNYtQtR2g1ZE0OmumM0Bq154+7IgxGe4em/Ue26E
IA3YF2IKYM+XRGcVaQthtmZA75OOeyxfYWPY75XQ+JIrJm5FJbKnCJNiHzsiYVrVOB6bmdZvhMHr
T2txYUKoWtglBIBlv/0x+yJy7LAV6uROteI8KMMUHKdU+qckq2YUhqatlO76UDIefWhoLAxIBeZy
vBQJRySAnAknHc15RcV5xAwt1N3A6LaKDdcfVgqCjKZqFs9iiBiXQ6EmM85oZQyuWdY9qoZ9036M
HDTb1a5NOijDo/kN45X6McCNfWNTXS8rY/NRQTYbVFbWFKt0UtFTHYvBtbEKfzXAoDnlFGTRvdKa
YyjUbiNTvl7WJW+kEUz6Y4Nh1C/nimPOqFiRHDBErAjeTjzukNPA6FTUX+6fzd8tz8ukTi4AV65O
WmtLz+tyqDSsHSr2weRiHYtM45CBJ9rVBlapQP307lOPZtazhdLOG1C5E1r/Mc2R3SIQjUcBBru7
Ic2sjd7p9YUiNQKwIGlerrI1ChDxqE4AI0ZFxReYDiLnE+71IZ9+3Z/7chWvpg6Py1wSFUoAV3EQ
njiuW6qBukLQoCAE1V3sAf1U0VHFdxRsmg7AAaaU7SLX2eq7bEI37/5PuPGhKboso1OsQwxi2fR/
nFfD8dGOTWw2tSmSJ1KE9iRqUzwAmNc3HkI3h6KfBgWHmA/y93KoJtbJQhp1cLVZafFCy0PV2IdN
g+Kz1Idu4/FzIxhSLObBpYOEW957q5mFPV9CIFmCEtKg5PtOU+FLo6nzoENZ3fetCm9dn6IjLGH7
dTPXwXMwq1t8z1tfGO4sHSIbGDeMoPWc0RDU1GLEX0hVnyZNxycmonKXZzN6hbjBonSpKW6awu8n
i+k+3P+6N4fnXBE8TPbz+sFrpI0fJgQOV1UTEw1KlYZy0kOLtmNzRC8RfDwg6w6VhxKbWEW+GG9t
8w1oLC+koOV1uPoGrQW0oxvr0Q36rPynxLHwqPuduRu6qts4sjciJBcPexlOKFWRNaklUDu71eZh
RCYlQUoDB+XTMALyRuomQvVGa4/3l/bWbgZ4ROeWTqZK8nT5ZWNMMRNDsr2q3hk/WAzgwnBsH+My
2kJy3IpGS3FkSZfAeq13ctsJjCMjsI6JXmrFOcxt5JYwQsN44P6cllC7ikfUKLi34bzCsF1TXmU6
9WVQcMMVlW4/Yo5qen6BDFHRtfP71kT0Grktx3vZoEtTDJQDMHkggtToVntk0tpRKBbv6znPw4Nd
UJJFkLM9If6vUnEetS9pjP3s/UHXu4VBdSIQNIclvTa01aAmMstlX42Fp9gIjGs0c5HFs62DTbPz
U1gN5sZuWa/s/47HhQpmjU3jrOJA1xljh7pDgdpSMB9LS/d3kYV+mR437Vn6vfU2oVSzMegVmH0Z
FZAs35PqOnf5Eh7+CO4wKWoBKSD3lFZppQebZvg1GVWK3n8yKAn+TXnyMJUzGm1Cx/L7oy3DvDrZ
aWJ9aRJj2IKz31p1x16o4qpBUrEm5zYis/IJV1ZPIsv/qZrBlGCd4+Ck0MzwPkdzI/ytzyjzh3kG
PYGXBtIJ9qr0ljSUlmNpdB7N6/hdVY3lGVcr50kN1WhrrW984QXQsHA+aRsi13C51lEZSnSB48ED
TaOfIl9NISZZputDRvV6M2s97nXlAIZD9ew8wKkvVav3TWPSzYxlgthSbk2HytKGxU/VLl0sSLKD
0FrTdu/v/aubkWWhdga+iISSp+wac9dBIMEtEz8KLt/0E3pRwZsyzdH0x/0TJeohGL5WRSg89GnM
907Xt6ek87fi5+9R/gw2y69gnajMqwvwZb0ZfH4XmXvUQ/ZJk+RotFaQfcgCXUxeWoCcdatkqt6H
aoNcdo+nivDQXcw+dvqsfg76UtPdSs/K18M4Rd8JuuJhprSEtzpWVRUiwkX/mbzAf29gt7qxrW58
agdClgVIgo3F77/81EWEhDpaWa1XoJv62IkJq8U+6h9FmZceWMb8YZ6TbCNMri8BlmtB+i40Pl4C
V8R2lAiy2m7rzpN2jPUqzsOfCoxzyo3AeGtzEIORIPitNUJmejm5VuBiQ9hsPavoUHdH4Db/Wjda
8NpGE/1NIhG8PGUVjsCLhm95QEE7evJVP/8Xa0x7ldIdMZMqwXK0/whdTpZ3iWmXnVc59XQ0BqE+
1nOIx5Qu4qe8mX+oubGFG7oOTwt/UaVvzeVn06m6HHMKKKYFWO55UR6n57QLJ8wtkNrbT+g4e2no
61sP9uUvXp4B6qGEXV49QPFRz7gcEXy/hXz93HnOGKUovE2VcQxDmjouSxo+q6Gd+PiMahp3MDjj
CkheqL6uGul/U5JO/fniwGAtfABy1YWeCcDy8uck3ZT51dQPHg7A4d9TQIjQkSI9KYM9nqymw9w9
F/2rOMFvG4hVtEPGKPh6/0f8bnyu14QSniAbcJAUWTefHaevG7zdB69Tkefzyhk5zr2W5c7j5FhQ
EmdkDDUXxVs6GdKo67fVPE3Zrphs460MTPyxNJxSMSNAVPOrb2ELtii2KqMLCqb+iukR0vcWiq3n
JOrS4dTXSZTsEyPUmvP9mag39hNvdWpq3DzWkoRfLmePrRumYNXglZmOoU0xN6fMnjBvRhaLtZvQ
8A8VFHWQLV/UqiIVR8XFcAeNP8x2AxEtYlxRcZZNmT1EoSg99J3K0/1fuXzT1XJrKiUxsGWEFfRU
Ln9kiehXG2bdCLIwb441bjm7FtM7r0oK5V3kR+MzhsjinGE8S9E6rjfO+c3hFyWXBR9FTF2duVBa
8dgWweRZYd+Ouz7W0cSbZCf9p0wWir1vanWe9kGQmthDGOgk7+hj+coWevnGSSQLJbeGyw0SZr0M
iFGllNORw+UWKnE2zuc4fIrUrlPf9ONSOgyAPj/7htJ/LRVw6a9NDVtqMpfMecD1JE9OVqgjThYW
QzftEsPuZy9VZ+jW1VSN0a5Xc+RvHSV36j1GEUI7676Jn8NAsao6G0qk/L1IerW7XOCNhmCPgQLw
4BdYR6uDEp+qLLFpv/ZgUTU0TdXdVJvhYzCkvKZQyyx0zAir4ITWcOOjqDrZ7V6ilQ9dII9rj83j
OzukoufmoW+t5m+7HctPtd8b7/DpTZKPg28k54paULWzJtJi2MxGeZzAez/J3sodaBZCfLu/866z
M3qivJ2AGzqwx9YZUz+1DgYYBgfdmqInLFBomhQNm1wr8sP9oa6KTCBLlqYEzCqgVtf9oMGZHdEL
H4VcR6MLsaNC2cRuqZfocCDUoWEDL/Qwe60qAVKZ3AIdztLlOMvvalNX4pxbXRN+YCuijX3/p90I
EhT1oEKSNgIbWD/R88jsqqbRWq9DdP0rPpG5O9pK9c/QN58pr87u/eHU6+SFap5tmAR64J20ai7P
O89hAe5Cy7wk0BUURwd0KSesp4WMXZxq0u4gedrqD37blpnrcB/Ubo88nIp2Gw48dCPMot9nfT+p
ZFlWqOzKWa8/EFCb/rn3R/+5zwZcwe//7Ou9stBRuCvVBWRBtLr81dKJ6Jenc+JFtg/+OcZj+9DV
w/BY4pGwxS26MRhDLZCkJUclAbkcDOQfNsjaXHiqWskHB8tJz5ZZgc8uUPz787qRbnHJkQQvARCO
71pECDHuJSxloFwRoH2a8Tr4rGAVdDBSK0CVmmFPSGCPB3AFwT4Jo/Aj9UR7Yw9e7wnKcoKiHFJ2
vJTWBACJt2HWWc7smWTX37PBlx9Gp1A02M6l9BQsJft965uF3Lh7fh/xi8sH0poGW5XHuMb1o61u
yLDQ1d6vYh5/+K+1D10gxOu6mZPklZmNOOGEdVMicyT7+Gsc9vrXvM/jD6aaoFst0sH+iRxq+Fwm
pHIHMzFnyR2PQfsu7kocvPDwbNAfk9M07AyfQK7oEVz/qWoCnMjwOi9x6s1MXJ8KAyl8i8LUd0Np
7S9FjZueSwmpmh+iTIzv8PpdjMKtrix3Fb/sp1WDf8YqrcfESoohSM5NI8OPL90by8uIxgbvZYCo
VzDDmgJFHxW24fUhj9Y6cDRAm6Ks1ccmDiMfhdQpR84Hdy91MMqHOOpE+EiLtfxy/4dcbQ++Eh+I
xgOFNYlz0uV5mDI1NDTUrz0fx01ciYusPNdtoxZeMnSq3LWDEhxsLBXFxulYqjDr7QEPny42xdPl
HKwGzk18+1CW9kYNVxQACtALUYwIcsWtOzP5iJ9WHOx7ykrDTg/HaWPeV3FgoVQCYV3avlDf1yXF
JFBGFYcsHp4pFgCTbY4f4pwK6mwHW7j7GzOlAMZZ5zAAol4jW0wjCLQwr2cPh3B2FrbtE1Zw1jh4
YY2882TwKkE7Vade4m/hM/TllK2WGZQnEERo8dSKxOr7RhGGsiV6uZ5JTQwXS3UoMEHDdOqp8NXc
dsckV3IXVzTzlEaYsO2NAVNrstg4Dk9cNGaC5KwQ47n3g+HRENM8gRbD38wLR8Pvd1adGu9BuvuI
JIdz3LqIt/uHTKqFcFtRoDdgg/Ev92CRyzezNpnfYFVhipioVfCr9HuMeyvWJXC1Omu2DtmNj7wU
phf8GetPAfJyj5mDWuqdb6qeY3dD+SAUVf0x6jKsX3dhMAQ7hxZxcPBNOf/T5xjWvmoDnZoNPdCx
9OpqksesqXGxREt3PuHLjXh2nadUtl58Bhd8LG3zhTnjXLXMyyj3kSXXPLPB0mynR/WcelGD2e8r
oVWgO4K+g0pgazgKbJzC6+SJY7/0iOh9An6w1izUYZR4U1et5qlDrszIlUf2x75vp1+d2hEXk2iY
vtjGnOyqqZGvKeYihGT2VvKVBgNN5hbD6PuLcX1r8osWGjJcEQIjwJvLj2brAeAWwY6lOxm9K/J+
Os/cFBp2yrFz4uFYPLRkDO6cl8lbp8c6b27I8ja+yW9Iz+rgoF6zIKSXIiN6npc/Q00wZJoi2qJJ
3jfKQykEDpMgvPrSBfjrfy9lgIsC9srzqc9rE0JrC91gJ7oSAyDFD9tnQlojdzq2LHT+AGq8lK9M
TxydTDIMXYdgizTM5S/UOlxAYKIb3oKef13YE3bsMlbfddWcf0zTMv3n/pe5ymbpH6DpQUZDlkaC
uTpNSeRjeTv0OkpThp/vAwO/t1hRkq8S8+lpJ3OqWxtf4Tp0wsKiYLV8BwRF1qFzKNC1CKCqeXWn
+nAmHeRpRYaZAEal+E/E8ZS5eFbPB4wp5nmjY3JjvjyaGfm3KC891Mv1rZIOWEVkGl7ZDbjDGq3/
d8MbGjX8ORUQbyJA5hub/zpggWWhqEDH5Le06/L//1EZ62ekoo0qMPH5i6cHSnld7hZprTzW6Kwl
hxd/z0UvUQeKZEGDWeuYJIXmA8/PGMzuqEs3hYKpQRq8mvDLqwHKbwAu18sJUJabHnkWRHLpjNur
5XTwDQOgXQWH2NSVd2hu+A+TYkwNvCXffAhbBUeG+xNc5za/R1xkBHhyc8Wv+9858uoVPUXFI2Rb
qHhZ4C7bqngretw5C9pt+8bunOP9Qam085H+jBzLsEBzkQKm/USNaDXRXst9OcaB7VV48Lwmi8Vi
Mh2r8YvaTSk8NHzDfxjCV2La/wXFmWSc1QcHpfYWgwnfGfcB7+pnkHgR5qQ4UwjYoUVyxhA7xGmn
G3nG5zqg2KmZgndVqOfvrTIVMZTBpPsxNF0+gD0MymTXo5X+dxuJ7nM2togKCBNhjh2xswv2gdKI
FGvBCJZmQRXy9WwX1c8ZrXeMBLpQHha/bPHQxGP3oOWVxNqpj8JvYZRn5q6wy0UbDVffcu9MAzX6
Ah3YvQFHBwk8pZyxf53pWPPvTf93YHKjuWMrgt5dsg3+VOiMP9klnb/PZpJrPLky/TAVLToXIU4T
PxN0tFqcYRaz19qfxthLwpiJ1zXmp65fNcqzM2IF4fmTjJ8msw9mTGnz9uwAMMm9ODGcbG8pevyd
B4KaYAxt4Gw6onj/kaZ5U3h+pZVYw5twBnZyqKnbDZ2evFLQ/A+9Ap8+VApSTXN2uNxP5q7Bu0Db
TQ2U4dcIjcTzvtOqnleCoaMbFVCqRBq2md/60A0X3+5eCXBTyZdsDxMkDFf9Sn87D11rHfoCNUyr
sUnG8G9svhTSSn62fcHrhUevXZ0y3H6+aNlCSNaHqXrEfsRP3SCgULuzYjX8xaNCzd14tEoNB9nR
mQ6J7tvNbsLcvXQr3szI2gM4+Cw7oQanOBfxydfkkO8nNRMKUJSw9HdZLXjfE1VQMMEurkVmD07h
BBQoDR/ojAQ6o9EyxDoQJ9dPU40M2K7r6c0Afx1zBPsDh95irOHTfdY71UK31lFqiU9wP8p9aWbT
j1n4Nf8ZtzADGf0oxYVb1T90Vjf/in3f/GE3KfbsiNlQcrOSaHSJjH34RBU3+fb/OTuvXblxYF0/
kQDlcCt1q1d2jjeClz1WorKo9PT7k/cBjlvdaMEbg5m58GDYpMhiseoPmYVa51ErRnuG35Gk0JSK
2v5ZzbDFj7M+OE9N5WWvLJzX+JaSEpd3DvLlOebWZy0hAQNgumAUyLWBkY1eEeqS9qWvzTgY+Usy
8FpJB732qEJDcTry9q1/q1OMu1vEffRzaAbINmY3Fm/TJo2TAxKC7l0Nk10PEtddbDDRGDvv/NrL
WGdBqae+z2OK9/62CW3lXZEaUV2HNADBPzaZEaaOM/6QIv0ygBNkkurH2wv0R4vhPNARxtEZ0sEE
UrfYAtcqVyG21G0dqrZED9aooupuyhu1OtYgMlE0TDQsTlBwtIqjqaxmxpaCGfuh1HtwjN2sNzh6
xI742MsSiTl77O3ojd0M9mmMJsIj3gEgjSNHuJ/Ay4viYE9aU/POsOkgulYj3qaYLvfPxuwt9DHw
pz90Dsn8e1z4jPQNPgjzk1KazhhM2Ne+ywsFUxT2ZP4ZR5H4v1jG1hdL9G56SDHnnR9yXdQ/FtpR
8pDEPRV6x+0p7KpDQv/GzeLyBUO3/rVYhljBGhlNQx974v7j3JumOJUs8XtbrPUKT8uLDsHo0vnC
ZT8OD9Y8q2Mgab9+k+NABc3JxvQZpx6sGa2uKH/jPK9SSAYiUlPsncsDnm8VdUMciE4FJoVKoMBa
o4qHNSluw42Me1jU0fC1njQk8xIDuM+91toyOaWaAPEbN5741C9tlZ/GEq9Jv9eiYu8Nf7npoIOg
CULfn7o6F+h5umLN5lyOdGrXTqEa4iVJK6ujJW71aNi1qpmexGS2/5gjcb2yDGuvdG0vAzU4H9Ts
tG7VEk5DFd/LExBcTCjRCXvqF3X6dnuHm5c3Oe1QqiPgJHkjbROINo5zESdqEuY4s9CwMa3hSant
5h/VpZgRbUkkZhEDXIt1m8TapVmEX2MfhwYoBu2oxHn0BsSD06B9BnZmmJv0TavZexCSy/jGsARc
OvXMDfbw+UICplbo3aRJiNhHeVRByN0VszReKMR0L3qUWHsR9Y9swnnAoP3IaNBtqPNeqLs5BtJc
sWlERxCLTvcql6n/RvWtbo9eqmTeo9vEyV1hlGqMKa9bfe0H1Mx8VWsNLeibKBKfHUy48WqkefOS
l57e31kVFsTBEGGWcNDjTqmDrte0T5pX6Iis0E/8mQK4QDSrnnJqgkAQXH9MawvX0FSh4IVmn/Go
cDQGPy6X+Q3lYRPnl0g3SizeLPUJjN3g0pcSmJEpajMq8CiLMiT3XzK/wKmm8gXuMxiLFapmB0Ym
cDJUdF7MiejlFxuRToxsmxV/Ry+xpmGoDj32YU2c60cxxfgKZnNdf5AWAjSnKe09hGe8RPNQwa21
V+xT2sSfVutE/rvMqX261ml3UM1GG3kAlQ6pQFzEj21ua72PUT2mcnWlly+RFuPOoK6kEHR7iiU7
0voY5xMXpverBRuKebRFFyRYYi//OauifBa1p8q722foj+7H+Uen0OnQ73eBn5GLb9Jhp7GmSFOH
PFyMBGFIIkb2EcisgjSDhQOXsGArtRI1IZlU2n23YLcOexWeiahcK6PANKrgF5u0/68sDUyXMA/5
itx0eo9d6vwB4xnn0XPbmVKUWqUHpJBcVJ9QrynjGBkS25xeRGyV86Foo98TYqPh7fn9QYRs5gem
DiYqHAQLZPUmHrXFgvH24GWhkelJcsBo2eCFoZrd6ks7H5xhahy8pAdxR7w0QJSjYv0J65ulPOmJ
jcdnozT6916Ivn4ajFYvXqb1SgC1RZrPi2yorOcIUVB44WpBrmPM86T7el4UY8j3Gkin1ajE/niI
+2cvgeB7cGsjm4NictyYc604//WtUN4iDGD/Muyi3qPMXwYSMN5YWxAkVzmfbQ1pGvBPK805D62p
Kh/mBWJQFlNBLuGhn6jrxTs3wGVYZjwEYIgiNsbQ27LeMIp2GOomD/UiSbTngnS4e/YENqa3P+32
NQ4RkbBIiXqlPaIKt/mylhaPS8keDIdM854zp61Cobbdm7nV55063JWhVtbeihihU4Qk3HksjrN0
FY6cRAjX2DxZS9Qczc5231KHUXbAtBclYaYFbHot5FDzpyG+uW4iPZ6dwk3TEDN7WT+W0k4eYrr/
3ss4TPRdbGIqDwu8aYESS5tXnEhr7CJVa1b9fLGzO487ULxEGWqIB9XqjbdeLiRRWAKFO7BT2uSh
73EgPLSKFt+b9mD9HnRPtr6ryWjCo9mTnxvLLGK/LxY6OzMN6R5Jia79NFcdVF0xUfh8ijpoCjt7
53Kv2iuDZm3Kgta8IKs3SuVFCQ7aoaIqUxkMoye9D5GjKI8K/pCEeHcYd4WH1xB3HiIoPxMFYe/A
Y6BXff5100JoaocTapgpOaSGrrf0E6Ql67GQivpg5J11V6RI8GB8Kf/DEmGeg9ZN28AzSuvOExpW
eU5ePbflouOCOdg89rxCqF9bbWUw6J0R7wTta4kdrhKw/FZ8+wXZKDHM1F4GV4R8O+c09mgvkoUe
6saiJey0xWPvJHtSWZdHwEO1m5NNKsRf2xdMVLt5QYrbhiNMCFyqc8v6VDoCRFhNK+z2yb78IEh/
QU0BCeYStLemNeagCmuoOgzll9o7klEevUrgv5pZZFuF91LFKrojkaF+uz3uxRzpAzMzRIotaNtU
3s83wmwTteppbMJ2dj9RX8io6ps5XqeD0by/PdTFRmcour1ImACPINBuTrniThp0Iq0Ol2TO/zPw
sjlRTCpe6f1TnXHiZQ/vtu00AeuC/0ufCf4ULc1trdYkJLttVyErPVdgO6OiW6HIk/a57prxVFjI
YXiIJvDnXBgPtBzLEHtcdye6XbQP+BnIMGL5RQkV3MUWdFSIoZZOkbRhkqXKz0wbXBQBFPs4W8k0
UiMbzUezyvAnnWZX+FIFDjW7Zb0Tzy9Xn04f5wboHxSrC3jYvGrzLtYiQ1Vo87NEPOKwagPfa0jf
qfwKBdTf7e99saXZzjwKMGDiXlw39/nW0oZmKaI07cIor5Y7bKu9k9c12amIp+XZ8iAzoN24BLTo
xA4t8HJTo/NPIxWoDzWAC+b+IA2zXeq+C1Nb5prfM/ZDZfG4JgHK9vTsLiIT06QnwN4GqbqWdc+n
yZlVZvSFu9DtDOMH8ALtruvUCvqxjkd9W3b3kJTznbW9OkOAnDBPANiQ6Z0P2g4GLXJT9KFLAeeg
6nFybGpPvxO4kuzcT9eG4nZC3RNZdqBTm35tmS8k87rXhYaa2L6Uww89lcMXs3Pit7c3zJUtytZE
ghIbOZK3rUiN0aBZUY86SWSiOA9wn/t3mVRfkyxxe1B6FD5uj3e5QcEmrZcgEdcwyNzOF9GSk+L0
cw+0QRnFTyfKk8BZItf2XYvWr48ynNGiE98KBKst98PtwS8ni2rz6mFC0kPM35aqkqzzehCHpKia
cE8Jx/6zUU3Fg0KkeCu65f8wHKceTRBvBX5tsS88hNpp0AoRLt1iPpsLDrRTQ+8Keb/82zg07fH2
9C5PBeUAPiMguD8p62bXrBndkNQ20+vg2djSnh7UUkaHRsLw0TpNeSwnYw9KtX6ws6wGYwgePit4
BCCAucX4FWQfE7BD7k05Y4FV4BM8j9hR5W2DYsdUrV4jq9G8WYknZAfjnTlfnhSGZzOtMni0sLeE
ptqZPbc2OwE6SM/fKLXrBJigIh1CE2Unml9bXpTIeOThLcYTdv3zv9pycevoI3U7EY6TNjyVOe+v
CGLqc5EU7msp3BEg5ejtnJeL1jwAPsAApF/0W+mHb5FbgHCcRVksEdrxWL2LsxJveziPVLsXR7+3
FmM69GMS0cAwJ/GcikyicehZry5WYMHiZuqP25vs8gCDZaPYi9kf0pgs/PkqAOeKSzmyqb1Crd6W
c6QcpMGTQDOR3ijcLjk6naEcvKp1//lTs/BQwdGYWre4t9neCVbT7tx3UGbqPP88dFR0Lb2S92nq
7imxXfCq0PngIwMKopf/Z1+dz9LqNZISDNXCrHe8Owvf4Rd6R8tbKOLKnRgso8WJWbrhmBmQRKwI
mlOuic+iVPfgKxcxi1/CHkDHhQK7ijXR+S9xcs2pC2twQIuDxan06SNd7vTd3MUu3RTT2rnGLz7v
H3mrVQFj5XSCcTkfTmT4XsaGPYUQApr3IDSe5kEzv+ZjjjAwPc23ZiXbV+noyt3tfXU5z9VZbiVY
8Q/C2PrD/jpdLLY0s2zBIgvZTuBvPITMtO3fOHn8Iy/1PZTsteE0EAykLIQvjtj5cOnsziiY1FrY
d/XoV57QT1Fb0JYaafIMslZ+3p7eZUZKNXOVdgWFTx0Z5v1mQK9UZ1tZtFClAPPW9MbsjUSb44To
FmINsxgaP/Js3slZXnydk2IKOtWM94o0F9wL0NFA0Ihiq08nbZvNz4hRfy86t1XDTlqi/NRVXm+/
qHWmfYUWAgTNG61kPPDi6k2/QSIk7PJqrp9oBMLWl8JYPusOh/7YRIa2+Eqjjpj2jGkD4HqGcON3
ZWP3QanrSREQlkTql9iAV/4ks7bcyfIv9yoF4pXJxKLy0tgqSIuJ32R1oxZW4MtnUEuO82kG4vUm
V+zozlBEdkwrtTkIG03F259zrcT8fevhHKTRe0ATlWsHAvQGddODGJDaTAc4R58hiJHwf8jqodoB
S2xvnHUUZH5IVJClIOfcfCyMcnR0CdQlKDV9+Zk56fdyssVLn3rKM8VmmrVJm+1E2YsL538HpdsJ
FwqemLsJs6OL3XM/IEwVk8fjMYVq2rcqcpvDZMb6R6za06OoYUAGgMLSD8jsu/7izeWLWVbtqU2H
ZicwXF0Ekicyb+5cd3sBmpON4ZWHUB3bkTjr9BAfEtYLHZnIrdDQHoxTA4hl7+LdJjasA1065MjI
VnnLbt0+rCJqqzLql0BJ0W2L0HA9rbaXH0uzin9lDZCNDO+oQzeo0wmmb0kDsInvBd5Vvk2l+QXI
VxN6Echh0ymLOy0aQGYVvfi66lb5sXCTvS+3fpnNpgQtxwknLHM9b1Wks6qbVNT8pqA1e+fJNmiG
x0XviAD9fEgmduvAvxAeZkxdMoYIcNgHC5DH0dEz5SPgSRKaPtsrNF7QEdZ1XDGFIOgIOwTA88Cn
KRVFo1hfYYL9+F0X3SD9cR5wD1oq96FKI0U9dMDi40OiSEqJZqq3il/UqryfqHvSUuGhjnMsrp1v
FFHmn2s7Nd5SGkwHv7SAe4S3j/Y2o1x/L0ebVx7PZ3L3zaEbgPqU/ZDPwOjS7u1IC/hBukl5kLa9
l7xeXAp/xoKR5aqcM8pdm7UZhU2WJoCGJMXSf9QVp/yoYOr2HItBvjYx5iZAszK2d50eZwWduEXa
dXB7vut8truGh+YKU1pTjK2Qmh13BK7enJBLWn4pWkrDr1VFg0xJlnyzylzd26ZrxrIZcM2qKH2t
dxCcgPMN0fJyhvJM7DQWSXu/m5HIoKxwR98zT7koeFzbVe7cc+T0UwHg1kflem58FI7Hd/88d4PP
vZLiANtdZAGDVxSc5mYJChovzLhfDnFmlg+q2s0HBReznSfEH5LZdu4a3Qoe2nAh6IOez11B8zpi
PDRps6i510cw1S9WNXX0+yGCSt/tIlCGQulI8GUpMxtvI8P8IS1ohL5pjblxzI2sRfUuUubXIVNi
LliZDJPvGItymgg3ykm2Zvtdq0fzXSymgk0T1/29ZffWuBOar2ydFTfI5qWQSWzeJFHx3HmWqKYZ
ZEWJYPxo5y+z63T+CAYeO9LI/McWOccFpAEdcriMZFDbHLGRmA0vKhqzjZP/kN6ohoVGX1PgWHHQ
C0GQEM1yf3uLXIQD6i+ko2jlo85BjXhz0zdLDC5MMctDLE33cVgKGIBuHt+hiV7vnIyLm24dai0K
o9zLY2+rk4Ed/bhEistQeqc86e40ntKynCGuWfYh8yr7uFRdv7OmV+fHYwqoNbcdDKHzHRm5KY96
bCsPAFmaH7Smk0PXquWTGw/VTqS5SJqYn4fnBsknGHc+4/lQbcb2n9S2OjiVXX3NTFcJ7BRQ3N7N
fXUcIP+IeHG2aV+cj1NPQ6cP/PxDEUXLA8UQ6i4eC3vIlzT6aER5GaANXX+3h2J4k2gzyLWOfLu0
C0Meo96xfvbNYIY5us47K3BxYHCKgA8Fkpn6AVf15nXV6s2oRzjnUD00vA88+qYjVJcZqufsnYaq
1HbK8Vc+LkBi7DvB99JX3PJ6BslKpxVAoqZynBAkFjg0DwR7vHh7H/fa1Ni0f6bHEd1G9TzNZkBT
nJNIopiuZWA2uzipg77qxKmeNWVnKa9Njff5Kv4BlR1w+/lH1iM1Fxa8hYOkLfkhKRIBXaVuHqXj
7hV+LzJBvhrSDMwJjD094M0T3KVBr5pIqBygIc3pYcya4phFk/HKYTGeumSqX3SUtpWwUazsqOb9
nnTs9qHD3cQ1CdoJYRmS0S2WuOrVyInKAsUQp5mewXUob8q2aO7yOhpflnlKH0ZVyRPagdOeiPll
+raOTQq8lqE4Tlt+AW/ZqtdsOKtj1lfV0TZlNpzga+gtFFEjumuQbJsfqETQ2EXoTXUwAC/G4m4B
fmv+zpeyCR0Nj+7nZhHmp2amNItxnJJ8j23D6YMUys3OrXQljJ794s3niotSiVve9gdT8boPjj0P
93DLMlivJoDBYnE/DCap+e1r4tqgNJo4aDwZ2JTr8firfGE72ZTxFq4Ogxelv+e2jXDJy9HbKbrx
DXgeGcYgFo63B72gp6wbg21JW5mgCk1mE09Qc6AUiEfCIWk0L/mWegLPd7VDXf7RKqucw5gB5jqg
Zmjei6TLv3eL1adHSO7T9HZsFWTS8r4Zs8CYS3DmLuSwD7d/4rWty3qQ6qyvKbKF83WpRAaqLSG/
GcbCCU23mo7uoDb3Gu3v34MEGq82KO+7tah3vsi1gAQwgkwBjxku7s0toGUpniUzjiixgwYf8BhU
ZvgQ1meXSvibWWt+/PNMCQPwl0mH1jtuk9Y2C7lQAhj60OUNwnOuiR7xUEXBIqR6LKbkV6Ua2deG
GLqzC65MlI4GKj+UIVadkU0kRGMnzSyKsYci9uxAM/viXopcHnRFMU+xZk479+uV6xVFTrqZGiAV
MvnNNT46ZhNVUczCkvDpoXStMrlHb2VXO2X9QmfJMoRJ0nMe4LSoAJZuBqqRh4ncka5sZKxI12XO
7NMgo+5pbLsR3ZpJOTVKnQdRQkPVH0vZP9uThPtfxoXtU6lI/FHTs3e3v/OVkw4gYn0i8i+29OY7
Z7MX95Biq4MJ+P9F6j0uHUBj78o26t6D8zWe2qz6dHvMa0tONgCDa22zcN2dn6JxyYVeqimvhLEr
DyIW9rOjJM1OPe1iIwHi5iWKUMEaUHgBn4+S1aY2FuYIXTrOshdNO2RoRWUrJFkfNLkTGK4MhvwM
EnTgIfnEW63INKMsqNDZ4bOWaQAsPEMqvIKKOkn1QQJPOtxewmvjEYGg46zGV1TVzifn1Hqnq4Pj
BpVKd4oEzzvRF7WfVbdsgiYddxGPF7sXYNXKzGMDg8UH73Q+4EKDwtEnnQF1BTqPIhLnJ0CTKT52
lqKkEJ7aKsEaoO6o6sfIgyWwMPRAg2fgHalHU1+q9NY4Kmm+QoCJZaGVyqQMnSJPfk9AOr1AH2MM
kgzkd/06rfOnMU3r4YSLYOf5SuzUeyobF3ufOfEQQhQEzDXmIpv7xojjrizrwg1cS4H8pgPZR64H
puGxnGv9pJVaGhrWrrbeRa7HsCQ/VChoOREgNxFOGNJ2FQmGQ5sNjGkbNLlPeV8awCn0cc895eKs
rYMhqWeRf4AX3oa3YlYHM7MYzCwGK7lz8Y9Igg61+fFf4ygDIQdCgRGBSe7xzWLWCo/3Rim8YCjB
uZq9Pb6vKqv4/O/7nk4O0oZrHGUZz7fhaFeGKuYZILHu9O+10WVDSrwxFgTV7vsG7avb4135VpAl
YfhRPSZWbd/LbSIH2GcFnK4yp94oy6566pPB1vxKr9rX24Nd2Y/ED9buz57EymszORhAaZZzyVqR
1j1rxvx7McbMN7Fev8cHpHgSbNmd9PJKIDHBZWirtB2FzW3XYUYgjceN5QWVO0CYmxobOOTEJaAb
6esy6HvQ4suCPP1OEAv0f2l3rKzQ80lOVl4vFUVfrGCUFFJMUQQRmUXQyIIEL6/UYyyU5NhjYRFM
rdPAzF28kz22wx1SiP9snLn+GpK59ecQuLcoGASMEAzVk2iFbchTMVSQ5tbCLoY7X8nl0/D2F77I
HxluzeEo/PD4oNB0PnlHxVESPxA3UMrI0h/Is52X3BuHpww5jdfFXNS7pjPc+9TSpLEz9rXdBcHS
dDB7IN3Z5q4mgin9gNlCkEWKFlhpLZ6aFBZeWbTdB1lk4/sxHac9Qvefrs5Z2sOUYYyywwBR02nf
bOqODkKBOlMUlBiuzI9I0uTyG9ShktNUKVNXBXBnZ3QCUNN+53bAzoNx0PqfyoKTCUALxZkgFULR
PLkOwls4cUbu+yjSR6SAef2UpzShve17fdw3Qe0pXnFgbeH4NdGU6K9LoSYfs6EvKa8DIRkCE6+C
9KuJKtCxtisbbIWMvPIxV6ZW+NkCsTDsMWZL3yF6NtyVqVqNftsVxSc7shoqlYYbiZ3G2NUzQYq9
qvjxpuA2Ot8WsxqliONOqFa1s41mBmqNuINXxUMDlPfQ6UvxHX0bNL2kV9/j99X5We2NH4RCa8YX
8Vw7O8H8SlQAMwBfm/QCRZELrI9050x2k45BRSm/LM1or1diNjxmlbCCfKrjeKe2c1GVoLr1/0DM
pKIwm8+XoCnrphq9TA/6qTMDudhTAGBcO80FUEt/UHqqzFmNAbVPEtJS30vh1d4+nFcmzZODLJjs
HPHira1s3q8Y/LjRg4JVuauNeGbITqjesTUN+SKLGVrN7SEvrxeg8fjMcOzoTgKNOJ91Vc4tzeXa
wPukWp5GnKUwo+8EnFG5V/m9nB3AeErNDLIqxG+NB/REl7xsaHSKbORdpZZz6MjsNXOz9Khr2b8K
YBFQod8T6/AyM8lRN2HeVkbVSPk7ADaKusI0JKcaE6vPs0bB+98Xcc1N/xcci6Dz+SLOg97GVW3j
D5Q7Xu5PVSpfpSxtJ6RNBYnx9miXG5VHIsImNAC5Luhob0Zz5pR3RWKQNOZU0KtMvNrSGzI/zzT1
tKSJ1x36XIEjrOV19aqLUdm7tC5zupWfiL4qDQTU6bfvJ681HRmbI3DfulUfF7EYH9g0cmei1zYM
uq10zikDYOS4/vlfNaDRStu4FpCOsqlCl8qeIwNBb/jLJVWnT4tH0L29shcwpXXPrIIKaHIALQGN
cD6i2jboZaUF7KHac6tQm3R57GXnPlhJB1SHcqISCDsv8MMbmi8RjQ6eHWX0LRaN/vb2b7l2MGFI
I5JCr47n3Gb7dnM/NNMI6bS3Excn8yK5S3tbPRlQHXfW+cpQGNmsBYE/RrHbp9w0G4biQEkJokwT
b8zM/cBLPHrq4unj7Tlp10YiolPUQWyBBu0mxnqmng1Z1pqBM7Xle0pt9ceI/KcmI5hT5IuAQr8F
nGDOx7yJu8mf0taRftxBW/ITu1MiP3FKeYxlg8GmZcPtC7QGlv6/n2fuQERKVry7TnPxfBu4uqJ2
YgDNTmO1MfwMiEKI9kQxohyhV4edRVnv1vP8ZN1uPBfAY2C6cFEAsdBE6TtpBIVasB38qtbk4qeu
tiTv3Xw24UxkcfttEh49ADR8xv8Kl4YkNo05ht3mWO15Ul220VfeMT6+RGn+zXc6nz/9q1Yt2gyD
wSQRRwQUjF8y1ouw0RLlZw/3soNgUZhoWPU8STSY1OG89N3OwqxXz2ZdAPQTutcEmXfqupn+Ov5J
uawalHhxVeMAERHbw+weeaKs8WNPwd1doL34ja5ssdPBu7ZL10xIRfoS+wBC7PnAKcqeSuQUahCV
YnxQzT57FJnafrL6eH6gCtq+A5ZbBUmzkAIKJda/D6pa3YkJT9Cy7cQHkD7V97FSxYNVWdl/t/fL
ldi7WjIhOEwRlnXZpGquiQBqUWFnaddLezSQIUeDpLWTHX3Xa5uA9zTqWcBMnJWEcL4KsxtVzRzX
uLM1uo2K3whSou1hdfgx/l3w583pY83LTV/1JdQ32QKlDwnYeCc1vXIJ0JCC4LVqka714POfMdrm
4DhpiyVdVCQf8V1tvph6mn5GrMF+nMCr+reX99qu475B+Ilrh2t2c7tqqOd4tSt5n0CWflO6TnyU
+OU86N5Y3/dGC26LPuf97UGvbjkYbBw6sJooB62/6q+9PjKbeuHFFNhceT/WPthDPYr5I1Ds8lS6
i0iRKoii37Y9t18L+gImoH4PsALvc/XFjCd79vtYLUAJuP27sajkv9f7DO57ACY0x1eMwrot//qF
1UK7icsav0pFjUM5195bGHJo7iEw0bxzzKXd2efXPjybj84XCHFi42afp7knR0yqtWDQqzgPHExp
3+Uw9gwkK+20CfRhQIPm9ne4drZAIK5UEZt3x5/m3V+TVDpHrXG/1QJ1NpcPSp98Nsx8/HZ7kCuX
ICnw/x9kE17yMnHrib5XMLdQqA4Q2ha09Ly4LFDG7Kf/yzICkLUpeKxt3c35iZaWW78ctADlWaM4
8giU45H9P6NJ2NBe65I93f3192/j9iothnUwpVqaeOc7RVlMTSlr3Cu7VC/uaznnD1PeWaFsau3e
qMtflDzqhxJ8992/Lyx8DehLFDjARGwG9vpsyZ0OoRYQwRBAsSJHtLQdXiDQdTsb5eocOQdcSySm
0EPO55gBklBsIn/QefHUftMKLRqfpqzSnmgslwY6WMhIhTGewGaga1Mc/XuGQr4AewGIGTDvbRUy
q3BVS1weqzpqV2E8o//Sqkv5tkHW4Xh7VS+bosg/w0jBKQhZL1vbKtTV9MqqpCn0YLHtaXq0sReb
3qDYNsYBKjAschOZgJlLNW+V53wy0T5vu5JHrJh1BYS/obxG5qxhitwn8nOituae3uK1UIEgMB1b
+um83DehAhBTisFbpAV6DJ2s1lK8QvChfUpd8Qu627KTIFy7IlZqF/Ii6pofbY5UL4GcWBMlLESv
4TkWxuehpHMfSSFO7tg4Byjg/c7evvY0oUZI24MPwTvT28yxdKzUGDRCU7m0svzi5lPyYGIENx0B
ptbgPjOU0/GFVaQv01IxHsYuH0tfSYAp+ryUk+r/sC94iAKy5EXP63fL/gJ4oFXsPjVIlKlSTmps
YcELvLnJvwJodrywbZxOHPvaWMZTEqcQ4MjqM5ZnEObXTMNKkbc5+GhfnfD4AfauxXub90pAJw5w
i+DPAt1ny1vtdaXgtdyplPEa3CLSSA+FcOfw9hFZA8sm4vF/R2IUVQN8Fbfef7RV5RANlk7N2tbv
p2qxPhdSvlOxjj7960gEVnbA2v3HAmp7C3te1LZ9XNvoBozFKY1dJIgolP/ImqH8cHuoy13OUPSk
+IzriNu7MAHAYHRGZweFw4XvpooaspmwYlCgH8x4nYeTNU87K3l1UJCBa58PAN1WRaFZTAeSpLQD
rqWeAoZNIZ4agBt6KFg/pYU53XuNuidLehk/SFyoY4Ak45YkxJ1Hc4E9jaE3jk1NGv4pdzBiUJNq
nVAaK05OVe5hu67k1hBR6fSvAEFt7eycD4gmzihz6jtBO8/Lp6SoabID9hIf4Bt3RxDE0bOGst8x
a3XjOZqc+WNXzXvX5QV3ZcUOUg9fLXnWIuD2nZOonjGiRWeTYdWak6Pgs+rhxNk0IEoAs7vxNb03
HmLpTN/7KtHfiGXVDLIieES+ntnNb7Wy3e9WmdX9s1WMzReUExDUTKxprvxuUKZfTePihukJ031I
Tas1HqCYKJ9ub9R1sc5PH9OgYspyApq96ERryWz2Boo+gaM1o3qyCy11fcXUq9XFTmIwNIPOCSUh
LD/m0kiroKJGsWdafxlpKBfQe6S0gTAyoi3nn7TV7U6NDDiCetZCnLSy9F2H3MdO3nEZadb3MJz2
FTxHeWIzymIjdqAsrhmo06hV75uhFsrBnIzptV54Ru9cOldHowrGq2tVhbE227SOG5nHNq7D3tjk
7QOdozF7XnR02ALH7tAjvP0hrw1HEQqxA+RaVzmr8yVEaWwldeEcsvSp+912s/KINXD6tdJ3PSSu
fC2Uu2F34NvHvLYlrx4nudXQwuER3SY/NQTCPtdxupMnXAkrqzw4STcbY3UXPp8P4GMXVCWDLGqt
GLgvVDnmilMCwWdqF/u+QE3i++0lvBZZzsZcE9e/XjCeDhDEHUoHRw44VKAakiPiRFPYQ7Z/T2Uz
/rDMmpsFOHtMp2xK1Mehm8Yvt3/FlQ959iM2+8aK2sUcZk7kjCjlMTeb1C+GukW2L96TYr82FIL3
9E+BM/Ay3QwFdrArqCm6AfyVVkd5ZokelKUhQCnTslcbuBJpwD8DvyPjWd+Im8WtaRrWnqjBTSiD
ME51Ioy3ptUtxsnTiiY/eKmOgqzd58t4p9sjhFpgtVHxzy0bKnMaMGTexeApzM22UqPYbOlLs3fz
zv4F0bP4waN9GvzM0Me9F/G1PcwB4fkNZpe6yGawgbZ9CZWCwQTCg8NilC/aSNab5GoX6O4sd/iy
174nDnuMxbOUa2mzxGacptmgZQ7QFEfRDqgauKOvpWoaAQEcqh+3N+qfItbm7uA7cnmgHAJHdruW
iKUBzpccUZ7r/NMcR9kHTZ9KMFpC6B/SJZ1Nn3iF1Q5smvI0tAallxIApsCL9p0SjcPh9m+6tgI4
PpJHQlyA57V+kb9O8IIKW5yg8wuJx5SfirgdgppmOrRsSzvdHupaFESOiKVmN5veli7lIs6fCmqg
QZqN7feMqvpDjYJashPX1z2yWWTgTWt7lVckuNrNHoqcGd/KEmRMYuGf7ovFUX+h6IuYZa8Yht8q
hfo9K5o9UZMrpxUAHrAFnmhrTW1znZiVMRekAW4w1qZbIhqRNGFCXmmGuOEtsT/PNi4yulrHH/t2
ErUvxt7Rdi7sa0kW4QIz2pWLvRKxzz9ns0yVRHbLC+oocxDnHhRtObQOsGG/lovyPlGKIg0m24lV
1JlqfpcSWQvu0mmfflTHZflvFqL6BsaWBZS2VqeBKR0n9nMH8Fbgqh0EM2fO6nulSUZgK0adeX7W
AvH896Npre69HMvVCnPbFVHS1OiGZlX+mQzvQPsfrwehLr/srNF2is+XZwDvEEYCskGLk3zqfNG6
0ZiqIeqTA52B/slJUaFBulVwlSTlzua8DHAM9cfwGfQNBMXN5tR6J6/nuAU5OMjmlNurWLNrlKd8
bsU7kBp7IJjLM0cVdU22qZYCC90CcBTeVPgjZUpQeqg1xqJD21tmeyCnywVcvTZXA1ueich4rL/i
ryDSLGkpuh6SiIKqK6XinBufEtWLUffeP28LhqIKAA9/fUJtAWreNLjYoE00RisQLW0tJSCWVaHE
Narwdry6Oqt1IJYPrMYWnh8NRuPM3gzNKbKj/+HsvHrlRNIw/IuQyOEW6HCyc7pB47VNzplfv0+d
KzeNGh1LO9qRrHF1FRW+8IZjlpe1h1iefFArpM1uD3W9LVC0e817YT3RB9EuFzDpoVUmUSp5qpqh
qJc4xnyIpWAGsWS95LL+5/ZwV86HpJ0yQGGCRerrUItW14SMkCrqZcD8lpTrxKWtglJyF+DHiocA
ApVovMudaAtG0H8hrzVO73adIX+3EYLG3cTS5s512saoIT8l/fhMS2FUT+ig4YbjLmWN5czOTxYI
38trnS4AiReNedErXBfoAwLJnoaI5E1BaX40m2n6mJbx5NY9hoT8tMEPHas8m4l2ryLG+hTGCCbf
/g3XV7ygCKBBxPtFGrtGlEWzMepUl1A9HU2MKUuBUI9q9Zg0eUkZrFLvLK7dAzK/yWPWQqa6PfxG
24bxKS0xf+IjkMmXu8SKnGIEBopIf2oLCBjsHC9BFv+XqklYPqAZ3bp5mJTfo1lpPkT6Eh8p6w6/
8BRoQLlr/clAk/ZYZsMQHBIHI73bP/D65eX3AbZBQY688aqT+VqSS2RLoofn2Ac9DVLyAiXCHCjq
T4hNzL7S5s3OoCJEW+8LgCE6EEpyVGAql4uSxW2DWTgS7WRZxtegKkvep2bw1crq/Fk2l7s+jmcv
kYZoB3C/dT8I7QrUFWlUEbJejlxDBgavmSEXqygoGySq5Tt5YN9rRrFXPNkYSjSmCVTR3RK773Io
KVLjYtZZWUjOxGrWmALVmspx8seyyff22cZRYzAiNFiYeNqsoVM4NMf8w6MRqtZsf4+rsvNpU/a+
3M9ycsjULPyDao4THEcdbSoY4YbjRlOxJ9m0NWshRAibgdlz21/O2lGWFGczeKbY0MWh5yiTghtk
FFgPrW3kp9ubd2swNi+tJERsyNJXg5WtpQR9n4e+k/UWVn4yPjnugL8qaDyErfdQD1vDiauMsyzw
qeuWylCqcl02sDVqZwQKI2Xlt1wGkotIRff17TPjziC4p+xGjLNKcijh9qED8MWTdHLWTLfyc9LG
WHBMqL7/w1C0/4TWlUAYq5dfLGjHCoUrLfDCKXGwmli00GuTIf8tJebem7m1gvRf8KpH6IhFFH/+
V9ABqb3LMYUNPF0Ph94vIJQ3J2SVsUXM7bx7e6JEpRYkMwJtgNDYJ5fDpVrNBxulwFMxTnuKzDH1
ygzPAyJjLdxZxq33WQWIKvB6lKhgDV0OFquI8vRtHHiJTiXjgfew+xIYpvRRq5TizxKkdYtiT60/
k6paVMrRmMXATbErFG2W6X89eukBN2A4YeBAMIFJjKmlLz3GF79uf/DNXyq4yTZkCG59fXVssFOb
IxRIxLHJK3QMMhsuthRU3SGpLf0DEVyvuOESVS9VLUezP6PCeJB6ZXDjoO2fjRhlyxjTZ25obAsP
eD8uZ4syxh6gYOPtFqm3yIxAZxJ5X65o2KJyVswGwVxoSYfWSa1H+A8OYhmjdqD8qftoCeLvXA+t
4WYtpJHbC7UR4cG/RXiNA89KrWkAYZyPjp4A6CvavD82vTSAfOdZDKbpGdrIW/W4CPBAo/IswfWD
W7jOMxpjpm7rcHViUXyvohXlYQpOiNRm40mZ3i4KIoYTA+ELwLjrRzhfZLUdZZwHk66Ljw31swOc
h+jOmTBMqbW0KrBeMfpPy5BVX0PLKe6idjDvmmGxdvIDcQxX4QCgSkSBKY+D+LvCVaMd0KM/LXna
oC73wu8WhVq9Pd/+mhu7iSSfe5vQmYO61igg9pGcMFAjv8c28ZwuUfhOSkYHKcq88nKAgseOH+3O
HYphsdK/1SiGr4sMJxGPeKtoka82c6FJva3NgG60SlWOOeL/WEorKMo1ke4btSG7NpIjO2HBxn0L
d4t+9ytMjWlfnqBOmYSqD6lrrQTWAXRo6uNPZx2Ccf/+24hAECOg8glGkdOyLhU1XOIOJzHylaVZ
Yg/sh/lFr8fpvtHl6KA66fSoT/HiIlNMWWBMoTV0Ybyn97AxYzJ+k9TZJrCkBHo547h1ahT7zNCP
l1E5dSUBJYWT7GdPoLZ344swdbVvdaGqAYSFXr+8VrOOsYCy6OhHcOKy8q6ij/ypMaXuVMRpdh7y
tv6WpZ0jHtYCa3IIvHd6U8EUyYzgv76GEj110E12Ep6NSwsui8A5iJ9EMe1yARpADrqWAKCQnPiP
1oIu0cLIPpj5kJxKp5127sit9Sa/ITOlJAsrZBVQL7UOArJSMYCYClq/I1ZI3M81JJiI1ug/zI2S
J8gr6r40Z1aDUVNtEY/vGaxsZTLXyXl0ssS+Kwv4tV6jdcvOgFvpG9UREOYGPS7uptV2AlYj5QaK
Hv6oRcpp6DTrZMFq9QMjOGFy8gIG1hSmQtldSADiVhh9vrTNoPgtsmz3iYZW5RBWiPeN+vfb19nW
wpPHQFqip0lIunrEE4xLZzvVYr+US/uYLObXBk02v+2DcOcTizmutzl6xURrOF0BYBfH4K+gjaqi
vFgGlwg16Rcz6vKfHca6FBTK7tEpFPO9YcH2dywpe/fmKdLAoAIGzYevvj7LgWTqQRAUoS8VyOJN
04JSfxvDuteGf4gUQdEDUqE5K8jRq9UEduT0XVWHfjkUy8nAnP3BjCAupW2xJx6w8dpRn9I4mq9t
v3X1fg5Q48/FrOxQCZ60KNSeynKJ3p4aodctJBMpvwCMXU0IdlCU1cYc+kU8hJjfNL1TH5IR+/k2
lve6BBt3DseSz88K0iVYh74avrXqGBO5ULk2Hp184EWbiyl249oZGj+Q9G5n92+NSMwgDGIFc35N
GU6LKVcLjWt+rsvgZFVL7UNn/BOZWvgAbmiP9rE1HEkfqhrCaQa34Msj0ITyMtSWEfptXUt+Vyv6
gXuoc6Mlsj+nrR3/w9cTWQSqB9ChID1cjrcg5hO0pR765kiUmwZUYMwZx3qshf4hqQWFqQhxCQtt
1vVGKWo8DAdd2ALV1eLHQdl4Vh4b7wMep7dHI+yRVytbriwovZezspYOylWhZcgXq4sbBr10lkP8
HyKse95e56G8xGDCRQasxWqoOo4dq1j0zJ/Hun3R1Ny8x/B9fEwWadx5IzYuYtoCJkktdADeptUT
kdd2DrY+Tn01qtANSDskmPS6KWo3HYZpZwnF717dxYJxIexx4R9cIS21obcXi8aYnxpy/QVUS/3Q
hrv6JuIdvRoF/Sqq2girXPHwADXRkIqb1G8heJ7mxMYuo0bOalxsDPlglbtWo6DEmk75x6ix3mqQ
RqgM+U9Q2MTeV9a+bDWfs3KSMfVnMxpPoFbf90Gcf0IAtLsrpyTY2SuvkelqunQ2KRMzHAnfGgA9
0YvINKVO/DRvCC7MLtCpDZvB6E+Bkz911BPPUldYh16P6xcwhMXHFgDeY1joeuyVea39pxtj/L/b
r9/Gp6aah68TQAkKeuvXTylUp9HyMvGXeJDBJErQS6J0j8qy8bizjehuA6NHZGLdsgtmgqgeyxI+
9Qw8FOg+tnsqSQn6FktqnqbRMh/MkYjGnqx6rxC8cXaoo3EZkBpRDV6HFjBCZiASaeZn2Zz8Liwp
fAzH2ryP7WKnoLY1T1rmoK4oJCBJsn4Pe2so+NAgMIrGvCcvSe+IBeQDNXvtMKLX/xgYXXIiCNDP
t7/jxtvB+0vfRqHcAgBNrMFf4VPfRnJlJMyRPmb8pzOM9jDO2oDHsFG35z4f9xBgW1Ol4kx5R5C0
ePYuB+yixYR3BMI57eXhSN93cNskhh4XZTgqJrX9PhiWylXRun7/D1OFo6YQlQJnWmPeSXZilHhY
ZB2RCBcZ6/Fza88/ZnmaTnbh7HlKbe0eygZ0gcmtBZdgNdEZyI+eTMgDDEbxbWqM0KPcjDVW1Kl/
3j4z4dZNqCEinLWKaFUgF1gscuarY2HCMSuU/4ouy98NCh1UzcycHZTW9eGnykZ5BmIVBX0esMup
xc3StEMqYb0aL6mHs0753A7Lnrrn9QJejrIKM3CyS4syQ42gUTPl81AU1NaUons3jbQM3rqAXDGg
3HhR+FCky5cTUqRmbqNsEbDRyPqIUusPaSnNswNq/SErhj287vULxnDC8ITsDZDwunSoj4ZSp3JY
+LYwyihJUls3haT2LE9Lg/ILvsWuMYrcbcKOlucsjZuduOD63PMTHGoD9PEBVr7i8P4691WA5Y+M
IJAPws1ufbXQq0/G1Pb3geZIpwyFmjcLNGKRI0QzRO8Fysc6Sh0KnT6LzYgy3bRDWsXKabEjhwaU
vieFsLVzGAxzVhrfQDDE5P+aXKtXDfWduvARn+noM9OveIJ51/RuFhjODtZj6zCgdiCSGYS2SZwu
BwMJ1tmhMyKIqEN4pR9UuNg+x3thgHgCLsMAMSMRx3F70bZbnYYUKUW0e1D7iutWpzZlDm5mDibt
6UX1E21yjvOsZodK7eaTHQV0+wM1+H37mFzf3bwC9PEAMFCovNJdkq00sktbzf2hHBxXG8mkCqAg
d5jSJ16gT/Mdm3725TkfdoqwW9tVKGITXJF0AOG5XGR84xcrqLgLutSen41k/pMZ6pC7yIyaHsYn
4+H2TEXKtF5tdBCExA6PP+C6y/GSDIxyKDOebC2/RmXRe7csxuJxijrLQ4i5cvuoi3aoolvLKzAo
r2Z30JZXg5aIk9RZFxe+o9MVagPCKSQREFzJjfSp75X0lMZO/EWR+vDt9V8L0QChM4wqlCjHXs63
iKuOFhHCsFLVR54mFe3zHOEN1KEU5WeFUXqmmcw7afIGJ4jHmE473RC2FPXQy1Glwq7MwUEkk+Is
ikmFI2W6F2em9oMrIuwOIQCS4k5CObRzGyvASghH3gY88iDEVttR3QM3iW20+uzAQTBKEwxlAH/r
ZSAI7BMZLb/FaBS3Tq3lHll9tKvULth5szcn7+j0/hBqgHmzhnAbVdgaOr4mfpaao18leVq5EcIF
lUsky4NqxMNjOUbLVxDnRGEkjMP72Qj7U60njnd7u2/ArmGO0Eti7nQf8By9/BJz2uWU0dCyzq0I
AcVuyb8P4ldMShCfbQztibrt/M5AgcQvHTU9Nqa+xyrZuEhFhgM8mSKXiJsuf4PSBUiWS/wG0AIj
hggDbsxteX77TPFPYqBXD1ek6y5H4bbMpSAlzQ8J/uSnOjLGJ92eHXQLmpR1Jk6OStcgEG0eJTOO
vgRZ0oxIr+jkmbd/y0YYQKtZ+Hmw8HAhVos+JdKMUXSY+ovSVvf9qNrnVMnH+6IEIiZpgXZfdkPm
ofTQf57gKu9cN9ebHWQiDWEaIoQAlHMuV2KOdaWuBuSsljkHC40loDdpUuQOvdT4t2d6fZ2+kkro
vOAQhfKc+PO/H+Ssr6YYh1sPJJ8Dk1epvgxVOvtBPeV3Eq4tX/XJlLO372rqOShgQIQmZedfL4ft
ykaZMG1w8Evp1HMLt8dPIaQ/Qd4afbxVudoWU/0Iv+I8j3b5oExtvvMbrr4xC2uKthovJ2CQV3Gv
v2YuZW2bdZoyerMSAytLY0Ch6AGUGXypQbJcxV6MD1E5xx2F+mYqDpRfs7s3rj6/gTY1rUvSEBLa
1YceJeAVKtgeJAiM8D6du/Jk6XVyiBLJej/2meM6866Z6tWL/ToofVnED4TM4Cr9aZW2C4eqQshQ
Kiu0TqL+HFR6f2jn/KsUBsPp9hyvyyRiPKG0A60QVMU6hIehPWhIO48Ia+bOlzIzq/vGidr7allm
X0MN6tw55nhPwGC9a/okeI8PqnHuO6d/LCdZ+1GH3WzsfPyrB13UEwHW0aIXccsaFMl1kqK22AjT
csk+FmWlulFYdJ7eZJNrOOnopRaiZOqADevt5bg622Jk5B9e6zME66udb+D66fQgBLwuc8JD3dSN
D30+8War2cMwbk5SFGiFJ48Y8/KQ5XSIdcz1Bs8yG+kZ+UXZhcyrnJs8qY6j40jHRq0bV6bbuxMT
b47MkCKfJ8pfC8845lJITsUkbWOAttdMtfJUgBr7OatLeSoVu3mPiWUT4LMuaztR/9YCi28LRoF+
Lm/J5azVtuoas2Rs4peh8cpY0/7Xzwnd61J30r1O39X9SVLKA4FTGKQdtExWJxhphaloJ5gUdl7l
p2WIAGLGGOt+HMd2PJVaXr+35h6TzNu7aHNYYhMyD9r0V3KaaMhrTjOlAxTafDkF2mie1WLCzDVZ
4oPzatSSx83O1t34qgg7ogMMGgEY1vrGBH9NImkiYtimTYLdctP7uMhrbg0tC1bBEPzSrDG865Zk
ON6e7sY3hUaCnu2rUgu88MtvSotcGWAQoGNbyMUdjP/0xdbG7LdSKerO1t24Hanl8h7CXhEdotWh
Seda64h2B48QEG2aAdslbDaq9jHrNf2pKMPm8+25bX1K5HIp/BLfCmDr5dxUNUQPp60H3DAj/RAm
c3aXaQ56GnLRHOImQDFwiou3Mr3Ytq9oB0pg3BDrO5n72FaA8Q8gsaLpGCAzdz9WbfgA4zv6h29H
JxaWDhqzNG9WFRyZ5TQ5iIPXIIN6ipNGfrLHJvdiuw++317K17W6yBLEtKCTmVRqaZWuq9Jda2Du
YIWDJyVK/9JLaQJqljfF8CC1OpGLsGLcHGdd6U23lpzguxMO6YdMd4LRTcKkh4FWp9BQAk2dfUQ2
s3eapEqGV4xyZN13WWs5vpQF+jeHkPwpKbLwR43mPw6AHV0Gd6YM/GYwGfVYglBOHHxPHqrVdaak
bSVHg8NV2if6Y6917al1hvTQKk77ACx8r2v/alGxWkMhqSw2hTjpa6ylqczhotWEnA1oChtrELzj
f1M0yww3yYIxvF+6Mf1usZLLeSjyPH+f1HM2+hRPEdXsrSB+Zw9B7riGWiDtQQm2m79O2TShY2Eg
Zewu/TJ8zAZl3ImaN04uOBLBoeT8chOvVoo2bGZGgTR5JGxwznGiC381vVHjTBk7Ueii5RFbO4nC
VWbE12FfU6MnVyRmF7/pryBSwW+sGVsFy7Rqrt6HjvOzU0t1Z1tvDYKVKxV5oSBAreVykLxdYqVr
VUKGKOvdqNBNyDBFerh9eDbuIaqe4NtAMgBqWgPNlqqyY7mTiEWVYTnzSYc7femEekA4n5ccDfM0
cpydJ2XjYtdo4FAOFG69pAOXU0v0uXPyhTgsbZrizzAv0XIMJEuj34AC3E7QtzVDQHRo27BPiH5X
VRx5WFotCYn4qyrGNi2f9ep9h/Dc1wbpR3QvkuZoN6H5/va6brya1JPBtNNQRjF0jfZK2lEZS+gk
3lTKXeeFhRm/T2bkHwfMeZE4y4z0UdbT+CnrRmnnm24tLyg+4IsQeqnwrbYnaL1YKRwuD9EVPPTN
LIcneh7tIgiB0rjzqGztUzaoYNmD47+iZxSyM4FZiibPKgrzO99cVV05MfcqjluTEs6zMGOA98LO
vtwzi+PUjUE/3sMNb8ZsuWofhqnS7hHbQNLx9sfbGkvIvlv0eKltrpv0E6+zPPfAnHtqXL4RTYQ7
rSI3j0natP9wFoS6PA8XsY61lu4okIwE14gBQaOgHh6wPbyZTu/9LCvJzknY+FKkY1zadG8F9nJ1
7PpxGdEh5SRoMgLkbaUHD2nRVDv7YeNCpoCIIwh8OgG7E7/ir8tR04tOy+eR3VdHdDLGSrHoHhpd
7hpDVNb3c2aaO8H/de0Opz7wwESoKBhSC189ApROap4ke0BnrYqlA6db/g1lSn9Cx2n+g5cf+Aol
aStQFs6Uy34ah/lJrqVWhQ1XIjb15v0jsl+IJuJmJbC8XIIoDwFaFQlXN2UUN5lmC2xAX55G9FB2
pr6xVUFu8fKRdFEYX5OSk3FSE+ocA5a+pXky2s783NeJBlUuzXaG2rjSDKp0Op1NDjuQi8tZmZTd
+qbHkggIv350+vxXpxjjs2Sp04uxpPLZrvEtQGNXe/fm5aRDLQRDsBQUch6XA8cdyxhozNEw5ug5
zCqNcCIeq8yVc23eEdnYWlDyGaEoz6OBMuHlYL0FLbmfkVoorDb9nCaQn2VJMx6B6SZ3t+e1cVKE
rh1BK2UZ8GmrofTaMCsZQwI4mtL4PLeKenxFj7bscF9rxj1c2sZLyHiWaFghDAsa9HJqqaO2TqUY
aNwW/XAMqZC50lB/NpVIO1uZM90V8q7vljh5q7iSa41vR7iEaeIaeGpKMgKm8dB7s6GnuRvSI2xd
fXbM5xBNj8ottSH/mvHfmm5Y1eUn1U7LPd/GjU9KtQ3oCCcFUqclNvZfN1LvBArUPdY5NNL8f5Eu
pR9m2ZmfTLuL9wL3rTWm6EWPk94q8k+rNTYbw45DPSKvw8D8rtcm4wBFanhKcOX2hdgcgO5sTy98
a5H/HnS1kTolUZbQJAGqzALHsMWa77IlhGUcpRau5Un8IJnFr5zkV6i9/cMLRiOUfiuda4RprlLZ
VDbaSIyOuI/ul6NSHaHbSzjFFu3x9onZ+pKwPuhKkDXztKy+ZKOHIbUkVneKhvmsFORdGSwUv0tM
ZWeoVwLNeucKNS161nAErgIOPH+KpkN90LMGsz0sTZU8LJKaPDRKlP4oLbQLXCep6w91r3pG0p/7
KjdrN9ebGA5DZpxE8E4EvZi/cEJYEnLu3vgv6tFUvb0m4uOufydUPME4EnxOc/X22dOimsC40b6b
C+mXNUWT6uIKXH9oK+jfaI8oH28PuPERYEtwZfEhWJp1GAFmvOjShOMEMw2rSjtrn3JqykerCZev
/zAU3CYBTaIlszYw0Ebqfc0g9yhWN9IHrUjBQaVzzr1VD9pOIrnxvPG4gNxnFQmQ1ik37YI6L4y5
92ob/WlJo+HYcs4/9UUioYhZVOcKMKXbTBj03Z7lRlzGyERlQoWH+uUqLlPnloK3MfVeppnSGftT
03MgEOzsk+ueIqAIagoC7uEI1q+4uv66BuuKTGPR2dBSrub3ZpO+s6x6PIx2KB30UAo+jIOTuJMM
3ymsdKQerWLPu2lz6wiPKqGuKSqolz/BmTW9ZSF4DWROrR7aui/ZpLjgBmf/9qJuDiVq/EhqQOBe
W2G1oQxNKrHZpc5sn3ETSNHwTJUjt8qbwQliYWnTwyISAtprJI0th1m00BT0nMoKDvFAuaiL1PAU
Rl3vdeTPSIuXe1Saa17m66gAoxE3FA6Tq12zRKacR4XWewNa6sclt9IDsoPLs40a3ZnmsTUfq1Kv
j6mdaNgrllkJGDcYHgM5G4+amoynQRpR5rPCPjpk4Dj8AnTBnrDsxnsoAnPRceL/OFiXX7xu7DAJ
M4VT1YbDSx/PCc9E6dzDC0w+IsTo+CadxvPtb7/xHtLlI6EiguM8rdEiOjoJQKnYZk0/DXfwTZrv
abLMT/KyJKehz1PDVYM+eEwaZASkqFf3fMS3Zs0pE6h1jTrn+p2ako6yTkTUo0mTfcpae3poQnK8
UI97v5bw2lhUKdvB5GxdI2IfoFRATYq9eLnUcae2akl53huM0n4K8Stx+3DccwvZOlf03KkWiZuE
+uTlKJOuVgiHc1npdd0elKoo/lfn7e8gqbudRPJaTEuguMg26HgIhZY1AKEP2DMQ83qvagPbRVxS
eqmK7ptpdsWzKoUFvUtd9eVQmtF6LcDsy2WLK3ytPxZpHn2/vac25y0wgqJQRv9lFXqUwxgNqSqe
ByPojlon/UR1dvhEA6Tc6UVsbB6eIAOlDSqtgJBXR6ZoU5XYPOi81Cnl0G2LXror1KTVXTTMl5e4
KbX3mFzsgck2JihQ9NQA8bhBDGc1wSVx+qFc6t6bKM/9UILadiejM1+mfNplv29NEU15EKvUmxEt
WMUsEbL+AfcwmU8v68eqiqbPiJlQmFBHsxckV8u36qIN3LFrO4yvUD48prFV34E/L06OXs6TaxdJ
oh8GvXfunJgOlB9KpXQYjXr6hy0PvA7anMDWk7mL2fz1cFaZ0lTx6GCGHFGEzZwo9rMkSB7Nodnj
Rm19BJ37girXa5Ne/PlfQ03SXPZSXbEwNaS5eKqCn1FfxQ+mVVo722zjuhA5rogI2NRX8ltNHEt5
yHB0TVgxpzXzgxJ06qfbx2YjOgXqIBSGAbMD3xN//teE6nnEGbPHSLqT1Rmx3zF3HjNg89+rqbOf
Eylt/twecGsFSb4Ew4ygCWbx5YD6bDTjXGqcHnThzrrefVIkCa+buN2TYtucGhVC+DzYO1NkWY0U
ZVVdj4yEvhrBIeQ1Lw4D9IoyebrrkyLaedW2qlwiOhRxMBUDnB0uB5wjPVStmrWkwxIAeJSjrxMK
lveaPuDc0ACtOeDsIH+Te0N7TPtAepZ4fc9DWvfy2ytcxP4Eq4JeRDq2+qxtPTYDno5oG45N/ZIF
uebXONlHrtkne37GW1/UBptNbA4nA0H+y2kDmtdIaVnnKg+j3EN7wLhvS4QTXU1Kpw+3t8/WzUSN
gJo9oBXw7qsi1yQ1mbTQvPJKhKC+x2mffqsBpbwv4Wx1/mguc+GqdOF2Xpetw+goKMCLsgEMzNWn
1a2Wv9nQOy+fAnxkuzQ4Sn0pH29PbiMuEqZsQF+YHt2B1dnQ4t4y44ZREqcb/WBMZBc6H0TkOTc8
CKbpY9Bl8eNY4k4dGMNeHWZ7eBoTZO+0GdfRvxROUoC0F3dBDjO6mIwK0tusHbSl6+4Wq1vuO0Pr
Ts7kSPRp9WDn/Fx/WkCdnBoCdUB2V0ImzTjVSacDJ0iVZfk+DZl9CFDrS/xycqgM54E1Su5QWvLO
FXi9f8l2+B/lYKIy8LyX+7ewzbIsomj0MNmhRDPn8rvWbF4ag6N6+/u+RkSXtQAahpxKEiyQhFT6
LoeapWzSkpb6CJa1jXEYUbF4p8TYrbrR3KTf5cZUT4FqST+mJSleaGOq906cRA+iBv6tUgbpEelb
+2MhB3tSe1uLT+sB+VHSMVEfu/xlYEgKLbWCnlJJANunlTFcarB7LnGgaiMMIm3DjdtlD/F1veU4
zJRWBdSOG2RtQNthbm3peH55jpPmtVsu9gxIvTXb72AOFdNDZiE5aUM1/IgWtDKPqbZgRnX7q1y/
E/wG5KYokHFbXjXIlrytLNhwgxeVQ31q5Wx4jsOu+qLSuP5En+bNMh6iyMl/Bz0P3B0U/MulXqyo
VO2YMu+YU3bC4Cj1owZnM5At5s6R2tjazAh8B6gvdtsaodOjlmw1GX93xnPs1dEQgmexTaSaij2C
zOZQiKPBuye3o0J/OSsp6Qqz1ikFyU70XNrCUSl3lOLBVPtdO8LNsbimwAOhR0zocjmWOlhZWFSk
1lRKlOZhMsbKOZcppvayU8xf3rw9YOYKRikgaPq1q5MRRU4sDw6DVTUeCEGkPyfaEsR+NFq5r8xj
ukdBvn5rUNOjnEWQiU8nj8Hl7HgFYg0zYgqbADieYTmC8K64CW5Pa+PAiw0v9AToagLOuBxFb1LJ
6CbSiRlR4MmPbHQv3Cqq0/M8Wc6n2GzUQ1IF5V67f3N2JpgG4hNi9qtif6iaM0bWXDSBZI+eE5fx
CQyHvAez3NojXLGU7LjUwDuK3/FXYCv30HGoHFPg0RpQtC0g3hzZDy+m9ObfXsrNocTfhqaniP9W
Q6VVFiQjXSlPq+TQI0pS7vNh+J/eF/ZODXSjRohWHV0SEm5OGgH75awk9CFEEZHLwm5rr9Hb8ldZ
LLaf1Xp6Vy6S+ah3+odwGJWfSRwvX3FG2iPjbX1AghTOBKoX3M+r2aKKbXQOSn1eBIvKC81lOaLU
neys6cbDQIuPDoKF9hqNqdURxxEtL5ssB8E5RwvPwBjcDcacH7TS7p+62mkx6+uow6Lafao1Z89h
aOuTghylNQwGnfL2Kt7TqkaLjIFmTb/EyXGS0tpHF4DWqjl1h7fvHoCbgOZF7METdPlJ22iS7Lwo
MaEuEsNr6znxBwO7v0mv30wp5G8n+qAPBA2d+2z16cKOznMtA/pDdb39KQ9t9dmJkvwuAhq2s1M3
FpDdAelNx9YFutLqesnnTi+kpaLPRhbi63lUH6TJGt18bJ23v9+orJkE56iPcqettsooBwPyKFQT
5YUXIFa7AX1toX9rU28LvSrFROb2J9uofAnaD2olCK4BbFzjGZrcyAZZvKtFgq2Zm2dLabzrpXFU
DmU71f8zOz3uAI/3hQHtL7He17mlQK9sA+tlSrENOYRmofT/7fysjaMJWBUGniN48TQrLrdSMhmh
ZNrcDlkx1UdpNNP62HcjrmxcGtVv0wBO4kFAjNQvbTSaTymWTL2XZFHxrCc4HDxORmTRHMxy+WOn
TWm1E45sHGpRN0EUnh4H8cjqVCGUMxlynFA9AQztmxSIPHTh9YNTpy9xjcsiz5RyHua6pwCu6TsN
lq0tqao6lk1UfjUgtperU1oGGbnJhKsI71lw6NJDHCo/5d5Udiq9WyNpAukC3ApKgbM6Z4mThVJN
ksbewy6+LCl7grqJPGOZxp17cuMZF8kiyyq4uwAiLielEW1FCD0RTEb1/FA14UwY29hAL2ItPNXq
jPN2TRX99k4Tf+sqj8F9R+dx5cEjZ1jFRBZF1RaC24AaWTx6ozpl302jLHYALRvbhVEsgQnkYoSg
cTk37ImUZNABtCgY5Pr50qkPUZtq/zlJYh2lTo+OiFaZfuyEqlvKrf7h9iRfMYDrWSoONwtoDFGH
W22YeHD0DFL94HUDDthnNYCQ42lzEMwQ7ZQo8IIaYszB6itJPwRR2U0urhPt7wRmL3zbXv5RF1F9
KvEgOg5BEN2NKL9+bqU0Ng9hOurtURsjVXLjLGqpD41co4e4bM3qOFMNg0doZGN2bxlScci00Cl3
5nedjRJCCIy7KDdQTlmXG1LcvjqTyAgbM+dLXA0nJzBFA1eko47k0JnKMYmaZ+hIOUgsRVx16OV/
y2PzfdGhf2d0728v+dVuFjsKVbVXnj/B1OrVSIwhjWkZUkoKZ+OhQw0qdeXalh9C6k5Hq7OhUhPw
7WlsiA958aFfh6UFRjRDcX0tDVpZ+JBlPBxeODsOubnTHvUWoOsSzBaA0LTdeT+u7ofXgwOYhLGA
SawPbU7ZqkLLnIJ1bTmnqh7Gcxb0udfZ6rQT5m8NBV1NCIjYxNxr8AfJbQIwnWaFsG72O0NvSCb6
Ge9pZQ91LW7v9SoCBaCvRwIoQKCXx7UvVKON8wG6lt0EJVStTv8vT5XgK6TM1scrE1XFJJme+3nR
d6KNzaFRPxUQF6AI69a5ZoxlIusjH3AxI3RvVd21q2Q42dMYPk5Cujqvm8xtp+rNfkR8Sgj2/EPV
l3mv7qhUajE5aUEQJxDn3C5TF7TBzfEQZM2etPPWLlVBhsLPREEI7vnl+qZaYySGM3e4XraZSyFx
9icHCc7cMDJ/GUx1p7+3OR4lXZPRCMLXHTUqkXxk2gCeLEvyIU/Atte6jhGOjdUmTb49Ov/meGSE
rCUcEe6jy/kRcSXTuMTC4j0dP3R97fiwIsu7xgwBmDTznhPIdYeeb6dZoHJA5pDPrBdUlcqacnhO
BNShrnGUJUxpjpEEp8nTest4yRMzt33NsXreHUcKX0pZ78Z3ctQvrH8SjaNbtFphu3ba21ggFFA1
+UP1I/x7480ZifixiN2/mvqSD69Wh9xzUtCpoG/Cc39wJjt5DmKyZhLb7NvtW/g6y2QsgEMk6Kh7
k2iuTnI4xkW+VBKdE0mWvnFmq2+pvuhnq5+Vn11TwIBV8oauF5fAB12yl9+K3PT2Try2tR9IqtkN
lF8QzVnlusEMDyFBNt2Ts2Dx0yien/RONb/KQRx/q2w5+3J72lvj4c8COll4CKGidbn/kG7MILM1
lL97rX+ZgrRD634Z/s/ZeTTLbTNr+BexijlsSU44SVa0LG1Yn2yZOYCZ/PX3ge5Gw8Ma1rG9cUlV
xgAEGo3uN3S43kRZHvZpcwRDeJVGsc4ELMiCBhVXSp23I4o4bzSnFUTMrlY+Q4PUPiRJdJBF7U0L
ZVMwnnxR2bS+HQS/lnWdnKYPJm+xHztRfso6IGhWrvAAmEf9en8V9y6c34eTP+e3uoumgSdV3boP
UO4vwyTVvSBB1jXsusw+3R9qd2YUPCRayaB7uckW3KEcnZIGdKC47fJMTVL9UJOO/9WQz9W+shCC
/bePSDVAKlAQEIHL3E5OjTw74h3fB64rpqvn9p1PjcL2q9iyTzqwwoMj8Jo6xw5BXJHMD8wIL9zN
FOGzWdZscKcm42wkJ6vvjA86NR37TJe7/aRMTZ9hnSbm9IQp85KeyHBix7faqv+Cad3i+OhOaEWQ
0IC3HggfMOYrXR8Tvy4a2/BTtdDeZ0kHEMoq9Pwhw+vN9EejzP6ZTDyE/RHpSv3gu+1tEepkxDD0
/KUY++0qdnwYu7ZYRc9ZsY2mnHvujVy9eLSbDx4qe1uEmi2lHBWVRaoRt0M5btU4lUVLq5rz5dSO
pfWDAlkeTLaloAKsH71w96YmiT10tokjvABvx0vU1Ui1aGU8neJmpQxG0CMTcjHN6Ggv7g2F8Arg
ORTw4DhvhtLiwqToSIvXKaIUfeZJPGfLAhGmq9KD9+xOekVRgbckpGZApdtO+mgp9mguyRAMGJz/
jFCzr/3GXMbAVhXxCPayPE2NWoeTNYj44MjtTJM3O4B4g24JZ28TI9vOzdO6qagZ6GXj28Lqrzkw
Sd/Rpvx8/3TvDiVRguDCaUZtPV4cbWkNUZFspGn879jXxllvhpF21JQdjCS/zSZVhsWMaw2dL2Qx
t+XFJk+gY6tcsHGl1KdMMv9NqzkyBdibj0XcoIzKbfbqmUH89WBmM5/eQrvUT0Q7/SV6fRp5azbF
j7cvHtcYfVtQZ4CjNt9p8TrVwjJuCNC4SwNlmLrHAn+Ed4h7a1/uDyX/V69WT7ITiSHwEbY06RnL
RDsrKK9oHjaRul57F2Mdh3OeT1aA/rRGaXp6c5VRShNTYiQfoSLBU+r2ZCPh267NwKBgW6LngWsA
4dtJPy8RPNMR4NnBw21vkjzZeMuw9+W75nY8PYHk4iAzFQx2L06TOUwfcQM3r2wnp4JH1dYPKfq7
Bw+pnXgp1bmJKVxwsjl5O+o6m51FIY77RrTOqagm98FDeAaLZxT1AKKOp/ufcm+L0jmhCcX1TVlw
s2vyLI1rZKW7oB7W6pQ7g3qtlelvgNxHDYWd9YSxTcMVFyNqgFvCu+wy9J2jdNxzoJqTqNG/5maB
+HutqlAFHLVVsPzsdfP7/RnuxE6pfSv5Q4xOq+12RQmmkWhljje3xhy6mWL52lzUL3VprtI8wPCz
2kpo4JTi4P32WuIFtVOepfIaosTzytGgxRzHawcMTu22rz/mUKAFFYdx+qMfqUDjgmIETqaW52zo
61Bf2/5D502I3aMf/XezqO0pVrL6P9RaCEn8LDQB5HWyWY/GmI3BqnkwA3+ZTool9IfYMCK/8vrl
wY4t9XJ//V+jsuQqePxLEgVJYZslGq2bUHOmNqAplOmDTqlJkHK9TN2rMg7rR22pOvM8ZF78SH22
1sJJyccsMJul/Xd0R3KH+z9oZ8vzezjVqNfKFEH+/e8JskjdWFf5Pck8kD42lYXzq/6NUsV/yI+l
ZgAtcmkuC+bgdiQDNDe1loyCAaIVyWUVvC79xTF6IJ1WmbzLPKM4gr3vBBC6khQNIMaTH2+b145W
Wg0kuS6AKCvO44D30CK1l0suqo9rgTDa/dXcHY87VDZiuLa3pEeEN+14cfUucOba/t73cxP0SqHT
8IjpKczlm5X42U1S5JByNOIgr1C4bp+IoeitDokXM/LNqVMDg1rPRe+V/zIUwdzDh0UyF7bXnLI6
RWIJrYOZZNACzUT6Mi/eP6Y3xR/fvoikxwjGc8lR55aL/NuW1KO1mFrs0REZsJOr1SHciBv1X4rd
4SrV8xa4P9zeCSAQSk46wExwHLfDpeg2Lh3vimCOrcGHXeMFZp32vj0dlud2Ei0+lUQ4kAAhB7Q5
AkPrWfCZEwrKrtlh95xqV9Td24NIu7cJJdgSRBfoKW6Y2wk1a4onnkbHT6904w+hYF+iAyjznaZW
fbq61UE+vhvTyB/BgoPxl9zU2wG91OqywuWUQWapiCEUBdO6905Kq6Xhmk/DeeldJYTyVkmNFdsf
9LK7xK1jHvySvZlLShaSbTSVwe3d/pDebWFL6NzfmlvlgVjxJtcbp/VnulKhEKhj3986e98T+wuO
HguN69nme6Y0evs05XuKItbOeexYQet59vv7o+xtUAlHwxQQTQqSvttZpbwtNLfP+6DF//xEOeyf
xo3FxwaUx8H67WUHshmKlai0PNziSikrtpNhkG/Z6E8HKeb236KprZ8pd5QUn9L1ycsRkyF3iD/d
n+PuSnLoCZ0StbXtxdpzjrhwT50mGUvta1WnDVgOeDD3R5HfY5Oq8xSWFB/eH0htbPLJfgTlZDeU
aGATKFd6/+m31Kga5CGn+WRMHYoACD5d1XJUA20e0oPka/dDSqzd/w+/1Ylvmym1S49JlkZj0/me
rfeIN7QBNLf0en+mu1/SptVCqo5Q1S8Bn99iqKYniq4p7MyWt0NYa7F6YY+iVelmJDfRagR029pz
765HPJzdM8gcyaOlnfD22apk6bAyf7zBlTgDoLaooZmoVpCQ4QWLgIb/H2YqRwNPKOP35mWSWULy
shivLpPinZeU0WUZJfXTLYs5P0WdqXzM1qH/uGpufXB1/IIwbDcUiRyATQr2wKDkF/9tme2+B7Tg
xpQXabUsD5MwRg29ujX/E+SDqj/wAnUQXNOV5P2UDYnNPV3kp2JMIqQk8ASygz4TqgfRATCkH+Ve
V/vzPKuT3wlHV06L2alf3WycWnzZR8M8WLu9DWlTg5S4RUTEtyQeZdGNLsNgNEC9fziRkWuJP6sr
wmYNuvhvZquQrPw+2iZaLnWmVZku9yTyW+e5yFXazGmZPqarYx7Vo/a2Ic9/lCewWMRaanMJTuDe
usmj2qD3Yg14hZVXFX3UwC2W+ux1TXIQpPdCC18UZgyXO5fhZifEa5mVi0LTFoC08mSgEan6pr0s
KmzOZWwCgQreFA7akPyZFZb797yYcFrvH4W9IArFTlafgczDsr/djXmaJIqdtxTGikR9WpvW+mTb
5RF/9TUQge/IM04CeCFjwXm/HUbn62VR50J6qJM1v6T4n/4TtxMq+Ao7H9lfO/pcVvgkob1clGGq
FclPJ3JFSrMIo0sqhDFtlGmeyxelMqI+RD93XPxJMdbBd9ty/d4MTV8GrlE2jp91SoSqmG3Nia8r
Wtm8Sztdg0leiKoIJ7cXb0bmsDfooVLroHSETvomIXREk7elZEbOQ2n/MbpRA1VXzc99rx7ctzvn
j2td8sRo2kJ5kh/0t/AhVoHfTkNVJReW6SNoYV1JsSJfz0BF398brwUKJNIT90++GTWxV2Rq1ERJ
ZFxe/l6UZVXgNA3s3RV5lO9ppisfaK5mjh9nyK8+wBcarE99U9vsYSueSj+1bEwN1iXTXlyKYK2f
qc2QPrddO33oFpby3MQ4Qh+8TXeKJDIjAOQs227wFG6XZwUVvHQZhV4TzMA5Xazm5Cp6Fdir3v2z
1EmT+k1Z29ZBVNzLZ1FGoJone/gS/nE7buMUtkgTntqtUZjvlG6yQvobSenXlEWgCSMKDbN/GvPA
zaHEj4vi+Xbr1ieO+JE5yM4W4TGpU6qh8CbtoW9/C/j2fnVWTwTIQhg/0mTUT5pwwbt245If3aU7
Cw47HMAedzfExS3EyFUoOWjuyF0aierZzXsjGLsxPvPkQ+ay0MvveJkPB195Z4YMSo2beEIGuG2s
YvGEtku7AqGdBPLkw6A/mIOqYu/d/4dWj3RQphLAdU3xXl4av5831N30zm27oDPH8uQ2tFDHYtZP
aKMe1VX2llKeaiDJAFBegVtX152tsuCVN+oIQoB7KYIO0tLFboAIN2gNPjlmcpR77S2lXEJeC7yf
oTTezm+dXDvWMSVDB1JogZll/dnsHbAAadcfJJi7Q5Hg8Q+3wSs+aDGpqTWmVRckpZ5cYq8yLr3X
TGE1VEfwvj0AAF1V+CnQYSAibGHmaarWdP4pPVQpJy2HJhzQ/0lOs75gYlOgK2kNNQbTaTOHnkeH
XJ3y7uDp8EvScpPqUfUAfvdLrAy86O3amk6jNiMirIHUWxfnms/6mUJF/GVtGweB/9wlTja5UsRX
txvhNs5q0zR+2feFS8Ry4idHm+n1UeqzH6aqJS1v0fr6cj/M76Q9OJKTiP7q5VNlvf2VYyJqZEH0
NnBRUqafk6wnYzC+dK1WPEaeFR8U6Hd2ASw5DE2o7JETbKGltboAWrGpP4HOKXD0jmpYllH83DSr
enSByQXefABJi0MIRNLAsZS/nRrJ3hgZM1WGRsyRfTIWZwhpchsIfY2ius4Vduy+FkUYWhuLcsnw
Qy59W7GU85uXGNqczBFgPWC6sdkIDfUbJ50pr6jjgiExDvdhoqfLyfKG9qmuRPzn/fF21xi8nKTg
qLQlNkGrUXkgzCuPcsMbbCBlWABS5ugfR0oCb85HeMt4BnELxQbixyZprudF03vbwMQoLrwrpiL4
fGmJei5Ff2Rw/HpWcigGkfqC1Go2G7XDHB7rZrsNBrWazxbsYF8do+FcRIdcsNdnglI7IBC6jtyk
QNVuN84inNyM6ljWE1eUzM0xeaAJnpxWWxc+bQHxcP+D/SqF3u5UFlCKiJI0ySaPnPtv1wziq05N
h4y5Ucw3gmp0rfo8KjzF/ZEz8kdWmcCvsbfNSWCs3nyqc9PDO8B04w6J+YmngzHhoOFHTlXmJ5Si
jMesjMZ/MrfUz1GU9nnYzrP2zNrhZNigx/w+RsEjOd2fyE7gpUrJ5QWumtY+7+vbiUS1sthqrrRB
bprTTwr45UONzt1DVcI58x2l70/5rHgXgY3vg+dG6lfK7W18cPL3vp90FZFcZ7bKlj2eoumUiyQn
yCi2flJiRzmr3WBdxkjX8bM/NFzYyf+QmaCuB6gRwg9J1+20vTYxDEVGNXzErZdqnqgmGH2mXJsC
s8oiOye2OT3nRL6gj2cn7Nm3mnUof/Q6heBnILynAzdn7lv+hLngnjr0XLFGbE6YyzjDZS6SEbHq
jsydyuM1N7OjMv/OYpNtAsWmAEjfZCsL0/AwmovOagOvdWH9OPXyHBlp927y8nyA+j2iLnx/l70u
VSHWCL4SCi1H5lXSMjlqVUfSOU0UClgAoS5BMenImgv6XqmiWPjUTWrojLr4fH9kmTtvzqnUpsHU
hN6JRlp4+50pB87N1FCAW5LZDJqqzl7c9ViIYXcYOFX8y7MCUZjbYcTQ5Ws0e22gmgJZiche6ge3
Wxa/j/S883uE0ZKTgrThKV4ou2apkn2eylQLVS9PPvTuWNTnNkqS85oY7kGs2vvc8HFluRzQKe2d
29+mdOhU6ilna81q/bNhQn9pJyc/OzEol1CLqPGF9xd9b1dLhSfIISgu4a14O6KIbJUqGSMqal+d
ysQ0g6R3nT96L0d/TuH6tqiOHQy6N83fB9086S1Rr6WtJrTbh9ymOZGJ0FPIHEw70v8Yo/nN6nCs
qEzDaHVK89Htw15Vp2yKc5wl7MVbHgCXtb6IWuWESdHqD848nShamhesn48cwF/NlD4E9BuqQNRC
yc03M21SZ7Fp8MOFUVKnu5pmGyOCIS0wEPcr1PxSrXN8ZN8id/DNQeJdSkLEIw6WJPCvTV09WpOs
WOieBQPs6vKiD0b3bLWR9lTZWnSkCvfqOMnBoMBIdQ9qr78S9d9u16XL+0ava17A8ar/UQ6zfvZE
5Xy+v01fTUkKgDOMxjiQ1Lav0gqaHF8wnkK0oyc7hB9Th42Bk6zfdrV39PD+9bK+WUFpgEIbnuSd
Mg1qlbenYul0q6zUZQzTqjcnzZ+jyqMZuVaqc17FqK2niWu/ZoHL5Qc9Gqs7W0Vm5r4uiB+nSaiw
GXs1G6JzrmL/VjsTToKol2vxeQIo88+apMP3AZ1haAHZUGcyxtrrB0VDyg+AZjy6J7uJ5/6RcFC/
MPG4CFIupoMHw6vtyTwpTvLhfr1Rti2QCjZY4VjDFHrR3HxS6+kxnpTmORsK57Ewrfry5q8odX0Y
SzYH6BLfLqsGjagrisIMx2Tw/nJ7J36uERn6ZujjevBA3NkwdKxhtdB2lb54m6G6SSA3kwxmKIzS
/WSUWvnUq1Z1tWftqO3wKoRyZdGspmIC8Beo/SaE4vq7zvbAULitzE+9Fbuh1q/JY4bz2plav/5M
D9Q8mN/OlwMhg+QMKwlYZstrNVYdD786MsKysqsPaHk+9KLyzkU7KXiA9UcEg705/j7c5kBUoPWk
1oIRriVaildMOtXZV9dYUFbu7DwYgRnOfme+HabI4gKao7DGXQ3YeVN0TGdXj8zBNMJpmdVv+Zxo
fwk1Fl+KvFzf39+drzIfkiyUbajWcI1if7WZY6c5URFLjI9YVvXUpUI9z4Px72om6bmcFR0JGKf8
F8nxIwXgncVlYMQOZc+MR8pmA1l4dMCx7rQw7x1xWidd+TzGxr81ns7v5t60H+xFq073J7uzf+B7
cS5UqQT4SmlrchuHCjNjjhEYqKDCWO2l9PBi9zsdGli1uM75/og7J/JXtZtCH+Uaetq3h78TfeIN
awOEqo/Nb5ra44qJ+eKPyjTKg4fz3oJSw5RfkyAOA+B2KKVQNLXsXLLUuleb0u9bGhMfHHzd1xNE
UQAYreu+n5rxSLFmb468VAABURrgvSJX/bfLMBXTMhmDroVtFA3GqTdE9pk8unV8rJfbAxDo7mCI
ckvSF3Pd2ky2jt7nKW2MsKoi96tRL3VNA0/MV9tNl4P7d+9s0JmkCUNApWi7ORugrCGwLpYWOl7U
kiT32viEBpN1bXhx636XykiAcx/F26kYDlTdZda7uY0xXUMMjXwdj+UtIJrYumaiRS3SshplfFjo
WF2dKC66QCxxAYK50M2PJcnx53K0hn+rrj5qX+5NH0gxOFTZtOGH3H5Xy+CWnDphhHaOUYHPiyyb
L2ZdWP8r8lYlo5zqUwIJLeyWuDsSz9mbPhkkqoJUm+Qa3A5u6PMAfG0yQitKquIERi8Wfhbp4lPu
OeCW4ME+QbnG4Fo3x5OtmEeWh3sbDZYEzSoaVfIyvf0BuWsXrUIxLGyBZ4Sj26t+2njmVWnWN9eh
iMFSn0AqEqEBs80QEi3PEsdjocspicMicYdLWXj5QwnW/qDRsRcBGQJkIAAXaT50OysUwrW4dHBb
WCLXiIOpWLSf1G9q29fJt55GpV/fPiTSPZwfnCuBHkKauB0ytuoGP6V2JS5N4/uBMtwJPAS+S/zp
/L8mMt6Ma0a6Ab0gmlXw9TRz27Lz4ry1u7Fbw0LTs7+E0J+Qo1E0P1cXi8zB4h1kLfNB9H1dsEHu
lTSPvhsnBT28zWmZdbXIRsThwrSOIX7M46w9TaYV/W9CWv1TES3Jcx93jRMs6PxegRBOcM3cEaCI
p/7z1kuHLJC0QVKJ+NJbBu5oL4U75cqCybZjfFYRWP9RqcJ8aSpRfb0/1OtjShZIc0leqTy7tumD
jlGAkbXZGg51TjOkxL0n8SqVemFnffZgcJ/UCZw8t6tz7VAKPN0f/vV2lkmo1DoBNIUv6aZ0EC9O
Zed9sXK9tmkVCIEQrZ8tKQ7Eo96K5xGZgoMP/fqahXfJXU5uR6mIFO12O7uZaY+QG5ZQ88ruOhZ2
S3dD8U5p4aw/tNQTl1x3Ptyf5utIzJgQMWlB83DhWX87poK0+jwI2M1tl6ZfilJ/j7ww+HXPUa4a
Mhd+SzUtBIZwRAh+HQQB9QJBIFJQRaBMfjtwXBZ55SW5GhatNl/6Wcd5r7DXc97n8cHF/iv03F54
jEVcwhMGZvUrXj6Eu7aYrHkNDTfqKmRxMpXeNvoGkjv/js0zYVcvnDDTp/nB0eLlY0rZ+HNbYvWG
AXD+ogsnvt5f+L2PDZgTWCWwRzKAzaHu5jKrzYJQkq5Yjvl55IIEELWDaFy5QvladKt6qDwrzd9a
kCSakEqBhqDoDOpg05rI6jzGE3Baw65ppmdv1fQ/8zEuqNkZ5T/L3Krn2hnTs5ZTBL4/5b0jRfii
wCEdcyAZ335yDbtZlJQHNYTh37+bO61mrpryFW5p/9iignwQQfa2GIdY8jJc6Yq3SVtLUJITrB6u
h7gczvPMlUfqN1zq2a3D+1OTX2uzw4hVrKbsmsGhlsfst0S1Lo20RtN3Dst87j+kcId8RGimL/dH
2Tms1GvkmwrlZfLhzZkRapovbpctYdKUM+5twnAeRKUavqbkzXmcUnrFXdqjf0vZXTnYNzsblkwN
HTIedDyttqW3SanE2DnFEq7x2vhrJcSD1Uz6u0Ek9VOzuoM/a3P99ihMOsHdzvODOq61+YSIoWtW
muIWE5edGVammTymemqd1dH6AldRv9xf4F+Vy+13BP9F/gKNh07sJqMwym7Rc1ssIcz1HKY4Mgyp
Ni/ndbLsD4gg1t81k3rZopTVaVZFLE5tq9qXVI/yzyk6I7pPj84MPMGj6OCn7exmesNEW8gJEFm2
uC1SOWetux4pp9rR3+eesj444yA+2YS0H3FbRScVNdXnfGqTvxpokH9jA4M3FBzl+qxPZnqiSb88
98Siq5ojP3jw8+SX2K4cZS8ZXdmdlBduT8CiLDiCGCNmoxZWrqHRTFMRpnavf+tUQ3HOjpK2+aOt
xvHfUxmLOKjjSn3uYhtL5oOfshNnOIF09eTTkSqHXMnfDmOZjd6c1PUcWmOXdH5J/nlG3rV7Mqq6
XE/gOozHRS2Wq10t0wVbx+rvAeGdFHdkEP3CUaoXu5jNS+o05XMOEuoryseKdbC1d/IboiCJlNQ2
k+n57a9MR+Fk1aLOYRbVcwOp0kyf9KUun7grve+1qaI5WGdVz1JWqAKp/RL9eX+hdk60dPSj5yjh
xUTk219gCadQ40blcKVWkz3GSVQ8ijEZv9iFq1TB2PfdeIqc1X37PUA1mCGhIUnBv809kPVCHxvc
BMNGGZri3LbABH8mraHU50o38ZZJa6fUH948WYgMsAygwbu0DjYRmg68WVWy0zaradt8xychuWZq
0YmLmxd16sedmNbHLDaWN1cWqSYStqmcEMQ4brernOeaOYMrozLU5o0Iuw6WjG/kohB0yJT1mmSR
UR8Fi53TKFXfeBfhtE7as7nk86zQYb7lWmjWCLqAG5nyZ9scmidvXH4YEBzOmTq8n718vMyZU6OO
qw6f7i/463hFeQKGMvc83GuUMm/nbRrZiuCW14ULsLSvFIusxIeMqHzoqnU8WOPXrXwQ3hQ1pcw9
RFouitvBEiRaRnXlsKz61NVPJQGqCo0icb6ZAzDOl3JdFvfsme1iYnw2mV7QRZ1iPs19WR/5ob/O
BYBoQYACQkx+S6Pq9regE7B6UWcPoZMRVoC6a9ABgRQcnN7XUe52GPn3v0W5fmoMLXONAXgO/Du/
9NzhqWtAXoi57ZBtG83z/Q+6NyAHlsoRCj7oPGz2FLZigzWX+RiqdlFfcdZxHpRy8UJ6AYkfafFw
vT/e3joacjgYJZK+v7mL3WrUzJwQFBpjG7/Ua1d91q356Mp/HYYpVdjgMiX2js+1WUa9zrypKocx
XCzRnd08y23fw7ngPZ2q9v1qedF7kSvGS93EoPFG1Xx/f5Y7x4SxyW5IUEFbbUuclDYSE/LEGCZl
V4VZ3kGP7rvuZVkXcbo/1Ov0kaoXgmEWgYjMactxjBEC1tFeG8NIUHfz8yZTvmal7jzGmlaUfre2
GemkHv3kZZAfVd1eIwxlzY3SEGrz9KtetQOEYihGjF4oMjVpZwV150VPztTlT5Xa23ClU6VVgqXX
tb+SOimCyGyGP3sx/F0mvfG5S9filGONEtTa6DzTI+o/3l+cvX0gG69S3IMG3pa8iAc8BHVEbkKz
Gxoq2gi7flTsOrksSmMYPhwkB9zYOOV+mRkodhKPDpLPvf1OHgDakCDGM2lzHUduZUatxy+YrHhw
/CQqwbZmbndQ/d07xigd4OIH2AUJuU14ynt3GfUmxutJUccvolZz/bQgHbdcvHWFRUzb+ODq3Z0Y
hTMbTROKKVvOVJZ2JqALgLOgVYyv6qxH7wybR8r9D7h3kOC4o/VP0AC0uwkXzahUMDaIh1XRq6de
iZwQgTw1FDUIr7cPRdOFtZPAmlcohAiwvOcmADSV0c0u9TRh3IXc6SmKveYgV9qblQTagVCDi/Iq
SxwQ8itSoJEhLASwdggMnPREzwDAJkcVmb2NAc2LfQEigALUdgH7vnUbi/i+pLPxpKt9FkZ5XEGl
y+wU4YQjs/q9qXFHSjYRInucl9sLjMZG1QyKi7uG5hlBVJftpZ1FHGotdIj7H2wn8v0SvADwJYFA
25L/1GkGkrv2GPaIFD2Y0epJMZgsLHghXPXY45GgmPOJcnV0cKh3XpTImRLygLfK+tPWPjvRV62g
DTSEppJ0X6p8QRlSNyCjaCl1mqvAg/rbnDRq56vWuiIoO1FO5RWK52BSGFXms5uH77LpaOBEiOlL
eH9pdr4CvVKOpXSikDICt1+hXtymo5k2haaV2sgWFN+aylivWKgeBNidKHAz0OZzdxFP+Cmpp3AF
NzCHa1Qn6P3B7j+o9r1+1fAElR578FsoyWwFrwa1F+hqsY31dUXmahxbXr6acmpNpfVdtVLfKW1i
HQy6d7vBpEHJjkcnFdUtt0SnLQAsSIzhkNlJHazK0n/AukBQaJwq/YfSlGrF6L0RZrw0Jz9F9eBD
ZTTNx0Ys4KeIHENOFhXFTxnPzgsnZv56/0vvLQw8G9l1I6KYW6Bw3mi5bTYgLDNNsT8XFvg07A8U
1HFxWK4ykJ4zF+NBVN4bFL46RmEccJ6YmwKOOnSFkjnRGLps5muW1N8L4LSnHmfjh0ggQRZHydFN
sHOVQwo2IAnI7gH1iNstHWXd2vW5QqbhxdU3ux7/ytumvqDvUz0r/Rg9pJqT+x2qPk95lP+8v8o7
3RqyY44jPpvQVPA6uR0dsnXUazgAczlUYxeWXVu/Sxcn9vylXqwL0gFFUEbqdJ5TrZmuCMdM4dSh
GYKZk9sfnO6dmC7fYPRrpF04yI/bH5MqcxGPhcY3L7vigRA7v5ti/X+90y6P9iyO3I/34iw4dOB5
v/gSW4om5ckoU8Q8hutq9f+KBIok/kaNdbImMc9Yxs3pU1wN1rvVarw3Y68AzFD3oaVNw4gs5Xaq
q6Fm9Rh78C3F4l28RK1SH1ehwfe8tjy1YjronMjveFvwYjxauPTQpenLFhWYl02ieQPjkZrOJ7Sr
16tit/U5t5zh4I2wt6yQMij7Al7mP+Tf//bUy6p1ycuezZE6+pSeOtdCy51iKIbhXXflodL/xIZL
VYIuc/S3Rw3a1Oia0ZUC/7j1c9X1uM7LmLGHSrHPg9J746lslunF5U9FYFZZ/zjbwj3dP0Y7Zxjw
Dk1PgoesIGy+JlosuOjobR/WcWpX11yFNJ6ZCjWENFLmj7NjTOIy6orxaUlaL8cuyTx6seysOmgQ
isC2bMpB5bhddXuycndVIlw0kac4e0vxyYEidZpWfTirjdc8uLWZhB2X9+X+3Hd2FrgIOhaUeaXW
ziZmRqnTelNf9CFqA+73VlXMS7HoDU2qaji4lPXdSUpXUXlwAIpvtlalrm60qtLNbXasH23dJ490
pvRLOxbjw9oPSZjEdhI4Wlr9OfSFbaOqBUxjVc1FDXI3gtePmtf0MM6zEVZoJSP8vFQOsKfM6P4S
jZFcgK/af0zoaxgh3nXj9xLb7on1XKfHoUgFTkk8G3yKUhXO1ra4JgsuIPdXdHeWkvFJ8Q861xaX
6brJVHvd1IetpdSflXl6LJzSXoKWLebTW18UmBbz+kLN9YguI3fJJkyAXuLpQ2jyoNdtdpFepW7S
Ol0f9nrkfiNyfhIGbB3Ar6ATrET/cn+mO1kWFTAafJRN4CpvLfsGkbkJeWQf2ogAFAEMzkH3y2r+
cX+YvS0KgIh5SXVsXna3Z8MRXTRWidKHqhhmBB7yMo19q+mWx8bVjlQp92IBkFp5i7nQ7XT597+F
v16pMyxAVl52irl8aV2zrT6sfRSpAcKHxstEPWrxR0oLRrDwuj5NuVUfXC6vTUiw+aBtiVg2UqOk
yZtzoiAWPY6GJtA4wFQ1QAgg0jPfw4z32V4r8C5tbLR/6kZtli9OsuinpugxABN6r/2dN0v+U4Oi
/vf9j7CTW5Hj0g4icQfruA1Q6NkUojDaFuVuZ3qWCg0oyFr9uYyr5ZS2Haap3oja25tHhT0t0Uvw
YsmyN58+0XOcC3JFhGPT2V+lk5wBTDsyP6mNbi4+TRPvKU+G+u2TpW8MZJUClpR92TQNWrcdwa0m
DJu5Ktylzhue85oGTuCpcQm3JAeqwU318PbZgrmhi0QdHT6wPAi/7T1DRQXJjtYmHCvL+2oJfeYh
YUZZiEJ83JzVvhrO9hwfmt7shA1QJyTMstcKe2jzLFMrrc1dRNPDJudsvRhaVwmkgr3ix0IN/WPm
tfiYF8ZQXIfFrGz8IugoSBdLoYN0T9ZH4nrmhNqKyKpvOF3d+nk/2qa/1kr88/4a7QSDX29H2fzm
02wzIc3Kk6nxpoaXe6Wro28WXrq8h2jprVBUo6E9Cgh7AxLGaTPysCa0bmIqCLaGonrRhCqiX0gy
N1Px1BZN+lj2bXyEQd05ZRwu6hRyC7DlNztgmN3OTbjuwyjKrK9da3+pm7V8cdMyDmcxNudUxEcZ
wM7Xx2WGTO9X9ZsNf7vrFhqVZo5TRrjUSgQ4segcDLDVIvZTW0xfhTf9hzK4dL+DqcZDQZYCbkcs
Y9Vc+75sKWQlUw5/Ilv7a4JOIhzZ1PMSf0Vv6cWBqlc+TqswFeyLW13/35t3EnLhsIDpc8ucerPW
Kd2HqGyFCLUSgPHitIYPIZI4lujzeL4/1t4aOzTUeaz/SvE2m8grKAhwnEWYZO34MdaK5UuujiVi
+64LjahJDip5O/sIcTPc9SwiNkR7/XaFHZNSBxgUXoSFJj7YzTgrkOizBPNuu8/+EE1EhueO4xH5
ZicjgAEIYATwBry0bZcXnf3M0jtaYynom1Nip3qouTyO76/mzpGEE0z5mt6CgSr7Jjynqpc6Xt50
IVLBdVC35vKYdU6GHH0u3r6QdL5oIpBTyTE36cBaL305GkMfepUlhB/nALvyOnY/sgI/4RQ5ZxgO
8enN8/NMyRXG+JwtswVsA5hWMRKt+/9j7ky24zbaNH0r//EeLsxDnfK/CGQmR1GkRkobHJGiAATG
iMB89f3AdnWZlFtq96pXPjLJRAKI4Yv3e4cDAu7tFk+U5TJrMgsuoCN/suX8zcBMkLFQW/2xtb94
lHFV6c5XPSXcOBTf5qbRR0fa9jUSoOhN27n6/se39nfXo9vA8W6vIkDOnw/MsW61Hh1uTS1+NBzZ
WOV2zjNOriip3LcLYuSfrW/fC8JoPiA+C3a4bPdLfXGPThWU9bROgHRu3VtijtZ5Pc3g4I0U5eR0
8qCM7b13ymirLpwJUPeUr2o4yyebQtNXduYJku8D90EHS6SRGgbyKc4CvZ6a3sYiPZ+1bO425uMs
MPXPbnPT5l+LoR8SIa2kg7+5xR/rLm4aLINaNz+LaxqBPykbv5vzzAR2cJhE8MxpKr1YVTm6LSNm
ztwmvJc7yRZ1WDyNaVbvb+cEMD3yHN7/+G1+f0n8nYElmOuo878zXSo2GJBV2wUHJUmKvIKUxPHN
r+MtEWAEejtZFWXO5QiV52eV4XcrDd1Tei8cXdlBaKS9WL2NtGMCrPLgYGSHGjTX8XIoMwbAP52L
+3VYSDkP0GgnSPn5gDVx1tWuqgKc9+Z5FatedDpbJOqtS9z85KDz3eTgWiheYCSyIVHzvrgWcWBt
RORYcJBelp3FXh/da+0RP1hkx64Z2QZ//Pr+5np7pQkHmPMiZhUvdn43arTlljxDAKXGGoUiA+Nb
UZABd2pqhvDbxGtRqv/4ot8dj3cOLq19us8wZL9DOnBg0I5sDRe18+hC29Ictl42B63L8bBC10mD
ymtfu7kXn//4yvuQeHY65sooUXY9GgOOMJjnr7LzYL2aUoYHUyjr/ZRDVDuXrRUQu9Tn+vTji31v
7cbVeJd70CgVHV3o51cz7ljbfZ0gO0mcuhdmKPxrVcNiFFQd8s6OETmKzM1djufK1T3nc2m9dojP
eFP6svnmqiZJCPNYG++ARoZgBDhFY3FRSU3Zm4xx8squCqcX5M8tlyN230a4gw1dMsqGTgrbwlEu
5f3Jz2FXrZ9+fHvfI880POzdvRjcbKeWvTij+kVAwZbsZ4a8tK+RCrizSPBp6viaWmoxL/EYHDna
9VdjoAOVRmugpbCWMsJ+pfOi5idv93t0af9GSMTpN4ASAIA8f+DEBBaEo6AtTmC3zUdeamVOZCVu
1jFxYFriurpxJmkNzAQxaVU/Ec9ebfhOdLJEtG/jh6NDVeBrAge+FWGXN91hW2zfPpXIEKq0NFLe
tsquMVv0wvUTeHfQi8ElRXaXoyfvVjcq3bSu/ILzkhMOF+U2J6XYysBB3FNU/U/Oqd+P6Ajbc1YL
rPWADV+CFWutUFytbX9A/YcLaufW57oZ4DtshDT8+IV/v1agQKKdw1GIVv53mlWl0YUQzY2dfKzH
T8Xkhwi4QicNickphM1h8CfrxN+OMLpcnBH2UsFzX5xKNWagzc6CPbiDnI/s8HBka10dKYzQdE6t
PlgqtkUht+C4QeA4bwlwJA+nK/8gfP3H4/Kf+VN3+8cSYf79X/z7scP8vcyL4cU///26f2rfDvrp
aXj1pf+v/U//968+/8N/vyofdWe6b8PL33r2R3z+n9c/fBm+PPvHsR3KYb0bn/T65sngOf77Bfim
+2/+3/7wX0+/f8q7tX/67ZfHbmyH/dPysmt/+fNHF19/+2WvEf7jrx//589uvjT82dmXh+9//emL
GX77xfF/ZdZTVtH42rt8e801P+0/iX9lHFIn4+8FCZHODNVW2+mh+O0X91cqBWYLxSbF7e/whuko
K3/7xfJ+hYOCmxwqRWTRAfkfv/z313r2fv7nff2rHZvbDgm/+e2X59MCXjy8D0Scu98Lji982vOV
gAIEzLCB1aKVvPP3kNa+DPvjYlzvJ/yW51ei0YhwfC8u9+MBm8vLLWXoozVr1p2x05dppNpMEMoF
Hldk+viXR//nPf71np7XO39eiUQ6Asx4UByvnt9TXBaqWQLQr0JlB1f6g9ALEoAfX+Rvboe6kXe2
e/XApnwBt+XYUSodJSIoI3VOLmn+msblcIrJi/rZ9MZBg2/8P9sxd+TTb2F/BFphO6aZ/fyOMq8v
xjyojoCbsSdwnVPZq0QRoXlUSx0DgQQSKCDfTHikr+iNV9AeMiNUuXmTGLMQB/RtItfj0NMKUALr
YFWn3kyBJpJq6La3yVja3jFbPcLGZUc41k1OyuzravZcfTbYXv6osNTIj0EwLr2wuqj7SKbH2qT5
vLTOjaUwvWUbUeG3st1kIIxdNNPJ66bgG0k4VpTyEb68WxvFhZ3Scr76bG/5EVpcVwkyo4MgrSgB
4kvQsbBPR9fT841dteH7cZj4bM/eql4kDpnyQusheoySNqo55mWOFEuV1ElaVRH7jLGn+8L4HHET
melC6HqSg4jbdhnEEHnN5UQPaz5lkW2e2mpusmNtL+sD0bTLx4VD3bemLoNXBBfPpUCFNb5ZlniT
uKy7+cSN+4WVJqYM7uOm8/t0azvrwYwqep/5TfU+GwKtRelnTizc0ckH6J+NHO9jCfEXfU3RDPdN
PI+vt7jjSbdx1X8m17h94+ocEMkdZnndWE5MNpcfbaUYTDLc66CuHlpkYA/MmvFLsSaBFHLrwp2c
4/aTQKNtvkSO2Wq8xngztpWXCgPgBiSMPa+a+WA1f9rzH4OzJl73jIPIiz/lXuvduJ5J7jROHJKH
6Q18CTVVHxc3XhVs6OX1Rgo9vIlxqN62oyY8hZ6C/8EBJbGEM67qARRq+Lhk9fwBPmYWg4St5WPg
VeatobisT+46zK90NS8rHtMhJmPVli/XcbKEUIqmmlKs6Bf7yZ5n+TjlXS1T5I1BgC+bzu+o+dR4
GP3WWEIH8VSdZa10LhWLNwfNobSua7em4VCVbe+kSzJkBHA1QXs32MlIBPimvewwaooN4SBsmES8
4ZN9t2xzfts2zvS5mqMClcaSR29idrv7McQWSaDhb1v87mhQpSsxToNAHoU/CsFRHUIFVe0RwYPO
8PiXTv9olAHOn8tovHewhh2FG83eY9UN7ZyqsKg30NZFFYy/jg6cTcLbjbXZE31iooc7UeOz96al
5L7OKIdcxFCBj6NhbJoWnmG1fp5k6aPGVmhEBJx1DFj7rGaW1VyxPjqZ7r86hbEDYZGOWoiWEHbS
fczYvddy2t5XLPvYPtph8XX06zkRhYGA3XgqvHM1jfS0q6NM7l8Gm6BWJ/rOHjkeXq1ZgExjqJyq
P9aLzfi3e4Tbh37zUOYlfhN8MsYqH2MTNrdrP8oOXLRn3GCGacEqkDZ0DkKBGjf1woxiceuW6X5r
ZvJ08N8yjwsD6I0n3fsO3SjxpsM43xhkPU/xVDKSRpVVc4oYvKsP2DTFxyrv2vEQAyTUourkaB1U
tvgfNEvmZ51ZMZACcVTqwIKjmwtiCtsvZbPmljChh5uzna9anvLO5B15JR48hKLgOCUyCh1fmNpb
CSRSA7fpW/Nr/q5571mSX3BsucDDtYulOeR5gVcGabr3S7J4tJrIeVGHhe63J8gELQyy0LW+c7eg
ro+u381vcm6gOk2VvaVxD9ct1IQMHvwsV9HJYOmWiTzu5HLyAuQeKY4UVXw27cr7dJKuN4uwnMIr
FAXzJ6dFP506Tcl3oss412nfE2V2yuquukVJYZHPbXfVMSl7Oz749ZJ3sNd0cznUtd2JsnM4O5Ec
gSRMLfiv1x7rc5Rlh8lTF+sYa+84OVGLDfy8YA9PpGJwS1wgKoxs0+Wjz2gtReSOSblL1jHZltWI
nVWXz2MjsLopPtUccdbLpQ3yp9JZA/+YB3K69Wu0PwdcniHwwrVa3o6hj5QSUqpaydRFtHSO6DRZ
hLd0SZmW3gpdvnIm85hhzlikhT16DbKBnsXXWINznrS5m4hybkt16CPtf2z9NqfDHUU7jdmyn8as
U75YcdNsxBSF5168FuGuvmvwlt4G79zaXHVR+W2MQRV5L9cT3DMxepl/tY5B/c6u6uTBUoH+7MQY
0wnfMrnBAm/IXwUN1N/Bs3vvLHHybjp2cam8NAAMKA+Nrsv3FqatD3NXLm98Z9ZNyu5uVWdoxMrb
ps3KDhtZVz/21ex8zItpxSh3tjKZZpOSUiiJHiUdw0g92Kxtx3qMMSMY3ax7aOd6vus0BgV+o51b
toXoxvTanlMLNyoM0qPHmc9fhWOKCY/CcBj1OQax8et1Dvdxnms2GUUUS8/8a827zDTFm6QJENJp
WhBfMax0Q9o2NfZrkXY3tt2I9Uv4Tq8vrRKMiXiMyM7Tld6ul2p3iJd0cAp9MTD4HhRPA6PvEGos
LbFoO4/cEoZqk+vyQJx48Hpx2hIDidHY5whvmJFTkai3+RRFX0ql6KWQNDu/6v1QZ8Ly3SE44n/Y
XLD3mrMGciyRb6XcPjI2nS9dQrNDYBzNBoKeoxrOPGdiOAEyAiEQfD18gp1D9sS6lqwAgH1mJV/L
X16D+PvNNZyvjT3FJWAXa9dEfQoYfDjQbV19t2KL+q2wvf5mZKNgHDH78jSZ8vKzO+zzQ/reGB4c
O9dRSme0/YjsrfwcSlOwsJMUee73ecCButlZKtqb/XQpYzIo7GRid5ghJLzPZ+Nj5gqK5Yt69YdI
QAIb+1O0ElMjpMTul190i0QMW66vSWWcOtiw6FlZiej18UyHgV35OA1bUjgin+3prq2DrrpzFGKC
K+OgjfcuVB74d26kyGm2XcO781ijDIVcXq8pK7x6mPCZrK0Nu4Q41g67NEkM3aGainJJZ5gpKAEm
bw4vdMG6xcDpHBxf5nK6lTmxg2cjAmXrilAmDvLLjDtnClyz4YkbRfpdX1J3wlHGEJGw3X64Heam
LY5xE+vzvnVJylia0ADrBLjDCz36vHnfqZaH1ppd9JzI4y9hrikp5oJ+a+pXY+G99iQzjo3Ecu9c
4w75qZvkqoVZIuneko5MTWTUyt5lb258rXs7mk7lEAJnyRyg5qaIevSy62Io7MbFCeubRoXLFy07
RSYw+yLNNcuLioOU8fRVu35GBVkMSyz8wRtcUfiNdNjk9+88rtCtGFgTcG6+DdOlT9jj13GbVmhu
YYetbJVbTpM62mfDwTXFzKT12GQzWCYERlkG1mC7W+2LucZBB0OQqI6FVQS9utuWBcUJ/AmZHBOT
eQkkNns6r6emiOm9Wf1UHWqax6hJQWYfotkx0ZEMO+wUszpxzUbNBN/ndYlzzGlMLHe7aNapYmIU
ITvQVg7tpZfIxdLHarSH5lTi8uqw5LiTf56F+ZD1B4PJ9pjixbI1h46aIvziFJT/QGkcQtiX7bwN
H0wfeUstCiCWKZ124uorFfsW3yur+3snk7lzXG2A6A/ZjKjyS1nKRN1WvlHRLewEInZtYEWfA0sX
/kn8/EeQxP8RaHgGTvwQuPj/EJLAE/wvZ9Yd8niGSSC9+tI8lGp8+iuO8fsf/YFM+PavNB5hl7F0
Ive09+byH8iEZ/+KC88eacXpY5cJ8pM/kQkspX6lnQgGDugO0YRw8l/+9d/YhBv+imUEkgjQDmgZ
SLX/37EJPga3Tip9KOOQe3ZNx/NTrx3JwOLUO9OOdSyRW11w3YyxvFOhidufQGjPMbs/rrVD3ujH
d5j/pTdZNUUJnn0gzjGhD1OKWRiROjlx04+my6YrL67y/ieXfAFT7LcHGRoEdpf58gZeQC+wGBsp
XTULK4QBN+EefoRtXF785Z3/DRjyNzeGvAGTDcBPesAvSYs12gKVBStOvkxkLKjpvKd7M3w8FW4b
B2IOWo46P77mC2zk9ztDG7gzs2ivMRyev7iirvsoGLCGzMY1Ebm/NllaF5ucOAGN+dmPL/Z3Nwii
CxaGdA77nxfYCCpd5bhUOWIybX/jYc3xlapbnStr6i/HUtMZ+PEF9/fyFzAGWxZMiikVaXQjMuK/
z++OAWlPXdUtYpqLK9usDwtBqlfjGHwwMkiuMSq8KtQ/y3zbvWBQABHeTqOEa0I8en7RYsjwxlrk
sh84V2E34ZKauvuZA9bLIYnjDNk6EVDy7pKLn+vzq0yqbziY1otQTj/dQBkrX1GWPfz4+b0cHVwk
hNW6E8aQ46LAfn6RZW1jQoL6VfSBo98nc7XeVm7YXRhn/Fmj428uBarJhIbludszvLgf4+eSFGR0
3TLfj191082B4Hgx33tzMW7HH9/YPtKeDwyY/KxXNv1zgjBeOgfMZaeaDhW1sGScnctkzT4W/TR+
BFrNXzXOWhDdLRf7J5Pt5fjncWI8gNso9phYuLzUUOWINFUfF9vvXZS7MtuWKxkn7bXX91hMry2w
wI9v828GSYwfC3oaWKos8fvP/0K9W2RML2GXZ5cZ9PKk9LLzOFqXn0zrv78KDD80Q/ALX07rMtgB
wqbfhOf2LuaxDqyuxMv++cMDmgfj8DArY69zn99LVm9RsdkUSjPQ1llXBdZNpsro0gXV/VaMrbr9
8bP7fu1AbUsPcI+K3LHjF89u1UAlXa82qsztnKe8A1KJAnoZ7/vGeS1jmPWDdn7SkPqbafA7jWQP
WcTZ4SWZnALRbXS7bCIe1uioUfvjJRQm59gcjO9/fIPfvbZ9jSJ8YE9cozh/6fGhQrwjAFKIpo89
82recnnWtpTv//AqtKSRXXpA4RDkvZfiuM1StvSdxhPVSjoAAWAWphWYNb79p5dhlYJ6wyhnhwZ2
ez46pIrLBI0BecFh35HMmsTs0DSh/+FV9l77buK5b9Acn/cJ/pf5BJlqICqCQZ4oaR3cKStIXWqj
w4+v8t0YYMbuUl9oHVRSPL3nV8HT0p3iuOHF+LF1iSH4dosN5pLK0PyM1f/dGPj9UrQY9taI6/7e
rfzLDdkLGNBM2gSnj8LbxNqMtn+Bui76WbDSvnw/W3BR5lOw7K5LWDxRij6/Jz3FtELcLRKQaTKH
NX0dovPSb4yFTnyd6Ve7a7WmWIjVA4DCAkEjnmW8nH78aL+/3517xriH9sIrfGn/xHz1ZF5GhMZh
AZhfrlmf2GcuMXI/c136/h0iokLrs3PdMGh5qVkFJAJLoZ8PYty1J7CTSGzjNp7nXu+++8f3xAV2
zyxvF6O/TPMNN+j0uuHEa6atfx1ZfnveVaDh//gqsLA4ZCDWhh71UpO3tnk4424eA3O3+bGrPAN4
/dNAEXqMLwbKbnWyk6BpdbKZAMY8HyhBKeU24ayeSvrZiMLYv8zRxkbvaxQPmf5EIMHuah4p6tPD
UPZZGAmlMz8/y01VtG9DbaLmBClVsXxaloUBLUwG5+BmTWVfl3g0f42CCUMgnAgr/ZQByBKenvmm
EWtpbP0298wE/5HdGNWrVEsLqJw7lb60l2zDlMwUnqrLS5NM0ZCBW05rEIm5K0hoAVEa8zW+UK5M
yjt4qf50mk2ch96B/UxNd8GSrZOQ/Ng/bvBenLsoIqtFOD32FSLqqwSMUwZrdLZi3FhcjdL0H4Ki
s8/oz1VNqri7/nXmJ1b0qdDzWiO3aaJNQHGIgnSaQvorJC4NyTmMY6e93ZKgWy8Ws27VnZX5pTo5
xlqWa+rttWkEiNYSEC0q++RsaudmaUF03Iw9FflHdBwWfMLedGbJilNhhthPvS2w/LuqCYC0KjdT
d9LZnET45caaGPRm3kRlKK7EWMV9cBoD47b3bp7l9mU3QIB6T7+o2PK0X3RZf6kLEi6PfdxiDrHl
XlGA3gdjcxhaUgjPtT9FDdVt10U4KM75Zxy34pwcqQVIvlmc8r0NfrxdxElvuQcfcBD5p6u78jYC
M3kfFy72VN0W1yirdEQjwEwLVolevyWAaFGneWvTuks/yobEpAX0+i4fK5x8mqhoHDzCqrqlDuXT
7wprKukxNiF8EK8J6o081JDGSjg29XBTFZihXba9W9+OasTzd/VJ77gwxm+DHR1t5gT15JRLPz9g
mpUPI1IxU1gPsQRG89LNsxdzoyVQ8dVcWshvegto+SsNke1Ce2ucpV5fm1q0IeC88FmrO7EB2Lre
aYHlrd/2uHyUD6sO8NlI29aOdXIMvH7wzHkVAiblB5NhrteKtlF5RIyIgqkZHVyV29PXxOvs4Zrk
x9o8IX7SfZvSaU62/ETAjHNjN3FbXJo+L5bjpENHnfMlzGNlx21wliVReRs3tvoGREZ0SdKVg3WV
z0m0jIICu+lulWM5g8+Rz/Omx03SNG7EqK3EuiC0Kpwe7Llx2zMy1lHruQkeocKqgiYUhK0MpADg
XxoIja97nOo2tJYLPWHmmZJWoPK7pfaiUjgIKpNXy1D05qyA3fQ1ZlJNZ8XAHH5sjFf4RA2r9gp0
1l6v6yWz6hNu41N84RWVYx9XJs9MmySYbobZy/OrZYyH+k1cd6F/0kj53GMBsEmuolfkyO4L0EeR
JVkMfJ9VU39Ec+cnR+XhxHyGF1VDHKgfsoMBEvMYrDXZKEm6LHy90Ej4sNadPZ1FfKR/9I3FsDdR
UcAA8pepOx9cyF3p4NlwwH1DGFRKum8OzctE1dNGsBgFMOhusQdb+s55MM7t/CmofGUuCk48yTkm
MI131Zsm92/HJJ/Dj0RhjOWb2U7a/iKM4bGeud085gyhvA5OSTskH1UwlK9QZFpQA2rZPdnOaPJX
Ra9ggWwDcOixyvquPwKxx/VbpWMapZbdOfsLGucv/pTsqHjVFe+6WdLgb+FbSBRGbntTLe0edOXg
AH5OaIyH2MT47h7YyoH/fIbsFxxauiCNSJiN911kmf2Z1c2dGXVLv3iprZtqrdRbFv4IHppHbvSZ
506sGm1rEP4XTV+96ytFW9nN4wUq85IRf0HCouxfr5mLrQg6u9CcTKkDUss9K46PfSAhtwztomMS
EXql026ROrunrU2bZ+lU4Vx7yWDpGwey20XHeuGfdw7gd7rSLGk/DflYyGM7bsmnsGbjTPGQmsNv
CjTbhjnjtMNVZApNRtdazO5BjXFjXYcYUOpD3NZ1eLmBAQd7M2BMiP9zCAK2h1aNR98dh/VkT2R6
HIpsiMhaBrZ3hJPsdupwEoftsmC2OCdtSXRc8QhhAtc5ejdiCfuA3MrVePgQ2XbWiLyupft+GLQu
Dkvk58mlzVZO6wB0fxMLoBA1CiE06uS1ADfHyu2jB5Y1Zb/CJRHXP5oSKmWy9Paph4pc7Vw0P6LR
XU9JuliNXV0SpAfrkzfZgXcUI6BEv27cyZyPHVRKHzVqGkxdsB0T7ef3a+YApa3LXNlp5uC5KTZA
6TqFW4LGKl9cZKUbiqQt7ZNQP2E+A+/IL9d6ThlQITV+4s3ny2Q0HcO1IKOtQ6+Ynwb2gM/lque3
0inp2DRWyFSscQp/3eNlQxugl9Ms6jrKe8hGUyIv68oFyF8Tq1xYu3x6zlExKfcw0XT1aaxE8pvb
uDQGh8SZo9Ts4SpxrwzUG9+baXNrhYuyDvMYBr7tmPiQ9I4hKXtvCBIT39MyKt2J8ypSvxauzFy7
KYtukrEiT+HHeGiL9qJsWms8msJptOjaOQtT6H7rHajfSpat6e2aIsbq41MXyvpqqAOLwMjQ+B+i
bWrRphqHg6nJa1ti9DWiKm6qDHdalF3DXbFtFZ0Guwgc2joyKIWKwqYSsq2SlaTljRhmMyMAof0c
dvcuWx9Tvt28VkywplxQR+V9LSJNS8SaPWAtM7WmQnHj0IGpmklZqd7YDA46li2RMFvVfqFJ3+Wi
9zrnHcKDnK0AtvmltrUsUseSc30MWxkdoxw71BvPOFt8AltYYgqkGjWz6vMswenOxby/J5xPwkzp
M3WbZ/iFvl6RrSXwW+Nm8ASsiWm+Uq3cvKPF+g5fjbSw4lVVEdsKD2OWy1t3w4Q/7XCXkTe+9Lfp
rPIHuZyjwGbsNAWEz6tsqJLqCo2aNbxrZeLC+M0hB5WXoTfmhEzjPONHseiCjPjzU2OVsX/Rqa0b
8mvXW8vgkXjrpmd/dfE5PiSajTTc29khHqi95fn9Z8oWtzsQYwurS6qZVj4+6+N5yYZozqYwD4Nz
up/EB/V1Q/p1zuGwF2MLt5u9o52WlLDj7V5Zaz5e6poeFxfTDqhwF6138Viq5FCOkLJFYhVlRR5Y
OGI0G0OePAD8wCag6IJiVihJqzpUPIIjbya4HAwOCGejP9R3ttVNEGB0sH3sigDqhczVqA45SVRv
cHKeLgNTeWXqskJd55nnY6GwalKQvZyuuSD6VOvjPGTJdD/mrne/crZluLnJ6JzsjKgL8r6bajhN
5TrkR35vc2m4D8JTefgVrD8MBQGTo0lX21O3BTETBA/xzXsWQLZGYeGfcGNrohwZ8m3G1+tWIPIJ
TCE/GqeU95lNfJCwLNiLMAQoEoVnyomMVUeOXzSb+pyOykJ1PLnNUKW6zlACytjfWIbduRW904fv
jNzgg7SOM5bCrashFHXXlHZK4aqn4+rGejpfG6fGV2hT7bvAcj1LrJOFbJiyL7rFoJVYbK+G05F6
ZSHvXbfU2E0F0wKlMq5J/Gn7DOU8PDN4Sqgj3ziztBqoArJWePvkKHiKQk1PNQ3SXORrzzSUiFE0
1jhjxP/xouGDGdfisas0kOmGK5994Mw2f2vjtf8YIgc497OMWsrGO7OCjNeSS5tblblGEchcDbS1
7PvNAK2wkYCgYhrxzIH8VHdfZmuIrrbWXxp4grIOj0sdFLcLK13/Pim1CtOliAxDiV5+dFAosU5N
ENnWSdOrDE92tUFijNpgHmkntyTeE8zHrletcrsbWwnVLmEzvY6sKc8vC7QK71WYR/b7nmCdGcpg
Nb1GHundLma0PWy6fOsNTcjCOob2FJ6SYhyvFZSsUQzBqn5vVncPkEq622nkyEiJXdGWNW6ottQf
i2zl9be1t28H6E9cf5TLBWnxY3MH5jE/5aptv9X9FBA/YBl2zzKoXH1InKX9shD95bPl+nohWzib
VidLqzwYOAZHa7sFrHG6ZZlm+HTS4MUnl+STtW6Nvqug9m18xaIa11NEKEr13mubdiAC2F1z+BGJ
BynjddGiuoGt2NtGqZQCiJ9EdhZ9gGKwvZ8jptexrttgOo2Ei8FrGYLgPjdyeudzFCTFl1Ooh0a5
7WKGklyHlFSUOD6tFnEoy0bRnkY4yWSC2Voy6OwxLNYFttNQPBESawiV7+LtCz4241cJlw6KUMKu
wziFUSl6S42GE09eGcGS0V4FkMOKE9Zt8ZBmbRNCydSGCnhrXO9DV3r2h0myerPY1nZzlkT1iBal
9SC/wkq7IVeH+MLGQk8lIir1rznkn+Qsiovqvg9qr4An0danqvdLLw3dLbkPltHqb/GTnmG9eUin
+oex5CD3rm5okn3m2a7OsbJm2CTFQuktqmUM3xc9fiaHbrLcUFgqInoqgy07nXJ/2/yrJhqDd8jj
x+VsoRSEoDaBJiR3kAcLedVGVhwdwqiy/KM7GfsMQFY97gQp1rZQUqxEA5S736kP0xGwiYK8G/x8
z9ztOSlMZgnOg3mrQ6GoN42wnGV7t23W+DkPE+OJrrKd+3gNwlct4WtVqkpsQSFIhdMHwhhsw+Sw
VXBkxFE7AJ8G7LUjeXYCmvnYCeBhdI1Ky7w+UzTzKxHWU/vYJNPGykeXdhFhIGcnHYfIXKKCHpfj
WiQRRF2Eeo6Yx278QhKsLq+xmXYGYJAY9R/tzywTlBrjG20aiE+OFS83rWOa5Oh2ykrY5NXyZhtK
pzrbWvJWOT1bVnm2E+m51TGOEK9vc3geRXMAs2ACeBaBZTvqpivLhLI7rsPoemqc/L7VcZfhbN33
xGIHjfvO6uA9s4ZS7EINCffarZb6qiS7bzlEmyU/UPKtFKAFe2iqs4DJrzBExDPCh0QkgsGBLVbF
yRilE8yUxwiimxEINSdwnsip6rOFvbo/MC5ZDrslgeVg5U1CoEsu7SqtxrL+rGaWGWFWuPVis7f6
PUqM7TWMiOVJNwrtTL6Ueric+2n6yrjMveNunV1+g7zUqjOb2ti6zJxycMRI2NquRCbz+hxhydCe
xZizlvDX4tE7ceq17c9N42+VaD1Z4YBuD9vDokrWnbEpnNs6K+fuorI2/Qm3AHytnKnUsRbehs9K
9spa48Vt3hbr+L/YO6/euJE233+VxbleDpjDLcnuVktqZVuWbggHmTmzWCQ//f4o+31HamslzAIL
nAMceDDABKnIYoUn/IPJ/mrFnO1kQ0giLtTGnfUwbxcMn+qFTPU7hYOsfFQze9SCuNP6YdfHDWUq
wGXk6nc5YRzyBo3UbeVLYappcktT0TEzoJZLzj5NLLXobwqjwB/SsuE5nbbgrZuDG9nyp5xgEAVz
NeWc07iibTsnJ19JHTs9z5FPeLLasfxJcCsemtFL9PsxakTxM5uIvreQBoFManata/u5b7L6Nkni
pt3phTskd/ZAs5oqQJvdD/Fwg+qf25FEAGHzLZaGUTUEu5lSkRZZSRg1ln7CPD/2pXbeVt0l7P+f
5Ls5Ov/Oj6rQp4fMc/tN6cbeznbkab+GnEqj7dxyGgAwSt38HruYxp/9Z8NWigA5oh7YKRruQn2q
XCl2ZQDF0jPgk3ZjUjPMlB7cWuxapDI4FPHcvbQu/9Otp6jrSP9I0Kt48qFhqYgmdpm49ISh3ZKZ
aSk7OiE8naXbXzVePXHHtCL/9H7F9o9KqgP9kWKtqaJgvTKbX1dSwTlZrEwbQB2zHYDmSYKpibyw
h1L7D4vDJIb0XeghrcqXyF8eF20nYxpAn0e+pqT5IeYaDM1h/kjR47h4zyi0RPB4XsEsgGOO+iK9
bZlDDZ3QF6bTnZIEVecAW4z9+9P2DLN42apgGGj+lNLpjOF0fuyq3MdDB6ARFLsHIzbadjm3jh+N
ZtVunD6fL9LBdC+ko5JT5DGUS5cL7ycgS0Kf95/krQ+IrgIF97XhaR5b745WZGqKwgckUBaBHBwP
S9xeZU8ov9sV/x959X/0tcv+37PBPnUiFl/nl7Cr55/4Bbui1voXjVEErwCt6Cy/1YX+F+5Ksdy/
kDFyVsMSnR+hZ/E38ApQFrgcFJppAiGYCnvzb+CVYf7Fz+CC9a9fav/PgVd0fTClXnc3TS3wIGg2
vt7ktT2MpikVnQisUh/6grqXwAPzblCn5CPN3tcd8d9j0WGFHcZr/dFjnVU1NVKAqhuncvowj+z0
aqSDszVyU+xErIjbPMN11+pAOLz4Jm8go17v/N8jMya8KnSEsG95/ZbuZLTlSGEUWkFbk4Sjlt7Q
Un5/kNfb7fcgaweZZihol2OZsdIUg5ETw5IAuBBiJp+A/4Ak0vujHBNAf32xF8McfTENX7y5ISPf
SCrZF6KKXV+2nXLXmEqewhbpV3cdBxmopCDcAzl+ny7UgiYRX77/JMfU4t9PAvyFPxyqDmv7ZTdb
FrhTuZLvKQM1MMI+qA9KkO7GwNpp/B3bc7mlpOp3QREMoXstAzcov2UBYaXv7N1/dIf8a/r/fpp1
DbxoRdO1SG2TZGgzyrgOW8s6p1Nl/sNv7KhsVcr5oNCAdmAQ/XoQ05yljERlbGyd/pSiF8VFkxKU
JyDKT96f3uM1C5gcwCBmFcge0W0+FqsxjT4u4fguGxWetE9fgy86DB9hBQC/8Mh/X1c0ZCES08lG
2Jr+OqIRR8ApVSgL7SLGybuJBMjElWM50WsxQ4VIkqjamaTFya5JDfOboUtv8XUbluLjEFseIHHw
o8O4ByIYTb4lpZr4kwtIjnC2nPLrfGxbUPU61NdLq1AIuFOj0VJg0QkMLdXsNSuYAUv0iEelU49m
YV3AI6gau74WRgZp25xpefk1CoFF4CiF7h7KmZnZZ3nD/ZnW8wUy4NelZ51nsBioqVAhp9KYt1Rb
vXjStrJyRjOUrpg/OXKo7aAbW9MNJxNbMRAE/H3X5GnvnSTd1GS3hl7BzOlkS8/JbdvaC5Wm8j5j
mhVFl4JinrejSmaBDJ+tUfF1JVWy75TCQWYL2WgPS4mlCHuvUfNNHFkkSAotwM+I19s1arj9FHZx
1We7wTTTLqgIKOk0LKgQBmqJYXuvOHUF8i9RqA1opbY1ph4AeJtExhecgmUaGm467KeyoPYXL4py
ANdUk4DUgwsYcmq0S6+IRRt4RL06vFuEOngaLRUbS6jKIUX2pt0RN44z6Wjh/vAgPBnuzsG+44zy
Ie/rOXMfbRXDbdUNVlrFVyMzLLHpynGZt1U66U2QY9qyULtoq02JcK4SNFGsXemdnka+bc/uVVv1
FQQAw7nukDz+ZrFHairpdMW8MdFGWlDeADwvN+ihRLO9IEyvzP3PZDI6EVpWijV5N5W0mBsERu5y
y7QmkDlysSi3gkbyE63tNH+kZfqd+9MufAkj5CHF8KsM+kRP7sqY8I4qhGp+V6I4vYjNEhtyNixG
o0mTgI1qnBge0TDExYPpVQVJlzEpmGYqbvMzt7v50EZp9D2Om/4qKZHlh/Q3xR1oEzFeSmwe72eU
banyNnF8mRqGQkmiyt3rHlIMSLaKqkbgpMp4O41D+0P2Tdrs50hOtd+3Cvj3wlaSe1JidOxKta9B
h6XYRlEW6IqLoVmb+lPrDueQrlK4r2hbX+vCKKjvA2m8MGJjgiExpuK203PqE7Gu9p/cIvf2nbBp
a+iFQ+VPAhHjXlAVAHxzSSVZSUf1ek5KYfkLjdooSJECRlhsUQwtyFnol7QzKEi0Bd6DqlJ0rW+K
1BB+n2vGD1SOR/Ws9kr1oJju8qg34HF3LDP3UrYjOunDMMghEHgaPdpwdnNfFQBLaUk05o0XrS3w
iNTnZz0p9tdhmSOctjvSG8h0WnZZwc37xJIqfiRxohWhjGc5scuyhno3B+UFzAKmKYNxe9Nzhmiw
u/gMQUtbyw7w5bIPkVWakJ1tY/gyj255aIZ5sMKUFXOD/mYzohnZlU+VkbgNhX8jZ93OLqWAdFYb
7q2q1Sl7tll5ZmnmQm3MRGf1JNfZ3D4+p20eanpllBsTGzBzQ5+oL+nICFH4sC7ahPLFnItAT5r6
0ZCWwymgWePVpCXmFBau2z6pKpmsD1oWASUKbNO5JaDxACpph94vEpmulT7klrZ9G4PwkJaXqhvk
Zyz0OUaLEo7SsBGum6ypkNsV9dyf0Ltcme91b8GnpqAH8xI0D01DG4WOnbm03XKudYrzGSFAoQdL
nI63tCLUZFf1hpoEUQohkLqCYRUb6OzdcmjibLxalETXYQVqBdz6qr/EDiNrNhakk+mkjKKOeLHp
kS/RIxoVJ+o8tzIwumIyTszaWT8YrUgRxoidQ0Dm7GM1e4l3C+1NK1GzU2gJVujA2zu7kxnHYGfD
Ma5LbRp3uhcD8zIHI5K0B+q09JHLToYNyinQwqmjcAP10O5UVIfsSvUH0ZQNrjHUjTZ5qor2JB9c
eWciAu3PfVLIG7tr1vI7PFfjbNGZ5xC1Ugqy3ZgU7kllCoI0Y5msq0mXHc0CZzKsTaLmpYT0DVst
1Goenhp1rStnmtDxmMU5clzClqL1IYNp+YkAMzY3bjKOF6qmKjaK7lnhbhB9MNeiEY2MzWoiMPg5
JqKwhwAwtmDzM1s/t/La7TZ1bIEWqdXEKDYIKurDnQ20QIarZsS9BYfTOTEnOXkYokRMGJpI7QSs
X+2gjiYNZW/2l1UH7BxB25N7e9yLlE71RtQKFnSW0CrqWd6QHThWqVK5XWPvISfWJ9BxllsN/Pcq
VRphZpvR2vG7SK8IGue2Cy1BG9UfpsSy+BV60WXnrjvKn02fO0UIvqFtgpL7HFLZQj9956Sd2Z8W
mpeY4XrsYJzGu7U+msT6fcJ7Xs6AwL9Qqm3mcyVReoAKI6UUP6Inet4aPYgGM3UQfO6i3Hx8jqr+
NxLV8amDNfn0H0ib9P+xFdWPrwNc8/8H9Es0FRbGf5+y7kRaPX19mbE+/8DvjNX5CxdnE/go9gSr
INQqUPE7Y9UsktlVQQQQNXUUlXj/N1NI0/+ysYYnjMNjgIB1xRD+Jgo5f62K5cR/kESw2QM0+U/S
1eeo9+9oFbD9+puA9hlAq2ELqWs0+yLKz4YppjGXHJROdl8nKtdElKzGp4z6kR2qaWlecUrRKMXE
PKInXjpjfZZWWfbNwuN03uNmJasPUrLXee2vZ1oNrIhT+Qv5jtfPVJaIH+lTccDgrLktC8V6aIDW
YUhjRvmjB4QG5kNBL4JNqH2Q9Ky/+ng6uPtWsw0VF8NjDHYhdSUCZHCgmqlsYf1Y58hcEP7qqXo1
zFry7cVCeSOPfms4mooAl5FXWgtLr9+Ujig47SI7uGaRISSTdOX3rE2rR/yKUQV2SufH++O9zk1+
zezL8Y4yTOqzdicYT9MXmKS5Cv6opaXiZvzj+yO9zrZ+jwSZA0oH4CHS69dvlmBIWINyPChFNRxQ
bSDBSObxg4z5rYVCXYACp7NagB0PovSZJ+DVH2oaMViDZ9rPjsbm+ZxhDKFDsvwmWluGXYGJ+vtv
9xo9/fvtXPYupSgNEsnRPPb5olZVnBzoqrtG0NBHo+gi4xt3QVetwpX3bCq8EdiHrdxEUGMd//3x
35xdFENZopBIKIS9nl3P6WborIyf17iHd6ncxdQs/vleWGmIkFUcRnGPS1m55Q4Z9d1D6gKnEOqs
7DR1ya6nPE8OetMNH/A7jgoxz5O6yn6rCOWaDHrsxqtPbo5UcXzIJlxMyB2VLzXGuFe1akTX6EZP
Dx7E7t1soxyhilztt1gAgTxUZTVv35/eN7YJ23H9w7akNHj0eTE5WfPv+DCIQguGpjDDSGCyLbx6
/GCO3xgJy+q1TP8s3qeuH/rF8QvuMq/KiDYcVOwv5CDZHoVpeyuRM/ig/HFURn+eXgqgoNJXqVes
w9fN9GKosuUkczLjPEX/+25gKh/BN7vfGi9fxKl0YvuzEyUZbcmkzL9GivCmgFxB/ooXXomcvRSY
emPnoG7J2641Lm6+o6mdEOqgGKGd642Y6RP2zkx0JcwDza1mU6rLcpi1uPy8gDfcl4XZf+Cq+caB
C0wF/gv3CkUnSLavJ2FJMgeg4nkd5+6JPnvDNsdREzGOudtGWvWR1Ppbk27CAUB8kQ6GyjX7ejzh
mQkXr36Otw7IiLIDSUs+B7LNp6AivsjRmM67xBX3qeJqJ0pUGfddNnwkhvnWpL98iqNVxkEfObSs
z7tpaC519EwvEHgyAiXT7WvV6tXrKpvHHbWKZjcYXvLBynvjsFq1fy1YW9Ds3GNKq13lSSoX7XyY
yuU0H3TrREMV8yOHpDd2ksnVhlPPSmziZHw904PsIrVptHMlUodNZI36bkhKNejBfX5ACTuiRDzv
pGdONVQSXUUH96jC58QL4KJRO/fQ6wLuRPGjAz6RDNR4RtfxoyTuDlD25T7Vaf5WZp+fWxm8KwBi
VnvnyLq+AMNpXEyFRHKI9Afg8vsH2BsXI2xGmnIrTxrtuKNl54LfVchszxEfmc9l15sbrfKKKx1U
w24Gg3KzOF38FJFa7t8fWFt/8+sAig6ZSUlA5WJEI/NoZC8ZFBCI9pkyp/llVKQZTsym2NhUXHak
LRK0Kgw3dqESZBWYSp6h3Fe2Xm8dG8NvH/Ud+UGU8MYmpBlD7RdivQHp+PjkMyYha4xFzsauLiCS
5OIQl6l3C0VSB1iSxDed44gTT5sxedKktk2FNX7+YF7W5Xc0L0hMoSZOPIucOFH7q4MnS8izYaad
oULSH2ptcc6hYUQXVt8pOLg41Y1iNibGxZl+CkulC8rKqK5syNjBBw/y5z55ngnaNkyGRTX86EHE
ZIyaMM+iss9+RLbVhLE17TXk4kIxzkUTzDTgKUJ17YlB6fdng9zTF7PzRKDBSNtDrQAEMJrdBcLI
5kc7643VA4b0OVMCtIjo8+uH01K9ZAKNM4uKDmJxIrFCEEXmHmyQOLTl1wgUyIYgqwrB5kfoYqhu
sGKWziJcflpqeeNMovbvVO6NCP2NBAlcg0HzmUtz7TsezVdsDuiuzuqZIVIBasspm6slBfnXDMQe
cdMUN7PXg6cX/VcU/WtKpLW3j8aaFlGH3tUHkclba5nHAWnLUbdSEo8aJo3sM+pvxhnmIPGucyJb
87tJM30xdcNmhdTc0VOpb6YRGLXZVBcK9i3/+HBhRuBqr6wzTsBjEroYaK/2Uj9TgQdt0xR+oKsJ
NQ8HCBcPYra7PUD6hxye9wcXyVuHCxgTmqrYsSFDe3ybppSWEM3VzhB2bk/oNFBjjGtn61iFel10
nvaoTW735FHSRjpGTaP95BV7BzyprzM9YVl6wwdny58HLRR55sGzLCQ9IFu/XrBFpYAuWbKztEZR
RO00luoyIx1m57HZB8Zgz5SxCfFO7IhC/PtL8897dW1jracJU6Fx870eW0mkmSNBc+bCVrsZZDLv
wNXk394fRHtzFDjeYFbow6L7/noUKx0avV2Ss8WZ64uZuvm+K5U8GGmW8n6OuS1YDrsMhBTWqvQH
SzhPMDISgxqtMJYHsHiAl2CQfWRf8MbUc9WgpYJYBpf+sTluEaG11fFgzI5+MtVaeVGaXrqNJj0O
3Aqf4bmOqoBN+8FRvk7r65McYwHiV1Yi2BoQB68nJB9QG6xK5dS1c7cIJ4qNQ9DIsapQ56pRwy9k
tHboZDx9lPUdWQysgQe57hrhEMNzwR6/8rBagy5TctY5Vn1utIgElTIdAivTPvd1PgYD4LFNuUzX
8djaZ1J21taiDbRVVnW0Runyqw7l06CwouHWMdtLYMjLNXRVzOTbcQygrHzvVHEnZGaczjDDNlXT
AjTseqC+/OMHscKfsTjEUuByCN8TonC8vp5IB8ohZyrkxnbdH0XXuVC5ImPXWa1Xbwy6j9fvr+U/
l/I6IIRnDk6yLvvoy7FcSszC7dPJQRU1Fm67xWHoIwGXN96KXYmOBdLza4ZzNAgqaw34SOsULdLo
anTMMvLbKoakhCH57MslUW7ff6s/L3SHQA9FITboeh4fbVCEWDuiju50mNs0pB86bopEs7eKVekf
xA6EKkdrnxoVIS/lQr4bL3gs5d9WhZhWALq+UNPeoo8G+rOP1eperWyoMW46As2yo3K51xtOLnhE
Cq0NFD3Ham/3kX3QpUbIaym9caLKfNFPsAUGTrkg8Sk2wp6zS03C/wyzyrV3BU3UaF/2c/1D1Ev5
BES+b29nU0dO3RSYywR9WxifZVfk56MxeN8RE52T0NGS5qs2mQ6qtbo9yI2Jf5zcyMgtvneNgO7Y
RImQvmlr2QW9n0WQ8w69t9WRj4OEMJXWxjMXepc13n/fh1hfzksYUn1YuUZH66/u1YgLF1kCXzZF
fuXgOAjsFxXx72z+7mdbLNNZXjvjyP8rsZ0XBSDLvoEWFibGbD8hZZrdkKGqP/tq0q+NVCIuCEja
oUOja9q3atCKOFQQGkBmn/LV16y29dEfFTV6NFFDmWgBFoWBN5YKQDo382tRFD0YeMdU7igC6Mku
Qkio8bO06qezJUPVB2SuDtCx16dS+tB5YENCimfyMOP2h0bU+0x4VaBnrfKEh6DxaUCwN/KTyfZY
wQ28amBGkNx2yJRm9rZIuntadTige9og222WxG27ac0IrBFe0KhzzEPmwE2xOxohJQjtn0aiQtrG
s/pLV+VQSQ0uStcfELUDsd0vnolE4Txb0EfjBui0a8izWkFpLRRUe/tgUDHMC4oxakNHsRuUYq0K
UG9SIZ/n9xVXYdgbrjzp+9Io/aFNEiWsjbSsA6u1osuyGwHQA2JE9zJXUv3KjEol2cFXkqdD1sGz
0ei6xcDcU9v1cxDrZtCqfRFvUHOjE5TkeTNtrSgDjZ4aKD/4ok+qXaLk7ncr01MTnu/A2uqNdMI4
oajGz2wG6O6TakEi8qyuHzZGZ857ozfKB8IqvfE5f6JvwkrWD1MB2PLLdM73Qne6zxyN2MvG82Tc
lZWWIMzcTmjN9ZPxw664bX0rac2brjB0J8SJAVeLcpmnmZlUl7VeVYFTF9Ns3UokWR/cxGB4kcM2
Chq7kGcF9GJrB4o5Uv1uGNv8JB47Lz1NEyjDfpJnqO1C/FwWH8aj4vjo0c7fGzuFLNWWBSQ39Du1
XSrzQvEbZymhcHdx6oVxvTQqYPWkQsmaJSTO4DnU6S7OHAJ0D+h6tZP1ZNR0Gy1UWKOuJFyCkZ2V
NApdu4DhXQoR4iAdVXyG2oNmHefjNzsbHRgyppM8OotlDHwuo1C3Hjzuc1Oqyw5VZBUouTVED5FX
5q4fo2t62RASJgHKj5qNVizmGAZM6zaUyKy2e2wwjJOpm23ow5aauptlVsBIqFPVndVNvrRBzUce
N7BFom+mHdOyNeBZ4/Dc9djRyLZUBqA9zfAQwW0dLp0hljfWhAFQANhhhEnFRMYr9CP6DPY5RdI4
X8VVBwkuPCzMlOMmkoJGeNcaBFDFAufOTxs0FpBSGEVOrKXWhj/2tlNuuDC9782sauamWCLX2XiN
U7rn+QyfDXOPGt+YrNAI+VELg5UeNe63uDUx45opjX9fnFw/hRju3hnoNaBQy4pUIT/kSrnTokXv
8BO2R1wIkQx1Ak00/a2NoHMXFh1lAn/Q3MygWFZxThetqAhrmzXMTlNdfEpFDg9Vk3WVUfPOiEto
j84XqEwun9Bi5vCJIXidxBn0f7I6qfx0UtOaA2nawA5sa1Kus2givYL3ipp5NnP8+rnejwcxK7B5
2qaur22jh1DrTJ68VyGpPuBzqh+YKaBDduJmn/gA402MOPmtnhYK+PeyGucA40i1xtamNrONayOd
6EcggDza51pSbXW0R249clrUQGp6CQFocP0cWsvy4AkCMH/wikj4xoh6up9b2gKTuGvUOKxT2cIn
HF2kHWeTmyUAx2b8sFyJsWFWZaCweMPmxFKW5BbHi+a+Txf926jW0/fJKYWNTwcayY6IOIiyzvus
2Ka8iI0ImeoY9qm9qXrVhq9lxmiZp+U4IAOHpnCzHVKpXsMeRRJ1KKCRQEOZLEBYjenxNWK4mz5h
uXJVu/rABQjF7iT1jOxeN0ftiYJsdFXQTJt9W53smzriQAvaZXHorhFpnxcZXy40uyV1dgT3DTw0
uXBXAgqKYqhwCAtIGH8CEdoEBqDUNZGhGFHYIkyHPof/y6KEYiy6vD7tLUt+8SQ48c2Yjk6xx9Ik
+9JmHk727Csx7JHWsbuz2U2Uu1lxrA30Jtx1C1nGA2Q+j766XlXFJ/SMvRqmJIx9VWmLIoD5FqP0
OqkD1iAlPJygdJ+lGMQMS9y0KNtnygQdS84KZ7dlJZ3lD0rU5T5d//pponFTBVbNvRvMi9mh0tlZ
3rhvprw6XTLCCY0D7xIEUSqfLHsUJxo3jvArVa3E6TQYOrTr1Kgxi9Zq9xJ2bYpCrRFzpBt5YzzC
JM3bkJBoqYO2Qkc+RJJgfMg7O91LnOtGvzUMtAOnUVNuqgIRCB/UXv4DMuIww+abPLGFGQPBtQPA
FAWgZMQNOfeShQxegLMRVvm9t8dJbsHej/1BztZs7OPCs08qhCMgWq4MAQ60wvqeLFF8MSx28x1C
E0ShsRL5tVk6yrfa8OKRgkpllmGvrGiXAd2HJtDMAs7PnLQtB44HiM8epouSU56eFlE7l4IYVoOA
KAaWv7SFeqqSkyynUeRI5b6srSkHsJh4Yh/JBqhCVXURmrxWpJgHFH9MIkOodf2VaWojUFcFEe4Y
hd8IKMnEihpx/YYhuEH1VtV9vWZp+hMyCBoUR6rnm8RbxGcEHIgsxjZtKKXRlNoUttV96Vsti8LY
ceIM8oud3KdqZ/+wI5lWQTUS/KCkn+o/TOHIa4tmIdA3vcDe17Q6+3qElM4JCL0OPNNcqlg441PO
JeUSTfvWIrnOXUBSqj86sUZY5BrWl0RJk/M5tt3bZYnn25nC650BRsnaK1XjcYuy4NFiUKMm3bjD
BEsB5ermbFAzRFscfATuTZSWnqxOwocaRsO6Q4tkuvPc2IDvivFThTBEBBHLUZvoMqF7g9N0KYbo
prW6WHIsoRVBnGVFbSCNBXpy3Ltgs3Cs9rTtGl4f8BgHUzJl1Xr31N147cg5eSyVFsU0bIwOmHb3
m0YrhmRHRM+ZIlHJyVCxUfULxZPjso1aD3GAnH/zqCO9MIXJpLrTJuP4PVhiHO8WSy3bfQYCtTlp
5VxeI6fs7Dhk0mqXzXjDAd60VxaTnpio2tRm9BQlannTFA6SM3A5oGbGbg5ARy7ck1C4TdQFUiRe
AjObAUdmSIN7W9CgSrI1C3z14NDjq0SgK7yfWo+OH5IxfYkUDco8jT975aAdvNzU423jmbGNY8Rg
gmgQC1iveQGYUxVj8alJ+KltzpVvQlyGQTRCaOl8s3fa8syN4nkJuiGdoe+hK/Qjm+sMVMtUphSO
+Sahrbn9N8JdT8XaQsbVFoQchZ+xMfgmqDPVIvQG0/lSKylFAcVeyju1LaEI1yMR+8YaKUdvVDuK
75tUagfax8vj5E75Z3OojFO3EJAGGl3OSI0jqxrUI2h0e8odeFrN0hL+zOO8w/+yjE6Msb8b68zb
GQiOaEGaE2ztDHQKNhWhl3GYmJxr4WRpdtKAqD/nvjUTMhQVtwwcDwZBLJSN5ZT4NDfqm2bpxrvK
jOF8kU4vfQgyffhWmvX4MBfVfFOyqAq0yQeEnLEErKsQU/TBPuF4hY3ZzxosvgX+9BltGAC8HuVm
vv7cADPNJnP60RUDyyEx++mwxLzMpun78cGIRxTHUSzUf0xznLOiJ6PZInuCkJJnDNGtgldwEcT9
nF/QkS5+OjhqIXoCgPBLrVtjslFSLUPSQasr6zTNpkmCN0ba4gQmnAvjTm/7xK/bzgOOCAIRpm+B
NNWJ6U2DHRrN1JmBIiwbTf4EbRpI8IIVBYwr30ZVtKDRUkRlaKFK+URJyxkD7l57CItBmb7YcMrM
nSPV6GehjfreMmZIshXn0cPalLhA/2ZO93wFueF8R7QLSOD0Geo1HMuiLy/duBAQKBcQuudoqhS3
UUwGfOK07pSEMCftw5KrnhsQ+yGEPbazSVIi4m9Jt2qTm02N6reXAOjwEe+0+gDtARG4ssqASOql
ciWwd8ONIyarCUly5E/Qm4rYdrOmFAGAENChbeU5DxX/5jDLtr/px2LlPjI1fqXnCOCt1n1fMM+k
XdP0Awoe41RD94Q/XCpgIYXyBbwSLhZJS8N7Kw21/Jk7lXIHpz9j7oSTFoRLEAH81irSNQhdDVs8
K8axwTAKXFicjFgNELQU41YprerU6ujQbjtAcy5bOwVFXxKVrjGfSZjdV6gEHTrEY+TGrqcFHQqR
eI+m3lX9htpLA2YW+7jLuMNnKOhaN0WBXu2ai4UzHrNakZJTgp+dH4bOwIqggKxdbyGPu3eYTXXd
Vkv0+NNzweZ/AzLXvGMHto73b3ew/zuMvnSVIu2/uyt/qGrfPs3fk6eieOpfguWef+gXWM6y/8KP
cgWRU8hComfV+PyFlTP5L6oB24hWDGqtQF7+jZXD1QvkD+acNI7AEaNXS9XqX6raKG7r5IQkM9h4
o3kAwup/7PgFzclFt1hzUcRzdGAE2loeewGhqGbR6ZGnU/wpTGU7U/qlkiKNEGql90Gt7XWt8vdQ
YBQQt+QvwINHQ5n4KdFuiHwXuSIKHl5Dml18VFH+cxTwNjhxUdDTYac+d5tevFBbt/OYtqTwmYtL
CGJ25qZSYnf34iu/0UN7YxQwUhp1V8BEK8vp9bsIlXeIKA8EzNMC3BlsfD/06fb9UZ7xQX8X5tcp
W5urcGwtb7VRNY46dSY1WWj+VRIgqfujRZMCAwGudR+NjiDTofQuzmlDoaKeC4DieBuVaoioSlir
eDG2Ixngld6oB4eM7f0nW0u+rx8MTqCncVnAl1srqK/ff0hQsUD5GAnFEr2KdihvQScjuuES7rKS
5jDCoeqDJt1R32adDc/UaYtQGaZ5qVtHC2hMKpRfsgjvjSpz91Ot1HuCabRcJqffWW7ZhBLfdUCA
GXp8HlF4p9kXVWJPO0w5ErTLMnyordjdvD8Xz+Xoo8mwoEfBZcLUj/169JU6qYO66Suio0qZ57D2
5q3ZaboSOpmobQoHq/5UDFL+ZimmW3sCpb+kXn3vZjDbAW/Lcxdzsh3iw7FPESR+IrKKHXQE41T3
RVPHj2KxlDO0LJebUR+nKgTRSSVUSXF26BW9DDqDeOmD6f5zia96qiDF+MhU41fA8MuTQdrOIPsJ
/P/sLOtVliIGEZsyfH/yXpffn78p2sDA/ej+UoQ4ZkIvOcVjKzWSQLHUZYMcHuJ3cWmHTQ3nQKdm
98Eh9Lq18Gs8Fib4P5c/3nrovnwrGFUt4H2LHZXQ7JYt/Cy1nPEWmeU/VPRfl6sF5pZWEMc+h4Xx
eqiumEGjtloSODbCDlDoMd/L9Oqj1bceNUerD4Ye/oYrbx1t4qOjiLLWkGQqM7jAUbqglIKnDYKN
EB1cc4fPorpVtdTYkmXm0KtcB7UJTUcgQia+PIA4SEZH7pv8ltiggUszlHCZAMqlvWKdoDL6CDMh
DWsquVuTotqG7K0/s6oJtkKGqswYk4Yhp2AjkhkVH5x/r/uhzx/LphvPcU5fkn7a0YZXR3T1UTFI
gqEwMJF13J6gLi9Cx0PiTNAPCxVToMPVpx+skjfWPhhclHXXhhC1rKNbER80u8eQC6+p2UhOvBbR
UWU1NHt/7b9xiHLtAgCFmWpr4HheLxA5OUVX6Qg8j/hBcF+hmr5ggh6C1bSJcudkG3GgfTDoW3Pq
EHSoQC5ogB+32BtrUEeuxyQo8a2hS0VlSPHc/LZAQemkS7X0XhhzsXWd6iPviTcmlXuZEAM0G9vB
Wp/sxc2cs0cWOadpMItZQE9R0HlzkPB7f1Lf2OAe1yJyVFwSBFFHG5yMGOtoB5G2ArmKICcfId1Q
5xD0e/zB8nwOjl5uPeI3kL2r2jSFJyAcx8tkhjamDQ3Ix057bEgEEjGF0JTQSkFkCU21/jZ2BprV
bpNezV11l5SF9KHz67sKrZpd0xpiP+mIWdZu9VEv+ni6fz0cgOHVStbgdHg93V5kUsvReLiFbsy1
xOnwEPUI970/3c9mwn/Owd/DHH3V2qb/9F/sncly20rapm+lo/eowJCYthzFQSQli7LlDUKWbczz
kACu/n9An4g+otxidK07ohZVPqcMMJHDl+/3DmOjIj8L3GGpDa02Bwsy58o4jD9gaQab2vTqvZp3
w1OZ4OGYg/NhIxe0DyG9HGxLvLceTgKwOz4bMF7alTKkLxwZztJ2pP+AhyKRlXaULg0Zk18cpelS
a91fN37H9K3e/w5BHaxPezVLHwH3++FiYx7QMiLja3DudNyw/Ek8pfvMwg3VRWi3P2jehNQ7ekx2
Ht1Ocy7ryVCT0MtuViAieykaxdfQKaGb4bS3/WUcp/YwK3MsWRIiK1Gj5Saarhb4pEeXzIUQVLJD
6Ocj4BQLXdSY0bXABcDX8S2T/CumEePFMe7qqHY4Kdizr3Ug5egRJlXTjCxbTZ/ltHFf+FnJsqc/
tqXqwMPPAI8B96nAoRz5GGLkGLqZtaSrOE9rU9zYif4y4lMcB2k+bPJUT1fnY401MGDWALsUQ5vn
xDR+40SFzV1J0hyJgMONx12R8S8DYAt+uYD1Y0wUjfdfGDc+UWcsZqDAfoKp97Fl0SfHXwiqW1qt
YwrK2UhLf145JbnkEzpguLccZi7c4PcTjSXBpk/9OslkrtclgY7VdKMAiNVT3G7V2H9qWhwOKbfb
fRtkI3jxaN7rSZ3vlLGhDeOig2jSHENZAC/UxJH2Wugp20eRxlvM8mgsKMJ96lDSL2Cy/YI+tP98
dVxvqlxDJ16LzhKBLIGU6P3QaWaOp7XXKDNEz9jjZcpb4mvgtERZ3vhKf30SFv5cbFXoJtd0yaYs
i6orpYLDYvYbdXe5LsxMzmloKTeedH368puQJ00mDRg22OKaZAKAO2hm5SIOKzXz7jvEOstc5cA0
xHdirfT5AH6Y6+TbTfxUqMtU0tC7rgZwDNrSneyRmnrU14CUwdxNBMSDpZM0ty5KH38ZGTBwlaGo
872066QstyjRnUg2K88aPfwgu7xaarlXztTExDUQY+WdRhf3xklwxeNkfbHDAExwH0b1Rd17NUl6
MapNo2TxvM+AViFdgbze552Y0QzcRaHcwp9cRyCB1HU3eFcfZg3LSTc45PjFTB3r6q6SDCbRUhCR
5kbQYZnmIVuPamA428Jx8/Mv+WFweRT6PQx3eCTQyRUpP/IwQsecmfrCzzDxxQVwFvSFDa+sVmiJ
YUIgi7JZff7QK8ruNLbEMKmTcBIysQlp7v386fQqNWlQUQRzKVuXCN4WEdqOLUGOPkE1qLYzF6DR
KI6F34g9aQXNUcPwfFP5tzy/Pu6j07vAypqknFMYxNVchhFVjj3fkLDCnoQSu+4xFCQReWbhbjFP
PLtYF16nHgtrRds3INWSTFO1vb8xJNPx8G4fpROF9wl7Es4kGl/k/ZCoUgi4LLgv052yTmwlxT2O
K/nUIkOr7fo/Y7Py1kGFH4Ye9drR8vBub6Q2QHBUzLc+NdaXN/r/IOj/Rl71r4/zEQTN2yb4X7u8
upIMT/+vPygo28F/qD1wV4LRN0U48U/+oKCaLv4D5xtcFGL7dC9hZv+jGDac/0ybF0RktAUmtxX+
0T8gqGGAgaK4oopB+cXO6v6/YKBXMBt6El4Nux6u0Qb8b/Ma6jBjzZp8UvwThnvDKcAhet6ZGGXj
fE8CVDvmd70P9QV3X8pUXxZ0QOHK36XK0OytOsEbkOayM/PiirxazMIXIobIgH+/HawVXW3yG3vQ
1VZ7eWFADCFszkjL/mD8UxUBKY1N5Z9CfVQeDF9t5ng/t6ukApKz2vRb2QvjSZCiDLDiWznIjaXc
0J293wind9BckoqoJCmpwJ6u9tymzAPagElyUogmOHqjrb+mnVZuBG06HEzUuF4I3F6//mtmnf6s
73+L7a6UStNjLzUjMR1shNMYvF/2xNDifKHX+SkAcbOODdHFL2Q56AeMCsK1sJGhjEXhPxHDQi9d
7XKKXbfAqJ88Um+6P/SZ86A30sMQJvazpW5X2uHzd5wOuv+zM11ekRgxBzyGTAY266srKGhwPbRF
lpwad8j2UnR0j9y6ruhZdUN5p5a2tpFNbx6MLiAn9fOHXx0Vf54ObEy3gbUGv/q6rMYBHUs5vHUQ
LB8itQjwuYijQ8tZdq8gxd5aFma/UBx6bx5AxdjUJTxDFx7LNh4CbXHjdaZp8G4wpgWKaArJP40M
aq7338tuq5Y0WH086lAXdmgK8nu82MVbjM3QwcYycl/0yWGUSbiQoKuvYy1ugfVXLmQMyfQOk6ZY
UJigIruCyGypFQQ1C/WIw5ljLGHVFS8pjcCDn3VKMvPSsDm3SYy7YjaMwUEEpfalz8r8V96GwYhI
3yxePD9uynlN6Pc5Ntp6o3RCf7DLwgQMq80dpin5Bry5PqcZvqokCgvy5wc/CdH0wq3GwDd0nRm2
cPnmMu9sshn0W98ez5WPw83PnKjTaFIpiK5WJRzNMvZbqR/r0TR3Ce7lB4FxxzoYTfthAJnZVZli
gueVrxEuPCi7WQ6CfXbXKpi/gOKLdajqwx5k6ouPXdqyV5RyhqMPQUmmOS78WshfVS2NQ96Y3yqj
M3dBP8pNi4/CKVTq+pmWRje3IAvTwE3YRfveMI7lKJ1h0bkkgRFhX3brMRBiqej98DgY7JgNnBXg
0dGCtCpa7dDHJitUyQ1z56K7O4B7L0trVHZdE5XbtiZl2Y2JBI/RSn8rU98+kXqYLQeyfDa5W8UP
puj9I/1x5lZspT8brlePZcHoK3yqjWWH2tYthvJpcIv299gQvVKMOeqDTieUJArbNRjjuKp7JX+2
cSH+UaQNxmUBxhFzg/+N3xg1WTUrcrNb2GFmUNna5b2XOP06dxWmSkQU9EMns3wDJmU/lG4d7NKC
bPUx9rbCt7+qofIwVIFY+6qfxxwpbfhG+oKzp5ZLl93Y4GekFc7WKPNoW9k1RsilPu/TKFjFdmNv
B524nIrk+rXudVCipZ5sMmHZD1FLFikl2fALmkR8CKMuXBM13y9i4KddaZDj0uNq9tXJ5K9sjN2D
HPSomCkDYE3lOfo8MNLXNG7drdbhGUHZifVUpAVHx22VfeqNDSk/LVkrIjdPmNTDGSlGLIoUF0JU
q+UbE+XoOS2N7jGNGnZhTtdnW4M4kTi11s+rwOYPL/+SUJNsX0Bl+4IJ2NbLpqQLO7KAy7m/oJh3
k7MpHflmFb1ORHZj7qpm1A5KxgoOotLcpJGVn2I/JL6KhBpJE97uHwIzxkPXJSR1EwZ6vklbYe7K
tmQYLh/NIGln7lFx/IjiWNy3pWrjdQTTuO1ceMB8ufJuwN96lPWuKXy8mrBpTDrN3vFNEaeYmTdv
pLRWgjYYnjSYpieI69emGJqngpzueTCZC4Zm7Wzp9fcI7qsc9meJ4h6XsXjnFpIto7RwLiL+cZxl
SmY8JUIU9xpazs04hfIVBLqiMxDigGVAPh+QB/6QeZmfMrr/G99UukXYZ+Giy7RxNYSyWNid36x1
OyduhbgiZWmktXsP/+FxInXuM7fs7yop4kWI6gBpeI11v+53+RwDNe3F7Ry4qOpQ1nQRixHeVtuS
WoYN1JneVwQdN1Twr7Jab45Tgvhal2H/G2rcBsMpb6PGrrMLrMJbiZKcmkCmz1pt62yl3mvqJ/Fj
09v2q2yDb16NL7YDO2/tZ4l9SsrEmhdVJu8uu2LAMjtnLbrjiaBehDhEyR5Ddxbj68jmfCjpmc/q
uvtuVIFu0QzNu7fKqeMNez98/waHPII0uooOdme8SlPW527omrOoVBaGTFm4fZkwCek2TPnnefAa
V+x+Cnr5Ob8TqLGznbVWBnB9vDJbDUPl7z2vFGur88ZzmaTZ0h38gVisziOtRa1PEUK11SAa/6ik
jb/pbJKHOzNLd6Rns8c7dAUh2YkRTp6NIRkZT2m08gGZ6ACq3sGDa3J2c5vtJeT+uLSb4dHT3XIr
Vat4KeCIwovtfbaUgnm9HKVFQWGYnDJ1FZUvEKH4zd402S+jlwyWdRrbitiDMX0jv5S4itQMonWa
oL1QMcK/x7g/eRNAIt8Ms5Y/U7/P73vMvY/EkSpf9LYctjAzzRUG8cZGRRm5wewsm9leUy9HNMar
vCUgwx9I5Eg9/BW6psKqKkqas+2QLZ0lYxcRn5UXL5etbOj15lwULvEuIkx0DMlqSrAos48kU5hb
jhz92UrZ1YkJe9JD9X5E2ngeM6/C4VrBBBD2M957ebwno2jcphDD13E5xHuu+MxmHy440bZa8SwU
okT6bKwlvzPXF3XbVHurd7+ljSh+FY1ngL4XdEqzrFNfcit8zOjdrhWZrrwo6HbwE/07K04wGYe3
fo8sztjQADfvnLiTc72zQFAcOc/Dovky6DIihMUxl7qW4jgZpCeL7LZdh5j0wZnWt9vafLmwbYuX
GmM63PuVzMa77CBl2n0BZpvl3uguSb4af4XQve7RKudH1ZDNOZqKowgPtLWCrnwe8qnWCSYPeLn7
yiQ4x8bV9fH/xyFQ3dtdliza2CXjRc0Ju4TKxdmmBN8cp9hbihmtpO/LnUpW0iyVufqUUneunaYc
3jLscxaiT2g3RyOEotnoNPVZwbd9LVoX9VXhaeSm9PVXkRf4TVaROuwMT9PnrlLmG1wqhy0AbzsP
Kjtdk3WH47hXxvdVqKDa6/oZmpP4oPWtMfOyuNy0vS/XZQeYJ1P5i25vf08jx9nG9IaXRmlqh8QW
4RdAdmubDy0bGwmoK/AR7zFR+man201+hKtXLzXhlSarilWfsv2frVAkx77CmJgmptZ916ykfsoh
Oq4v5V5p5eHDFJ/2C0iM6wn03TkZQ/6sVixrkZsCWkocaVMSl+HMAAwgTA6lfbTJa5xlYjJNceXw
nAyKsh0LmFiZqVfEDujhuq5ZekQCibmhliQYlgzkhpQ+31noRp1vXBb4V6/1CFngInvfXU7IMho3
dS/KTQFrGjkV2H0xq9uIVT62BIYa+ahPRqjyGHXTWtYp2jAmNh5bzCIeMkD6rTBRAcDB9hcx/OVV
6wD6cXZ5qCtE6LhfBkNau7YolDVlkHbGcm6Dss5EmeSZzqLLQ5vbbBc5D+SaTFXxdBuSvmV9x51f
4efHgfPQ6xprxk1U/aWgrEhmdTWJn1BmsOZIf2DnUbuRP5GylG+XOjIbu+LFrQr+EWmWESvActrH
qOZPR0/l2MM7lHgRnxnoOjlkf2sUW65RAdxGzXpz9b45gKq1DFftjBt4iPUurHOdxLaxLn8IUfK4
xAvCWaKO8qkBMnjyC0c5OnlorUpc+rq5Q1rJJvcGdl9dwSdk0QG2VzOtswZxEnFnKcuh7JX2EHm4
UYZh3D/KLDzGpMeP5ErwuFlo2t0XxxH1T+xvu2+Nbob7nJAJZ2GVVBOO2o/2BuJEc07w/PqZ1Z7y
TaXqzSHeGPWD0Rblr7yaEn8wq0s2EWTG71hZy3YWdDVMWgu/kE3W6KswM8d9xeu8sPNUzayzzHgT
GE5+X46wsSZxxvdQZj6pi2kgCVzRz5ChBVyS4jRE5tlOLPc8GL2zYR9FpoUzxCzEYJCqK2OVoUfL
oSXPdAqN5WCRKcxcJyeMegU/AivFghmapbJIPUwqDbt4ND013uiOMyzLGolBoljmS2AXcq/FjlgF
RidXBiL93ZgHWxFBIldBQ785dvA6qTlJNPCc/jjYuTHX9dJZ+Cga5jFKzgn1HmZJOHT2Erp89dY7
yAdn8JjHYdFkSvWjqImHIfay8Q4k+xjZoukN8ZO557m42XptdE8EqlPNrXygqZsapHxYhXnwg6D4
nbmFJekchsHXMnVF9DUZ1OkEcHpB5ieesd+cLqiVfSzHzl/2EYkre7tPle9B2NmLQsMImIvKsCYD
05l7CtFivu0fUwfVsEzbre7I/iBRV650CMD3kaf+KsOa61AUhclDkjkc3pwD8Ss7ojHM4rAnjsQi
RVIsLbil+8FJCTGVhWu/1h21/Dyx6qDexlkmnknrNMIFfrb9satrtz15nQ/bdKa1SRmvgWLVZw1+
Mn+f0zdnQDQqIALDw7XEBxjlEpeLbohhYXWegPJFBMrDqBqZOUf+oR3+1A8JHFrkY7XlHXFpbifp
ILfvafMsSbJath1iydLiHqsPPVU09GbWt552LB1yylg6l38tgkkCv6ls8o3qR5RSRqABrFxqj2La
aqOUW8rlX6096q1kaFnvnbTIrBNpBytKzxaBZTQnhGjOolJT7cChGa41q+HCkIb480aVfGM/J/Fi
uspxDPNEFFBUvGlBUYAVxVfiCT0VrpeADJwZSfHSxvRuZ24fWr/bUJrsRtNeliAjpRjBlnRnWLm5
o9sXL5ISB2dca8L8uZkuvD5NUWOZBqZ880L0mez6sDVnboj7DWJDh5+OybR2oHnIttMXFooGmRZu
s6RGIZrKdvoH4SX1UUGceybhRqwsBCgzN/DItZteIy9q/kLFn9wzpcR+HGfjKMMcFdr3jA6osx3T
kfSyuAgP5Vjm3gysQvrkXATa4XJjDXyJv4xTlqvaHXuCwYLfbYeqqi37YcNxcJpUe/NOq7JNGrje
HbuDffZlRaEQthxS/MQZ5a5/p8ReslVoqO/RusJxdxL/S52n+j1rFqEuAfQkgItGe8ybtjnz2Rk/
qs2YpKCANLV49L2Zr6cPqfDGkaReQ90WgbKSrVnep02dHMpM4b/4yesFCdGkyWW8VrsZugZv4Y7c
Ihwt9n+6ioMplkPwLlWMGvzIMPBC8IqZMuKsaXAgMDHFMEg+WX1k7HrFSFYJ1JHlnw8rzfqs9Zp8
6+zYukunJtcQJt0CDMp8jIv07vJpodGr3GDgIBC1Jrjby7pJf9gU3l+6zMiXoUy/KknAdZWQsHQu
8Z1dCi2ynsibJC5mgmeqEXEWgU+kUQPzHqJAhfJNhfBFwX1Zsl16zA/fC/UVAgZnncog5LrNDI7i
kRkbOy0hXlD2Z5eD4s+Jimkt+jTg0005IRZBb/cb+hzDFpnBGeXND9gm5jEqxybgBIRK6UC5msuO
QDxZe/ZMA+56aNEavbmo9B7rgLgEtgYGTJSu8qu2owLFqRwN6KG9Zj9w4ysO/uA1S7QaAUluUWi8
maGu3jl9jfW4qyL0KtKy/6HZyDOVTqVMHFrIXKUTYb3td+OdCBJ14yh2spQoOY5jFVWIm5Tw+wWg
8aETBZMQwiqXY2kPzxzOfE+Yrenc6xLjDIz1lYY+MZAxWVPflTp2FnVjBMNCwyJ9l/hO9pPMXO90
me7QAryHnNrCp9xldcd4Vs9BQ4yHpk+e4pytQkUp5S90rbT0macACFg+aAltY3YjIwSEKy0lZIIb
rnL/ZzvCsmxm2mMBxDXR/GeyCUnMTcbmjBuJ7q7VSK9Q2+TqqtHiAgQkqx5CAccXZb9E4NEkiVKh
BzAJ0TMa1ANV5ecm/4+SYoc0uHDVBMo00z09/Y7+hmwD1wiOl90NQV1xh7vCl7AKnUNXU/LRGeP+
drkigXSUEC1sdAl45pvnaionL9c7ziPAwkayCvHeKB4cItHhTNeRt89VfMQlTiZnDO3ZUiqVH515
wQ57Q7hPQd/7BDtq7lYofbdTRVMcel00i76P+aOx3MKT7n4gEPOW5G2oJ1WtglWO+/6LSbrpJuzF
sqIHegAcQ83X1lxeJqSvMEb51mgEa86Ya+m9NIvqJRGVNdcKyNBJ1faP0Zhx9/HMZmelkktNn+L9
Z4pNY2ESnU3nTjtBWxdA0sHZ92uCoHcL3y7nIjaQ9IlR/FLJJ4ioJsjiMUY4d8AqmFPO7fy1ihXl
gRimnLyraWMtbPMVwXiyU6eDD1/w9hC4EH1HNZK/1S5SgUU6baZWvViZ2FmHs85jM0rQfG77VE1P
apnkd2kzBButMNw3exzAbMDKO6LLf6CYazcmNjGaMWoLu8U7ni6tR1WkOSsFJ/4HmEBMOrOkKu8I
RiQRQZjBwSSu/EX0SKpJEc31eS1ivhLS1XAJ68EcFiBkhj+L3aT9qYnIF1sStvg1eFHIt9YczV18
wSou5zwZppxR9jgBAXDZmGuWnfAdao1N2g098vRMGtBN6D8QLNWvQY9Ir/bU4fEyl+iGaKvcFYAG
eZdtjdat1hkY7KbNCufOQYG7Kb002kBzXBaZp+41tQtgkxSvAzStPQUNRZkJT5AEsbtYdPqPuhCU
vSr3e6ewxUZFQIBqHctdjdvBTEv64SnW3f7JE2p8cF0KA6KtnLUZNWJLSJ6+yoVzsLlU791c0X8y
n8IXVLbm7jLjbzQgpobQ+waEaoOFw2WG+ITJzVWfeIxs/mbcBE5/0Gh0bPJtnCBm1YVOsyJFgaYD
E5GhBBWMc4J/8WHAd9pX8sy/jzM9DRZI5dh1breKPnbyDE1YaJSnXB0IhJM85N+kSBNflbBvG+d4
2fqsPh9xIdPrF404tnXmVNhwt5gBGaNodkkUKdtcu8m5mVow70eIx8MJ00zXsQzjuv2ZoqSCF+bV
R59d5mVwE6ZqMUHlF+xCTO2NG9/kvXXc1JAxpt9Lv1WngUvb9/2vRmaVtpggyyPdVNZ5HLjVNsFO
YB5O+Hqu4NxmhuE4D1WUZC258XCihpUSETV5400+zg5ehS6iY2o2dI5r2p8HVcYn9rhHhRr4+8bB
M6UAD553Hk5nswoLhfskqj0KjzTeN5kkxJmoQYvrsw0BWqHexprgmxPeSs750EOcelb4edJXVfkk
1y5cqRx8iCa5eoTCQn3cd9z3dSNY6nFuvXCeuDPhDvAM8zG8uzEkH1tIOBiZpMDwVAd5x9WU1KAg
OrloxNGpC/tcdNz6c/bbDPDHpeTSS1pKdWef0PmSIewlU4SkSTWk1MRXx4FaLIZMyrs+GPI7x7eb
/kaXa5ocV9OViWPRyrMsBFLXDOZSrd1Alrr4A5WRqGTP0dq238ntq/YBZ+KRfARkoBkTfjFwH/px
Y4D0jy8wjQ20E8FrQFx4P3tVK4mtgfjvI8miytd6SEsMxuua6Ae/X10gJ7vUwnu/IiWZDMTBf+58
j9qX8xif77xSF5+/0F/m8Lv3uaIk4fqUdrEMxDFNrW9+EG41N/r9+SM+tt1xVoS6wWKFtGh/mBQO
naDK8R39aFcDSQnO2LSry70PGXy4b/3E30exraywpiheeoJ3SJ7pyg3QJGBGoHBT04TW/MyzEOjO
bd0bk/Yvc9ZkqmIUArscscC0nP7FLeeMGt3OiozjpdDG+L1cDyLp0hkZt5ydNwbjLzMQZcekYeM/
CGSujhRimHs9czpxnPJ9ALiKunsGvA52Tlr3b6npNkSqO2E8MxQ/vuPs6Jb4C3Z79vizE+KNOzN9
s1z5Tj1dh2uizjW/SjaD6tfrMU1JdR8CUkVvvPVftnn4NwIneIINPx41o+ma0tRrDdS94H4ZtRS0
xMqX+7wnOGOWudy1ZkVlNDsU1e0TZoc/3YJLUNtqxu9GWnKr5y0Z0GlMC7dWkqdOq5vzjZd8z+q6
nAwwcCCtY+HvIjC7msujM2rQNHjJuqR4m5MGrx2IiclWAunv2k8KdzO4rveE0F07jForn7I4REWb
1CR3hr+wNuzq/2bgBGpLGKnY9cA1ez+5eOYolFL7p6deT2UXF6ti4YW5/QUDmHAH6NpvEj0a5+RP
gfM1Haea0jlrR424LDatsY+me8ull0lk1n81bBcaFSRdYJtJtPrv+W/2KE2xMtPgw8gJNRiTkxl5
X11Z9LsWgHqeciu8406V76hfH4uqYCcfLYead2yOCr7vn3/HD+QgyJiTaofxns7XawqMb0nHi12p
HS+dTlocxQu5rFyWE0JTZoOtV18MH4LC50/9SzXFY53JQl61LFdck4PcFsyMLot+9DPX/6G3MfnA
oNZzjpEassEoHy63kwpHlwfc+OiYXVhC/8VbQE60YGGwSKANv/8Ybix7X+kjDfqBjqcNFl71vFWs
YBlZtACJ3PuhwsZ/NbJe4OnCn9PwrP+QEf+vpuR/2bCZBsj3UMLAk/xABCmbyMmHvGG1203yBGfk
pzOGGNhIvCI6DRV6lavOWqZV+hgG3deu69iFdCzK5nD+vV9/6uCSAmidkIx9+nyIpun4/gjn2zjo
ukyB8AlN8PsRwtm1Bb6Ox6PKNQ13EusbgT94gwgRoGbs8jjaYcQWZAsEdN4tMvtHhhSGiVwEwPEs
hzLn2rDdS8zMknYpjp0fYt03un3xcgEiaM6qS42spXs1UJ9llhBaj/+scTKKPPgVq0l+n9jpLZXv
x30Z8qFDuxURn0YtfEXYCivsSFpPcY6FDQw5SwvoOurUKVFtmuGxALP4fPT/MgA2pptEt0Dlh/1u
T6v3X6dlR/88QjasHAcFyCahlU74Uqi6PzV9UI9DkYtHJSdnCWDGvQ9CrQfj5+VmsmyqrRVa7vPn
L3SliZh2fV6IRTvtrlA+LyKjf70QVnNAYc2oHEdBaxjTfvetGqE1qJUnV01d/066zl37hjNs7LFH
J4ouaGhIYXOFzKfrmtrOB6soF5miRsu+rrydmgUAvWHonAX33LtWtuGtJfaxDEDWj2uSRqIJH+9a
96t2rp40SIqOBFnFy7EumjulDGiXxpm6KKX3HdZpc/KzyBtwZky7pZdlyt6OPNyecrbczB0NTMFy
4tX8UNNOldpUd9K3490FJnHSxHn4fKC1j6Uir8xlBwWCgynF9cUrF3EWBKDdR0K0k72t1saqC0S8
DmEmruBRmLtGAio7/mC+9H2FjYwvXyDd0wz6p5XqrOJhCG7oSy41+/sNgfcCKNFsCK283VRy/2sC
wDUtLFpA4iiDOnrOc9tbRyJsz7WN3DNMfP0h7aG8V31PN8tytzbspnKWRI1yT5qVtXUm/M/gKrbw
kG6+tVAwF52X3BLbah8vrmjxsQudhKFTUMpVKTDdWqWP1eIxvhCbLq1f/A2LlxB0m0Q1aDdz3IQ2
BJ29ZmEULzC4gmAw0dg+/5IfNw2HgZrWClMQPePVHQSoUasqFZ7fhceoBt340zUJroXBkB68iSj1
+fP+NteRLcG4R8hi4538/gNJvYRp3CX60cg94vjq7A0WUoaAJRKnSuJEj6ElLtlV0cE9Agv7/Ol/
Oc0cDB2m2YGCDcHY1c8NMXXAB4Gl1ntac5CNBZFjsJwD1l5wN5puC7Em3jupCOc9iRDz2CzLBzNw
U2xFU+Wtz4snBwu2By4Dt0bm41nG7j2xfbGqhVt6LfP2ZQ75WyT5ye89UjFwkUVGHaaEyA+gBwld
atcZCH4Uzpa4U+PGd/k4D6jmCYJGkEHBjDbl/XexSBUcE2i9fAQLED4JLFqEiaMe7Jrulo2zWnDj
tnmRD71bqyCYlHdThI6ro5G+qjUDNLVJ6rTRgxkmuMQHvjBmdZQbKyenH3lBcCB+F3Ov1RrOy4Zs
39JsTlXWKkubIL4/pCC9Qpke126DfV3CiNkQgy8zJw6afic9yms/HJ8v9Gy2SPXp8xl1lWk76VWx
EIa3ziJi9+Ye937gbPzHClRD7dGvsVtzK73ckWBRQekTXwbQ/hmoabzPsSkcZ6R8xG9tXJ4rDVgX
dqBfzLj7mBtIJ9ECSy9Kl9zD0ohW50ni03WfR9m3KK5AdDstHr8DWufrfuKLcoaVT1iXyl8x6Qwn
BUjgDRIHLBErHB97LVV/4s9YrlLVKiFs9mb/PR11/Wvc2t0mhrmxy8Kwv1Odijd0SoPEl1K50+LY
W5Wysxbo17JV2tnu0cO8cvIDtBbNYDpLOA/k5wUwGNZEMGQrB1rtK91LQU0+YFyFIUIcrsM+4gmR
Kk+OHcWAW8WzAsCyZ6Otlp3Ztl+wcCEs3jzivBStYMS5MyjEymtqjvZDDblxaaWg107TaO2agLXA
Wtg0xQq9iX8HrpKdL01nHwf2+N7vu/xMlq66i7wU8A3675sT6NpLSKzPhi9YrvDPg35TEp5wYxZf
rxsOm388dFDKaR/ObtOV2UAso3osM0hHuH3ZD72ZQboSZrp0u6h/+3y+XT/PYMvk/shWPYFr1nUq
UpUHuanK2jqGCfyuyyK5jHUtJPQww6tvXKT/sl9TmSBuvFSV3MHeT++BrpBguzGPLhX2nWnQ/uy0
MCd7LofjmBr4LVYtrquO425N5Ki37swf7/FwilCNcgFBOUrB/f75SoV3jlU45jFWzHaDj5V/l2EF
+VZ62F1pkbnQhgnBg//83I1Odq8PzlONimwexdK686uuuyHK+NsRwgvBZLc0NkpCs9+/EUnaamEU
lnWE0GKdqyj3mcgGXrYFt366/Jb9G1t/GyYbx6g3KHeY2DZrLcAZf9brVrHUmiD8IVVfvvXjpAX4
fIL85YMxSgw1mCalxXUJXAgjVXyyb46C4BJeBwPOTd2mtJInBnOsxT223XSSLlVN34/w9j5/gb9c
ninBAeNNPKfY2/XpDf9VgzV9TthA0JpHp4uGx9ofsPyP4nk+DPEOD+Jml/rpuNKM3rsL+z5ZxwSX
3lI2/eUmgHZFo85AbDwlFl4dLpAlcwtz7/Dkmu0WRDeDrEp4Szd6cIWVcfzm9NKZlRWcCJi6ol/p
4UNsxe3OyAM/wtk3Lpe1Xr+2PqavfZuFPyNAgaOlwDUovVESKI0m+8Zs/4h2wLrhjSefF2TS17BD
YkLr6IsmOtVTJQSdw35okTHtRGFNLbuJE9uaN4v5y1/77iA2eBzaeRpHPPrDERZEtIbHWg9O2ML6
a8tsi7NWwg2XCn3JOtPAoIAinQefI7XE78MkW73u4IJxLclPQxDgAKxEiV3PYj95HoT44rFQZ4UZ
1CX+5rDcLoz7LK8hx0iNHVJg9iIoz1ZD3D+VhBBl9BRtMdfRrt95UbmTKoDSouUYC8nkzdLn7ELC
G6b+mqrSbS+xhdjRsm9mEJrbx2B085c/dIE/5OwiGrTFGIf6XYUz3tH1M3ljJ/7LQnO5eFk4ABHS
gGL5/TRPOyuuRM/HEkRH7c1Mje8CuPXfMN/T5mkSd4cgD7QVnqgpnpl1dvf5Mvvb47k5oHai6GCh
TwfFv1aZ7yYwM6QMTzW5tlu11IiMnkgQNBeru0LmGBL5QVKuOL7eitj4H+7OZLtuJMuyv1KzGsEX
+mZSAwCvYd9KJDXBIinR0MMAQ/9d+Qf1Y7Xx5JEpKTLcU7PMWhEDLhfJx4cHmF2795x9zL/pvJxw
QD/fNLBftrgPdA20QfxfHrBlTIKxmUR5y9rLXXGS27QBJw147gz3Dd+WL/Spm7MZLPd156X1h9H5
8Oxh8FLONJvBRNI1PjSJ70xxX+LeCOWgjOsRFGgH9BeGJajuFAWCrZr2TMtm5FPkLh3EkPFPRoPa
LLLQq68h60D3kGjz8rSiMRiYdZa+EcNtQhqSOTN/lAYp/jpvUl6a2RsPfb32XRGd9GsDpPc5qoea
xuomdTsVU8WmOUtbUT2ngG4+AYNNzl2EBRffW31up3t3jakwgGVbc/v3P9wNWwTsj7nUP7VyRkdZ
9dQ5xa2GNRScPx26W2lY4gz1qHEEn7S81bqfsf8uYD0X8Wec0G9ZkB+biv//mkH8I1nx/1xl712j
mo/+L7/r8K25fq2+qV+/6b8hpZEK7ocP6p8MytH//bf+2//6+r/PEDV3334kNZ5+8M9YY/MPli7y
gAJiR6jTAovf+WesMU7kbbQUwKHhBMyuxFP7j1xj/Q/kBUxpwat4JidTfupPl7L9Bwa87WzOGANj
M6fm33EpM4xnafiPRxesARohJm+0HgLHBZ2y1Vw/LB15ydZbtguo8ET0j3MiUFZEuJPd4RFJk468
CgmW1r0QGl5nXwZQ/Cbb+GAi6NFFa1R9PAWCvvDXuUUJmOxTKZ3m61RZwTBczYlfP69Jl4PXA62s
XWb13D3Q8PPksU6C+hYHHvR9+KlvOkKjJx87LTZpmk0BMeLw10OApRAYNiriEkpjnT/YexJc0OTe
I4LGoSlju/Dn7LKwK8Csfm2AiBhWtDpVawxOvE4VYUtQMoo7cGbdmRS+9W0V+rjs0o5RbMxFMYqb
RZe59dgYmlE8m0aXDdeiCYwjFU31xUkreK7obGALR2k/LR9kjpt3YFgH0C7+kH6xWw1+oq2L8dLX
OGWGbtDz9yZFgcQKIYLrjJfTmjskuruETMazypz1bgHTCm1dCUgLXu8PxmeT6HR5mUlrQ3iXchvN
G+T++XvXnK0hsksxPQ1ZbhcXS5Hacqf3Fkrf1nPLuDEEir1ONquIJuHI6WwFoJueOUSd9Fdgclug
xIbKvWege4YKZZtqRM5TKqOKoFkI8NYdlyDEAroMO+wDzrp3RVcoRFhWQWKC4SBn3FjfNbp3o/2a
eKy8+wEt3SUUiSmLVmWI68BVBYCbkvSISDOs/lGbzKpC1em2RSR7HSWKBqeaOeAMHziZZ91+98xZ
YHNIR1TlAYxxcZEGKeovhxSiIh66PGtDz2xTdcgH8kvC1SaGM/Q42XHNYR8Vkd6nww0f+lQB2NGr
JCowjyIv1oeeVAy7Ntxdbgz1S+eXZh0h2PPd0FMm1H4c5cHnuk7ApRhGkpxNIljZKzUPCjXdXR8B
NFU/eHkOs8XBNLgpIioZTCuup/lf6U9x05VB2eGnIfJhiTsbeC8dkz7xLmwao2KPezy4TcS0vsp5
UoAlUTYRiNOAkgaYlLlEKkh7/uJjW73n7IiWW84aWXGuAHY5FmYi0MLqSOIXyyqcaBRj8pobwYrz
G4Tv56ztgRr65ow22xb8jlaO6jlni7sjSkCIMGhU8S1vzbKNEe1mbwKb5sOC/xEZ7tjNx3JUmh12
KkBRSi1vHVRGcueRqyM/pryreWeOFXzCM1R95jvZe/SsS3cenqQHEkutyyrIazwihpWaxOLUZh8S
N1TV0Yw6eACRFowvueVuIlGjkzOXtRwgp6fS/DBas7lHjonKD6SqicEKCbcbLsXUPwlsBWvk0BDJ
96WBfWqDYpUcqjvcEFha1HuxevpNqYTrxUtL2FE0lqt7Pc25mPZdW+g6DGmFgYaRdE9+iodpcJ1z
bQd+uoOgZff5Bep6KP7arKioFzIM+Czg7GBGFFiQXK9eXjhe92/WjFE2tIzBvkYyNdI88FfwSXqx
jVbGWq8+rUYOFE05demfCdH1l4Wm6W9lUI8W8GTPa2Ndb6o7XtTOUTTWQKGcxvBuTMDvTyZFDzed
0bcXiGPct2ZpMTRj9vHwXBbp8lkNQXqt2kQ+gJff8hsXr/4kRr2/9xIbJXPTlhQ1ZoEiz8soEbwq
HZ6zavIpsMRSt+eyzlq1r5RyXmhve/lZgoCV1Bxk+ndDUWkz7xjbYmi1fku2aKu3VxS7solrvdSu
W8srmlgA03+oSO2ZYqAI3QMDkC0VwOmrC9530+EATYkt4aUCpKOBoeWRn7dddeV4VfEydH79udWq
jnJYjRMT/8nVp90oSgSCjpFnl7JnxcLizVoUQZewMAI0eqVChtDiDa02USq2Sj3U8YnWvRddlS+X
3uBpOIm6vPw2cxSZQ9hEyTXpLaylK6YQYu2G6dYSBPJg9eOvDk23yem9pWn6bnpzPiKnx2hIqNRS
D0AuWkOG8LldM8Y65Xk7q078g6kSLDTLlHOGrzqz+DClO7wQEi+w+TtqLSIh9IAQHARQj/CVsTH2
qRg83NejeUXMUjtGJYNTTMCUAp96HEH33ClkE0Gys74GSTNtdLQ6fRaiJMZo1mGJJXajPmNsKc4K
T5GtYhYzx598C0KqECrJ0NzikabSWbyDYTdEJw3fY5Qyd/gMupVwpXz1ALT3i5fafNTkL/WnJCZm
GWQWnAKaxCmsqQJ202wquUrscrkFOvG1g/7U9ySHu3wLfapVNWGe04L0ACLWvOUcREBUYmuERdlb
blR9ipBSpzipjvdMDoymT8f+FDiFjCXA+VDR50A/XVOUO5LdcHYY2WJ63mKrJsxBRCP6pFnhh8Be
6hPy4/C6W+CVOoVfodTWvZC0JMLq1y0fy8M4dl5umVnEo3AwrY0ygdp/Ctey7KRpd5AUCd2qdMyR
ceH2K/6wUzhXD+RCXQ2n6C5cPqjJtzwvRVDx4+RaGCHXoOSd9eaWAsbSRPAUvxBmmNGjULsgdszD
Tn5KEKuh8D1W1cjDMC90LPGBbpljk0zJHxu2KDJgunioamSLr8kpq4zIBXLLmqUw34Tc0swIHCbZ
jGtu3kFYND7IpMjvjT7zvnXYmUjkVAmdzlNGWn7KS5NbdJo0hu7Dk8Sp+adktUm6+e14ylujqFmT
TUZIDttQ9aMiuUCtl0KZxTumYTLbRks5O+OU5JbkVRfsAzFB0IQBkV/3sHk4FBk+t8+4xcHZnmZN
u8F0SYkzZ0wpWC4Ij1Nqoj89bZFykzMgZdxi5tj7vPyC+z8hP61a+6sU0aE8lI0TVNhXfXs4dEU9
301+wHjJ6NTjKAOCIrK6dG8sc1MRNXWHmUx0ihQuz1H2Nxl0Nup4K51vDFuqGR71SOpIv2zxNm6O
hw2IwkKw0+Dm+kM/+E5zPqSGDA6NRo8p03XhxA5+nhviExcZZtxD+BsKwTGQtJMrma2YzIbK23oU
rrGaeBihPIQLmsA2Slevf0GD7190TT5+yqQ3+ZHm1fmhrlZ4izV3DMXo6MnbrqCAiFn2agKv8bdd
MDAZXkiMQW1qNvhlTSoLdO5uTQqRO+FVjAjzzeuD4HT9hECTR2PYgAj5bGqk9y1L89oFvKnzrjbk
2Vzo1ivDj+5e1AyG4rG3IT0qXfkPLVwQAsk4hXacp7XU5bnqlhW7hrT3k6ehiyG1b/pkdHbwAUIG
q04AiUPfWfNSDAfbHkBE1mR1fHHyAYHJ2msZW0HSm+eQV6cXgWddo6SS9WPLavNA7448DDz3Pnoq
xNmMz2V+LDV95+FIxuzhYg3Ve7P8ZkmRPw5FounHwuq1p5nUvKekNYMLF/8mFMLS0ABP9wp3po7I
R8cXsU7nYrBpWTaDqC6MGb11BHBd+5ZLlwpBtmUdxNj2nIRE8TJN98LOukPqFmj9IcWlYo9OiGQ3
p/GG+0rgbQ4Ji1ov/akTc0zjT+lxmo9mgbVxxWFRuklS7VXFrMZK297dO6qRTighc9525mDinJrq
0QuZGVD042Ge+7AYhQvDsvXZOU4Hyd86cd/8D8s0MGymAf860+Aye/vWZa8/HZO3n/jzmOxxqvXA
dUKbdrZ01o3z9+cx2TA4Qpu0sXkFGiDI9/79mOz/wbQQvQGnYbi8Fp6lH4/JDlN/fZuPgNXbwud/
I9CAPfrXYzLdPX4flmEm4yiwflG3+EtpM3kk5EZZHhnsmsuWVUCo1iJgCNwMvalzY+DM5SbRvIQb
pt3unQCCnBPC/uGWYmvr9tXpRgP/xU3X478tiDrdbsZiJWEnRmOsX9an29Xd7lyESy7Ktu839ABO
LGIq2B3GpMnSvZIZx1LsNU0Qj/7YuWGyPSFYnnhY5PbcNGnHRjpsT5M+DbNOfef1xB2eHji0ozx8
lakFFyg4radyezYr8iCNo709sX5SVt/cumFodnqgKx7tanvG59PjHmxPPg5LFoFFJvlDt60ME6pV
jb2B9aIvSvMcvweLiHtaUJptbRGZTXaLfVpyktPyk5yWIqma4CNR1vhpPi1VTTvZ++G0gDUr4iCS
CbeFrTstcv223nmqYelLT8ugVlndPWB0C6dsIM/UacF0trWzOC2jFemLl/VpcU23dXYmULc+ZLhy
QaBkBoMa67QsD8DHIahsi3W/rdu5yYpdnBZzzUj9FfwHa/xKmGkdNqelf/WG/JCfNgSpjNjKneke
lI1/QYhC/9IaloTZc9pKkO4C3k/8HshQe9pu8GWZV7TPkVbiDLUiZwnYmuxtl3KtlUh34oX7C4sp
zbNn1l0ZO2XvNecoktnimMNxhuktdr7htAsaaWnAGDjtjiOM/ZuSX+FyomP7dOfgtV5QvYYCiQkn
YNdhlyU6zL2ZTntvsm3D87Yhj/oy3yWnXZp4Mnbs7LR7m+gcdq4v2siS8LxDm3gz6z5xsvpbveXO
phrws7MROcGGaUyJZdwyajW3EcOuW7boWpXbs3ksi9I6JmjgcPJtObfWKof6jGRG4m+HUrh4Lidn
eQpOAbkArgnL1Y2qflp8QYSu2Wpmvze3qBl1Sp0Rhuk9Vv2WRSOdubMijs7Li7E2lJW62JJrCp0Q
G4sDy8Qn1vB567XR3DinxBtRtxXZUpxaviy60tlhEAVPO4LC3PEK3INVRvUpQ2coDAaMI7AfjPqn
nB1AW/U5hgTSd/xTEo/XBqTypFRgnKVOaT2on9IgXPI1sUOdpkAZt8XGhtArL3mct8gfA3+ghe99
SwLCH6k9by0mjSinLSuopfuGQ3DYMoQWbQqIbdrYwSnnFIghxmRwH7bqvtlCiLotjigxe9AY0Pno
oOnFlliUJHL+6E45RtWKK5Hdi3gjNNDZECZb6FF/yj+SdU0WEpxig6k+AjlBkatpr3lqkdXaQrXj
153ylJzSvfJPKUsJnKPgKAnFrEm/Kz34z/ZwJBqJmEcqtUbutWltHoNlI3AsZJ2pc6sz8g8XEd1N
DmjWZt9MkgV3MDX9fWCK9NXH5Ni3pMex9WJM1lcvRtjnoUgYi0zdj31Bv6lvfDncwvWyr9uFdfqO
dPGsi4Ju8ZeIptKCJgHi9b5f7SYPC69rkRWlZV5Hra+656oSaA3VtGwE7Xq6WXDlXGdd3XU7X0vp
sayBn70lgyTfbA5gGSUD8BE+tWbi+EDCAwXmpL/7IymMOzRtQXufkUfYxZh4189lOerPVV5SzYzJ
EDQPzGHarOdBK2R+M029tdyQhFou+3JqQdMJk4TLmPhfRImqXCuS2SA83nSJtpHArUZIiCDYWLM7
C3YAZceisjReMePixUVtuVyuDrloIdJEeSVV7fqR4CH7ohquVaz1OVWwp+nys1zSuo0Eprxxb2kW
xz/iVWlcAh3rEQ8va2dUkYkLFWKD8hAWGmr29DNPTION9wQSlfKWvjiTQdG8dGCT7xKM0zqqkbk2
OFlkhDz4ML4el3x0q2POunW1LEqst/VKxXUIiJo7iFnUfpjLmj1Pr4pO7LsGRAa0FlCvtU7m4Lac
kz59gVjeJG+ix5APKGjOgjGi8SdvnHXtpn1aAt2LB79Qt0xgSB10R5a0RebkGaaZGoYDY9nx+PsV
2X9twPE/r26jaPrLum35pWrj+79XbabzB/OLzfqxNeQ9vvxH0Rb8wX+kYkIHzPgaBRk/8w8Aq/UH
XF3C5XUfGpFhotL+c7JhBBR6lHPozpzv//o7Jdsv2hg0jGjU4XMxVwEFz1c/zzXUYlUqBYsXzmMF
1q9X8wAhTMtuPWwxD17nzn8zBN3k5f8xSGFYrhsmQGCfgQ46ffsEUfxhkOIokqRddK+cuAApM1vQ
YmVqbyNepv0Pn8Dt99/5I66ULI+fX8uCwwgElEGfxZsjeeKXalS3fVTkPU1rgA8m6LMSTUCqP8iA
p3uh3d6OhKamKNSIfxTBrOdrGvsQCLrS2FedS/MEc3jaF5kRJUYujovbW37kGZP6ailyBBoSiYFW
1Y3uXZauJa89LQFuh0w1i7EfFw+YSx1tD5fQ6mNtcEvrElBG2Z6lNMTZBg05BLtGq4zmfYYgQR54
M3moCTxQjAXgBjqWR0xbjtjXuaHKuEJqRjqg7dOBUETU2teJN1TqtiFa2dz1mlyKq1yK+X2Qmbro
8EF7r1WOtuTKX4V3K5wsuZKLl72XczlmEeor2jaOqUg0hPMRrLYbETBNL5kFvoCHVYJIu2pWlJMB
JvkCiklKJSuX2E06h9bVZBBadulUHiWFpqxyYpyOp2IK19ltuTDc3u9CjEb5Aou6Z+4yaRVChXmB
rhLPMDQpVoJkqYwLP4UNsoTO3PhKB39krG4J7sJV2LX1PLFXsmcNTtEzDRIioQmQzvwiy2PsVM30
3Kb51F45QqtrpKbNMhEw2DjOGIQ5Tib9szfNhVpIvrRmRSZgliDN3/kA6tZ+H+hOo9FkmLV6614m
dOqsPbNzSBMALhX5iec5ye7Su+n71q3UHSGirVfGknMVNbo+JYRxhZVtL7KPmtTx1luvb40aOFoP
DLa6WQdv0O/B/rTVk8iDfFW7BVCxiOWqTeqV3KoG4AzzumW54w1QFTEMUINT482wFXA3R6YNVUir
pyD7Q9D6S3vvWTA/bysoZTdJ72hqr4xsrGI48N1TKxZuonbEHLmXndloMZ+jW8dWNgROmDOVABpJ
XVrEa+/m1XEsKAuiGe8XIxSv6t7XXKp110uScw8rwi3xeeiqBh4Rv00fxxCm3wBvj0Yr/TEzqYA9
cK2b2Kxzus8t+cnMo5rAa0OX1LAmtGlJBIckcLKjNSlqH70laAMQjG+hhYfJEPaEXBcxxvjB+kpD
YpLnk6ocnP9u6VuX5Qg28II+NQCkUJLT6UW6vabzAxuoUsekbbdvLWcrD02eCvPa1QqdgMg5nciK
RpFPCwidUqEfiY4lZjoTniu/6U1pF0eGeou4UC6beKQYab6xMzplWOAMP8uIl4GyomXYp8ISabpY
zzv47/2wU4z8IFMwY12pbYm01NxqT04x0dkQO6vxgMfXE3GfpNI4KKUvNTXqhlwCvAGPYlGuTetH
Fgz3Mg5rYWqmDi0tqdUwrJxWFehIBz2aOiBPRw6Krr4XfU3cMLmuAc0orS+C2yKQgTpKhGqPBRGn
4irhQcbq35qD8SBm6CsYr8rS3kT9yewerX6WBDpZdk3i6AvKUW2Lfg6Msb9y/ZpwUbhaWnZcVO5o
MVS0jaflZrobWTlT0Ms6z/X0TDP9sj10U5J+rZFbrrT9mECG+HJbYoODVFwv+CktQO/6+pAZ5Zju
HVcyfqAB1F4U6+zPnOUnZ9yN1QC/1WRDqOLCyIb5gbtyYkqVOqn9aWLQx9DQ6EuBmdOeAxbrF4Tg
5G4cOiJ48xW3PID6+ySFaYz5xJ+X5ktKSLtpvhhazRymDjkappYScQXNkgoVQwnpz7umZxw9fRUt
PenWZ46eJI16G2nPZ5aIrGXU7OnrbKb0ub4rQ3+rY/X/aX0UUNX86/qI7fq1/vpTW2v7gT8LJJsC
CWUFd/HJXL71p/4k1PMv5raJc4dD9KZc+PcCybH/8LfixUNpS93ibSqUf2g/gj8gkSKv2oQhPu2u
30rp/FWbieca5ccmLKK5hvT+V48YgcbMm2mkE6sk13WH00Xv92QK1wljQ43hI/3wTRFeuMHt2qbu
zioKaz7QDu38+IeL9p+UNL8UT9ufYuHrpG7a1KrYHH+u1ka75TBr6XqE1XLZidJLdgNd7u3Y/zdq
qr97pV9KJ0XonKyFqUd1YBB6oTPNzc00vc/JF/7exv2Xdkk+KPlDRXh6UyCAEGlv9THJ4j+/qdKD
u6sqQ49E4AaHdSSNeGZ8EQdMe3Z1Og7xTE51TFs0uNBIunv5/Wv648v/ck3Bkah8a5BSCKbZjWW1
QVyJYWSL/Vt6wi/16Pd3uknQDQvfFmD2n99ps5njnIY7KWDMeNl4VmNEKF00M655BDR6PWmn7f/6
7f3ckd2IAVuEAwocDF5b+OIvb8/R1gIoDm8P3HKHMbrVmE1pRIOoRmnXbJSc3tNsPf71q56yI3/9
UCnvaFSbZOkSE/HzW8WnsdR0IhhjmyNpm8YwXIIHWvMdU2032TfIqagHvdo0YgfSSmzTj9HPuoVY
8i/Lqlfu0RGoVnZ4MToUGXW92kwpamQ1AFRT/Up2BeNHbUmb8ZaDvvy9rMrvly2gLeZb+FS2dvrP
f39JvNJIlJVBt6QwyVcvkoJ9eJOxWNbQ/M0tePrgf7paQGj8gHhVHMOnx+DnV3NRdsqEJmVcEu54
vzoyP1uUSfz0uiRwaK1hQeIAFCEnIU3PVezS1r2miSf2Bnvro6mwzdJHQDr71x/jP92w/F3kI5sI
7wLDsX6F92eBo4qiEGlsWsvLmOXD3kMesE2bsp23rvrfnA3/k5cDqcjDARUG3d7JRvDD2bCgp+wO
s5vFgVMVsYl8OR5xxnCQsD4Qpv4ZGvMvFx62lZ8XHvTiJwsSdYLH1v/L2dc2WeAy3clo56WJegX/
1/mfK1E3OzAB2vIFwrZRvLaEku9Wp3f/5kNH3fjr6/NU2gbPB+saO9WvoWjLSkx8jcwc6M66ktqO
ajlgM8myOyIJU2hqQyqTeLRhAiFWM71Lj9KOeYh0pAizNXE9JFhNMtHOVbiIjbSXl4aGSDievJ7q
mzOE1R9Hloc6xkJqp1G+9vPjgqLPCHnQmk8jADxUORl8xSgQQ5VFudPTfqLNP45HGqMtIg7K8hAj
V31bp1XBTNmox9qBu58v8YJiToaYuXzzqI1J18RoWUYZ6wwOstsOefp0lK0/pVHdtUZJ5xhDVt3M
siRL0Dadq84faHp7vdAeOme03wZo2XKfWPXqxKpg9MEhnVQwPZFZjvVJ898NoddoClqDMStJBP69
MfvjofPgIIa9AZGPRmbbD0RBptTppjlpBV4EhgO93ga3g1UlRCV3tvzkkCHiXU3j2Nw5oPGqw9IM
DZt5uXqfAsjzc4THbmOuqPaFy+SIEDjU8JV2irfsB1tkXQz9sEwI0hTOt8lO0fNMBoAzBFalendJ
13vKqsF9tgx3NkLcmu45MKz1XcGqAMZqNNazU9TrdZdP4huWnOmOsDDPJB0kKb4UQGihdNbrivpO
LP1dz4wmBbYhnc+LQgsTjo27PCA8a4ZoS094WAnRETs/aUDnFtK/X+G/1CHRojggZtog6K7Mcj0i
O2UsY5bVMIST7uMhW3zV+2Hd0ZuHSEgYIYK30Xt3mRnlh7XQso8+t40szm2tuIT8XPXhBBZwjHHs
e+ONI5R53pIxJrHPN+U95RGsQtfMTMbbDdbt9TNyWX08uNpsu+dp3dj2eeZzcFThWsEyPriWnwPQ
60wv8oWtwKHkyI1CnMjdJ2Wi7Q29IrDlEd6D7ZzZQ+UyWhyVi6TGTzm0J6DbgVzXTbvJZ3JbZeb1
hOYAEbyhwGbaneNauw7M4p3Q9RoiHFVFGwKE1a3IwLQ8x9XclO8Wa828A7BIT7xL9XyglTz2X+SU
De1e07RVj5hsOQsnpNXhUbG9nA5Dv7FHqVro0ltLZkVrP3LmXbO18HZUtZzw20QYly2mSCC0BQrY
EQkm8t3A1K5FlSbO0Uxb3BzwYNzpigln58a1Kc3pYCPRnfeEa/du3FoJtwJdAiTPCKS8oL4AKePk
n5qWyjnstXGwOUGvbXDAIOIvV4m3TNqV2Q3L8jRD1Bl3tWyx9cm6n+dviUrz+UxMKf8LPW8ijXFB
6VW+YTWGo017Sl03dl0Nn+HWpuON2ZtFeqN3E+oxyvDmwhZLquIsEYN+J1vNenL0HoTo6i5Nd9B0
+MZzldXEpzfcrF7U512eRhiMu/6aWwCQrEQwfWYv2iZTRvkB8tbgNH0GsRmPwRCs2f3qJnMZW+iy
HlAS0zI0p2xLq5aBfjWam7o0LfSWk3XGkTWki6INR1cg9dqNhs4KwqJJ6OeTQ0vnFonW9GY4wzo+
J5wGkeYUNckCX2iddSuNm2kAHHCVmmNrKnosnVNdJFbSekdI9e7oReMIQ7GhA4KmzAiZjnkgnwpt
IEU1IApNlLtOZJZpnCVapZMOITL3sRwAoITBvHqUPbVjS07/rjldwUapqsNkS27CgXlCEye5GBCI
4LZ6bG3XT49Vbsz0HHR/7KOBXwZW3JuLJ1zN6JWMRTKhg2zjuvvRGgihS+aiumJ+VJhHtUDlfhgc
ZNM8R7X7uRjc8dEd6+BSM7r0ijDrdQjnwkhQcTq2IFpsmPdp4aaxy5w9mnXFdYUj/kk1VvIAH5KO
iWhH5qyr4Q5hOVf1a5KWyX6eWoM5ZI1fLZXqE7Le5nIMlj4GQDN+TjSalL4QCZ1Fd9eZqt9N2nxV
0ui7zvPytYHcy/gucbtdPeFbUj0aLDi22U6lAbhic0IhkAgzTnvNQyLVVeWjysZRhypj6ISBqF1b
+MVOl/Amp/xF5K6IbQv7dYg00jk2FXMwrQuCZ8JUtHD1xF039rSgMumgxQ2Sq2ydk11m1XtnTEU4
0Y+80OBshZhjxj0LUHFO4IagBFsfksVDw+PNiknnQr6L1JFKA2PaWTZ9DE8dlsAjT8QeHe4NH70j
vG21z4oy3fe6PCZe+9QCHGUpkrP/qshgoJAqqyP2meGs6JLyJZgJS8bOPh6qnoVrnh3/QMoAqwpj
r2WH9Pm9JraeBnCJOyvdLSTThKMJtq/wCaTfe86cX+VzjWjLs9RFoaSlE1OYfLEn2zhUzdQE4eB7
yRs17FltackRuOK7PxFrEdGA/tIWqCb6JWM3V3lxIJMVqjZ2VR1tU/OUzBMYfbXKR4tVL+JQ4d9p
C03ZCkooqoDhI2emu0P2eKFU+z57SReTdH3X1M5ZIJr8oJn5EwCW2wn59KGs2KWL7VoVZdnvRGGb
8dotQxAlegcpniClM7zH+j5z0nOVGY9muc1YG2IcghoS85Qr75jbiXOONBA5Y9YCztHoKA7UBtWG
W9afaeX0XZzghzgYsAuuc5rHuBCXlZmDORVD2I2EHo1F+8Wu2/ShNschC329b524S2bf3HlC3pYu
ias9bO8zji6PFkyK6ylz2HHgPd3AUznvsuBYSVNGvmre0sm8zoPk3OzQxvc07AkfatbzRng3md2A
eB7UZWoiFaXVrkVwcFhWplQsecx551KOdfpBpei/UVgzYMQ7FaHCICxFs9eLfHWVy28wl0gffXSp
noc+pNYqco0n9mO208sUf1mIACfZ2V16hlZvfXAm62bIvW/6wM/09WIeHZXD+NE/ptrdU6T1N1KD
ET/W/mEkMCGSGrElft7F9ooAo7Psm3QS4/PsKO2MlusdwnMqzTYfRGiamRbrUmvuVij0odHNdeyu
5d5SHvqd2mP2aJNbotrdwEiY0KI1QtiPZFDrd1SDyVnmTGbclP64y+rlrrEZdaZe9QWbi/9g1cZ5
4csp0vThUG26tCDxrxI6s70nX+1g3NjD6gFS+hlBb5ES6XNvJY/L0CzR2HYXstHNWKaC8Qf7G60n
NAItkudS27mZbHc0/lKEoZyHE6qeoTfeVUsJ3k4N853W0A9pQblsESlFM75Bhk1mU8Skm28ehZ0c
BMPb7dpn7jMq8z7Wl+UDOGwWp/USYx0GnwlTv7LIT0ngris3g32MXDDzli/E+gy71CVNRgv6S7g6
rLdLc2VTEONVzYQPGllMn3DrZO6uXzSIsQCA51h3pykihcgdKVcgbXG7Bz1VagAcHMlN0z0LBwRJ
mNrp8mYO7SrDuV9Y9lpEzBHRx9mxGrT1DjmUeFiYST/RHzdRBjoZxqYRhzHTBSv1YVRNpv7N62ms
hrk7ZG1kcM+1UZnRWA+TtSKDiq2US1+Xk8PEDH7MmZEqEy205qzDc9B6IPL1zGmDM4nC5zofOcfu
DcTat5vSBLtIEljHSlfpOQ1ZeuEcZpi1dZ05E2dUBkdtJj0rWtch37TNdeGhIk6tN8FAoIwcvVTZ
Lres7oPLWHpsEUB/VLoEX5lkGGPYJYNNQnLrIfVchT0hApt670swzAAUVA058EwyZ7lWtPW4jIiP
H3O9IsyjZBh4j8C6bCLibvJrvV9UEXfMF18RNhpsBLQdTW5qR2URDNGClMMM2NuOyQiiFyvQezTX
PlO50HRWTJYJmmhoOIFkCEWoGwQO4UcB/TpE7YgbGPLV6CuRtUi+Hu0Ry4sctfSD6BdEl4OykWGi
FZP9QTTYDfCyaNmZYY3NF2FZy25itPG5DxyiLPJBU09TgJM1nhek1RGcNzqUU1B4ayR94V7+P/bO
pTtOJGvXf6VXz6kFBAQw+M4gSTKVulhXS5YnLNuSud8hIPj158FVtdpWV9tdgzP41jrDbpeEyISI
HXu/7/My8hnN/Wqrnv87rXuedLYuxJrWVD1KWOmPWVLxoFp27T1Y/sI25o8FjslUJqrcYxnoPyJR
yfmsdLXuspjEn5BxImmHugucCClzyt6QFER4eoDPPnp550uMH1Z7ZtnkEZxG2+leY9vLPlYoAG8D
rA0fwZ12J6wuWvBs1x2s5TJwn0ZCdIn5rbv1CJCwGSm2V28J25nuKM74gMzubJ2szwqoxpMTB6xH
pQt3ASOIkRBBq3v5fmgNSSHPg4lwleHkneN1zQvTGQYDXgLQOZyWTl+Cg6KhyuBMcVzBeN1FRSZm
dTDFREhA72vnI14p90HICsJ0A4cGE4By23hX+EFPX3Ji3ntIF41Fxg3q+UVOtQBXjhpx2I1SWXcO
IJbbJHar7HzgKnflTHWwq2aCHo6OOxbsl7MswzEdJjzywl8/xwy/bjW5BVXYufjD48buvigyV64L
0LWYYgwXvaScku6hym3kQKPEY7PvxiDI90DTS3ufTANUpIWYnyEc1zURe7jgzkeJUwMX42JnX4zB
9CRbboxeihtiDBenY/YVtYq4naCuscuMHmhVagSs/2uD+mn2vZoD9qh0fcQYVr7HEmSBxa+r+sWY
Jkw7Q9J3dwqgPLOjtSZixmepTaKyrM0XnDnOGsbahFU72An5hnNGKGW0aE1Juq6zHsMVPeJlRsrf
zIR1MZ5LotGsnbUabRP2ZRyvOwU6v4D5byzYTNCW8iGPmlOVG/dGEaUIODettC8OHH3ZL9I5T7xQ
2KV7J6o1Jw2CEv99qT2HXzv4mzdxbFNrB6+tGs9SadYdtMK+PSnYoclBj4mFa2uU1qliUGcdCqz/
y2GVYz4eC2UH+sotieglSsfOHw2yGr2dlzvprUfdajEYnfsmwtw9tPuu8/ti14iqxm3W9xyNjL5Y
X30xTCnan7imyFfKuPNTc/F35uCV5JpgyCoObtvP73GXyib0Am6TCrvubq01S4pdNtM9P/PpZVRH
MxHlbT8uWEHWZTDjqIfFm/Fg2UwLVDGO+c6bB9Zz8pA6zmvqsFbBghOylf4Tg8hGhR7RRPqQlLE9
MVOOi08/byj+xViBQzqVEidux3PcN21hPGANHSfGCpr3mfFpjGl9lOaRwff8i1nJvzUTPSbw+PxN
gfUJwt2bCQb6z2Kdtkst6PsPXcW8W+ST2FsArM7gdSbR37617aYAlCE0kSAO6PZ917z0pqE0UY6Z
Idikb5al5YJHgJfSMJbj37zUBuewiLOn5QtmxnxzKSFmryfYiEslvgw9kw2udikV4eT/Qdj6WxPL
n2q1/jtz+3a9Lw0+2SxJx+H/fLO1J6/N5hb/4X9spPxR306vvb57HRil/6lG3/7L//Yf//H67bc8
6Pb1f/75peEQtf22JGvq7weQPBnfferb7//j5zbj/f/8MxrmTyNdyn/7kd9nlsL+zRLfGFywRsEQ
24j0f59ZCkzpTA6Y74OJoK+7Wdn/EHUZSMFwgdhInyQYCkZdPLR/DC0NG3E/wxobAT9UMcJ67b+j
66Lr+EN32ZVQfDnL85YFYB0DhGQ/Po8iUbiElhjHpIkapG0fnMVQOqR5a+hjj0gQ0bPvRVA+8IxO
eX2NNDK7wL1XfCix+35cbF9/MdIeQnLH5GFPZkBnn5o2u1YAVbfaF2l/PSLEzXGk07RvVfbZl0h1
3dw5r0dseCL2OSEi+xzdB67lHps6P9m6P0wynvZTHVzk9vRh6rubKREy1H6aEohnL5GtqgcxxWYo
lt55rDZSJv04Xe6TcazMiN6Cmo6c9cf0Ia/s+AWtNdtc5oxlc7+kdUmMqiU5IzjsD/fIhNPILdkN
TcNNdFjNZkf6sFeFS9aPN4YLwXtH9lJlH/14ZmdelNslj3Yj6unBgqxehlkHeTsa59RSL07XTQPA
dTpC++1xrykVA8PYKfB4WGlai4Jjr8fZIjHL6i5HSZ20n0pZqKfJETqIZO7JY1bYsN3blhNrZPds
x7sEL8Jt6rjzVToUabmTPt3ovhVzvE1f/CpqaYc8rBagpndiqSeSZ73eCCHJJlccL5dHkmhRkwWS
aJDSOnLtWwqYdUcaGIxLbQravcZwZs9NcsmjA1U/5ltsQQAYTR+cOGgR5YOH86zzs3CeGW7naG+n
9MzJNNljXgtQsfOci8BNo7agdWPmF+BAHjpvQ7LF/T3Ju+0hU+t6CyoAt7mRPcG9Tq8YG+dHTsoc
enPCwokW047Zht02h3jyeyOo3qdmZWMvGKu0SfYexxq9BxUg8Kx/e4X//2r2z81p85/lF+EnXX2q
/3EaNhXG8P2Stv3cn+ai4DfWJOZ8ki0a6SQL0J/mIh9zkQ1og5WJWSC+B9atPxkc/BTwB4lEw7QD
CFb81B9LGkrVTdeKxtX7HXnzt3QY38Zx/xqSona1PMxP20B5+ytcuW34322w9aLmuqZUO6gMOBim
k+aaeJDdArX8gBI7OYzCyp5Rk7wwqEluPHNhnVsH1GYWJ6BCkYIFreKMMx0NzV4TCtBmNHoUU5yb
wSF+C87+iWbpM8uf9QUMjnWSi1P9Qlhhb5Pjt7fh2yg4aBFvkpI3m3fKqS/rBd2tVbBjJsV7j044
HaWZw6Rc0umd1vqYdnoEE5C29JzzdhGEgyPWTjnDXzf2ik3UWuRlZyziHM/myPmupsWC2Gq67xn+
3C1r+2SW+S+EGt8Gkj/86Tb0E5QIPAfMgv23gDAbyWVHxYE+kioI6IbTP/iEST5zhFP05uDOhXJp
m0+Nduq7tpvfpx2JsnViTe+yqq5E6Iga661ZtY9kbJWa5SZgHEc4nEkaG6Gk9N+DU52OzwwRxKkC
rfrJEPSOd74G1AD8g7Y3WroB8ah36oPG9nZBmkIlIJUOnSExJgedZk+mLImoko4VKyQCoEgJphrz
z39/LfkvtVzqtR+n/vUfV5/a4R+HqX6hsmjq/w1sHxeJyn9eVq4+QTEfX79fT1AJ/LmgOO5vVDqo
TyQud8TvJi/s7yUS/2JSBkEAo1sCcXornv4skSz7N+RcLj+JCMBH4/Sv9cTg37bSidQPlGL8K+/O
n/Xhze/PKaXlfxz/b+vFv57m7cKMDgNGTgCC0Bp8K6C+W09IFaDlyaiMI9lm13ctcTnJlNNWIb7E
o1/9QhKzqQl+vBxFH7N2eo3QzxGz/bh8OUtGt2YiPGYcEIkXqD+hImDK+e4L+OMmvxe9v1GrbXfF
ZRCHIblBqibf5mOkgPo6oxyDndUFEvxIl5wXG6qLiHZxofOkOMaA1ShgemqOnsbxu4au2C/OXt+u
8vZmketZ31I6/h3x2S9AZZZ2Rs7Q9s3nvDST27U4rnmcf22axn0ZJuVQd5TD+VYRgDxJ1SFHgc0w
qC/aG+kV9kc3Gziig0iwj3mc8Y6pqqSk6dXD5BLjt2LfucwGo8Mr1pTWhWWYFochylWfIEb/QB/A
OSVKsXj2RkPsX2rGRUSfD5OTyMcvyHypZGSGaZCgxeEAk3JCP1rPH5lF3DhBG7+TLdnDPjGFh8BH
ZOsZYHEso8/RIPm0eC1vRrzw/2xVaV/r+7F/fR1ZVv43rCXbC/af15KLT+unIh3GTz8c0r4da36v
T/ztfMSpiLeeY5LnWywMfywnEkcMs1WsNT7FwTcp6B/Liev+Btwf2ZsJ3HPjavI3/FGdOOZvrvRB
KbMIBZQpIB7fLB4/W0z4Pd+93R5wU/Z01rgNRkkskb39+3eLSZ061TSOauUxghW185e4eLVaV5Ci
7hj2xehW7jugh7CKvvuQ/uJ931aNf71of1x3++M56oEH39bY76+bQV6I59jEGSfZ7EygHofeWZGY
z6U8//mlflwvf78U58htWfZZe603krhqJdR+Gk19UO3snZdiegxGDBT2pl2qbeMXWrA34qxvH+iG
12biJdgp3lLp5w7XFJ02ksc8BfceO9JeETO47wCvHdqZUUiSdcgLZXP/t28TxDyGeE7uWzX8Zp3O
Zks0OYqsQ+N7OCwHaX6dZKWjLF+taCiH5hf7wl98rJJONw0DxlBYjd60xPpSyzQuCBGv0rJadjSx
c2+f9Ku6lWi0goNTleOvitAf96Ltq2QftdHa8cDy4rzFzQ4S4wf+l/5AUxBjtqyZfTaWf/z5J/n2
KhKoAIpujg28uIh73zwwBqhP6cBtObh+KSO/HdOzLs/lL3a8t28AV4HHh3jSwsC2VaY/vgGpM9A8
lPMCELuqScYtQUXlbesBQXVW8/TzW/qriwk8fFsJDOjg7VPJSKwVsSRqbFOkHWW6vE/s1TuIzH7+
+YX+4rPzOKogPN+07f5bKSRsuxpTdbUcUGRdE+nVHxE3Lb949P7yIg4HK+TkvGRvQzR4ogmxGWhn
x8L5IpxiwY8f+79YNv7qI9uE3fSjUNSBff3x+xGU5zLxuRM0/uqIgh4vcNBcYuuQh59/Ztub8t1a
aG8vLCuGw3PAMZEl8ccrSZRuvuGWxJFGJKP/YqF988tJYNt2FhOBrsPeQ6jnj7+ckc2qraoq6ISs
AwPLzIz7OyFza7ylwTRkZ8tITktYrzEjS9U2qn0k0zVe7n5+j9tlvrvH7c9AjrvpVgV3CCzzxz/D
wGbnr4tVoCuZC8YyTdzhysvsgaHUwsT8zKtT8XFRbSr/3qP/7cos+xwB+SBwjLL9fr/TuKuGQLdO
5YGs7vKos9o96JxZUs/D9fD3b5Jlg13eo2FofePofreZIp6pRU2y7wH6ovfeSIb+C2vadCJkfT2u
djXdFZ0//QJS/lef7PZK40oE2c4O9+P9xbltZp7qy0OTWXUdTRirn1RQtKdajgtDVcrDdtepRrz+
zZtl/UX/y4AGoblJEfHmurbZ1IXZVocEQOi9IT3CYSlDnwfc78d5mJqb2i6dp59f9M2bz6kKkio+
XJwIwgISv/3795/wbDsezo7q0GmLMOPRnxHaoa5Tv3hr3rz8v1+HKouWEm8+pdaP10mzOJiHwagO
eCVjKB7KuWltzyUrWDe/ePvffn+cNDk2cq50+Cx5Qrd99vtbSku5FMlknQDjjR+z659/YJyjtoXq
+1eP1ofNykJ7nq4Wx6vtXr+7gJgQwWJZdY5qTMn8NfVanyNPN7P9jEK7Ajqn2k1bXAXd3mvA2qDm
9+eJceliccSwEgSr5QDXbUfIuLG1fbIAZW4SfHBGF3mJSoeVI5k3EMmhfDfBtub2ADaZvHq0WMrp
vCwajUHNR79prQKQyiRU9ggqYPRQ7tQgBeYaXdBQ9OJ8WvvBvSo3OedtYhOT2TqMlo/00ucnL0Hz
QXSind7VRSA/FINrPMeLdt5ZtOq/eNr1Xkxl1rekmzAx82BsPGeFm4woEvHHhEWyulBm1paZU4rv
wAnbjr9kD5BOn41pM7gEiDhmGVWk+NzzEsfvJpy08BFcn6FjVhf1LfZqQdxYrZwgBGiTnNxxcN1I
gHMb9nRuiuUMpQ4sFqMIPCIHIYRFi98tAE+thI+fM8LinNW8oGBhA0N/xllpf0g3pCokIICVO/R5
md5gn915ztKuI+JrXNIhp2kDb9QJvnAPTvqHJIuHipmCWd52GENRFgCkuUjcDvhLmbtrfBaPSCMx
MOIXDvtuQDaUkMcznRVuxyyXOgeso5q94SHGNX1TZ8zu9oFOl3VX9ia8WRzv+QLPJUOcSOpKcCzF
2mGfprSDHmGk9r6To1Ec5tJvX5j9r9dkWJv2ARmDGE9G0Zag14xY3ICDmG90Wc8KbStp7JdTttYL
K/88ubtZ93V95viT9bJmshmgMtbl86Jt8REwHyoxPyWHJ0RUaHjohep0CBOiRRhMo08mLX4py+qq
QKWQILJSc7eDAayag0xHcacwD2UHZ13qrwR0QIQtQRbjnad+fI49qEMnDw5HftPn5nLROWVgHAkG
p9az3aV6puizxLGxshy6ZsMedlYmWNlCpJRoMRw58BcuYJ8iNazCOBspyxmZDFrnh2TqjJ3AoOHC
rJXYxvumg7BkZK69ME7opi9oGek7zqQU1eEilA0X0U69Q2uBowFQjjyZPycHi2cOE8E48UT+xjx0
lgffZw3MXc9sLAmTuSVQYfHkfL3WpECEAOT1xyCxW2THCcrPCK7hOFwWsYbSZ2Rd7kbGYphH09be
sK8scCxRQrJbdRBlMsYneGsjQkFrHZJbY2piZ69JMTjnk9B5VFClXsQLHcwwbiYLMG3qlu/RP7uI
AurBrM9jS/PIrRPDXzodRMBE9LJmlhSRevoITGutkDasJQ1OMsUJlxmHLkDFWicxZwgm8FXkYExQ
DNrbpA1Xc0w+971CrlV1pesgrVxsOwREOKfHapFj/RA4zeTvVVuMfuSsKjb35uhb8z7t+8rcQa+Z
P6D1RUzkinR6srq1d9/Pbus9ZhkTxkMB/vgFQZuLgcExR+c0IJwFoOwvKERXkQ3nS8fEPsyHRj7H
1RKPp8TckLaNJ/unkvWt2CuGbS9Z7NZir6HogCXKCoTpLSpxA1ne5DDNmlpi6fxyXZ8cKv/LujPR
Nri1nfpRG9SYFyj6E1B+ZoVqqJZdeey1NhgAqka7AOwMB+hdm05fZ7UYFljBrHgX227VHlzgMq9t
hzxs59iT+9halYWEual5BNpBGOMeVVP6SQVpc6e8LOGHyxg+YdkQmXBRIA/fcFdepmEpy37Gp0O4
67GVqXJPSRwYKlqKrOKsvK6sUdKKe0QvrddW50Opu7PKX6w42pxA4FJpW5ZhYaOrG+dvjxpeZJLb
17E5JcWk4K4CRbBDa2nqCdVaFdsRAvn4RjpD+UUVS3oFz5T/jCEdqWjdWpDRCixgFOxSo/s6mdLw
LhMXI1HICBMagtEx596VtA5UxHeR8v/rGleQ3ysms+U8ySxKMrVNGdgH5BndxcI9Ah+2gB80M0qp
miUenbVmPapGwG7zYOh9UeXxDl8BAMK6rOsPbe/2ZHfj8gndaTQIGghIGVFj9rlyxAtnhTnMvNi8
BlIOIABPyVGsJYORTSQYkXxwJxqWH1SjaCj3lC7t87cmSwgm1kDJyKGWT5Zkq6uBUoG/SS/dBQwe
1R6Dapi2NCl1HkP4upwox1gYmmhygX4Z9vXgVkFUV9VLbdSK03CT7PjKX1xkVPfzBrP1vUNqkgaf
+fdlNzVE8ZkfdJ/sCVX9MFb5mdPad27SgM7qhgFTTZ5fCW/t0NK77wGRAORmxryrjO6yS3sNmpyV
rsl4tZjBYjN0EXT283jujAivZeEdERQ1ITHK/WWvvP5RjCPD8aK6cb0Fm08OMA4EQRMydce64ZJO
03tVvjOSejjPNd/TBFTbaFd9svoqvU4rD7i6bqFPQAfGtg+vtu73pss7X/tN9ypg+r7IoZqWKPf7
5qE3VXdeeRr7UcXpLtxKpeMgLWM/u4H7ZViZQ3HvPGu7Luns+zWLxzuHbu0hyQL9kFlkU/N40/DK
uZHjBMz4aAV1fu10yfroDNbHoIi9SyLt1PXCG5RgTrOyDwk+jU1Q5pfXnR8nBvXUjC1tHkfnBfwG
DRLi62PzoQ+GlPwvB9P1+1npT7ErTrF27+REZhis4vfkog+7NLXvcUw2YTEs9l3dFrhXslh3J4kr
7s7LZvF1UoPcI5vVEWpUyo8MiSQWhx3RxjirhGVlVtT3Zv85ppRF38aEXCOmXVBNr6o3I9rqdQxK
ha9zL+LZ/igwaF82tgF2HYheddZ5aN12zTzcoBi3954eu3cwNsXnnCiW+XGs9CwiUrf6JIqnhqFd
a3b6dbWH5Vwv62vjelPUzNDpYzoAe9VU7pNKzOwF6LH7ilZ63HdN8c310DwulnRuF592yPaK8LgB
/pjPVTK1Nbk9wn5uTTWdgtkxvyJB/bgEtbi1V1GTuqbPKI/KCLS/8dUoqukS304X6sL6kPpd/4R/
X4Xwbs+tzoROXMzJxDKVrP27uahPeRegJtVDd9uNc4ayBCgpFUpQnREC+xUDpbnrdFzt4iW3o2L0
1gg617BvkSO3kM5t/bAZvPZFLRIsFWI+gmvPQdql+jV3XP/Gh5Wys8zO5sJWfSez+SxADOkbawmk
C0jAOQgQ3PZJLOUrQuBNW9cwTti1pJ9/mnGaqFD0zRxRlZo72VfjQUvUEvNsEnGJZGWOXSTGeNai
fK7KSMc9tlAfzuRpE2Kl4eIu7TnKZ15Zq10O3SRoR04SuCpY5T5sB9P+7DgxEv10eYwnWdy3zYC9
J2kDfd6ZM9kKsZlEyxzXz6KYrIcx8K1LPydKALeWvMnRjD7UXpzdAbtTAzuFH6fwdy1VbNXtdbYO
8LibkYeq8mdseOxpO69vp/OWEKJjL5wZ8T2WvgWgExaZkVeOjDX3zDDiC2xKVeQrxD/cc3pYVijx
WTkM1CtjgaodJQz0IQ37u5rqc4LQh2uKwJ5kgWoI49YFbxxX0riguDYA80+le5M7lXp0QAyLHRho
4L/ot9MjftHlOVsbn3mt0m2E3H6YD+tqJ9d0c7EzK7BLjGxzBUzGhvR9DwNyPZ/5lg5pADsopAhs
eY+0dxjRVuJSrcuNM7TaKbJvacRr5FVzyjkEP+wtFMl1PCMv3f0CQkllF1UFGPskJNvpVdywYiY7
1an5UlS+BDdMECAVi1ULSOos0pHfNdQfzMtxIDSG9eCkRn2sfArbXeelSRIWTrbOoW+Za3VYs87h
91WurVsWtq5JuYcpl/l4PbHq95GuZG2eZuQ5p454Bx4Fv08f5Ng1021nOu21PxivbWu6e607KxJD
YIbDBB5KiKbiz0jG9yBzpteuCabqCKreu9u0dBE6K/N6dvLnCd7Vvl+K62wTXssstdikKctCL/EJ
VpgzyWGz99vlyDqUT/s8T5Nghw64QecD3up5LSYHqwI5OccF1SgGLjTeoUaKynmzZR/vOL/WmWHs
Vb0ttJKGR5pYHhN56wrm91NiJM55miDfr0UeSYqf8xIy0pUH0OdSGfV0j+vWr48Own3inKr0LIkF
KbdFj2o4ky1SVDwSw01bavI7JqeIeHnsG7IZfRnJVnbOAdJGSvkj+XdnkO/IIWr3htufKYPSbs0T
c938cMkNJ6p2lzQ9TDw+YvwCfC1I6sv8GlrTU98OzVF42vpC9Ip+dEWRciqxOR25BqTBqmr1hWB9
wtXl+O2BT+CRWYPZ7UVi+d6uZsLRHGBgoYyeoZiJXVI6AQfI1q1PlIbeUfSdg+XQbaB15elln/tf
7DUJULgHV06tAeJA2EKdWzeZOvMy46kGD0X0oKHeQQA0b1IiF6KhKQRej+WzXLrqurXc6pr8u+WF
J+uRThvJHNpKG+zVXnqp5kCeV50g1T5Vd0xHTt6cGVmom4TPdkpm82QRYkC8RvNMPtu2b5rL0UIH
zQzDstZbTEec322xkvgIjulMJJNEj0EFUdeV/UTxkD2M5VQb+FDppu9AlSZtlONNm48B6poHv5IB
KVFaJe/KJCbObKvsP7Izplx0bPc+aymVFKjQwVN4F63keiGt5uT3svswE5aA/XwZ6/dG2Zh8rDb6
FpSb8X0SO+py8GUcomes8Aq2VrZcpsKdIqkK471Va3MBUBojS0O73+/nyfwA2yi+LxvZL+Fcqk96
sN7TYXIOSYFCXMdo11EWYMOsewt0MHXkwSdzGZBTR4muYmpLdMjdzuTAvWO6Yz4YYze/ZirLzpKq
fRrcaTZC34gNRIOtYiMtPJw1SPq/QdZZ2PEK6+GqryAqvce0Vr6kOAIO9IHr58TrnacxCUS2F6PI
SG9OMXUtOma2LXt+zTqa1oiV1EVorUx8fF5dmdexYE3e+1nzKnPsIa2VGFdbekp1LlVi3ELC5Oyg
7Ek/o8GqqMYpIt7FVRADmyp4YaEOa/d9lhoYqNkt+o8IA519Xuny1R664qpD+P8Id8m8F1br7SYa
RnNEtiC2ddkQ87z37UYdTcMqJS9a7V8jkQLn1Y7igviFiciidO0D/lYbpv8EFhPsN0a1tjamOAzW
1KP45OPAmDWMut+RFmIHUUVCTRdWmelfAOuyl4PjrgIalwIhsNOTHB8nP6HUJyRYng+DJ5+ctPCy
MJ02m1O++FMfDZPp8n0mS02mzuqRubH0Y3LgAQE4RwZxdWXLwjR2rU2KQtg3U/ZpElSUYYb24CbW
vkT9UNqWSfFkWQzvV63VfrZW80s2sKjvg2ULvrDIOJt3ZTZVD3lglhShrWnDnqnNed3LGTdGxOoB
RdCDkXpHfgoBvPYwIifwyK+oQpICra+Gb2KPX4eNF+oOXid33RLjLvWL0sxJa1U5HjvKATLKO6c5
0lIoWrYCADRR6XntV0wi+DhilA5tmNBvumoYxl7mWnMMznOPVR2oqroJxFpYe+I8rRtDbYk0bjCl
hHR0PUcJarllBDSYLP1ZzQQaPr5Xcyq0cw4naaycB1UWHFGWuFvRRqicdU870/qBhg2a1mEexsuS
b7zeE3m7qINHfgufq3KT644NfD02i8kXTBxKSuXeB94u/5Y+Va9TbdFe8nBy+Y6Op9AZNI8Jr5Zg
VXF0Up/marKGCB0IUR10ndzLZq76gD6UN90mbFUGjZiFA57DUgul1/PKghq09IyLDstGHnn92LaY
85v+AciCJMlkMehUYVwPPiuL1u1ucjIOHrT+sCwJUWb4sxvZXpu5yaYJhIEVSYqgqaBL063YF66P
0c8LVPUxExM+OBJBKhUuanK/QuR3P+Bswgg1tAGROFbpKm8njWaCOytMfeUEPW5wZxDdtbd6axUW
1pR85jfKr01qU2rGakieXXv0vw5iWSESV1AeBQRBJ8xl4GiMwwUJXf03IFzN1NHe6czu2ojwDnq2
iUnzLSTVIsgOweSJDzorEvDN0jDdM9nVAH0yjcsJDzoqXRbJSV+60AfHrQlGdyNu10RFdLbUNcEE
ix/CT1qqfYZe2QcJ0pCtBGplATRBVcRrXxsdR7UBjfGpnrrEpeNXOreYwzNxQpVZkpOg0vroEkOO
AGfpiGGwGqPwbjw3x/Nk0Nwqo3yEmrvB/3kTaMVJE/eVhKbiZe577jm4z3xNEERni0QiwcYKc16T
qiAogbRm40Rp7Fx0M6yRU1mMzgezSznVjxxjP6iRKiPCLGjLvb1M8t7PbdB6HbEGcxgra9TXSZ0r
rIqBPT1mZm9Ue0LGauez9hFQvPONYNZXVL2i2+WEEL4u1mRl8DOUZe9mE+L+5djSIgeh7TY+rB9a
X86+G1JzOJKTYl9ocNdcorHsU5WviyO+UqUagx+aMCiGNYRY4FndTVLAIcgugsEaK/ZMYt3nJjLV
EGd4jqFu4jTKCj5Wid/Ja4zkDE0UDim6byUG1rkgsfjGZzMmZ5W2O6dp4GJraONNKvclQx0Z6QAG
/sknemuLTKG2J4NIYKNve1Pgnm+GqnoyxYa0bCzO58ek6LAbT3CkMeSzgAGeoq9HwNTGGNgXRTdR
cbNYc+ejRWYIWUGZdz6QW2yFinyurRW+enl8URWUr1HclcnyQbVIa0/ES+MunmuOmvt0AaR4Yxt4
AiLgqGqqMGOSlbN3HCWPqZhF80S200z9kXG05vEnCeuUCrNJn3t3TtcLBu9TGXWthY6UfWQSF3bR
NC/KSrqcrkrGOQ2uBUMXWsIIGKD7cbxfWqpaQnEHnxD0vhDJE72DPn5XTH5FsdvoYIlqYXYGcHjG
URv+oBW0CVTSvRZwE4yjR/CSG7ULgXzPeTkwSC06C5Ondp063RfcUXou63x6ynPaIyEBXw5xrGyL
2d4wcsKdDExs4lxVsRMMO287bV2v6RbY7SfQ7Olduc6DcNty+7DL5XVUrnnXOli6dirTJJlAklme
8EaMzsWsJhI7Y2uB2eDkNG5Y1FLv3HDF4kUgECCwDYpw2pupaJI7+r4Zy3G6DIZxMNvYxh6Y+EnA
M0VGbJSkTWDvlIVk5kNcA+a4dFzlTDdYBoziKEmJ0hgYnM25UEv9SbgQ+Hc8SiDqiZvJ18hJcu9r
Pk8WHWd6G4F5oJBwOGlOSjp7xXNinpMG2nm3HbK9ju2/oMSeLck03MQlR1NU1L4R0c/O6hBh7lKd
tbySI9jMqq3PZq9bvlJ2Zw57DDzw22xexPIxq5M2jpLWMqGz1FgJIxx/I1aGDgQC6PbKE+WLncSl
ptDRIojoZRrEYFWp0nj8mISFzM/Te3+lfNr7ll7xFLhzTzah6Nr0FX0RyfFGI4Z7gs7JW4bXY92v
ToHrAsiVcb8m2mpwrEiU4aObAHmw18obw84jwHZvNWaSA9AAfHOS81jsY8itBJNZK6CywVzFTeW0
zn0pHa8ILbOaXoIEEdPFyuQsA3ffGTetUDP7b1XJe1ib+pNrp01+pdM1+SrMWhk7Qg9a4y72fXkH
OIlsJdAeQfBMwF283NBOne8hYHZQhXzZrReBA+PkTGnOkJeTkTrFoSRIMDgK8AwN2wrxFnnUA0R2
r7siK++XxFPWYRDaHCkryQIPtpYQh2nwv0EeTy/0yDiBrz3g/+MCuM47xKyW9bs4xXgeKp40FWKr
capDCmyF9Cme7uuVELB31GEVR+XB72ucR7VfHDNTy/lyAmxrhGiF3OdMZAQrMvyausiKO06fPkdZ
3skuj79QukwXVcPmSnBk+X+pO5MdyZUtu34RBXbGZupOeu/RZfQTQ0RkBltjY+z59VpeKgEqAQKk
ofAm9VD33YwMd9KOnb332slyCjTQ2t2cuOmfpA05mcPKZH40esWWvDXcOupWptO4avHTt12epfvZ
XmFJqME02PpWack2x1JzXOBt+wvcCbBGgiE0I7JriayOXGI61Zl3amHfcStGFTFZ1fY86BaBpn5W
v2YSmuChSVuXfC3XytndaLgq6tB+rWOx5GW5EwMJ761nFUhKJEpTNR6alVjgxmsSfxUX7O8M/Xk/
+jPl7ObIYqlu83QH86ut/1SDVU6xphgD/WORVFnW4aRXuhWr5F3BvoOCoBCpwRL51niuQRwNiFg5
aKfCFkXJtXyAbwwwOv+EOtNYkW6r8FOpgdnFLHpiUL1GL2E8Sx1V8tDJbLpLLA9mC09Dap57utXt
jXBX759YTdFsa/57HoHlGPpr0Q+zv3FWpzVjE1LDCTYB6zPHdOZvl2jtGSGvQEPrCvMM3avhkZ/m
9sOkooUL9MjemrFwSl/oc5iqu5Bsg4M+UCx7PhLUG8mX1ostNod+FBrdesj6kpg3xn6xbNN2DY14
UMpPLpq/CNO14wL9YRjWdFEBDUtP7QyTer8SpM03NFl7/X4ek5Q2udVi6z+ZDTfojjMRyAI9AZ/2
pFCA0T5Ys7PtYY+CxGmYm5EimJc6LVvzFOZuMJ1cEsvzcQ18psOk7hsdJ8IYgrgL0iY/3fRvTJ85
61EaHdj2EU0Y14PZARKL095skJ7cCSfzWGXmYSqn6p/Z2bgZU+ycK2PSLf8fNiT1OHrz+jCJhAlZ
Q/K9SO7PgN6WgU8MGOFSH6ASu6xSiYT7uxrttuNJbRnAZeUuBSHrW8aKlxz4k1YS/brhxZITeeP+
ewmTuSAdJgCRYPm6zV9sYVRMEbNnXTMOx2aHg3VlFuXsfbK9CQycmpjcImNpK28f+JTTbbKQlzmn
P7G0h3Js+EaaY95aH2i19rMmSv/kmNIID94qguKG5QC4QSRM1PQ3FKp/0kw46GZSGf/WxavcA608
4kjO335lKClEdKtjgWOdC/ni1vZSRPyubxfSteDlsFiZSx2HI90lDsAyysMwj+4SldRcqyNbesLV
m4Du9e5Q8H1781Hfl03esUSKMXXQ+9GbZe/BeLPS4k/m+7feWa8CKxVlnlj1bgUYXX5NZPb6R0EB
yEVm3EQuA55+QECgWbnPGXY2n1kgic+qmK0+ug2T8tg2ALHilhly3NluLbw/Itfh/WCLcYpL2+2e
giJf6JxsykawBmssvUVvbKAetN6N32wu0z41eyFO2nADeTBuWNzDAP2O2zHQa6rbnAkw0cAFejkC
BZqae5DLOT803PPpbiwVFPewmAzGPGk6+TaTg2riwZhJ6IeLABm1JpV/yUsy5Xt/kF372dD/aXtb
RVrTimmeqbt3LAHd55yO/rDl94hgn/s18ct1aP1rIXP3J2lpPVr59GYw2YttuBfh8czGVuf7d0uZ
rDRwAAFjoxsMOWYZIdWwz0Y2gce64IaPsi/YAMXOMk1k+pXpf7eBW8CnaagLhHykiAiKMq+/EoMS
8wP9elhEoCtQITRykrYnuzRYi68ttsjTmqSu+SnJXFoXqkngXrGxk46/dZul7V791WZJfMFgPM+R
20iVvPqpYhKh6zihRmSTB2PnbidfASGxbMpAz+m6AEIZZwh5u8H32u7YzLU9nkDIO23sD9S3gPwP
4EhgtHHtf1Lwooym1CmajRhLKz92Peu4rR0E+Q/YCQTSRicCq/Lsae88Maz9LcRU0gTaQjralK0W
/uMAME788btpok7vP1oakQWKfyMWCQc5gnvYqbj9ab02nL8InOxg9NRO7QGXytDsWWZpijlvVZb0
0IrppGdtD0+TPc4fSH9pGQeuQ0SK1Gp769ZN3V/InoZxxyNVvnTzaL5QgzR9+n0mHnruXoy149B8
Y2bKwRo6vgY9I4R6HB3mAaJV7YQ+QEVwGvkN64kNVTcMKJltzb+ezmWy5zP2u2OeCHuKK6p6/GvO
fZ1/sC4hb6BsuJ+MYewbaoHqemHVyeCE3abNNjzM6p0qe/5PkGU367UOKO9dsmxOkSJ0Cxmd2qw8
iy1+4d5l8Y082NW4wvQVe2SqudSSGttY/JbY1M3ZaO8wRHfJtlUDdOEA2FW7w8+XU4JSC7eMG7b+
7+3s2FiULIW0F0xOkm89wwYPZjY+r+El5Yw4mElScJ8VHgddBsosvODa9qwoKarSOjA0y3cWDR1T
QWFYa+xhKPzrCWWgl05ezdVYS+jtheqynYetCxSY1S7wUxYGZ8OoTE19xCTa5VDCelrPXVoXfewH
4Cg3hqdrRNIFUM9lsW/Jx9L1J/u8ltSLYj9q6nPCih26vju6T6EBcHarXDCBfPo5pU1pwrldyKn/
mxVdpbdUYfssgdpqbSD7hI3COlpnBoQz1oMQTpjCt2vZKn5qpjlWWCuf0xkSJHNvZWcSKz78lOoI
Ky4XABwQM7elPTT3Xm+uBHHwH1L12RalFVk5mMeNOxWtD/MiQM+n2KS9TGlo0PhLwOYn8LtZMU4P
xZtPJ0lKk3Qne0TqIa23oAPta5K2xg+Ft+0L3gjqQyXZ7l/LxS2z69uARd0EohN9Fn7IXZpWoX2P
BZc9ND9Wts/6AoQUjgD6iW1heA/zyAQYVVU90dUeLPY2YHJ66huKYmFWBm3CYp34/FYgt9Kwy4Xn
YUwq765Hu3zla4wvZsqnmotgMhNAapFmWSAo7Ty7robqTKUJzKUJNZQrtldXDw6oJhZXVOEx0pSY
BjetZ8Ii5PZfQ91sEqpdk7C7T8ehh5AGQpyavL5sd5nnLj+msMWj7xTORyuoRd7khmT4Cdmx3hfr
3MDeSaovNpr+sYB/sryNaSC+Js9N/vnsQCvIyb17kYM5mFFTlvaTOQMXuYcHabA6HHi4opyF24/h
qsKJdLBmXDkT5f0I2o6NBx06Paw2CzfUwc2l9xuo3FNbw1HdrsQhhQlqHWvGsMXOrt6csajveDWE
XCANS56GbACz5nWOZpkuaSFFFS2AkuZ1h3KuCtlNhNX6BfF4NUz/fqb4l3+m42ckISdDhcEED8EF
4cRfI6vojDGCo6l5Vt2RiHiSNuIaFIKSziTzGe9wFTNkgHXMfm0e4XHDG9Ch2hX0a7PD1xUYR13b
Hp9xB6B1oxJ3DCK3XOiH4Po9bhvFZusqZjSgEdNeSF23D14tz8Npt4Sp/VBDK/8NrYKUXTcuOZ9U
0tVXYL8rb4J1Xn/BFxcvBiZm2oXZ6v/lOBtwUxhEGDa9O020a4jVqrAbwMV8Hggc1OmGnhfnr3bL
vL2stw30b5blZvZD13RWxEoR/t32bj0X21KF2TfyqFJo50M9H+uECXjjlyPmqzScl+ttR0Md7jDl
1xbzExyg3KyzF5t8I9NBl4p170NHs39wF4wDEERvWd/4N4K7q8yZaw7ITraeCCNjuV2nCltOXZOI
rLOhV7sqWwMR0SzRU6LTq25xD/w92AVCRQrqowr9mc1/J1npK5Fw1djYmW4dG8A7/6EnGNxlbOiU
B4L9Hvobqk06bIXJ7h6bgvTe6OlR4oOSsWK9dHQBs2wcfRH7dPHJjRAVxc+VasLsCOGnLv50dtWf
Ozn6BWWnlcvKuBlwVJmDQWkPsp8oIlBHS3FY+Z4Vd2E2G2VEkAvjquut7DtA7t/YeSIxS4b+KjV2
rcMcyk2NmHm6BUzk4x3ESt2Cky0TBr7PtoTTdxjDxNSvo9nU9j0TDjmsnJNM/eQrXdEnaryFvhrl
PKXZdSkz4BlbqwB/LLmZ1RQlimRM0DeLsrFvzWpucFFtzc+MUa+uLtSmQEtBR1hqMNDS6OurNfTY
BhmVQF8cGs80zIh2XBNmnMPgN2CFTenFpFRajLz3duh0ubsd+2nJKJjjhltjsvD4yH5St837U+Os
Hdynbp6KG2Jzrn6YRUa907PIP9o5J2cwNCs6wswX5FmNWEWiHgmKjT0N818QnpLywcIZQ80bZh2K
i40UDmZZT/T9up47J4/wCfX0nmWWOVyXyq6HA34/KJ8VhZ44TecMUh/EWlO850ni/EI9YrBqHSHn
KKnt8iZK3ni6fK4dGo/JeQhPRBpt+dTwKEKNxVU7RfPqCHExObTf+PrOei8RWf6Vnsrk2YJXhTdz
Afx2zUsufEeZexofhMipguOBr9U2n1yXBlGXW+aXmpPAjVaHcMw2xQCdmhwiJqK/AQCMGWfke3Ln
Oj6FKcko+zeMbBjfnLxADgf3liUHKvoC1rIGny5nR66GbzEAIsS6tDbUj6qUFmUWHdV4qlC9A1p0
0Ju6w2o3wmACHrPKf8SVolhLrC5hZPa+eWzmcC3Z71T8glllQGCXadXhgjWrQmAhLXF1NRFstmbd
uZDd3tPMwaKQK8wAu7bQs8si2mvGkyjDatl5SU1Da8+qRJ0SC13kIF3+OhH9KnRsB0aR0+Y0g5pm
QTfkVLAk9Ph1cSgWY9j7PYGBM7bChtqEtacWXXlLhUHIhgy/6RM9hfT9YK/6MKyZCYb7z6IP9kKi
/4w5u4LqurQ+LZ5dtiYx+lKwxrgdQbs4CxvPjUq5qN8PZk/9dMlyyMTo1evuCjIcXyQfNeyR2Z56
F2vjcBPGyXlOf3gaCuvZtOebQFkamsYOUJyP0m4aDzC6NN37Ua8tOdSAw+zYGnqwNh4nupGyZyIJ
Jc54NkaemxRYQfUuPVohz+CyWxY4rTKKxwYmfcZNzmEHVNvAMt+6bmVPj/896b6MHJXwoQCY2r1q
aletC9ychfBi2EA831q1mwV/M72iEW3ylIW4xTymWFPbkzuj94G3qB67qbaGN3g45JKJf7gGvpxV
+v0aW25RdB8ea0WGPET7wIE4bVPauFkZcvj2T/RAvk+4TjyGwKaWXWTbshme+f6bYMCkWYb9uClA
zao7l/RCuR+XEkOQkQ5LgmmI9eMI6dLQ+pgXjUpOS+nj5lga6MxYIrUX/K2zoM4guZamASqDe9jj
CnwJ+wrM8tS6XydrmHCIdOvwQTzbojLczIIgkmvmt1QFjQUueWbYBA24LPK1X8514iVFcXbrpKvs
+zEsRzDXk2tAkK1WNJJ94yqjvGPLpusLkqXI3jwfG805q9NuuZ/otzWjSoXwbTn67ItaTYohuq4L
j5lXofN4LEkxIYYQO7dZ0ECOLSXCYcYUhxMELg0sdhO34MbkVvRTQtenw7TgZrwJ2f1Sxe5yCe5H
/h/ngYY434AJ7WAJx8EE7muR+35OE3fey4lptfkT5hmrp2MOUYnqJoQQW+mvwMxqnkjIlpjTzkFj
EQ1YxaiHx9E0B5tdklBAAl9Hdi0OEtGt4mz5UV3N7W/Hq80z+5M7j2kb7Ka5Z03GAQa7OXJgwLnl
bixtCHaLhINdwjNZPIygTSNDxti0FfgBuo5OWt6eNnogp3GiPQMXbqqWLqrnNUWHTPsxCbN4Mp3O
e5JSpjltv1DInO6IQUzMD6VjmxwVIz9b+MfxMjkdNMLKGiXwf9iLlpXSm2nqgn1fO/lrWwy38jwz
MR8nZ1W/GamYYSPySfzjWCP8LxAJ3/y1kp8hJt1h02Arfs4HisJm01r1gcbl4tPSrXirDBG+pzdm
O4EY1eX1TqeMBhtoznMZkySySLFkdQtyEXX7f6RL/5+IQf+XlI//3/L4goTU/zmPf/1i0ZX9V7QH
/4P/pJ+J/xZawQ37I3yX5JpJrus/6WfgO3ybVL1gG0YGxydG9z/RHtRdEtAPQ+LqNoCP/zWMb1g+
TU/hrReS/xGYDNLl/w9pfGKf/zV5Bh0I+oTvmrhFsXRC//vf4nxKItSt9jrDXw/8fCvDumWWRJPf
yULWrym2jmnD32GK08DVu7kMxJHXfveQhQP8/cBW587WJQa+LLjRJvUJLPAaoUpZly60aOD1EjLo
a0ctK9eQ/kSfZX1sGtBVXphvq6k9a286Y560/zFYf6hRc1jJJ1asMT8cq3UKZvCVQKE25+YV2/fC
T4InyW7dU8mf3gzWtp+me4dhLFqaqj0aYUUpIvVzZKKacDct49nUhSJKgGXXDt+GutglK+V0Rmod
F6srNwCXNwMAAt4XXnNCAhw2aZ5RZxJqrJFdEC3Ax5/b9mtZkF7mTBwGO593ievx57eUyJF3DZ36
rncNd7ea6nn2yn3SVOi8NEnI9oC+F4V6wRXrAe0HGxdTqt1t2pTbpTGh/XaYxG0Xz553dY3iRRpx
1wFKVxT4WmX2hnmeYe9m4srI97gRG4xPiR6xURBNN7ljsyzv0g8zob+Q5SjVCwIHumogOg2EV45U
+bFkkOF2DoOYNJc6LFxhN1mVFk+4IzhWsh8UcXUuQiRIg6sPXc2A+PVg/jg0okS9+JtyT0lN47FR
zyJPI8b+sRiuYV9HqpymL2TpYY/akDwFlr6jnPrU9G9VcZJYN6Kc0uOt6eBPgqt2nHrrnW8UNbvB
eLbD/qmyq0sz0RRMLsnel4P3sFbLP+1DaXW66hiO80gD4fydTMuh6Atyg7I4TUO6cntVf7Ns+Elc
cb96fJdYm2yUScdeThJsi2n8V/DdgotbASaVOwf313/ojqREBsrnyzIyMGXEOmfnVnDK2Oi7Gnek
mdzA0WN5Kjv2opXv7unnznaTI5+0V+66ymILx7EpZVYczKa766i/AK3U/sjB+qG8I6JQ4oiH+ZT7
jLEyvHGbLUtvuFyrbZPkqNLFvy4Tj5Zef+0Jo4+f9HNM+uufq51daM+QYblBCKzROOqyl8DtX4q8
u0sa849r8E/Q4bjxe8p/bBu/A+WpsS/TY722Jwbn747MG+VDifc1uvobYur7GLIu2XJbudds8qtQ
P6NSRA5HhMUxSS+Ovc1l/zfpe9icTOqm9yfjrvPQJpTKOE6FW9AcrEPOfbhIHfuUsqOKqjnkEMWW
FuVGeWoL8WXj09eAj29TI7GKkGzHmD2syVkk2dYHlMtNBInigFtno0Prr7eIk80mFJM2HZGrNbNU
Fkk00KDIw8/tOqN2VKljpfeOb2zVqqOaEtxl1p+Ww3dmCpjqFc8CDsdoJlRQlW+o1fXsR1rRAeLe
7tX87DzyiKBfk7vvbtjn5m0MvL9pWTbAZkcfXHKGftK0JCFNZxPScdN8Tv1EDwDuamzPGyyTdkPk
ROdJy9VNDBDeWcEtTwFVm8uJkZlAqkO3ifgROXFNcoC8dXLMrUYWuMcQmSr9NKmaIFwYLD7ZTtPr
3OretxrVfnDnVdYhRUfJTqHGjssS2leMYXKxF0jEqDkFO8yl8DYd2DY7MjFBtbxS05Qfqk+cb812
9t4MUwp3LIOJs08H19hCWGuOc15XwL1WNaKp5MxhEKvzIAWf5jpvJT4LlnKL2eh91zreDzE1M9vq
Kqe4oMvHkbdzvrZkom5zPhtSnbteXFYlG3LynszCLHcMFfeDUeY7FG6LTiJ7mDdN25Dn2lS9Y+oN
lRP1AyqDH8tOB/u0dJMP1rsbuZQ88IHYkmJge+q5Y3WVusPS1EaClvD3ckVq6lbrrsrLezfIjSv7
MOe5lnRQMrzn0Cu95ebVZFZy/f6DfEMVzVK+OqFC3JlwFLiU4vR4Vu6tfuTR6YuNRrPF4nWobH0y
VBqe2nW3TBCg5wIGzXR12eyFZG2Uh0wNkZ/0y2HMczoYRn7x9cPkMPyG4b7AyqIxkBlIJjFv2uVA
9ykI9H5LSWzlG+o6hnMeFU3/nJGgYxiTHx1e11A2/mWiiX4zdP9Wtzz4AXGEyaPRJPMPE4m31hYB
+l7W6y1kY26Wm9aBqF0aEwUhzSBPBlq91NPeGUbx6QcJUMoZvYZq1Z4ogTUfvWR49VgL63HE2pid
qKWIWC1LLs48knabkg+R16BJdkTp/sgbMbyh5+2Zwhp1mRfW2jabBCAejyXdy0cXYITSRb/JXDRY
T2CoGicJJUvvhxoHfLN0/3Cc/KLfWRjCrOyAw6SJLBqSMVFTrI7uha8Cu+LcUNQx8+ytFBeS31AP
k1p21qh+NQYfN+n30uuiQpt3QfrhuEu3S2pCC13z0Fc3Q2G6LZwB/1++p163Kj2qRYLwNTXmS9Os
T15JfwjzxRhh3OLQ8cZt3xT7slkPvql/zaV/8FH17yv+4FsR8L6zdBBbs3EZxXCHcTLf6gIdEL9z
nZH2nL/kdC8LlvEiN8L9pKwduxucvBfN/XGoxmhkXOIoDca/2IRf3TzHKefz8ifPnsaGsnuo586O
jVMVI7a99P58WsFk3FGBc/BMnVw8Z9mJzH7APkNNR4h/2ZhpLRZFsR9dRMT0qxr7WGXDjm3V0ZeT
FS0mxtCGrM2cf3CV2y4Ubhs1SR7ZDuGRNeMZYPxCCoSHxM+eOoEONmBj4r08m+rQBWgkWeOFZ6NI
f31njUvX+ObqeAhqvkiNFU9UCjWY7PqwVYS5+QIMy1DsiYq/Nna7w08fJaZ1SHz1kUh9bWqgNZIH
xMR3ZlT/8hFctlJxOTKL4XrYZHXx5oj+4AmeRVndFyUEMlIMwS4Qc3V0xLynqoXKqHmH3vGNEBG5
2UMnLyldK02L7LPgUA94GYfP3dxc1tlkvnmhlDaWeLD66a11ugP2mfJ1aExOwftwNUNaYupjK42D
beNmM8Itu3j0OO/NbL9G5CZcpRz9F8J15r9M1XjobNy47E5n+sNluB8y40VZCoMVq+19VQTqtZnC
N2syyz88k8Em8Tnl6mS81sLcJ6X36+VObPaMNG2INd7Obno0y6cq1U/oxC2tF+wPNqJ5M8Ccb4W0
4oBuIGRAVzJDVxCNeBUGy4aJj8o0407B39Thp5fEdnHuskfFhjLHY7xhJURpFHuhByStNxFkd0Nu
FpHo3T1fNSrvMNbetO3ziJLfmfXX7Dbnpg/uwsIyji2mb7bd+lCAFlkx0Ao24wtvsLjUhM/zbn2f
shFrs/5sSjqrk9ZK4nAa48HfJx0H+Wjeub2Bqdt2AhZ5rXzJJ3kIswPtze+r8h5LWKORUbsfYfs9
Ekgf7PRAtrhnv+o/+vQzR6Zj8magdcB0CXH1xYCI7kk/SoFWZZhZ2HDFJU5Xr/buQsvdJyFohEyY
t6pvpV8ou8R9bnru+sM6PYQg5i/jxcE7Hg3tvO6C3mY1x/X42lVgO3AePGvNEWM1AmViIedjdyvi
Af9O+gRM4mvXnO9QrIeHsJ9e1qVlsg5PZFOPpSAQkdt6S0xiu7R0vC3JxcFcMjbeToNkF22PfaXE
B6V84xHRH8MwDrvXMmUdbDNhGcsZkauLqW/DrkRKS2bWmyG9s/blwVHjUbOvLQOjpNgwvARzesmh
XqRhfmdUwdug5h8aJWgEewwH8S2z7Ha4vLezhVpzswQNhFE5niapvWeSW8Zh9SBXdG55NBJ9gDdx
tvL1aueJxdsfSVqDVsyGKsZd+cfybHLE7W6WVUQknXsCF1dEwFYfmoAShY773TZBvZmE/9AExj51
XbAN/c+oau/A7YGO1B5OsZccOlpzGhyTuN745XUC12YyFsuBlowXx0QaqFXgbsy+eA45ZKlJ3Gtb
Hp1peGEQPA21qneyIzDUtsuJVltmgjcANuGWSnf7vurcH5EZOJQUjAj1HVZ+Gg+l3K835rR45Fh5
xi8AaGeYIAfY/UZrF3qiwPCPYfLUzMMb6VMSYcMdpq98K7T1O+nsXzKbuyHJX4cQR2BqkmklYOt2
89VdaNfDIbrwsXjy0JcLE8en9HcsJy82JnqIAx7nqxn35Ca2OZe7W4PDG1G28BUXC601bnBwFY0c
bTnswNrcrxknMku+hVQId8LEmd68xvmsSteK/DC7K3vjq12zWFfQntt5gd0QEr63/g59uC2d9uY1
vm+pNwJqfWhxqW1NtOGpcR8CP9V/Wrfa5bqcCFEznRKafyxvuzDSIKBdp19yqPwVsb7yiliLTW/z
XjVD3ljhMMbtbH+BfkToW5y/MvU0ua1UbDU+VKOYq51GHnJkvyPAP7Ku5/Lh+KM6QxRnSnS/CE/w
HgkDbvhiwU5KCw3xaK73FovJrY87VIa7fhh2qmwLdH8f93XyNA0ABaT9RPtEPNp+DLEyrmm3rzp9
CCaqzmXz3jC4l1bJqMQdqcK+F5zDkghcX77I+lJ16hEITfuE8zLC9XvQbn8bcTZN+j2s5T6b3oZB
+lfdsp7uVy//LIpAx6BTKMYw0vYp8ahO1uph8MP0J0kzHGp2Vqb/EmdYrzlC7g2cWVlHvlFGHfdE
UN9aBpJNWk/OMR1lGC9ZYD93lt08sJIzL0XBd6+VZBdKMxveVFUi2oGMOiI9LBFxIXTDdb22ihHX
bXCidKKud8zzKTfqG0XdTqzI86duTz6w46wwd5TZf0v6iujRMRNclMoKt61oZ1LTGeSGUX4adlq9
AN0kFUrL9Xc5l+1b51v+PtVq3IWJn+0rCZDEdYPu6BbgkrjCWo/SMSYKTD1xkO2Y8rsnO0eCKXBe
nLQS9EqlJhteI1nsJwgvILuYfrnmGCyaniVH2amp/JDFOmriBt2b13w5kiuRhVg4NLB/XDhainbv
52sZTbc1R4c/8ooP0bqvPDnhugsysEcTVAxCD/5WL+185A0EwIEd8HGkYPu0Yo72kJy3dacTFgaZ
vVvMcLi5K+e3IlzVURT2/N41RP43SOwcAPyYT948T7+SeYogh/D32P/lwcQ1fT9LteAtCrn0mthm
lroiRtRVxP22fs4tCElA1JciT2A3182679Nk3vo6Cfak1fMv8jeYvsVSfPMiP42018WUYpkHQNA9
1jLLnf+5Imje+3EUiOKF5zxPXr9s56FyL44zm80Gzok8jGgEB5O8ZaS4qhNFU7wyR7oF16rh/tuq
54DzEH5JlsvdwC//quh42tIZ2WwHa4BNj8UdKfu2X2x4lXjOH5YwFKsWq7jz7N7/RsHIn01V8PuC
yJTvQ7Mxdo1Nj9M4pfW5zhvnorKxgMtiEn/OcNesNLvEGN3510xm3T/i3zc/E5EOH6lvY4HWfb8+
+nBdcMdOqvxOKK9Ei+tqI7KZbg9+23vFJl+cQ+vOXGKVyMTfyixxm9M/R8OtlH1xRJ7QZ110xYla
x/yClKzf+2Ja0AMccTZApeiNT7wVbj/azMnhT0V66gm+lrUWjOt167xxf6Jp0uCQkWCus6yKe7ke
Reg9WoLvQKXDJ6LMX3TD7FHLTxNUIHD/+By8wPJ7Bo4uUMde9j0NZd3ABgClLwiwDYjl3GQFrxGk
cq5KswPRc4tXZh9kE8qPnMdnz6CUDbsVBhWfez2Vbr0vuHtUchf2Bj1JXKf3VNP7TpQTHniqpwqr
NL+VRRCqAx4z7AvZJ2U0FAOXHZKokv7qNN8RTLYi1aUlMG9/+qIa720cQ/Jr5uwyB1RnUDTXxkC6
s4uSXBZNRo+Y6f0rUYunGpO5CqrHZe7Gfe+s/XCo23ZM9noa/Ovs962KcAwNf5Kq+SwqfM0bSUz8
SIABd59DNpgyyUZn5xYAWxn3Ba/UMlj1vpndbyF73CgWy9drIqpwxiqvPMhKhhVXWMw5Nxwbo2s2
9u2JVAppW2jje0+HWDGcpmr+Atli54n1LuETnWEtD5V+nExGbdvmLsUwMowfaaNIKsHPg2C3yoEe
IntuZYQuTlkPSa4Xo2ubZYM4Hp7IruRxZpBYXX13POBBoOXO98k5IaJPdhNgHBntZ8ddb6PHGozH
ybVKdoq+XE6wxCyO16LprrN0u91gueJi49bXvEKscOdg5+DOZ60WS5W+P7KUAT/BNbAazBhUhLnX
eEK+rXbIyAJyG849r9kQY49Db0QrdPZDO13qwZ6e7F5xux8wV/74pHo3omQO4cJc4M+C+Ujgl0P8
yPWq/SeyLt2tQYebcB1hCxDMS6+zSufz6nU3V5ZNJe+2wUF8wjz6IALRMPyoRD+WiJyf1HXRtdsO
Ldl8aoR52vLk7Fi8sfNCj/e2n7y6Q/tS1B2LxT55tMiCbcG6YFJb6XKrudCz7nD59eYTiSgM1b7z
p7f3q5bTRygNeJQOmzayiyebdy1Xm+zTsYwUw7b+QE57uFWzjtL65TWynfhVMpZyDzfuRo2MjUuK
bQ0Ihtbs3lmB8Y8s8r2XFj3IZTDhH8r5LtHnbNYeiQL8WIxsAqss31KJ99H/sGv3D5ska4+7EVZE
6TxMs78QaK/3StCWVdTGAX74a9eWKRYjt39kz/SQESbM2K3m5jPVP/6lFsX3f2fvPJYsV7Ls+i81
RxscDjnggFfL0HoCC5EBwKGFQ309F94jrdnPjE3redesrDKzIq6AH99n77VHnn8C7JjFgGjXFwLd
9b1hIKbDeEu2M/SRctUxnPR8k3xqS4SHXhdPwy6mqfAjnDAicRi4a7zG3nPSwG0lspFq82lCn1+N
vn9L5xf2+yD/zmzrxrTLas2EjavXL9e2o6Zd5Zjlt8NnpeKpvJE6uzVTkBZxHW79XG4Gb1hiMd1+
NovqgaiTjz1gvNSp9VpQidB27menntuQ9FBYbpO5l/vMe4Wlae80jdSbdAl9RGk1bYTzOQcuL2Li
PWO8vlLhMpDoiThr+zUq4ryqTYGYosBQ0ctXoo0B6LnrUfn6tjqMVbXlV905PBFCti95Z+64N7+M
k8e5nmMEC2t1CmiSXiUKdyL+iwevplMPcM7ToPUttXOQ4BSC1yxJuHBfoDDc3CYkrumca9AivQfy
3eoAJMS7oDccSiI211Qw5Pm+JAdahHdAHRRO1eaPdBlI5xKvIALxw8jUv3J77sr4QR9dbOETPdSb
OvGCLWZtbsnDgZ2O/aZLDOZp9ZK5tBwi028g1/8ZEjXsQTN0G04mZd4mqjCepeUTwA1CN99L13hH
OThr8H8r4Q8vGCjXszeOB0KK9/VU/lRaJ+s5HBjRyvy3jcgYj+bvWIhXv9ZqQ2yKdm0bW0ASOcm+
8eHmo6g8DwmquRnVFG1X6Qn5eb4aSVjv8iFqd3ZGOMZzPU2iUl7KafygzZF+WMErhxqGf7J8Qo2n
1z03T6GbdHtMK+SKCMdebZYZRwe/WWm3tbeyQqe8ltqFs5e6m5mtsykXYpmoeeXCddnTC8vr7KDl
jG8TQapN0QcXKMvWldo7mDGGP9yPWtB5a3KLjYNpN82lTR4+nlajJs9VytnnzJ0vFT22IU0hWwig
T55FtFUoZX1oBx+4OZjujSQdiZ88mNStqwAG9JLIKxHXZj12P37TOsfZSNvHae7Tdw7y8VyW8dds
hMm7PUf+TUjlDvnXBqagy/WkXtYjCiBdVZ+4FYXE3bbJwj4gFombKJV8J/x2urhBuqBDLIyLJdbO
Yq9nQg5+8DnWCHbIHgaSFIsxSsmvnSNWwzj8oZNyRf3IW8wepmQ9tO5HPHGoODzRQsy7pbmNY+1c
ceLITTWCu7bTH4t8UgEGSjDmrbwByIFMn+umc48Zhby2QKgWqdwOhsGbRGmlwT0ulM9gRMaliblF
j+5+VVu/zWkQXwJPbabIEzgvOFSYMFYymtXeSihotdUJnNuxBVtDyoZ3hRtuIub+w8Gqs+0Xn2hY
+M/zIL/hr50NpU5CLX6OdB+kzFVpi6TSHuIhJ/kS1pfEiOqbwRThOg0wLVcWj+rADOcNK41phVEO
VlcS8FBT/JJoV2V1qTV51tbPmFq1cxDBpbCd/GDTzkmLgkHjeGU7a7dKn6AZvRpy/GWLxa8739Ji
QDeJvUwI8VuAwKR1Nm5k3jDqD+ZjopLnEev+uirio13Px2kMz2Ehrk7j7hVLrBVbv3NiDycORuhh
iVDmstfcdY7E1GVzFSGjxGEnURzN4JwJmFLW7Ly2+G9W0TCA3BkdcWId8kSh0rrXVbuujfo9ZLu9
6b3Qvqb8Jjui8Ab+VnoxfYe5Tb6U6r0dfuuWZYfBR5/K18VPlDh/usj9aLpx1Xg2XdpSsMAqEHxt
GTyXjsxPDmWY7GtuZD8/lUnyWZrNuzmyVshDQifE64bopiYOweTgTqs5i+0d3BF/E3DDJDINiUQb
q5DxjLEBqELJ/63Tivu+XuxfvA4qGXaUy+O1BzdjEk2L7CU3ytNh9pEa0tLkAmEQ2yxgcIndAGYC
RNIB6KdatVWJL80Muw3X/pt8zAWpacGmKxlPo5T2nmCu/+yl6MsD1RMYML321nblt2bb0bfGfllx
9kacrunHjTd1LKjwreYPR5X3Sl2GdNzmqgIURtnyTmflE/TT+QKSgQe4cJ+weNLvoTjyZrPZpLA+
Jl5oPnfAN35d81v1zfDVsT/cOThWjfTOhMa3asswuMG6fN84kIc8eavgvrASyV9Si2YuO4Bg5PaP
BrPGYYZtFwT6s+HzpVZZMLxIBFlVw66ZOvfetKLD3NHvbpZ7NFWWGrHNhpyjfeQ5booHk5pXDBow
6Rr1XM+gdfDq/brzrmj5jVc2RLFNEUdvVqMWKCmbRYsCD2zYq3EUJwBuDyEjCEXG7J1ZkUT5b0SB
KYp2snLNedg7mrGVo+a25iHvVcVeYhiutbUql7rJghh5NORnWedcP2cSQV4Ku7aQx4CAKBQDGIYc
KNgigYLtCqPdlwnqegtlaUPgFX2GNR61pcUtX610o8v5gbvQ2gVIRLxktjcdRFYAaMAxLW94QgFG
7tLUsMcsg8UPg/8hj40rXEcudF72E7XD1c1gnAUhXz1JtjW+YyO07vkkp4IHctnKTTTVl4KhMH8F
hngUsObQitDU6Ed+yQW11/MUbYi1hNgDq+9BZg/twLfMdM2j7XaIj+AAqFBTInpLPTb4lah+8xI7
wmRE+44jhJRwsqzKJkR/Mv8rq0+ueSy+dOqWV4uE9Uq09tmMNMBHiZehj7e0zU4frpk3r8nc9fuB
yuK1hyiET8o7kM58H0EsFTHZfhuqCD6QYd2AEWu99GTnP5kKSer21BHHnI7jU4yhzDeHx1KU28bq
ftE62WeaUOBA3j0Pvko+dF/cTVxWhwaBGmxW2htch/z67Hfd2ar0XTG/L4imCq+4CRlDZN49st1e
xvaeqPx2ccbAqVyHstkTSwPG4008nVsfaOpwzDqeSRJPWt4nN11P/rDv+S9+d9MScaA3BiCIDQqN
cnMldmMpvw18rfiWu2vRm5eGZ3yAy0239z1BngHBuioifSuLetPLlxzXZcTiL7AfC688dZN5iikV
XKX2EAImc7kBmht6tNKDb7wZNRkwLlnnlvqCkYyqkCOTUntRZQjIPgDDotujAKFq9AfTzxki+ewl
mN+m+Htqp1VXgqMqS5YtNaMokaHIe2rR8tMyzPbahqyxeMGD9AE2zytm2HWXRtuYetreiWs8dSL+
lRFP2UhCN3DTI3f8VZO723nG0hR10bFxp2sLQYFOiYFMfPRqGv0J+yt243vGzWGn2BIDqTFWufp0
yIxEtvHUQWcy+2hLvfTamLk3EJRrG8HawDpr6nIqd+42syFRcYF3tPyYudXkm7IF3uT0yYGsEHkq
jMTtvBdhe8oVziqwJmGWfzpAyntvukVzyzYj2r5bnPumPhQBh5dTx/cGcQ+D/c80bj2TyE2iqumP
RbUxu3L7l9rGdTYv2arqwQzSx9k5BUW3mTLrMSn6GwBomBrbhhtVBR4vSDpiSSm2iHLPqhEMSm9w
j/b5ZE+cjwTB0xuZ1fNzy3jKAzJGcEVOseGXOVOx9XXGPVTM3y2DE8CIxyCbH/12OCTaZ0+eB1c1
E1CqTa1usCTNZIlGDMczo07483+56u7KbIrK4j8pbPrLqAaMfdFJlzIqP/iHUa0K+jlMCz4aZC6c
24lWxnpvFzr9Kbwme63HYYn0Ad69jOSZmADjqbO2BHPBFP5/fpKFNP/3D3j8+R//ws23OO9gnDg+
/Y+UYv0DcJ5gH3XzDlY59r32MwBIQSYSTTBbZXmRPuCANn6Q7f2nTJfto9/JYcfisu02xkxU8a8f
5r99l/8SDuT6/9R3+Q/XJX/8b9elTZ2i60GhocyI7lmxVAv+7bo0aEazbAJ1pnCEdCkM+XfbpUXZ
Gv/5C8KPMd7z+Vv/p6DR/Ddhe765lMHgy/R5x/8Lpkvf/Y8dGcjALj8ZJEdQ/7bjSfsfCH5fGF2k
Uy567QifqFSqLTbZaCbdmxz4yZoV3vKF0JIHs79OgpEUnZFGdX0mt66DvePWVf8gYYh511x1njqa
Udj1v3Ftle2Zq0e/pV670sc2s9L2aKGpFruodrPxaPtRRb5iNuMQ/SEr9IuXIqgBBMeSfoBVXZJC
HHUcvLFYKNG/8PHDz/BrKlt/2Me4hPjk6MXuxiTl2P6oOE1uc9lCR4/LbEh+xtZaDBRuQ1WqmuzB
vsWPhJ4Sp6LA+KhsEhvxPDJhFTBJl2W4CJ9Mbwj+cpGMGzBNT90QfEN0uDKO5xvZpPcENy+NTGQI
gSWDZ+g7dgeiX3fCimGndEh4LID9F9NsPnQAEe442oSMYJMj182m92wn8atdd8FprgOAgpUzzryk
PLtyjlvtT2sC5j3SU0TSE7qC9F8gA9G5zXZkRHLGTRKdhyCtT57PEv/FNpQx712K69czHKzhZU4x
f0UInropjikn7i3XxvCiIRpRmAaQ5YiFhumxwOp1bC0XynRcN+Kpbe2lGoAej3Tt69APj3NpLLDz
2hYPMrfLZfc3lr4iFBGPX8ofk3FXhjjJ9uNky+huNrhDrjMSkV8WNeQ3MsR5f98McxxBsG94egOO
sN6tWk+fjA/IreQkV6R7rpBcXXYx0vBXiV+7BGH757norCN3KvknA94/7xUOHfKTeHVi7rYjzTjf
9qgZu22qd9XesadRXys1chUxuqB/S1zf5zif2nxPM2+TfahkrCco7IIrBpleppMJTnf4EOcKfQyA
kqJnHP6j9yehZk78SRGHx8cU8W04Tk0bNDfZmJsFXJ4KXz1mHrKEebcnciRrybgp5lQeWkokKojn
loL0VJljYn2juOO2XxuTyTrRJIsXv1YkCb13DlQzYWh1Qv2Hmzd99Stfxs286pu+LPp96wdhCQe0
q31GYyuT0RUthF3rzgR6AbwUeg1Y+rJty68gHDR1DP1Ye4/V2DXJM2aG1hxQwZKM9bc/l9zEO6vu
2rvWDJLspoPdgvIUmyYh6BDbEZA8Jn65chItgl6spcfdz2CulrlnHd1yKM8p4as9MbVmbw1tcePX
3FqRha5c+oFQpFpNj90ceR9VWkfnUAlrR+SiR9x32zVlUOkXhldSHHXqU1ewrOBZFpBSbIdgR2yE
5EWa5nsVhOxVTcJ/DPbsBou1MuiLCIdxPlu9n40rbyrSJ5+1HBS7SfPxTbV+mbRuzjzjFA6D2T0V
iutQGAy/StnRDem9p6wR/kOZAtcguMXrXkY19xaSSLyjA9+Hhsav27wa5ZMPxxX9sGjsvcmT8DT4
QDlWLL2IklLHvYvE6D6bTjPfBxjNTpnRdZdmauD2tw1calzL+w7m/4iKIvtXO7eZuvtaBigjAQ9T
VuCNua8hWKw6ou9n09dokn09FXuV+v1hrqby3QJ8ve6txN4SvKgwbPl2v7ITnEOUWfkbwfoDKxn3
adNqjSOZO+Oq+/ZOdIxkSrfmLiogNRCcQjAKgZatRqJAawvV9okFnd4EqtPnsSH0mS05QnAr9MD2
E3qsMX45PYtYx6mbh64dk4NBHmgBM5HN6sFBWnYaIpsY4kw2qjtN8RC/RVNKTLwcPLgzbrPzRh0e
k7x+TD3csa6L8XTw3Wg/OyOzf8aEluRsNRWxpQeYQsmxT1zs9g3X/5UrDeOpjqsvywma3VKT8Rb5
nr6vuwZxKsISRvw+4xUZ9lZqx2ezgE+NYzFY42Hrj67KPqO5T0rGIN5VPvLiGs05f8RHXHbcNtmM
o7Z25AJx9TRlujUCGRxi6ClHWDnWdUSheLOU5Z5tv6+OfZNUpy7Mzr1Fenl2Wf5xZNFs0WjQtG3Q
bmpwIVeN+/Q0As64RmUc7qXhWIjVZfM5hX0DZ0PCL69UiBk114dg7r483sItRjvroR76XU7f+SWN
SPQJd5Jnm0ovKo0RrVgKB7gT2IfmazvsyvUyBN5VRabY41r2uwVggVmP9Pu+SyDdll4n72BwI2zB
MIM2h3OAmBE5tRc7c+5LBLh1Y5jWA8ASuTHauN65Jrq8YVHU2XvmY99wD5WExT8aUwDAQGTYJWa7
IB2lfxrsQr6CMnI2OJCmVeSM39C6ebSQW7T497pQ4ccMDK5m2bTEskMlH80UcdXyR4hnTEP6oeOb
u43BemHnKX3MvUJv6TOp+QBVxrWL/CVRDI6LW2LZ3bAl5RS3TWcBhKswa3asHACXRW59sdJR/Q5z
JFvKAUhJwLwMDakT0cMD08zGDU7aSsRsONHUM4kvl9Bh4kZvIEwbwTaGZSTAAej/IfGqODIUGWFQ
FEnaAI7vM1C6Mwbl2PNCmgjIhcYSDChPwNh8NC1htVCGBu3CzexT6g1ufNdo8z+kXNzw03I1GVlY
ck730bUC799cm3x4i4DkCkUXsHU+YDVMkCwHdVCtk9yxt4nRROLsKXWKjBV/MktzZ3oSM0/QN9h4
i0Hla+3n5UOHGLwp0lBcVeB28O6dyuUKSPsirTzzIWVtuRko6QGUUk1rPN54H/tWx+vOl81RJLo/
GgQVLwu856XQY56ussorvwcrZLBySgR+gr4lkLSCsrw6ey4c2iYS2/BOMiF+iwVHXQ0vUp9Vnctn
Q1eDse06R++alE6EbEA7XmOCJRnoB9Mr4b7ykJdpvhuH2fkDf8Reu1Zi7KPZg/aOZ9/kBn3v91lw
AlvcPXi65LHBP8jHRmkPBD65V2Nl+x66eWlBbEvdx6pFnnSU6oMVIVeAzmMCX6kbvOfayd/CcOoe
sWoRYE9i5d23Vi939fLQMg2rHlZYl7Nd1g0O7E3sHMFmjBrrcbBDMJ4kCAq1Jzwtr7qe449xDB5F
Hvt3FdPvzo010sIUq7taGYODx4fo/AYZNcPcVLBsARuTU+lm59cEDgI7Iqe6yimC/QUthTWPlx3K
uLcsgPC+fvJJNl7IxXSEl/Glk4Fw+qOvNHEWp3Y5MOYvI0AJ6xbmpVPYxVvnTQQYwj7gck863cFk
VYLCBQRC4KZrEx/oHlvYe3f2zTctazxIraj0wojo3dfBr+3vOTfbZ05GOng6+PK8gDrF1RfzDB+l
OCp6Qp7iybeujjFELzn29q+0mSIy3vALnntMeQdvzJejPB/iZe1uXSeKiq6xO5rXxah6AviNN8g2
KvMy57P7VIiuPtsT0ORVAIfH3oiZOaZypvjZC0R0JVqMV3Kmw+OxF4OFpoauuoKWAQWVWSNsP/BH
JTVox9Ie/tD4wM5NitfGQCdA5BmobWqqRFhffl13Di6rtplup9Aco9catot1q7QAyrUaXR9FJjAx
+z0Rbkiqq2GUIetgSXZyE+OpgUiRcINBw4dVoPpTkNec57oZDecqepNGjiiX5KBg/iKu2vRfFDuv
D1K0IMtPo4MP5GbrYjHCnUTAY2yT8NDAuwLbwYHMvYBOnfqV36vaRkPf8mPzjSLDYoZQ/uvqmMuh
vhgDTs0Bj2VKs9Z1mp3gvgVhDs6zjeGhB+j0w0DgQsPXzD17XIxpzBTCiDZOpc6xg0UCkAweZ0zi
R9eL3KPj5O+YhO611debzObQx6f6HlpM6BXf6s2YZgZWEajoLh7ZH76g8jHi0b22u8F674YRFFwd
pGxYRbjHOuheeZjSNWDgTdgZaLyfLfU95zHs5adZEYFgl1OO32PrevPBboyJ5iI9DuLYT1wHN3Cr
G3XDFO9+oPWb1Ar0AoOerbKuJiChVfaaJ9P4JxI2R18ywp055MLt62OchfxkReVZB9oCvA8y7Dle
ITsMwp2NO908mvQ1xUuBk3McqFNSOHmwXaznXECDMwniqTVxZuBxOoRQczClX8kt9bGJ5u4V8xH2
ciazo6YUzsZg4Azt7eRjCPtEkKK6J0az/U5gg2Pwq8uBIJfk6FkRVs59NviTF396XW4bV7Y5Xn5v
eD0vnR9F3TpIteRx7tBEepqDgO2ICzAT/3SVYDgmVU6Sy5E68u6zEDsCnIO2wh3hZF54tfumItHS
h8TN8hl3wdbgl/rTu05R3vhc/Vy6EYzZ2ekequMhVSwCEAcN3m3Di+1LDAYF1ZSWdS6rrYWtthbJ
Et3DUH+Am/CC5yM7hbYdkOqHH54ANbmt4jLZkYO0D1aomm9z7mJUZYA/3py5r0YHcLRi07Snzqfa
04HKgelZfraqLQ+JLM7H7GuC3w6CCLjzwTYz6+zDSd3WpvuWNQ7siNgETRg3rXGKBmuknwWTfsqG
Z6MK/hq0/BJ2Sp4TdWIs+MYl5hIasTKIJVOeAZoos+ZA40D3AzGzPJmDE35VKCg8A51KUvhhzvZu
Evh+oLzS1LIuKCebKRbhEqhMSTcY6TboCjolbx2VYk+mqbvPQxECD476vWcE1t1kFvN2KGex86Lu
xSunaeeBkdpiU23O/UIpIiYK8WZKAR+lcL9ZaTX+W5Cg38641b5kaehzhvC5Gy0Ao3nqWz9G1TXn
GI3mAVejwI5c+6zQoGYXbD3ARWlH0y6DzjquLVtyf+cLv3OWXWA0446urfBeTg0361GG58Ge7A3X
65QiM9l22zC1g0vXTcAgndB5pIcwfe6AYR3BcrBxyZlpjpjJJxYtFuHTqVabDLvGOR7KARuUSA+d
gIBByLvaVn3SXUHvQ7kLw7p6JwyUpooLQaGDW5Y/RXfqDMMBMWNBfV+4t5V3i/E6cPapaFiEgbop
g+7vhsf/Vhz/RTj7/603/s/fiJhN8s/idf7O36KjZ/+bjygNvEgK4SCFUBX6t+joUqCOAzPwBJqx
j8/y3zVH6dPIzmrLxKcVSA8h+X8rjhYZcLCKwDQEvRl//U//BcVRIE//B83aRbh0PPTqQHhSWNh+
/9GeqqvIxNhkhFvBNHsxpP9niiO5YQl5QRyjuQwWXt2p+BSWfXRiafae2src+WxFTWuytqJpMJJg
vYHxzuZiZ3CB0Aw2mjtoCTFkqTpogju+O2G0bfvEo1a6i4bsLoX3jbc8tuFE8q/wfGIVpca0tL4d
1lXND3RqzG2jbo3XCsZo9FqBiX7rqVa8drb3Rb5G3wNNMBnjAz7zXAxyApSumW4j7UInoVyot7sQ
dBHAhPuYDjxXrEDvF9V1wLzPqhL+GDMFKJbuAg+BrWZiM8+XFUxWf2kGYnBYsTERtJR2OLVrqEmd
kdx5S8TICZd8SlLf5Aa/ulHLcxzqjwke9UbnNnlQMSbgbPr8QsSKGWuOBJbJcbGf4mncu7A5eKoU
27iVZxGDZoRpVre7vu4odsBkobk0BtRwYttwypeWJsBisjYtV5c1ADl6veB2IqnNMr8InD7rugTO
C21w09akjW7zjtHKzMWvNqarytvhMarzm0ZPbXRTofzg8EBPfiEIQTiyU9eWf1KvXPYQ4hhCd8m3
MA7jW2JP7MWps8v/tFOPdaMGGjnsGou2odUYdzRv5m7Sa1pMnRcEBH+hsEXkjySlD2zPKPayrAG2
oGb+eZmoY3nUwNDOTTy81MnAldrVWFNFZaqdNskhObxsd6aqjsz5m6iv7ujnIxkkangnlmeRgnIJ
BLafaQkQzxGtuXeYll0rQDWPM93s+2Do2OiLgOutg5Wcda6zZUYduI/xkYFjy5L0Dr73QiVK5TAc
qzibnr1WCHczJdVNy5U77NSpjBBLOV4im1wOCd5wixzIjSLVlHrohPQVIPPhGoYZEZ20oyuNfAux
ijyeMb/HAsYM3V1Ds3OywWu4F0liXTYjDqWNEA8UHvPa5b63tlos+K0RoXgMwDwsboloyf26b3SP
NcsZoTRCIwVcOz+OmQMlxBgHEz8983I4e8zRCKUrHhrlz1i5ya6FIcHgWdi3FN0yUFEzKir3zM1c
b+BembvChpLQJNNHQrKykMm+EuUpqroLnLANdJIvN5XjLq2wQodNcPFEEr7YQwzfS6sKmiNuGe49
uKT5HuFYwFVRht2eDZ+R/7H4Mu34TE/jScNgGdeAZ08MRMUuTovikWIjcDwoUvoKdo+DKObRs/jc
6vHOg7lKHkr1PnF/2E4zzYrwzMaIso9xVu3JsMwcKIHnPdL6cnGtymLnV5Gw1k1/DqNBnWHrtvWq
rAPmkFi7dDAlbu/QTlYSIJjQfbIdBsEWuzb1raRtzDjbj2oGxFUbxOPYGbX5GiKFtLZ2Mjonben0
3tQZXr2WVQZyUplYq9acijtL02GIAl7FCIyeI776SETpzmsGnI6ZxyoS6WVpz7X9nTLy6HdWE3Tm
BlR0nstxNQ+pe29M0N0g4ma/AfvZN5iVOtz3CXYLHUMKX5GopszP58axNYo4ecBg/olrmlSy7fFN
zwSSL4gf5CUpn4gbDCfP6Ns9w6TcLw1kuCV8woZlTWPw1pi65jhz8JuHOqg+7NloT8FEJwOSBHYJ
L426YWWPmdp3Fb0lK7vBlr+Dl4gj+C+9D2RmxQveGOsF6wCC11oz2UQ7Xlg+ZglEpxIX3jSPZX/G
LK6bncFyh+ZmN0JIR8afT6X28htFdOBNee0AYzBo96mO6SSKEuJopf8kfWSRzeg8GW7I2EqkkEgt
yLbnyLZuQf9SktP7BxerDtPs6O+9QL7xfG1ObUJBI+kx1Kk+bQ/RVHFpcB1zmVNN31nFbACMiZgC
UhwdrqoD0uZONbZea9O5jr7Es9ecDWO4dQJ2MCtfZURCJzrtknVuBbZ7oIvRvU+BmJ3kUlPUpyp+
nrXtLqOf9S6D+l4bjH9FXA2LO++ZTzlX0N67Z1rk5izse7cRk7maY9rVgkV2wRzoDehkHrDRjYpD
8yaj6tclMFOMPCjyErQo+CPaUoZaFgfl2w8cUf4pIeC4odp6vNYm1A36pwj42n5OPsOsL5UI8HnO
BPEBXzUeviZQqJ9lRcdyt3gR6AZ2qhlecFNw5DISn4YlJWkl9bR1hUXjRNoTRWgamLG0vcJgrFhQ
48SY7S04W7ZfLf51S17NsXoIOzF3uwFeAU/YxA3D17owA3uTqBx7VOEGO6h5e7L65JIsijroL4Pz
ayRCf8yiL56gwxjHpLOK25k7voHUIzXG3YblIEFEbAX0bBRPVCQr3sh45qkZFGlb3kOHHWlnxM9J
oh5i/SnmGPukWzjPqU9ldbO3E296BHIrFvuxm7dcUjS+R764OxsGfrGG+m++zNpPTrJwi+1EjPu1
6oWsT12X3ATYmjkQ25B7O1B4rk/mZUwitcURfAGJY6ByxTTpKeXQ+eV6bfeeemwt1yYMO3/XBmF+
505a2tswM7Nrl6KjnU2yryO4wAo3s9W/e1HaWJextW5Ek6q7NsNuhqV4o7Liu1DmklqTJELjFEqn
VdTd05ykdHm5+CqxY+ThymRETLdynMgL5CraL1edk9XK4EnqcXRohMldTseM8B9HZVH1Y0J7qnxI
Qgthl49JXG+jNg/uaGY1oh133sWGkw3Ed0RH4g/aEPbUZK4aWr3JPwNHqMK4JDeV83ukFiCLjesK
bm3d6GrQ4qzeO4xYeEOfIhp0/wBovqfspsvXlkQmO9oVkxVKadtRczxNVflC0I0SXUVQqFnIJd6n
lQzmtUL+B3PDUBrexPjEmnXiUlS4qrKOgImvicSsBgsv9kGxf5vhjyQGRqPGbWui8QarJnz5eGkb
44X4NpwePkoHnMvWzmVAGVlLFsiPpLncW3YJGcu+FCaPggwMp/PUqqrbQRx7JcPa7Cp0PmPiYQpj
k2afEMRbgemVT9pmYUyDe6m4fNmu0rxVZfU60q0GG9U1SeGCHLxj/3opSgtjf+lgWs0tUiAhtMpN
4et03M+VhkIJdBIzHIEOZEc4ZNVmYZ1wbW/m+eiSBzvRCGNRqbYwg7Q17ByTrzzs6T9ZYruLr9W6
SczGu4ZTP0DymgCqroyiImDAUfrleKLZ0gTcXuF/+6ja7UZ5lbqPx9zBYOxO0cmW9tlJhbXnXWZo
Z8l8nSR+skAbjw2bN/o6PUqoE6MkL6GaZytym/VCmPue4+lgpjmAobGFGD4UbPF75csvbQE5I9Yg
fnljq0OUKeJxg4G3vcUMlhSgEZjBw9eu8iiWMGTwUcOI6qEitMkp6vHGPPPk9vWpi0PrNDkNfWv5
4D/HnNNA3oDrAJdJo+GrZyv2LDFRfQwz1e4u1ZX7sM/QK6NKGseglNknfPEUs/qE14mNePU9E91U
W1s4v45kitkWqj5R9GmXLGhYM+3n0ZkyyPUeT0rFgmPesBnI3uaxx/lHwBWwy6zsDPqPnoOjb1DX
IEJD1BtSqQmhtFKnT8KdEcMnshDZHiAWnMNhEOCbvGx0oys7MMdhX2vrCHZTkcgDBBmi14Ech/UE
Zqm4sQGrUNM+8bhaxS4GvnDw8Qvx53r5OIJB6o52A5lva1S4GFYQkAe5VJVYNQuSoLOmvWVjKe7y
OiDNw/m8NqBZbhAR3S/V5/1dFk+0/sWotSPlrnzHChZJKTHmx6BvneqjgdLKrqJuqK9SA7W+QV3p
T/wAQhzokZzSSzuz3oPOaazBxXZI6KQ678m3jj+pFwMOzKi2JRIW2s5TZ9O/sEs1S88tqQAO3gnW
Ll1edvvEOQJKODOjhg7vMnsUiZVhMoygY+9caxQgTPWE/LgNm679qWNinjv0l9tgAN4u4/yZGvP2
zXVEma3ZpPmvDvvp5IR5kt2CMtvm9n+xdybLcSNbtv2XGj+kAe4OwPHM3iQ6RlBksJdITWCkGvR9
j69/C8pbt8RIFmmqcd3BtTTLlBARANz9nLP32sxTkk9QmeyXLC+kC6alVU+9olvC/KsnqyvJKhTa
WOzoB9X1dQ3CF3xG6D1DIMZQwIH4ZpwrwEG4+NttE7CkbHr6pQgdSTJoVmQukB0Ek7u3SW6NkZiA
P4rIFGLzQltjcu/PzAFZrs+uiuKuxUi6L2affHAxt467qwaC4LCReQ542CFROwb4lsPkgk7zNkmr
tARL2arPzFadnpHC1CTbSeTZxCjVsW+ypGBvw5IadRdRGCC+7hGhr8Kazii43wyMCtqOdFd4sfXA
CaYmQUH1yzEpSPY5iYKkIQbFC/YdXTH1iMwvmBlT6qw+JEjJJNnnGhKnjXM69nNOcbLYkbhGWhYO
VIJ3bCo1tD0tUoOEdptjPnpeGlYrhLrGZRoFDpSH3j/WpgG21g2j4oHW7hTtpqDt6a5a7UtN73Vd
ztL/2eRVv0usyVnhvcZ3WlZMgzZpXcqr1Bz6cjdaVRHw/y6qJScM4qM5ymq4tQeFt8ki4mFVzrbZ
w2E2W71tIzJNLjtviirOpDhhVlXYFOMKiQ/VkT/MebxLtC2qLV7GRZJeTd0X7E31rYfV0FktLOA9
4ztnfiTV2fTPcyo7oBSGTgvwbI2q17EtLl1jVrcq6c/TwEzOrJJTDdzTUVwzGUJ5OPkIJM5Cm1PB
appSxgi5hxPMmmVrbqwmj77Ecztm514fGQkuDtPk0BtCiEyYewYXGkcnR7V6lBk9FMfS02auo/BO
p1MxbcZKOFR8pNgVq8oaGKAbvemOezonZXsZzhRp17iQAKcZHuPi845q61uQ1zC6EzTKO865bGXN
ULZPHh5fA4+b4XwaY02iM08rR/U0Nm4m7KfsUpqENw6Zt05NcdVpwsR8JdGCx5E6EoLoHOjENNc1
qCZAuHmxSg0nf3Rpo19wBNEHj3rlroar8ZUQNMWhIdUWkzNRsJciVMp44HrGnrpooa5qMQ4MmTJx
0ZdEQQD8KraYRZpz05vmKxwfFP4jcufQHIi9qbnlLAekTvpTeHRlrNq9sAxrukvLVP0M5RjLT0S5
pdnei41kH0QkFdOo6nuSD3nMgaYyQ8mvAUfPHqTwwsENuYLMk3svhhwyM2FdrZKv/ZCVF8A1HefK
LQ0sLoTJYihYmXm3V77eMs4CBazqu7gs7nBIfYk9+7tBrsiXAbM/NpHqfixIYjSN+jq3+avMFMdr
sM8ISqHgi6erjvPeXclRe8Vs+dInXsDW2iAoOvjcYtmCjnpe9dkLh1a4udWN15S3tbB+ZFZ8ITrT
XSdAUopmfBahEW0Y/hwCf74ljMJD6JI+V1k+bUzXxoPD29jbxXWtixttZU92re4i07gaUmyvReAz
Azclp5mwuMrA5dO5QfHGQ1Zb8zN4gies7si+ySZExYGlBX9Dy5jB/lY5ifjOEIyqoKX539bB8yhI
0MmTC3D9i+mCPkoKAcP+hTz2EBtKE3CZNlqAe5TUqMVTQH0y3mdlhFm9Jn6S6eOKp/3HIHlKrF7c
hnHxuW6oiAgPJPejBNUKIn8VENFQH4ySOmdPcmWBhlkjQ7QfvLycq21eTkRpYWatVfCQzMSSmHN9
wQZ99CeU3t5iZfXm8cquEKPMzi1NncvCwvyXY+eM6XukNuuWRU2x0Az8OdkTz9scBqOXG1/EO9cc
P6HWPkrO8BDEwcc5xJElpDqQ8n0xOOC/8hKD0uQWVyZhouvWaZ9StJa7pAbmRCyNhzpz5JOM5RUH
rmZt0BMI4bZvs46oZ6SNDwg/rmvLK65KGVwUVFLo0lEWud5YPTBw/SlSR15Yk0In0lPm0rSpYDpV
89FyxiNnLbwkrrvXtUUfrTVJ0/R/BJi1VpE/P0vHeoJZgnsmTQ5kWkQXTRFcE0N/Nozi2LeTupWp
Axtn0QOUZuedk1BSHvD6I8MB+ktcFx0ql2CEFXVP+Uk0VXRQ8fToQYYvSz4guz/yBbiRHFdRwGOs
sCr3DOriEeQ7iLIwvi3sxt1QRPo8fFV0URh2I7dwIG85DBJ1kfUv/khyl1AUgjC/cOkTB7TJoBOv
RDq2BxeEnmXEdzNTKdD65XTlJf300igNAc3/3Mn5a1R05xly4DOZTFd0E9ALFPLW4vRuzmW0ZywZ
nWU5JV+JpS62lHURWgolXGZLJnZzx3PWz1f2KEog3+UZSgwAKITKbE1Wb/yAWXPHZcotgRD2bimo
925tPVfpYoVw3GGVlPjqcyMz9w6wMXrN4pIwpe5K01GDO5rcI1y4tWP/qdNhuSGv4CenDRoDpv8j
pQ2TeOalk3EyhfvT8rtGbEMdc2li486LUAGLp2SuPcAhXbMdXPw1DbHQ6MPMcUcH5KoN9VfpQ+i2
7K+Fiw0WXTTJPR7N7tQLhpXO5VNjZEB+ovmo3YYHFgcH8I72qweKeqtUdKhSdW6iilyFE3EOV1kA
RJRJJS6obVSp0Ng3XZDae/r8NEpRrQT5N5mLKv0O2Gc4Q/7rXUTQSO8wJxHMVYbipgYycu/M8XzR
54FgGm9+8SiztiFRBesuhicRTEZMqEAzDdjL0+YLIHqTzPHJ3bpR7e460U63DVPZcwl9j9dzNHbd
RPPfFLX7AioBtHxHY73kWBTGJTsNUs272LeyXa2wV+ksRCw9JAdmnQwYY+Z/bUnzLY7Oi6S419l8
A77hPuCcv8JR7+LSyKY96sd9yoFUKFzxrXOZy7Fem7xWmzACGmgv2RBEnZOQLF0cbi2wKo/k2jwS
FlSFVu81YVN0JD/x4jpAxnln5Vx9QXsVHxJyNvZZi99d4NEj5dTNtlY0Iw1rL11Jd4K8oasuNh+m
yiE5rST/l/bZpyQsqx8GtuR90AHMbimeNrpWF1HeEP4Xjofc6w4D1Lkmy8gRLwm/DYLYqrGTyUPg
UEH6MmkeCW2nZTjHRyExi4ZZconZCJGT6BMSwVvnKarSb0rPNjBTgHeubh9mawjvGQWZm7AqE1wO
9TnOufosCJv72iXyOazFOZm5qzJiGq5lln8REfl2YDleAiN4KRG+Dz4VfbYA17x0+JnwkhD3jgmR
/PNsFylW2pmqkXIShntOScrfmghoK07XBMSqqIWm7SrcnvX3eDC+uvD9kJ2e2awjB6Df3ylw2OAN
80xgLG91+Dhqf21b00OQVVTQQffgqNJ5ClC07Xj2+PC6CfK11yeX2nRfZj3Y3weCQMLR/epH+ZeO
H1RbFp+5qgQy7BKajnMgjOWy9+cfRB2G66waMr0ZIunmGzEiEmYgRgpWhxrVpGmudshxix10p2hj
FzkkPaZrS/5L0X2WZvcYt3a71ZX+THTCE9XJTzl3V1CH510l2iPnwgkflk1Hp5Nri+YIFkQ6Nvyd
dxoKCYhJbl1dz89KsQB1ceVeVyAkq0Jd9lJjg7UsJZ4JuESVQADa6O8C3faKfjpoeRqZUY40wW02
qqa+jUanZWEhfm7pt7lX0EK4m5pqQTShjU1ZYvhujTM6MC4Zql7xmOrCufS4y99t02+ekVU9ot0Z
GmCv7qR5q9O4ubKZQxkMHG1yYZnteUdOXLncz73vi4Ov6jHblgim9BoIdf2Z6CB6GHG8Y5w+nBMw
VKK9IuTmAf4Kvk7CAqFYDPjCo249pqWXsfGlfXHV01UI+I3tOfMhHxVFG9/CvhztbWfVXbyjkhrC
24zxeQoNg3HNZPf6vGbp+MkAfbo0CYb5IYCrdqh+EOI/EB7Zm6wIbr7XoOLOkf2TQ9ZZw2gnl3w7
N7wKKxXZ5zgPzV1GbwtGRtLKM7pmE09hkm/KILKBv+mvU5bhNcYh66HId8qUsKcSrlcRm+mqtosd
LBVky8hA5aqvmvJoaPsy83PjW8Szdm3hndOS/k4tJvBOg0+ruWVbm83zvG3w3gXGd5abI7rNLcR8
9Cua0Dha0iPp7rgpfSLqaCB4CTDBVny3xRBueHXUZiyq4pHUYjaBbsCyHUMrLIJCr2ZPn5UyKzl/
84QtCUGeCGxGJrVt0F/6GeJoNeKLltJZOBSbwEQ4U8hglyAgJVWqRB3DaSBvZALfEgAEHMZk3nW0
RYNdqXofzleSvMSgpAhR6O3RwnpeONsOx6xW/ubX8P5/VQz4ppj9//c6hsuiLr59K14D6/kTf6sY
DGsxQTmYk5RwhEP+22/eKfcvy2Tt11rZ6GL0onD4F7JeLpx7yGEEMDnmL7XCv4UM5l+ui77BNBVi
b22JP7JOKYdr/O69c4XnWOiOJR2exYZnLjqHb8+3pBw3/+8/rP+jZy8w8il4rmEbz58yhD/ZseTI
SS+HJPbqAI4qVhHOTxwAm3aUtrSZ3jleY9CI1rGdIgSNRA6dppNB3k3wY9q69C8SYTo0z8xadkCV
qUJ+ouqdEwarYMEIXBgkYlAaPRJOJz0yMZI0R/aJ2/HuVo1XfQmI306l2viWTa7OpiL9khYQxxi6
pXojMohB+l5hAuLpDml2tPklbFnRklQJ4Li7q8O4S69Rq3b2o1R2KrZlgWvz2nEjEGDMek0aVBlI
43Nlh+60xrs1Ovi8xoIakAFDuouywDTPA9EYC+K3NastHqH6px8aDeYqJfr6jrg/r7z1usFsr0on
S5/IsTfcA/F44PbMrDcLmtVO8BxnQ0cJCkIJmRNx3u7KDTSjKhBw+L39oQan0RpVs7Hp4OygVk7u
ko+W9zt0ALq4cvuCgVzSl7G789SUGPu2zmR6U8SSRD3dV0QHhHVrc5a2K3vPWV146xaHVrlCCUph
kaQJjfMRE8hjo5PpUvqWiaq6rcefZF413TeF8iQ/ljihrE9W1AT3RiMdcAJa+t9oVjXxGXmG5fAA
ZCfy4AEH8dJFi0yO6M+ZGUp1DnMi1T+qEkHxowcHuKbCx0f1yez5myAzFF6xDQGsyfMMK/dNP6Sl
3ildjy8Zsrhg2+Y+MORYKvOWcEQQBMrqFROEtF3OxHOO3KxE07iwplEdsj1bWNNn7D5fEYrklCsN
+pt6DPr7llct2WVMxHFZ14F77YpfllJygoHT6WSUG/5VStZbUYifiF0BtCdm399FEqIExIvcJugx
NOur2h1Qwq4ge6KO2CI/b0p00zmEGzZSiXkgrKoiP8sj0naw0SP7xqtBbZeYkYDiCDVpvmwJIa+3
s8nLvMKZYtnbMMq95IiOlyNeb6GiKDuzvAxd4hnOM7vkyAkJNwqu3CYSUIE1KipO0o71NdVdRVEM
FPGn2ZdaMrFWvDBM4aVzmSop1GZqzfQ2KwdLH4YBLdsZGS3caTNQU3DmqAg3ShrF9gZsZnpL8jVR
wCR8UdUySDYKbC5IDdAWuz5tgZbE85XpjWygdtPWcPxs3Mlr+i4uqAocPnrf+aX1FNV48pfzpafm
tUCNJw8NcoNsY4uEbLQ1R6qx2XRdF/uIVnujZvRDHtaKm0J9O8C+qUG7z8NDpUSYwQQUyU0Y4qPY
6HnkTIkAcsQ4hDAhXoWukweI1EecR2mWGhepAIa90rrClUO+OJEbFv1RImL11Og1OCPK3KpwrXuW
2+AOgzPHZV93IKqF7w+K8X9hDmfY5Yb0SAwzQ3TCy5BuziQICKbIlrk0LEM7fOz7EU+jifom4nk0
Er2ZIXw88ysPw/VYOOomblvGjMMgDOPOq0Bn8sVJj85z/WwNFZW+GjKmTmz3EDuZSqP1iuq8zJkg
CIjWfU5NvRq6nNSruLSSGQR/M+b1Hsti3+wit4X3IFrcHRFQGdMUmznTovwqsiL/ZCqUdNeiJJho
11iU2is1tkDqq9GInufaps/du6zkgqOTe8aEfIDtAXn/p9sose9Z5csvBPdB2NZWBICBKtS2LpI2
zzkGkfAUnHWd8B4n3y/uVdDwa1EdlOOFcjHAbR2Xgf0663MNcQ+dMQ98ZroecZ4cTMEjcFwLjzSg
lSAKzXAnWEulIz53pes+a9Uk3ZeGdl27k/w0Jdr9MEnuiGLzYDUbpoz2g4Mp4KBGZ+x3dgDj8Ejn
xMSaJTHA2Tk6/2WQTchKhGz3Bb8fMywyid0C6UiSyCszCwfunVE2xaYmBzXcKNJbBcvSPIP+71oi
AZoqGdWPagoVmEWw5DPJKb2VBCNzAgxxcLFMJsrTdRiTdOGufWj7HcOCGSY07+c8uaNADOAjRF3V
YQcVAXdiEH5SyUybYT0n1BIXdpwZ9QsSaj8gRcuvUclxaqwHSXx2FpTfRTuStzGZTaG+Afs0H2hK
LEGPHKRjf1x7RuazsDCNr9yrOuhIQCwGAph3blLRDB8g+oRU1HkTADtiQV/HPSlw172t3ekMMz/7
I2VI38UBUi8Bn5iTSdxPDJkTcZs5umvXpcD0sh3pR5IpaYz2fIybEPq9QhEw0Xlj6nZWdOxnaxcK
1I3SkTsw0s5kFWCbNmYqRYIv6EhPcWND59Rhd0YbXiePaM9mwVAwiAnGpVNSSARXYRfqplx7MRPc
H1EAZeYTOe42aPvCL0cG8L5t6PZZz1k+QgfnDctxuEYKGQvwb5F/jtMY3dEmm7UTqpXk5paHNLak
SbquPw3+uAU2GE6X+ei7/hbpQdZ/Uk1H77MxpsE5UyKLuHFzWJsKG1M2duNWscs15KL7viYv2jEF
osfCtMouYYJvdghEUIWONiKrLrf6M8KoxwmlSoey+8CjG7A2iclzw8s0k4bzlbJsai57yyy7q4HR
AcJvCZ2s/lIKWdoXrYVLfiGtMDgIsdAmdNGTIt941eASRUr87txfl05uTPeVX5v9U1sgBl+G9NVM
skhE2XuYRFAx+MdAUNe3tu8CqwBaQq5hUQPc/ZQ2g5FvlV2n/hMSmqLa4gKinSIs75IfjnjTmbbf
C0q/hbJLRRf3Xwe7oelNKRxMC0HGUecRp4HkfgrrsH9O0MS8MPfzy31a9Gl/MTq8xgffjAdmwpRg
wzUdTNSuRAm4DiS6IieCL5AqO/dhoOV78jrm9hH7Dt9UMSavv4xZbN/VTHufHIHo9sGhJ5+ucz3V
6qycCULcB1Bw+/Uw5n3FkiJooIuebIcDaq3IuE9T8h9vB6+wM4P3t0IZpVW4xJq1yAq3OSboW0Y2
/vA3v+J/S5//sBzz3dLnuaNlQRP0VfGz/Jm/ix9H/kWdol16FqZ0LeRL/ynhtp2/UGgLYUrpUOiY
jvh36WNY5l8SrbZLMjZ/9HVal0D6LWxbLHFdyjYt74+qH7K9fi9+eKs8m6WEIkoJLvSr0Pu9+Jkx
SuZJwiwlT1zr3Kjc8cGp4hqFCVbC9dwO3Y4zHEOjqoVp2xZz/DyYg/uT2OXp8Nsv9waOZaGt/BcD
5ddHAaGxfCs4GkpR1r2qw3JvagymQSzFBBLubUF32jUiQktLNhHytMP2Bse5/63iZL16/9ILHeP3
SytAxi7b4nIjXMtRSPB//xVAUBhDI+eCMWD4WaNLg3Y3/ohHvUNFIT+42Ot6UyPZoxi2uXHK45+V
d3KxEqW3zdGp3MDVnDZT2D3L0kjO3v9Gb1+E+pg8OJ4xfXIR8A81zXOjpEyMrANA5J71Tcq796+y
lMavfrclb4475S1fxcOs8Pp3KxvyYVHtwwzuixvbmMmKCap7z52xes1PyVwedJ/RO/X+Xm++jf83
+FG88agoXo7TC+M8wPfgKdNyPLH8+99q9sLxaiNowZelNnSLdYdMddoltPe+IEFX7c4nfo6oisJ8
lgsXfTQKD8gWBcuq6gs6+x1II+w0FfJ6pi76YZqwj6/LzBu/RLIH/aCEASDRyCwUYhmCO+IJADSt
NQrf+xakwz1bALN0/Fmk4SRO4h+qfJqP02hDWRBA4jkIiYYxSlEbggZqBwmcOMeaYkPWClmml0XG
5zyWn6nXqmAv644hOl4519rasY1bWdLJRgHEFHn80weQG03DzPMs0xUY8k6MG3hYCyOhebCB/Z1c
GjgGtmRxuh9c5R/vlIvLxNZCSt5nmj8nT2AbjU1mtVa7oTNQbby25oRhcoBTY28SOiPy9fvPImye
k0eC2eLSXbJdFlyOR68fCSajpY0euN1YLq5Zo8slUoeKXLtlXEpz3N5YE8Om9y/6xpd0pJKs3rZm
8Gmz8P/+HOJNcxUm8Za5R3eNzhuvVdhQs0jvOp+i9IOv+I+XetlGbNNFWsaKTfvo9dVmHo6+tjTQ
Pjo7KI0I7ek8ir73v5O13JlXb7VHx417xxpMlrLlnN45q0RIycK1QWCcf9WaL08Pp4RXWxWRvgen
cGF0tRNsZjpUGeEl7hJMrkiYwmfh3jtTb19FIDH031//f08Z/2F53Mr/vsFKJlD+49lYRU3z3L06
aSx/7j/brPIvh23M8VzTpvJdDgb/RlQ5f+HPEqgtHLY3Dhbc0X+1WaFXOYwsUARpj5Xgl5PsX4Yx
TiEsrGyKLO4Wb9SfAKpev5wAqRxNd4fuiyu0Q2dxebJ/W6/BrU+95cdXUACdae00LbDyWuTmmc8f
2pajUT9gboFN+tvP9MY+YS3v3389yn9fF3+cxzZFe9e0Ts4UDGyLqi+jqzCgl1Zc9gBew4xxUz1c
OBGEB3qiDf4DdBvJ459fWlC+OcKVpumhonv9lYkkqtKhqq96mBqfYJZW/Tb28nkH/4DRkkI8hI4T
BeSOeSFsRNNxlowiWTO6+OCTvH6ff/0I9Lc9PowtKUiXu//7jz9YTeCoKbyi4x2yLRHOk+IAASG6
wtljIdUmCg+JnJNbL/jaGnA8GVEjyLTShGhsytdPIgaOs0L7W1Yf3KE3HgxE7Yrnlehwz/tlMvzt
waALaDjj7B1Z0Cw8JKnO6w3u6OxhGttx2lrSMotPvWjzcvP+r/L66PL3j6KQSnCPLCYQ1nIa/e3C
9qRVFhbBlckz8FLYTI/HwnPQ4IzROe4Y60sPyfPa8Kris+mg4Xz/6svNP3kuFW0h9mDJbMM93Tcy
UzWO3XjHOKjDz1Aj2hchRbgLWhGcvX+l13vGv74npk9O9w7jM+9kW5RhOFYQr48+yJMHbTXVHrWs
9cFF3vo6NsgaWy9MO4iKr3/MvgDuHvjyGPiMSMDjjw8jg4NtS9Hw8OdfZ0Ht2RhZBTuheH2ltBd2
G8nkqrOc7r6CUnCFlLn6oBJ56+twsmS5wmTrAGd8fZEusRPRpNFVjlKxWlV2mB1MVanbuGinT3/+
fTybd5I7xRJ8+m5iBMeeHiVXNH+7LVU6+QwZA5vxg+ftraeAJgM1DoGVfKeTg3rrDZPbovRwvWS+
j7MyuEDFm3/wLp8Uk7+eNQo4Tny8zdQ1+uR8QmhcUE46vCIXXhibyq36fJf75EKAQqwfczQndwPK
dULjx1aw8sY6gxtUCiKFHN8a/6zQ+vvjqKWQ5qSkTXX6paEa0AdJ9bFp8/qQ4LTf96RObd+/gct3
OnmTWVrxYWvh8kqrk8N0maWyhkZ3FAIAUQz6D2Rf/iVMiYPw6vP3r/XGXXQEmydpghTtyjxZs5i5
Z55nj0cCeYIDjSp0mBL1+fsX+bXynXwjxyEXia+DAYeh6Ounn+Ac0wPucPSmXpxnDUnDWNLCDQ9X
sa6UCdzcF2orCqZchAHE9qPtzMaWJpu8mDvDP5B05RNs3cZYqII+JJGxHqEsxvGt3Xn5ByvP8mFO
PyxFzOJG5xTOQeX1h1WdKCshBNlEtXE1F3354gQ2IdMTzJdsCsw9OQH27fu/0BtbB/vGf13zZA1C
Lzx2cauOseAzraMhhrc4jsR2a/A8oWSauMpTzOZrYB/ThdM4xs37H+Ct58CVgkKHWkYyVH/9pbuy
8YifEkfXJ4GEYRJxM2EYffCwnZQBv14fXhskO/TAhMvY6/VVmsKq4M6bR84VUm67sRDdRqBiLKDf
Q2a0sTs8MU1AqOhNnGhgLOke/B6UUWz+wGuYzjogoY3MSD5aaN76AXjpNIuzsxxcT16E2RJx6VXq
yHOsSawtwlurjVKys2DIQU+JPuM/pUneNLJYsY+Pj2NuWwwd+4h/8rzryB+tn2nWDh8ss7/Ok6eP
I/Y+z2Qj5AXSJ49Gj1kRWZJ5xOVtnbthIRY6Td+fN33DnMIeo7uuboonh9ENueJD9EU2rct0tWom
i3mEK7Y4XsVhLEk5zzOjvP/zB8fTUtIZpm/DBvf6liJybkzKhKNR2/kZ7QWwCYnuLt+/yBsroktx
yklAOdyj090zgLUSJUF/zEqLGLCKqPeHDDUjXkAcErucPJcPtuu39h2XVirfiEcVSciyn/92livn
fkBh2xxHplifcB8KUnti9bV2BnE91MSJr4jNTRyGSoNFDrM17ums9nf+LK3/wZ7DKwlM2oIvb0n3
pCGQFHEhQw1kFOnYdo66n6YY0w/ODG9+X6CTnOaW5op3Wlq0uSC5O2yOWS3w9zLHRxS5CDKKxZ85
1YQhuSGi+CzwSXzoJtLDsPW1wL3q2vzgt1/etJMH3l2OLY4t2RXk6fZXt7WLi7I+DiG1QiasJzxs
PwZNtCCgWWcmCtmVH21Qb7z9pC8KZBDaM6keTtb8pNQO9svyKHG+L9liFWEWACaUhVytUNZB5dio
uwl7bDp/MZZ1UnY3BH9vW6v4Gixnjvcf+Dc/z7IQ8cjTd1pgLL8/fggwKpTP+dGbg/rA483carLd
D771Py+yyKHYd36dABTl+KuLGHlQD3UBNGQU4UNkRs29FRJp9affZGmgMfJidVg0WfL1RQqL/LXK
Ho5Zp+pvcnCS89lOyg++yT9P11xEK8kbS1uQBeL1RXJoxIbtDMfWHMRd2c7tgRZtjrCpt7Pso53i
n4sRRYnEYc3dYcR7CqnBShsPKqyPbkqHeIUCLcC5akefJW5qOFAjTDRRxvKBTIsOxHMwPk+WCM9p
PV8GaAtLeFu9R0BPO4KHGNopSbaNbMph8/4P/49GBT83FHjTW/ojrND/WDds25+kL45FPPpYH4bO
mjcmdq5Ptu1EGM7BSmZr2qyZXDlDA6HMYV6/x6qLzvT9j3L6oC2fhDqBNwwqufgHih47Z6rDajo6
iTuvOYYmm3lJx3j/IqfPABdB0GzayIJZx/jer5+BSetgAZYfmQUnaxidwyWe55Wa8vj4/oWsZUv7
fYH6daWl7uUE41AHnFypQyQ2tDwAGaK8m9lwYqztDIHIAvYgojYRmVkTNo56CG/qnPQREkqNH+Rp
eeelW833H3ya5QV659N4J9tDBBTGEdBQccRjqNZWfg1AuLs2zeGywge+rQIgiikRMWk3zedlUPS7
SY/WnoBDka4LkqenD2738v3f+0QniymKxCiu/fo4DwAgaA5Z3/20wVE2wG32E/BnLQO7LVn15DSW
1Z+uasvdYQQhNZ1Ga5lAvn4O0PnoDgPW0c2sYa2rlmiKhqyk93/10xrh10VYajxOBmph5L++iE9S
CoZCHoGyFbdF6/i7oZouRT2e8XjXG7LSx4v3r/iPHXq5pLRoHdA/pYmgT+5zauTx7LXVsWk0Aafj
IMRF1kzznfaKgvQo5jz5WphFwPFAR7f4GyJrQ9GMiUpaBQSiDz7OWy+BzXDXxkVBRIE8WXJh4rS2
lTZULIH3ae4zmnkRWXxI+GLjkfXNIjvIcg9ersz16DnMxyJoPxQGOfkkZfX8wcc5XZSXX4dzi2QK
yjyD/72+IW2fIeiXLUEzk0HGaxE2TwguXaiOnCpjMjwh9RfV1CA3pRUUrXy3dH6UAQz3cyjTwOxn
hZp7ZfhddxZHE0wcIzUBNClEZT8++KzL83/6frAwsySyGHLMOVk/2DUgXxbZsXfzYN7KRDnhWpuz
5n4NLkOzNGkNmhgkC1drrzFbeGWB+0POA5UvdzJzPtgp3lie9VKWQXezmXOd7p41aD/oqeXRMsj0
XiObHM4cK+36/8kj47mettiWOHY4Jy9NqiVA7mj53uQCQsSyCDhKPJlyqEryxUSRFQeAjoSi9cR7
4nohjiHblJVEQwhWJVv74A3+tG3Kg8PAl8pPKA5+//hQOE0CMWvvstGTd4HnENY1CYZfoYwMd+/f
9zd+ZvTq0rRpmlItnS7UbuiDR0+NywJN20FlxP+MSWV8sEy88R7QZUQAolj9aJktu8VvdYvLoRyF
pb6EeKTgMY7gTWgX3yRJCWqCJLt0//6XeuOU4eH1ZtDDAUxwWD25YD77PVPD/hJVbfNo1iX513M+
wNMcdAdvrwmZmu+a2cPZ6cU9UQ/SGqbvee+30QfbDuvO6YvFmYx5EzoW6mSPGcnrL0/1FII5Aqcc
KqhvyYBveyuZMzyO9ew92rIdHjATMI0ICSUevynVD5Dr6Ss11yOtK7DiWNxtCHU+0jTo6jlB036I
LS3zgjk5E1YxGyQzNe58PlWpeW50siGCqmv5bbvahgOezllAMLvTjkdrLpO7Krarb8wD4NAgvCEw
s5k1dHN3zlUG0BUj7dbOXOOlIyLopie7qMKNXVbf2sYMjsUwTkSvNgFxWRVZF6shSt39ONkThrgM
yMNl6/QjVKzOzr5NrUzJv6QZuuR5Zt1to5Byr4mgd0l7BH7SgX5A27iehUi+u7gegxVMXeO2Ioo8
X/eiwYlocng5JHExPJW5nNDlCQMxQpGAe9igMZdfLRlAE+wNmwFXMM/6KkLdXa25uEjWhYnhHGsd
4DC8wrLbtznTKgwycUj6Om5AokIom1nSzrzSs8rtoAHcRAS8Icz+1iYmLNMGE6tCda/YT8QwTflO
JtrAcOTVxKBkfcHIOO77MLGBxmmXOJOcqtkAWiU7va8Vg+VLH9EiQmtviSHxO8Mbr72812fSb/jP
PVWTNw2S1/qZxxE2oVYOZAT3M8q5VQu4rcLRyvK80uWAL8rX9XxEhonqU7QOIfNtYQm9qYmp4QYi
c8ZnSIx0+tDGQ9qR7aiSe9HbNTkKfRM5RKgT275BEr0wWWcHP5xsA9xgPRZbf4NPpL4xMP1C1nJS
ceMMqbCOqhl/Cch7Bzeb3ZA7PDddV+8BX6OAiZtAr1sREnlihFnur2OBfJPtqgubletF1o+GGB4K
IGP8imo2nc9zs5igqSu//lY4STMfq2jKMyI2XExzgNaKuzYNimaDPRu7VStj6P6LMvh6akVyG8wV
T5A5pWiCu6pEIup7GLvX4CrxBDIK5an2/LIx4a/pAY0vfEDiX6YcdkBWyx41akkrdd2PEwxqtNCT
twV4mdXbMDOUvBCEPnSbsoiDZ9WGpPYGGFbuCmca7+X0/9k7kyU5lWyL/kvNuYbTM3iTIJrsG2Uj
pSZYqqNvHBxw+Pq3SOm+UoZUSrtvXGZlVnYlZUIQjjfn7L225VV7B2DJuKfhBckH32Zxv3pVWB/N
IgNVnPXjzRhP461oaMxtBpb+apfp0PriFboV+24MrR1A5PHchzx7sMuGtxSw9kmT2Kl9Grv8GhDi
sbcB4JI/eD5OelAcXXqfyVpc+LZjnEsvwRzrE+QCXRtklHeKt1zdqyHMrrWK8SNmaSYJbqNY9KhM
nMqRpdOw3A3L5DCHgARL4C+Mevi+pP5XvoBIkg3nf5YvXL6IJCHdsk/8WqtMzWvo2csP/dAuALpd
O9PhmoMWsF1ej+l/x2v5f63dG4pMtCQwZ63lxB/aBcv/i4hmtpFIz0LWEo+/+lu74PxF14c//lvA
YP0T9cLxZgBvMBdZt1zoKxDeHO2FWCHCZhyyj1nAhAN4Aoe9Rl720zO5+b6l/DmN7vhI/HIRdowB
dS3scs5RFYk9hp+AuP+I3SY9qWeYTD1xQmdmO3lv7O1++3FCcnBsRGAB/e/XK2/iLmEZzuET1R6A
emIKx3dqrgna+fMH+vUyNPZtWsIe1Wa+uaPLLGGtc09iPQM2Euxqsxru6RmN8RvP7ZcKJPUqh94m
pSROEvTUX38ai+UI64v9YSEBagUp2e+TICe7Gxj2FmgEWkDfb0+Keq7eqHP/7sIupV72UusYPM7s
KxiAQ+eYH+yKQBhbVCpbl2QOJ4Ucdl5RWdt29vKr2cjkd172f5Q/Hp/Z1xIdLkO2TWye/F/OAE3W
GBYQlQ/SSlT+oMnsjSPO6/DiWUMM80TZtWNtPeT+IJtcS+EkYIFs3xhGvw5YpCKUYfGD+2sL6OhQ
6YG8BZthfRjy1Nkhob2XrQHrqqjEP74QJW7qkkhgGEu/ZNsRb53C4bc/GKqQ7BFYlsdiTiLybJPT
Pw9ZRL+Mlp+Pe7zfvIFsjamAIVQ6rsPVHhhPU6ZXy2wnJQzPLCXJONa8J0HTVncEzRQCb0sROhEu
6fjMDzmWbkyvIsq8nz3oUSQFW+mmV1Oqt/WatoHpgnBeBHP2c4WHjjhQAT+TjTeB9ltvgVu9G3lH
OEjNixVsLLZKbmSYsJiJ6a3NleK65oN0C/6QzRT34jMtEFze+bjgIHOI5rHYp7M12AAHG6tNLW3M
aYZn2/15bIvlMnAXsF7wc2F3uEWQUf4Y2uegQpx82RvkdN0G6J7fk06z+FFpa7M5oXMbYlp9SWQp
hD1et9Jb6ZfdBJFtIQAd3G4gnDtvrAkSJo9qZctjjFJR9RIYY5ZV8wWlZu7uSjMvRwz4VncPscUM
Nx4cWLKOisrwAaMm/Wkbt6kZUZtrdCRf8m/cpcHqwAZ/9YLFoNvwbs/jvW9C3Dlfao89GdyK8WMK
2/ZLZ9ZuAG84s4jpoZ1NZo/oAjP5NBBL/G4ZXUNdjS/hPlp37DYj4WmDB3swYYGQ9K4smxggtlMo
ZLbUQWzjthno2uYkjuq6BzVMWJtcipv4R55QZZRlSL6QHStSOnYztC96/0471b1xRWqD0XVPbdsA
er61FqddA3knuqXvcrMTQ786/4zYu4Oc2ih9CDvZzZGyh0Jl5xVWLWnuhZOPFhLgwk1bl6aq/d3j
W83+ooL7qkQwDOzRQE4r2IH5GV9+hKtyNQkb4rtn2LMSHzE0FFDckZnjQ2uHp9ewrzwdW6qknIFw
Gaj78rsl2V7tycuLUznnKIdtefxuYh6/W5pdCzALjlC7tbv84OWzO8EBr0yjrh/6tMsbCdY8ROMF
8qElNt2xuVS2gSTcytNQ9rqIBiXN6ioNzcI8H8fYMw+9nXXfprmZQPzaXXAZpl7SnjaiCt7b3ZgA
H3S88mteNlbyrdWcka96giEQFMiYVAIrGY1rAGBZfNDMeukjyhML1VpQm9bBB/ew3MSNO96yLLjJ
NeZqlNykNuVPGmaDfxg7AJFk6TmL4GFYk27epxb+pgPUpsC+oEqYeicUiTvy4d3VcUCGhcjPBZnO
H+BTUSutFsBrO7F4gqOcCGvrYEzabz8laaEVMRS2XrAbe4J/6mgT/FSI5jr5MMX52O1VSCLvwzyp
0b7HZhfH15ka8DYGMzWJD5jPXft+9rAVfwkrJb3PfSZtYpkxugmB3W+orOa9pL6Es1DzuoeXuQk2
C/qGykN1STsKXUo0mmqCUiH7bsyBVWUUj3BbpgRzz3ZTu8WGYuQyMNfgsb8w+mThu0wTJwJv6d3M
QQscJfCMIdjU01je9q5XUATOTGadEeLdvBHG6Ji7LO+9FrRDa11gaOYs34quvBU4lG+GLs8pf3Z9
Em6hPmcat13sghV2M/jykge65xCbBlHdg1OMCJvw0LQIQe25ooB2WTGzQFIWQwFqPOtZYTMi5Tnc
ay++TexSP/akQVKzrFfFPIDRmBTjymMZ4mhKIjvch/E+Tnz3oTEWicsqqUjaDpulm/Zj7mXe3jIA
G26sGgVuFLtdCqjbz57gA60C1TTXN4IiAz5FFPNZVPSAZUgETkbywGq3ukYlzdQu5sx9rCcr+Rio
oWs3bmHET6aVN5+xw4332p1Ib4domX+l1AG6Ou2z/qNnmLBqYWQXW7QLOKyHQZlgs8xgfiJho8Lv
7wJajYgAMdyNL5rwoxtii93WTlefQ2lVoB7rqX8PByV9mgO3+pRaE41Pq6vlJ1U1huZcODWnra6b
7JB61oRhVCzVaWE45rAPdBWM29xeMhCvlXtLcGH5ICiS4NQ3tIdpjXjGaFQyuxOYvj+mWjgPCFWn
z8xQYEPJZUN7wTInsij3OyoK7RiQcTWbwK2MJfW/6UQHmIi5DC5BOdlQ7cwO02QGv83AWj2Y7xbL
oYwwqq7DzsteETUNUP5iE6CKM/Z8aOJiK2h66lDyclSb1leEIeV1tfD6DRY5KTgo4GraSTFdrUiY
84W96Hwzu471bcgKddEb43RHEgVRKJChOQ/XBcfsS16dmF7bYsmt5wTxEtVA23ImWrTs2yDAvIr7
WQ7hpskDDXaqxcPNkRBrvF6K5POcU5PZAKezQTzPBnMhCMU1pHZ2m6uyj32qM8vUfupwEJK7LUa+
F9XN1bMXdFJsG49txt6ea3fcYGOtSZYxk6LdJtQx4wP/uqOjH/Rwsqiyghcnq9Mjwq+HNSmB3n/g
lanFYYprsmoxZmJ07og/AwZute47COOkb73si/57dP0XKoKftojbZ/X844h69Vx9/Z9/3dOB6l+f
W19+4vu5VYi/0Cyz+WdPilQEyc/fx1Yfk55Yy+cU6sn1+0lwb/NXDvt3+imOi4zP+feh1Tb/oiWO
UpsfRalPg/yfHFpfHxJ8S2AsXqXnpm9yCKbt9fpclLNmaXOGu4suvvpY5lN6tjhZuCVsZLyb2MJs
524hO6E2p3OBhuzw03N68zi7Xh4Tydo2WQ8JeAyPj7OzzdRROi1lKE9cNfUyfMr6WN8pH9TBP7yU
43Ay96gOoPFcxaevP2llxI7uiW4DppuX91rlXtSUQ7yVogzf+FS/PFSY/HwqzurInNfe1etL2YiJ
uk6HMCHcNSkK1C1wxhCJ2SZdACwtXPLeG4NKwKZNw6/MzZR///xpxetzNU+WT2ky5hDNUivA1vD6
HrDcJ5PZFYAM4zFvTqZwIjSanMnBBRaRoXsUsu323dwuZ70/l09u4sBWG3GFP9rUtvM9k9zyxZtk
b+3qqWvf0lz8en+0y0I09U6IUPWX3j4gEPIa1szT2l/6y5ZYjjOjktUb8sQXO+i/T2rrY8DkhYLA
JHydRsDxAJMkioQSWdemMOos3ngBtfaNjR+Ph9FZ5pOvk+y6GgxQbU7NqeQAL4QEyQmk9pepirv0
NiOM5lbKeiwIpxkbYwfZqysJ4cnNu7xv/Cka+NVZNDWlv1+WBMFV6Ct740/K6A4dKdj2fk5twGUy
b53Pf/6a17LFzx+PXXaAJQIBLm1HnFj2628ZFXA185KxsgxFsfcKM9hLXrcNATzTrlfpdPPn673U
SY4uiC4HSv/a56SscXTBJMyHKWgW4KipSXYgq7Ble3C5EH3Gxccg7u6awD3kFJbDxnmaTO/MDODE
BepABMJlsj5EFts3BjuT4fFTIEEPRy79MROp0NEs4ruG6ZLVXIGidrM7KL7Vrornr0tfBOfaWRkK
Eobhn5/E8fglNY+yBpdc3/C1sPj6yS8wq0mOCWmBFUFzmlpmsa/LfnyjevS7q2BU5EIUNvHZHV0F
1UPQ58ingXG3dYRGhTQKDp1vPL/fXYVVACUX1kH67UeLwKwdj2DQ9SpjmZwKV3nbJvTLN0Q2v7kK
axziCiCfdGaPTQwyRKqqyWDeFJl8pqwwfRSyc7688bW8aLlfjVDfXG3aCJJN5nrzZWL8qV2qORY0
YnQ/d+HAZG+m2BNPPGDL7Vc64GAWWjN53ye6NE8SxzGIfaKe4e4S0uAxI0xtOV0Nym6sKzfLEA4O
ZuE3V3ZFzO4Jh30KSnpRjTxVDtHFEZIMep4WcQKE2fc+mcsVqM/ynM4Pp8OE03Vz5Qxybs/S2CX1
wJ5NsUTEx+ZrvyoniaPuUthTfkqa0iITIN4kQZkwRYc0h+LQheFB1hlBQCNfiFzBsIhluyTXn5Bq
FPm2UxMGjaUC2M+L1U7JdTsmNg3FTpeIGu3Zj1TjG/0FCVvD8m6w5WI+xE2aWIdx6BTatlB0n0Nt
EM7RdbBBIlN5eXXiZyWBFXD603GLtmFyNtK3KrlVjQVtqBv7udpLqg7JYQZg9d5sjRE5CLEU8O3j
1r2uZVeYu7kLCFeIFwh826J2G8Hxro/nS6ftZbqdLA1X3KXsAPIxFul94C2DuSE+KxR7Y0Z9uBHO
HE+RzK1AHizUMKTVwumAgm1LCOGN6NFrT+gaOMmNwj4xRW92+4QMIhtSpsPzKXp3OQ0Kn+wxs0/M
j81MKvGuzZwBNFfhGnIvtEor7L/rE3QBJakdZurkVgFEIteFNftqtjLCyBMeaQJtSAU9X8aMWh2C
7PgEhrP42k322O9IRy7CXcPdP3RjxyAoHeedULMwrvllHd3rWHjVrivGSh8skp3mXVbEy3si0Gbz
kuS2VO2EJtxmH8663s8OncBTq2cSPrOCmeykAGZLeUMAk+z2orAKAJM5oB02GIPxQdC7m9eYBoIz
27KrngIbenecpSP9ecfPskviTMlIh56u8yva3vLJ1GNJVFHA3vaEU09O/BvpHV8oMw7FJrSy8YSa
UTlvE3LEmmjqy/60WdI658G7HMgYS7PYxY4hUs6BfuVHoywJMBvtCn/13GEzjOpM25+geAfkbSsV
mhtdGemwT30tynPITSMno3zKzyZjKD7JmVULBjeVT855zgqC96UqoqQxGua9umeRzsCSPs++DJ0T
DzRwRyioQQSwpnUe9WYDc7+rtIGf26zUVSV17Z+2FKe6szyW83hD2JTLm2JONciqwoqtKJEd6k6q
j8KmHx768X6cUy/bwfq0psjF40Vy0dJSHVzlqvpQz8Pi3wxjbz15hmzbm7ifk/hBKLSXZ8bcxvTx
SdOMBkI0EVf3I0nmfaEtDwtISgUk6Q39lCPO7KMCThZ0b+2LkTifvv44h9l0a6dlaqH+iv0AGOsk
XUX4dezme6dXnrdrodR7pPHNBWTYoiUZIIN/VR4szn/k5iQCBSrsG98+CephATNOheaU+mlRXyzu
2pTymDPDKAjSHvLqkBDerpfQH3YA8oJz2fZ0d62yCik9DyQ2oPIjjqdzoLAjUKuc5YZgH8hLgSWd
L2ZOz/3gwNVJQQ/r9L0ooSyTA1+0XzJb+ZdWQ87wzm5N1uFBhzkhkAARozoP2nNPSO+eWwIgmvdB
s6mb2oqJhip7e6tLKU8I3aImYOYdGKHRrT2oc51zagRdyCndLJ1LAjOIbpaxX00bryaqe5uVlLtp
ILfhmZWWTXeJ9YPdEDXbzj61zDa+c/yFTzxWdvIlTAZxZTiLL09Rms0EewVlDynHCYflUJQhsG/b
bSdJL1ot3qnrtU4C020iPcPzZijgFWFAz50bzOcEIVZZ5DTQUSKUDOWj0BUUv5bZ6rBkNVmvZZ3a
ck8xpCfoMSdDKrHpTyt/EdcLBYNkB+S/n6J0YV3bJJZbbdPBEWe8m5V94YWGcV5LtAI8iHDNAJRW
sW/rzoO7Xk1TGS2+VVLUyTFVwEvLlbfptGV8413oP8z4IZ4baA4AixdJ8dWvUurblG4V0ZYpdjyQ
yrGkgqnJW4nSwuA42HqAwCMzrChF69Z3P4ZOIawoTceAYFp/JAPR7UHyEg1XGTfzaDRFZNKDoULP
NT+T1gULVjpNBk95SYMhgjDdmbspbydrp2w7+ZCzONWkaWMWiuCUScoTjWdcJzHutS0Rxc1d7GX0
SHKRpQyccsjuC6BfDyDr42/VEOZA66W0zAtOUxCvIKxnNbzvNvnWB2PqnLqFXT2iNuCoYyW9OxC/
VNMR8LLY9onESwK6AXDFLonE6yEVMAw2WeG3N16LISQq49F6KONUBRFTSfC0KNneusTEPzQFMpyo
sFJcFZaJsSwCpUwSiBt787xDkWYHt0QflfpEDNopDvM0d8Rs80CuUEE00xmmi3DcpkEHFM115fS5
Gp2ab8IzJTDG2GiJSKY5GG5aCB/2ZsWJx55aDXYE6gRcM2QasQRVthP6AQXLFBFIs72JDfASyEjW
1yrM1m91rMnkpHRdZ1uaMZpi1JB1jt6U3WyIvW5RD93YCcW1O4NmQtnR8/CVf9bwZ6DHcejMAWU0
f+YtAxqezOVWE60YnMpVUF5uiWiDx3s19/a3IXXQ9YFLDupq1xeZhzr0ZWP33+LSv0LOUP9ZFnHo
vn6ty+eaffC/VRHrj/wNdBB/UShCIA/phpMufda/q0uGb/21lnYE3QN4MnTXOT3+EEUEEKfYjLND
pjxBw3TV3f0QRbjhX+yeBRpKapqQPf4R0eF1JYTqFh33lcBLk5D2ACe016ekxlMzhRKE+1KTZ2lt
B1Zq4p7UkPlAh/rENoKLuaJTjUS2n4L4dEI5JR9jgEDtG8ePo4rIei/U0nzxUlXj1HxMlwDqm/eo
R8QlDXHPynelbabqjA38ZDyoCvHwpV00dAS2tF/9oTwksxzz9xmTy33dk+i5od5eNCxAoTEfMF3w
nvec/Jc3DmO/PDLKNeu5MoSzydE+ODrMjtr0Y+3a5SVxpIjbBPlo+lKHtT29bxwAqttKkBJ4mEBA
dJuRBkq3JTs0aN7/NMp+U5n73W1AAeGbM9cxdPzN2TNbDB2U5SXhTVn9qbNZ1/YWKgYCaiqvIQVh
IpKv23Z10obnOSkj6ixRugk+/fk+jtWonBRX/YnF7srEb4f9/fUQigl8spxgCs/IUI9TceY1pOFi
bBmq0DynM7xYZDwWUw8Oma3gpq7ZFZ3mlhdHOq7N+Q0x7u9uJ2AciRWUQBXx2Iug2T+ScGb7Z21l
+fUtG6iUTPWxSmeU3JpdnMMBhBAuGnkGp229dUfH6MeNKLKmuG16lr2TPz+h9QH8+8AL5o0oJmhh
gFOo9mGuOzq9l/acTdiB/FPa0SUnqoYtbXLIVQIoc0Mkk99qMoEJ87KiEFlp/g3ivDG+5bZ9KTW9
ug3qFJgHkJ3DdMR1ePSqw2pZKKiJ5TSeyZ2IP/odPYbuAkBk6EoyB42M5jIdUafIrvwhX5o4Imev
TaHBe36rYrCQk8y/mY6mwVPPTZ7PERsKyMPRaCRpMu8s8lXn80T5hveMlTrodx0GAneGW+jL4rnK
OYXxGUP2Is/xyG7sWdHQVsH3leg/6mqOhwBFEvBRzmqPpWRtYd14PSINNw+rLpvifYyIWkr2U+U4
N6e22xfcZdWL2mBHlshx/btyLG3iDuVKo0X32NHViqyuU3zgfzQMKKTiyAKT7jGFUfZ8sTj9VPdo
XTubh4bsx0qBxtwbFjuWM1JMEagAjPCudMrbuyFqywgOMoAu/tabcaT0WSu5eLTACuHRQTO2Utp/
1qm7UwxGlvVnj+lAqEvaeuDNqnl2vzjWZJaXqZ336gYBBn/s0/x+JEKuNTd9XebuqarEMF0QFUoy
osnEN+fb0tTLE+h+vbxRuntdNGUiYSV08JRRLkVND27x9Y36bPMbyhBqn7SGB4+6ZzNHhy3FbFVX
qryr/XbUb7ykvwwaNFi4dATrjs/Isde1+Oeno1DMGP7E2XcgKiG4Gs0l8x7ivDDcayftp2XPA2iS
uxGJvSTFp45pP3YuYUDKqpDFvDFYxNH0zjN4YV1QfKfxstLHXt8OIVJTMdllv19o0FwHzQCxeRCE
6p6yfxcsfjodb7126boTMlwRD1P4va3yrvfoOfrL01QVsfcVYYF3afVmaewQYXDqtYj2djbp1No0
bMGmULNMMmX8s7VpvXmBeZo2mMvOxT2m1UBoc6CX9t2+IGBvvC0mnftxBEvOPrgL0JDHBY2VvobQ
lzXfprFr1MYhfu/rn1+4lzfqpxlvvQ3efkY8pp/VqrSWpX964xzlmNhrEo512srONOExtwPxmJQF
E2wKVI+SCU4fniPy18pM5cm563TEDIY61vpQ0aR1vpVd00/NWzPU8avInWH7odCP7tBhumJP+POd
pSHgZXS07Z5Dyjictf00+VFSSlTZwk/bamu4arYPpUzrgbJUOlDZc92MWBsSR30I4E1MTlFFxvVd
2ZSFe62pURfXjOyqf6ND83IvR0+RCWvVZjqBj4fm6F6Hbgbir4Jh3/Z+9aD8AaI9pOexoyPet8VZ
JciTjtmtwqBa4smNbI+TyYnVDlK892dwMVDObVJuUk7CZIW76d6fOHrtEgKXIseRCzlwOjf6U0Wa
/XMxe5k+0yB3302+KcOdxFxYbBKa52dZViv8DCOksfwytPyk7zhHJ/LOtycORBQAuIJfk/++E2gi
1POfB9TrNsY6LzGKsIYjb17/d6ztTdi/dG3g9sROkmJ/a/blRIyd6qTLKY2KyGm2uNmFbxrVw//j
wmuTgXgLWGTr6eLn4aKCJqlWDdhe1VVByqFLyDG91CTdm1UthzMnMwHcY1dR6p9pVF8+ss/GAcS5
69LpXgfyT68Q+ggFhJNZsaIzqu8QYfmEcXXVVzDWKnzyZz8hPV23hdhWLMVLNMeYNN94XX7z3Nmu
oJWlb8BqcGzDJLw3cUAtq32ZmbLHe6MFcidX5E3UuiKZbltq0dvCLpK3nGq/uzKaZ3QmbCV59kdL
ppCasKGALGgIZoO3lwDvySblncbgSqp9s1GB6KkjBWH31nq0do6OXjsOeMiDV8msycVfP3kMQEOt
57DHhTFUxEN7vV7PPyI869qhOoTIHsUWY5HV7BPhx+WhHwnZjFgs4/4cWxAP5x8PwnBlTnEwQ79L
5/z1DdFKbas6JW2zhXTtXhQBHZsyqMILSUpA+3XstHe2BDod3vj2j7bPDEFOqLQzkVO8OCWPHsTS
1mbbuayErlNOBHnrOriHNtXfT60kDrOYZFvi3LQwmZAQYuS7P3/s42Ppy/WxNttsJmHkspK8/tzZ
IugwL22/L2ZVkvBJKNyIdNnP/K2TL0UkkEIiJchR7cyRDFzjmrzG4ryZ1DKd2cxD16NqwwkbtiRI
Ssz96O3/fIu/jtL18eA+xNwAx/f4DocuGFojTrnDjIDkbVF4wfxh0YLga0zB/QeihO0MPdTYvfHV
/O7ZCNZ6kykRlAfMmdfPBvaeDzZoISLdnuT9kMCnx49F2SnyROWVqNxq/b4IlY1NKkcJTbJxfeGJ
xLo1iS0ciMQVhGZcuE2RPlvDGAdvLF6/2dWBFbLXO2O/y/n0aPFq03FZ0NXLPXGuxefRTvNu4yKJ
m3azVZnU/IkNeMr44t/Zs8hPS+pjY4QLYJFvPKpf93O0bS3IFUiMuJ3jVdRSxdi2bUX3K/TIwHQd
2jrEh8ACOCWmUWT413FbEd2b91NLVk+cErtrJva7Pw+VYxzUOprBNdCGR42wutuP3iaCV2dCTemr
DR4qga0syKdEg17SXJ5Cypdbv4/HT42cKn9jmGP8VGOYjfdzWdaXBR65/MCYrx9IlfCHt6a89ct4
PeW9xESRdEOUFM6xo3tLm2qQlbvIPbsRzyZjJygvDALbr6RpJudsLaqHAeX9g9EEc7tFEA6MOMlh
IIlmqr52mZzf8rceU9TQXjH3IHhe3UkO5bijW9Lm2BDZwuMi7tmmPt833UMc9k65BYeQEGGjA+cw
gHr4FEylvowXspPoPpgc3+sK1SFbOMXjG5mcSa/VfsYJr87nHbkIaUcpvjL3axrJW26aY3IB943P
wn/5pj1kW8fVIWte+pz1oNw7k9fa+ZYWTJU9DGIgMIS5dPbfrQ1U/UXReyueQXcEMDNs5NlPbiGU
sbHIe0Cj+cbg+2VNg4tCsZO2/1rfAx18NF20dWvYXpXt106gb2x0Xw6csw1LBtm1FZeBdzYMvWGw
us/sCx8xDvrjuwXzgOfu/Apsvdprx6mbuz/fmLXOU69GHgVVVlqT+R3+JS6g1zdWY14dIfURq2HU
ZIzjCYAcHlzY6GGmgi7n6ML9suZ0mTajj3T5GXX6RPVgTugx7YfW5Y9ys6WikRdmccXPafekFcQ1
XrTZNDlns8PRAt+qgZvyxAn73PyCbwWRPbLuQBvVG4vWLytCgCcbP5WJCQZJ3fGDnukvULw1w90S
8Ov3TTbAXzUIpup2RTB1GcGesR3raPAXEnf+/DABGr1+mlj7QZwx30IiZuixer9+mrHVaZvJJD/M
xLbn4bXGAMvDCidD8385Z6zGiLQRTqP+CKfd8cfTguVAkg6z5PW1JydPPU0vNaPc7qk5pbjGGSdi
SNci2ZCVjQ7Qu0MnzU/MViV6OADcHoz2xAJfsDxqwGz5N9tvjfI+MZvFfcol6zHdS3v07non8XIS
lSClzEEERxUBz121qvdVZLZJvTzaM1cgRqAoHb6afsnDONxVeUNId0T4Lb82KpwOl3uU+eHMP5kq
Ys3avVkOErGiOeQFPz7PXUFxi/lyvXTsLhn/FdQyJvatItaewSQ4Vw3hLgvLdehgLaY+1abBWhPT
pK5TLLTjpO+zQ5IbLYOFCn7t6XcEIHmT3mIAHuePQ9XP6r1oILbRrvMoLjGJj4SHznA3PBnbB9Ap
BnRD2PVW5W2YyR0nmnBZ8DEqWZNrt1WpUWBudgsCE5rtMIbr3xGV0ntXKLbS9c843gn3JKiqsF9O
gfMvfoK0u1p0eW1UnjfZt7D3E8tEWwbTCMG65xAlKXEzua27fj8ZJ7vzybB4w25MMbJ7vvpxtySg
IRtDm6d9anC5HlzMBR7nbgvi2YA26JFUbs7RUbCkAhk90edkTFxADBR8ZIZROTXnOJSpMbpZONLA
jl2Lo+k+GWi4DmeiQVezuvztkEevCeXmmZuGk/NgU0svGMfRCfGJx1TlyyMlg543vPDa/FuY5Dnf
U/vj3ScVlC+9IC6XRxLXcn2Bf/xXMy8jD4jki4pP71kybB4tcD/uu6C3y+VxpB2srkIvTr55tAb6
hzJAW/6cjbWpL1r60YOBuFySEI/idUkR0WBbob25HQi846KYm1mmIi+u/WdHutK4xbCwVjCxTqzf
Ft1KZnJR1qb7gPc7IG86w6m1Hep0Hh6BRefccvn9zomGnptnv4nXhmuXF2w5blFTGEV4UNhI+hgE
6tK081ZoOs8KiRIu65i2UELhaAP1SXpXYbhkIU37aV4rpsWUYAw+M506VCWyghD8VZy5HWGkVUWc
zfmshAfGboz9qb8Z3Xz06l2WmSowN0k4LvpCjoYK4g2Vv0XmWxkiGDwkaFSYFVJBsRfgU83Kco9y
smseRSdGvclUwwyEw1YVGHN8a2nsj0tjrLdMGnDCplc33lIsUd6OUzWccVjiM+59mTW8WnSC3fGd
WbYJc3ztymJ5bANV86ynpWQcAEdc/5kjGTxUahz0Ue0NmWILQ5AsOo8/FA7WKHuXearwjKvSD5vs
3dLG6xKS1RAzTnIUVww2HwQ/g81Fxcf/oSshb2iDaa/Iv31/y2w1rj/kcHjmvYXMmY/Z3UJcmRFu
KDa2xTN61pT7dFPESGLPFLN+6RmAgXVaazrGat7ldv5BGHEnT8LFccaPI1Of3W1TpK/hSe7oLH5X
j1ZFybBgxZs2BBcG1ldkRiAzyPxI1vdCkyuRf0toJKiChrvCBxm11biudlMSAMkZcmqItyHxMtlj
a6G/OyATzLA8hikVRuhsdjPnd8yAY/hOzPbC3xAnveRE3rHdbS7A7MIEin58T4vb0o7Z8K9NpvZK
jyz43z9wlhY+uch4jKbwcoAaRP8PJfrw2Vc6Gd53RZL5YuvaE43BvpxrUigD2bRLvRNTO7Q7J2EM
fWk6IY1L0XV1Ue9pGwbdrerDMj/xWu2l5iY1BvyK/bAY54UaAN1ugzK3q5MxoW121VF2pZcVE+iY
77oSV6mxcVvIOI9O0hEMAnmpolD745Ww0RD+X0+D51dbxkbUFhztbPEbD6l32qGv3FrAHfmyJzUs
87kMpeI/4iZZez5D4q9LZTAGYj5XPnSSZztkszRvNSmm7mmCYI5Y3zg2qvCdkk7Pj9J60XynVOnX
vgYo6oIHiiByhcrFNSVjQoq7RXmUkn3ZXNjDmGUXDNhanna6E2IjREnlpmeYBAFWWCPghXamnK5v
hNJqnePaXlksczZrEainOnT6kirq94WNzYWrx0Pa2n3SU6bsRHpTSh1Pn5alX9frH3slR8TrdP1j
LS/KnFCzTW2Q7sHLNc82v593f+0Q/Vh+CRheNwo/FgkrdoHNRZ0A4VLtvm+8EMKu6xVxg5If85W3
TuLV0KzvhLmIdS3OyZThjULdsa6fdZxkfF2lgpjFo3L89dX/seo1Npl3A7IbM86sv3t1noF7rNn6
nu5C3E7Yw/wI6ntLFqP7vUlU1tPLbwYPwmMPG72Oh8Sd18ZTHQQGzzIvTTYxqpoSfhUSf76nqPNy
XlnXS9M+eTeb8VJ2D7kRr7LJySwauU9FU7TMzk4/8VbKwEiYbZ3v+1L644QjU/SYwnre9ryDgY2A
jv9uzpWSHRMEGruGH/BpGbCGmMql6RURu73uKcT3pa8gI26dC/JmffWy2vH+l7vz6o1babP1L+IG
cwAGc8FmRytZsiXZN4QVTBZTMRRD8defh5ZmMPs7mMHsy3OAAQb+tq3Q3ax6w1rPMrDo2uWfVd7H
dwgAxLge+c8MHcx9jeeLC9QDhFPCk3FwY9IZ+nK7ngBO+p36XgJwbqvHvh+3wypKCaIsfuZ2ur3q
3QpkFD/ouFSprOnDVz331g0myLDnbCSEiJ/NkdZ2LQ/NwlznIJ2m5q/oqbR4080y2n4LKuqKF7Ll
I+2eWnNyVuvO7io0tr9wYzu9dZvhiuSlkGLyTMOKJ5ItJ3gtqzKp/XAfoiXeXqkmD7bvn1cp61Bh
oBarHj/LAkuUQr20gw7H79pwHB5GF7HRNqgmMV7v3Fptx7DIA7H90K271YTOppBQO+L7HHao2Lu4
9tEG4wI8Ke2D3Tp/1h7C7iV/v7Pc7Zes84iK+GHuO3+670M0Os5lihCXkgdZbV8wJUuOn9cbR7io
KWoCY6G0iqNhsP0tvZjoVtfVCP2j7VPhmc22vMRpuv1on18iqCl25RlWlORH8+AV8zd1PtQ8IkaX
QyKILSmwqgAyKrp+upYfn+dmkNtbh9Zse4o+BSFtXhOWs3Ng9Pg3jpj+fDvUEHzJktEH6xKPMNni
d4+nuLMTKnyC0bdPyPZrImNSw0rC41jaX6oqG0Tex6Yo8QQYjhFkN9T9UjwGk9E3z1Geht17AH8t
3Y1WY7rqGAVD2zy7bWWy1+8AH2ewH/E9t9PJWlrUsMDivaHmwaHyTApWPeVTkZsbFGmpxYrGJe8Y
c8otpiUa72SJo/6pa+A3NcnY5ytOYWiWNmXY1PHOONe5Kmk78Ad5kjjTFWnxNO75QId5RT6CRsf4
vV77uvN3Gu3MuBAihGSUlJ0RHfEeTe+8kZgQjOguQa0bjnd8Xbwtca4qu3kTKsc5uetye01RhqoB
jeKVmkJZtPchohyzOsBxnzx16yIRC8djS/SVxWEnMu8raaZho05lNGzf38ywzxT7zpDbn9zKauGR
lRqL/h4L7ljftsMkzPC0dIik1wtRmgpsDoVc7lj7dehLkYKGX93OOrAbTDV3ZFPI4rQM0uRny7sG
ZYKAM7USYBTXTt4Y/XW/NNvBN/Px3k68Au3hffpRNX8e2a2wI2Qx1DbEQe8b39/OeNY5kTXvVVjo
4tcwtB60nzodMBPvFe1Q/VDUuiXbxCurDFuWN3jRE3G6Ie/sPFaBr+IxWq1aXxMlC1rFMwJgBTvL
aL3W3IWBmFX4FCLWZBJJQOVgs1i3hHdte8DrjV0tUdhxn31ccgW6ax5Hu9CaX8H5+CsNScPoaId6
NVSVsIrdmjIakIEj46M39fpm+1ruYKJ66BuPp7doFgc3HqgJdzjwoY240vmgUEyuf9qTIir+3Avo
WPWXsXW2u97RjEUATjhbp2u72XZ7+xxrowBAbKdyOTD4TQtx83lcIMJouBHGtt1OfQq/tLcWQGCQ
A/qroR5sJe7pE9MJHGTpFsRqlxZ+a0TCwbQd7XpjVek9qQ3bBRyEGU8q51XAyY4Xw07Vz1T7fqUS
X5Z/atKUmOs/RKWt2zB9SZvlZOF24IXzGHBnDJPJbxi148RrajftJhbBftyS+l2ObtHj7/DbXIfH
CFXZgufYbLqvjnI6lKZi5GXj1OBT45lpaXOvWu3CpvrzGm/QLXNGalzr2+vy0cYYw5BZHUk2/tAk
/SYn3bEhIhkD93DEpwyMYbTyrxyCnN2T/XEsgz4oaZA+CmeVRYxsegM2laaeMbfzrP448lReRdQz
n5dr2hqCbwwQzQCl1WRYMIhQTcOVz3D7UfkIlW5nHt6RrVSww2w7VNVHuY5admsHJduaraHAC+ax
r3e2UYO1LNtNBzl15IIIB2srtMzOXnu5rwSh8l9mWBza/kmo3YLxDWHxuMzIn+njH0y3U6DAGpDJ
2fuYDSp9iCbdladV5AZG6KkwJmfCJMBN68Zu3hEJmzGisPoTI7oyfGdMYH7rZNotP/MZD+qS5Pjh
i6NbT6I921OW6kd04uj9V3Ao6zFrlbN+o7RaO+NIBDoQ/Itm0NyJpC/lWj4uXWGYP+y0tpq9PeW2
wK1TRnM2AEoZB/z03Ux26r2ouxUmB/YVEZ6YexuCi2zVutwrubi/rLRa7DOkr654KRTsn8JdZXBs
nCXqmouq1sk/r2oypoeajVx6O2Viey6HJit40RdYLNnvdCWrOUr8IcS/Q8Jz7dOzwEjyTlpyYqlk
qFuzcRKuSTcV11trlh5NfCZNw4yMV47iEW/ZcHDYN1rVlZd3w/ry2XF9VtmUAVvV8zEk+OhXDCfd
Llx3zOkqs6ilgIdYjq0xCeSIgG6Xt03Ah3L4aNRhwPFp+fj8Lx81lP3xVMHyYNyIKrnk4yEQX5a/
PlpuzChbqflZ534+EoE3bWV1ZxKQMB0NR3XmD8YG7Us3aUDFsXa39/0A3ryd9c4LxrrFQIAWCGvH
jG8l1UmusE3+KUe20loU3XZaDOXaF1eKEVlxK23Cj9u4NkxZX4JpBVGR6GzZjgy3bbY+yKBB4NtH
bgucLS5lnW7NTGrSSrZdaXWUoKMVlYgjU95hmaBcSHlmSjFa2W/OpYqja221Fe3LDoag2NGVzdU3
Hik/9wms0705x4OHUgQGDS6UG97Adr7JShmuZBKYzkr4FrDA1dyjvlyGdyDb4/BOLTEWL3nYdcWj
KCJYmfHQa1W8qMKw5gp9P9qekvvC791xN67m1k8JPW+6p7VZG/2znett/AV9AXhtgYREFEe8+hN/
z9XYqipu3WU7v2U7EaxMkbsNjwJ2+bJHOoXCscDa2m4vR9MtJicodtWK2qgTHn+YiMX2bxTxlvxh
seyGt+rzDOOJCxlP5MPkUOEIq7PKBKBIiqXR8mDv1Hcdq0jeMP/jHhpNB6TNrvoo53vT2bqNVAfb
8RVZK7WoZ9g8FEnLI+GuyX9c0tvQiZddlttnoLQ8xiAI7Ee/P2rPRLrI0DQECoI9bPvwic6UvN/1
SEWdxriftoFG57cDeeQpmz3IlEvgEMyd+N6S8sFcPsWDDIFJYR6MWvPhkSumbnT/Y1S2UaI/ZgC1
2TAxsSwymn8Z3cLzk+LMCP1dhElLnUM1TebT2gom7ggtW/8mEK3NyxZW1FjfMtcap2+fd6rZAN2m
Lp8Reur9hm7SL6mbdRY2GsRc24uWaciKh5m9CL82Jff2MqX5YnAyGyZPuYz5pwR6cwVut2Zv2Vpx
azouw+BdYNg1L4YpeoucSOxD1djsl8hJcQ2xnm/W+cuntJFl7FZpMIAo+YH6z1kec1gqB4WLnkPk
s1nMpnSgpahHv16RlTQwmrxEdNPCBxjEsq+PQedgSt8jskw5TvrBm7fpUIbXrz8Ju515XywF/FiB
UZJhZsflVGz/rwF6NRKksnSe2/AZymveuh4BB78CARdbgV+LhvddYAfiD0beeLQAIsBepyCNfkzU
RIlp6YrXncwGOBWZ876KKjOpvaxlvXHBlkwFbPtwXuynPxuFf2Qt+CZr/u/ftn/zyuSRRjFX//5v
f/vTtXhFjCV/q//xbx3f5QaFGP71L/3tKw///uc/E2O7sST+9gfitUEffh3fe33/PozVx0/x+Tf/
t//x0yrwTbfQKV7l2IANuX/PhGz+q4vA2iy4/73z4EZk7/3/9fc/mRbeXxEwBWIkWTVvy0D20R8o
RvMvNvZgA4m62gR6eAzY0v0HihHXgYWoPIJJx9LzTy7bp+sASAbSD7SGEAFQSsKs+ydUC7T7f9sR
oUBGiGwi9ETZgcKFFeXfd0SiZ1mbdXKfZpU9EazI6Ba86FoylUFW+cbysCgYy6VmcDJaPbE8HTpl
XpxapsYRfTM23bycNDgvI5qqS4qi033LQy26uzl0jBuzyMEHp0XbrAlddvq0zTrnePGX5tXDUvoy
LEV4Td6HFcajV7U5cZadcxnNXmYvs22RrWbYFk2SreSRYW96qJp0Cr5os6EjQ7lmUoshMw5Wbw8M
q4jOpLu3/bVWmG9PHpSj7z3+rwkvD+07zq+mW+mxcpJWvYyO6bfmuguu/ElbsV2WRXsKCz8oNilR
kO0XvzDmNaHIcM2jDkK/jzvPm8z3hplW1xzGqJpcgE6jDAMZrzMTuRNcMeXsVZEuKQQjW8u4glrs
3PhsP6xdypHsg/LytwSddeod6gjDS9+YKYxPXYkJKu40G41YQ946jNM0DbvZ5wJC4QWThukByCVz
nPO7chy8JnHYtl1JiWA6WTiE+7gdRZomyjRHePRysJK+aO37FlzOQYGA+wIqLBU7patnbRk4vKQR
FTdKGyEQWxBZr3Jyy3mn6CYfou0WrpcSO+rc21NSu17xE0cg47AZBY5IGFXUFGlt35+ZmEEpLyM7
J75Lm7iwwA25N2WVD23CgsKxUOmMP6x5VsNuCtfbwc7nPVKe5SjwRx363PbvBfObVxwfQxn33Sys
uLSaZzYW+Wnl+WqSGuHD41rV3huDpcjaIYPy5R64vlEdHBrLcWcVabkPrdymLh0nahV08Wt6gibF
a+XPqSoTxyFe8Vs1KcBqCEOD8Sc+gKW8qjM5h1eNq8IFzIrnEyByXJF7Ob9mEEmRFWMHBSAMkqvU
B3TpbbbrBVjAG8PmFt2ei1IeGGzJb6v2ii9u10eJV/pXk1yuSS/4PUqM7fQObFfTrmIIL87ZVOld
Y6QCoDPGO7OL1J7RwhUWHxNeVtW8FB6cv77vgWlkZjK2JswNdkGvgEa6xFnwv7IAkLE1Td6pnFcS
1r3lmNktotC8mk5Fhii8zY1HVZmPpcsOUroKLfNcMnzVbXU0u/Fq4eq3ZlEeFL/zSVft0R6Cx9R0
9rIRpyFEIGDbXhSXKHPQovTLvlzNt2Fpnlftv3R+9UVI0pkWP0Pl4Ibva+W+GRWItzC9M4AwPjS9
GTDIXoeYGppnP633aWszkNJRsdOM55JqDt4yeMaxr0lP4ArL4G2aSem1HY0Z1k/215s1YkC7MeD9
V7N4mXi/vyxpdPTr7CoaOj40tM1PLFyfaMkuUZT9dLvgYS7cfAc9/GfkKSA26H2SyRhv2qDIfjBA
+8pE9bwWk3MqrKLfVWN/WYMKWF6LxTJPWRxVT3kGF67OVq7uyJx3g22m39lv+/fMsr/jfP1h1OoW
UCMLSfXFLLLq5MnxeqHl+86p3u3CUcnffgGDS84y29nC47DAIagv7EzuixnEVzVNcp9nC37UDJpy
RQTBrq9cmxVUDUlLsGmNNyk8flOMu+nCMqhvK3EIfWnGjT22p6JSPx3RT4fC899Cmv1rivDqhlSy
u6xh/2hNMNis1I+u4NfximCEZRo2hFTwfk/ygXffD9ZTNZsHMrdMlkhu+VVF6lQUtood6Z0HZAzE
6fzIffeliTr20hTyxJMuT2pJFedEn+LoMb297wz5NWy1XVcqlBxkBp2yaWpjMAtM9rr+4rUDvE/h
XDsi6r9knV1cmF+UG9St3fvl9CUsh4dgHO6g3XCEtCJPEEi8Igy+ry2vu/hT1R/nYH5mbFk/9BIN
fTUvXYJ5okuEsu2TlaqTzWbyJuwrJ4HpmMWtaSbC6a7U4u6xCkjclwaSs9k59m72Us+j+22a3duq
HhKpRklIAx/TorMi5gSCkYya2pM399+HZXzD13VdluJL07K37Vjr1tL5MWxLOQ4b42ZRGrKMqDCU
GJiQhceG1F6+K6iFBxOzsjmv13I76OfqGIx4660BNn3pA+fniQKJnB6F6x7L0ZInHzmhktO0Y513
lF6UVNrg09kZd9M4vUmzvuisu3Gs7jzQep2nxv3K+VbfBCu/swph/BXCpjb02jdWc98ZSv+2B33x
XcTjXZuxmJVXk9DRsYdffFgb4yuQPSyxUc+zvhjnunMv7TSol3ya8WmDJ63lnO1AHBZMNqsAJ3b3
ysLgjmhQuaNXeg0yVydhLpovLllmwOfYHDPlPpRmdr+OEfSAwU/qKXozlvVWqcr9Kgvv4s/B9WqF
xdoDaA3r5sTVDv8kTu2K445luup+m8osvynJhzHuskqaLjh8k3cgAhzIjGktqlii+pavC0MElysl
cIYdu/vVenTzWh9AFyrWiLll85k6DFJ1y2vg9CvsqYoZR9/smWS2K/w7BgZtEq2h2O6xOazC4Bvi
93K+UnVXnO3Iqg1v16jRE/5XO6xl1B1MWPaj/G1bYyDrc8eRYa/7sYLCae5SRGDWTuTZXCQFP+xA
5cQ0zP7CTjVbf7pmp5Zgn4LDCq3jwnqlso8OKzmPHhfEykK6oFKLccyzoTlFPaSe77x5tpxudGaY
F1Pn0d0CtuIrEhXzpTN5jpKWuwJHGBdDvjz0LL4loggDcGFc15Nz6Ho6ZO+pnJvKx3tSEukXNy6f
oa+VzXNo7KXhzKY6u4XMBvCAC/Cgvb+yZiXEy3TbrH5mJgbiNZTyO/EOc2XcCrMXg3UGe2D+WBpI
8yrJ2XrtkA7Hnt3Ag0n0iNFguSqKOSSAKxVd7v4ZkiZCePUSl6WRdcWxxUqR5bwP83C0I/abOQ0N
zvakSp1ew7E0x85Gw1t5oFaqug1CXl5nbTz2t3mLlyTcFlbMrGvH2w1hFXAulCsXzU2Ok324G1LQ
iVSEVNdfkYkAf2HoWx8XxfRql8EeED8aq/+puAjEd4tYsOBhsTAKnuFItfJFQO4p9pRQd70xFtwn
KxCK/oAEILvOSROTSQ3oFCfJTDOb1yVchTZvJpThqls5Chhh+yw3vHR8n2Za+7u5DBf1rCR7wHM6
mUvKboSybLcsvOiuK+BUGhJ/17cw81z/gLJmLm7XkFVGuBd9HwYHNbOib8SU5sdyrqEiF8FULE9N
bQ/3aU2GDjwN3+r3LHlxlQmERe5NPi0565eK2cKxgfPTgmAs1HAhTMM/pVHVBcc8NQuTx9u1kpyS
mZ63jrhAgbyCPpjSqES/REXDTkHUxNU4EcPf2MC8wrixawbVARFHrpHr215nTXBIzbqszhazKvcx
Z+9OtCsxfGXSQn9F8kDEJ/wUMTHvz5jJx7Mka6PTq2LfbPj9MxJjERMvUMRDWFYXBsWI/ogiPPZL
uz7ZqdP+GKtipFZzZNVHYr8Mnn2cyyIlucFgK94i70mcfFFnsAge5gFlXC1RgE6IEf1VOY3zaXWX
+UzOSXcvK047TxsjypZhC8uoODfXNbhCbGqfgBjlMLs4tvgtjX2UM9EJel/gbk0HJu1dyj22ZuWX
sBrrHcYA5pjCl9+GilHDYIZM7WXrXhtTW/3afNSXIjeKx2IJTCALWf+7YdhfxQE1/nuVmv7vnl13
yUDUNl7QqtVVDFihvVn8CuZDbXtxC96ESW9D12DJcKTuETb8mLo4lM5gvmhiS4y45hg5FdqkAekQ
QaVoX7lXXlocNzE9drqDLxHedZZfvtCz5nvY0oqpX8nuaZG5uxu4K8+9MJeDl+sXQ3rzGXSePnl9
VIidMFbIySOrL5FxMBpZ6Z+z0DUPGMTRq9jNM9dOtXP10j67esr2xNXPu7pN80dYTguKD/WFaaFK
HCjXsSpb2pMAwdshwp4KiZtJ+lM0pHipmagmsDmYGGp2z+zR3gf2tQc8TfLrDIkEFkR9xUg6oCdz
gh2G6JqitSpQGQYlDVkd2QnCUff7IsbvJJTk58J0IdbV/sHNggZr8OTvs9a0LlYW6Rjxgnit+62R
Rf16XTdWGSPDA5tUDNVDl7HTtGd4EbM7tU/8JpSoOhqno6wndIQ0lOcgtdabuR7a85j2Ab/4tBwd
G5MAvwkm1H8+p/nfDWFu2/fmQUFOUNe/2v8HJjG2h8b1f5jE/KrFy7/wRbd/8TGLsb2/bJ9ZDn3a
H2nsZof8mMUwVAnIu8CiiDtx8ycw7/kcxRiW/xf+H9MyGXX4JJL7jGk+ZzGGHfLfyJzCjUYYHkrb
f8SA+PsoBk84usHNWIZTAr5oGPyL3bYFWGJpW2WxP/XW12FRPwfLkxTEof3xAflvndn+vwit+V4k
HWBAwE6Fm9B2/1WXDhnL0n1GfWVyC8bGOHcHbnu4XZx5DEQbyAqxV82kk7ujfwO0gLPAX+aHoE6b
X6ygmhtpzhm79bw+h2DwT5MbcM/ZtY6hMuF35bFs2+VJIH65DGjJ78RoqwQWp31XVqn7w9FZCAJR
3qAkjWJv8aL94E3vup+I0UEy+CoMonjCNHtOIx5cNrEOL4xbg3ZWItVAwA2qM8Yp/nQ71OpusjkE
0FKXPVP54CX08uEo0EchLzAGiOHFBe85cCwJmhIKUB0h1OzdfdqMzZvmuY99x3R29cSYGcGw6B76
LsBb3boux+Co04DetFbZOyf6utB5ZwLPKLP20vGUyY3KWISV1kNtREZpoZHPyNB7oPhzcov9Gsuj
1GdWg3Wqu5gREwN1mBapg/kSLKExP2u7ouDOZ2QSlLOB4932gHLv0NuMr4zVAyDQY+0SZMm+5ReU
bgvbpjm6ZzN0ixygErqWWHKb/YhYGn9d61S+YSwR9xZ5xSGgqS1ZarIoQHbFrL2fau386Fy1NW19
lNu85hYA/ezi5U7wzHYOjRXg15WSYjaXy2j09PZW76cnIKkDTe3MAThz2fkXd2XukVhArFEc5v0K
ujxSIa2lZYonG4yDusAM1ahLKzhfMVF2QXSRLezZOAgjxhBQ1EewgnUJ4D7iG0tQf9tGRlG7yUML
m/8SYKtasSIUKQvgtW8ekY3gSud3UN8K05uJbYj0YLJ+Gv3f4QLkJ1nBCfDdwDgvMOxzyAKpW8+U
jAySENAikXFZ+Jt5RsJX4DxRn+eS/YYIIBnWjfHODoBpYS8q+y1sS2Pd5C7Rk3ICgxwBbkYQhUUe
GbspCo0pxkMSXdZZbHztwE3H2JmEN+wqY/vkomeTr0VtVbcYG7o+AeK1dFhvAwB0/Sxx6zrUhW/0
f5TgU5ASYGGwoPSTGRVLn9i9202HqY+0yr4CCNecCxxKuh3eyz50czRl+fzDrQz4axs48tLakBr3
jp9HrGQG3252uVFZ3b4xkCBfOk/38hQoBT27cMpn3edAWiuHjumgUYND64ocs9vTgmcRrVi5zdBw
AqdJnwYZvWXB8MlchHtuqaJ5caup5BQJWHBwYCz6pc8NAkxIz7KrQ+E2vdiXwGy8mI9P/YPBkfFg
F0EZJkyKQDlarkYHhjA73LnFstpHEj0RwM8aNykbcFpiITCqxKrqKQm066jHQo7j96Fp7OCMiEqh
AUZkPcRDYOgJ9JonTo0/yw0yYg7vjW+BlNdCjPumiUZ9UvUEDMyQLrknjjnZxZ1JjtwbnWLP4FJO
IFNy2aQlglTDuMvYqz9TjxM04BSR87ZY3vhqVaq679O8dhI5u2vBFmoSKwMGLnlWPXXmHjrPyY0F
sx3SM7tGCqT94S5tZ3akQzvm3d7y0ECdwMr19xBUwiJuGS2xKIrAcpVOnYk9wg23vax91y7JSMhB
ue9hI+R7ygs53pouSbNxRAxvEEMk9ZG+OmLM6XkFsgVKGyJAcubk9gU8v9eeOyJN1v2UC8c6Rcoj
YMJisPM8VqHt7GY7QuO9sEeFFNZsD5KN5e1KsxqwmATMmuleYyqiSmyzM77ZTp8RWZfONpjgMA9j
f4mmL6Vgm7UnWWx+DkVnVyer7Kcwhm6RQiO0jSyL57oewqeh9HS9w5nkX3kI6Xz0TLnZ8/BW02PT
s4ZAIGFpdQ2BsM5+yiXz1HvYW039u5uadXmRMBnqpGTY7dlxZVlzfx+B5wYyJD3iQnY2UjutY1xr
jodBvjXnh8iYM3GjGwSHfLaClHSDBoEOYQpeSmPW7kIcz8zj4XUZzhGnfTHf8jpj3KxDQ1LSm/7U
klDC109PuTDK8UuWM4hnFssMZAqYUmSp87swgIwRF0QzMcYD6ghofTLwdHCQnWPMNGW6acSuNoij
7pIMQxonkhl0w/c5MvUgmAGBUHsMtC4GDues6O5bCA5OEqL7XEmx8qTL0tsJqv1MxA1HCaZwDr+u
rMUlE6wET15lu8GdoYoKTtyModHacdGOzzVoZ3k06buwoWCLsXZZumFbdReYJMvLAnI7BDVK4vty
4Ok4NWU/Bme225ElgZOUVvGGCr6LnvTgK3Pf9JGXVkTX9V3xuk7KVt/aEYn6ta7xZV0zbrK6hCgl
Ztc8kzLIr1rWzh4WmLZOv5ulvU4JG6kpP9qseGt++qFf96VRz7fzrB1/nxNFkl9z/s7zu1rNukim
MiNYYS5N52rJOV+/AOmbJ/QRuWPzCrFQui9h2qhLnqf+a2u5maZrBsexF0MFEVWx9RnvRu3YLx5j
l/F3r7s0/4V9qh6v3bHqsivpF4F9RmsLszqWZqSYk3KMEhqkacf8Ix+VpZjoitxee1B5stW9mKt+
WzzEPfj4UNoWhLz6hkG5QJVCaBXgcIQCdbR6p5Ht1rgr6qFyE6lFsbOdoYrTpaDiQFR98tzlGzym
5sdcdiRU0ra3e7FWIDZTJhfUDMtvT5rVXiuOLUQKxnCAh7fyJIe4O9D/3dKLwZ5iNtISH+Fx5hqt
u5/wDJxxkldMlhyN9LpDSKx0e2bkvD42ZZFb8cg8LwlVRwDCQAevPSUIVnI947qxlvDYM4ICCAhP
Mgq9Gxj9MREOwcnBbXxlWQPpH0Pw1upyOgEv9XeByUlSZml76EglORRqeVtHQx1RjUHWS0sQmfO2
7SqW5i5a2DYVQW6det8tnps5T38sZd0jB5dmDjE7bIAADpUd9XGKzR7IKBMbIh9Jm8mCoIOn6Z3c
KrP3sFsUImyCLPhAtwCy4n7M/CR1o4r4z9V4JejwhY/JcLe4ZMyA3cQDh9zkunfGeQcFkokSIC+y
GZ1xvdPgPBJOvvbS+Z13hPVsvGauexUyPEg6o6yTenWM29QnNKLtuvJSBLp/ILyXAb8IRviOmUm2
Tzjkv8fGxdnkRJJ7snGLJIuEd6OWHr6RWz2WPYTMeTFCTK2zed+mxpQErhucgVNJJkdN/dCmi75O
rbC7VqrozwjXKX5wTSdgls1DbkYzxynlk5Jpe9EDnxjHdHtC7StTXFnKflhUlO0tmQPqzHJvBzqx
2XdD32H3aLJnHt4+IR9V/TDthswQY7GvF4KjfjdSp19TPQRx60DW8SznLo+a7zYkAIJNDeOEfv+3
q70aar6YYirjhK+MnTrs5XgMhKkfq3TBRwxn5adHiRtPo7+cm8bJqN9NxAsIOXmoE2WE/q8xSoM7
VlrBOYgG79rn4jy21vwYLH39Q08e90c5OpdqCYjLqjv51kU2HvFByYu9VtW5yasHEPZ6l8/84Ili
uAHweW7QigCa3w3CZdiAJfx7JDrG4m6by3dLomskJ9fvmYrb4ixdO03s0ZNREmazSYZvuS3cXBxM
EWjbMQnhl5c8doWCvBGSMExI1R7L1MoVYj0XpQeMwK+8xChL7+ypiN2NYo66t5UefxddPn2SMf6R
JuP/z17fgqj4P/X6m+ri773+n3/xqbtw/6LDBbMGec7Bw27+Z69v8x9C/le8sfRuWw/8n72+5fwF
WMZnlBxh2ibTGV/0Z6vv/mVvWCoiMAPac7Qa/yhMxLf/brFnBgELAavxBrLZqA3hZhz+rzyXigak
YPxZTYVol6M2ETLGNApmdF4rU4fsJzNu5GUSZX49Kur1xKEGHs5sdMOS3R/+U84sv/8WbJkrSYvx
b76NgDhk7NmovwQQjs4ML62ymoIawbbtSvIvuD4TcEHkfnW1aYhDaQd9cQq0W3i7FliJf+02nENU
DcCkaYBMpp+1MrQVS3/kPkQGRY+0GDw5tMwWQy9YehTN41A6166XGz9XQ/gsaEa2caydAijmA6vY
shAOsqSamL9d49ctX6926efcuWTGi3uAVEmkwzm+fAbYOAWp8gQg/yLqEw5they9CGZF8593zgH7
MCtnH4CxpGRF2nVyiS9/joLSRgHlSsTrWZXd9quKftGAe88SdepbS7XU7wbtwSjKewKBiNkaLf85
tfmWT9T6NBOFO1O/cFZF9WWeyooWWDLdT0biUsKzW2HYfMBE56tkbVcQvWWwRsMuYAWx7s0ppwMs
vDF8pItxrAdP5uN67RX9eIXhFG2vgzGKZYjA53apurQbbge6qOpsF2O4sbztEiS+syh6+Xl5brIU
3FMXhdBeYryK6aPMi8k9zOQL1qeBAw7dmN8VDmymoXvpSR21cKGEwWvuNykBwUQ6Pc440H6YsMU8
2MBEP4243cEMtk34OqRSUkTOgjULw02Pa8SqpYtOzasx8YVZ/6XwPAN7tD9q79AjjNEYrimnYlP7
lL3NWDNdXbhZiqM3+MuEbGMcTkoaxls+GWgWl1mI/8PemSxHbqVZ+lXaao80ABfABRa9weBO5xyc
guQGFkEGMc+4mN6onqNfrD+EMqskKkthWrZZp6VJZpKCoMPv+P/nfOfCiIf0Thuz4cOwrEcMExyU
0oGKW1AikG2J8HOze5w14HfFHkpZlsYiAjCJveazDQjqCEvB1crS2fnlatt3yppy059ypbPbcsci
l7sE/sw5HPGdPy7V8rzUVHSCpVP1mzlqWR+4YjSw/jn29qUrHY4Pi4Ee/2CKhhyrsiYFmyaT3v9I
4ci9xXNVg/GyjO+ZTl/xgF9rmX0liTcJnSm2C/6aza8uM59dXelmf4z1GG0urVTR+Gqpt2+WZrc3
EzYG6mQoTDbuho07hnofU3Vx0w5QDvLsnO1rBAHJBchsMkSIg5h9PSb5yzdh3mzPOFHjt2o2LHls
q8asL2xXJXtCXNUO93ViUgKQsUeWFqfw4tbIbfMuBrZ/aWgbgoeUfIF38ljM7UBNfqn8AS3iMxl+
zhdset5zI2VJK6c1JLtfKUYiOuayuulor6JGLM2YVGyqIuRcj27yg9axzj2/7zgCVuW8mcHQueSJ
2GJvCkNrKx/nlKgelrJ0U495UyYvaL75frB6ZhAsR3hGobNCkvAXDveGXzpLgxhGuB2LlJF0V56b
V4+6ydPQi+YriLpZpDdTNfQO49BRxV2/WOSHC11zCnhnW3JmmWk3c7pEcRklvbOUESRdYiAVfqwk
FFximFCd03NszSzcAyRwJxiJlPRMX/PUHrBYG3v/asKgdMCnSF5ZgiGJT+dlFKSw8E20QClgXQ2a
CbevMcBEU0ty2zgkbCB2Dis1gBdNl81LZXWm8udZaydfg6BL42jJBMHbyqVVTQQD92iHFvhNOdTz
98Ed+4t2IYoBb5ddj4hsCDwIB4hUdwzYxYjWGBsDZ3ELuVTGJaQMM+KC9LBlwlGFgq42B7GlRB2s
jpvPkZRtm97EqZ7SmlEFkXHw2e6yrpqIDow3dajNjjWZum7su2upVShbuqHakSk1XryqzCtabnmi
Ios9SFFwA8N+oIEyepETVzWxzR2DQqHurtEhePKOGL+YzMkWhXhYjux3DOsle8FVnqmgH2rdDT2m
2oOFg3QATSea87gyjSEqEhcVQWK1yEdYTXVkZpAbei6lJhGko0a9lUlaavR4kwZxUJOb1VM2pDFS
/lG3Db/jL2ugL3r7ZFJpxs2pCgYf5irCBMq6slHgp6R5lk2MPcLJtzTqjDYlpRkE8vvigTHz2evz
FxcouV6frBkt7/wUOzDUeh9isPE+j1V9rbYNyxkyRHmCXVpNR5ypxUe+mOW1vTj2o4k35aVUZv+W
aqyFKHUb590YFA6GFQTYExQMukiUmJoPK7HT44IN+YJYp+01M0x1BRxqd9fHjYBljp+7CWn9oZ/J
usa4W5EvfHXsnH54JZvC466wyee4E3ND2dPc7grabh8FholzBKXkK/UZ7rwZ47wK0kl6N5ZZZbSw
dIxJ/tSD7/RJ5G0mH7+bcbIVsRKRmovdFc2kyUh6nicMutnkPBSICxA1UfhDPhlbY3ew8qRVobX0
ZPRNdqFfpaAR34ZFK6j04JuxiAahKU2Y5C6JG37K45AuIJWDIz+vIFx+k9JZBVjobwgLR8pHBMWg
5EKiVy2324Z9Amq7Myv3MvGMqbh0MGTn7CzLFtcPDnxI7mUulUX8fcQ0nOHs2D0JXlLpxmnV7FL/
wsXexZmH0a0KcZAgHCwc0V659DbLi3pMUXECUDLe8FzN87uxoqC5bMq41EJWYASNy09x4zoXsdj/
5LoFJcFU35NSy+dAkAIHmMEAq8FF8KfYEpSmHp8Gtar0q7ONmhXRc6jzh3EF/4FmIUcBhVExQffp
sMobQfVTEOr9FIem2zDFr8giBhERt4GAtPlNTTr9pi1tflOa9j9lp13BMuZrroDvQRr2rk2dPNsa
Z992K8u99PBArR9cO4DfDCwQJKOKyu2vSMRs+qv4pz429QoDsWzF2QLp7PZTRwuIVMmLpMhFElhb
0iSXJgmiyfem11AxpiNYS746uwK0YlGAisxUxfMZdVFLLGhDEmG9q2VU5XnyUwssicXagl1eoR3r
n3phhP9oh/WVsXtWIhWF4fdTZMwwRXAsNiczngZ9MyGsdBDKfAayvTy6U16jrrXtmdZBTsVPvniz
YTwv8HvMI/ev+ENXsLWOVDGIOi0TQsRwL+qUis2NwRyOU6XGg9tNcjyrSzLGTrxz4P+rPmVD4PQw
Um5yFp7yIs1N9UPjGH3lEvT9KgnzkQfDXYuMxgcG36NwJ2+N5jojEWWTBt6uxnYSO0QQkFG83qbm
unURf0SrMvQ2aBw7QbrMByupDwtj9V2O2qSutLL7zpqQqYON6WQPKNAzi5SLeXJvgHoyzQ23FE1E
YbnsOK0BzmZ/NztC0EHVfnRCLzjBexlxRljxOhE5yuxMvwHnTf61IZeSM8hE0AkHBGuXKy/IIWKP
7GO/Zd98tLyM+GumaveAFpRAEoVe2Q566EhDUMXGQnSKzPJdMZx+1KaTF0FJWaPCbmrhvkYC1vkD
R+oxbLCJJH7TD0hah86hDdNjEHbPDXjFLPxST79qRkvoqnKSQg9Gso4rckFIn/WnrtDTW6H6RJ0w
tGQLx1ugzBfWDHvVX9N4pUk3azlqp7lpaeDX+WZRPcCyBSG/d6jul25nXhRes6LYEb2WRpOSE+Gp
jTFrKJT4Fqi+O4UdWc3mkinEDysRTncpAFwLSxcRRStQVyRGq8QFnaLH0wdvfuMuX3KKHqgOJC1G
+6hDjZ1/b8uWYmaIrovLBbXadgs3B+bkRsSMBEaMhmp0qFo106gWXJq2bEmr4drh2WUobZJK0Los
QosjEAsjBu2ilvLGZc2Pz7eass617FF6fpX2vKg4qHuRG5heOPxbDxw9c8EBoW+r8Z+M5/9fP/gP
nA1/VT+4+z//yc34k9Fj/yO/FRBs+x+uCaKdpQqLmoWD8l9iAf4NEQkcNT1dd0iEcmDR/UssYOr/
wORB4xI6584w2yNM/0ssYPxDYPiw9Z34h11KiL/j3BB7heC/UWn07A3LoUtKtqkFz1CYO/zrdxUE
0wW7kO9imFoWqXYtZ0gLgUvCuhaCznDkQZBdkvhWVeVxYE0ex7/YJFz3wugtpi3Xo40OGC627agh
UW+prpI5dDIohM7B1NFBOJfUj2Eu2SlKS7ebDU7OHmK6cBA6ySp2n5q3dS8xVirKgqRVGIAMfBQ2
/XuCO4tueqfE3Yinokcg1kJBoQWA9jObuSNaySyAfIj2eaBR/ZZomfxOt7B5//md/q3h/f+ayGWP
IP2fNS6ErTbVJ5HL/id+G7aa4/yD5EBo/kSWOHS4PMbFbyIXzUXlYrrkZQhp2rb781/9c+AajHZG
pEdYg7dHgOr8qX+NW0pf2JNwMcEXxY2ku87fGbefDEc2//ModwmdGSQ9/U+IP3sye3IPmuowRNZ4
WT01d+Ol/ZzcwR07kD0fooQ+FNeMteWyP7nH9rSF7UFdd6/9XU8V5KN4YLergvMpmsMpWsPHOby/
bAMzhPfmt37qDyeUaCGnOF+nc7UdNn89FL8Nq/9RQPOZR/nPT2HtHFE+BVKaP84+FBoOEUV8ivJZ
RW3Yn4bjfpLlzn5rqmB5cg55lITpqbqw7n73bd/+NsP/F4WT2waI9vC//8PYUZf/PfH/+QJdzpdE
WYCW/Dzxh8xbE8PqqFwctwMRaSIon92r6gnpcHGBX/9EOCGTdKuv619QXP/Nk10UUHw0Q9c5wqGS
+v2Sk7lYgV01VAfMZIfaLS7nRR6NdLkuJ+MXn/JPj3J0g+IoNVc6r4zKT++XM6aApmNnB4kWFAML
9QMEL/lZ07vRX79PRvYfX+enJ+2/ye/WUWfm+LUB1ztM4m627svl8a9//k+6/R++L8dAdib2XYT1
nwHzxwe4Ks8gz/R0DUgu7OifTo55GGtGz1eXhmd37bnAdw97b7n7qFp3ce4dKBvtCaPusDwRtNkh
gwAQuQ4XbcU976xZlMRQs47W9EQAnRCRNfWxuv3rX3x/xZ9+b1YQmzgtHYCl8zksFgguEI8V/Wg2
Pa7VLahGun6/yML488tn/uAS9Byda4pwPkneykVk1TTwDDUxa+xzuxn8v/4Un8nDNqkvrIOOaRim
a1mYx/74+pUcc9CCcXaI7fG9BYoACtrHmHI+x9MjLejd1uR3Vhxq9S/G8P6TP71Anky/YH8y3YT9
w/9uZOm9I0E58GTnKrmjgXc7nme3y3H++otP+Oe5sn9CRIos68g1Pk9Le+Cu2ZhedhD+K5mWl/ih
A7bwEEFTBDDiAW9HUAe/eKj57z6c1MmJ0slDd4xPE7QmAHKoKeodrGN5aq7ts/EsPmzn+bVzpp2M
018/zWQ/+9Or9Gw+GoBBDk/2p5VH0wq7FlJkhzlwjtY5aO/r/mQFi/9jjOg+R1O0BUsU+3hX/TT6
VYQxJ7N/93hEmZz3TOI4P40hNFncwDITyd/JOe/4sMtFfHJObjieTWdaVFzJO/uOBqVqgslHqQaT
7Uf+Q3sXt+419viTd0pCL9QvKB/94s38fM+fB5ln/9ev9pmYO7cJbqKBN7MkUZqSxhkJCvDGEX15
S78VPBCMWeJ9oUbc07gZ8l8MBPEJ2ftzfhFnA+XWRCaLb+WPo5yUBwQM8ZwdKj85Ewcv1A7uuRnM
Z25UXGvP2nN2Md7EHC9b37qNb6yDeaGd9HC+bB6a2/7cOlt99Ys5/+dVhfTkfdlClevZTI0//kqq
5cqI7iM9jBDy0ytySfq73JD58gvC7p+fwx5ocNjixM/K8tk7DachxrVasEI2sNTCtSRcnNquyJZf
7FF/Xop3dzb+NnZec1cH//ED0dPoyOzoeFBivTmVcjk4o1alLCl/8XX+aS2ROjhoYUg0wdx87E99
SWiTWu22qxYl4GW4zUemd75b+UT9qx3+kwSZc8z+KG4vLn8jEOXnpPvd8pgalNFGaqSR7Rd36/V4
o30f7+2L/qY49yL3prhFo3CzPQIUrV/17+4vPuhnOPL+eOun/Jmq6M44//RJW86mmolrKRoP7Qn/
8nkapKHH8ck8tNf0AoL3v17DPg8WNNgm/7cIwaE7wN3xj9+hAT53I6Q5OyCQiHq0XrYW/vUTPn93
PAHvMh5+z7RNYdifZmKqUrOGzJwd1oCb4G151pz99QP+9BEsfiinkV0/vwM/Pr2yhGsoomitiEgF
x6tob7Rsxrn9xWD//BQJ+mDfLhnrHHDJ9vvji9IKB0nwWhnhip3kAMwsvShIFfybn4V7vUWVn5sq
MYLca/Yd53ejL8fdxuAsygj8cnuVU9C7gxfVHP/eG2Nj1HV2LcwDFiNcfPpKPBT007g2VYRzfFdZ
wbXsXJpXf/8p0KKIQETwYMnPQ6vttmnpiaSJqFzSruppPcvAHHVc13/9oM/r0P5xXI7+WAZsTlRy
/+p+99IwmXkJVPEqqqdG+obZEX6MrDrIKt36xaMQmH1+mmO7MOD3g6GBM8P6HKch6RFQMMD7FgOn
gOVeSzO9gTQ2rm4WdlWLQJtUTkmiUUsYE26/ZBtCHHOV5iOAnB/KXauPPbDX9UNh6xvRmQkUnwBl
fbIGrZydD2Rw4oYjKo2Quhz1YzINxneRoleMdLRVtzl9gyZMZYLpbXXT9kBAD1nRuWXjkaXR12N3
aCwkX6MCzeRnSMfQDyNWenD6FGV33rvGWVJtc3nRbZo3hh6e0YWS7UqXrRgVjQQnp8N8ISuhm2Gd
5skWmmBKl6e8o68YVAUwyXvhJFjuMK6mCgG/SAER4ZVKZWADwFa7AHT6MqSaYYZb3uW3ZeGo5Whs
lnezqWx+cIuVXxSihV756WLxKy7krn/rUB8TK4fkbSbbKh7uHJXYV12sj0NUygrON6JXg363ItEI
FAK8Gj9zyvgG+xmaDb69ukU5PhktAq5pVb6tt9M7eAhsW/jk5bUDia6OptmCOSzrzPkytZRxA/Lg
9epgpwaJ6/D+m+uaX4oGM/fAr/S1KKLilBWUq2C5Iw7vx3YmOayvBv5rx5GwdWzaXJTd5zqcoLxe
Nttm37qtOyN1p11G9ZW5uPgj2QFUpUCro4orW542b0mCU13pLQBvJDSQ+by5fe0E0aqYxleJDjnR
S/lhYh9pA5pElBCUVKMOyA2/MD1aKORBZVgaQoi81xJWcy2+JVg8HqNU9nGWnUrS0ckdBS3cfcsR
K2JcM6oxi6TmrUB8TNF6tI7X5cobGncIZ6APg088W56ECi2sjAaKZ1qIg3R5SQsc2X6+4NIJqahx
hHPzZjdHguWKUsCDi29CSkWIW8/jGuRZvQKDqqr+MWnhx/kmjeHtckLdM4BrjNvsTDpL7Eb2PNEl
T3Ew49PsivZgG415XBEAu3gGqD34pVUDEIFri1RPGzfxVRp1/WRYVfmO4dkGWq6TTItTvhIBenLu
VJK152wWmXHPnEbu2juUsKOc//pb5ZCIF2jooN5Uht0SM6qcPhhbyKC3OraotzceRoCqGOfJHwjK
G2g32CkK/9pyy0MihAZDlL4cGc4MpzVc5WDwvma9e4EHujC8vdbTCIR2B/eR9vHexB7Rjwddi5z3
zOzaDJy4YnVDuhI3+PnNybtoy3hNfCxEOi2huu23KzHV7Q3hWtL19XksYWloS5+eEKE7eyNK6G9D
XpFCrneldq+LEUD+kGb63jmU2PwxSBMABsjTFQG60XIKsNSW5RHtU7HjWNYCxcE6Gcj7c1d/KczG
hNkmF/loYnt9ae0cS36iWXqkaVUxkSwnyiM0aXXtynUnrPPqL+3KzhXdp3F8VMKc7gBcT0RQ1Q6h
SIi6luHYWfl4MQAA3nzJfvHDhF86B7Mc5HXectlHE+GRr55A91ru00Vp6GSNmM70CfypSxMFdfJH
wbEX4WJBbA/OpYZdq8MnALV4Mqo+svHdmiHq/MpAJRYPCFL6BnGrR4ulDaEtni+Q6O7t2tC+mAPU
93BCg2RGEO7sH4lWW96pLawU4KI3OsiY4M+O4cSxo47w4pdL6CBrswBoYfamKb4Z1yZNlzTAIkTO
N2XuOfUL0RFZR3eypeysy9oOFS6qwddiNybgB236hhO8rZIjFbM9Hy1HehMM2oR9p09jjp5W2ubq
JNM4Pg6okoxwNPFDByL1stcern4ReZa2VdeJLKp79B+7cGnGkAxxs0c0nFMnZzHF3oW8CA0Nq9I2
EAiYJ83wLVHKsiM08KW4UGvamGcAXRdOmQRL/JiB2jPV8qFXsHE7J8fJCuQ8gLPfJweMLxtO1xbE
jbZ6qLJl0RKN2LemEajKLXkyicM0go0pnq/mKc6KCFBbm16rxDVgRVQgQEM6oy0ChMJDH0gRxHpO
akUWuyCi7wNIZOpEzPQY7NJoJMXJqic3CXMQ0Ps6qYCxYRwYhL9O2Gha4AKb32nA4oltWsRtif63
9WfE1RX9Sj1z/JzT7btyK0x53GWmHnn8bLuhkyauiWfbZWmtM4WNt7BqG6TSIlFLmauu0csbaK6R
3+V1TTBUXvMCgGmEp44paQKWk+QZ7jfb3EVeprxgQZkYGPTCkDxrLlBDPIHkxU4viRJLE+WVu7IR
2Dly3TbunCIgLCh7Jg2ZhSeek+Y9VlsCDQgBlXGeLo67BWaXA7gypGOiyp93JAUFKdLhJ8Q6GxfA
99yr1cWO4sfenjOiUCgIDfyegWFhctsKEbg5i/etLbb2OHM57VAwrijXCS1DE4jtPHvoJvDjvtYL
YYWuGAC8iTmxvlV2LX+s0osXHp0qlMptsgjfwwSqaGEu67Hp9n88I0v+7snNdbAa7ceSwQB97Ytx
Xlm9nHZlaJGpS5Bmw9Q9Q4HGd0wI5KS9jNLYYr8djEKgxW7rV62RqkNfVuEUYMTlz7REWXn3mBKA
xUufv+JOZP3puo2TFZ+EXDkHPyd2an3czoB2AOsnt3ezIpBi+gfODyARcrZ6NFMUQVER6Nv40lcC
v72mDRWURstUT6W5ZRBEXLFZoZ0b/X3ORmtEIGKm+3hRnh7FlgWyyEEGcikpEX2zsnifHBL5NpOh
zNb3HL0Pec2a3jrQj9yybq/7bNpdCnA/4QFQp/nWLxVgMsGUOqk+V3bAwmp/LdEuKjSHY3rVjdXq
BbL3th2sVdOjnw3nHW3I/JbZs9kHdjH26JtyO4YDsMSMb1J7H1C2kleRCDc7ZEaBDN8a0APgiuyn
BDVfRq33svNS9TrBp+i+1EqXHxsVgTQayFsy4RyNlToOE6hQMAGzGI4bawWgJaAgl17XcR40e92u
YDbZGYJSygqPCO/a7Si0xH4uFGlRPuDHND002DFtXzkl8GCRbFhArEEutzuPrA4KVGhvYBO3MWw1
aNyhvQjzo0tX5AVL33h1BAvLhved59MleTIohNu1ov46lzZLXCe88aLkwRcM9gnOl5NDFpu21hOH
OSlQgtmlyD9it+2dQ6pqfF/Z2K4HYnpi/HQxh5jVWKsnRwBvus1WjFHJGZTjvvsYu0xbH6liizUP
OBjp58prvCqqtM4dDplo7eJuEyPAIhKNvfkIKnNTZx3YJ+eFew60yTTu2vmKuBa3vcYpFxdfaLk7
49mQjuZ8LJxdvjR08fycZpTkI7A8tA/Gpq/XY9ejqQuhhyJUQl2hc16Y8wWJU0aM4BdX6zk7riS3
gD8qjdXz8wrybmhimnijlOv+WJaNnQmeZ2ocwZ0V1tMo67gNMH3qWDCh7J5qo970K3IQNuOc8n2G
qGL1UA5BZB9MRgD5LfBPsrggID2o2LQvMdXZHMzR3U1ehIRBszB2gP80cDKDwgEJ6mTr98kEaxlt
RFW8jn1iPYHZE+0R2RfSKCD5ZGvAVLFdzH1z3BOcogjkRKfIbg8I3R0BRKATU9nRIlAju2xBvO6U
C5YRjLzJlt+zw0JgcsqtTI5mu1XJzTRNYj7TkAOxxOP3qaJe2c52gDg8YVsG5jqB5qw7wo6wk9dH
2cYJS5AFOYS1NfYeyFTaMkTM9fqsCQoLx3iu5Xa+1Jr+5q05kh5sVvN8BiLbSugNw7ocyFUBfk22
HTSwU0frBn1KtRnQmsZlNb5Q9ZrktUkWnhdNqO6WQB97S8NKPCXILOrSsO7ySm/Jph3iSiJaqazh
h5kU9XLse04753VMvtl5bpAmiXmDLfrGKpbKPHboZu37zpb99YKP1f2CdEVZoTdoRBj4bbH7OVzO
ic5LpvPdhHAlHAfzFrPkakAATA9BKHA4PfKNLJQLyrmj182jGVEdQCy6x3w4B0DzVnLbIycDCcXA
nqMyJzTC91S5FLv8K+7IqcIsGYEURItFb2NlRomhKQMDfsvAm10KhJuoyOOgB5Q+oXTXs+RV6Ar1
oFnU7XC3udZWX9rAn9xzvd8qUqkrPH2hI2p5X/NP7iZPubeLGmBKVY7ev9mV3NS5PVEQgcYk5q9d
ojztyCLhzVBheiS6Ky5744r8skmPOrlsbIQ2OUQv5owR8qyYzGaOaoIDE7SqBIzQ98/qV/TKmXE0
3dj7IK+nLbGLc226HnS+u1Dy/ernSPahbsx9nxg3k+yL7TQRLMRhW3dB8LPP2stKDjPWOSj14y6R
dWrlNuHMSW0JOLqUHwaY7ua8gyOCsEGR5jRfNLgQNKjOuHz8VIfh/kA4C7lPjsBF6wttYPSNTZpg
i4ILb980ZWYkFwOwysUvM2qwgaWyDCZlTH2bk48Ojmrys61S8bkwS9d6aiydHbOEKPzdipFDIGh0
n2JtzQSwWGd61AdbTvda3tRVYK6z9qONuUgfNq8b3kzNRXeb1isuABc76VEkaruHXNx22KDT5Meo
WzOiCa0qxXs1NFP8RDRg9bx2aZqhOMvaKy/bzCQgsJOiftHPXGAsqgrvLkDF/ATBN8PQtHUaiMTW
bp4xlggV2rgs6gsiP7QXjSOWd1qIh0DIsZErxBUFBPxFrdAicxtUxaNFsLBLoJQ597cUhNLH0kaG
e24UsixO5L/n4GT0ySWzYeu+Tmh4pwM31y72R1vv0EW7FprZCdaxxp0aqA5Yi5nzqOPg6T/bl6zq
ZiR9Ct5/385oIvuJy8W6mMtlWbGe4PcoydlCO+7x2YZikpz9G+MxrVgiAo0ffg9RjCNAWtjDeGUh
XKvvl2Gss1vd62vzPN+2cbicNO4ovS+czksuW5Tc3xHoSIosYwvipaq5SYQJ0C8YZabc6kNjOumX
imvE6NeyWcXByjasMdTEqzyY4D1j9+pmlyBKHZ4EMVmdZV4VZHsZFxmomOyNY1vhnaFAdeFDTu00
Xq6GXd+qMnWnoE0Khwve5igLLPfa129Dnzi3joPn4IhP0u04k5jGB+WYtfPZEcf+aLl5iqsEPYAe
bor410iw+xILgOa79GFx2DT9O7GkV02nphb7IizOs5GTaIq6nmOMn6wggUNXxnB/HC6kt6vZ9Ntl
qfBdowkmNi59kWnSPqBy1XIilzTuXCtT1fZX2NPDuUxGrDqA5xKoWebqEL3GdWHy3TZhDi5mDIwS
niKK5L1z/ToAzAbsoHHc8Bc8e08zyQsvTmmaz2TEdWC0ZG5YlItWJphGpN4MqDJNsqAdgfTckixs
MQPEoMLJ3sgZL63U2fAFQZMPeOlrGcYwppDUU8bQTwmXKwGuonPfgI0wf2FMJFdmpgSpEZCr1whD
7JifEV5j38a9Jl/jLY3vnDyO4wuLwL0ljOmtHLdUm+lRqYKZR4a16/pccYb62HOlP/cscxnPh2JM
b7OpS3Gn4kU/T8HLa4CIar4g7h7colvetYVVYKDKt6itf8gmeNNU6GoyNHRnGF6TerDvrUlu93FV
bPziGGyHAOapsXAfnKdvLez276KobALDKF1O/lRl6LK60iJPwWASRQYUk8dWgvkXMd9dNJio0v12
WtiRJ6nxg3YFqHPoBS/oEgTigNllF5b7cOaNWyFrOPBa3rFNDnDk7iH0uV/6JK1usIOiH+3h7D17
q9AxdzVL3VFRTgec6ikGTUJM68VfBJ4CCCkyD0kdWt+ByGEKqpE4XxVK5xIg7Y1KnyRk5Dor49E+
Tk5F3O6QK2gsZHn0duA5fX872xOb+wI+xB+2RfvI9kwjzDHQVCLSZYGEOtIq0cQWOgap3KXBcYp7
MD6RnY411/6UugG3pISCzdAa7RJwvfLmc6bPtvIlGawsQ21JXPdOZQEcGGQSFjrkE1/Hmo1V1cmk
6fe1l3K96BKSYk2OEfBmHC9Fn5HOrwYJB2lAMg1Gk61x0mDoTesenot8VRMqoD0hki/XdebuQ6Jj
A4MDsX4MKzOmFmGOQGMwbQ1vXt/1bVSpNPtwRINpRhhz9Ti23vICAKG6Aam5tAegf+PNYtZTuu9P
ACx6ob3AJQOyUjT5Srp84thfCAgzHu12rLlPIrhTfm8qTDajpymWB2e2dd8q53S9cFDSPo8UYoFf
GqV+nhVxlwXEDHMdN+PYfetma6LImmXbhdN1iG28rPXOSzHYGtrh/Qg11ttqRWzYnD42oTxcdg0F
XdcbyldnsLL9SotLnPMJgu/AwnNiBGXSN2/DWtS4M9rGYKVY4m71M5sKmC8dpzP4Ltep9eUy1d+J
jfROJITALXdclutAlERTRRu0hC9rRqYQs7vh7NxzAc9CMqM4VHPcUbjzDdZVEBdTdW9Kyhqwldnw
ASDKhzyx5geldiJRTzhxpDhsGuGyCS6PYqx2s1hTTu9p6iL96OTMabBJvqUZAVskOmn5vVHFZlQK
+JdOnySHTtTYgrKJxhHmoD1XsYyd+avkSBdz883zm8p1vZeRwsQHmQrDmWlqQkUUnKHX4U+FqsSV
E+X8IcHFBHPRa+ebhovaw5ZO5Q3lt/hyJBIb6yTk3lfTopR0kOyS5xsJD++2npUyQqskUEnnLYvM
1uTbQ++O+kVSu8aVNustyHzAu+9a6jKJqNwOz8m2qJdGzS41My1fvxFdtKbcMSVNkgyc8yW3fDCy
ksIzvi5BsHuQe9vwzaDhzaSVYvnwqGbw03K1PC5TgfupoOOlAn3Tve/WODHxmHd9GywskYii26F5
tbSs3AJjjok+oXgBYMDqZnmP3psaZue26qrS0q1mjHKY8HVSVEsO1y5ydUi53alchpqz9dRX767e
ySedljgqgWmtHjJ9wIA+UuYIDWuB1SrXRa4cvnK84Es8EKsMwVmnS0KIEljrfrBxemdY8qApe69e
mtbkabsxZQ4sKt2dkGn7PeH8RGJEn+/VC3TiPzbRL49y9fpn1Ng1M9NKf1C+3GkNdF8JuvOs/jLX
t/qtoq0L3JKcjYVAaUOcchAjXQQbPHvMUxLhAr0x5Z2VoDY/ZFs8Ngw+pG1hAgHQONjYxnDZOrPE
TOnOoo3azsD7VGecEQIFfep9TUxE37L1qveNKghzdZY408ikI0HNcdM6D/o+FUyluBje4JctJr/f
1FwBKMSKZVLd10KyN7FybaaRNYcuzpDtaAUvh2hzr+aEU7CXaw7xu9HmmNPt3BmciorRwC859pX3
RXJDf9z0toO4qhvx90XRboQ4Y5aKbhd2ffCeln6zitp+sQjFoy4zGArWTW7MYEhovw4ECs0pcrYG
0sEY4Hqzur11hl25U/ucFRYlvsggS2aL4JZAeFnUnEHhoLzAZybDtApLXuIIC1nla+AVg0k+NPkm
Trg4K/mmoEXSLKIVGauzcYvNIXAtriNXrP6O+QuFifm5N7nrOyWtcBRQnmO45udWOE0v26i6Eq+E
Gy3FMc/t09bdWEZ+PliPjpEfiak40O6PGsuF+OAFmj1EyrigTndNvAgg6mtBNZD2NDl+uxfkBJCc
sLQF5MzVphX/l7rzWI4cybbtr9wfQBu0mIYOSgTJpMgJjEwBreFQX/8WsruqmSgG42aYvcGddFll
ZwEB4Q73c/Ze+0Q79R9NdTq3eN3R2ilUE2D+/965bZOECgh5ZOtANcovEh2wmyTz/2MmOCqL/edZ
gOvRqlU01bHQac10KiXRIIojmmQ95qX3jJjEutEtSdp83oWe6xzIPSA8Q+fmm4ZKZWV6Nu+60FFN
XgIOpmhtkEP0IHdEZFCdsPY2C0y4VUb3hzKfX+ebVISoFGVdM/AIvD+fBS0aFjSciELDUkRUL0tX
BHEnXqkPrwq9Jf8lkhjk1r+fhTgsDQWQHhFtISMpUwnR1g2WrTpVml2BHvaEaGB6Q98Lx+jjKwoX
haybF+MfBMChGBODPFgisKd5rdf1GxmYPvsDehzEGd6C0/BPXOJ80HBKZ3ovYBtyPl2eXSJA0iQQ
9PVWeR56u1wiENVqagMrb5aduLp/nor3EN2tzGcKbKM5U9tINSBtsxeAOFQnW+plQdsfSy+N7+TU
g5u/9LasOuokVVFVXBi8I78/OCYvc2i43JXk4c4HLGCbq6pU2CR9/tp/dB4d9T2vIwPAUmdakmTQ
cp8gT30Vd5q2M0BCAMO31BO6mH++FpjaHZ1UEhws7IRnQ7gYavri6IxWNB60O6Z1i8UbKTubGADw
V5FkdEs00csnXo1/Xpxm60xR+BMU/AG/1Frvx3RiK1jeqVFlxNpsqNEo+9Iogs2f3kIkdKjJLWQa
KEnN2S0MIz411hjrq8Cu2gsj1BFGdtWfzhe/BG3TFAhIhPaqNpMWGX0cgI+IAC6i2WE/L7eEQVX9
CWnRfL7gLKgPTdXC7YEzQ9V+f+3Chq2TaKBVmtXY0zDxSEF1BvBIGqbEVCZ/5Y/vHUYHHd+GDikV
tMrv5zO60uiofOI9TBSxqUh7ubPyvv/x+Vn++fphPpnUgA7CUr6w03vy7j0Yc8TgVDixPGamektQ
Ajg2o6wfSFuX3DGmAxXYNovDz8/6z9liUq4yVVhIqJngZ/fSEaNDFEegMRcqI1ZiqrPYnYkZbIvh
36f6I0PS/5LX0/6oGlH9+B/QvPX/bOCQvjb41f4vUHon+9BxB9Nd98q1vA9Motn9l4FJw0GH6Et3
LAMQroJv4i//ErBdcBqoUycRGvlVOv/NX7475V+0y3VwPg5mAlof08rjL/+S+i/+NnI/FIUmDQOE
a3/iX9J/zYDvPpx4As1pxNkG3xcZOOPsFc2BvAyNY90TRwt2koxUpCK+5+zpSlWPqtrQcnJMSPNs
ZQ9sne3rTjH6N8KADUREOMqtII1XtKrrm6pB4qOS0H0/oBx9MHINpxN+1D0m+gjwhfKAg2/8onT0
Vfqg9g9eIsZLtjfGOhgkeuNa6w8bs+Tfsyhu9ppAs2Xh/b3SwsAGj+618qJJQg0Gm1Sx6Shwoa5L
oiyeY5sgIehi0PJXYWYZX41U6cXK10fVXCYkeNwSjWxfRqUBdgNtWHphis6hNFSaECf7oiBqJsW6
Q+xe4sDchZwgEUUohTvcZawgEPNT9jIavTikWmYG+0YW4rE2Ia4sSn3QD2kXW1t+Sn2derqBidZT
XJ0kpmWjKx14PJiVZh9KtK2yhk5YCXKUPai/aujZYzjOCEYIb3SS4y8j4PS0fHq3s54dTbgNFQk6
johxyhK79FeDut4Bo/9FW9tvWMCviMpbe+nlmIcXXdt8IZKZbq+o1riZFrJc3VPn+i4RGXtRVt1z
kXvpXhStelvpNAXwWi6AtVgrNTLfVLm3r+qmvOBW3dqBfk84Jnn3rdjAIyHg1Qv8NzYGySoo7G+G
igQqMKz+VU6b76ZJ3GEBXPGlN+qXsHT2nSpdpJVP99X3krtOGUDqlH3+PZPxA2XVT31UvvDdvGcH
SilTWcdVtak9WFBEaVYb2s36SoSa3i7g88TL0curTVTYxW6YyhiVpN+ZRfpQpUp5Fandq6FBPWBb
tSOdknsqxKqj9bJtU11TLzUAkahawoc66qbusgotBkCwrK69rpJ/5h3Pi6o+3wnM4VLQB4BAExC7
BCBtkV+uwlYAHG2ix073hoveMpcxLLakfWYbYorvUijuK99a+dlLaaCHXDYtSp86pTCRD3atrksU
MkuC06tgBePIgi1iVOhUDGz0sJO8QVzACVYFVUioJldKGdWvoFcyt259c21rwt8bgQqhuCoUyk1E
WbGBjLJVGNTpI/kSCB+oPBmk7xEjIm6G0ODfLMe1Ihg03VDvqC89ge9aV1p6p3VkZfrqPbq/RZkM
Ogqh4iB8aiZGX8sLg33oJaVfGhV6+CIP0cZUDbGwc7SSsulcYOFSiQgWVxk9+x3ZXFeaiNOF3YzD
cgI2xKZK4bIFvw3KcRPAbLhJ40q+GClA0zL2ibPl9uMql+QF4Vf8j46OVY8La0u0wy1ZlLUKecO7
yuQePH+aXCHWQ+KYVchipbRFdZgBcEgFBJDcv5+ibPYZTZYHiVCIA5tbb1nE3Eqw5MPGsTpKrUhU
vyeh/4SoCf4nEtlYeUhszMJpaUqPmalPxWhnFxTlU5Hp6iahBL3sNWUXp2CyTJKxu577IdOOXtcR
FdnWrLqVV9sjoo0gXY6NjFaktqmBjZq+09EjbpSsU7ZarVtv1MGsDaH1rNeLUX0ZeueO7u3Ok4Dx
GUW0C7L+jRrxIQ8ogZkwEAMiVYK8ua9bBB0DornFIE8s4tSLtoK+sl1H38gBHyFDWnDSPONb0MZ7
InpXSRA8+kX9TR9E/Eb47A4a5IRkVpdQo5YeuG1IJ1gfVOM21MVNphh3SFmKpUyk7xJl5Q5R07Nc
MRypCe1CmK+5yjMIu34Vo4Eg4SPZZZln3ETkiLhcTrXs8zG8SQ3qgqRNeTTXaWrmpEf7zeBD1+l2
lq9YOz0IH2VzRF2pqi9OqHY8cTRqD1Ri/YsalOsGuaqz6M2QPnfj+V9glzxFpb5tZNYwmvli2Tbx
3NTwsl1BzpK3ZrLVnwK+n66mFdqXoqM449n+mxKqjF0CsmBqEjxURuUiH612qxNqvgR4pH/r2nLF
1IO4WW0MaV847ArpNUmXwJNl8QpRDIurIpq3vDc7GgOqYXzLVPR9QCt00LWEfWsG7Au5BJhJokio
hO1NHlaxfa3mtPNEbJFUqkOT3KayccO6WdykbVYFC7PyNLevlGbZVBUxdvHgbHxpqPZdRbwagn1h
03NH0JJTib6pIIduOshySynuEgZmLa8iiRJZDyAFJHwY7uhnDdseh+tTQd8XY/wNCJcdkNAt1N6c
neFOIR5wp8EOF7DFUEPUPmWZvNtpiflTgt95qfWkSNEiMVGpEtS2CUtd2tlNF23AZXkbi2upnXa8
rNJScWupX/omyVsh19D25mPTdx0/KCzuxpoKvVe/tmOEMbEtLEoyg7fpLSqaVC9ha/g1TTG99tae
XZqPvhznr4Rkjw8+mero/NsUjUkcPcJYC/bU2aUtjEr/oovy4AI+uXQjJdVwkEK7eAkHCDo0m8eB
r+dge/tYT4lh7xrzrqmk7CqFlvTYwPN7CxRzvA97zVvJYFIppHryxk5JcXNsGU1HNkFulGH89mvx
9/9jRfx/LK2C9MvP1sE3edUE/3OZVz9+Wwz/+q/+Q7FkNWw6OMwpZLAxwX/412JYUfV/YdKiowCf
GePnOwiFrv2LOouFt0rF9Or8Ilf8Zy2sWcAvKVfSreSIlMn+bCnMXuy/C2FSN3VqOQh3ZvWwrg3D
ovN7/84hXWZX+r6C932Ub97dC/ffx3nvc5+W0R8dfdohvtsBgueX5ZoO9iGLjBdqUwGKrPGP6gD/
/eXTnvrdsalJU8xBM3bnZdGtg9d6hUjDOPPgsw2y1hRNmaqtd6B9+LWgWrTP/Lxdn3dXZpsOrUUe
FYKtu6s75LSWjYlSQTb9+cF/3wb/97bMt7802QvAlP6dLineWnRS/ooIzln5baruPz/Fsac6q7x0
nEEa0ZbdKYPoL/Mu3liJ7F2fd/BZwcUu6GrRufUOY4K6AgXpY9/IjLm/t6gfvI7H7s2suld7LcLm
MKQH0pK0GENTXBpKGCxtSIGfn2EaNh+88Mqs4tZQREEGCL/et4rxOumKYlcZtYIdPqQTHMPayxTx
xgI3PlFBOvIsfrEt3o2CxMYc0ySpfYiEuBl96ILA3f5T5/hftgL+fpd+0RDeHRxPaZZllHYOaHO+
SqRwLPPKePr8Tv26JR/dqtn4je2qEFYtMDuVCsa9cN2h2+GLpjaP9vgFTcuiLOj83cZlRIaGiS52
l4hvnre36MV4+9z5BqTzxKBRp5N+9GNm4x02X62PZt0ehEdSGR6l0b+U0rsuugZ3tTK0N0C9NF3H
RavuW/sZQM8CJCmLrPLCk69SB1/bv/9Rtohw1H2KhwZg3yaVhrWU/wTNc+KXzsgh/30ms8lDxnGY
gsxvD5oU7DXtbUBmZHJHtP6yyjYK5KuUkDqpItit3EjYflQdTQXKHjlzLuK4XH7++H5Vqj+6Y7N5
BvcOZQgcUYeJ44qZEP8AESVps1VM7tC45CZ09rNXHDzSZnJqcPJVPiyxCeGjq4BcwnRpmh1/GQS3
R/dPnKpCT4TpD5/lbHoisjkOhVSEBzaUsOMqa9/18rNd6stYi9BVJBAVqlxdBEVxr2DHWSR1mx08
I3ps7eqqlsufqCauwiKlAhHeqYN0LZzwmRywL1JNgrlIV4PSX+DjXlaIMmxFurZgny0o6uwbT/ti
dtVbnGKK99hKoaX4WrZ06ggtpF99KfCaEem8q+zoIhjHG7Pp71kXXMiytxVQ+yRCbAJSIKc7Fire
agiGm7oV21FXDpFUfw2z8joraAVrarnDVbANwuQQ/jILSfbGSEKM68ljJ3WbSYPK2jpYNuxH8eBQ
IS8uLDVHsF4SY9cSM5rdJUmx8dsY3KjwXHikZ86CszkcKYxPMSAuXbXlAxf06NxNeIpbkajpNU1/
/TYYgeSSXXFiVBybBecTez/y6SdSyB2qYqOGVEvKdP35i37k0FPm+/tlRoQ0FV+MWrh6xwsBp2uh
FsXLeceeLb70PI1ts9BKtywxxASmRxxDePf5sY+MgomZ/v53t/g0osIySpcCLHqvAQfeIUIKeYtB
CZ/P5yc5dnNmc7iWaQPYwKF2h845CB0tthz/Uavi73lu3hi2qpqE7tIqXamUUDsk+Z2IHH31+e8+
dnOm63n3YZMMcrrAY9YukU8d3fyYNOU6lrdxQ13s81McuzWz+bGnIl6UqLxdeOvuKFHCJA2kOvO+
q7//fgGZLsOkguTO4nvjGH61o+QXnLemkGfDt7f7qLb1pHZRbr2QPYx+zv9x3l2ZDdTUAWkgB6Jy
FXbWS28YXZo5xYlv0se3nALI73fFsqUErwnTTuIpOhbkMVxmqXXWWKWn+vvBI03Kct1pShezxzeC
XJxFHson1kLHfvhsrCZYzyMd141LpNI2qzqY0QpMsHNuOT3t33+4lg2EusFccFXH2xS1Oi47rx5W
5x18GmDvBpJn9JVAd8AsU1bBrjU1nL1edYrZMz24f64x9HkDMW1TBCDkurqO0HGkj/mmTeJ7SiWX
SjL+7PTwImuS1jWizL8973pmo7Y2zWGU4+lmFfFP3idYKd4pitWxpzwbtE5u+XGnN5WLRp7ZHt7k
Itf13ec//Mh6THdmgxavq+2HhVS4LTamV3DZ0stojTWVeiziY9mDTeA1A6RdqviPncoDDO7ly9hQ
7lgylLdZa8B8sgbxpR9N7SaRbQVEWGytpEkeI3CmXVWD+B6jEkX8r5hnvkCzCaGhztzjr2ncwrZ/
+D3WG0HS9Of35OPNmG7P5gNPpF7lNORJqlYs7dBgWwi7USDqLY65pLoSaSDWSSHX+8/Pd+QB27Mp
Ymw6AG5S2bjkLy+UCqGl0iAmP+/gszkCxo+XVQiu3WEwifatrIayO3Pz50f/+IMIDub3caxoEuZQ
MTSuQdg7ngaDQjD2xlUtFOWsD7puz6YKcAg1540rF6w6O4be1NeWmf2Zau2v5QL9498vANRE0YSI
713SsNSFb9TfTUjgJz4sv0AyH0xEc02B3UtAJcKqdEmbIaezyZXLpgu/WarDSrwsxnXUt9Ke/Lz4
eqiJrKojrVwngeWc+AHH3qzZ1JFbCbPsJLEf0/ouL6pLkTk/P3/yxw49mzdyKdKrKm0aN7f0b4Ws
f5fr9vvnh/4lxfnots0Gd+f1mvDssHIjKIc0mmhLRFpGolcjTZk2ld+uCtL+SF62nswg0OFnKORY
MVld0PkSSxOd79Yhc3BtdY64twjzvE5D29t0TpqzuxmkpeR5GGzJM8CCG1dbOt7JOitkZ5sEBiZt
L10pY1eupNQGVyBhCQ1wiC2Y1f1lqzQE/CV1vXL6TtvYk8xZl8vyYE8N6yBBn9+YIryRHKRFmunV
uABG+zkm1pSdnxcA5Y3V+5wMz2cv7oYLBZHTqkunZrEtfxMDeDbAKdFqiAEqjB36W9QI8rYznWer
TXuUsbggxor2Zdi3b/THy2WJO+TEiD7yXOd4n7qTCE7s89Jt0j4mBZfwCKlJT8x0Rz7M1uwzadID
19u4LVyic9PlAAaExJPsB1o3ag52RlspwsC3UCJ2HiPOvBML0yOz1FzP1laBXvuyWbhM5cEeP1BO
5Eda7nu1PXGGY3dtNoWrIoG3Y8sF3iLvSkqxNOVqpZx4JNNk+sFwsGZTeKx2OSIOvXApxZPn4IDq
aR2LdF5cN3sFFteJp3PsImaTOXbOtED6Vbt1Ud6KyvsqZ/nD50P62BOYTeJ9GANkKLvS7UhMfSEu
Jb0jtRBHrxnLq89PcezXz+a6YST33gqHwpUD+aorYATE9tPnhz7262dzXVUMatT5rJEqbKGXjSjU
xSBM+ZrE6lOf6WOnmE15MFxiEhMb01VD2SEnU2p3moWhohjs/qwKuT7nrApJkE44qDgNC8VEQzB8
iZzuj1iuf39Gzdn7T6ByGbYFx6blKBYiqq5JBj7zd89ff4KCfNSIphsly8rYoiL5/KkeeWGm7tn7
PQj5w9Jg6LEJLqHZp0736hO2fd6hZ6+72vdmWdWy6VohgTSWh6In6rDnnXf06YLebZ4qB0rwAPTS
LQNFXjk5oo9BCU5wno/dldkUrXV9WxrIOVxDyqNVlTQ33kAI3Oe/fHpkH8xkc+1t1ZeNKhAXu6Xc
FjcdwdJL36nCnXCUCjOUjrzGIrnh85MdGVLmbNTKml1ZdatBBevLfulEeUicWSXdmKSobT4/xbGb
NRu1kuPEKuQ6w+2KcNmZ5SNK8x9nHdqYPqHvHrIfdoNaVAMPmaBRzNO1sukN8nTPO/psvNomkUhR
K/jhgwc7ws7u2+AUsPfITZnjQwlfkkstNCsXIvECfhTm+0J//vx3q9Od/eANMmaD1jQsO4hQ+7t9
dJU11lZG/Jb0GzV78AJvVRfXfWisZGXbpz9U7S3RnmR9vNTMvUWg+PRv5UU4xpvROzHvzVjwf098
xmyk60GPmzFKLdfGHG32PekLyQoa0WJw1L3sXdGo0MWtVUb7uL3JsmqZkwwvkOkQ/x6VUxOjJMHr
85tz7MZPf/7ulcF+mMPGS3KXxcEmxzgPjiv6M67ufy90Ni9gqAsLtpK569nGtZWXF2gVT83ER9po
+j+opR7EFjm0U9cWTffNCOBxpYX/SnE+3BQjGD+1NIY9opk38swfdKV4JH7WvuuHUVsWhiAVyzcJ
c4uJTG9N+lZ5C9lDK1S4TERAH/Kav4ch3drlOVqYGj912qtfaTYgoCmTM2//bL7paf4bwqsyV5KD
nypxdICJ2vHEwaf3+6P3fjbTjGlulnh5Urfsk+t8aFBEsLFbOEP6SrzceQvAuXWro4ME1qVLXMvv
X4Xw38zu8axXU5/NN5gWc62U2tT1emedQh+IPMjUnx975sf7+9XUZwuEsAnGEmZH4gp6lvugH5X7
Qsuja5Xww0WBjHHvpHUBXNIuq1UDzO8mI0f1bhRatay7Itl0MZZiu0PNG4Q5ZnkNGaaP3G/RsBNE
C6E8GGqvbrym+9FXWlOuurwzV6nBriUNz+vIk4P3++j1E4yhImu5+Q00PTXYsqM4b7bXZ5MU0OFM
S5AVu4yirWllj5jmTkzIR+acSY//fs6Bwc3ONWliN7azH07hPCvmian12JFnE47c9RgvRR65fmWg
1KtNQrmlevv5O3Ps4OrvPxvCDxLAsQvdVHTpmshJSMOiPDVYp3ygj0brrz9/NxNrGamfo9JzeGvT
EnY7Wcv9ERTYnpZ7iuyPj+9azl+16dMe/iAwYpvqDjv7/dQ2IZptFZAfDYiM+sGjrQcbIwVp4QSg
64JlrtwzTpdj8BB71AaKJ4QNrJEhIar3XluuSbiHHLRv7OeOP4VP9u/TKv4pEvCxmzebizpZUkF3
JInbj/JbTHRbLcNYPevBzLHtJQE2kRbnsVu1Ob3yfpOH6nnPXJvNQYAcfVOKs9j1Sv8qRzhdiPPm
TW02AWk+0WHxmE7zJiUfWzInOPaX827IbFpImGCCwTBT1zD3nu6WZ37PtdmckKdJpnRmH7tam5Cb
g6xsX4jK2pz3q2fTQuzFYKAkwdHz8tr3xDN1uafzDj2bF7Ic5lpa6alLdqCx9EVcbKUkPuUdPfJu
z2HdgZHbRBiToTsCvFrVeYw+WHVW5/302QqhgCskmaWAvZP4T4oZ1Mu6Jy3gvIPPRqU3drbWjX3m
DkUWb8AdEUuSn/c45/kpMSDHIWRVS7KwU69baFmL1PFO2U6P3PO5lnSk6uRPpiCXQNqnNMresoKt
/ud3BVPzx3Px3KXvgXSNBSBZF97Ylon4imFvmI/MtUZp74EqL8J0X/f7aY7uRwjOzZNJLVYdVOCn
42rQ2WKn0sFvxzVwt20Fy7mrv2vxA0dIKAxriXGlchSzwYtlgh0wgXGnw15TrgDZQBHiJc2fcDsD
Bg4XWowbCxxTNbpM4EVm7HKxb+XNNFXXFpA5OdryJyOvBTCPPd+PUgv2mfm1z3NrWTXX/J/geFkg
aIvGHt5s77tsf1E86Br6lDN9xcdAG+3vVb+3zGDF7C/xsOzcXJZRMH0WcpifSqBDOnooLbIWQDv3
XAh69CjdkyW5kIIfoD55vt9qYfw6D4dUqAVLoCbb6Jq/Zsv6mt9hTLSilBJu+u/biIVcrrQt5i2C
WvdFTZRke8O1Rd4PmFQbbghfs1YuLrxk8inJq9QiD7EqLxp543g+/7qZvnGDpSxSaCg5gbBUDJ48
B6Vl8aQae/LtrwTbGiUN175qPvEbfOorfpLuVOW5wgVjAp8I9fTSyxqsKtnSlIP16CsL4GCqeQXL
C2eVj6ugW4qazEhZWfcjNOZK7KZbqPTykk2ZkDeiMgERb5rmJQLGInfDZSbXmEWQDxaruNhP16iK
Zzs2rykCLOCgrMoziwq/NknvFg8BcM0OL2Pk1hPdQ/GMr35tnhgO0xfpg23EryX0u2NP6Htscmwj
rKZ7AGrQ0YESzVrLJ15UFRDtCrf+xLmODevpz9+dy84rs2rRhLhx4F+1Rv5F980/ojL8veKf+55J
wC3iTNSxa4pA39u5hzmmt7ozf/hscViI3jH9aatLx+Y57fpr/C0napmKduQBzD4B0CclwwCQ7ma8
+7jmlkoFR7MBoEoar7WZVjx1fOh49dpgF0C8VprHz2fCY49+9n1I+iZL+siLXFtLftLzklwPuvQD
Ya3xT4048RubwI0T36JjlznXM1eDp5sFubcufJDyssPofchqcEmZF1L+EFJ/ndkRQfcRJivdE87I
mFSggWu1vQTwJ/YhJqjdWRc+lzpbpgYmO0kzV47y4ho/RHLTEHjwHGJAZtbEdEU6fX3euzOXPhPm
ppvjEGWu0XevZWI/p4P/+vl1HPmQzTPkkkYb0woRiwup22B+tiDsxK2zBJMd7uW4cnaSkwwrVVHz
87Zgc7u/1SuDZ/dx4qpZ1C4RuNBtTM5sNM5pDzaphqlBs9Qls/Qly4pX8ta/fn6njsw8v97KdzOP
FlS1BPcncct4eISW95V654mX6dihZ3PDIGAmRboauY0lP3p19FRWIJTP+9mzuSEHBN/IuZK4Tis/
ebGzScrmxALu18z4wcSvzEa/4tm5SBw9dCtLBcs/yMVCNuCO1cNgrcm9Dv0FoU90l3OphHjWDQeo
Fk6ERjCNVoEA4JrnWHyTCGuvNJQEb+INXkO7LFcUFZRdlfr6Aq6wuYm5iFWnKlm8gtLsnbiAY1vq
uZ62qoe2UwoncEWfLWIjJnSDaBV65dkUO58dWM+As1nzD7mGLw97flpqdeYT+Ih1ZLjTiopA5wVf
9Xp01fihSC+iXuKK4i1/xqa6MdN1DOGY1VpQ6etp6dDa3nJabYXa1zS+E3W70nR68rW+a9rvsnhu
xYnvwpHXSp7G/Ls31kwtmdwHro6FbzhslVODTCV++OMvzlzQWzl5BZKxJhGGbID7ISzEhuLp+EU3
O3vXhgluacep1jEYbji4kJ8zCfYwbWZb20L175bIrT1WOJDQHaPx1CUyi/QxVgPqFVINbDerFeze
dVfdkLZO0TuHidxaUbsFzjcyT3XtTZ8b8ZWmIA0rC4MUdkDB6aIwG2VDrkt82UFxBM2TqpCKC1Yi
dZS1mwDNIU9Il77YuXMnJ/LK6JXboKlYRPcaWFMDQQYWarDtCQxHGG5jtAQRgucWZMcqC0PtSgrg
ZavDkG9kMkq+6J0+bgbI0WstkcKfkuiiV9vpzB9t3hY/iIGob0cNQFAYT6EPIz8CCTewOqGIJ68i
8YMRYi3K3sooLtvqMiSU5cpDxL8xiz7Za5Fkr3JNO9iK8RYF2rD2FElaGmZS7aIm6C/Q2WEOzdTo
CjORv43L8jUEQrMoula/tvX0B8Z7/zEYgxcnL5KnMtWNS12tvW2n6/XGkIt0KacRwo9M69rbTE6a
bdf0YjfAElwlCFRgg4bWhV7X8Icdi5VqN0rLNA8fk7AqbkCZRivy6kocz7GVUZ4uzFfyKPTbqKkO
fK6XjRToYGt1f82xM/I0GmJzB6HwF+hKd3lN6AS0cJKBLP8W1Fx4Gxb4oH3RSAsRRl+7vkjXQ8w0
MqTOuGtT4kEqAiqWsVzXcJAtxmmh/0Q4pG9t1c9uOSxKj0r6IhIE1bHfoxJsfcGtasNhP4yhJ9NN
NqW3qHHUlUYczWoKCdlpSglRGBLlJkwtdVX7QbvDIq7sAUHwdMDbk86An3ovZ4m1NbW0f5E7Q1tB
8XP2wEvlbQOAZAFPKV20eeis5co0XMkWGGAzX4MXiiBok4siuiB6wF+g72ZVZg3DQ5IlMHVJrKC+
rzkDZvHEtOtFxdyKfKwA2NfAKjbrhl2LUCw81vBKumRpJNF45fANPVSNDtzZ9PJ16yXam+7rU4hV
7OVvcSuijSMZ1VoRsrzNPZXEKUcqb3J7MtOPsvaUGrVGmIXkNa9Roln7jPDHdT2QVxIFshGyKWnr
n7Ju8IbiRr6w8du9hhXUYX1gdynaeKBXDGxalIO6aU0/WoaalBC3EpsL28DZvWhF3+zGpCYQL8vF
KwkBxkXRWRkk+aToGRGNftFZ+b6F1bwgE2ZAyaYATn42Sm3pqMG+qrpgleIE35UhhFuFDdJhSIIM
YMOovdRyqF0rIyEhC+j64YVgYLL0TPz9IA3NgcglZ+3zNdnKnV2X66ix0kelzbQrAxbENg9bnY5Z
MpAuZSXaDyO2U5M0LFlsEJjUl5WgXEPhNFRugsCJvV2rZCaxV3IfX46aMUpUSSNlbws1u7VLOYbF
CddrIQwjfewyI8J/LntfmhpWK+6tMncWTmD3a0dJYX7kZajI6JIwUI2Byt6srNLxfnAYOH3Zjd9r
Y8SxApZ9MFeN0cvDJo9yTAgY8RXEr7bE50fV8/qgmYUPKCDsm2+RZHnTgQzxKJyYohYc759FJTF5
REIBg9qqmjjYY23CulfTcZ04Sb0SetmRZ1BmoIM9mNRdMGId9ERxU6pgvMeGOAmjANYCM6BOV6Ov
ZheQ10Z6FlxNFihAXOD+w/OwcfuATr5Kx7q5LGtFWqd5RREzt+VmDXdZgr1LqqiTdeIgUyAEdGvK
gPhRtcVt5yzDTPOoYVeoMohW+RE1zfgK7wIY5EDaSNqFS1GWhB5p4QIcfQHVMSdZBlFZxgsPDjKW
rF1UC3VlSX63GkwnX4J5BOsA0xFCokov7c1uS5xMgKdczcedvmCqgGOPwQ6hcaNuNMDHS6IZknWv
atVaGEJfg4Y21okSACAlFMBVa4AORQD13Q6dAKh6VDfmjVLnKqEgdfO16Rrx1EGNv/KR4u5KS/TF
ugGsct+WjncIGnjPkzIXpECR2CuhOsRJpIQHQXUGukGGAT2bQioNdGVJQxaDqbxqg9G8DalF8SJT
ypvGLj2W6n56ofd9tteCngqCkllQbxhHtVEW8DI189YcwronKSBneTPQlyerwL8Iqjbbxmqrr2Un
zb5IoNF3gW6EN0Q4pD+jwMSm1/e3du2xbglr7Zar0kiC6bsfQMSHQ4vIeQlluH1LI93ejEMrPemN
Iu07UWgvIlUS3i7hr4hiZm5zLHPhR/JXJYy+yal1G0QpURm1oh2AdcLgHtoS/6sgkC3x7juVDwD5
RhDi6myEOmpEK0K9gWhbsISEMF5HUD/kkfGDbLVPNgmQBpyzEjCOUkmvkck1t3XaQYQeWVaSN2Ex
RkfWXEqagt6FMaNhnSD/OzCAsbC2K2OJ8PcEiWbQEOUkiMGWWLUuhpQ/97XXAhqqJNIljLl02fHJ
OLCe+SZnpryAcGvy9xzpGud8tU9Rx66SwrBZtPZoXdQN/OX9EFThNq2mK/Ibf0OGH0m6flu8yLKd
bW29sW4qyWs3TlzId52ZKGsad/E61j0NVa8ca9uwEwD/lWoC8GZy8ZCRmaJt8lpJWGcJ+EgT2i9Y
QWqX994I1CTsh2ojhNkt1cgxN4Nmv1St+JYTyrUdBpCsxPnwGWPtvtZSMg0SMlV4+fv0IpYdRgRj
1Fur0MmBBYsAh1yuN+tcNZxNm/k/WqcYlr4VJv+PsjPZjZxZsvSrNGrPAucB6KpFkDGHQvO4ISSl
kjOd7iSdw9P3p1vdt1HVmy7gbvJmpn5liHQ3O3bsfO6GUHxdgGo0aiBqZqGe/CWE3EcnkOQWOTBm
51f7PhLLnsMIDc/tzb1qe378v7uZhWWsJ8ci7jcm56rddSqLjoS5Oxe8aw9uQQqWW3ig90DAbBwW
mHE6yJ/fyvbKoi5Bj6k9mZs8GDLSQAAbJMLOhqTPFfHRZjXGhPB4e8NJ3WPX5lMcCN7pZizbTcNN
coIj8Ysx9o1zbURv+Vr6x7ZwjUvTTc+Zqe3YxO171NJy3v2IlKjSrf6qRQeHahAvQedk5LpbI9Jp
hT9EgV59do3S+EQBNcmZ8dpdSzn32oA923kqIlBm2eVeOL73fINx71rtlSgq6xASa/pMEJa6rFyf
ye9+Z9QujxwmEwjEWT/L1cy/w6IiYMab16MtM7lzQk5t3lhBgE8483L0UbF36j7aQzhrYpbsQWAZ
s2Nf2kkTz9sG2XZ2NJvCkRriyLEe13WkUIzYje36wL+IJsjOXelX6I+tcyqpTdoNtCKy9D01/0QN
lKyYGLH89yMjNGBjkLHDshqb5B2p4AEVTUQPZYRLPE5efZW93V98sqY4zC093q3hHD4JpcZxk5Ee
853bprXztcrOEICIHHLtp1LrF92XKaAZcnkXaC3QWu3moawElQZ+kW05OdGtStX4Y7rVdMoiUs+j
ztw6XWE/r74wgMekLsDAzLYOxPt3OPvL4KYWFpbm1ER5F2O+XFJJSxG3dS5/72y5gcu1bDgrUz4Y
o03MSRKWylHavpMTturYB9SSmCQacxZW7FOXUbgbi/66yCw4r4soPlxflHuWnP3N2jQwY4p8Icin
+YuGT38z9tBmOXfPIxsmu3nwTeij7Q9RqaRt8hklfGD5dXFs3nyLiq+ztcJ1ai07VXorzD8nYgHi
NxDN8smTcRyORZdkMMOcxhr1a/3O03UB0BuWc7wYRVRswUhxjOaRrXaRMt0BhM4M+yk3iHHKuzfy
jMNL2VpUhxQxrOZW30LqddctQkLnywRPlLni5NLuymZ5a1JdqMg+TzncnjJsum32u9srCMreEk7/
4xLzeu84CiwCAu1ubgM5bEayop6izm1YgWhQ1vm+/4xQQY5FSnZMaZfBbladvycpojnKOoiod8d2
B+gRmzsI4HfpC+ejK7wwBq5hxlyf/gYe13xgt65PDD2N+6ZL+8sEZuVQ6rW9GWdLHEjAq2IrXfqN
xhMfl/4YXUftuM9KDN3FG5SOe6wAZFLxSGUsVIAG4HgzB1nTDMA7F4LrpiQViFNKZNdqdH7v+TSM
mToER9/p2pdw6n7rBt+8mHwL27qHULcUVMT+ogiuamt1tfJsoINldibdfti6AJ6SVrkkyQdj9Vgu
fAco58GRFZq84GdnRK/9QJoy4ULte9MPrrMNRRa+yCEYyg2gIna8PXO4Uem03tYUH3HdBS4kMJOu
2M4VBAWHsPInvZh2HJqz/weMlXUgKVzFFZm2OMkg0FrkUO4Kz3/7zW+PtUn+hBsZf10Hni2BMM6O
6ECXMzUKxkSyNf0UZdx6xPY258yF5bIIAu87EZXniXS2A/+8FXpX8zskGvyT2VrYWrrWJrmpfFUt
K1+KjoH2prRup7UnIN8DAXPwiv4vFoNPr/KIKl9ICNvKNfozpYRtE0XVbWrbGg99z409dB0f1Nib
VzrhFRs8K5WVkt5uqTihwrFfbvXI6bZ0s4inMlseaKWihwW2QJyX+bwdjYmAZWiCMVsPfgKSd2UK
tdo7lQZsYLihuGl/exLPHqOtmlvzaBCYu3VgE5xESFBcZC3eYx3S0nMK0eQthm4hM07jA7H0+TZl
wQHHjw54E3znsXVA8m1oOc3YUYKNNbsxYuKW2h3R5+5OpzxWpLzKl3Im8JadRTok6A1ZtpDn9JuT
nE+h9QttrXfkRLb7sh31Xmjf2k4lm8GtPZebTM/dVduq6DmSu7+5SIu3uiqyMxdl8CzkUB0N0Ia0
69LdWMQKANpN09g1yF2M1lEcAXIuVxHVKVSE1d0TnLpcU77qfjb1eqA2kIkVYoNMVwCw3bgAshHW
dM+Mlg8fOMeh1/b6Z5GOnxgmI7ami1aQbIx/dNt8N6CT7v1aG9tOCf85XJv00FF+nyXq7yZcaSbm
Jl3gN6xUHb/cO7dkR4plWe+p6ersZq3d9F6rVsFqYf8BYFFIlV/nxc0oLOfBsod05+JvOmZyVawD
evqZnWa6CjqNo3a12vpyeptcn7W6HpKCqYKQQWXQHwYuqI1BLsM5ZaQA0iSAKDwxYR1lG9705the
htkDT+VHy0iRmenDYmE5aEF+8Vy07d5SSFZ+pos3u+FjIuYSfglJaGQbjB8kKbPb1/nNe+d7/Y7A
vAel3VubGLk9jIQ6gTVRXnvW8TaBmOw7P5d3ImxMnxzC2T2ZBNP3iczMgCFqYOQ7+DMvvgisXzDx
WzgKmA/lkEBL/KEDe6vz9L3q6+Zv2MC5USOpm8FsJuM82gtBlSIndHP+MFMBZYw18G0llyJ27CaM
B+65J6bRhHch5Ox6GKRbkc+apSBdXBZCEXch5Odd5g9yy8v+udjgadAsPN6p6Ccl8haprIYaQ2Ap
y4x9QbiguK9w4aGVrO0W9p3iXR18yFdURdsxJ8qiHmvvSdnKPomW08ptp8NCKt6DBaRlVxdfnUk/
GmKp3Ffuckd7FBxovDUYRdIbxlq8QrG6dRvNk6z6ie7Mn1+H3gz+VD0aGO9cFz5UTJ7PdmnYD7lb
sF/pjM0LGDD3Lh2UuYE1P290p8ptnilc7pXlnxBOrCuBcstWmEGK9yh668f16uTuOXWZ44dpLZJq
trNdJfzlnOZVkUzEtDxD3ihuTErTP+VYoiMZBFfpAcLfkPc3cFWe+cyKpHa7P/VgSeSkaNxO5Bpu
FjG8LEP4SEF2R5YAbbNlf5L5+jQ0bXnEzBvEjTFBpE29kDY35aqZJ1SIxbnSq0CsyeRNw/mSTmW7
Xae1Pqqe93MTmEF5MxZGfzHY6UFvaOe7oQ6Xj2B2fosMZcGeLJY4nVUihbcr+ugSjSTPE/UWnEqd
QvNyvGWzjgsERn81t1leIHZHY/5iRXliluFlqG0HZJr/5nveM+HH84vD43ooLKEufpP7T0j9xc5o
82HvDwUQnCYN+XF6STqOewFq+M+YjVaxUcEkeAxNccr9GlQbAfUHVzh+TDMggUv5c7aZWuwnhC5i
yZ46595wjI3ZhuHWaQu1NwhIORlOT+IA/XwCLjfbIWB1iZlH7qFRHbkkqvF2kCuBbssm39bUQYlv
GEHSDu4SW3JuXmUe+afRZt475l6CTlxeVxvuAxAimgYzO5ldnwhQRdyj1rQjv365EGRq3K/QXZ+d
kk+dn3R0Du1Wbkeow9Rf9m0QWnSKnsfrRdRd0rd0kFQD3x7EmaQQbg91bLnl3PITyeV5A/L0PKbi
EpDqd+kyibmi1WpDL27cps7yqZcqj5uOIsULCP4Wc1PvDReUat2t3/6vCoXb7zFQYxR3QxlsglA5
oDbKgrgN9W0p+Wbkv7ZEs7jqGasf444VldS6n+vmbDsp+QSZ87I2AbEtgMSlHVzkxLKQ3Y8XpRQw
EB6TTd/blx4c86aKdL+ttPXtcLXJuYvp90oKRg3+ph0/NGqKQw1qzem960U07WuzHMxGFa8+4AYc
EW1+29FQHAlnt8+EypHWGoR+7EcRm2hdfoJFcvJ7Zrq2tYdgsLdQPQNLPufSDu/CthccLWZ4AnKe
xYZNnweGZsOUQXMth2ZS+f64Iyj1WOS/RPPc5rSteJpNb+rvMZiW32RLbtzOfOaJ4Ao0IL+nHhHE
lm0epoGULDJrqPUOvq4vq5l99k56krW4SoANm8aYz8V6369+Epjzvsih/mlIr+RBGlkSer7agaU9
SHttYvDsm1W2v3XfG/bgR6cgOBVy+slcmge9pqcwNKpDAD4XFWJED6nWLZzU88AFNwzhbsEbnLWr
3q4885u8Ubdl51wIWLRPQTM+Mzy9+82ttNL5vu/56ZOuyLZA5bnkbK7TQevpLsMKtRFlMSaLV7R3
VRWJ3TSv+jHMfBTxYoXgbHe7wvhUXfkJpKa7uqQdxL7HYERWE3ujS1DswkD5X16znsSi9SHP05L4
Wx6VnDJNCtCm3cs4lk81My81BM+Q3hPZZ9StRvseVPIn62uc1FwWKTzN363MS8FFbwQFkKE2e2DE
Eq/Neg+otjnatmqIxGWYtkoChcMmf5mN8W+pnYPj436FbkUDpB6QC4Ck+FOYhCvM7mzWF3q6Sw1O
OGlXaMX4YOOqSkFd91F1k8+mcQ1yvn1rWrduaZ4lTmaOnqaKvTaPHleiTvER8ZlZzB/mlNyOdQCQ
JqW3Jdro0RthQI8FKNQ0apJIoSRNeUdIa4Y7FuAkGiTwvLYeh1coewsg8JR0gz6/VNI8BOb6xlaV
uZ0syiRqPKJesx72XJ2iPi3zTddh3rXmL+UOBwpJY2PTyK91+e2DoT6tQz6ig4E2n9t92xXvpSwu
9Odnb+HuT4e8e0ot5yyBOnn2qzDVCSZVouZbSoMEFC0jhKgqzmU54ApGmqevmcwJKHLbF6+tDzNw
4riIrGqnnOJtSofg7M6hPoXki8I6lc5NY4sHtFwP1q/zVKGwb9S0nvpBDThUWYM2rMmI7WB6L2xO
F+kMN0CCmKoNd+4iTr3I3tE+BdnmnyAXEcC6OMc2Tzau1VxMSUutCss65soe4sm5qVKVQXdnuUWP
9i3gki7OlEVmtx2URzmyqxGtr01k9oSOdvsFYwu0NSYkzNLiwO0kz5ntntY122XZI6EmZ8u4syb6
2jn84Li/SZ2fqa+7DbZqqr1xHW7moEZ9reefzI3GfS44IhbX+Fs5BhGuvjyyo3Kk5WmPOL1KRi1j
/TVB+zJO2lpCb896TImQvWaBSvCF1Uy0wR5TyDvjhjb9uTOihXslBMDKwG+O8LIF6qO3pz+9wWiK
Kadzn9v6Of19Vf2oFgwRAto3q3MpVsDLx0yrEWjhsv9ULLAbkpRpRYveSCoI2v3qCX3/x6hhvBhs
lUo/Bw1ddffmTPtrezWsXtY0c5Ngd0f770jjfmJ31l+IyA/gHu6slnC4LK8HAKC+3DqpaPYy/Sr0
TMczisSYVY/8WL0uVkFoed3ctNEF/zg0Kq23Vc87a+g+2wQLkcaMuHTd/YzUf6ZNxlmQWpJKFjBn
tsBKE6a7M7CsG0MA5NTzzzVQK0gkTEOmvGZFpzlrPiK9jHFgFmfwf+dg4o+y3asPZW0+/l5ntpzP
cAHb29mfH1iV2ebOsA/c8TWICshXwRD9Ielzb/pceCmNEDPx76yxgmSalp+ygj3YeAjSoahi1bOw
thCFZtR3ocoeTEnL3UG2ZSg5n0s/3elQlISvl4emM1LifNr8xivsch/Zw8vUqwBYenvDjLPmGGJM
4miCTVIKatSZL1jfmwKAL9tFxWbMVIgWXb4jdaGN+XlFMh6DtnGUSW84G19oQNp+vnD2NI/GXD2Z
nsPn018dD4NE2n0MPJ9xL4cnUqgJ7W/HlW3T9UNa0VddVB921H8xY1y3RgiI3QJGCh0g8mOosY/j
aoMY+2O5KkAm9QAB4aq+jFNVb9YMlgC53u7zTLG+dfr8ZJGOl7QhQ43ScOTDIj0v6QZxaIqB1ikv
NKNndPG0ZGxkwJL8U8wgGLvafO20MQCDRHSQS9PE3oo5TYL5iwO77R7GnMYJ+mdAL7moV7rAh5QU
qX3VOVg8A+Kx/XZxD2FqqLgINOHYrlUd/FG/eMLor2ZawBQLLayokHt3xVzNj7Urq5dclwjDbt4/
hgFSXJ5n0w2TP39rzKH/GIw6uO/ECBjRXag/QovAg1ysd7MY0htaG/exMQrziZvAeQgyQZEWzPcp
wwISf1S4s23CxfnBBG/mquWeVOWWz5qzPDUn50F27bT9R6kaySpzEjZ9xkvHFXixQCGgzy7iyVkE
aHuvfBDhSHQKgbQbupI2Wa0xup/8NTzbsuUkIYkKjl7xySpru28okiGxTEQZWIyxcCDYeyYLC6Nn
LzussnlaZDFwcjv6vlaepDpsQSWM5PXlAvE7q8lbMPobTWlw9juglXDTfUBJKfBHyGhsIXXzYZ3E
brV4epe8NLa+crI3TmxSucf+Y1rJ3tyIgZFKxOpu4nnC3pp+Js9W1blHY4aQVYzNEhPEcK5JkI/b
0o6udRbZKIHpyNIJq3NPueW2F9teC/JJSKUMquXeHgNcAJXJwp1jlaQ0eiUXZUpmXl06txgT5vtc
AjWutPnXGfh5Va3nPLkgahPPGBg8qnFN5sZ4lQAPNtNQK7oJhvRTlD4C3EC20xycoNQZFEtewZLY
/a42nknNQFia2XHmASqpDnuvPoz2KA+WRjNAXfS9pAjD9TznfIh68dQxSyeeZGwymZ24XPFJD6by
qa365SQ8o0vqyZvupuBXcnCnIO7TuqWQMoqXaSQZc1366N6epifUBXOjGKO7nOdA5VZdRNd5DbOL
PQzN7pf9fSynSe11Idf70J5sSeFGTlbnFOnN/AtiBmHhfMrChYuYRvYFSiHm/MFlktW5v5cCKOP9
UNCKVMzY9kx9HX5mXeOeCzctkGGhHsjJb/6kvUs0kG4sCkR8JDYO8dVMvyaZVkcfJPBxkP0KQmJ0
L8RJrx7BgGXzPfFa3fKHOzfOpbm++HogvQkS3M3i9yb4nqH+cCvbOc1TS3eap92rG07OF0MyHw9M
2uxKJnkx9i7uChRTNynWJb9B+cziOcvsaxuqaOM5AC02o4+YWrABe7Hbed4zBcu3XRGwPlf1/VGN
NXLeosM9U2jnVTWmdQf0oTjaQzucFdXNU0Ul/xABqf2TaRsOCLNxJzEbc/gdtuHHt7C4FAPWGWuS
AA2NMb+bEc3+ujAF9uDgYD7OqYAboFMAC2WdRm0iyqomLkYaKPnDmNLPccxgry535YgtYWONIjit
uiqvM1yoPw7YVt4RRZqn7sZPZUr6C9FGh2oxORmrQuyzLHV/eOrHi85coFiTCB9WPcAadHjgmTI1
OaQFfL7vmZ3nN0qF7a7SKy2+JYjb3TChdVnTEsOc75cg53uYcr9Plr5Ql4lc/buhzaxL0GdG0hSB
ANA47EqzZGSHGBruJf9OvDlOgP9NzuHn6PrNweoRrosRYHscNKtlIFDb9ofvzx3lXiuWn7TGG8q0
kGFp1maf2gimIwzP4CmQNYhaaG1TYtv9zLyGg5eBNBofaoBvah6ACBlQhPJvyZNrlW0PzYAfJrY4
N/z0mLXeMxRtP+3Cn/6KSANNLlMENjv07gYVcNDLOfs7+271UAzwIYLRYeyXptMpynn1aiWY5FhO
uWtcylwoLculdns2cJbpDIZGHWvfxToxV758XQWXT1R/AfvN+l/lpj4YtpziSSriWSM3PVRBtZ1w
uW/TeRGoSgZ7A2IK2XQP8ytzsZeq4+aMKpenxEwfgQ10z6taYB1kqBpi2/SN/+1mE9KSwVfPphny
s805DF1H7UCKWJfWG8wYIsOA9QwbT4ra/WkaUXbtAs2YqSpUzNg3uB0dl4gTqd6NQUm1KelQOBPz
1ftx4Sqw3obOUpZQfqOwCO4nixotm7IBjDNTkzuBLW839nb+2PcdFoHCwCwQ8adp1jjqf43bu35u
1p2j+XaMMRPHjn1VuGbgwY1K0qoHwjm3YZp/lhVDSDOvXzPRGpuWk8CICQXzigTMp/wIMl+8Tnwm
28CbuR3YLyZYDQvQorHVbAqjreD09J9TpTJGoeqjCIN5z+50f1fJqY8pwe2DTXLltXZ95yWohv7g
FkvDFM5Bmpo7Kv3eW+hvlLUzRTpsA13j9PDqKW5W+GVFljMPtyhmpVg+bG/x94s5pTumOCGtcxhs
g3Jxkra0Ktz4zIvXaJp3UWgwL56i4aZfK5+BCbOhLCWC2ZocuC4Mbv50Kf66qZZRPGL82RQ1Oy1r
FOZ7J50RusysuskCT8M4dZxsbzsuD2XReonfRy9eEfImcD/X77mj1K2Yw29/MNXFnjIOhb41uVns
+pkzX29z+KLj8GQSAvXoLh1SgRLOMR1h27p5UJ0XNLJLazM1H1ptxAg9fxtw1ARRDc1lmkpJeVuS
yTlNw+OEP5O5uje9eHNaMuA0mW8QEc5CcoVQ47Siv1ntakms1KYTTHn1/ZoYPptkqlvPVe88/sFx
7ZY5oWNrDjByzfcqTPVpySfGyQHepX7IzOdSGTg5q+6BcqyLl8lu+Pxy43by+jmxgzBIcKhZNH51
xZgRM2yR/hLRhEtfnQHXcEssncpdP8ZsWjEE+TBRGKFtg1yI7RAq+rWui66Y/svdEFBNG0y349Sv
/+RhF+51hGiV52ZzcEyNK8If+7PPNSSYtE32GepGeelACj8U9uIeZzGne8dI39J0sPdzXhmXOR/t
z1QqfimH5VIF2jvmrGnvXbPIj5USat8JnT1UM7rARk+ecS2knmJXO/p7aMpF8G9zH6PZluQN6xV/
TV50+yBdGeMr/Q1HCBMx3f5dVpdLx2Q5tC5eFpTx4jGRkvDkTi5mny5p+lF9ViKd+RGO9BF1FH1X
o9We697178jpxJhfGW9jttSXQTKWtF272coUwckI9HAyWd7bo/ot17U0YHA1bRsD8VnfgJsEsHsC
J3bcpX9sVKSe5NSo3aQc90gkp51M3A3vxdTucLxttBIa6SSPf/Et2CrGB4R0ZPDecTejoeRtOlvV
trB9Gz5OMPC1hVBgqXOOQwvAlWAOybwOglWhd10ucQLDvpqNZAqXfOOufXvqVgKQ8snUT7pe5NbQ
S/FUrJjGgswev0M0KkS3VZ3k0nnbYEn5ZfYLWKeGEBtvdl/4q/3J4849kOz8neOi5PMc9N6HSvy5
kov3PLnVsONgSC9q1Pm5xf5J4IQTbf2VtYfFqoZPC1/Fh+H2oc+b06dJo82XkX/Vnk/XfUgzoR4j
P5T5plNjsZVilUkK0CSbDbld2iY9W5qoMXuwl0cWJRcy5Fy4bEvd3iurwwpVdXjibRmWt1kUegfi
0Ki9lTWeMC7MD6snRVLOy5BoW0Y3PUOpV1plOszcdZpvY85ZuUs7+qCuDJC2R3u4gIVebumgnwOn
WfaEqYJXt7JRXjJreu5W+lpbrjLWTvipC88+K/KwccEgLDN4rBhF4opk2/CBDJ0PrxTfYZqVSAEF
+iphDcgWfjf9Ne2V0U8F7IlDFQI9vWrLgU+PQVqf+WUHqbNvhFce3S7qWG1jZJhu7CxzZFwAaFbE
wPN/17UwDouXVYcQCPLVyNsPY1rwgMKyMw9+VAiQMQu+qJBNx6DrSybLXcv81bt3Kr+4s1LBhCso
1P3Sr/NTERBS1zGtY+WOiTnwu2lflcZHPYdljBPLO3gdo5PqNztyT2pidq5DL08YioIyyjgcCB3V
8op/+XkxPLFXblcfW3IzY92uLHKv3ruHdeVcNNp580LsKGWu8100py9+PX8BwsuTqmncLYYIlgEF
jxRgofRBVOEB4NC0Yrjwi+7D8JviKkPVPnjK56IMVYJ5xVoL2DlZvpJRj+s9Y3YB68y4XeuuQMl3
vjoO5Jjb/W8Z+rvB22fy3nT64WoPor/6bCeuo59t0wB3Ypjl0Y1ZL1/Qy9vE6jRib1+G3F1jy22L
blc3AS1O2zjhdyRJYtsMAW6qfHX97eKY/W4uwFYt6BTbwcMECmqIdsUv3nQv6pjqn9AdMw2MBNMv
0DiOwFu7r/I7iQPivSzE+tdeRPtkmxgxgmG0HjB2VBxEY4vebsBFz3T56hm9g6O+bFbKYwM4HBlN
ZW/Yh3Q0upMR0QFuW8+u74d6xkuEZisZ+6WB/Ips9mOx6wAxx4R1sBjB4tMuCMsWcLgiu7ZifLBc
H5Nw9wu7qYy4jO4uR5o7zpFdHBYBNWvMrf5CLjglJUCCtJ+ac11P4MPXMWXsnmXT44jxbo/Zixtr
qtNthCvxSZqiTqjql0OXlllsobVf8sLM4K+bKD6aBsdnnrL5R0htaiBLZFEVIdE6X+GQIrQFloGM
WK1GdDvNFOJTVkb7CLPdH8mMlXZ8xehk62rb66J9kb4r8B8qtJB4NKMy8Xxp79kiMMNzHlaM72p6
i5tq6QFAsHBZ4LbxvfsiGLgryXgY6Cb+9sj419EtizLJfB3+DdoQi9qIbydlIrpPm9W/mmziUE8V
7ePUwOpiXw5VciiXrwhn6kkYrBN28GaZvrOOk5a6fNYYpxCk9HQeVIcRIo2Ev7MVAVsWcCD+ITiA
Ddj2Nz3OVaT4ErtBVgcPgdlgKTG0vSln3HxUKua+s+Ub4mO+Rz3li2ZYyNdc/yFTpPmKzHm40oOn
zw261j6SqziJtZq5zwqako4HVBX+cqAjsmPLadQpAuWejDRGL2uxgm/o9cA9ZBGmmfvZyRdVf9Jq
YhkgKPFygBLT+7BqsmubttGn1qh6yoeIFTSzOuQV1YzQYgZewYTjtE7aPrCyoSlefeqZiBYNSGa2
n6tsBQjphvJdee66nTkLN35ZzJegYFGRisjPDx7lA8AEppuOVeA0yr3hZ7CNuYjdXog35OrmYe6x
fYjCSM/AD9U2cJj1rlZWPA7tOF3mETMloaLszDT0JM6gI2Zgtf8QWPljbsp0b7Yl87jGesdIM5Zx
xWUYOio94JgV+3ZKrePQBTi43MwpNyLz3UcnC+VlwTHHs6+qWPIeoe14Ea86E6089VHyjdnfTEQI
v/KSl9fUxXxKk9y8DBGJAxt78hf0m7DPt9HoTLe2TLOPjN+Py1DTFZdcnqJLifFYivFkNWG57YkI
3nZR1iVkT2Zx7aFqZCSzkWjFmYte/+hhbU/Iz2SOmBXyqweZQT9QTocM43ZsGct41tbK9noxVcc2
CvtdsUbz38BLeRcibtA9108XC65yhqsTNA2j1+yk9OWabVnH4VzuixqpJlte+5DVd/Th79Ucx612
cFaaTrbkMbntxsH15UduS8aWGIy2GHdAImBKAdiGTMenlrHiEcj5z+St3SarGH+Ogc6TciryveQN
vJrlyrbRaA5vjIzrrajYCF1pVo/mEvqnugtLnARp+1FV9bu2TITOnDPEhZOIr315NwyxshrjenjD
eyPu8PM+VGwwsEJf8yovXuBVuEeA1fjZyOvgyvA/dk3/W/C0J9Hwv//KBYbU8y26hdWkfPj3/Y+4
fjY//X/9Q7//nX/+qf7f//Hb2Y9IPofP//SLbYsKtdyDKlkefvqxHv79f/4HCej3T/7//ub/+PnH
V3laup9/+xcMzO3w+9UymMb/iQXssxj3TzLT79f/33/v9x/wb//yUTRfn1/Tz//zV/6DmOYAP/ND
h/1Ex4zMEIL5/yGm2d6/2k7gmpEXcc65oUnqyT/xwd6/+pilowh+u+1jA2IH75/4YPtfXduFeOGZ
Hr8NH+y/gw8O/xE183+3MCEfBZjPTcjgYeSbNhzh/7zuJ8M2XCKNF9oSvsf+luBaax+zrtWkZs4r
LQAxl0Vp3ZRp7+9wNIuzT0Ti09yykYIOXW4cEG+QB0sRN2kxiWM0m+rMbp+HWaKbGbGb1sMShK9e
5J0D6rp93xXTXoa0JwEB5+ykyBLXilrPbY5p6tcemY2R9+22rkgo6J7wO+Ga/V/Mncly5cx2Xl/F
obFxIxNIJICBHKHTd+zJYjNBkCwSfZvon17ryHL4hiI8sEeeaKJfqmLxHCDz2+tbu5/+CEFG04Yi
th78lJh91fNtAkVWc/ntiB5eXgn6n5qVQSpeymPKX/9Q85881cqPQGgcdgjblaX3dog1oQyZT5QR
JLSOxMirWMabStVvSnZfvRvj6iuIUYVgjuizL9bPQnhfdjP6KhzO/KH3fSp37Dh/QOF02zhpuqaz
0J+9OUq9q664bFBb2GHyy5pGgMMiiumJGDYL71U1iWMlFtOdcKzrS9JL95PboOFd51frSainsrl2
ImZOp50b2QRCUFjMjvJdnItD4qWcNqiXeLtWzuWuHdklOjq0N7BSJztm9N8FayAfanuGkJ45kHOj
D261whXmZ0u/pT4QrzITvvCtmNe6rq9bhSqyequKw3UeXyOvDreE5UxHKWJzJxu0zpMZqrNluTTL
JtYwSaeLjqnVgXuSEj7TUOW6XA9l992Okul4YuTbUgzqPOvY+ciRhe6LtC2oi4TD0e/6gl9g0gnQ
aJsSZd2V4P8qhDMMlb0RnnvpQXlXcVYstHPCdpfJKzAhCOUOdSDqeNWltYJQDcha3XpYnsekaNc+
J93TnHruQ0G14+DVbUKZBKdBHdfZmWYWTGjnqn2U9/wbansya9fk3jfFturNT4vikPkz4/MaF4ma
nBS43Jt2xVKh9da8ZNj2CnkU2e05CLU8Oni8qZIO5a1P7A/ZoKJwNdZdUGy53VrsjpWKZ7KwzjoN
OFsUkRlZbTq7cs+WiepzHsdhz/VL7Jt+aauVvYz64DQ+sI5D44yXKbRZjpPk4rQdCH/cjHyu/exc
cWkLVjE33FCRxDnWABo/WF9U2fZeOcMPpBi0/wQ5h/uqC6Z92FfBZ1Wa5sW6IuB8cBY+KV62MW42
PSgJ1jUZoF5KEeY7ggc9iTQaHtnDTHEUAgeQ0du7pQvQLXyzFvGU058a4gvK84mpBcc1lurJLSXD
dudGgPCTW8luJYSJGcQ4sffbjE2zD4JSncnQHqKC7NAuy+ShdKf9MFl3bR8H+7aoDsZyi9up1ae6
K9pLoMShG5vyCboHwk/Gt56rn9Kg/ERtzc7zBpJLdyhiy/r6DzZ8zKwcvVkqNggO6mtxSR9g1dg0
1cxEfYGTXZuAtHMdunl+K9+8Sek/QQDT7sCrHzicHgav+MxCG7IZB8TtlOcOk8zl22mt4WvECJOF
wXNVVftr62nja7XhBsxKqOWlCAz36eyBW+/naEdvtD5ewqKF5LKKnd8RyntVi2zabLUn9iA/v6Bw
0bkS7pvMh2/PDqkxN2O4nfLoK7TpGYgl/khcilDVknurxZ6w4uj6MYi9W1MVzTmfrNcqkbvFiOpa
TdgYnZyLKTnq2HoDdffubcUOtyRpXofIX+uE3gUz2nVVx/eMU09OjaOTctDJ6st6p2x50UAJgxkI
tdkAbyVRum1mh8eFR+pravWkO9vsSaF4NHrcSJ8nxru/TJDyneVFT47i2sRBjxVd/PtxnSpXdRnc
Rp2yVjMz5TUDoWU1e+xjVpLjYukE03bp/S2En3Iy7DwNqTXPjBt/7umM0GM7zbqyT4WybwMyqFVt
+SEsJrXeFuORZ03LFSn9ToPpJ1msvWtdIVYV3wQpjtWU0g7V7XrlufF31HE0b6JnfygPGkPQinLD
Fh3/DXKwdhOPvFMYE9BU090qL/VDzNytyIPzxDdj5Q22/dZbfJ8oGN8BYZjDFEt77cX2A4kQhbiR
ZrsOfrMolis368ibO3KwCtNvmvD2pCMTAXbJcsfwdVprp9pjZQb5Xjq57RSHQiISAoaBONdevDMr
Gdg7HS8vVN/qVZvWoHROWfDS6sxT3LT9enYIPI0ctmHq5z80e/LHwOKX5rT8367tClaWaxUb7eyi
+WY6dlXrTDQa86z9u5iBnc78pJAIVrOvPIuQNRrGGECfEkbw0HuaD/gC27Sm5RCMO9sLwttqXiZY
LGIhuW7yMf/quyF5qhv+56al49zTqOuH8QD6ne4aTz/0MYMJqwdUizqGZj3TZzIEUZ7s3DBtMSTW
HNnXibKzS9HBX6gltDYZLWZIMlRG/LLZWe03e9viC2eVDU1KuyFnnlsPiniaPhtR6GSDfARQryXg
XEWGofpKz7U9nUyHgxYeyAwThhlegyfGbhldlUJ3oGh6IkdA4QtwOoDQFTUrG0c2HexAE3qgieTA
djkGwNUnctdtA1pkB9WGN8vaq7N30RjguoF7/Zyp1yntuyP/MPfCuICjPUJsgSXfbbYjDaCwj7gQ
ZZsgT1ue27wB1vU0CNJReb7GMPUwX7QbMI6axEP9H4EwemopSSwq9PcrNmuPa/gBfsYmue6KgN4W
s6SblrAbGlpjw6+QsezI7WbTz6z9bvL8M9VUHvtQw91U+YrDEJol8Ly+tJ/ZUc13UztELUuV74hw
vmbKF3e6Mu2+CJy3qkI50JsgWttuCS/pjAUEsn5JmvkmzllWHTQOQKUXcS+zGL2GNFq2Yc6nVGUR
6xSzedmE7jwcWd7kwH6IwVsLN2T4x1DrJrOi+Cz9MTvQLMN8ASy4ZrPeO33IcIHc1uyYJ7tLtvXY
hZdK+eGtanNAeNdK/4xNsZyHIeieBs/98OKmoanmW5d56H6x8u2ahr8KST5rM8bh2pHWH4y0vW3A
BPNa8x/NvoqDnWzZJugtfIz8jYIJz+aw2eVjFm3bqGGAPHdnhs9vrirMVkRz+lwUfOHbSoR8BCp/
5WrC/NFtkq++CZPTXDQzCIrHVvYma4dPxsebzuPiW3cd7eaiqst5C11VEmgMiQ0w63r8UjESFvwD
VFWvDxAglrdl/7gFpjROiIRXZTRbzYNsOE3TzkeIrjZKsb79zNiWGoUzy4nJUjI3VO+zbmb6T0+V
CRGwZlzMOzvq36I5mfutFVtOuylioLsbn0EaJS3hyOjIrgLxIFJpCeqz2rS7QixJfm9FsyM/jCOm
Y8MiVZNvWgZp1Z8Y1wkVlY4i+q2sBf2Yq8Lf+6lLJpRy7cROWJ+C3Bu7fZOZ8W/VRd5Ae9vOQdZX
dLSmVxwHjGFl5CxsnUxaq8j5FjF4yiM7T06sXDEBcadt6pMJNUdCyxMa75mIm6+683v0eJbryAO5
TZwyp7OW5KXmcHuqdT+tKeXSwZ2cJk4OYQoYtAijTm0IpNfnjK7Oph1Cd8tWsTH8IMHR50TQMYxW
+TgMqENUkVHfz+L4mXaD2SiukVujqO+e53lIplOfwKHOLVL3gx2TAR+jIij4iXuV8NpnqhnjZeG3
73tzRhhZoHNF9NbobLzIhUyOM3IR2rcuQCo3E8Kb4eiIkMJb5rpfQVpEgrefvOY3i077rTM3wK85
HEhJ2UQtHf/P1LLY96RrUXwcQJfaDboL1A9dXJqPcrZgUCrtJwDTUy3RaPRJbb+NkYHVL1sNojeW
NqygwyogYLbRpG19iKZ2sh6zuF0YhE5QqI9lopvgVXqGB7bjzYnYiTywuj3fMcHsjeJpD+GagG0w
ZdcZgmNMBNYG/ryx9mVFU4MjQBfpG08WCVSHtON8G8mkyynTQ1qvcp4c7V9mxiNvn9givg3zyb1k
DkMv7nlB9Ed1pfzsfB6/q6oM2xc23DDK5dVQjAf2mzyKTlLMWsCMpxtSFXNIpmqRf31n8M1e4BYa
SCel5MpCbN/P52VIq1uL5sq05yumxxMAl7cSE7sU9yomp/5jmU7UjMJpxt8LQixetsXM9dhJQaXy
rjYeZSgzrmYjXUjv8K0qfP2YiKw4JnkBjn5957QmKbjN0m9uB3SFukyDbZrO08FQR1pDPfVHf3HE
vYf34d4W1ApzRsdADnWI1QXDR/MekMDdB5NS72Ecv3Bv4vMpeyqnDEDAkm2+fEg9guJtHHR6J5OB
lFWwNZsjFi3GjS912K3ieRKfAczCvBG+cFamBm08NJzFX7nxdSTzAKXmhEjAE5t4ISlrJvYUR7Zp
0CBOHXWlhvkJEGTL1ItNk+BTtYYXpWPx2WW2vkkqyIAmlAy1fUUBYgBi4hdQRv2NnVJqTOP0wUQA
P36KwKTw+gmOE7zgro3S37lJzQZeDr/UXLM2dnToqjWNomgz2AwPSDP6T0up/v8hpbpJvtvKVL/d
f82g/jmC+h939U/51LU/P93NZ/1f/8v/H9Oqq4zq/5xWPYEex//t337b5BvT2//Mv45///Vf7Ov/
2X8mVv4/YG0ch9aEkMJTNlqx8cd0//ovUv9DaamvsZREifa/4yrb/oe0PZvatev4BFMBidn/iquU
/kfgewHlEiE8h0my/X8TV0lXXK1m/5xXsbYSyI8ozRWBTbX06pb6Jz2VSgxDNQ7iK2bdhb0huGlW
jH8MB2TFEOnd5i43A++VxrvEDmLeZu3wIefEyka1mpXB5KnUjfqm2LR1S/HTUWq2iG7yeLlVKu39
h5EeBccXlydt+Jgp1Q6XMhU5YLOog/awUOXYw3xG0ckea8nTT5bcWzcJ8crwRPfJpuM+lyUvHs+y
FyboXTObz5z9EyPassKOpL+ZQitCws1EcuMG7aw/hMm6OlhTYWZunBEDudAhTThPd07gTHWFs4TY
ZDu2Rda9ADRr7mLkg9N68uclvyuwKLd7Iic/fcIu62aPdrLUxRfgkPfgRhgnHtxeK5+xRgNQ4UwV
biJbTsWwK4a6qQ45Eh3/uZ+9yjWbBGaZg+owlvlXEXV1euiQUy1qQ32yKo6pTobgZqi6FhHSsHje
jMQCjo05EnSAgPOnQhLdSh/aPlnz45FNux27Yk4jcET94/gxdotVN1Qm+czjKmOz9FKMlEHUgvoB
Jn0ujX3I4kZmD7WM0/Yjdj1q84m2fKoTDJetY1E7qf9Li7fDmNpXi/mZM08iW5qcLKGHbIbRseDY
2QKZR5tcd9Rr13E7JfG06fRSLYc04lfyO4n8imzS+rB29Pkqfm3YrhSbHjqw+eiuHJVDw2h2Uq35
AYeQgfrK5y+LazZFO9Jf//s2N3d5P1TO7RDgFnrjutMlDm2gpJ9C+BktzYeacB68LXY8NTSzx6ri
8V+C+gfEhCZ5pkmrztnoZFclVneMxoB2Qea9qVnXf2WVhdPaGoY3Qf1hE0Yq/o8P7kOcZdWak2sE
PDGO4A1NxC4MghVKcCytzu/JST3n1YlQW77DXubj2bXpXbjCSUaxMQn9aqrQtep9YLiBIGYN1V88
54CG6SpVabWjHr88hFZX7/il4kmwYkH92ENA4VPWinMAvYy/ziRps6yDJNXvTQiTewzcpA1KCNox
EbfZlLXifrQIshjv+dpqN9D1iaa3QpLaX5I5ScQ+sexp+dJKhl24dafMtW+zNKgorbPM1H71QhwY
WT7b20ZZSb+uurlw9pSRhx3fsPCd/9Tec0sGgu4UV8Q1XAaFxyCPSZKE5F21Frxsu0erBtJiGUwX
cyZdiSrji9tllbLekmE2A64c+mR/fdQY/lHownIPVp2PyQ0YSWX/It/Jqh3z2SQ86bFJqYQKpuCr
hZgx7+5aU1doq9he/agclWbrbuYFyUeP9+6V5k3XqjctV9XBU9NaeayIXffQ0e8Axw3ToMypMUX0
PDpua0ZUJ+ldI5sl4B91NfqWP22CDFjAK9kYvguUZ20VMZBmcthVIAE+g2A76POGWq+VXmBFr7tv
MpM5ZwCLYjl0skIlEIUVEbCoI7YKMlkr3oaiJ3+e2yA7c0sY7iskNvmGVJuKs4uogz2sjlu+9Zif
fpC66LPUybIeKD39rWx/gEUY9SN3i7eFK99jCLXp0KJrEXJlcWjtRkb/+yKD5A2B4G00VTw/+YtY
/mrxRHX0MFrtl2oYt4lO+JsVljHvUzBpF6mzlXwDUVuvpRqiOwBGSVHPJFucafOjW/r5vhbaoXLS
z3BtefEcpcX4AIbq2KfQM79aaDzXYVIi7LKW+r1eguqF0wnGEQ6Q9u9gS/o8raspI8y+hxE78cYt
Cbp85oaycM1jVfWv6Bzvzcuxsa0nnCJcDie9bUG38hO0sYcsynf/oDKclv1CZwW0BMntigpLdukG
5EvgOWFzFwdc7/SIkWIrBXcSnIXO9MPk/qVrNTmuNw7lGyan5pkngA3jSku43RYFq/V631d/2Xsf
3ELtXvuCZYSHzp5v8taEH9DVi7zkwPbboc+5EEKAp9d1P94D/8zTURdB9mHqnhm7pEVALYUfirul
UC1FQVrpjB0cTruNlPWhtnX7OvKyjzbk4JrOwqDUY25BOHWsUXorhTfcRINv7QXd+2f88e072HS/
k76mkjt5yWOtHLNt8kmQpVoniFeCEqd+FtnUcMXieHsHjJAd2pQIw6m5pa/H1p3PneZhyybUQwIP
NcKPtA1REumkMwr3pZXJlyLbOeEju7DeyZVc2tzuj6yBylllqm5o8dxls58/E1yhTJfYN/t2iTdT
VYFrJOGlYxC9dvuufehhIs5IDTgK0DIo3pPQeCfb1tYjtpps03GFuRNhFl9xueg9SIZ23xTesG2g
U37zxRas8mpS2mw1k/CHSVRNdkSDQumJLbEaof4Q7SyRJpd86X8jIsPAS45l04TvobTvvTEzT6pp
rG2atOq1sZKS+VF96+WIOmTTH9O4BvZB6yFwJIOFtm18pr0uqB+r+I9lCYr0kdlM5PLHIBo4LhhD
sZXUpBADDxZHkQc3E/tbMDeM4fMUkPDz5vt7re2ipoE0W9VFj14prc41zB47odJmM5jcrY+13dLs
aWp4J2Y0d3iXaEwh4jzwQA1QtDEWLIrI/cMxyNIfTQV58nfSs0RAzn5muvTiOtLJm2UTgOyWqzAN
u1eYH8c5tV01Pbt+hQ1usBDF1VwBWHKM84/D2qGIOJTQ62fU954HcviK0erVG/RB8yFJ+3IzXiU4
Fu0zxHUJnpveKn4yXvmY+/QrrFj6XrQxj+eKnDABIlkTJlA4cWqwzrALJDJ19m6t2JfI86VPbepe
orkhRKfKCXi185C7rKZ5IoysZ/+NbwbhOS0md89fvrdXVZxH6Gu6/s+UD4l1xKfCU7tnpwljMZn0
iK/aef6eYmD0VTBwPb5TKmz2Eb3yb3cq7W2VsMWa8mD+MYRpka87oYdNqIeA37FlB7vUeGabzoos
ra7v7DT1WTrjIxhQcRVtLGKemeqjKi4QsPx9ohQOZFwubjg20a6oy/Iys9V8RVG83Ff2UAGLWp7c
0bIkJ84s1GScnPOGZhHP05Ueo5E5kN1vzeCMFzoe7bpOphr0B/v73yDNML9lSfnu0/1+w2Ci3qYw
7mhRMt1ZRd7S7AbwhFcfkwC14azcTX31l0a4OBB/4cVJhX9Ty7K4qfRodp6/5H8L4vJ9nzHWgZvh
ah70LQ9Kp7hrB3q0LqnHxiDXfKQPXq5NbMndtULzYrv+cnJtV77GoIt5IuieMSnbV2ATP7ZLcjvl
3k/FpwGeF482s3drVcdgmmx6feSYYHiZ4uRfN03gIsZsfHTSYcw8zYtu2sDjI+tPEe9aEWJhMD9J
7qbA6dQ8Nq5SDUIOPsAnY/R1q3RfvIJXWpsK+SnZXR5/jZwkD/Hs84UzwPkvxi3zPeWa8rYae/Ux
0mF8NgjsaIUZJK0ra7K8fTdBiGwY2MV3amRhZS6RVq1CDyKLmB9rRsbljR4eJO+IIdD+LRO3Z9sD
54uVmYS3Hb3CZghKtwWKNqNPYGcwLFu7HvWxzhYODSWCn01g2erIslMEFiUFNrNqoja0aJEvaY3W
we/3mBRtgoY4C/hw1t2mYmQe0mW21Ztlt+4veVX+Bd0y3iQBcam3AN9jsLU3C8wr+4RTQcW9M+iz
HdsvTpJ6MHsmQgK5eVEIIUgFN43VNsNDkXsw9tTWIo505j63R3XLOuF2L68azCIvOjAl273thOSz
bcrZXUU55cYVLSR8XrStMCgBb520vQgm86Llk+i0Xultpi7ts5smpdrPqN6sJVAgJU0LwYAP6+lu
lE2EHHrxclGu54mbis92ThfIhu7zZskuC9E43AT5xI63Qe9lzxO+xxDTNH2k8+SmmEUan9aeJeZD
U2UqBRJLvBCETpmXsUYVthpTYtDZqPmqBJS4qk2cyekV4dBNyzwR+ZmVwa+ZXMSHmSozMt/cvXfC
ga0gkdLfLm46fGtZ1d/7PIaPas7SC/WK6AuFpm+OkYhsb5tBS29H5cJC0+rloUUhCBFwkE6MnNIc
nsKtXAbmKFYwBGKOerdSn0Ngrttn7LZ8Fcn3OaZ4rvhVfldsdRimR4un3GvUu8nXkMpkW3Xp8EaQ
Ut710Gwge22zsgEjeFR10Pn90kd3Y0d7ZV3bVf4ndJht4AkN53XbzDE1NswlMcN4vNfXvLyTjrhN
nMy7DSo1fkqOlNsZePGb8Dthepm6IsSDHbZ3OQ/FY0v59uIrXT6XfoANwI84TiOzYOROm6h+rOEA
yP3z/DyLTnwwXjPbMg31UXQtEz9eP+FfVWNCkEU4PoG3jQ9LeUWxZrJfRl5x6m+E28k9oPA3AGH0
JwPrQ8ThUCsjiagglWk9YCsyj3QQ0QgnLdONufTSS8O4/9Sh2tvXFiOWUZTuqdH+Mm9coV5jKcMj
Qdz8NIdW+sN0OgcCdAjYKj6KEF7ht4sKe9W5Jr7VBV0zyUORF09C6THgtvQQ20HOB2wynyz6CB7Q
D9OqmNh5QzR8dLXoLxgTIky2biZXKFLFuizz5slXRfjRUbW4seuWC/fYJ5f4Onrh3pbNty6fYst2
D3lYhjxAEgfvW1K4zofLFvKztkx9SVGbopKonmikJ2gYpKxwvaWJ3vH8nmkApnOyB3RNThDj+Vr2
CZZgPbb5H7WYEQUzXjEeaKhvvII7Ic/vQj7QfTSvZeMZirDVPHKA76OMImOIOZlAUAcP2Caqmhdt
vXgMOSH9U9ITDtUAWzTvhT50nJoQC9quCjZeOzFdaSv11k8GYl0uRK9qQmCwjRrp/5HlQqkKi2Jw
7Hq3Ds7sZE7Sr6XyguCQNpzx2b+eOUelsmbaCe54Zs9R+S/CK4omwoz3Q6nccTU0/q/w0+EdAlCY
M23LPr2rpEue5HPQZ4HOdcd62mZfxm2nCVYk44s72YDutJGi1yCc9cFMyjwRfIT7Jpm0BS4ZCffo
uE3GwKuN5sM4gYKC6Lgk9oWAKNnYVHS2fjq35clyVVWuxoYFyWVfipT+shtkWCPxeAah8WkRNu5f
CKZmHyKUGbd5zGl87XGaWo/edZJq5eJHLzMhSCXsLWqLYlwzM4bj53q6jMylOMMfaz0O3Wby7flC
sNPV4Nc0hCtel/m6dAeLroPAHTyIunmZWpWA5HYoSbCHMxkvkuK776R7MjEQLYPjJ/wLAyOc0fpG
gg+rOztEAezPfIrTRF04oDob8ilvPRW2uLVgjh9kvpR7e3QcWPfSu+ktNT15XZnd8pNyEbOK7F3z
qDebOkKE1mJ4y1ZKOtnt7FvxtmhxNvJepSro07TdLu483zRdU6FnJmYM14hMkp1btemjrgjQE1Pm
wTaelU1Zbyjze42N0Fw7m664kV5IMoiHHuxhEZPjnfqFkfVjmweMMBsKPvmZtCPy8WPYTKCSCRYL
nM2xnKcWtVt0b4U1Czi3fLJGEH07i5X+UcXSl1/w1Km7y9y2YQ5yLSZhNNLAyn8SVG/+oc+yOEXU
jD0gfOvc3sc9NTQ6tPZ2McR9gEEPTA76wsvce8NlXB1Djz4gwsGRiwxj+iA8Y4OY8WEJiOKfuHO9
i8t46HdMuzT4mFDzonQQHQ+nbWUc3V6oc3j33BxU+pLhoEdwM8MrHBVWSB8ctQr9m5B7bfjg0lSo
djm3hvEI4cyAf+ky/tQkKlwyf4diy+KDFVeSNzOdzBJF/Fp63GynVQ0ZFVBItkNclZ7H/35wSKEe
4iKt8wOFFAtAj9fYjsJwILdRP3RnNUKV78aC18xjM3poJpPMLmCX+Ta5N4Pxu4VBXUbj381CJz6Q
DxXeOa+U7PfOtJBIrpZ+keGj5bv84cYSaPF9flBqu1XEYDoKTNHdz1ZX4A73WW+3TxmFWLssFmVx
6IxtWfdpUgcFGjyHpTF6NnZ1CNSkw0suppJDMtco8UKWrnnslmnPYpk2BW5nh7pr3QfLxJ9LeYqg
9r8bb/YbMSE0AG6dLxbteE7H6jOIJXNOEQbLeo4DFn35obkancJpWVOGmv0dlJqe19bIsAvTJRux
KVuO6P41ETNS5g1Vdwr3pE+HRYV7PQJTMqvSiDvMUuwdKNM1dT3OHfT8vhL6dtuhRS5OjFGsGD95
x5708FhktjzreWnpClLxD2maPmaDa21ju6VtaCdrv2eUXAU9JL3d3JC/es+IC9q7Ied4sRpCbwCj
5Op2x4afv004vUx+0fFn+W/tzNrIdAG+qM2Jvjr8js5I7oOh2nLqupoMS5xAIrNXS2bjvOpItOgj
v7YLJ44hBeyiN420sLPaHagMhTVqMPt4MiB+Q8tVGOEE5e2ABsi4NzCplP6aYl27y7gLCzGvZNAx
Aedlee8a/NeDDY29TXBGhUfXDExoE1tkhCo8wGfFBkxU2Qn6ptjfuRNP2SwzkHWwPoMjbpYWsDTO
vfNVW3JInarY0vued42dPxrf/Ux0DkBe8Ih/iHx4TwARivEjIsAYJuW5y3T9C9Ed3xouZe2KB2F+
ny8+7y7MDOzRrPobidXjXQnZwUTY+ZEzvsArwh/3MSrBvcktHYwEqTrDvE+/fokfp3SREawQzQ57
6l5skE2Hy8Ay2j9slY9eh9rCBU+x/NsJU+9LFFS0r/+wbzC53WowcfI0IwRayUkOt1Lm87ZlRLQm
Lyu3hTMQNYFb0JiJWmqzvtoBYL7qKpjTPYo6KPS2GTk52UH0aPW6PgCh/ais1EdgkTv8rvh1IeFk
GddYpiwe1U0C+tKDrFKN+lXDmB5lXPhflUsPqyAcb+zi71xf+YZA1ZtlcV97TRNBekoCanFat7om
PGPCqe9pYHxypLeg3+h0XuOZFVs+ovvEn/2NlsSxG8/rHziDfRV8aek0B7x9JvaQML5ZcUgZd3KJ
yzd6bzRGc/hfXAF185R1VBlBOqf8canmB9njkbemXmwXa6xRdtOKVzmIVRViNp3zRK5L2MI0LrCZ
NUHbbkK+svssNvXnkInHpXMe525+mTOUJKVk2tFVb5bXVue00HjwRMRols9V6ozvpZyWm6SfT5hg
lq2GqaO7W6t9KBEUDFNb3RSlP50k4Ohq5Fx7bBip3zR1PKF8hy1lZUh0m4zdLmp8+YPujOOc59vX
CBiWWTe6P3pO+520jK8aQq6T17APBAT2UOXMSewuyHei4bxF437PtVFtTBbNm0GDq9hGv/EMHd77
ejyhWw+PCbDL2mE7xrDtcRAyHUjNgcrHac5ta+PGbD7mRe+UhLDSHdedPTh3vudlqL6dzi24Qany
xM2tjDeS78u4z0MYRgcM79ZhTyUgBOregKriZhny11qkvFPbUL6IHISXfKZgu2BQnry44JRSIJpq
3PKljfRb1PLJzJJuwlOOakZ78rWwEWjwy7re2NIJejSfScMS4yOJFvpV5vK70nFDSU9zRUNosOcs
UGxpWbkXVfbWXwbjlCVtWoU1yycoIFUv7HXMDlPPuIu+CWe/JmdhDLAwEnLTRK9LlnP2m3qaJx7A
1JKlNBxjVJ8D88Nta1GOjgbcmjXsR8fFMaW6aAzkd3J9kDtRfX0RzNFfLqKcNSiuISDg2chzkL46
mGt9YuuCXIV+eenpv/2RbQ0WFhFcp+HEl9JvyoMnE2hbB1gSkMnVB1qae24zV4Nx16kNA8J53JZj
cukL3Z8IB3mGx/3VR2we5jR1z/wOyx+1INm2WXhHMpvEL6rvzWVM8+w5rjhsrKx8KvnR0oL5AuHw
r9VxnK5MX73Ys6BrpTKf0ITR0abIsaovwun5eaU1qpsWnLM8esr9mMiQj1ZQVyiAMPJ028nz2P4U
lwsHw95+ovjYbAp0Z7FtBcuGJnGYbsNhxM/RZxbbpOwSqfZ+9K4mkbTtXkOS1HP179Sdx5LkRrZt
f+XZm4MGh7tDDN4kEBEZkVqWmsBKZEFrja+/C1W83ZVRZZnNa29yyR7QyCaBABwuztl7bRgjAEGi
6o7udoFGCKFhupbSfDNeqUsRGDsKGGyiiSThyCOuLJK5n5YgmQEUFwzaOv6Gox602KjuROHddQZx
T+tO0fYVMRLbpAaKKmAZ+mOqiLtIImI4mzEt2IPUCNor92ucQIcDZGEHO7DPdchuqUkB+CmgNb5V
Acho5pCCsK0jX9NJY1ebWzcDvVcKQOTuDHFPVWiSA2J926bL3FTjfl5AnEAYsTBJzzOkeAKKDoVy
6eR5InvuFwI3nCmj8o75Gk2+gZjfBGowszSzWV3tmYH5CPOmA8A1Dm/ESK3hvb/267XlKE8qLC7K
VEI5GGB+7dfX+IYNWUAdIzPiwAntR4gPDd7Z+UdRZRhXJKEHlhDCVLanLMd+eaEAiE7qrAkkjSxU
fY4i1Jou8MYLc/uLZOL2573/n6LPb8sYHe3/+7+rI+bfv8jlZ9gQTYRCYGZqx/6R7vqLAiFw5zGp
8gL4Ad1UZ1cODsQvuivBx6Fk7wjdr2qxsGgvehShjWnw9cuL9YmdXN9CQ29Jy8G+I1d/0q9PdKzR
R5b4nndxYaA+DCjDqo2OES5Ad5DF3jUcr/qAfiIZrjDFCNKJKyoNqtYBXIvUiC5DrzK9K9H1yFR/
3Nz/b//Xfya++d/kEltT7F7R3TwXz+Hn7IXkZv03fkpuDCH+4gsxkXZQRtZa24zdn5obQzh/acv7
Meg8aZtSo4f52yaGHsemo0XlH7OYa1NU/ZfsRlh/ScGu3vNsS+gftrP/dsj9PcAx1/10zP1hwL+M
6dTrELO16diWYun2lFglOb8MeAyHhILkwZ0dG+IDgK/sSXomdlcx9WgcVOdOX0pONW+M83UY/3uY
/7yqLQUaRB4A7dv1rn65KrU+lKxMszQegU7C2n/AyBT/o9TWvy/iSRx4pnaFdE9+Wk1HlmQV9y4N
lfowO037CJ0GD+8vL/sPD3Cdek5/yiqA4rFwGdM5+Sm9CxekVy7i0Ciz6MuG6k65IKZDbzQPZuG8
kTV5MuX+eF+OMBlSwICkZZ1IpFJob87SO3fwgeoLqhcPCO70Zdu74xu/60+v6JcLyZMkR7vwrJ4+
3d2YNezJUZSBS6eN9vrD+9Poc6SSyMgUiWnq5BXZYTvkUWTfQYP27vk/0bSexmU5z5bK2M9ekmW+
ssPojUle/PGdORYKWKVtZG0nlyUiLYa67t61OZLpUTURm8pOqW0QablfSi996Bsv2BVO5rzXLuYO
LfPwSxzaHO8lTY/NxCJx4TRezeYsE8E2w70Xv/EC/vhsKPdJV2qBsup0YDVNX3trg7+v2z1mZHa2
Low0iohu/N2Si3db0QU+vP5C/vDWXdO0GFomcYw/FXq/fJhzH0UqGq27Cb/+udWM1Ddoov3zDxNB
Kh8/XiOmHe8kgLRBFB3NvXmHgx4WSUBwOJV3d/f6L0GR9NuX6SiHSzD1ghCSp1MbotOkoQJ3iWOS
HkWj9fjBw0lTnjdu7paA/MgeWltyRFogEumTHYVlYidUjaP7gP+p/o4akbzwJS8ofbTY0V3Y47wS
6rOtA/sDXiBZNovrbccS1LSP9dy+T8cZLTpRDsHtkhRsCeuomwAxejFAFjuvnhqV2xSfp7r5Hg0I
3DY6xBC4AfzQ0nJdJir+llHJ9xOiPdxNVpc8dnSefDdX4oizWHa70Ozxs5txDJXHtuxl15LRJjZ8
sdNlaIzyrppc8ukKzCOftYA/gBJpSYRf4uY9c2spnwKary4AV0/eN7KW057WnoTdIpr8LqF4BXWT
v2GRwYEyYdOy//rEWRv3TVaj1N/QjsWNWbeVm+OtJ9Gb7yfonlVU1Aal1c74GvbW9L1JwKW7RefA
rIB7Doe7MaIHnqN3tJA2eEdK+57y+cTCC7umY3Us56h7NCVVoj1UmeCIFgV8cNXSWUOKFtXgTaCs
RSjQxVBCsmjT7y61nnkTGsIKd3HdLSXcrFhy9mMKm1HNa+oeYdsYz7QVUH40zAkHz04T5zzoFeZj
1JjWp4IzKflq3rSUW1UbkkQZN1prWJTBwXPr+hZDY30NkqWmGps62WOR2F5Lfp3hPrGohGf8100a
B1TaP7rG2F+6bubKbS3T5nYZWn1Rm174mfwUkOhJEhXizG6m9AOxTEVC4VNDM0CGgVbObeF+WEPV
ZH60VCP1UOpLgJ8cbyTp1hvRr0cmrf3Ktg2DjvsqmNJ2WHyOxVDB1DTilhPsMlZf6Nw68NxmXV4L
W3XIYOEe4iz2IjlulsQpeL1LGn7VwxQDGsBfmfph0cxfkd323iZvHbbB0yrNq3q64rgxkDzhdsfA
U9ajrLd0ZrGMpb2VXdUj0Y2bXI+kU7mpOz50cdpd0miS301G6HybajFeWIgOrstEohsremtW27TI
F4whc7SMm7wHTLcpFi/tzgowYyhbkMkbe7KOMsilitIYFcKGU+2QI8QBO9Kb94BZ4OfUZjP2vhhG
K9gOXjkQaRdOLvt0E1/q6K45RfUAM8doTb4bLA/A7pVNj2+b1SYSv0D209d4EuoJESVkU46DDw69
99QfEnu2fcvo5ecRg+mTcnJ9R25c/MWbcnfYxsprmy3axPRYTozmo5dH0zVC+zI+Q5JWHvu8NCaf
31p9iVEU8+DBBn0h/TH8yB3QNuOEQdusWJzzwcpB7rii9D55mQz0Zh4aoCGVh012q0hf+BiQOxXt
LJ5tiDwIpeAWU5h5laUmqDy1jNSopjx5nnkNCdWYYngUSO2/2qkRfIQFUFcb0kXCT1Ur1LtJKroT
qZcUNwk6GIzTXmqgQijLNPYtxUpIcy+ZbmHfkY1nFE78MSBC58qCFIiYyQiwXTjjEtkIa5dmpJBf
yxDBBDFIWwPW3VOphuHRzNYxOJkIatqEuF8c2ngiRVzhDeqmejbpKKrxHVbR4A4BZgb/jxI2OA3R
p6TjcVQCGzsO0RWSVs452Bj1TNFhAL+eBgWOV4q7WHtTHYvvKCw0uk+m5Wk7Ny21eRYwjB2RZY23
XRVmd2M5g/OItYENlq06WuRh9RX2cEdmkPSrMLzNinTkMQ3ZXcq4J/PZrbICKaCiIzPmBg3NLlye
RAjB4HxIoI4MSDXdq4mZvPqU9025RL6yYlSRkFIEM1BdFh44TLvUeXzpEjrSbiym4wJLzajpftBR
a0b5oPMGcU5JQfi6axR+kbVRvbKzXc8ChYSi6arNgFlt6czx5erKQlFOC60IdutXMW0ccnYZEN4C
lr7RYcO0aY3z1h2xe+0Gw7EuhIyd74StemqHehEloxyrEItijTMWUjLeyCEYMlKYBvPCANYLpFuG
Nigb0i1UZboD8cw2IUc9dbtvQ2q0FJ8DT+/baV7IAUzM+FNP4+4Wo+jwbERaPLP/JslxKmJefdVE
0XjsgzAiHbhss2ln1K4CYxBFBdhBi3r4Ozduzcca6whWlLkN40ONZoeAUB2npl+RmUx6XdTM0yaq
8pkO25TpcO9QYPmmp0TMWwqu6XSwtdKJP9E5s3zEceZ0kFmVwi92G+c6a6fQQfKeJQLQFR173/TQ
5+2GKsUHPuSqfg8N34FLiM3/fQBokQK6g/nzArjRzCUIrCZvUa0jCyYMhBzciDbGVgkkZ1tOMI2g
wdufp7U6tCOJ0AFYkdKE8L2Qfj39wC4gpneuUedPKocdMXUt8h5pw8XfmYmKEIT1vc1QNCGYU8LL
gq8Sr9CmGzOArFHQ8O2IhoVoz9YDJhXBjRE6by9tpA/jvOh8hSAjoHEr55HiwYhUBi4sEEivLwGB
xRwrus0Yh2PtjzGjfuekAdGoHFBTtSpbw9pPEIKbG7sJ2vrKtCZqza0gUAX3O5lTvk16THKI15DE
SxPxTnQ+sRR4OwrzyXTM21K+d9iZYVIH2ENaod18oEKWo3k3ZyTiEJAApQ1hjEW4QAHrPeYYNYrq
ZoEWDuqMIu/dkgvnE8TVH1CpemZ/snQEZok0IGrPkXBNN9SEamI6ayRb/kJgVbWhi2PcoOEVs++2
EsshWFA2DqRY5yvPZFDmngxpQlhYjcAi1ciMCBpwEH9sWjmiqnewDYzbRgbi+9TLHlxA0GacSYTl
nlmIPSbSrFBVQAS1SVczyqkyDqNI8gfbkL17aObRIfokdh3+JeItreG80Rgbn0iVSqka6oVmY+OJ
FeTFIlLss64BBObyYahtZaKd9NsmduOvgzujmaEVEljVbhQe8Zj1ENZwDXHlOh4gCfyi6b7H5JPe
zEl6WU5pcT6ERB0eJ7Rbve95SDj9MbRozYPYrZ5bHjQ9dR1RQYeXo0s/NqaK0DGlgaXJfhaXfWUn
aAbZqfQ+e+CeXKC8CvPNgiwRJWO32De0cmlG5cGSPaWLl8ComFaxGmctFZ0hedO7Cfv046QRE13k
9jB0xyrx0mG7ZHHyoY8HJzv+2Of/o6rUf1Zy+l/n97JerzsNn7Mvn5tvLwpP67/yLzqRFkJZrisp
nhItxCH3b6+X+ZfSnumYlqkBfqm1ZPF32ck1/4JItHpetGfbDpiif5WdHPUXxjFp2SbaKMqkrvtP
zF5rmeLfVRNqFzYKPAqtFkUse73DlwUgUGL9krIb281OO96gWZ9B1xmWkHBwc8+9FHUdwgWCTT0T
YE1K/KUBkdx5//oZUbw8Y/+8DRc+knLp+lJsOykEFLYWrTfn3EYTk7gQTJPyjqULjxwLNwZigmCs
epM4Vfahr2nUb6gLxCiG7VTPh76qgxv6tQ4qjZBHh4Q3bM/tdFWnmXMNTiZhaglv37jnl0d0m+Lw
Wp0m+8vlvikPnNQFEhrthI0TludCkmWFLuazGEnpdWmb1cUQEkjdkW1z33ZdApmB9FoKBikNdiUu
woE9VJMENVlQEVrgNyoWYj24//pW11tbK+fYwEz0Qu56679UD3p6x54whNzpUVAfmVm+PIBJuymS
w77tljsKL/KI/asFqi7EIV50s81Ej1/s9Yf08uj/8xlpW1OTs6SrhT7pF6RjXc+CQIedWjzic5DN
Fc9zQ4qHrsknpS4YU1vHQ8ABaA7+UU3r72tTvfew4VJKcdcS/y8PgSTShT6nw/uxJSKyaVhVx5CJ
TeDspKByRNSo78u677ev/+g/PX62rULTieG7oo7z8sptDz5rdCskp3BWdwRSeTiKXcs9tG5Clw2O
aXMkKW3ccFpS9yNT/mbup/yO5Z889DduZr3Yy7GgsY065lriWY94J8OU2IpGY6PAgFQZnUlz1MDJ
ngiJGKM0Swd3Jx6M5LxJrLkHLDplnxH6CenbVR3ib/1XPf7250V/ber89pkzayH1on9kSQovMIdf
PpgRkekSpC26j1qtdOEBCzSdreAq7FPWN8K1g4/IqTzEilV2TR7C/DQYcf04aHOf2fh1Nmiuqo+N
mmBBJ7Hezp4RHWqQtm9MSL+P2x/zItQ21FF0uk7eICmQVCvM0duhSEZthARck/M7VUQ6hVdWFmTX
qlcKLUcVvlH4+33wSNYDqW2ek8KEZ58MWxwVwdBAPNm7i2nuhVVxUuKogINwNCrzY5y31nvRZ8v3
1Iumw1S60cVEePA+dZ3u5vX3BebuZOxwB/i/eVUU7vnfSYGwT/AVUFOZwDrGbPSQcRI+PmOTjC47
Nnr3lI6K+dxihr5Z8ONYR+C0LdTyeKIW17mCGDbSwuMLqlFieI8OlXNpqI19i7Sn8pcSR9Zegle5
BDQRIpSz8qk7a4tyhag7Web5KQGUxRtz0toDevlFKIrcLs1FR2Cmxtn3chQmmbQ5pqbDXumuOwwQ
Fg4CWa8/RiTRDnUpqfKSBbMhtPLrNAzGwRXUAN+4i5elb2YnbsKhnsyfrEz8xcubYEoOY7CY/d6y
UR5sKBxCjhngg1x5nfNU5Jk6+8cvk8VVIvqj0E9D1T25ouybqUJd1XPamcePpizLfdpl6tHCTORu
yVrrqe9V0yUyyeoSVrR5TmM3wgrSOXdFmX+DKpi94/hSI+y2kndVCePYGfRFJGZIxBE5CgdtZuGw
iXSOrCA20J+t3Juvr/8OcbplIWSCbhQ7I9ZegSH+ZHFD/qlmMIHDvmtpI1NHNLudXfbtB4WY9oJ6
pD4ERGKSYhDisVsQ1LR56TyMbXU3q6baexGoPlLd7HvFsrfTMRJkXKMuWVJy2FbMoG+sB9b6ZF9M
wVjR2GLJde6zbW2dfkZelxpzR23GrRtAhdhhIyob/Y2mQn0XBRFZCnwwR8of+b1jjF8JYPMuLTjR
GHRqO94tyWxcUu5DKeza3Q0mnp7DHL6YNQRvJiMD2pRaiukmmbonJ8TFSLzVlYGtFAm2wxJrYmq+
piyW3r7+Ln4fxOtnhCoA47mNJejkh1mo/1xiyod90JvzZZuiLoW0X96wk5uPAcLnN8bw79ejucc+
DqInlAolT9YP3UupE2xXewtyyAfZGd/YdMRE8jbjFzOMu7faYn+4nkLIjIXJocHL+3v5kTYwZLAI
9eMeIIJ6ciOdPhvL5FxohHWrPV2/MeGKdey+HCkejbC1OW3i+wT28PKCTpoULsaTeU8yM74W6YQm
dav8AbRVDbBmWNHsrDt1bww7YowEG2GOkFRlS1Pc9k4XPsqO8mzXTfYb69LvXx13prE9kGot11b5
yzsb4SYYbRxw5M5wfgWzJ94RHVGQLGn31xPkgl1u2+IZwTP4JKto3+gi/enyruK0avL18+2fTF4l
tIDIast5v+BtfTKNSnyC+UrKKgbiXdd2cjsZ3Te31dV5lBjOGz9evOz2rrM1Y4Dah0dnWdnsXl7+
ehemoKQJNe4pu7Q1Xn5PPwKlr/2snoFPJEv76A2FcwuECT+2hwkM7+6NnDXZuPiB8HX32MxBUGfd
WdwX4dPr3+FvTwdOLXoZFIqCjS5/vLw9O8MgnmOp2ttsBQ6NSqybMiyjy8yq6w+jll9dqsL3EV/V
HqmZ+fD61X/fsiBc4E/WVOQVyCVOdktxS9qC9Fq5x2RrGfdGiRYNc5U3XictX9WWxB9b+OFkV92u
TbEP+HFYNgchCGCmhYsnzn/9jn6bcLkhyqyECBE/w686uSEyYXozT3GiUzEjEHfoCCkLzJIQSSMd
Pzqiu+yNQh1fv+gfXgIMFsjorqUZJ3odQ7+cNzAJBBMqCLXHIEVlMvEG8b3Tejmbc9s5Q3ybf3W8
QlDypOQ7l4ZVvbGl+NFIfTF70GKV6CssD32uxwN4eQdTNNpWNOAN70glDjdpB5oX0+IYEzVgEccM
Ui3JyZTt8dIi5Z8vI4PMlVvZiaEla6cu1sEbkBX6+oNZax8vZzXuC22ax5lofS365HUAhLc6YcHR
DVIAbpslqwcSmZx+FfwRaB/tXFdTcpt5MGTxlja8iXho0U0NxKQdp8IcqIANljsfPFEu3r5IaR+Q
4WiYDqrVSD/E8Ug6KrSKJThrR7BNJGAY01tKjN9nAS081G+cZD0BS1qdPN8G/IuooNjt+7RNgsNa
Lck2blJTciB+AhsLnRCFop4siIQMWiAS8Lkc03cI2E53M7Lk7oxyb3sj4EFnfmU6soIsR5n9jZHw
+1Ckzic9Tp+MREFp6eVAcEq7y+KcB25Q/NkC89A4tMz3KOe9Kyues4Nbi/mLrsqz2bbi/euv+7dF
kw0OGzTcGJqqly3Xm/vlO0DFEQVpHIPNGCWsM3pat6hJzctUcHiAxlBfv369H9unl8N+1V+ZLA3a
gsbjnAwvCgytLSLp7COn6L9U4JTPSFpcCLhU5mUgDUK5AqXHA2sqwRukmO6w/pVHK2MicnClXJcr
oFeHUXshc12d5WiijB0+vwzGy+J+iJwK6+FMVhqmvO6NqepEacjSoi2W+hUyzj5D8yNePi7ikBLD
7OG+FYzwa9l43qMAa3RRhiJ8l0+cebHNR8R4wkm89GYd+CIkhqbCZED1SCZgWbBkFtvXH+qJaGO9
Lcmixx80CPCaqvUt//IWG0omZbXIhQycMIN7zbpHC80KqicQTEH5flIRQJFxFmR9KWsgloCem33Z
Lfi4Oh1orJCGseZO9Ulz5c1WGNCZNEh4w2RHk1M28aAvK2t8U1O0foQvR4OUHpttwTptcfMnN85I
sAobuTqUjAkHYe3lY7FL6ePcFo4dfCw6jGV+IDIgkWT/umKXCDHCdy3icF2qJToQYxA/vGvo3mHt
OocecTp7bXPdcbei13eRo4y3FK9/mL1ZrSzIXw6Ti4vu9OUTB2ftRLOA6R3XJuFKoRTdZ526N/h3
oViJqdvnoWt8Uk1r3JGn0T66ZZb4I16L66Tjw35jAKxbmpPnuB5NXdpoStKJOtlxdXLg1MGeH6vY
OO/DAD00UhLiR2zdXoGpr/DnR865W44ekSTddJ3Rdr/iL46ONYdvKJX+MPUiD+Pr8FAp8p2crugg
pRMrbyd2OAQy0pSHAGrm1XgPZTtYyxDWhSTGao8n17wM7aZ/InU22yLnJpu9n1sf+uJyWxI5CgsX
svTrz+oPMxAnoBWYBj4KJeWPBfCXjwW8NrHSZr3sCXw21BXRbYrQiyCubo0JToafwax33htY4M5o
4o8m8uFZTp+wdbIByuDOlPtoclY5vK2oJdPSr2wMapBnSYNdovwc9TkpoUSFdNj7kWTgD1xitpkx
p5a3HvUfXjwouXU3SXGECeBkOnWrMZVJOghQJR4p8vjSOIba6HOSkGCiRrfLlbTYR4xD+GjwTG7h
IENTxyZ7lmYs7G8823XYn4xDpnTBJk7Dy7NOy+w2by/qORns8XIsx4SAoeui421sMZwuG9VJqM7z
qk4g6GHNgOyoKLXmrZtPBKTVA1BzqOaY6pkrOJmE9NzLSOL3TGmn+wuMS5CksjceHU3HGBdt8qm2
6v0K/PgSA+r9SD6T/e713/SHOZ8jLGI41i0+L3F6nGiSdDbSxvb2Fh/YTSRSeWU3eL48gvc+g7wG
rpzW1c4y45nGRuA90yPGidFg0YLRct+tDr7/wS1xwCKJdZXd0yd8OfskQA2tlH7LPqRQdNnYeNRj
xivAGIJsrUHMZ3aW9R88VqVr5oV5O7GJ2xiNsHcLP+UG1rR6455+38VTpnNtKo9YADQv6OUtDa2s
JxPvx76ctf1+xo+Eg0aXV+zpyV80SuNJIf87vP4grN/HGyVfxhp9MToHbCleXjXVydDnLmcHRG4K
FUxsHYgNd86SNp/OcM/lFx438SFGU3dRtab9HZrc50gPBA7ZdHPPUrdrrozMw5JCz/dCY+S6NtCM
ETNFb3aDBgUqcj6InZEY2XEpquCxBMT5yEJzSXBU85ZlQ/woGvz6BSGkY+PKukJnDcDdadU9zRpr
XRJN7DB14/l4dlfGnqWdx8SzsEUZiNyAu9ORgHdlasQrIHi845R3rcSlzJETTEYHDmTJEaq8KyyS
p7dWkeB+JqzCtK5nUxp4lfCbNxiLEJQMtCPOlgLxD8ItC4wWHsVHjfP3A3w1ACZukb4jnaMkg4Qc
wrrSBVqlWnTVrvcydu8o0wpCrPhM0g0u3rpn76bG2xS1JfXnyBmhlkdq+gSWrK2wesWCqmYaZOc4
ukLQXKgrat/O09x3bWBkWyUQFW2LRpdsCKBJZ8dAmeO1Y0HU9mctgzseHTJ7IL/pM/GBZNMaKcbd
bUb22HAxsMsJDtbQjoCdra5t+YFGnx7bAnQihZzme4y0ydvM/LhtPoKK3NIeGF2/xm6/i8u2vlaQ
l81Nhm1dkgButJPfj8CuNrWjCRxOJihwZSln44JkmJrES1XZ6GEsm9OSsYrIcD+C+esBH18nOfw4
jhp23xxaXQ/HNltIqpUuefVLEDqEWg6NvPHa2TDPITThuUuXLCI8imgpCLR1bgZnY9dV4kymsOx5
eEyHTbo+qCCFi8zXmHZbomqcb3mNu/yt08lvBXgGJNO5pdlVKI6G+mSuqWq7KSKm9B2uUHGemOCM
EAzxvRCAciWXPCs385RVe8Eifq5KmR45P4o3juu/1dq4gLUW29bGN8dmdbLfAsm2tC4nxt0MpfeY
pQGcD9Aou8yNr8N+LI5orh7c1oippoaIKOBHHGaHfBWaIiAAO+xWbh+3z6/PP6enp593xR4Hehm9
CfPk9FTVzP543IIdZu7xOVvzqyaEabdDH2YfNISe/evX+23vwgzHSY0F1vKAHJGi8XK+q1JM4XYz
ODvXm7zLZMSm2pAc/NEdAAgiuOXbQGN3vfR5eMTojvHSjIb1mCUQ6tqpwA09JBFB43OT32vPSlDQ
Ve3oV459ZSKr2011usCHGEaaOmYrzDdWCabk9RZfTHBsDIEdsNfAcMX26+RNempChdejwKpwD9u7
UpEVdKyzGoig23S9gigQRecByCN41ZlcHmrGHyKjfjG9/Ygg9moKXaygKbSRcitQqNL+zOLyY9wm
o7MRTn4E+g1YEtyS+TkkGCwhiDJeTYVQNFCwm1X3riFwBTFmiJWV1I3ovG7bpvDjtIymuwidO2kC
Vm9jTK2c4kNkQ3bw666tijOKdy6C88qMk0NLHHSLgm8KkAqCOl2OoZsV3a0XBOA4ktzV5+v5GkWl
2YDGLpqwBPy/DPkX0oXgqmFQJF8h4CTxxelh9hxQe0rY2B6skW2GHqnFui4WdZ4sgQX30G3myyWl
NLZNQ94XRbvmGxNE1j1ShGm+RE1h8yb7ENs9S5/Iz4ulKJBoDrT1ti7e+2vE1RUfgokRcAPEdPys
zDm39mpKkpwpzcZnTHQjDSaULkV4pC0WEspB2xbtI/ljKOJqjzS4ygJxv+H5IwYdstgdD6KKM9zG
mafmKwKNetKgx6U6G4mJvrIspvbZrJb1WVv3AU4RNNStRFg1BJn6ygTk3mrtkVHVJTHkwakwAG5x
hoC6n8sDdbH6QcmuMA6IZjlLyESnBLpRqL0ZjbyafCR4RJD3WMOSbZSa1kdA795tm6xZwBGgWHPH
UuRhtS7a5bEwxmbcLZkG5192wBCNdBiupmLsGj+W/EaonUV7QOupkQMTINGQU2HY0w5WRmHt+ace
JOSIwvAaobNkD06z5pJq7PbnIPOHM0c0YfEAuLXOd7AG2vrRckTf3jpOWQxntWJh2s1lZHxDlzqI
Y4jzs97NS0uGqB0U9ZMRdh54qrooCIqHckCqqEGUJ3EAiipZF8fEHFRQFYF9YjLlPJ9GCCTK1otN
5PveWN/KAR4/6MS5ePISqkuXRGilEIgCJM8+Lsj+LOeg32EggXJ1ViXJCBZhSAX/ME37hqpeWAb7
xIhJ1yuXKrsvWGYHyJoxKCfsJ8VtKzpAtYnbG5lvIvQDQoj/gEDCHm5coZSFPHyZ4ntMpZigQUgH
06XVyqV6gJ6AkSPj2xyPcYMBZc13mo2zqdBIZZXbO7THpjRPLmHYk0XOB75KICV4uLMFoXl0JhDI
bUcK+lAONR7sjTmakTrPqwE4A9VRl0TfIQMvImIU6L4V16LHWsLeeGcg9u39kYLscsPQgyqbj2pG
xh9lzT406tnZI3dFSNUKtzrkRlAzqXNq4ZA3ep9GSwFryqGQbKPYaS55kS199rSfjtisDY3dPPYe
IPUI2DFtO8yojqFybodlbcWMdEEfyUltWL3clqzjEJQasc6sm1eV0LhqVMhWdi9UEyzbZY5k6s8h
An7ICW2V+YSZC00mzOw95G2vxDkUfv3QtdBmddOXTG8lgk2ynFzZ7q0xy6NDHii6bAbVR+B2zdJ8
VFaVab8aAFLuhhag28YQWUkUVRDCSO4IxRuPxCT3cGfGJn6Xjr37PDqmfKfAQNS+NnSXb0woqzgz
cG8Ro5KPrt6FsL3ZMvcD2bEqltBQJI6NL0GJJ3K3yLJ9Z9Pubc4Qb4wL9TwDDukQGso9y0onj3bg
qLv0NmLEdH6PpLW7cyJ+6B6xCzvGyUpj6I/ONF3UXkqokSCtYwdLQZOmE+tF3Zld1Z2PKmDHlykw
knTbmta+ijCcfwKShIrHIu9h8ksdsVuhsd50u1rb2QG9u9NC0uv51KlkY9wKh27NTsvc7s6s++5p
aRtCbXGXdMkVaNO22hGvo6wnJPbqO09XFxc5Byxr17JJegf2jCxlBF+ETo5t+wzlo6XcvAxutpNO
15lHwyCYeLOAAbbvMUQbwRZJ/UhE+sSnfzaxIx52STaFT31TETXj0rWTRzsMpqORJFl/TPsabgV1
APB+dpfPV1NstD2DUtvpPluBlpsQcni6rZ2OTZprgkrZEMGy7DS1tM7HRGY3KHxl52zQzk/RVupS
w3Ix6vAQk7OwYuF7l/T4wmUARyQVnMvGyqFusTv1tYf/ftcVS0XohZVD9bEr03pMHbjlD4T2spT3
BDc052XUL92hYG/Kjq3rHysvqy5oP4d3c8o3upvtRNymUW5/GDqHwNHUBBh9NZcthCuiuKJdm+PW
u+nSZSSxdHEskllbxRQbqQVgGL8FjENWx6Oz7dImYu+XlAh4lzVleJOILjiPbKherNGx9T7qIU9t
MP/FkhjGiYTaUmfd/TiQJQ/1FezxBhVe1jDpTyTiiElW7h29g6ncT6LynoHi8Vxcq6ZESX24ajfw
GZbYTyLBf0V3ZXWcBj1dLMMw9lt3nb0gJoesgh07AgtdYwNIE+wVxTdSXp39PCKp26aYY8J9kroQ
pDr+lgQ5rwZv4zWJOAeLWJfgJ6Ls3VzJjAQq6t7zsUElTaaNlY/5dqQzfU52CHsdN1OFPgYEsN8V
BqxjROuFgl7AY71OERe6Prp2a7XvNd0FRHuOagMWvgiF8aJNv8ltcVHaxkLrM2yn6bKqXHqzS9b0
+wpmDAWyiQLzOQguFsKCTgi7gpiCl2wX+x7ZUQc9V2cmmnQoFuZ1TtssugCoYX9Bu0bOFaruDpdJ
0xQJtYiwyf3CqrvPUacwJ+hecjVO+ctHxyDXazcMHvQUF4I9dMplbDtfygV/IPa/+T6ZbXwT2WJM
3/rJMT87IrsL+Vq4r7pHw87sQoGplxmR9RU+q41ZwtQKYEL0/lrlRtJHB0pcGYmpwXGGqXFlFQb1
csebABEOk2cSeDikP5wGJbE5sZs527we5mATzCvh0OkN45CQ67WvTJGHTzHV1w31zbQ/ADSKwqs2
LJAcgPycch/WDnTFBECjc6QmMx3LMrS6+2UqKmPjLLV6dopoEnv2fIZ5txjQs3y+dzvY5zLq7pRH
I2o3EEy5INKx2B0VS8R2uG2DxOOkvoSlH9VEkbCuqm6LTDUvthNK2OFQ4KMe9swaJOs12QAuC9Rf
TDgbeZTuIRhnN/SDXqq7upYgl7h/49BpXGx+zUS+mexxpLyeVbCGAl256ugUgQi5i8b4L8rOY0lu
XNuiX8QIejNNkmnLS2WkCUNSSQBoQW++/q3sUat0oxVv0BE3uq9UWUwQODhn77UZCIak+45duA3f
aHwCDfV7gzA7hpblToRb32D9I3n6YGofGlwBlI78Ac+qpp2jVc21WhrRXuHy2g5hqQYaEH0vPShN
rl+lBmPR/MQv6JMCD5D4hAAt27DLrTNM2HDyOmR9ZDMditW2ftF0cuYz0FjTiF0TO8hUupWdBsPC
gLLqo/rFVeYQHGtl+RXvqHK+Fdw6xrgnSAXlG9EMRBwZxJPGjXZFe3T74hps3lpBk/CyNxAtCPyq
BPp+6PpAu31ZfhNWFTyX5L/Mie2Pvrmz3bK1H6IaywDfi+jJJDKW4EsB5C180LrOu73OiI1ByprL
6aja0RdvV3O8OHpzLe9J/7Tby5V+BcJM2svdHMInPzuzS9RFzYiQBLAFotS+2IRFUqzYxvkmd3lR
b5yNNsf9rF1VnlQliE63mTQ8EAFGhSF1F9q7EUASc21wL/ONJJdJXlol5xw5NPqmA0AanwKjJ6uo
hUUZJMpxqieWPIoWWPOUnQBZgAYHCjcFIGlgfxhH3ZpQ89UPUjfQ841tgW5OOIMt61bM5pTRfXHC
b4NsGi/NVrN5z7MSMmIeVvqU1RaslzKnhX4kO8B7ap0WjJx0EYylXFgy6yghXoKaak2x7ZpyIVTd
HWY+yRL4xRyvVb59NxXQGjw5kmzy2oyGeNE5j9BoObJB5IWQwlA4tbvNqQ0jVYyA09laFfXOINqf
wp0YfC0l1t+73PCdY2Zv1XcHK72fLrMOEUoNTS4x21Ttz6sxKTs1CkD6wZM19qSFFF2xI7RC6dQw
MlHtI2MC018T3tDswyDwrqij3o2nIuuNpwoX4ngutqsu1qvc7vP1bZixQXkAf/JZ6Bfmle0nixWt
EtKwcyDq+QI8tKvCxYxLwVVsh4mdsKzCcpUX570zHDC/EAc3SJSBs2WJX3PRqeLSjqSMMW4ELT6U
QeWnpqu1Oht5NM/7Nig94tKw+jCecSbyQPDDoVgbjPFBzHUY7ofKrL9ZeY+XUCvXzC/svcPjzFUC
hFwO17CtZ8sQiUlg06docquLGkR9pM8NRWhsrYYBJM78b5G3gbZdqLxJ2+6WvYDFGX4mBoQ/G26a
eUUPzMNO6egTS+QvxHkRbm5lHakXGA9T8pO2z5MY9XRiopRBH/c7P85tq4OShQy231tWy322E6oM
UxDZAZlv0RZgDRashwT6k/w2Brr1sEB1XUQkOn8GmzS/dIWZCplJaLvvajTUC9y/yWeCrJdP9O3k
U9c25g9WRVGkkgoJ3KiX6Q3bohrkndBtTbSjN5XvvSX7I1FvJYw836A+CFbZrIkbzP3ymFFbkFtp
EzYbi0pWTexZrWUfsDwQ31VQwJHIs9V2eBPULR+nWXuAcsqO6Bl0INzq2LdnEpLziDL13qn8SMcc
BxAkc4aPXrLQtnty0XQtyTZtQPJ4XbLW2EU9gTsPVEHFDdQjY7yRgeEfI+o4+9ZZx2Ckeq4i9WDA
17UT8LvTsrMx2j5BraNh4LiiXw8NR0vwzJSn7tIINSLGDGFEQ+qIpXXudbF6B9IdNXRoI4vUkTcm
+uKgA8UXbEccAhQt2ymyC48OOlgqP24z2YlnKTDURnZJZotbV8FZRmtHFlfbEInVrTAfU8prqzmT
PaYCzNJbxPbEIO8YBrBmaQvTBXJKc3KJet2aJs4VyiRQpg5UQ9JJ5MVcpfltHoIQTjmVzhnlkTmf
16Up3Zimg7q5tqXwAs7KWtM2tEv/KVrp8JNTOqNW0Ta7vkfI9nCBkTo1h007/j01VkeqiMSOnQX+
1qVug/F6L2vCLxTiFtqveF8mwrg34YbmDrmf6jgOi3CM85LWc7+rclLrSEMoovLi6cikTR7V5Gk2
Ksseiaswwn0mZ+/UzUE3JHmWTV/lRn9h3zLwX5ORSQBZGUS7NJ+jdjSiO6fEt4iWJQ/otaO/5pQM
5y8EzHBYUWNRNdTMfJNajph6hQB5uBt1kNWYkymYT11eZ/YpWMkxiY215khprV62x2W7bplGiQOX
6oP78iksRg9YAURg82XhKrumw0zlk05kTGx7nRcWoAddZN+uXP5qv1Rcpxg5ILxPSCrNP3HG+P6R
0bM9HllV5oh7ha7ZxfCUY5InMQXfpVH7WXzFbV8x2ZrITWvB8JFU22b9qCya8nFprtv0mOlMybT2
SM095qXyDkHROPlpW+brHbEfynPu1sAggAVCN+s2a3kDZjZ38QI3mmOwFCgHIslijYlRiuK5pnmQ
jPDEnEQFbve6+QSRXoeMXrdbejyuL42nubuOCGvlvkMjx9HkLeNwN4wbond0NUMyE6GubhdgnxhF
Qxm2p6DjNnxfl2bxsjRF/s2ZCg+yaJtLcbRzPyTfjgDH9jT1yhY72c/yjdHUEA+OP/Hjo3D9vNWl
YK7ApXs5c9EZGeARRZ/WCzzyhEaVPKtIkyKpRungYW9bjXtVWBLSHPb8W5w62SUPukDfmBWhLLQR
Ju2ePc6NLwMDU0UOwOx+j2j4ibTKs1rfug5Nkb2tlVhjaXLDx7pcbDTr6E4ul4jsve1RFxGq9KDG
phL3NOTf5irIuwsLkygDy/Cn4IvTd9WbtUoGkjWvqHuvjHzz4mxYgeRaomluC2lU4Us32DlCD192
Z/zjAPoaKln8tlNPK9D3BUSCBY1oeegnjfVl6Zvy5xT4AdYoN8x/ca9v6oOG6J/decvKCLZuZuf7
VC8mabKeFd7JiL92x0fDiGqRqUnHS0gy6+3SMx5RABKATedIpQyoM4q2pZzNW3I2wjXhS6EOh8vn
PNb0eiyqYxH9RAs3gtOeq9w8Et7HbHDCmvkgtbcSBU/DmAQDimbq3W2MuD7V06WrNpt2F3R/zrM1
yoZ9ZK3tvDP4jdZ4BBvAhbtFHbZj8k2icqmC6idCm+0Uksb+nd4gMpYyC7GgmZuVGNy31l0Off4N
CkVhc2taFcwUqe0vebf4MoEOhE4NsiLYoTGr4DyihbU2ai3ig87S7F2VAD/7RasbTlHkqIVo8nA2
uieHw4n4HuQh9b7bghBu5pw5ZUJPInLP5rjZpFT6IxS9yAgreevUULoTSEdAPw04fpxfEOxPXsb5
lQRNqNGXDxvV28Jl/VO/0s84h0O7VGfyQczbwWnUp9nRXMh6jNFcd0CnxsNm2IfO7kJM+Sqkwly9
0qB3qKclS1xRcIvkViMfhCbkYaf7cOt2tDGCWzeMVHtmPO33e+mYRBXoqAu6OzNYPY9shPWKhbHa
Yvg2GgU25DWcO3D3KMVLbRpfiZAtdgguZzjIK25wOiJa36JNXaMT2Jc8p2IwVm8fTTkY974su5ZX
f5jca88iCOEqQDQ4tMitg3uzLnDhwFRZJX9qWf1XepgaPq/TVLRaVNW2R37jXO9WFIx9muGzms5t
aXjGpzwjoe88QNZRR1UWfnQKCDWdEmg3sD1w+pPoq/qpK/bePM/rLmNHI/a3pkR1tDdRaeNUbakk
qtE+GGuDFXtnRFVp3+tWmifqyoFu6mZ39zNVk3WcKztAwG5F1OARrc/+a9ujnLmbS2cuz8TV6zcX
6st31MC2jGU9SPPgl631OXM68Thl+DFiszN7rgxdka8XTJ5DfeiF48Vdx5kOZeSa8Lu2jSSmp6rJ
o/Ko9l430+dsmoWT20nvNeQKCJIx5I5tjUBol77ZF5gM4WtQL1eJfEYHKiGpmsVvWP2aFlTD35ui
kt/NZhRfsynv1yMEGVIWDL9S77T4xpM7j1awB+u8sjSjlogbGeXjJ+xCwiI2Fh5iPPPN0PKVdoh2
QlTdtRNq9jFkwO5k51bw2hbm9l4Ahe1OvfaaGa1HZeZ73mftH4SiQ55Y4DAWOLXFHFya6Nr9pDE8
y1trIWkmlfxW4YEEWPMnTVY3ewOq3/hfmd2u2Q23R5dInNwarX1RF3X4pNEkASRYgmX66dtrNCW2
ErB5rdlFuJqzEp2Hrd3gCBWOog9OMde7xKgH5W1fTMz/GA8X5CNI5EbkYNRJubjBoVTwXOhDOh3E
V1QsBx4GP4YkU674ttfRSuh0hEEhz9a+29V8OeWdDPy5AezVhl+nBWfFA04hJWMjmIrgQik5Jj5n
TgqoVhn7lj7bTChuC6H26Mmpetc26KHEcHU9vK/NMCLwmStYSFsniPhGLsW9fq2rnijxxiiiW0nj
6jGrAUEzI0PvEUeMQV7dtlXrTTZjqjsSu6USjihOBGKJObsAbYcvfWaNBFs7eXkkyhrsB4FDV3yp
wsVPa9eF0VDknVn+WryNrIwZeabee17tb5dcRUSExfTH3QyxUjcfVcOwLCGHSr9zm87XBBK38YvT
mPuUNkYCnxVqRfNTvbF67jZMfjkvcaSPSkHVuqk70MzMUGnYxwFpJVFMdAvhuYM/9J/7uuaFBXlG
H1VJHYYpUSJ2lOQqA+89ykXDTOgKlnAWOqRQGYoHsLPguOKKRS0dpCa0mLNRiYi/wPRB+LBhd4m3
5o5zyCsT3amJajJI8obxd5zhZ83fZqK+AJ9UwNqfmb8196hFBuLmx24oLuOkHRKu0XOrQwkP/R7b
mJ/tNuHbhDIMoiM1Z+HoAb+KLQErE+iCbXGPYPSM17ll4yIvayvmhD06y7h22Wxq9JZN/HkoOp6E
ZOa8oxfgnAxSyQgQEJVDKFTvgGIG0JPvCRcc5oPLSISQMOA7ECdCvHa8YCHdOccXuj9l0zKNcUnm
C3Qdv0DnAhJkRPpLECQw7FAbUMgmJPFJwxx4TDa/ozc3WQu0885TipsGQeOPuB0JsXcMwGbfFsvv
P7dsfW+dVYwQm9amtRkYDc6ttL2mj8tw2V5WCSr6jB5YFowUJljbvECmkTo6kP0pHDWomUEXoQX9
ZWt+0GbgWWk5XF+ngYCypLSVng9VVYaHHgpVG5slgQmHAR0z16lGiQDIVra89FXQ/Mh6b2aeytAy
iJ0syI4z+uIurrnkCWbXQZcnzhy6l6nVG5NYg37ZTuDMppALegm+Vtaje6FaxWfXT57/k5tQu8QD
VAyPG0c5h2cMWEhIsoasMorVrqEnnYPvWZcryI2pUnhti9rWfalZ8jHqTTZK5UtEBtcL0K2JdttM
9WwJ0rcjDVi3zAjoW/i/PBIDP5Vx0JSFPM1kP92YgZrkjaei7udSuMTqTFNplGcqt5K2BXb8fcFO
PO5rEhLzYzXRv6GzxhiV2OV5ru8l5FiYQvye/oFMJN/dhyUzQGYIqrthfEifsF4z+1cuCofPE5CT
/akEQqL2mT8gX3AIlziSPsY0fWc49K9jsNKZmfjcWZ2dWkMaMZZfOtypoBakLbGknIaLl537RZsi
7Vvf/KrqSXvIyedl+pt07aqb+aCDQBxxdX/AIsLr+cGfIAqTO5s1wn/J6Cn19FSSYfLGs2moCf9g
I96FmS1Mqq2g39P4sPZLQxwjdZhzXv0w28l5s0nh2Pxj0cA9q6dBPmveWQp4Ib5YZumlbt8QUVRl
Zf/830KUj7ptDhtMdnxwz0YSb/ofRBwlHCF/Ylqyh3vv7krbVicZBBFjnck5lX3JEKUOFvqmDO/+
IiEJnI8PLnCvSkvPtZgO878//GyGVFvoFs22nzy7vx/JRttlg2sRW1dGZrknyLZdUIcz/c4PfRbO
WdL58MgOVUCSyh5zAwgHZVd+f+x0bXoo3UNa+9yykcjNfeGy7VBkqwsHnXiEXjV/zgN73u4slYcE
DgjwVRTxGgHzYhELwTzDrwSFHi261C311O3llIXhzmb4w4CFIQ1oqWyp9J2A2faqPPfq0W43dVqM
CXn4SvTts8Kc7cTget4d5Exg2vr6FRHsSAgCAgQCdxaBrGUi3VH0Q+DXO6Slg+aWxqPmS/LVIyXK
1n6TZD2R4DQwhdvhYsi/bQTZEWtIsW3UbzSdcYb3rmcEsfSa4r3aavTp1uqYDyS3I3thfJtPT1J0
03awXGRX7NBZ89UDDEfDvJmNryhXUJebQrpksmh3bmiylgYNbafILKKT2/ZL7sO0+JvH4Q/d0PVr
96GNXAERV1sjy+Jfsm2XXi/d9wB7Z2kMe/bYcAefSZ5sHn/qDKWVwHidvpPW+mXyW6IWiHDZ12K7
9eGGJSCqpvtZ8Zn/+0X4Qx2MMxxGMTNwHEb/2MN//1iSngkxNP6yR4Si7zjMzJdI5sPBBc7yqWF0
f2hZDTs6DB2he2PmvHhkncYOot3YtuVU7Oy5cv4il/soxuVD8WrwjAghN03QIr9/qMHW7QiFbN0b
pRbnLmrG602hzU+STXE3c+k8eShu/uZCuL55v21pABgwcaBOww0buh8dxn4wUDgR6rzvNU1t1fVU
noXb3aGlR06C35kJGrfnT5CR1Ll1p1f+mvq+DIkRE35g7jvQbw9eYfbp1hXUSv/9Vf2vTwfeg70W
dDJf2IcFZCGGLpiCWnt22HswYz20y6Jqb7VNTvVfhPB/uCyp9oCi+3i6XFYGio/fvwFSWDLpjIJN
2xjc72PfugL37dqnA2Gb7/ZKrdaqxk6Vq9fbujHpiJc6YDqdben/99cOwBZh90Q1aQZgKn7/JEM+
aCCQctmTFDg8FVzdaTepiOCSdsvf//tn/XkshDZCSMtEpon5+OPWTHNyRF0ht70TaC7mAfLQXT05
zAQbjFVsPIV8G4ms240UA3/52X9oMVHoR9cnjjAS537w4evtgbcydWLNj8qVT3PFACC0p4rsrL7s
UwLKDPmXBWXbH9c7Xno62jaWK1wP0Kx/f7TWKLfQ1laWjmNOZGUI4Ijkwcls0sGpqOkdNU6nUfjm
hPivaJt4IOPkQAOLKz5XIvNUhy4VCaTN5h9J9+A9mAaxOrFlbLQpSRoaWTVMApyU1Ddi2MqSK59y
h64/IyMrjb+5ST4+Qw+WOTMJ2K1ovlk0H/SsQ7GwilrJBR6p83fuO1tNhg72abb/+tIKb/7Shi0q
y2plT6sCmJZeEdHNIKWVcMGIoPvRuWJ/W2HejqPhfF0Ckd/89yL7Xx/yWnjgV+QftN6/P3WO+qWq
GHMfxqYhxJXgknF9NhsjULE5LFZ/xvw2Dt/++4f+8ULzaFiiJGGg47ZDfO2//1TkS2bnQvw5aNDS
Jzo/msrM9Z6o0bJ0Y2B+6/jZdOxWhicAj68XxjlwxJFh9N/sfv+Yk/+9z0K9B2TF/nK1jWL/+VAB
CcNWjcn4ieyba8ZIgzrw0vS9fUvEzxbcaN+u1GXjzlfc8UaQtoQDLw9OHXcnvMQBU4xdhCuedBBl
RhNhiCFDDDRknXWZtEXrZi0JK9qZXc82bhS9d8XPltved8K+Pc022xkhu5KsTrvX2U2kEHAQbNrT
NtYk/XW3pBWJ4Fy47HPn3Crs7MbbaLAl/Ux/Zwe7FD6CojNnM2dwCOriAro1FLTcsW4Q3/dvHiiZ
9YvYcpNwwa6mobv063bRk4r8i+N2rnNnDwiZlEdCzY1gqcE8HyV+vMYYuRgjx/WfAzzeWUKsoTc/
IG2TEGX9a1BqhxH28Jfl8XEr8DluzathA0s/JfHHXXYth5p+42IeMB6QjQpuDE4sfU9sZsIMIFo5
Ld6/uPUAgmJ8kg7570UZznGUqbG8mEs4o/lpzW76Synw8dRjH7adAAzTFQWBfP6DQQybpwl8TayH
rRxkMgxCY0wteFvF1an6lw2Eg/TDlgh8Ay8KgBGuNtQfwYdzr1lzo+r9QRxQrgXtVQBmNfcZOeC/
KsfQa+pgikDKlaMOexyjfn6JxlCF55EGobhfJwwpB3IwPfOrCEfu24uH2OiR/pu8iypkdbEg19u9
FGiSrC+NUZfL51aqtkxbyuQl1brvzJS8rN5JvNmk3O9XWEi3WUO/HSPLPw+8AQJ2R6CxmOKRp5+n
wTKLkqjI2SA4zpsJRHsZlVjWY9+75fYcwIWeiJt0HeZ6AE2sY1RE9cE1sLQl1/HoW2Rl4c+hyeii
CCsAZCfoylHY1cNqpHDaqq82Id4Hk0Q8/wxnExUuJq3MjNsC3xJGe4gm1P5Of4+Eu/MYn1NbHZiI
VTLpgb77zKPE2KejY0zZc8/Q/uDTd78CUavmx+KYU71Hg9SF6JJ1+znqbAwpbWuMv3RTBTu9RXP5
g1ODjk9F4mr1xpjGbuNBKuvzuigCjCiHnO5VF544Ca5P1ckdvenJabTPsZZlTXZyiPV5d9hZ2eLJ
+PXgYo/j59Cpo/k0Mz10EqbU/dv1sCK1DoUpeT35bHW7xpUhGWxh6fyyStukFauG9WeNivKTUxZd
8F4UIXJ0Q7Z+3e7GDFQpzu6ZaCaSeXKGECyWm5WGJDk//bzATw7xlqbIbcoWAVY27t2gqpmvdrDE
QTmb3GKQ/oxGbIfKhJ5WVLCJV6dpGz6FZzoco1euKFt9Lg4+F9YtNq2RNG8gnPYuqCabfpavs68c
kERJUbZJIz+Q5+GlNqRT7yiWfLVfMM/iOLa3YTq7gGVPwWSQV4euL8RHzbiO/WzMdXgsoR2RxiXD
/ueST8wdK0twj2yhORg7BHDMHRCuDfOl5QCS+0VA3doZ3H8bsnXhg1/kqMVlhp3YnumxBxiyVCCJ
WCOg6fuQ17nGajzDgLMsVQFp7SzC3bgZBVvMns3XIGvPRUo8rQRTM74UDzYp3iV9Ha8sEsOZ8z41
Km/VseP31ScTqbO3s+pFXcKpcLEPtL73c8ttGv04U0J4x0223lf88Txp2FbDe3rkCGHEZjwsTdB9
4/YPh5fO1MoKqPrvbrF59p4yirtOgOOcuGJ3IfvXrXTAgFhOII8mK4rtuqJ8miXxjWneOWRZE9dR
pPUwIbczqvpz5OfrqUZG8I6mpD35RagYC9tF4e61Ay/lVDt8gwBMSjSX+GRCnRjcY7c4dxtSepkU
OjfKJmDxSEYAQuDB6zVKHfyxFN+wFc6T0coX2rFjdysGvTyZVkl2xVRp6wZJp9El6xC09Q2NS3iR
wRYE2dNsbzK65BMJZQnKFhZp2G02YXUmHbVeYSDc0VDjcRP4xClQWsJcko4ydkl9wPIMryDVkd3a
ZsWDUZZyPa4LrS2EbDm44UjQ6cDCg09hB9x94Gl4m0JoFAl2oegq5wkyt7+ptSKrDOqlcuhEG/Uj
qv32zaVJFuyazfOe1LT4XeyEorlsV/f8zqREcJKgQDuya5difp2RAzSEn08kn2EFeKuoSet4XY16
S2oyZJcT4W3lGyQ+c4npvrgi3hjKVDG2rRymUyRT3gpaArO2YctYtfpSFhhejlHVqi+YGLHQZMCc
24MNdPhF5OgCgbYFCzsf08SaVVGytvnrw+dZKSUYCGX5a9OBGYJ35i1luqH82W/5UrUplPkWhx0x
Odm+Jj93Q21p5+vj4FZdlBLo7T7UWjDiqF3ZPPWZ79lJZ9ZXeQiMZC++znLIOQRKQ/I17bkf5NXh
uZyqLdAnyx22txkM85vn9KxUBc3Lfy0R5CM3QbKUXwOGcSXag8FLPgGHZ96mVxE3hWPv14xWKElA
kZca/IsmDnSAIFeaXvvDJ1cBhWpD6F2CaJ6cmGJh+6nlkH2tKmb18QiiiO0njBA6DrOHx2TNt+cN
sle1W9zO/kTdVuexP0EDOEEKu+rZSeVW8eZ1TbJIpoi0r2zD3i2mawC+ts2gvDBrWl6I9gs39vFl
kU+e6Iv3bt6sx9JsWkn4IgRONixjrHZiySzv1WKuoomXgxJ0hr9g4Ku8ZsqAjVavVlHj0p/Q8zUp
o04/MVdGPaK0Fv3aaWkTcxzWqNLZppg2uzAJ4Xuskbs9kIMh9kaEcCneNqI4jutAqUQ+hrLMPfkd
FZdTpgD2oZyw+c3OQv6AdAd4+XljhW0sCZv9ieOtRxBD6K6F9hVNBHKb0g+RJAYpFqbz2sFfwF05
4gzbbLVce9hN+yNkCAtFH4DGHPvr4gXHyXcy97PuQ2dBbz1O1sNib6H/nPksPWDQVBE5KCd6W9GU
tbvAQ4CR5HkmnuwcMw8O8Gk5dFQPPRs5Vq0dseQ5TwQQegoGfxMPJXO/u6hHAJTwaMevzkqqACG0
wpiCvWKX4M9AqoaBJ4wy7YIFb6i52GbPadp22WlSRqkukhCTZ2teo+pE2x7/F+364UeBTqvGe9Fm
5mNoVm4ajIB9EsRIskMCZuX1ztLt6wAG3k1ljZhtbwUSt8caAsJC31pcHR5RxfCsFOKpYFf+gfY7
VzxEx/UPc4+HA/lurfarWsaXQJpEtFsE9x4zvtJUFpX+VnBR3PatqpqfgQgR+XW8mYTMCvRXWBaa
akxavMU1m1NBL2yeVWCi9uDswofhDVs8Yewcd/PcLpeAKw/TYGub5qNhdGB5Bi6/3IYBet3ZJbie
Z3C9GbNbY2mD/TA2/qehICFy77s5+1jpO0S79GZUPgfbOvccP9F2MzUFfE5gQPWptLkS8OKNfGtD
LVC1Np5/ozNYkrFJ1AOKz83FM7moEKtfuNhIn418yEHz6mHdHjHzaaCDfeeWyaQWt0q6olqZs/tR
njPdbtz3pRMtETFK2+4hX4qgY533NPU3M0DbOYSsg0joT1aV2wI52tg/T3otCd0IPDeu7GuHSPKe
qVismnF4lQ8LujNaZ2QmRu3S7lkpvEHC4cpXFds63TDOab8BuMJ5YC3m5N0bDJXnOFSrdbchqGPr
2Sy9JDXpvfKGHISRtNNyy756k/B+tmwn3o6sWa+51OtkP2CGY8CD+ZlIXvIMnHpJct0u+TlUoD7J
AGWzvoGLofUVcZoTW2suyk3t2XKzO176LUQ3Ny1pNLBp3RrM4G8tvdbeZdQU849uI4gmtyQwz3NY
8yUl16s0MhIZTlXsmCjL9nbeeTdUyduaRIXposPJm/DNEIs02ZyQQOxqwDDhUQpCqXHBqc2g3AAG
lK4G6t6ahI1liu5kxj0isWxrC+MF6v12X3j+0uxCwqjClKp62I4U6Fk/JrIZ8f2DfrCS3EbdkKKX
1EYyLSWFojAxq7xpJCTenjTdlhgW2zCcpLfd4RaktFGdKxqa3zZztGkDj636kfl812THynG4aSxk
spe2ckr/HuSRP/3qvWya0gIZ/3Sq8819JOzd9Q5UVD27Pgq3hSgWtB9VSmkTfbGkWx8Xqcxwx9/i
4nHqgd48qF6GjCAmuzbTgKZFleaGgbuNFIdB3CiixfOn0p+luffZvabTHJZCfg4wY17tkNoh96fI
zepebehJbitoseUed4iY36xJaK7j/RrKGg006J+glNl0YIjXiKcSPDb2gHYCds/Qx+/Xve9XWY7E
cCnJeuIWju0SKaZF1d+iUkHIb8wP8Fk7Wlpl3jyKoUfGHsC7m2NnZnZ1I2b6pa+udJtH1I943TeJ
NIDyUlVvJhl3ZAb99339zx4SlT46FisMfCeCovF7N6cWykMeIMYDUrXmDgjEV42Bb94xMzYTrZa/
wXmvjbN/d2wghzAngCMSAuyAuPXBRB9x+S7ndR0P+VpML72jVMxJkD+R5j7umVZkZA/U8xucmfGW
evdvvvH/9eNpAAAXo3VEp/LDrzuGPh3mjqkEya7Il8bGAHHRu273PJMn+xJZvfhVDg3KqUb1N4Zj
/Prvx/3x518nNvRHEHPzIOjPXrsn/5rd0D5dScSyAOrkTIZ2OLjowlCPnZA/DSkUjzbdwma6qvHQ
1FNbtsl/f4CPbYlrF4T5DMWORVeapJjfP4CmmjCBvK/gwlCTI7kWZ0Np8zXiV78J/XH64nEW/6Xz
/gc64fpTaQWBC/MZV1Lm//5TBdY8u8skqHmjeGFio87TTNCIjVZVJWaOyUHkYXjJLeAaJbLvJ9AS
1V/6P388eih43j/wBBDGthNd//u/Hn0YzpiF+WYOkjK0OXs+ULeLOY/THANAbLdLCzmqfpKt271X
kTDvQaoM/f6/H/8/jeN/r3+KKqAmoAuYw/o0yT48CbgsZI9ZyMTz1SPBah0yym+z0/P23nntPD0h
W7GDuKOd4l09csMvm0pc7UtgTcPtkPdWeVu6s208FOS697/mQZeYgJUfiItwg2I7UgKs026KBggw
k97KNMt0sFzDrNAjuZIc7sLo1jEtWmQxsTFYpXnZlhBB7dLKZt5rlwziYw7MqnrGfuE2b+jEQ/su
zEeMFyTDjOJID1gDvvDBUx3LYJzduPDpguzHJnJLLOQ4DglEcmtzxjDsNa8M3lcrHUdy27GOmsTH
dMgHYw047DPtd4vrDtSU8lJUS+b9pUv+x2AysBgsA5DxHNg4XuB8eOQmIto1KGacZWCdkwVlDJlT
4ZZ4ra1ecoQgN17ZLOexqZpdQ3V9D03eOxT6OjsfV0Wokm6O/70MrD/WAYMwBnAh5EuSbGgOfNgI
hk3XRO2t1j7qQzhPM04z4zzUuWW8DGsFFyDMJpyR6CjbWDjkX6djQGV019Ev4x2pYYW+LCRUdCdk
bat5QL1jEVgz0fR4x1vdvxDsXYvjmtEwSufaaL8ExDyg9lwW702PXuhTuwbtq9F3ZU4WNgrgElBu
uxeVuWVH18ZasBtbGxLsYteIM+BkoHipspXaUND2S4lJ1+gGx2IKLtg15vr8f+ydWW/dSLal/0qh
3iObDM4P1UCTZ9Q82JpeCEmWg/M8//r+6HRVWcos++ZDA/cC/ZBAZtoSz+EUsfde61t0PyzzeiTh
ptplJnTZW7ezVX1k29lpjG/KyNxhdB+F34nEPUvhH5obJqnWvayXJkPoW08NzfI+LB4r3SEeY+7M
nkoXgEezKxPaJwQhggbAuE3rKdC7zkJzocsuuZrZqDonlD8MvAFPL8l2npKmv7RlQ1heUdTNjZlU
Ggsq8pz5aAMCsu96HW6WEomBeAp9hv1ZcaHuxqE0nlth9dVpO9F+2UYRvDYksAQl7YqF8QoK6RZd
biTLZdllyMvii7FrRgrkdnE/mYM5W0FaqeWm5cEqghKIiL1J2BtEuzwUdNUcKx9j6rnew0Oc4FNA
zMAwjDmhN1xYA4FwGzANdMzhQzZbrsISbvAYzumutdz+ucqUSU4HyJWTSVeIYvsoaXf9NCd2wC6O
rxD1kY2CiTBJUBKe2fpemOti24KVjy+HBMTNSanl3OYWgqKBQPiqHF/hnaLe97kBYDNDW+1A8zAI
E8aZary1ftVbwbGUne3Rr7rzVZW2WuXHwmkfKMnYCCN9WcOQUhlNl6r1avtG78vsBDGTjnLctbMI
207c7xE9lfou1FNFFqOYdOsUJyBfOgYSF18ANAgfsLrDQPdS12xAMkCjyhs9fDOjDj9UNo8Ixkao
jScEgTntySwapEzCLsa7PG17x6cTrPW/WMU+bpUAHLLvtdbwmzU8xfgw5IR4XmlRvCjoWsDx1OQ1
10tDygvbmeVYcKP9xTnuejz2CSvUi+uhOx8WLDajfT9IjmeQG3cLv/h1xucSBShOXiKrGV9+/k76
wxCX44HKdj2CI9AtwGB9v0A6wiNAjxSzne1YGGecZrqMlLdr8EE+JjlkGaBWQ3bae6ScevFo6n7n
yWnPrN19lLZ6Th2toEC2zc24OCBmYUcnblCEYxxuPJRyAfuh8iythuIswhaN3zQ273/+HT6O3dev
wDeQ0mX0orsfk3mpz8KoJ51rpyawL7gN9J2DL2pjOws9VyUBomm0Ac96bAn7nx9arnPPH1d29DgE
M5B6xOTfg8X2YRpblj26yD60d0RiLzbyxRRAbjsWOMhCzeq9i0IO+ImQGyN1bYncXA5iTJaHqaut
fiM7KOABm0bITi01NkY9o5cHiky8DeC3llc7s7nX7IXGBE5PipgAf48X7VyrR8ysal2cV7Hjgc2h
/zT8xTKBL+dyblGN8ArSjY/bFlEMoSrKocKdPCcbm37PV5XAc9V1jKYo0UXyi32qsY7j3p9OSINA
7FGhsWNkz/z+blSwBsEPqXo/zhpd71ARN+P2OZQ6nJcsBGYzxqcO7Yh8L1VjSz9hY2VscAAZ/VYj
43IOzFLDYAKdw2OuYzf5XdFmZocCIcY0QD2GD9mJDExGC8PqO5H302cl61gdkRLRrI/LKMioirUD
br6cmtVMumOKhuO1ojrcjuv0mLdve/ftRvpLiWQ/zRojnP21rIiUUlH3v/9jdtl6vH/9NSLdvx9/
89w9v/sPxgaMma77t2a+eWv7rPtn+vv6N/+rf/i3t2+/5dNcvf3j76/kv3Xrb1NxWfwYLwYPyOH2
+eG5Wo/x/WcvnnN+9rLtmnL4220EYap7Lv72v/79rwDhngteob8f6vjlH3//1+/7PbIMdO5vaF5W
uQ1ZC2jyeIGPb233j7+vf7KizXkVOWuu1Kp4+h5ZZhq/cZdRjq4PL4lDK3i3hRoZ/ePv/NEacuYB
orbRLiFe+iuRZbTZ393RjscwnLqPmo8ALqqLj6W2LekSqyJePsMMvDdnedJExXXS6K8Z2nj6q8ap
7hJH6RmnMg2dbZuVb+Y834Zuedcb1rmeC0AbrTwbxHm8RDfhMsCFYQpVjHsro4NZLsw6cQzu6Nke
2EQANMQsgFZRHXtvvsWDee2NxV3t2kennp9cxNCFG36aY/qjuU1SmrcYG0CxbBbK8m2AzkzUcJX5
Vud9MhL9Nhf1NrbFYYA6RgBVw/u/tL/qo3vZd8bZJJ0jq+YnOFGf6DdchnnvFy4RnH126F1xaKb8
MaePSkhIEUxGiWxXhnGQp7SxJeMDQoKJ4BnRJZpFk/hW7NS+FsqTcci6YCjnp7KI+ZkpfRRGlhFD
llc0MOMXpU+3psNfbnQSoi061VgiIJEa5Z07EqlMCOulyf9tLR1JkuxuRAuzQm9Ruzp3LVSiIPJq
gEgR9C8zPHjQav0WWI1P7/AW0C05jaiLvTn8KsfyhrEVqCBs+WxEObfTMOfbXPY1jA7wuJ7FZ6Zd
CwoJn2bdiWE/JPm1dDo8pTSD8ebd8bNgXV3nMNsOv5bYnsyFnGp1/G/XdC4QYeeInCZkaUldB7lb
vyUZH91DKxgMxGv6Du5bf4Kl7GfYlPylre8StdyPBkxATVza1HNZEoJKWOobMWqvWJcYlU6YoWjI
WH7RNuzK7E+a118I65M5zm9t5V7FKmZYl+oBPfo3VUMR99xd4lnoJd38jQ04NneXBEnbIbk0y7Be
S/wnQdUm+FGS+d5LjLM5AW7ZqyvGOhcZ+wnQZOJrH7XQjZZbtqxrK62F6AadcGvN3oG5TOhXdeZu
rFBsaX4QyCwO+qDdYz65A9J3tJzyLtO6a8qd81kWN5ALqDnK/A4/2i3uarWBI3QbZxDqVGlsMKXD
h5oTnBtYBqBtohIbpPUwuE3myzDEms9xIvPMkzjfwraAS5w0b6nOFW7kqYjS68ELt3BeAseIDuGq
K6+bt8FND5gbtm6SnzNb5hKE7vVkYqRzh2brgNER7mD5kMT2g1Pv7Vpnh8OYD9rOpYE7MuAZe6R/
vufjoeSYv0odx6QUBw2vjlYBLGyTx7DSnkYMPO4oz/oxu9aBSQYj9jNf9N6nejRfvUp/7TzryJr3
7aONlvup0MTXFOiXkznHiol7YI76melFL7NmfdIN/XQe0GQvo3mCAxfne3XTptOtVosDI+nD7HJX
UNxgO65uCGp9Kkf361CIyxF/jSblKZXUEy6tI0P3p7HI36ZKno7WL8n/38rdf6/239+NFroylnqk
XB9Vogg26UPC0ftcuPDZwrp6SPSsClwoOXmlXsepOEsce7eExRlN04eEXFj4c7sflpqr3w/3Luht
3cF//BTWmptD4gOxQM6Hojz36rGuacfxKRgGGSoUPkqQQz2ILXvHMxznt0mVP6FbOK3m8KRsjGup
4q9dkf9eavylPcB/XNl/XNj/R63/CNZ/uCB/WPtvy/yZ6cCPK/y3n/h9dbf030wUd9ZamHhItdY1
/PfV3dR+W0NTnG9SZkyda2HzfXXXdf4I7TchOBJ9qrHGCH5f3YX+m40IjD0EQs/VRUGy2D+3Pt/v
FXZNnGv1Vv7JvfN+908xiOSdHYfO7pggG8Zz3Fo/dBft1fXNDhrZTDQ3L/EIaC4hzeVXSltO2I93
6O+HMQxUxR69LGjc7w8joZ6EjOYkg6uE/rTbKjAJnb4ZNFVtI2d2bn+4An/ytaT5fh/OtggWEiL6
b+Je+sUfxeIhcSxj2CAZrj0iurtNiPxwIu69+AYAyoFtQ2/S6l7VeKggKKIyxtV8QkMypHdkQqer
IcfkdneNPzJ3kQgRkspSO8ylC3U6ophjulmkSxMMnQjFEMRxMnbWJnY91cX4JjEx4y1x5hBfSKqy
Bk/jiAVxaPZdrCdmRgonFMAhaAxaZLHvVOwdxtNmSOfxlfpkGEIkAMT6dEGumY43BINmMC3aZARy
ow0aXS+3jccGimA8IrDQTOUEk6YJxulWm3k28242GI0eSC+GRHSYwBFQg0UoxUL0mbQh7hyQycRn
Ty2l06FrcMNiuOtaTe01s7aR73XIkDAgQWMtkRfQLEPcAlxDEA8faGEC5wrPuJMSqWch8AB3p41O
eswWm2paa4ihlttoypyRpmucW5MFxjH2ZOAKSAU0T6MG6nOa0ijCuOKCh752m1iLTvJ+YBXOmHSZ
oZ/HZZOf5jQ8780czOxRJV4ab5Nq0ctqk1uOrp5apeXtkTKUrDwfnqcsv85J13zS866QjLHtGDEn
RhoUQLXBNqSw9NEDuZC78hPtoYo+c6GAefCyjpMv4OgR29iacLQ951ywbWF7vuKfKi96HVPST98K
FDQI1bjNdGSpSWHkp11t6GKzUCcbJmno5uC+pLTTUwhscxftTJnPaYPXCkKFCIbF0HNCN0fH8hui
SMM1V3LIb6pFiPLEdgoBXjXXhqrQ/RotVnYGVrXvb0FZaPZ5VvVFfTMnMwdMRZZqF6APRuO0pEef
Bq1FyHUcZKkEi74syDK2ObggmzaqHAfT8HNLo5sct15on6L1rO3LSUUVyddtXlTlKWN/AC9ocxny
HvUZ6CjhQBnTcbBKvV0BT1HxwD4Z/FOFCIjoFqfcqWZql0dvMBgtw7c2e+2GnpadBl2DBuq8zrls
V4j4pHfRsP8XwDDcFCtJjMj+gr6uoX8yG9QpKbK/AukBAXzsNZmZWjaaO2ZPqdoWg0mWlY//Jisu
Yqzf8fmANtbmpM9WdawnJ1f1+aAYWqdB1hBx3wTgyzVch/CK5iMzZsM+gai6zBfzgq7Rhy5kYzxq
+6GvfEstS5RtlhpKl77H/hI7h0oHWvTo1W07XqtBCzN2a15TDLdNOplZBDynLpMe5U2WPgG0zLtT
MSCI/JwoUgp5+yx62NEENbSakoQ5tGTCS8JCXi/gCyfiHeg79mgGh1szN0VT3c5eZ8TeBe+ssgmD
BnFShq1aeMXUn9aVMzfuywI90aJ3J6Ow+dRXpSnm25pYQsynsWFMG7tsVkZrMqDd39bI1qJqU3pN
3W6dxE5Q94MkwKk6wkGzAZhWo4Gok1epdwlpIiaYgb5kCt1J5B7qjZb++OTTy6vUbkHn1uydtnO0
S89JRHKyiBXNRQaTi03PZT98mGh11oDsBBgWjbCd6mjz4tA/CxCV1r4AkEGPzUX2dpJ2VXNaKK1M
N6nJ5fAdoaNlzShHZ3czh0snomBh5OCZByAxCrQiXIGJHiqyTrNJHlHhzI2HsskbVHbtFS59zXM1
0LBGkz4C7eiDn68r75dLVhXGv5TCjGDZa5Hg/aG7Q3wTNaNLeQZeRjXbHJEdfRh7iX/REPzT47g6
vj/WSkaQH2Y/rPsaYaGUT2VKMLBf4Uq8hY/p+T//Ou+X5e+LJE0Hg70JPY6PvT96jG7thBxG1ACe
jksOoVWrj21jNcj4zUH+Yqf6vs+5nj5NW6fna+CRQ6/2Q68RGDNKMlLTULghkVhi6ML+YpXlBuQu
QN0cWl1pztpzGlbjL67cesb+vUf+dmj2BLxFSNfh0tkfrlypzYMdptxjxCVlWyyg2Y4QWG2nQQ3Y
/Pys/vHi8SVBazMnc1mg5bpd/2FPxWJt5QMjS1/vGmZBkUzPEKyoX3yhP57L9YswEMachlnqm8fk
h6P0Mx4P/FnkOo9LW7O6VXyZMLceTLMrqOvpcxRzEh0GI8t/v4z/D7b5P20Irsf7b9bqk2v+7b9C
tv+41e+/PL9rDX77+79v9A2XXp1OVqZJ/B7tdJvf9PtGX+q/8SgzNEeoYjtMIbiU3zf6Uv4mCVGT
Gp1i9vvsIv610fd+4/ahx8dYYw3BY7P/V/b52FjePQCOwR3JzHY1iHFANDMfHgDTBZ2zdPYDadB0
UcjqqaHeqDoBmwHGJFfOm9LGJsFiUixt1TyhXoWLvFUhG8zDbKDvhMYFVdzWJi+l/5DnLty2jJp9
8fYtnLM4CCvQEfLCwPoDaD2MXXKBk8hirxvkOFvaA27NfglK8gNJIAk7u03O+9Jk/YahYMiLBBAB
vxqcX4G8ZV4D01Py1nI92isml/YLGajob3ZuORdttxtdLLvOwUkbkoRrVOvuqiCM7C3JxJ6Jk2CJ
gb8i6dTKvVvaJRrBRE6x2vVEASuEfQpVWeoL8DgnqS1Un227cGaPiASQSHC4ilzLE1FXlvUlKQB9
npdWY/W7eZ5jpLUhsq5458gWzDMStYbs2H4iaLssGrzsZVJUA0qYHmigw8NIhhx3SBcot+rOkWEt
5Jpa40zedt4mafWVgOi83BiYvqLSx/rr1C94bKL6wlYKAxX7a2JbgoVuKD25KRsQAa6mDfaItVst
bPUn1z0yWnXTr3NpFhLyplRef6q1eZ9uxRhhhJhllg7I5/TyPgSODI6oEcMxggLS0ZjTJvZteDKu
+ppMBlTJZn/L5bL6zy29M+O0Fmaawq4qeuN8ygnj2BA1geND1hOcMrDDtHGxbnUkci4jHw+Z+IB6
vdUWZvRFIb9YnePReXObJkMypEk6an0EPrgb5q44ybVWQdtBO/yF+LPCATdYGmCP5ySmJwgiokf7
Mmr3LiNSF90F1Hx2qHrVGbt4yZ3rkkFn51Nl0eci1TKdhkDrXE4mlKuZ5Nxu4Qvr9cy3BKC7ePd6
lpv4F9jL0LxKDRphWPWlhdASBltfBiG6EjySzMl5u5ZmxhAsIvjCvbSrFNsa21TBXiuFqfMFzFY0
7nH1G4Z2HHRrMp4VgkXjQasg8UMWrAXYgcBbWFKPRdkuRrIf0jEcNxNzhZVqt2DDn1RlSObUsXFZ
eFNNKAmaKhXoieJDLXFJ27I0LQgrMg4RpM85BA9KUWGhFY+S6KrXrfaL2TcZCqzEnTtA4m6IT8Oo
NAS6s00DVFeDuuKJXYklqGP8UWsxq8RzYlmBcMfusokIMApkhFeO/WOIFr+E8OLtvN6oHj1jZA9Z
9pJEG4Ehf6NoHT5RJGu3gLjNp4Xq766qGzBMw2QUZ5DFSh3uY6bGsz6KmG+3lYyxERNTM26invxc
npCEm42WrDn6ViMd2/fyzlg2Nc34+MTpNEpDd7TLo7mqXUDcT8MN1WzzkFlVBKxljkad9JOZT10Q
hFnSyLCHx9rkFUN9P2cEUWrmXJ41i1h2RIVk7hMy1A7IeEsNOl1CTAczC3EjmsfVyV/Tnp7ctjhB
D273O15VMyLyUlrdLQJ2mZ2jZ2LPl45LCaxfVQVSzlVRhIDZT8s8WVXLNF2We2g8IroRnce8OBD1
GFJ7z5ImRO83NLXNc2XwmOr+qjCroSIxwaMorCy1lx7YR527FPj3sDFHTUctw+kAGI7EI97GOdig
UwGMirleadXt+dxHLmFG9UBE4GiWhQsCyUOUAuup1OxASA3Qc9C5A7pt3pFDqV6lQbDM0+SFQGSs
MQTY13qlLu4RUSe4PjdZRWak7UsxofH1I9Op9BdEqu6SInkVCvwGs4pGSw7eSBvg86K11mUMgKv1
SWU2P+PkdpCFQp839tIemmaP/nY1xjzIeuBF5g1Ik+ecuo6gBO3WVqwToHHA/MPJTvu0uwdfm4qz
oZdVf1PEtl4do6gNZ9/mgYlu82gwcN0shBhAy46nGkCG19NFQY/p7TJlyGgrO+bdNwrqpRO4kPuu
XZ3KOGh6mGu+zEUy7T1E2iG99DG/QLckwZOyH392tSxqkLz0E30LqEwXLSJB1Ev2ClEl0ZRbkr5v
KQPKI2Yd7WgX2TkquET4CVGt4Gpqg8iUFMvbBSrbhcW0tdCP+Cjr5GXXZuG8p6LPxz0QkPAKbEcU
wogtx/lYmo0GkMPu6rfWtqsHu1iWeed5iXM+1DNAO9am9dbQtJNc5diSqG695ECqDHb9aGwX7Rjb
LasnZDzIbCGDomrniNJWO0pUSJFBUg1ztFvmbngWZV59Ud7kpueiAcOxS/qiqkkC81a2hYaH0R/s
ceSWAXJkMIgwtZNxLpMG/wwLAATcvMVW0RqC9Ii6LiF6wKXFeKxG4E8bF5jlaWzU5HPgjxyfgBfZ
kz/hNMp20CqpZli+O96qQ6a0IHKrGJebJBGJ1BoTmtSyoDCzuF0PaYfTdKeSynqaqgjlE70hp6q3
uGqYJE6lQM+ntVm33Ng1JCUyNAxjP/S4Rk64oSYsDN5kLwDtRvvWpRKnezRp0Rc7zGo3EH03n8gs
JDWnaqRb7owKBsxFX4TNCdCtm6xeSn5lPmYXnje4s+9CW33O+7b6NMI2csFd23gxfIrDwjivLcU9
FqtCnz+jYRMRdoOYqjhspbxkYDu1mOsTPbnMonQpjwm5AfDihYqueZMYj0bZp/GBRJ34zeIqc0Jz
VE9kLEizp73P9G4vbLCZsJC8SJ7g9hq0PUBFiIRF5yy8g7yc1yIIQUC+nZ3Xlbgmr8novmBWsSXG
mY4ohmDUvOU8bGL5EsHaua0NE4CBiHTtFWtzmAdgsntWm7LO+y1KdudGDkaV+uHYIA2XbtR8skdd
+9KYSH38JlIINelVLq9gvrFwU//kSQC2AQccKcHOMyYpWszs49aBoGsYpxo4Oq5wOxck17KLGbcA
DeTRyjkRBPuZIL6R1A/nkQLPwnWrtM8NWSyj75Qemwrop+wTIebj/hoh5a6dIZAYgeqYUgaJvtQv
DP6cjhjyqHtGtNWd2CQ43MP3Lm/0yCbuw5lTfGBZVQ7ncWk5JFQ6a96G6Sm72MYkm3abghX22CKx
/zpYVnTWOl34tcWj+tCz9av282BYoBQ1Wk1NvIy1X7qqkUemp9ob8lybriF5XncottuvkeWV4X3d
rPFQtVbl2CuGNJKPUwZ75lNp26lTBCrqC2eP/V7XNiKjVjB+UTK+L/fXEsAxKFHITGesAGfjQxfe
G2oag3wpP4LVDrbQrbJsW+paex2T85FzY6LD/KvHpNql6pB0PZFR02p4XwwzKbEGl0aa7+hpfmoa
FUkBqZi2GNpIksmG9hdqt1Xt9e86n+/I8Rxi3ZCecUAEEO+PZ4kpYVHQbRx96tpmvQ04x/1Wx6W2
VaKD0TXpMBn7wtsa7BF/kU37vvT/dnRgLTb9FMgiK0fl/dGXtKbTq6fsnjE6bT2bwBZkqF9+qDn/
ZLjxvpWxHsQDnCUpNDX8zhSd7w8CD4bACV7mDPTJP69muzZ5B2uAbdOh/AU248+PBRzB1tDOes56
S/3QZQihyKsmLm06djlRC0rk9/VIvHjfJKSb/fx7rWO1D9eOkQ0Hcql5UZ38Qa2l1+OSTRUYd9QX
WPxw2zCc0ZZDU9dMQXBgbCt23RvcTPUJPnX3RWAP2UZGzYYTx9q67pj3E7hapKbFTG+yan4FIfrj
FeYzwkhCr8cl4Il6f0JIqDTKFF0s9D+33PYEdSEHSML/32FBrbWKn7jB/nN/5f8sb83Lc5y8b7Lw
I99nqRqiJ00zeX+RVQs7hhfY91mq+Ru9PYsnn5E7BhWDZ+KfSim6Lx4dR+97W8b9d4uFls3qHQKY
YzMJNTyYMB9Gp39llApGT2eQqiOyRW6NAuv9nbGAU0nYiGPmWsr4QIaFeBQ0+i9+OCF/8vB/kxT8
+ILjMMD7PJdXm8ug6Rtd74cnsvBIHFuQAWzTsHCOs2NWW7voCCuR83g/G+aXUY7VYWhkvq3aYr6y
E1UdJoz4z/gD8Lstg0LDyo76MLD98jE2DX5ICXLy88/5vj2JW0FqNKn5HNCpeRdbH54TYieslvGT
3CITbvdTGa2Eh8VTp303vSm4k+exi8qlQ//2q9fI+or/cIZojK5NZviMlvXxEcWMMEKHTOV2oZi9
GbO2u+/yUdvGxirK752abMIufM5DOFYZteA9ISHtvYkr7jy3m62eIbT/+cn4+NJYTwZ9Pm41PpTt
rE3GH9+ixEy58AQKHTeChL8xCY2sLyfPX//6YTCMYNTh/lvv+feHAY/a5WbbgW2M8oatJbxS9KLN
7++m/7JkYP0yLECGw25zbXSvS8YPN2BpV0VNN3HaxtniBVlUiR1s65eff5X19vhwDTG+gOSixaav
JLb3B2E/zXw7jefVrmGcs2hA8l03bxIFMl0y8mGIqsy2Pz/ox70D+ka6eASP2AAxeYzXy/jDN5NG
GwKrCOV2zManKi3jK/BgtDCJ0nySJZovNo35rs1Jz0JMbt39/Oh/uEnWo/MG8VzOqgfk7v3RmdMC
nas9uQXMecV+0bmCR9Xf/Pwgxjfhw7szy/SMbOqVPMWqTgX8/jCq0keexpbBYCnmDdmp4zkFfEKy
DbQRf1YKSZc3w8uVRXPejIYitRFvOoVoRr+ufUM73z1V2pymQa2pYsK8Y4xPiubTIQM9chqxOp7A
BCLnKE6ZJYZ8I7pDVOgpzPTrgs258tHF2Y9hPcC+FeAC9xBhLOD+yRBvB8smhCeVJt2HQWk9QXpz
vG06Q54yl8quJwPXaUL83mOKdHSfJJ4ThGaWfHVqU3xKrHLeDf04bGYuM0FrvJS3SW3DeMmc4jxr
sJoY82zsrAq1plFnb7NqqzcCL86NbApP+sQ15u2ohSVUTj28yKcSEJAxJQ6eu8w7MYi5RUAKc+bL
YmY9RXhLzlo4Jp9bnv/aV0w9W9zzaxHMmUIbWVX6Y8/UFc1ycT9QZND/ronsqDBAnZGyTvyX3fUM
otWwE9C7ITIrSTB8i+IQaBt5A9k83NuGQ6hBwh6M/EHzQkPLuvqIh4Ucq1n4TM4JAaYlZ9BgNeNl
28CvuSEadnhoDbJ1sBdVPswDC32KPR0wTCo/B/XrZ3NVHyWxtQdChJKjY4p035SWqE8MLiEE4ekh
KpthaxuNubfwlh2AESl0Hpp+bGgrHJOE+fkyunDyzL7as0o7N9WsPUVcnCvXMXbLYngboum6qyTp
MWOPHSFEGlyR0kQyJ0esdkN4O/fiRlGIH2tN2wEVmmmmwy6P2+Kst/Rnk9DjINRyzbdJGDvQtpbg
sdP+rANQAQm1xh2YWbjBibBOEoGwsS7bJ6fv0MCH9AchRDeka2D/OYvALAb9GN9nerNhtn3aUwX3
uU671LSu4rS9YUa+bBcVV0evVN6V3bj5sRTm2rnNyMlIL3SSq7dIxocD3aIn4MfY7147IyNRvr+j
P9j4au5OQq14oPIeji7MK5pHltjquUXtobxxpeRA17Hh7pIGBUBHMVjYxg0E22ECjqRLQqaWCjIc
XcPSlLffEnREQ24F+l0S3s0F23EkCLSjrTVbEDQKs92kkXEJavaCcnTFpZhYyh1oXbBRNEIzyD65
MENmE61OXUsC+6Yv5HLTikkemQfRiGrSF4Ad7T6e++FcRhHYQ/AgJ0wxhN+LBmhC4dB+JLVyhR6Q
JwSwyara4YDT45RUjENtTo+tppUHYAMPBeouv5ysy2Qprmn3uZ8RaA9XkpjBxwGOG8T27LIuOiJE
wBcF8VgXG51WzlY2wxeLGKQZZpUvrerKVtO+SOMvIXklfiuaZhOFVbsZhNUQOKE+l9I8KxEgnYYp
J83Tn4aY4Ysj5+cM0slGFGgm3Oqgt/pAfh2VI3DfWHa33TSCBCuJAxpcskOJk8tfifPdZ4ZzqupK
C1KvfNBh8dyLePoiXFdtS6I9NlkmDih3lot2Eq8iMtAsgKYBWZ0Y8+XMpo+4kdkIuKvo+WrcWl0X
it1kty/hrPPk2dF+9Ig2NaLLsmzu3Tiqz20n63aw13hA15fgbB2lpdLAS6dkP8d0+mrH26d6aPuV
DVFimq/1JTvq9WKBzJNorNHp8DhlVwC0XBRJUAABHwUo1XiBt86+bYhYrZOXJJlPCB0wTizVLyYg
yGemE8iEwA74FZe4rPp7OjokKbTzY+85F32fF1uKPhzPjRVuTZRNLzbTGj6Hpx+Ra30u2uRhHkX2
i40ce0XWovdrFcnsVPQ8kjbFtPdhrYJDraV1zHzGQy4977J+rArwKoMZ7iyE2m/uQkY7nMZmtvuj
R5s53lbMGKEFl7IOd1PXRTdxTLCwz3xRJ68OruELYh/vOczYQ+/0Viu249CNn/oRU7IymfPA7hRC
O7QgVrygbvv5aSZl4EXEiwbwI507NlWFCvOd6q3q3Eu6/NkwddFvsQ9br5BS5qu4ynL0J7nQmdtA
O/vqZCJ97k1gbChX3I4DJ0tVbzSNIBiWXKcVO3Ak+Qu3HP1hoTVXJFzhS5RDpKwdQTzxFT6tciHD
EA3zEMKm8vWcyeMJbrsR3CP5Ma3vuhOgMvR/6QX9U/dGq7ol2butHIg3HdX0HImx8w2nt5fnsSej
lkUH7v11pAHU2Go1XbYNOHDN3XjmWDv+7IwNA0u2YvQs88JxmLiGYO5zp67IURFSbMYGfJxvhl1+
6QI5IdG1zK3PVktcHGg1MoHhoxqsKNbQcjIFhDawhdI7I8GldShZVoBWhSkmD1rMZsgYu5FpEFQo
2HU20cKbOGtMFJrSoftI3ZVTRGg0KBENNvl5LBM8fWJt7fmdNKbuxNCc0ds2xmhPqCbjJNlVFQgU
eJ5Jeo8lVEYbkK6YzURXkhJEKxQBBdF/Mtm5PYPuU8+ZvHzXYGs4OLayEE9q+AN9pzcnO0iT2psP
a2sUqBymPIhhllXB2XdC9cVyioGxCdNCi1SSufQ2BD9BsW4zXu85PL2NJAIbIlOWge9SIIHo9dW5
Nm0bbawg7qz+W79LVG4f+Gd46udU2qdxThrFtqefJy/shTDkM8dqSOP2c7No9ZOMmU4RkzEwARvi
tkBKNbTTPGwY0cTHZJDDcue5gxg3GDFCbNNlbARhhLxpGzsxyfQ0jxrM5boxBX2C5jhA0GIa2y6f
elquGq/kEnDg7TiQj0I2u2J8WlvEzuElYOhaSwDmG7WmQvhTGtHuqkggh9o0t/q2ahYYOVJjshxA
4G14odOr1f05dxXROcztb21Ygg+RrotrW1+mB34lIZ1plKSvPcXacz1n07Oca+uKW57AnkHEVn+Y
gY4R7ImB+HI26oLx6UKabqD3jVfzUjKdR1VLyyUg11sj6kcw8CyyYawFSUcWPRfD7k7jfiQ7OUvb
8bWNLV5uIuw7lkYGudEWsWmjc78OgNeU0zCfFKRE+jENeW/HK9yxN2SKJfdCuFkYWHHTw+8qF7D/
akyeRTu0KH9tyRKGbDieeYZacQdjkhMxV/o0kFXHjN0v86jTfaFKibzY6tJLR+8lY2AhQ/jsxXRW
MOUwWM/GsAzqscP7AfGsXeMQVHjeeFC7dtXYmSgxVes+jUaBnIBnBTlQ56TDZalScmGdmGygfdsR
RhqYYR9jQkoN7wGgUUIKqL3I/uT/sndevXFrWRb+K4N+5wXTYXhlqKRSDrb1QlgOzDnz189H+Xa3
VPJI8AADzEMDfdH3WrZZRR6esPda30pQJLLCI0xd6/NlojppL097NibWV6E30z25sCr0KZgLLet0
oXUbpgnxQByMPGwG2kjpdiYjjAmsp44M2RUnKQ5S8ztYvtSfADfUZxBipQtckcGnxSZ172AzOmIf
eSWdX+zEEWlFOrwnZ5nCnsNCTMsTzkQ+jbtCaWxBpiaScb8invNyGtW2daM5Da5rqvKYxckTTNid
8M44xWAuuTs36D83aA4RWBY8vO/Mr+jPq4pjo9cptJed1o71Ww2KUuTPptZeLaOyxJf47ZR6C2ko
uBgEOWUukMuY7Fs1kVf5OPtPR0vjIvUrKht3toj1u2zU8LhBFrJiLyI9GiWpWY+XRo2k3iamiU5H
aOBMkuduueaUkXwOkNvC1B6Edol7C8mJsijhk8EQ2ecLamWnxkVlufABKZvodtsUbrtOVkSsWArB
VWrTPJilSaJrLXSwtBNnrQbt3ignDs3L8SkqKwkUWyPpwjNJ8vFsA4Hzmmhr3yBd1jS3Mmq4d4tt
qMcxq+pri3b1t0qXqtth5uBChk3Rfg10Sd7nmNlTptOihcNUiIEQcr7ZF2mKiJAzu6SuPaXNqvtZ
jbvIH5QMyzWpfFm0n6vRRLOZ9EJslbYLvqEV0X8A/yaHSYOFetVZpfTDFiRec+ITAI2nJBwR6+CO
A1qoiUc5D0uy3iGxf8qZ+UmAkmtCmZqGJhw+vWApj7nSGI9LH1Y3/dgR2piJMuScMFuUxQ0IayvN
1V5oHZG4ec8sHQuHJ83OMSN9BKQHEdigkaYwvScysUWXEBPkszcpjl1S00yuodXVrAOiRBNeFHKb
umQq0sgaYI7qmLNJJ9in+pB91cKWjNQR5pGjhgRiSZTTRyDbcXTfCUSxnILSrPOZQ1AfqB36730E
mcDw0p4QYDLnLFxgS0X5CCWKvfg12oY7lbDVVUWzlOiFAS2b9XqWwQh/pwbjeNMZPSIUInnzq7Gz
R/YbLKymo5tSx77I4NjkxXGWPYEpAFlUEn3Vew0+wQek2RYmr0QnoNYsMZ2TtTrEyKXGCDDkEGXX
KqxSsmqnqSM9HJEmZ5gwIAMhnaL5qRpUwu5yc0k/dQOqKXz3HSu6REsC+Clw+Hpb2G0d3Rl5prPb
T6IvUr62f8NEGs5ys8/E2Shb9UVKseKmmaBL+aoaWD1HHjjQbtbrGQnagykqt5syEpdCO7BuWS50
krMsMvLQNlAE28TG2AGfBXWO3MMMAsyCVfJ1msYWGVCftdYnDkZxS5bstCz3tLHVYi9gNBzMUQm+
DCp4DldjQZrciAUSvjEFtNsqEYgngMJ3xifL6nUwz0idlhEnHeGONNlHShCQBtpNp6iYKTr6bWcA
wsbrrBep5ZtsIHqH8L6u9NS6GxjSbOK22mDXxBiXc/1FMyFhbxDwz/Z5RdteoqusQF/PJVVZD7mm
et72YhFeuEQTbAurJRlF4xcAgVDb2RTqVN82SQiLkGjJ6IcJoEdlywlEitZ/hNHcYD/Xu4HU9KFv
w0H+EWHsB7MJPweNjQo9JQrzroJSCXnCSQnlCbz3a03KmxqwbiOVxlQkI2SE7X9SA8YMNJlqGHY+
gSXFnQrRLEeyhcWdNm6VbcpaV+4qkSukYEOvVaqu8fu8wpWqFui5Mbq01r62h2nfVBKGAaEWgIC5
E4oGKm1SviNfnn595v9IW/+B0evF43sjbb2I+x8vLWzPv/1X20WiZfwXlB6g+RoAMgAVPOhffZfn
H9FnNSmXyiZtwrW0/XfjRVKsv9CzICNDF4S/zFglqe0vjzo5IH8pAkACwAkOd2il/8jFpq7l4H8f
FAU9Vz6ZatFqppmzytlfFzUXToNhZkvVvSxVOXu+SG4if9K0Q7ZYNVLNxawvujjgFcnVGVMM7Xng
tY2qbDUbsi28R1qKbpwv4XFsIJRz8srH70gE0KNFSXXPqjMiN7Kq9rxq5ehpWfL0V/jKf0beP+gb
vzfy7r4Wy9fixEC5/pFfow+bJHIXTch0AWDQGYK6+N+6avsvDWIKBXMQJnRWVirdP8fe6q0kvgVb
w8qw1xUG4YvBp9AtXGXQDEAOHvwl//u+n7W6CgzcvxQ7yC2xdXHS9xviVA07KSMTJQyAFyRBLu9i
8nbD7Yu7cvVrNL+0+a59lX+P8fU65jN7zTZlhA3Y2l6P8dk25hpNWkKZnMhmJ9HG/pu+LOUnRJN/
bGHgWjhdUKvjQDHZeL2+VqoSOVSXI5vJCUMU4FvLA8ebfYA4Wzsap98IWY8gQ41eD02r11eJWs3O
ZRvHXjxL6rUgQq1nZYqjy9SioLHO9PkHS9Kbe2ij2GfArIOFI9WpD5WuAtiyhlpCoreohbM4nkCv
JESGxRCyd3/4wE4udnITa/KuqQLSPqgVa562GfGL92moyQinp7DevH+x190jRgdyHuoiFBwgf+Ab
OpkBo06WC5D/9CqqWrpOKrPwwlF81Pv7zf1DyQPmgXUAmo61/vxFh0zJZ4MY2Z5aTDUnpDho3ZZd
4oLjUNXdP/9CeHWg94ANhk90eqmYCO8ZgT5k5krZ47IXLi/0+MFL9bvbpmNLYrLQmGHMk5c3I+o8
Q8+fOk2lKyRXgCdSApF80Ax/Zmy9Guk8HQHWDsgTzhDcIa/vmyqZOVTPdAVHo3NkBw6slcTaiqzJ
LT2BnnLK0g0sLoOov4aNlMzHFIensp3q1WGZw7Fo7lR2sCUZCnYN1XXqCfCJweCfz4ViETPaBT1y
TTRoIRvmzkCahgYeKmldNkg6TfJ1EMcr4c+xjbXAQ2JdEj9BieSrkYFVcZZCiwGZi7y9sRO5rvdx
vCzoYfuScgp6q49y19ZvfHpHGKgyDxh/u7063F+OJGaDsIVPlzr0Gi1Mnlg9UYmW2XVJysWNMZik
Znek6rYTECpHSLH9R1Kt5xcGG5+G+/1ZJnD6Abp2QOFDVgjCRYl2wNhM2C5G6YNR/JsXBmDs6nrD
9Yv17WSKw1AKKFw2Vy5dP7sqUI8zjWKFJ9ep8e39F+bNbMqUJgsZwhtz6lvlW2IgMUanmDl62hTf
yR9OiW8XGg0RCqTxbUGut/hAjPKbt4c6D6szWziMdaciD6ma4jK2uKSisCJRIx02eMjnD5aJ06sA
fV0JRESgCfCnwJBeD5VYg3ylKcH6jkpK6vUc3yY80+Ngee/fwbcXQtPFqrAuSOxMT12XTWq0JVEh
aE8VIzooi0BprbfT7Z9f5deGAWEMCpX1Ob6YQ8upqCPOmpy47Ulz+r4iFtYa4g8G3m++C1tyJDBs
2mG3yicTWz4SglCo+CtngnzPSgTgzkLM49X732W99S/fYg6jSJHY5MOhYCd2akJM7Livw9jEXtMu
1XWs5Gv/QZ2/K/l3lRP5VESq//4VhfHmm7FnQyLBUrde1mDz9ur+FRN1+dGgxjnmjWS4tHAKpO85
6dO+hSAYJjEY/U86/ITAU4M6V11mGiyRSD5qTs9Vrztkq6rZLmL5IuJeVlrLq43QQr3f1H1OpJ82
Wj6I6w44Q5/PT6CwR9Ol4dIg6i+b9OdSj5nuUUZuVM9Csg+7SiPXwrG1jra8IRdhdhCYTStPq7Ba
O4q2WMiBE1W6xBVVVGQFmXqHM0cbb4U96Y9huyr0e7yi9XOVBQwtZptdoxYkxpZdk48uQICg8TMc
OD9mLNuLK42rwIEiUNk4c2XS+beVVVBB7SOVXTIg6tGpgiz6nFm1sfiKDeXCRbhTlR6EdJKhWyvK
SQyPFPwsgAFQXtuNpqQHamnAEbKCdewxmxQs/OVg4S7N8avXrrFE0QZVfSOfW4tuPpF/KNX3toyl
20FypIeaE5SFWRLXS5+cYmtYGP1ykGFGlVQr8fR9orNsRHzCiTnXXIq4cmHdi2obFfUIECmbxjt8
cC0hKrkxxq4xzBj+Vyah1XoYsFCABhXWEzztw2TuqAWRPmLT5/mmMQgyImkG46mL8mh8wOEQfDXL
AYMbXnJ8A6jV5hs7M6TvSOJQrfd5Xt9RntKlp8qQlzs0XGrsdm1t5bvSUEBpWRSI91UCvAnTWZQj
rZCo4tzXVjHBu5Bi5XNntPRy5wrjRmWr1ZcaWlpASmtntqGXjBAxYD+kVeTWhdlW9MVywMM1zgxr
YyRRFkGYrHvARekwD8mGXvvw2NE7rx7NNO9AfNHujDZJhnlk2y+VRiiokeEurtuBEDKpDfH65e2C
NQZwaqJudXr5qmNDr3iUSoXaToGeYcAiRo8AMKmm3WTwQA0XkmzdfddjXJ5nbR5o0t4SdTw4NWkS
pMbZONA3KRa/K+67knwCLog9oMmCrFvbAW2766GH4AaoJMIxAPaan8OpCAwvHKoE6Noca/tipqD8
VNhZPexJHEx1BwJSKG+EPNIkqlFToa5q48r8SUM5x5vYanryrTVJNrsYSjkxadPjeDpYdt0lx7on
j9NdUdDVUysRbhFyhO+X2salEi2g44ag+o66ngAItouN4c094bkoI5W4up4pbBY+ZlZIsSMGADIT
RATAMlUyA8BJrzcKsvgeEUU95/W9otIM9gQRJcWZPQ2kNVf2YoaoGWPdcpohZA9c6lWcnyN4Udvz
KI5T2uSYtcdQ37bkXxkCWqYNKgW9Dxz8VTKWTTPVP0GeIHc6TQ8UVnKw+xz1WqwLS/k4D6G6zxNz
6q+YcqJ2oyLIjyh0R0RtYBglvKz5guu777ofTdxzkFFonaB5Mn2gyiG4r6iB1Jc+YANVYKGOE9Tc
AWS/A++SLCwambgJQ9tfUKqjvBnUFep+thg5hIcpW7KvAbfVcsyq6dcwNtW+s8PVChjG/QS5lub3
w2QNCLgI2g6po5daVmzKMRsUuHNGgxNihVi45Lp3tqNLmoKjQjTsVO2ogeLcKpJMsgWBhOoOZ5xo
CIHJjP77CMkyc7Wh7tuzLo3R3BXsUuXtPJF+eK6H7FNp7MfgiasaP5aH4ROfHk41Wd9NhiTHvkyA
04U0lSzZQhvF6JOhABEktlqMFXVp0WBVR82+yvRwwbzcKXz6hF3L5ECCyxGCCGu8kQ2q+fzuoJ62
sH/r1ulVnZ7mXKXksBtg2K+lDMz0oSpG2kAMtfAqMTIiGBJeAnbTQXzL30GVe8TrtnhpE7fpWZlZ
zM3K3MIOtDRjtNwxsSJlv7TyVGyUqrRuuVNq7mjSmH/GtmAGrlIa2Y+uruECFaOKNI68Dzt2mXSK
+KCVVrAq3+cew1LLHoJsSEMCLi1VT5LaE8LUJVF6pykJ2QRTPNTyvlMU0tMCvIrn0kgZbNu1MVWu
NLSC9WXJ7QyTmJE9dBguK8j2jXo3TQVnyEoZIhw+dchRos0NXfGXeTG+ViydFa14laZqJKnlY152
8L1h2tR7m1xcXMEtJyGAHjAUPZj+y4NkshvfqF1EVktsEJfGyyFqJ5GL6lxPTAA9TS/3MiFRAURZ
Cm6UqcvK0gB5NzlcQ60T4T0aXZyqeTHSDJYnkul+kME7NPd8TFHuG/oFGQNISsRnAiiM6qzLZbM/
i2l+VsS2meQM9k2P/RDhUxQ86vwxQlfaes2MapUxxGlkkd5kGz35eEPURcJNalkNb/tJF5Gv5SFY
bLOBqOhCkUjl8zYFIu1hlMSpXFqkgTNAU5UYroysFVeuarzXSFGkfmtTUZE3S4S/cT8nGMlo7sI0
OYMTrcT+pOpzQpC8PYtHocapjh8Jefa4Jw2r0TamjYnuoQfKFPh1h7TFH0HZBBcYibqC/kVaNPLR
bs0aizOgmNa6FsiXmqcgomn1c0xobW8LLRX5LmR1IHqOiTneLa0yYwFOK5UYT+aWNZGsju6bNAwI
apKMcXaXFsUHGtxE0h0R2IR0xsArmVLHCH8xJkJ0hLVOj8eR4ka0hySrWI3MTrVHKDcxeChRGOgT
OvZO2l0sa73mqlMBQKXIOPvvCl234TNL0JAIzxG9uk/oCnF3pRQJZ02gKM1AjTkUySR7tYIAVFx6
PGv2MHEZDgd0skz38cSmjA6LWAjLs0cc8tT/Lhqw3AmRYAMik2lh3dr2aZkAI51M8FBMsxYhO1F4
byI6Y0wyUwRnCO4bY8O7j9NTkitUHKx0NkwZAylDTaGodkclD3RPgeVDWVgZ4QFprcD2Cq4K+dHc
r/c3q6WHPF94R5B70CtMRPZsPw7BhWWxJLZ609VHLZSC3LcjnGToyiatd2kIzw99O0iXGEstw1Pt
xvhp8dBkR9QLaV2dYQTEnMF0hyoKGL+bfmLrE18CSTaGuymaJmkrB+w/XSmy5tkhIqhp/JGt3yfi
3cW3WMhVAcwanauzyIXFtAYxaD5oY4H0QC+Qf5bGWPYgouKidaHgQEMTWUR4YF+19n3SZFFBUHAU
S047xfLnpAeYSVCYwLFjT7gONlLRm1QccO+DNMq1Zh8CpuidtlFy08sak0O9mZOH6aBeFcKhbYgc
j9RX3nSBa/Uuw9/4pJtoard1CANo2zCjymSzLTQiLSEZpo+Ab7KuzYK6zsYIh9a8EEXCGqikpMxp
fZyCbiOd5rDEJPg4pVYqd0ZXVqETLWnxdejMgvvTTfbzQtxIbqrWDdqPSadY1zSQnRzOBKh0qMZo
3/u6MVWniMkBdpQoVzSn7cvqc0P027IGMeUUDyFaI2C0GnywKCpEzAkjYini+J+afmFa7XVPu3vx
1KGfZfCQkYL3EBlmTdBtCgBAGK3+UPVyCJTMQJYxcLaxNqKtSN7u9IEOP0qZ+fr9o5R2WjHgIIV+
n8MhbiasGtbJGVEm3xPJA4INqWPTc9B5OcC0d0EwH8uwAQkeR51kb/FI6wSlos+MnZ7IqqtF6Sb2
8mlTpoDTmUy8qMhoTVpILEJHN6quvMqwhxQ3+tAOFgLnkIwxC9+uug+xl3+B118MPkCGOLjmqB3C
050L8ARaaRhfDNmKzDs8LtpedERyeBb5mQ+6mpCAt2iBfUlgtCJvk5RxsZUC0FgOhSQDEgai5+HL
+/fo7S2is4V/kcWKsgoIl9eHzaiOKgjixPhZhQLCyiBjIrBhTzgiT+T7TJ/7u/cveFowok6oWhaE
ANMihF1bux0vqwPDnJhyOhtkmGUQuwnFzT0OHeyTy6X7yJv5m2vp1IzokOh4ASBQvr5WamgDlCmY
CQKtsF/XhbXJliXcL0ZafHBsf3toxxJprUVQoVBupd336mvZRRC35FnTirOqzzYt4PPZipsP7t3b
i9BjxEPNzmHt+pjrz19UVlDn5Sj9UajlJLf+JKEtumryaty//4R+dxX6lTSkeGcM2tuvr5Jb+BE0
DjlOZGfDTonT2FXASm7fv8pzttCr0gouFLwveNronwqaq68vIww5tUXboDbiIZV+SwF5YouoGNjF
MUJIrtXLbX0VxMqi3qcTyovbhKPc4nNk70pHnWddPbIyAUyce2U295ESplglzHyyvfc/6+/uCM4V
ixogLTVFO7nvml1JOodp7rvZ3WiVIu1bqTQ/6Kb89iIqiCTqqFTST6uAymAPalfNVDNbjiHsa6sG
fVhVYch//9u8eSuwabGucSFa3SpKmtc3Pl3d9IDyAQxj391AzulSJ64tyV1jz8sPynRvL0Zzc221
rS0IPIMnr2C0IK5m20Kin4YKfcmkFumL9dCopfzBQ3pTqmP+os+OKQ8jr0xH5fXXUvXGjGlJ9Q6D
F1j5XI57VrPkklCQ8DwwYtuBnCH/6Wu/TpqqbFBlX1s4K/nq5RtJoGSvwpflonkVeNj6y42qM5qf
n9h/Wuf/YDF4MXjfiDbub//rIW7CuPivXykD7UsFx/Of/VvBYeh/UUjFCom5WluNrrxdfys4DPEX
Uk0AsrSw6YQrKkP07y46Ao71lVZsishrkXdtyv8t4FDMv5j6EFgBFHtuyv8Rnez1u82wgO9JrRpB
yMpUtN70EVg4xrBQyVtJh40az9vZCj4YiXyLF5Xqt5c4GYnskRUqqlxiivRzlNjbuJJw2tm3L+7/
1a/5+WWTfn2L/j1r//Myq9sYoQJNv5MmPScZ0mNlwL9BNm5KPT+W5eylwqYS2X+wDp3Y5X9di6lQ
wRtBh4Ri0euXC01eU8vLHHgYac/WOk5pFQidZQ8d27bmXBhrwxn1BCqC6SHO54tu1ndzqIFPD3x7
nLeyZHzw9de7ePr10UPILPEC3+apbgCssQIzfwo8+ig3lUaNfQz9VOnPQBNs1Ma6D7Ppgx7UR5dc
x9aLRV9XQ1qH8hh4uRx+KmYu28XIVHu36BNXokYoJvuPGlJ/3/gX33Iday8u2VmpIRqoZ15F/TOB
Vxzp6e79caScKJqeXwkDZQsvhklV6HQgJea89nJBx3IAv+Kk9lhY+k7iWkLVzo1cPx+M/qwlYtdm
sw1346PrrwvP6ZNk7qavgxxXftPaa3QO45gsAg8nQqU3lxwTvLnNdsT3Ha0gPhDqeUiEfTPa2Q6M
8n3Udh80aJ85mW8+gk7pBKcq6z0AxFe32Q5mK9SGPPDmNSF4Sb7QfzlWaJ5R+9wX1eKVVCLkfoR4
ryGgV3HAqNSKV8GKEvhF3bshmLaEF4+hcMyA4ZH/5gzkCQwVsLG+/KAZtr5vbz8vz0yA5eC1PHn3
0ZUUBmnlPLLZOAfFRwpP6Otq72qjfSu17RnioXMExE/vD5XfzWz0wwjzWcHSb8imOVWAKRgLRmMx
PtlNflWVg98Y0c37l3nexZ1+PXYpIC+QzrAsnGzhtdBSAkJCAi+V78DSXhU6KR75ovkc9zZyIg7J
oB8IZ9wQVnFcp5ikjHx7lo7qbB/HIruuimW7oEzFSgUXHToL2J+ciJFOghOJKXcro5KxEtKRy4xA
k/qSKDrPIER4ZOzJk3aQFWye8h1Z5R9stpFr/ebZWUgwLNge6zbs5NktkWWlEnxCr1Dsu8jMr9Rp
OAuFfW5g5cjoapgyJ0xVG/CkdvvJoJbQYelq0dbmySHRdHDW8Rdab06mBz7VenecLmuG3yTpbkX4
oB5QUZRm3EZYgSGU79hmboCvM0MaO1wpN5AdoTZQQyXqwwQSTXFuq5rZblIHlIyLB0tti0/SEdaA
CWIhCTZxA5WZteWFaMcnsx1JwhS7hjsa8uuRPV6IuibQ5rE2p4tIa/fJlB9nVSJxL7qZR9L1hL14
ARHfFBsTGPX50TYHfy2/2nXyZcLtuF5Qz8sr3vJjP4eu2eoXpAR7nZF9AXWDkNv6jvlh07YT8XKG
O0cQoSf1IFFWDpbFkzV1V8w9DZ/mq6rHBzJ7rgYwcVSnmkuhqOdWOG/p3mzFSJO6zbZmGNySk/0V
ZjkWhWa6UEdeW916yJX4BkjRJYVA4VVLejfMVek0RXZFTuDO1kOon5Hfh90l/cE9EK3vVpE5LEbb
EpcJ/GT8TuqnOOGJGtZDsq4LAl37bPud6Rp94pMpqJ2nDbYhJo91IiEkKOLervPueq85emy0wtfr
RwswmxsX/JImvk+hvitqQnBY9rCMVTdKkh+bIPPyxbyVxvGMct+mKaTj+nfRiNyGS3tpp9HBjEhM
67IjLY5DPnJiMzGe9pJ+R36Wjyfl0NK/TdeoIWm5DzRxjr5jP0nLXouH8w6blKRnx8rGGIufLimM
HQjn63XWkWJ5GyrauZVFW/Lt/DoROxxaDrL6m7HAMKdVRBk14/Q059ImITSdfxwaGCybbb9PMvtW
COO+zVDQdnRoB5kBQtHzSCl8W/Vo1E3eW6Xdt7VBCIDuZkl0gKy0KdLkYAgSxszhTCsHV2lnrwq6
fTaAuB8XDwMIxDZjH4f9TaADCKsbXINYavXZ02YaxXXuFSN/JmQQmuQemLbyrS3Q85YEssZkhvat
TtMs9KOM/zbYWFnSgzR0+1EffaVOd3I4uFkdbttS2ujhtIGHuNp8VjxYv+/G8IbN8SGdF89egucx
AOTxMOvhzzldtrUa+BnmXiTrtxihfB2X37qwGuodJxi3VJKDUEY/5LY266PBnKs0Me04elw5Pg/G
yZDnO6gB97k6fTBD/W6Sx4pjceynoWif7pCXBu6ARVkdqUhzaUKsxB627WmjvT/JP0NqTid52FXU
g9jBcqY/2dokkBSqGvAH/Mj0J2RYp0E4EmbU88TstYp+iOd81xc4lOay9zEOk+cbfl7XVFkEn6KB
kdRO+Y1hdZ/MKTti6qTcPn9wlD3xBf/agK0iTrZGVMmQH73eGXRaEhV5YOHYVmbhVMg5nNlevo1C
3yWqdpj4f8lWDorRPy2aeq6LaWsm1GbDMnHfv2HPAq43Nwy50PNGCVLJySZFFRlRR/TmvXnEa9wR
o1osT306bzu0MIbZ+arWnRVj/TU2O7c2mSx0yX//M/x2bLz4CCd3YxpybOOgPjyhTRdmDdUG99fX
pDXv3r/O7waHKSuQQzjLU+UxT3YAmHoQC3TgHJYx+1LJOp51yedYt+sW+/kdIW4RLsLs9UxD5Gx8
nptL3ZY2GrMQoNG9hFmwse1j2cREfPDaRv3Z+x/xd9tm1m900jR4bP7l5F4YIb4/Mk9sItLxIc2D
HzVMPCQUJFhHjGzYKE3g95J9L4WYhnOWt/c/wG/Of6uoUFDroORBGff1yJQS8rfqSba9XHmc2si3
AvUbgYx+Vnx0/PvNuQdgP4w5oZDHTF/q5EqVbpZpVtuemuzzXvOJlvCSgO6YOm+1SmdGfnz/qz3L
9k83uFwSS/4afwBm7+TmZgZheF3MJfEq+ykLB74+12rCzbrRbRTa9ib+pvWH66mTyNlNr1mUfMd0
t46ImUMZXMrDrI3+rA+bfFF3Ys52hpEdF1sc2qXZt134ma7NpirlbZ8PcAcGPzFWxitrDsZZJDX0
g8Jzy8iPeSw9VLl0i/EYxEt7qcyJO1j2MU5Z/CJx6BpCeUJxSNv40OYwE5rkGkCvYw5kYxnJ48yp
ap7MBzmrjw0fev3zHRJGqPl+V2m7jtWGtEFHs3p/1FnjpujzuhvruV7R9meijvwq6/ZDEZ5PaKuU
vrvU58Af2AWSLnJQ5GVrccxe35Le5udtcykzY9qZvls3S+PYu30afg51yZNKTixdcgij9Oca26Zx
Vtb76aa2l6u+mGgHJ8MG8PRuiNu9wj543WmZLLbdAKRjyHZEXviRLN1YabgVSrhltTvo8/RNV9F3
hNPFOn/PjX4I1Me4Dm6WKgN6LZ21eOGJtZlQKzFbD9aRmI19Np0bUfGo9OE2wNiKIOIBjLjHgkFE
m+7Og0BSx8+Wzm0rRoEdX4fsPmt2vWYZsquxj7NJwnUTHUatI4sAsU1XX+LlvLHnCfeqvV3/XAzD
ZF1R5Unshkk7l2z+GaVb+kw/J+4fuSpnuXXXDDMnvVX93W86GbYqC76azhgS0uu0zOjW2zekFPlN
x/4py7xRnrfrRgYz8YOl52ROQZACcuLZoXkfcB4J7O7SLOaLIR7O9JQFP+GZMtZCe3DkND8KY7oQ
+eViJjdJw6a7fTQU4dZjDthB4o1mW4UOXam0w5gPewjUB9JnaNMtWEfT64Xo9bAczwoOp6VIrwsO
rBjRLU8iRQeA/TYaEjbJVXS71kLWMWJM8zZkmhpGpifG4LrE5nYL2y09wgPa6nLOeB0RF3V7g9m1
Cxiflg7QZdk2SBTWZ9OgfjRyg0asdGuW3CCJYydsQjGlO2X1Qo1Ylc3792eEt4ufQVmXeuLKAkNy
fKqexxGT9Hx3m1sr3a7nAVXvzxZ2leswQPy3i9Pw1jSXbazP2zZgG6jZHxxL30y4fASKljQFBWpa
Sz4p/xCVKzeyRkujzUJ/KOCCqTpCl2w3590Ha/0vuOOrxX4txsAKXA2NhsU0+HrOVQpbKgoptDxg
KQdpsWcHGUTjxG10Y6L30Ra28a2eXkuIRWrm4aRWHupoeqzr6KaaawDQmnoIKrDW0bjhIONI0/hk
QDCyptBw9ZIjJ3ODkrA0zcMz2kI6Jml8GJaMkFGw1LATuLkc0qoq3Pax2CkzhwI6eJY6bkejd9di
12KwC5sWNEzw4ceRCK0yT3dB0J8BQzyUpnZepuBfNOpHZnzD+eOm5dWhe3qBF27bILbEczE6OOfY
/M/6eZmFhRdHBhAQrB59FH5K8Oc4hrFcQDkmQn49gWbMUZqKFXcqmAWX/Kg3xjnIgs/4Cq6ltLxC
xEoXdYJqLzhUrFrUPjeZYxmrBQdHNbghKP1Whp1ajJLPPEz/RTqCR3ayQrqVWGxdNY9uejUkn0iG
uql3T1IT/ZgnJLKppe2MoroCbLUfeH3RTB7aULpJk9TwJPhSpSFcReMJEKV1zNPwU6dxIuTkWAxF
5UMi85kJDmGcb8c4OeB9vyInBvo0yxURBQe14AxcElxbD5PbhuFN3ckbZmQtZa3rrKOk2rcp16Rk
dk3g00ZesmMtawccO+cW5+lMQnPHo2s1spIKRGsK8BHGwsxhXzN4RTln4N7ZdFV0QGsKASu8WadZ
szLvFdLTzA5tCMoER68k7/kvB/odTyvAC/SECf5R1NmuU1kUl2ZntPygx6heW92tWol1CU7A0tvf
TdK+vN4StH5ayemiWtsR5W5BSEhJpvjZZ2bltNUaKhNEB6A1u7SdLjRIKaITq9L6K9FWt+AuLsiy
vTaYW8yuPK4H74RJeeEgVcndU9TgbZFyCYQQ1J4DpKjrrjMfhBrdtKp1UzM5+zaeMt+w8ivI4nCt
9V2UZCi9TFD5TQ+XJ/dUIm4l4BH0330jY6UshduPWLArztal5BeVuZc5Jzt2/0j3CmJJ7mUKaiJj
Zaih0jsjVxtdi3ogx+Oubdmd1Mt0kZrIdiEnFCi7NIhNVvKFVPBooyW519MiOVtX+qYIP9g7r7ux
k5kDgyx7ZrqX7J5Oa/Ud5a18BkTvWfbI7oibuSaer6+gvspxhg+OBG8vRx+cQjwvNIVPTkqvJyo5
NqJJ6woOSFl/tu5PIk7NiAe/riO9msYPLvebhUCn+mhB4IFLujovX19vJuqJyL/R9Eom/YwDdhOb
yAsXeUvNxo2V9FGeo9vRSo9xlO/itncnO7l+Xo3+D7qAd2XO/56jxf+VP/QMfv33f/2PKabrx/nX
b/v/kU/+HH75P0N170Pyx7++6gyuaZm/OoMa3T8ZOQaFTyy2dB0YKf9y17LDBzJrYL7BjsX54++2
oP4XWUIyqizNJGRTNtfC/b983aQWoSoijBZaAU5siuB/gNSls//qvYGKynFDlxXB58DHopzWZUdC
kVvMjjd1jVFg33DAlsCo9NHoROEknc9hc8vWCEcFNeMAllQl1HNRajasoayEOTGaLDa4COCiNAop
kNtOBT0BOkYxmV5Me11e4MUiRsvDBaK2KNvSi5Jl/CxnpZj/m70z2ZEc2JLrrwja84GzkwttSAZj
jpyqctoQlZVVznkmneTX68RrdaO7AQnohRYCtK25Ijhct2t27Ki8fBWB908T9OhnyY95HOdlZ8Jn
8dhDpNWv9Z/maSntrbt0tt6lyd4CKou7ujC2OXnyt43TdBlSgjkYMb0UdQvrwzXhKQKxa00jbErs
Vy9qhYqL5AzZoptZ8CyBo1b+qQqTOXPdlGcvPVVJ/V7vibCHDIvUhavB5HC5FDBz9jIbqSzVZ5z0
rNuN6l1NmrACOdc6mxDT0DBimUn+V8fU/N65GeyNpaKbFNoksjSqbL0SfJhM+Ftb6SHtgabrYtwE
ix+sves6ARMg4oKp062yq/CmHfy1qud94sJrwrTea1Hfwk0MVDKWRjwr3fq0crP72aKT0+9Aj1Hs
bUkndo1kc4pjvM33pW7zeXS0r/rnPDOEueftYWQflMwUv/FvlkCatm4b3jKllP9h6lr7kfPiK6Jc
QvKLVtojyBYYKIDLWDlv2Mi2X2LJuE60tF7NsKwyYw11Wy1LqFGkV0TKyaNEmWMeiaoGKFhUVnHp
hYGL9Z7uoW9TdJsMPZNGi123+cODInlKLRRXfUrd5nInn9jrdkGHM+2IgwEvQlyU9hLNHTlM7PoG
zSHuMFgcNrFYawEzJRQP36i9DZ7AZkxxQYM8nTu15rK48WcrCVzH3oDldAw3wbo4gx5VNRtCeCsN
TDOD1laCaeuQ/jGwjBDmlASJAvQB+tVVAs8g9JRG2sGX+IYJyyjv1oOXpCHE13wQX7jB02tt5cWX
QafoI8bIstoTtEAoH0ZlBrNfp4AHB2ykWSXMZzViwbQiikx6s91hyte9Ac8RODcaO8qiSz7WQvrl
X1kxyGqBqdxtOspMcnUEdwhSE24TizJs0b5Pv0hZeL+lNykRTDo+y33K5cbR0JjXh9LaLHcn6bZy
rqQCbCzlzTS/96xFr35TGe1e31ol49qA3bMTFYpvWAsbvBOc5+xkVt7yjRv3DkOaRsd8lSKjvtMX
bVqCjiIGfgRHdhdF8vErGfEWpluGurxBqXtizUU+C+v7SNORp2HXH/GsZzt4pMvBbE1IQj3n25ya
wuXm3fvJ4qpo84NdFr3aw43Zfig12MDyCEv8JRBQ3Pyk29ar0LxuiHogtC+jmakPfU4BoOmdP627
ngDUqwIsl0SpKSpK220Qb0PX9KGR5kCAWho7L02dd91zoyyULMsl3rnLvbr9cBxpcsroZusjxSv6
1lUgNsKK5o0sLApXcBZIdPdRuSbXnYN3NQKp78ho8J3iJxAdO7nBDwAUhrO8PPXkN9v9RhJtiUtP
9Kj5Gu48YCxpVeyNcVz/to2FpfziTGKa3VhYBbmXIKlV9aynWIqCqS3UL+AAzYMoYfdGUqSbAMuZ
rlTAjFN1zSebMW1JBx55IMrWBzne2yaSSVdd7Pg1PFYn6YckTBwv1/mjM1xvtZ3mw5Otp8Aue46P
1EV6dDgT2vCoitQUOZUDVif+nGosepqMYAMzu87ewqPeTjJWoV5uj7E7pstvsH3qHWqI+MKoZzwD
GPZiC7hkucOyvA2PjdPadR8OVi8PDVIMdtsy838TU6od+HdboU7eeHdFAwsuay7/vAZglcwt5LXO
2Q6GPyf+zklaPo5lQTQI+Ce5LqLjtH2OouKWENS1cHhCSgcE6G6DCkAUCKiRq6XJ2BzsVOIZmTpi
jY5PB1JtaAg3U2FQysv647WlR8oLdGfwTtb9I2B91dPZgj1kMP5Fw/y/MEj9P1fveI/0/u8npWDq
Ibf9+m/xr6H5j/MSv+1f5iXzHwSeUZQ8dk+4gVmS/Ou8pDn/wMiHI4oh+J9m4fuQ/K9GqrvHiuwy
vYt3qQRj779NTNQ8cpmyeUZScHSdFtb/ysBkgDb5DxOTwNqH9G3d5W/Y3xg3/pMgUhZY1KcOMJsi
4G+Mc7fdrMq3/oya4C0PMjqwNwDbbu27+2ouzI9a5jHNYWxMXJ0j9uKbQbcauzQZd1T8JpHS8ND7
njYRIvPFeUsIpMmy4Cm22rG7+tmhxQR/71uxg5FYaMQSEkyB/bOHOLuqrkWS4c3C06VDBvZd9rz5
S6pte7UMcxslMnnIGnBbo+/GOv1h/ZrIa6uZ1DuRc33wZpvlGwDYwNAybr6pH597imSjdk2eQDe8
JfUc5RpPnE7EFSjuGIyefGNWq0ND1JeVvp+o4igSKapn3ytU+X1LDJjQpZ1F2wD4MnE7CLH68LOa
c+dBgRI9lhZTlHCrv1WJtJh0anjUiVH+BUTwaXosK83NKKOhKfKjmVnDruIvfcj9yT7XniqecLsZ
xyqlogwK2vwzExXEuylZjJOTSJ0wruM4z7astLCTzlNLgfvaup8kBI3vJS/FGAzs6hVmBCJn6wIN
K+oGO7l45tIa/K32du3GzbqCiqmbnZK5G0v2YX+71HB2aWqROnJG4fWB31byowEByytkMYdHCW7t
rewSi+brDCd/05XVzeKuSAOc0itRMFz3A1m47nHYlvqa9eKvP5YZkhof4UylGh1lCH5iT6eiu2bI
xkRB9q4UUllhXjM2kl7J8tCqFSjRKadrRxEvezdz21u+hkEmNC52+kNbWYMdjnNpGj/AyOu3uRdP
tavZu2ozCNm4ZQm+gOL2hj65BTYliZxLk+GRbXKrpuexXKrTYpbuw+zzbaRF1u7kmG0PSd/e8C1i
mO94bd3I3lnUsVWUwUjxygxuYoUz7XrfGKxrm5ZyQZKzMebDz4pRk9YenR0Afc5ZYspoa2hbzC0K
mHVn322OFSWmONIltz0wEaendaN0h19iySfWYWtQTfUtUfYFsjm6Hb2PxGnzcX0XXX6VW7WTXnYm
Z+NFqIw7mUpk5+K+o8DYXWsHDiUcPdqg9US4pchk9/zJVYjiwZrFvqxmkpP4F6vhh8hlCFqj3C+6
icoyL7eFDMXoHkfreW5eOoe6vRnsqPm7sDZeMSBqS/2dvMfwPBXTA8D1gArCPY+jKb7Dc/XEPAPa
5WSVUEtYR0tTItGtnKdyczfWaOP+5h2yLE8OJQo822i+Vc0/e1lbH/mqYqKt57JdQsRTk2ZLuLnT
shqhcq0jmZLhNNvO9uik/L2wXcH1UTe760TZvnDbXIz8cUXU8/TPjOL0VK9DalCxgLJ5mPyjVW2B
z9lvHfMH2tmALwrgntuZUyt6+1+bp4pYjPQ40AL4U/WWGxjVGFR5t7cbwWhFaD5JxU9RYqUohsrh
OTd8JqwOL2m+zndy5t+mLB/LHILyds+ETXr33nbqW0t80nbcjce7qr0s6ENLeau74RfYoL2hLdsB
huPXWheLvJLPtCKFsLFf8zqBYgJxnaNCA1lIB9pCG+Ne6OQGEGrbG3yWEGR8Jo9DvRHvy9tEi3IK
wchhp9D8q5IRgllttghQ+oiORTimMIv1dYcF70UWxB41/atmgcXA6BVP1aZgNt61snkjJAfLNReT
9swyavjGV/5MDTvyapVkJtYg7Zan9EjukpJCMNwd/nx1krUAT6z1B9U2IM/AMx6lbI1XmE0D6vHQ
vGtNPYeYyEHrU576XOfktu8n3F9FTz7OtrJYQtNEijRJyLfMJF4DYo2D/dU19ReK6snHZt57qXkT
0ZZ8OSp/Znqa9Uuf5dkpxZRy8jgghAR92ktCATxjlr/LW48dU/XDKNUjKfIIGBAh441lVZfU+QN9
HTz7058Uc+A51Uem4Sa2i1+kxkMnZfeQrSawQf2PR9+NdJNTPTSs0O6TbcZbxXKXs5y7dqcV3W/j
bkcqpt/Vkg1hMtgNrIfiqTeM3x3o+3CVEy8fIztUi6GFSpi7FnXS71cmWVgCwbbRxOMJCGAJBxAM
TsBB/bWmk9hyKx6FdO/hp7BwzLW/E+NeAEPpLZvi/HtWpbd3mvrb75uTKjjXCLwllYNxrJrxserI
q0l1W6vsoSP+DKViFeFcp7tCwH/o2qglOV/br8byum0fA0J5V2RByqfdM6beL7pBNG/+rChk5a02
2vlunJaDo31kWr23Cg5Orrm9Ca/Y59qH29+T/eoq7OWH1OAH1z0QaK6SYJtINjpiP+n1U88q3W6W
4yZdbgeT5YWYHyU4ScIF56ydtwCr15cQsGHIYF9NeimnoT+q2o5WmEV+Z/9MuvQdvuxpnqdTwUXc
pLAfxvzMoZd8rjGHltQ/kz69uVV75LgdVuK6iekNWNjJ1KwfGlXXgei1m/DrP9v80g0ijY0ZTgyS
ibxvLv66ibOzcmefmL/sqYi8XDMCHUBSsjgv6GHv6/C3wmI3V/LqjjxmeupMLD2/NaVxaBO4z6aX
PXJ8CcwpfQS/Y4PTR9t2VqLpQJJnQQu156XX1Dori6xpVf7u9OwoW2dnUt+Ro2xMq7HxkavYXz4z
704THjlALI61W03j6ifzvqs00Av6cCw9yqiTnCPOGuh5GVBKlC7ybK1veEuoSJHxsqwhgFCaF3TV
nnSTFB4x7ue58w/ztjwR1aYi2q93U+J/c9NGENb2Scl6BjLqeiTMqENv1r5Jsh9T34/5wEIujXAF
1dtUFFtu3r7uV8R8lgzuD0frf/WpvrdyLdp4bEg967gB+1tCn7Bej88mPJQ7d6TWuiPoilDQiJuA
TTA6zqKNDjQ3L1h/YJDayuqjGP54pXtb6uHdNNZ46taDXTixg5F3S1UJcASod7lXY36UArZPuekQ
QNLeRxGy+Hp1l3jAFIE44lFlX0gnXFYdQ69uyCfOpj85KWtRpT62aooqt2wOeIfFeRm0nP+ov57G
6puv8liYfCYNjgJOpvcg8jIAji7sE0ZPFK65uGGqv5dGiyd3rnqEN5XvrMm5toKOzy0TuyE1n2Wb
oCaZw3PHoDGP86OW8lpcjIg6nWNPFRj8DVglatgbixO5CgOdNbwslslxcmSfk3lVGw1YlCPbXmaS
2PY7kfD6x1zb9c5yBv/sa1x+Lj2vQbNozg8K2Cmi+OGzwcCa8NI0S+TMZjxp41PqdWfo8BfBzg49
kInT9iO7H04jrHVXdk92bz572YyTNPtUuvfImTzW/IuptChFoadNOpj47Et7uFQKA5OFN2PTR2q4
zTGubJp+RTPvS8evwn78CXD9qG9gtplN46Il5K/z1vZxM/bspBVeDTGPsVjfoKWA5LXLGNVm2nNu
5egbeF12mOmC3ukiow7LcbjUWy9y8mqn+eZv2X/V6AZ7RnX6XgDd7ipzeq2t6oOo+qd5b+hxBM4F
3+QRAHBAmvmbVVPY6btH1iH3onDeGTwX5q32Q8MxeXNkNKZTJPJrdOZwmsub1VQB00kICTq0qmGX
WCoeWDsu1bWykpstb0n2WRPK9ewH+PD7udaOsAk/BqgqwIzDzkRtbvVPS8JHQWxgHR8oSZml3uyc
xgvardYCttIxHbns6smK8oz51bnWHifczsv4Qhzth1Db8U6+ad1sDyXqQPo7kqbPxaNAFbTmnkVz
ss8orU9zspkoK7sCEv9+RHzp7ORZdJ955a1h7dUi3uxny6usndOBMlOFFycIv7D2wzlzDGpWvDkU
4sIBL04c6r7pVw69snjt5jHKVsEi0b85670Kt/xCTwht49cg7McVuo8hf5e6yyoZBnbQ5afJeLMa
85dTbFwzJPr7IsXHI3hrU9WSU4zLYDl0AAY66zNNICx7ksxcUXs5MHzFSnzDqYCX884C6vuXfhHJ
K5b5/P5jcr0OSFXxmLXMEAS2j+AFeGEOOPdMeiQiixjxnUt0tuzii9rYd8XzOZAyIWmt3S9Jd94N
Mns0V+urYpcYLVn3Yiwibhq1nXw1vJks4nEJ9m+5XnyT3AjypLhoGsBuQ+37LXty1lHfmW12Q536
Hjrt1GeVFbq1e+8qxl/Vf3e2ClcuIWqTr6Zr3krb3rFv1UJ/oOmd7hswRjYGXu2CWD/gTua4h/he
XOu5y28tHIjDCv+E6bTsfQTXMp98I8jzqr9x0qUIpPat46QK56UczSH2CYtDGBLFZ6Kxly2p4Qoz
2xwuLtzCcGy17VOTdJKwDiDP5Bnedd40/wC0CwKTYbYz3R2JcuORcvsL+a9SRZY26dQOCNJ4kVFt
9t+5TVvqchC1bkVuTQ8wAzTC+JvncUM1wKMCOUwEIiVOkiwypkSRR83M1iDdVCDi0c2jTY1/yJsF
UGgyFpJqAL2Cl36HJ/V7DUQUEUOZ7bnSqkDWdxxRdhdsN0bwx1bNBZwyHrkwI5Ls5meW4vCtjceR
YoWACHlNrqlMjZOH5QW8YSnTLui3gsR429hGxIdlYBeYhWx2M/IHEgeDxdvEczTje0OaDu1Sw2YP
Z21gkEvUEpbbALIugZaRBoa0VzLspe3GqmDYUFTi0omRjwc3z1obT2VbmuC73AxoC1yFYKBy+LD2
oj/7U+mza+RNMFiuVjOSNZQPAC/hii4qmxL6emnELRkHDeoJiP2g5CcPE9NvMPdpfZ3kxn9+8or2
CQmpXL2dGjSVP3iG5rhxXwzb9sOxoQtF7AQ0TpC+jznEN7Jj1XFci2w6w167ukmt2LW5l3ro2oyd
kqL0XG+HswRWnmPKTDCGhsTcNeO3x2sZJIxo8nZjFe70hXXIt0LvrIDqA6O9arNVSyPKPD6oY1L7
dXnJ1UJTid+z0gp1Fhgz52uxiP5WEsZVR9p03OUFzn9p/OEAl4o/We3z+FFDbZ9SJ3GX9yrb1GXE
JXXQDbeCTE5YArSLlx1M+rWN586eeiTgfDLOiWH5PJlodV/3mOLKZO+MXs9eyS4RKjqeJjzP2tqj
uM7DXwiSdHKiGeFVBQ0/xEjgSwp4ctvluyA4NJDioGM88PEj9OFcFM5XQ3mDDOmeGqdTQqkBtUIk
6Y69Y6VJaHXL7Owr4OpesI5ObgTNpIuHdvGcNkJx1Z5xWFh/6tafvmAsmE+rsQx/mpEJpaRrIxr7
Nt0v9TqcWn1uPlqDxQX1KI65HTGn6WY4+Qlkn6pczV3ttDVwFnPrnlMwQqc5T+RTniRJGnndhs/a
XWQf08NG/dhKbRymw+w9K/PhPC/l+jQNer+zdUVhWspjYA4gFHB+KKTxZ3QT/wgR1n9padl87jKv
uZrj5DxR7A6hoqiVceqHduoxjjn+26hy56mDNnQ/duOWDUtn6MfA7QYwIhR9rCe3okmJb18Rnmjp
THnk/OQQcMnz42DIKuhS0dwxMYWw44WN89vipONfvfe41lWiA8gA1PZSC8t6QOLX4q5YzTPECM4L
xoUeKVQvQdUEPeFtdST3w5NuwduVB04pzZeCx+U74av2lBuNfEnGnnnEVgMbMhp9IMQyjN+qzPTf
h2nl7V1l9NjDJVtYj9d49uHAbLt8GIzfhShtsBqzUb3mxeogM0rNCvI2bW4AjPo/hqwfuI4wh4xt
/lfLPYMLVW1zszdH1mPoTJ0bu15200sdkbTm+cLQLtvpOe8qg8XAIG2K3Af20aWLj+wytp77Ziwt
0wxdT6yKrNlA+jE4vm34M6l5uztPgOMtwIfqMVU/0VzVyk5NBzDg39cJjc2QbD/gFeJxVVr2vqW0
SQQWXUTEeYCxIcPBywDK9dgbHvS5zWqO1vaZ9s+qlySFyN1eUD5XIZYXMcNU67gLT5a7WTHO9MaB
Xt0wPmtG9scoNkacxUjWk1n28lFKz36hXIYDgr0NgVlnw49FTzn4IkEPsZyc5VpO0ubY2j5vhb3e
DIrPubks7+xAZDrweY9PFk8Yxo6ewq3lh1WgEFAN0B5KvzMDGyAI9efOAKoUSZLvQl/OBczPXef1
xKSsPMFPXnF1q1oHkpOgqI63SaVXveR16uR7bquSfrLivVudFwqVAtXstcU/L5X8ru1yP5QktBht
xMC2mBKnyQc9ayaMHVuy06mjvChvwCjH5jBs7cbk4mS76gkEZ4P+w6vdqORk96vD4aewvt1q1N5Y
QKdVrDfKfS2oPFGWsZvNx6Qbs3d3yM8UkPRfC+iOa7Uu1l/F4EAbnK3P5641i/eyWdc/pW2VH5A6
8eWuWuQtab/r64T9LYqM6A9z6rX+cYQKkDMTFkQ+uD6rFIubb77TZ5l/Q8UCl013Jyhwl26wTmgZ
8TG7/EmOxPhwG7+9WYNuSaBjgwZauBNTJLTlmKbFBGQFRCMQQ39+WE25PSnKdJDd9dH9ynu7OIH3
6mN+0X5ylH5gb+t+t0YpLikTkrFTZjH/6kcbeUJh77Xqsjp4naPj/NYEZy58n7WmU1ZUPy0L+tCU
nIFSbHB9UxO6Fm7qta+MvUpBdPrU44ZV8yB5BUJ3xB0Nz46eUJn5Rz2x4oGHKWFnUkwl0xpFVdyS
SzbG6dZdZ1UNaM8dmLpZnpG1WIVb0iXAw/Jslmi8G0TQV7UtdLRZh9bU0u9RUHdnN+DmlqzYJRNN
kU3i2lGxOXa0aOIifBR76fiQDAcOs+O95HDlHWSwyiwQRIVDm1DZJD9d0873MEnyS2PQT7m09Fu6
zbo9iqH5WLL+Tz5T0EJxmTQ7oD92XZ8mpHhYwJRYQek7zWP1qpX4AJPO+gXUDWEpzbXYhd0KNHgP
ciw5tl6OEKPcnwaRkls/J+JhqrFHZ1rVx2ha7KtHRjpP63CUT/2D2zovs5KAzlmdsy0WyZfp1WeW
EbgfRsKDjfbRtSiYzUKBa8Vl7LdzH9JcFYyTJXbe/J2DfKo5aB3aGhLnOs5PiXQ7eib5XOayErvJ
m99ozem5j50bok3+yvgJPsrBkc7jfQ/xBbiyxIZYw9z0rDxiLxQTn2riefabnQ139NBYs3MEjWGA
jZu4let+/ljNsmK07hErIGSRPHp3vGY/TP1JIu3u1vvhxnLpPyz8MabN+jytliSDQkoy8Ar6nvSe
TN+CyzMqSjKqg20+WL2LTJwZgVFwLzUeGC6nJp+D9Vb9hvnmIHjoMcdrSHCmPQcruiHgTuO5TMfd
qItqZ0p8P5rR4baXn6vXrKhsLRPTNL7ZBdJ553cxrhJ2abajHjWv5/JgDgtHTIzE5LAbKWM5Dst4
ALkz0WCb9U+KdnsmW5wFPi8SgF95DJG8vFR90b74iX71/cE4Tlr1gzToxZTL97KIU9d2Z28TF9b4
r/4/pT41vjDB61S6YmloDbF8w7+k7zXtb2zEtc88o8zIhT+ORtFPB567084py/LsVXXO8MF/hr7Y
7ck1i6/xn/Qu7rSU7WJ0d2cB4i8kex15q/r0p42IT29hhX5vMtlPR/IweCmKJ1aEh8oThxQrZ8ge
nrcTrWyuVWEi7XdUoz7UDv1dS/4+zpt4WslnW/1aP+VD5/xqltl7dqil2dg0cdkuhV6e/VEyVsDG
+0EQcQrLch52is7K3m3qGOcjghtblj18nPGiBG5bRLxw1tVtSIbpFdtJ+pBoQ+yYY/Zs1CSV1xHg
2dQuEIDnFSeO7/3qOtaKRBxW8woMC1VnmCnSa2wEMSMaS/1z3To4dbR2eplvIgTis7akETeT9WPi
URItculPdAeOX8vdKuaO9/qvqX62Mhnq9XYhZPesDcaXacl9ySORqpyQb/Rk0bt+dw3XbG1kpgI8
OMc10SAl2Diimc/95rNd4dLV81lp1cgg3o+R3TbFbtiQE9u2RFrnwe6XS4FGrv+2ZniN2DfCPO++
wXU/tz30SSt7KNM+WnNqyJD43T2npfXg0lYfz2b5uiI+zqlp/Zwq/zQh5NGxU4LF/acsyI2wpObw
uuDCe1uI0BQdWxcvHVryo6sZGxQNnUXffeQyPYMPY1nAhnsLu3GZYrF0csd7OQvBM7yLQbwNVfPC
cbb8yX+nCgaHfvLWO6oW35WNYrzINppyebGck0rbc46A9KgmPYun1XnIs2+zVHkGLxZdpiNRLeA4
LhwIP7LZXL76nqLZGV/PdybV5O6oNF6iZZnuSjqRpSTUuAVtOHN3niXORf+pqpORMdhb/FfJEUQ7
syHXHqzVqz8a6Ti/9LvmVvKvdPlF9/sJBjKsOOa2foBAZ3YR4aMSozJGJkaYugS1O+vG3jEVqnMy
zA/UAXiR16b61QDGjylWsJCyIYj+FikjBnpM9YdhVLJHzOdwFOXEA6w0pDxLi+UlYvAffcWayByU
jY3amwxmYTq6+Yc1qVVdE9taETeHHGcRv96gfXNc/yX08P/NIP+dUqL/kxnk81f19Z9Kae6/4X/Z
Zq1/cIDx7pVIuDp0/LD/agMxzbuhFogNP2wLDwjKv7lANO8fQOx9i5/nFziGuOOQhmYa0//x3+9l
SboA86GzeSTLea+5+S8YZw3Hv2dR/p3jHJAOEUTHYuGKweRuOufn/z2kBM2FNDmY4r5IRh+IXAU6
1jcrAOPmkJGNZ3Po8JinPU/+Bc64vHVjUvlIuJkhkYYzJdT3YuXruMd3JrsTXS0619g4Z94fB2By
5gZ9Jav0VmIV0/Hqw/x+zWhpG8oIZyC7oZxu8E/TX4rysXK0kVEyBwAMdHPVn0hvWfJInobdVZJs
KCEy06w+siFOT7tqUu92W9drvGnT6sWeLKn1Jf1SVGvYm7nRs/EaFwvadOvr/ZmJgeGtNRTh46CS
EMmfkrtuiNhJm2+10+98991EiS5jQCrqYu9utK2RCJGfzUYJd4PJ+JqNc/pj0wxoOo6OXN+Ts4bx
vLx31BueVr/2+IcN00sP7D7OkubDbu+r5qn+LkXJAnU11Fnx4QaAdsYI9233i1iQJNmvb8fEr8pD
1ql+7yxNftX16UHLQEqW5kQfGkfr0PDTYVekyz2UAvVgGApiN7r1sY7ZHCat7p1rcr6PZqXD1rDZ
/xKLiBK9mw71IhwSgdYbD1+y9447g6TR67/smcYTG0Jrjx9ND1sfQ2c3MBA2Nu+ylO7Md6e6s61H
Amx5k6iuCzmrcT4NHNXY48NYuoVJVGJsuzsm0sut4ifwi3mN6Qbkiwp6qOf9k4ZK5X8oVtFAToqB
3xLUdW6iNfeT8PEP85/vbRESHmZq5bUv54ecjm4MHvJsY5dSh77AR4oK3TzWnU7kgyRPSyTSLRBs
mokBy8G/aAawqhxK7OrOdH+aLco7A9WPAiADcGyd+J7HExrkBoZmQZF4XnFcTnpmNlbdI2d0Yi08
qW2kUs6Vnk85NBaS2NX86Trk2hwtiameNmZ0PAaz11kvadqbCAzONH/McKztgwVeKDlteWrl1wFt
G//pwHR14Vj0xTtVt48abcrFybl7ODkT9p8DLwbyR7UjYkmhDVOARMU4JCyCD6VXP5nYKYI+bcc/
GymbI82j9mtxP2jn7Wo80uDBematD77F2i70a6MiFImX29R70MN43esuKjHCxpPU6BnZLBZsvweO
+xk9pSnDLkuTvaFETmMAzaj4C0tQI6iJhesfvQTf6qObtt4YZIY53++D7WITCbPwKXTTVu7tfPxj
DS0nNvTJwGw6603jj2veB2/rmnM7FLkgh68XJ21dk/qLhuq0D6bSblUkVrt0o6Wone5MCoduhIwq
7CVIRkflv2dc3H6oT+KmNQ2Cc69mB2vrNKkaEu2c4gJy7M81dxCdm1WQozaPxTy0Fx5QhmCRPvCd
sv1iX9zK7p6LJeHwZmMMopKTjhxFie3XvNaWy/qNbnACT6u1fPMsaAXysSh5OY89L9i8tL27g2rJ
EKdnU7GL2qx5OGV+xpFtSQaSnapO+6+5BPEdJJh1uh20eRLXPnsHuhbJgjcRb4zEP2h46fJd32t4
K+5dE5Iur8sIPfSJm3fZOWvVXIUrpn0rM2ZvWW4fK8ICyQSX9hkx4/vmuP5tw+EIJ/SdcCBVcEy1
CUVzVttPhI4HrcEnl1ntwEhgbPE6lYiRYj03PPRjfL/i7OWjBf06tU82of3fHllBHpyywbHluADB
DXtauxg5ly5J0Q0OiOnpD0gLPzLgrH92Y/1GNakTYwVfT/SiNnEH0PtsULWxbg3/74Kwbw3/ROEg
vzKBgxNWdccBSdlvigNYUK/ZdnIzFA1SsgtepmaRdcBusbhQLLFFTjINh7LW//jk45953iYX39uI
AuCSY7FHrIK+PWxXmPDcowNfPBhbd/uE697Emi62T5vTW8lKJskveVmXR9txiyevt+sT3rkHdn9/
l67CRCa8xDu5YLQu/5O9M9mRG8nW9Lv0ngWjkTSSW589POZZ2hAhpcSZNM7D0/dH1QWuwpWIgHrd
hVokEqiyoNNods5//iFvq/liGLt2VwaOvE9nr0MIQWHFSesd4xQnFq/XwZM1oiV1OAYrME0bn8Sp
GW5irph6qwdzstaFdN7w5/a/WFPhb3343bcMd5K7CVKV7QX5zmUEfhizuDgAqxuX2kjTlY4Wptig
+BFBURv+Elfh/kIUdZy51+7QPBZBbjgbq/Ibe2vPzk8vGu8dp7CP4GH9vk6CS6yiN13Q81uU5aHU
8k3jTGKq5tbIO0ZU3Jd5VYgHCcoGPeaO7PBT6Flr1yWZFrnqcIKsOMM30uU6stpDUncwsCfkg0UG
J0nEDN8kdPOO17ar7ekeP1FIz2goSWHvMGV3j7Y5N1t+f/vZtwf+r4ZWryf0EfsodpHBk3G949Zf
8J0suFD4BaxD2wi/2WbXXczzLPfOtASJ9255ZcKycMmLX+c+sSUI1L+D3wx3HpPROo4e62ayV4Uh
b4jaPmD2Mzx2VPrwSX45k4fRvA+s7mfZl3ephpDeQEpora9NXW9CDGmaUq/SCMZKMnqbcY5ewmrY
9J24iWvzwpU0Eq2CBB7H4VWSWcw26+Q+cqtLPxkuIm9OtqIOTfDV8ply/hDhuuo0BuCVwxCUadwp
gVN+JOpZSuS/xbSX5fyUAGTDe5ryneOKWzV4PMu480tLbMi34uat6y/KasCvRlJ/HbSt5G7hZrVF
rpdyLtniPkoD/zH1yZCf+3iCLlWFz15VxMbasptpJi6AIfGq6Mmv22jmLxaNIKnLxznuDYDTLIKO
UTcqe5PWfKMZLmwVIS8bS9UWNoENLNtu5jMskjr6judidiQKAd7UlZla3YqADQ2rBW3nOsqndBf7
pslhnYpTNAf5izcgBGWcGSAHgmSxmis3j9WeL0ijW8+tozfh0G0kXX7TzF0EcczWHRLYcv5SF5LU
j3ryM5SBjQt1yDfucBzKXbqbYTZBgJNc7fG5GN/6afLyZVhsUEjOiSmrdTIVZE4w8LOgJ8refemB
otDEtD1KpLhvwlsh2/ZmRip2oJm2brragX2wpM0TVTGRtbUCH0ngnC2kBDtzS+iC5nzrJ5N9rTHs
gAFipRhSp2TMhykMtY6XLnPCdEmvwfgmyOxtO8TwVnF3vJKRba2yPKk3g913zzjQZ3fDBFcMPOAm
hd9Lsg97d6ba3/dST6DgTn01Od19bIxfKsdjY1CCI/hObygBx0u7qwies0JmRyP8oB2xIw9hwwix
bU29Bvt7ZgZfb2CYX0oxM1uyo3wLDVjgl+SGN1QtiK/d4npoxMD0FmFNWYLXxosAOZh/hMp4y1wT
n0K3xzzJjZld4tGrkuENxQUxJw2siUHMSMnLCvhVcnGuhnEoHnmt/RfclBtEvv73EY3bDrpceigb
50UbTX1NC2Qdh84h7VoVD6Zgo7qTO8FN04A+dsnpClkCBvFqtmMIsNEcXRJ+wmy6d5DRZGNv3dZV
Nj8MzpxeWJFlbSbpXWXmhB8Xo69jb3GXOPE0PeZjVLyYgQ4QuruMfhJTb3pNijK4i7P1e4PL1W//
GTrrDj65fs0XvMvNIWq0prdWg8jvMAvXW5Poku9+gmtW6c3ilRkVYqSS2k9V5SuhdwJvpdC7h/78
IOIif4Up+I8xCuhZSbT262T6Iho8s/ohPmRhbn8r06a8cEDC7tvOrLdFHYTfdOu630rL6W7qyLaf
fEiSyAUDF8+wMHAeioFPLFRl+9Ah5j4ZQNmg0b3f/XQmY9o5Rt7vMfJs9ljScafJxtgrWblfJxl3
N1kFgShUgqikMsZvxbIzLPH4s72sHB9EzzQ27uReEGgId4NRqfSk8cXOxuJrk2JZUk6euSUaMLnp
tfDXjbTzm8ybxJc4z+VOqKzegBW/9NZI/KDVM1gHfS2HaKEzh5DDsIE5dphxrLUr4SIEc7BGIjNf
ZMIt93Njxvuqj1G7oTN0OZH8OjgRRtXvNbyjO79rN14NzZPJUo7rcSnm2xS4nMFIF18YsZE+zWm0
cKJJMORDvY902lxM6F4YmwV30QQmWUatSVA8FJKB3IETyCEpDQz3+hj4iqy9bdIl+jWuhXnX1uUj
TP7qNFrhVYgOdJUqzAY9es2DhY/nTWlYzlbXUJcNK/TfnCbie/O6L549Rre5GaqTnk35YJIxdWlz
daxT25IbFYcQ0YPpKSj9C/CyAepDZN0nlEi70BBwxk1M8lSBjmnMatQWDBJiiI/B9IhqM7K3aWcC
tXcFCgrTpuGbuGj+SVDhbylt49uSeJt72nS6y8D1m2sFPRXeNIPjxEJz5HhReKpKOFwFuQ8XcdU0
hM0zL/DhoHLeGZoTxJ5vYwKlToYzxJedWd33FpPndjDpfUIHGMDIneu0yvDSSRAShTRZ3I/mQrsi
Kgbsyz9UE0Cfx/xwE8u22SWpdu5xfLAgEcI8tKX+Dq+QL7SCK5D6MI4CbCrxGlDucWAaBtxYiZ1V
N88Jk/wVPv/0oe2g6b11eZiAwbmIYIRgWmH/IDTrFUKOfJqjmsiqyoY/YU7jN96Xg5fRr0Y5fm1o
+l/ZzscAV7+1O2cEY+U2MQB9ryseX+VHRKXZNgcoqDeJP5HrPsKpJHfCB4i0BNJNJyIkwg/wk7TT
xKGMDtFVMb4Je8/bBw55Q1LcSwnFPhFGfN1F3lMZ9xtTlP5R+96VNUHKHSu4V0Oa8ksV/p0fOLDN
Otyv5ip+AydhnoKqd69IkD7BlcAxjej1pJqPIsy+9vkyCazaprmBfc3sJ5br2Yxcgg2K7ATrXKO/
m2HqZN8jWYSHyGm7hUapDhKw4Ct+n6DCmVEiBZj3xuSfmOHrBwOuyrd+uZ1ba8TiSqcP0FQuM+VC
p4Z/tAttN3+s3PQR4Kh5bjp/uOm4B0jJ6gm5iJ03TxvXpVl8L5qoeEOcU19mEwY7xAsx/CtDrdb4
3ONZYqTNxpKzd+FqmNOQWl4iUcd715PqLTGV8zoOttgj4LnMmPKtOWQYt8sZqBrhCRRzJu8HmvCv
xHJ0hEa2r8oe/2GLBHwWVnmjG2nscTQVl3FRQvO0cAi0ymTnkFXwE2LP8KgAdVZ+QrJE5/fuojyq
GfEFjNjidDy0hvW9zzPMS7y8iTeyEg5Cmj5/WhIxObej+jZpdHukZVMbLl5jQxrKIh2XeAyZITxF
UBTYiFO59p0MBWGOnEGUwtg4uFdxj03JSvtm9UTMWrFGBoDTUTHMd9K2swudSjpg8XMeISPjjxPu
EO+RYaETo3nQ0/xPEqDY8CZoDk0h6qvCyLkrPdIgx1IW29pwxhUEiWaPsU2NkWw/nuTsY+iIjMuE
SjBM7gvlEUW5nTfXuoQp0aLcuETnUq7LIkPPzgzX/VrENMC+jn6OE3f5or3aNL0qLttk1Fs38N3L
kodbe3raklTynEUBQk6IqyudzwmWGr7LpWvl+7QpxresNcdr5KnYCTHj3FT5/Ers2ryzps69jOck
Z2lp/zDCwFiL3LDv0DGOfD3kzJphm1+VUaM2UC3di6KN5UNciHLXSNECKSx9nTXDx+o8esIKCQI+
op5NX80Z79JnbG3Pvav0gDanFnD5JcF8UzBXxwoV9NFsfXNdx/InCBRMeyd5aADJVxkcPyZyMli5
UQEvOq1NMr+Cn5K821PRW+qQS7c9SBO5aUW41Tb361slyZvrJimQrcQOd2CTXwzUT9c+Mm949A2M
71wBdzCxMAcsgAw6JgbfkEot/DywnL5j1FcywcNek4BCH3g0a1DfQsXjUPQDgoImd9M3I+wlhwE9
PIO1YZDYwCDChbKmydtR8BvqyMCbDLKX1IM4ebDajqEcrF2OOG0q8qOOvORkhqPe1yVavCBwqR05
HxY1lpdsJnso8PaCWJWMIEvoGUm5r5pxk8LY2zLgb7a50zyV4fiMiXPPaDeWX8Os/paV6kbmQY11
qTM8t63fLHurOUozJr9KyJtxRt2XKvuH4JZdt2WUbocaRbQ2UKx1GdZetRqqC8lc5TKAG4RPbeLe
plkC8hr2+yYcBwQDUG/7dgJBtKO3kZBO64KevQ1OcsLSYdVXTVTuU4Uw6lK2kMqqqHCcHZTVbr4N
QpB4tD2BKGAZyxBlA8aM001D+uYlgXH8sph9wTRKk6oJwM38PnquXChEKYSqEN5ckhSvI2xfOmgc
hRE5qdx7HeamZBQFiPuSmYN+jPGHpnsoNDwJfAj4dupQo/5N/JGe0ItMMTJVtpqeyxLrO/pKbN4Y
SOWaI68RGV3KMCUPWjTQsIwWuO7OVcNgXCR1KQ0uPWsRNbF8K+/aXtBw40XTzRvTDzp9ZQ21lNBz
Kp+20W/N6KQnB7cix6zTcsOhac4XCOPkoqybsvoCDhTl/xypfLzMleis1WwE8qZN3OknImTcBIZe
IOEY8V+NiIweuluQf//gNjFzQJxu8rlLdv2kKNPyq6BznzITATL+r9U6HLL6vsBDr7LNbwGTLqbV
Zrvt85RJ3+j+07fm/MxGGJ7Ab6FBiJG5uWJM8WI2E2O9BKgjN/xx14yztLcyzbHrLDx95SeNCAui
EediKcu9qsWqpk+ex6Cq2zvZdAX7AXbwwWdCLZmf98V9DICUbPGzyPKHoh70SQAIoekCtmzqMH8h
vTvEh3XQ3dWgZ8YSkXmAJV6tmwiVXSZnjJXnoXwe+/4lwyImr2CF115q33dEct1rcyrWMpouR9Qe
8N5U8QWpDLVF6zwwmqQt4JCMOJRkvq86XdzmbaSPqW+4wJ1A5s9zE7hHS3vOrkri+lWigP9pBQXK
Lxkn08rSCg1UGbxCLJ0gkUE8tfrQRE4ZOVBOcebw686Y1hEnhsfMoGzMK29ES4WD/YAuFLIxR8is
nektV1MuD3mMfHJLKY7rs9UhIN+z6aFhxHEDy5aJ4dgcsdsxa0xAdFVbp1EmTrxVONRWa5LMMJsu
JYMfWmRVAuIWtuTPxQgi2foxBwLU1b4pd9DO8wSKWtkVj6nt1COYWhpzq6JGS3OY9BvsS+a5OoSE
8DaURaE7DJdehSkAlCqo1bybHQ6h0Rqu1bydu/lljMpboOmLcBKw3CLLXblTWR/MGaQ2F4l3LBgp
0bJDwZqHSVwwo4jtRdFE1ekUwx4+trOzQmBsh9MOnly6SOu9K79HvMO8YzXQrnwJ6/omg6eDn8qY
7yXRtLs0a9RBlKNxUztdSZJcOa77xIMIzumOyZ8y++qIKwusEd3k8lRAn/kKhct9DeHcXFamHW/N
2Rq+RpUXXYxApPDYI1BZh7nEZZvPEFw634MGNYYXXWTl3W7Q0EF5PzGuVB0OZrB7wtTYZGyZdVrb
Vr51IyHJUS0gZUOevEdA/nWG0/7AYOAyN83jMEUap8QxGn7OjLn3zJ81XwR+WZTgBZwzFayzhhw1
Jt0YnnB/6pueBNQMywRy+zRI1Q5NhgUeb0+owSSQz8uMH4SGNg+MO1LefoHn+aMpwZizulWX2kJm
x26Cs1NQwyRallfIYttvvfZu2oGGK+lgX1Gh+8gLxvGCID3G+GEu76LSulY+/J8aUzmvj6+rtDnU
WvknUwUdDmYiqW58rw+vbKYDawicw7pOYRYTfKwxw+mbxQkTabHBFf1ouME10w4uRZrpOySj9UoA
At5D/rhSVbwjQu6C9LV9DWU4Z6RZfKkM0ieLyX1zNDi1bTNlivwkvDenSB1AAaK7zE3Krd/bcq9G
CXob8Uf7EJIm6aff9Ayb1e/fCg39DJ71YYlNwQyPaNs2vMshJn7nvM1f0CsPfI1VsFNiurGNxsH4
ovVwNgchwPcjBUWyhDkcOl07DyQOIUoRQY5cfDCtg5WMSL7nVD6Cyv4YVPiUO4LxF9/dpQNd8ICe
et5M3tyu/Ny/VnAXbkPNO1zFS62QOV0NayP3jtXIrAnvjHqToQhfBT0yrrK1jOvOxLHGNHV+Go1q
2EY25zMftGc8ZF5ZPfR9eo9JUEUHi9rHY7a5iszU3BgaknKYoT020awTnOC+FIklUAZ7qF7gK13l
hqQJDOo9RovNt7Bu6Vm78NpdftTarN0tDVyyEbk1bWKqOTgSrzU8lUMfdJRvSfkcpdD1Us9chG7D
25CY89ozqNyx8sFTSXGEnAqryK9QE6oNjkffC9dhSIPzwSMyEknaZY8XOnqjGfHC0QqDHQ8IHK2S
X1DZdSFSsONi2qpxML66ZBquNIfWBZzuHPHCnBebKo2ix97mFjulCCfq66mhTMJErwnUCZ+2Ifha
Q7Jztm0GheRUBRlJij3u10ZioQ0dhnCEXWqdUOHReviaahd2p7pQQS7jJwYfEXb6Po3wIZ2GsiWa
RETVt4AMgROxegFUX2KR9MUvesL/Z2r8Hyk+ZGrcd01zxtRY/gf/E31EV/QfdA0ucTyOR2HqYZjx
X4cz0/8P4SJ4eTiE7QEtL95n/2PY4Zn/gdyBfQKG3lA5PBt+x/8wNWzzPya0DkHAjWNjdCb/KvnI
wUnkN5oG6SYknAq4oraUNnC6s9h5/EbTCKwyEuTB0nThIIBhcoF33zqkIe1eRybxGUq2RNO3Qoue
61sh2lndB56XJAc/qf0Jtje8cu5KTFq9fDNg19Qf0BJhRIoyw+OKw5EDm1yf7y6ksVp6EmqRYkix
Uioj9uKdjT6Db6jMDQbWZlEwQlsXjkH1gCxuqiLkLIka6m1Vye7emXu6MF8a4tYr6ua7L1pjutWG
n1xIPfIpM78sBQKpWNl7n5mLAE/qnFezs1qo4wnCjI0YbNqzdITA5gwBo580ZgCCuqOlUimASsRK
xS7p10nspPdGiNqJP6HX2U7I3lRHYSZzhvVIM/FT4axZFeaqhSWPR9BvhJ/b/5Jlfg9z+rd342AQ
QfwUL9o7N5/D3b6X/GYuUbBlCEQwDTVz137W/ilP8f7ffLzcmXn5shccabLXcPvkv1RbZ3shDhu2
HEUnSroEWEH2oWw2iQrt4ZuQROiuZuy3o1NZlBPZkHBDH+lUmtdpaNgCU9xgPP3xn/Q+0oa/iFQs
F5cbrF/4B2Wd/UVYqM7khRcmrWUicJi3De5UmKKGXDuJNcx7NyGmfOtlPh2+rNA6ERnC3fXJnyHf
k5lsogUBifCWJndm8Zk8z5FTquhmI1t86rClgVJQwr6RN2mREluXRu0gdnZgAGGQbybS0xgq64cw
M5TIoyGh7zGmm9/IbGz8Z7Y8mRMYn8EvQFVGtuj8j9mipbi3qZDwqAzQAX13+rHROCvLdnCK9ce/
6WLA87/ErOVZ+NCd5VgRROmY5hkxi/IWhWvraHoxCtqvs2vBLlYM7pJP9tN778RlIYdF8P90XUhg
hGy/304OjnHsjgCFcuSOrYL+AbnwysatjtE9ZAcATCfHWfXjxzv/aFiVT4bSBr8E3yQc7v2qOd4x
5CBFAYRZBB6rKNXTzlKkItWJX38SV/HHE0Kvg4XH58IMQ0DSeL9WaAk/k2lGuxYoXM42ppXK4NBO
Re9dTBVecKe2w/fP/2Q7vndX5YdVgk/CIp0V3iZiqbNlW3zSQbNCkjFIk1coZZr0Ng8S3IULP2ie
zaludm2u9Ntf/rIsq5SlhPJI7ZXe2cc4y3xA2GTDqrIFlSfy5mG86jyPiUBslvb3j1d7ny+wPKRN
/KgtfZtlue/OHtJtU9nPeKAzdzXS7lDX2t0HnWURuZv5t40rBaZH1nwRLcaKHy8tF5Lk+2+EMCsL
TqPpEkRCXuHZ4kGQVjKuLPZPE4waFn3q201x39TFnL5l0DIbH2k7f/ceDiPgUwR1pYbS2BsZ5kCp
xlE0WNlNq5hnlGmtplt3TPriauqtBmfLosvkTTVCJOCaTHGCHIE8ZwjwQ9mM5T7gBed35Qzheqcg
fEQR/kNDNd1rJH6wzwJlKAiMfTz/tOJKO8NBNCpFbd8P8P2eKmbx/Y9QYCL5NNgD46lVMnlYIdhD
LO1r4E+zuiv8XI049ITYpKyJEAndUypcZAfIBAYvgFOBQOi6CckQ3I7eWNXTLpxjOWOEjJpQviRG
2ar+SBpOzsynS1w/e4rmzML4Ywxnc9xoN7JrzIvmEbTWwwhyE/YO8L2d6lDZa+F2keEddQap+tSG
woqQlXioARTiZgyqwzn0511kjGXQr1NWTr5lRdQGqBDsGoIn/mMcHY1QTAevIzfxEjR7Qrn0NXp0
8GNv5z53uNUj5gWQulxJOZ1V+ItZzNWYB9k/IWYVQ32odA5pfQORzV/0kIaNjhDmU0B+LTQg+Fu4
SuaG98M3cr97kvWQTj9T5SxBcGMZuRolONj9Oo4K2Iuxhb8XxmXmYDQ/qGzcFhIa5fgP38+y4gJu
HjXJqsAeSF4aY6FRtMThHEHeAtQbtik8BKg6QGpdiXsFEVIvNk5fA5IDsxwuZKdy/zCEyDbWTqjb
/hgVvWFc0wKG3D5GAYPzISriqbildtFEEGtIhmFNiCzGWNox01e8IsOIOz0TfbZS6ThBDkeOKe+Z
I/kWos4JyMXq8L9h44JDYzzoUB5t4sIJx6eJTuYQ+m4A6EpsEn+XmWbuOtbkWuBU7hb1YyygLWBK
PhRE1oJOdmr+5uElMC5Ti6wrYbt5pZ3uB2aaRXvZVDIy1V4XsZnpjT+k0YzOL3TM7Wy0eNEKLIpO
g/J6i1CFPM0Av7lX0E+7zMU9CFNACG61dUnhSh5dF8TjGTLvPHVrGDUiOo4Wimm2rsfYfYf3BoPJ
VSNEPLur1hms6kW2nS0uyj7E9BbsKVAzGWhj5iyGaXYh0fp0Q6sg+toGjmg1xIrkaI29Ntat1kqF
zPdSIXF+x66AxAVdzfY3ICcE0rzcSG/twGyxUgUswjMiRccGaD+MyVfAMNLjoSJU3TXwhi4uZwbj
E9mK3RCvzdgy+mqNdrxyD4hX+/FyKqFQ7L3BNcMr02GE/OxmMWSRqz7JAYy2YE4L/Z7NYY9HHYs2
8L4hnwyapyBu8U9dzXWSjeh03aEt+sUK34+emh5t90HZjR66i9y1lTr2qQs1eudhpF/Lm3rKDISk
IkevfVd6HpgTyfEWJ8VqDkw7+zINg2xfUJRghYDwzhTPuduJ7uQyWxmPRm21wZURRO29zVjO/j61
GGh8diG+P67poJjrctjSv/hUHK5a7pLfm5jCiVLDC9xdBfOaMVTaHNF6VKT8VWIFTan/5IL4cz25
MNpNj9uB+vs8uJ7JEnyyfvJ3aTBEhyIqm0Pp4triWRzS88w45uML6f1duDwfwzvTFohX2HC+fZ61
E6i+X1CvnU5Lb81uHHdj1M9ruw2aS6/zTDyyiN4xlFV+UsOd9QS/lsYc2EJPwuEpHfvsJuzwxqiA
rmnQYFRFFylHxbiexiw4LZjCi1D9dMwkL4e0vCVgJMmHfJdUSYO9fFmY/8UY8DQPf5T/0hH9UbtS
VJKx4ZvYuaNhWOw0f3/RZmgZsTckwc+IHNmLpDMlumsgxY9/7vevl9LDXfQRluVCkyNIyT9bJTA6
fCEgTvxMuXABc7UBFabMqCv31YiCeId9lJF+suh5q+MhuqCCdE1e8dKHnb1jFUwj3mcMCSu+MsYF
kMCBFaVIxh09+tAf0zhtg3VbtzP9aUDuhhckYnr920eXLlClQ/kjKC/PU51GyLlItaOl8IkCGrK9
Rv6PW0LBgLe+gqjLfY9HtGVVf7nFCVOzCex1ObkkX/O5bShCsklK1F0Hq4+RswfRiPDDk515X3A6
RnsYX5zLcu7Vuo0ZDR8+fu73XcOyzQV8Xf6jBLqaX9Kc3zeWIUPV2U7s7oBcxSGzZHXBzDO6DgoK
pU/e9L+sBbDDpHDBcRwbx9V3mziTWGcmtKmYsXv+ZUiltRodJ73VCvO2v30sksiW7cRetiRuR2dL
ddCxJlx5dkMUujg6YO55Ckujgh1ltfqTWOL3bcmvo4ILVjk+oBXaIiHfLwY5TMIWDok/TGrvmACq
ryNsjaHhdHhaeIVQ2GMY1idHwr+s6vkObYmLlbakP3m/aug1FL+WbewyyBJ3pZTDUamp28hRyAfs
/khJhEhef/IOf3XJ/9tF87CEIbqCzsEmDlHaC+D3+4bB9YgyRPrxfrFnFvscPh6FvZzgq0gzVztf
hEYQwqMpu3mbQags180kXGyXRZ2E7Sd/zh9bCmjE5uElQAWEhPPDI4T6Az+GqgrHU2NY6y6rs+e+
w48DX6W4/duf/NdBRcNrY/XMmz67buHumlieNBVa0rqvdzHSGUhrSOJtBnIbz82bfzoVwyj9eDO/
P5b5yREw0ID+cjnmuFgSIX7/ye2+KseoChoUpKN4SCw53IuiGcp113XGCuxGfbbi+zP514q+5DgU
XIAWh+HZjhapaaCAGNp9OJhbidrspiBhb1/IVr+wqV+R3hf3OQaxlyHl3N3Hj7s8zrsdRslvIs7g
suOlKv/s5h21LbJKBe1+Kmk6mXsDF8Vl85jZDJx/hTkMhnYhIqbjJ+/XfH/NLs8tCZGm73bpg2nA
l+32ez0VEjIV9WO/77EH2sfe4k045v73eu7H4xTb+Xoe2nTtmxpf5b4bDgoJ1D4VJHG5S/KB7PpF
JyBhlHz8m/yxz9lGFvvbxDzC5Kg5OzpL3MpU0tbT3qjgWvhOp/cwb97wVvns5Pzj12clG4zDJmLE
te1zsMOJq7wrm3naZ3EtyXOX4mKOCIuCsmd8aY2oucQKgcAON2ybvz20WVpJLld7Wdw6Rz5KOyxq
m7kcc3ubGs/p23RlZeGbz2/7z8e/569v5t0mI0XMpnb2AVoEQT1nb5q5IdRfczCRjeAi3WXw7QWk
VZKevfRYZaqBWRVka+lV4fXoT+Yec2219kQtHvQ8qd2cVS9k3Ol1SKO29lOTAV2KPyy5Ep+dOu/f
CNX2ki7OI/sO6Bf35hmcSL5SxUIQjJyY4EvSoaCDfzVwruAACIP0xtVuc5/3QpFrgdREfPJWzpfn
aGWG7kt2A+Apx9D7byIdvLFnmj/vhtLtj4Whizun6t9SM4JanMOnbqLBvygMxtIfv6P3Fxx3zLIw
00XbZDOSRXN2hzt5g1RujHBVsk2UnkY65JvIrcW4zi1XQyCzVf8cMy56+njd98ftsu7SUDGv+pWx
w5zq/QObMi1Dt57Eros9uQd0l5uiHOUeAw3edDNkx/+H9XjHfNg0V6B+79fTkzUC9gClO4HbnNzZ
G66gGdnY4iXfCDQRnxyv//Z4ckHBfZPRF2XS++UMS9dZ50EQVohBsIZgwI/LMfHSHc04sJsK7E8u
6X9dEbjWtDnVeZvLDvvtVGUs7scm1fsOemqIo20l9xOwIVp9knTy0S4/CaNdduT/ftv/fYF80ibl
rOQYP4eJM9uA66cX4YuNH22Idut+4N9sejV5/w9LWZixsBilkPdryvjbo3nowDtbBvNuDvAFxrHL
IOSsHL1tGoyQMj/eKP/2XJyO8HlJ/FJCnn2JLXFJk+3FJuKv0blsnMi7VFVNZAdo3f3fLrUAwXx6
1LVchOci9nwgZBBfMrGTve9u/cjH0MYJqqe0qdy/qp6Xt6VIwHM49E1BC3Zea7S+k2vYy3iaqkZv
HbuzYf0lZCYNdPvCicot50v6ydny50+pFg+B5c3xitCnvt+SnYqw+PLIEvTKGCfVNrDLx9EerOxI
XYQ36ce/5p9HKA48psWBQqXOgXT2yUm/S3G/iCWOX0ZX3ZilCy0/LiCNtquxbiyExCREjbhxtN70
iKMZmTKfPPCfhykIwjLn5nlthvFnD4yEG8IrMoMdbLyG8Vw+rgtCmXYVQMBaJy6uTXOS/f2rXTo9
DhuLuwuDvve/MjKBXDoDi1bKhf9G+X4Mue1OU+ya24oA000OE/6vP0lwDD58ACpuTWEtp9FvnyQ/
bmd75oi9WqIISM8GNHIFSTe519x8/Fr/7TddCiW2L/MS93xsjD/V2FlGae2ERTEui6yDsot8ds5I
te+xu19ZhnY2Hy/6LzuXRDbPhBzh81Wcd7Yx/IHEmRuL22mKNq0q83VXzemhIRDnk23757nNKxMM
FIin47443zMxxMnKUJOJGBmnsAibiOvBjYfLYDQWlUyefrLevzwaO5S6zyXjjpzrs9YyV2WPAyfr
IYW1Nubcjrfo7f5JK7ybPv4R39f5v84ctgc5Vjycj/nHWWnB7AgJSYesU/tx+4oFGoIfkRXJJzf7
n8uAPIDaMUlTVBT+2TL+3ORjjaPnrhERKRXc8miCZSmtl48f58/zBVwFRg1FEiASd8P7Le/5xohT
nW3uROaxJziIdjMw8D/E5Ol1H/T1FnwL6dwib/145T+3yELVcRwCAikQ+ezOVrbbmPy+0YQKNuLC
Zw/GDgfin5OOxqsID4u/riQAJoXLhJLj25PnpXBB42CGjIR2AwyKDV85adqDA4VR+mF3rPBUbjZ/
94ALvE6ipwTVAaKjInz/gIFR4VkezrhNGhBp8bv8gbruYlQ6QAoYDp/8nOdfAKtxr4OMwXqBF2Wf
/Zx4TGDQJvwWGVEvjhVF4d7IyyDDstTD0vavH40MZ582HzSfhvvsdHboVVH0sZjuJNHa+LlsoBVX
F3OPeEvoUn3y0b0HFRZomYfjYF4YYcDM8uwW9GLBfLe32+1oYrdRhBoXVT8LHIRQeXJiveYqmOvg
KBukTPxT9ZfHy7K+SZHG/nH9xfPn/atsUmqnITGwlQuzEZk3pm8TA95V2pIB/vFP+8d7hINh80mw
HSFkwMt4v9RILBkECEtvh0ZNX/ok09GtrjqY1yrW6e3fL0aGODceEBif4tnXb0FZs8zYpk5C9nEK
vLTY+iUjUnQk+u+fC7xxwSIcNqd3/gpHHFbsSpG3gWyuwmXVD3t8JoOSpINyqIqvf/1g3NR8fFw+
rOadvbC0UwFMML69kJn6jjbJe04rP9m0GH0/fLzU+VUOqsJ1AHuGfUG3fc4GTNymy6rA/b+knVdv
HMkSpX9RAeXNa1v6JiVKpPRSkKHK2yz/6/dL3gWWXd3oAmcxuLoPGkx2ZkVGhjlxTrPN/Ka5sYV9
TW5hbm3bJS8aDcaHy6lYsEdNWsHHPIVFqVwS+FJiw1zmviWCLLNW0kJsndLLHxULM1mFdt1cTT0N
Xh8JultHb/0dEDjVX1OrG7fRwPzAKpyU7CnNTbp9iK1OC37hzFlAY0rlnESYt/Gk/uYlsKY4NPN1
0853+TB5KSjbgtEJsCtXdlZHu7o0g/Szy/KfQ0CN+BhtRp1KxvGdaWIzMICK9AyaIE7Q0clemTWa
KoC2GN9saqoOWrPwQJ/cU7mmxBnyJUgF1Ll3R+FqCJOi35pjmvyLjBZtDgKG64IRos8as1wKSiWP
r05NZx5yGHFbhNYY9dueATZIDFJku7oU2r8RnanLxizDiiO7YimSey6paqk4IbnrDxEwo/TVVNl2
vxWmYj7ETs3Ugur3n70ychWahZDGkCOC75utkk5hVFlOv/WF4e8HPal2AyxDO/IAUlIQarc1mkS7
y1s7sU25qOx5cEeBKEnk8MetGUzkGlUZSCFgHZJMC1qlCtjOU1gipqEl8O2nbZt/1utJPy5xdXKf
JIwy/Pp4nn4yaFrcsih0sxsVFTjmt71xq0Hq9vn90c7BJ3AJ6PLOAxw4K5ocftdhi2SD8RcyqSFb
o7vmrwfYRp4hnhjQ1NGy35dP9cw1eAdEgjyThbaTHiT8WbVRa/02srp/TMRrd1BBuZTZzHGh+HR+
JfCRENVQHHnHm344ShNlXUOzDC5cpAZXk63gWjzhbTI66Qv+ZB4U41LZ1P9bauZPHD9UfDMf+63r
JuVd7EheaUiGxNpODCjJRj98VCCxZW6k6BcinRmMjlBHrg1IHYwkVXvM5thi6tiNnLKd+i3DnD2D
M3AZwaocPqbOMAAvZsYSgYdIWF8K2/YQE2UO5FHt/OGgilrcVrryXUc96AommgyGnZJWODmtqiyc
0Bk/Qc+d946H3KbfL//+w8fwySI9k3LjFrnZfxozzM+d7rgLbmKeIcij4FkFwwFyk8xcPoIfFpls
hDF7jy8uOie5KfHCO7f2jTu3C42thljdQs3hJMqU68HiSMmBJMFwZpsCW1XiXDvWq0x9Jxpa28zo
RTuqUNoGhgmxw30Ea9GD/Ec5L99fvkpnHBTLk8YSkVF70GfLt+aUIKUBoq2yh/Req7RO3QvbHe6d
omZS2i3S9tBYDfJsl9c9e8xkmJLoklrkHLqBKGY/QELQb1MDckJSW/dWNA6MGRm0Il3iLnUFzpi4
DVgCq+MWw3+jzq5XJ4A2TrbWbcuqSpEXhNXmjZKn9cxYxNDAVF2buxEw7t8u7rtNWUdBhZCeWb0V
I1TQK0j6GmYs/JShVnWIihVA6WITuIP76/LBnHocjIFkkRoU3wP8zLH9iaLLKEpDja13JKbllDCL
TcZYaGuNOou/EIuffgYZT9BEpCIEX6Aze3q5bLAFgnPbGgmsiOBXph8MauBk0L9mt4r2aX9KUEGz
0pGBKy2L2e3SUIBNu8nttnTydERPqbYOb2kzTcra5QsVn1/Oec/zqUEbYB5mz29j0lVv1bjdihIt
v4kO24sagLdGszOO15c/3Kl3cjWdwgL5IhvEyo4/HCC6EXKcdERXtRVveiepnxKnf7m8ymkQTujy
cZnZCQqzr6EdmMYttHLWRjhN+KrVjEqS3Oj6v8oQjnKvMfwNrFnp2hcQogasFl66hX7I2KtwqXyF
AtFvN5d/14nZEudIMltqKpTFKY0e7z4lzTMKooSd5otwk4F+uipCX12NJJzby0ud2CzlfReUHaE+
Txah1fFSQRXACZvU1o5x1BbVPc3cBhnwL3Ws8goSOiQLP72gplqkkTQyDId6+PGCYZ9Azeto+s4V
Vn6n8vG/G+gt3LpeaN2HLSoJCw/dyZtA/EZnjT+oxmmc7PGCJHCQeyEcuBt8tTjocBx9UY3E+Beg
ARfCZ8nk6GpQaaPcMESsZlciUpaSqpNoRK7uMqNBQ0o2cmdmRqjnGWmCclyQh9WPnGbmAxom7asq
GkjgkyFGKL5Fx6aO9WrBxE9NibPUPZIzqqpcpFmg7oR9a/o2rOG0VuRsk+WJrcVU73WQjaa3YEwn
7x/7tKh3SjplnbbYzG5LAy16cyr1XTcosOgCQv7Cif7LYLzYWIzXXaW99vm7QucAf+tRU2K0Zz4s
1UJBRsbA2VpWn9wnoyL6TZUKh+m3SR/jh8vWe8aYgIPqOhg1kqyTAvxgeIpl9g2yT7oVbUx9HG6n
yi03hWaUX42yr3dqkKT3sDXDT6Pqxdvl5U/cIoYCJpVRLHobBG2zyxPEzPK3ZartJjvJbmCN8K8n
L24WPuMM5sUxEkJgrHxG+kUA22ZOQSXVyeq8M3cwsPkv1ZD31yIy/VeRpYG9aVpfgWUihKtim07W
UK7h8e9+Un12zIVfcma/FvOgchZFk/Wt2Q+R8/2ipEe2G6S6WQXq7Box9WohZT71gRJwhHd47wrS
8zr2EHY9uI2kYdilNdLGOkNGEOrzZUGOZ3e+C0L+01+R55p0kXok0er8mhiJDZ0G9J07goU/oQu1
maW4S/0b+aOP6gB8OEICjyIaLzF93ONNCYUXY2qEuTNHK1gXFcycJGDiytObZH95PyfnR6GByVz2
AtSReFC6hQ9RfpPXJHbMK+6iHsw20oBAhGwkEh81UTz5cdJtLq93sjXWwyg9UOE8IzSLZuvB7NE4
U0PfYQj9bxBLhBvg/7lAf7OGt/nyYic+jcWgq3Cd9+oqMOzjxRQnQ7AmjrXdCBHL18lrEKxPJ+DJ
xhTekJzRkC+maSH8ObOoLCGbSCKAzWUQ9njRrFVqJhrYISDP8q7sPPXWRjMOOVATnRtPwP5hMRp7
eaezV0rTDT4fuRqFB1qnDGIfL+r2wFuSsvbuxySsvkLCwhhBoqjaVeUFE/SYlRrUV76Twb9VR429
VN2ZfVW5PAEyPo3mnEqXQFrZBytSxegiVlT696mtFPBSUPzsYSF3s8dgmBhs/OxmERHQ5e1zuR2I
sx6vVkG0oOWMs96XEImu4XIOtw79xp2nxNGV5SbFNaNLzqZOk3oJZyif3A83k43iXglEGA6XF3Ne
BrHbUQRtOOmoHyOjUw9VdK2njCo1MQET/PAgncqy0e+bSjWuQK00q17EYqniOru0/ApsWf4DJocm
3rxKkYdqbLZxZ975NJ0OVMDjJz+ykG1PCEn01oNU9/KJz2yaUiQFJhDnNCmwaHzf8YnT23K6Atqr
ey9LpjfmlH70JJjXyQC+P0sbcx1PsbsQbJ7YFOGe9p6pgnugEztbM2rguAghVLnvCyW6DdrB/u21
9s/I87LPpeDsjhqy3BjvM0erzexpNHxTrXs1uZ+SIq7XI5Sp1cbI+xGC6ChoJbUYEtSXT/Tc7pgZ
4I0mISP8kX//4ca0yIwy6eQn93Ab5XB8oWPapD20kj7bfv4Pa3Fh5IiI5ZD1H6+FJpoQYWwnkE3D
QukGmvbLUPr8t5FH3SehAO9naRJkGETMVNLmjqhg9SwwtYS7WXpbBmyMDQzX7TUo73gBL3JyC/hs
slSn8coCap9vyww7kB1+luJ04H/U21a9p00Y7604R9Y0DjRIoy4f5Ok1YEU8DmsCTqNlf3yQhhEj
VC/4aPAXx9+tKHa/Q5WOCl6kAggKq2JCAW0sUSm8vO48qPvfqcpynEQj0LCf+Vey6TSlXskXhJ/t
V24lJjK4IoevOXabXTmOzk9bQeJ0ncVATPPKGb7rY+IvbF/egyPnJw/cogBMTZeW7Nz5tallIQIV
ceCtOjyqnLwVVn+TgPrVde0W9YrB4MnYwFsZrHW1WoJ+nXzv95IsWYopyUROum6TM3gKHJ9wBzVp
0d02CairbdWacWWtRkNNAzx+ZzFVtnD4J1/dsmUYC4wAFRomvGcPegODhFmXUX1wIPFybahWleSr
YVQoZTKyCSNWt4pDmKu2jTNqX9CaLLRb6PKzdG0rma2tR9+N/6pJDHEjjfves1Zyiru/cTIrHe8c
P9JNWBqd9vfC75bX+uhzgf2Vsx6MIHDxKUccW2vvlElgdAxrRrBqbhBPbBHUDSlgF2FuMCwrAMQ7
QvFvQwRav0ZQnuxjTy+bdV+pFUOfZhE+N3A4LVjRDKuP+WLEspcGvwpmdFLYm6zG81GV6h6okqPk
MuRpGq7TRrEPKA82lBXNpv6GUmQomKuF3m7XMCiCvLCo3Zgx07IcnhJLkb8w0r34oA2xoi14zBNL
B16EYwYfRlVFojaPjy4qWhOO9zh5UJlxA9Fo6MpOba34AWgzstpF3BOcwz3oQs3r+rVA7duC7vDy
BzyxO1rMPIE2VSQw5Or8R0CC2Vcx5GIPdgbqsA316LcVVyrkIWiaPI8FsXmObsfL5VVPt86IDJgx
UM3UO+iuHm+9sVqInMDCP6CY0e7gmO2u7TEe7FUzJCsH4t3CyuKNMpbuU0nuvuDTz6zOICGFCOpM
BDdQBR09iyhKojaheu1D4KnpNwueEnjcHKvX9xGli+CXBL48MhdQIg7YpTAhx9VIh/nyEZw4GmJZ
mlmOTKYxU1V+mA9vcxHYYA40r3nQFdvfuQra2Zjx+NdFV2xNj6f+8en1XCryALJILWl8zLx77aAa
Q7MnPgi/UJnRH2szQrcmKR+1LC3eGJ0sl9K+efWUSwjomcxZZrGEkfP4A3aFog2GNkc/lN7paoSb
O1BgRaAio0AphLjq2jbCmmtXZibEFVA/tDD1hTVaSK2lW98tPdC7OyNpjWgE0V+FqF1fPhaLYz7y
XzCFgN4iMXVwEqdhGQzqnl710UEXY5Y9DALKgFVet/53MNposVxe7dTySNo4ZR4W7A9s8fFHZ/kY
1siqPHgOpJ1eBAMBf1ovQZzXX6vG/cHAJyqaYWdDlBKp6sJlf5/4nu2WZgCZG9cOAMd8WqOGgooh
xD48oD8YH5JuMIy1DWdF9DjYfuXfh4M5tt9DIG8wubZJXD6EHaq1dNHV4IdAxNy/ohrvfseh1WhP
Tr4XgM8iHdulakYGAsSdPlrnlrG9QlKy1FeWU+jD3k30AlkHKycKhbhdg2ugMMwH9KKU+8QZkUSB
mlBD4CTKnxp30r19BTK43qANOg0bgeovyimFkUKEWBqiDTdpqVkvtvCVr3EBCcYTc5zNb79Ko+nZ
NmINfZ/Aw3ImzZrwIxWMfimchd8lCtq4sSeUE7dO6vjpW9C2oryFMbE0vuWRClMAlVhUOazQDPyN
mOgL3WSNCU44gVZ8XCujXZW7ccis4aYs6865gXMmfxjQYopgTHcmca3kDOJed3E81gdMqNB2QzcZ
GdrHXooAlhII50vaq2WofN66SFcZeZRlKvnwHVsXj0mOdn0cHaym6W/Guhie9TEDkevCwQo1taje
lKSyxk1ca2gqGWHqfPpJo8FFmYwUjl+gzhGKaqK23G6imHow2i/Al8LnMMyaTe2oqQ93bS7WEW2+
B+gf/R3TGepCGHV6v7jFgK3R+MOKaJEcn0BaO5PtpLr/4KNOVVN48SZo0dweTm0dDdoaQpl6ss3X
2G2r+5Zuc7rxEMxKFo5BO/UqsgNG/U4Kbdggema/w7KRY/L06BDlkPWsXB9Aw1e3NsRdz6wJmhN6
lt3xLjuv+dQoN3lepK/J4Ep9Cx5/+yWNyzJ+1vyssH8wv+vot3EqFJBBl92RdDfH7gAEAv+Q4ahA
gfSZOxJVNZFfdMwcdD4Go8d+jcQMT9NKCTs8Nc9W8efyku+B7GxNYGO6xYQsD8PJmlHW5eBbu/zQ
CRhc0Czq8+fIFTnKDV1WIrwXWrmc6dREFKM64BkZ2Hmlv++1GOYhZKuRY1l4Gt8f/KPfJMNEzgDE
CUUmCofHn8uacltX+kx7rIs69R4QsGubx5EkXr8L1Jh+QSdCz4ZP3vTCp9EaLOXegUALIRi1oEWk
13GYPptoNPVrFRp9WGMrBQLODh3d5HvpDYgrNNnYe3S/2xHe/DEbH2ptVIcvI8SXw670jUBdCHLe
S4CzTQHbkAhTlztJOel4U0bVQqOWmwY9OxOI3BhM6I0VufEVzp9gbzRgJV8i2Z1fe2EfeQhJWgK5
rqZtXgwbVvlNqPnRnW2mpvlSwzp95yA23+/rtGmVOw2ByOybBwfO+CWjuaKs69zJXlJfj7qFEo0m
w7GjjVCgppDLwBEvF1QmsxQjRF0+dmBEA/7iCB3OKaMYNrZaFMGXrpf86tkE+hreZaSxAxuS+1WT
jv7XKQAyyKQVg8Abe7CbJbTria/htzANDNUZRXSJOTs+3yiMOyYDuuGQZ1DQXCmhETxMUVXc+GDc
1gl02D8QVgCPyfkMz4A2o4XQ5eT28gNY26LXY1EomDsZhO4KvUfH8WC2kHKvGvAffxFDi6x1rwXF
V7UJ+wX3eloioK30DusADkv0Pu8ZGKFH2Ggl6kHNIuO32ndo5AbxTjUhn45Jy73V4CbQWGuOXzwK
Et17SifpbsGFnOQs8lfYEpBJ5Y6keXbyw6BXRkNSckj0Cfb/tqrQ9VTyQb9RQKMG607J0fRWO7SA
C2vs8luwwXE0rboqg1seJcdRexnQEozvLbvpzI3SiwhSQi+N+1VvCdgIrFGzFnpIp46PX00dlVEM
MmYcoHwzPgT8Gsz3Dew4lFJFmZSbVO9+835k07Zo9enBb5Af5kcmG7WDrVcRqA+t4z5/UgoJg7t8
gqeWA6SV0UeibthMTtCmZmQGbZnIAyxNZwe/71+zaPRn1cuDB7i4y0+C7SQNIK8LvQowp7I7OnsO
p8hRB53htQPuvP6nh2J6LNGL3ruRHnwN2wn5jsHjfjhtbb1e3uoZW6GSQ8sJrgCqanMcKiX7mjJ2
Z6NC1jXfOz8R0XoMAs3Z+pGmPBoi/RcVXvv98qpnDpghdZrAJsEY2IlZhhk72uCVwnIOrptlSDVF
YbLrHHv6kTEoft9W0b/L653EG5QPJJsurEtM7+EVjm1LOF0teiW0DtNk4QkrfXhuG7TZQUzrCz7g
1O0dLzXbGn3lGm45NC/sPPOjtRvWVbFGtKXZhFCu79AwifYJorpbhBTiQ2xYS2QHp8EVWC2KldTt
gRhJCOXxZoMihTTb99TDYFaM45tZWUJl7tdTsmq9qr5y88gMt3bsZn/ypi+QxiERn67TpjIfOjpH
v42pi58qqBtahD60aJcnIaoIl7/Iqd0xUGJA94JrBgY9B5YpnVYOBKH6oVR6tLXUod2odt0/9xAa
tfe6goSrHwj42y8ve2p4BreN5FKFFgQwhyzXfXAyoIaGGmJw8zAgerv2XadkAN90ngoqrVcUGoLr
y+u9o8WPH2cIoSglSs9GIWseQnpMOZpl2aGShF/VEJKqPLSmktTWViWqSs5N2KhNywHYw7XW9va4
awLhKbzItGjXnVHlyhpSPh9lNd7aA1nU0N8ZU6sIUPem+lZC9QvlQ5M3V62mjj4yBkWVrCp3QKNy
jcJevGFiLvW2E8m0tW8brRte9SjpNOpIppsAp81HFGKQZwJDoytW8mS1lrn3UTsLX3NV6b9SEKzz
n6Mm9O+mMSl4Bvo4LrJqZX8dNt3o39TAkl8zRlieola0/l1PmlysaoWuoyRtbqy3y6d6ep0Nhkbx
IMwg036cp1GWgPS6qDXn0NAvCzd+ZvnKNoczia5nC4HIwnMwo7sgVWK4hViGMghVaPrlsxvVwB/G
ULxqHaCMn4o10DKiv4TWxKpmhmDvVI6Y9toYoWVG+t8VW6PDXV+XcaFcITCqNz/7IiMEodGd5SvZ
+920lQ7/c+QN4bSrnUSjrAf33LDgjM79coJb3YEAR8Yjc3KlrKzzIeiT5uADKuCHZnq40SdhHpCX
ra3nwGwVNO2gG/6XoVWzTWhfuY8aOroVAITQ0LYRqsv7GuBxt1bUtuiYZE91p/2leIghChT30q+c
OLSbC/7h1I3SWqZITavXAy45b+AHSdTaVUdQy5WY1j5iuys1dwwEUsFh1J7ibfKh+olyRrLjDfl0
q5WsFOMCFMUwIbG1dCMf3ISY4J1K+rY5jLycTwjchD+Rcna2fRSZe2Zr6u+16LolvmhpRjNf4cCh
BmyI2rxshh6vqjSpMnWOUxxgxIZ5WDUyf+OUrnFVDsLfQCEHkQzuMbvKgsKwFw78jGckCmG41YVq
gph9tnhhFlbkWml9yPJUv1Ir5DXWKEMTt1KGfM0DNfl1+RKfeQGgkOeRAqAKmGdump6OkFk2xt0B
bW6BjqVfDNp1hl70JirDfh12JVNctLq/XV72zCFT94B6Cxo1HMicwKNJqmlyw7Y/uCRK6Ss/IEtX
jtNGLcJEohR/a+ou1n0+WXnx1YEwb8F3nV1fkgSxQRoc8zC3rRUIZLWiPbiKLlAPjyQ3rjFG1n5E
czLF4uyRqcBRuJCEKZa61Pk5d+wSosIXppXJ63tsZEZvZODfEpTsEeFGZ6uJI3dnup3/ZOQwREFP
pFD9Rh57obBxxr5kkEkVAWcER8wsLqLR5XXl6LHvqeqRE4ngoQ4h3f+t+5D8hr3vLYUYZ5wfcxNA
CmTnFg8+n+TKGVWpsN7+MLhONNzkg5H/w8enxiZxbEQ02qxJmI+nhbjXUs//09dOp2xqOKL8ta50
tnlr9Hqi7JW8VtBZCeykpD7mAGczbQr3+8Z04291BvPg9rKNvkcFx56AXw7kFDMlAzkBnfZ6rBfF
mE+HWIv6J32s+M2lQN5b4rPKuyFI4scwoDy9nkwXcR7FJsDdTNB91rciDBkIiEOtgDhvUJVkUzWD
ChTZk1qGkVuV3lUJsZxY9U5dGre5VujJa9naSb8u0sH5p4IMe5GwxOAmog7t7Y2iL5JVP0H6vPCy
nhoFbBrQ9vA6MToF5P/YGAfkfUvDUZoDphpf1TxK3wKyz/ss1qMNt6JbCMdO256Usbh89PGAYPCa
z7xco6WJ4ql1d9DcKkmRNsoHxDRVZISYN3DbrL3GDZrJmpmPyfwZtlF/y10Kva0F8jje6LkF/TUs
X8aLjgxk9KTZk/378sc/PRNL0qjJShvVPybmjs9EyfQ4HoQ5HXQv1KARDky0n30vupFT0bskVuEC
vrziqUtgRTl5QaYLlmNeCauH0pt6pZ8OjVnHCFqk+g2jnc++W+KgCrVV/+R4ov3lRc9tk+yPiBsz
R6VhlpIVbpe5ddOoh0Ivxg2spVJbow5f3VS96pEIf7683GnISF3mw3Iz99PToETCplcP3YiyAGDv
5qcRWq9ZPOoLD8xp5AKSCIwxlQPKGKAQj79f4pqDltYlottI8uycrodgmNqTlf4WwiEeTnSBhhrQ
NgHZ0ZTANBkNyeAtofbPbJi8WrL/UliQQzXHP6ONMg9Ba986OBD7IwCvVDo4wEDdome4NAh85lvK
SBzXDjQPlyt/y4dwyQzdqsj7gvSkSxHXyKzRRPFMctrXzIKT82Ta7vLnPLciDygDl7KRQxJwvGLo
I74I/kU7aMidfGE8Mdx7gzkgT521wWbqxVK0cuY4ZWmKCIkaAkHpzHHUgdAEcC39wEj9MG3NzOrc
RzU1vXEFps1fGkiTju/4ASAM9AiNSJHpvM47w0kd6l5Xe9oBqUH7d6YYXrxnlrjWF6rgp9GIRBPS
3SAQkRnO7BainTMBGkr0Q98U7VoTSJvpqdXvMjUq12RV6jXg6Jg5uIY68qc/ITeEhIo5UwBdczrQ
LjCMAb1k9FDSKrmB4Mm/NqAP2LZQKG5yZGOWYKNyL/MzhU6JWRGCGIx19gmjiuKiS0v1EFQwGg1h
POwLT7R3eRqEdwgZemtPSfQn5BF1qMcrbx3V7bhNIfCMF7Z+xuEC8wYXLcEtGuSAx9ZLkl3lyBNr
B57k9OsEG/7fnOj/ysTtQvOvZSaqmoruKgvP3zkjBg4oZ+uIhk7qjG1fjpFaVdqBrq+x93q3Q69O
eiAbJZnflz/v2bUg1WAp7IqW6/EeKUCZScHfH6yi6n5WsVJ/1aBEW1F5AE7/H9aSOApyXQM6llkY
UShxEOoD+yqNbPgLqW2Xw6+vd+avooVia+HOnPt60E4wSC/ZJUF6H+9Mi01vgkVHPcSN7V2ZoxFu
IXQVO0+o0w+a/RPivFP07fNbBCECHujdhOeFq6I0oautJ+0QGTZhR5AgL6lXabam8UIH9T8sBnaY
JIW2CTOLxztsBALLPo2OQ5Eg43Wrwju3NVxFKlUrqbVwnGdcOZUZSdFL1okHmh1n0btt3ycxrty2
Ym+D5G2mkmh7+s+q6pVN20UI1l7e37kvKEf1ibEhlKC+cLy/KcxCs1BS4+AobrWJHEQ8VoUDR6gW
09XVasPZYdJLLPRnbgQwMipJPJC0FuYNsdGp276dTPxPVOo/eLZT7Re1FHHFI2eaT5e3eOZUIeLl
MYZ1CcKz+USzS3bgwbRKfTWqUb/Iu7dS9NamSamQY5+JMS7YzJkzlcy/MoCEBlifcwI6bl4OETWt
AwMXavunE53XX1GDtNo9Nu1T/tYLoTN2EQTTwkzZuaWJPRwTlCUDbPOUPkJAu7XN2DgojlI+gt7K
kr1jjJm7B7SW/CRD6vP1lPX/Je6xmUuU05jcypOxcTuA6yXEhx8mJLQ3tXCydqshF3s/BW51UNu0
qDeXP+s5GyKoI3VRyQxAchxbbiDJJg1h6AfKxspjZDi+s6mKLk7gf5yyZOFgz/TkbMZnqObKeWXX
mNOuDFqpUixUs8epJht0Q9R/Nk7WUDbIlemGAA0pUy3JV32TNajUOEH0EJZKcEM9RftyeeenYDlJ
OQz8iP/xB8MIx1t34TJOhBanjwyg8q0LZEVNaCCH6AvcAMMtr0pzLeKxvG9Hu/fXjjV0G7sc6r/g
JqlZx5Lx13XteKFveRpBUWOmsCH5rgHzzVtLWg0YzrGa+tFnFiRB6LQkrACsdQcCiHqw3itfE7BV
q2isxmzBj737xuOQBuMjm5UjP9y6OesPKLYkjITZYPTlm6aMIPBDy7qr8tDZI4yafWGyrNs2emSu
7Daob3or7hYczenlc6F3A/5PdMyf8+SR0ng96Lk7PBLQxO0afTb/aqA88tRoduytXD1D7rxCKnjB
35w6OOyR4ixwJlpcTB8cm0MOAUIXe2X/OPpG9za5XnPNTJBQvgHf5wlGccIJPv1SgTClekVQrkol
kdmS5pihCd2E7iELtH2IMo++Eg36sZaRuV8yRHV/XTb508su00iGVaHj4w14v50f0qpwivrGb1Xn
QJ5cvHVdZ1Eftf2XXvWHr5eXOr1dkF8A8CF+UlnohKXHzAIe2zypH6wWedrWHPLrlnHRZOv1mX9j
pn5/6MJW3YZNYtTrqg/0b5bRhMUqs7ToNTTG4k+UaEWzYOEneRD6iWBPDbq2YFwArh1/Zb32qwbI
S/2QtXr1NnjqwKwTvYzi6vL+T6yJAVnJzCZp2YiP52jjxotyU/Pb8YGpDrffm3nIjTEbUnRLBPlb
MNn27v9vxVkM4sd2Y47lMD60TGqIteKa6ZUPK/xdBB5mH0X6/vJ6c2PifsoOEAADQOVYsfz7D8ZU
2UKResXZfZmbyTXPsnFfGP5BC5NPjwa+LyXlJKDVoLY3756kVTbCT5hl95Hj0+MyM0SxXD8tXgHR
hivLbexfWlHkDO6jzLNwZ+buSK5N6wSeAArckhL8eJutsAa9b930fhjoSUVIITAGmLnQTbZaCQGc
a7zlTeb+uHy48u354IcB28AcA8YAn05LG8jg8aqO0BoV5RD/pYUCKPtt5mX3CtrNv6rGSvXu47GJ
sy9hkFn2oxbrvbdGZG+JZ2u28/ffIMv6hHsEYqfVbnpZnQ91yUvEkHu4qXJPJROpAIj/7almlkCu
UOkBuhPU5fby9ufv0P/WRtOS+0OXmxbW8f4Z9I919AaC13iAK8ZtIYYqVR9OjNBXvCvHSpx/FcHb
gzDzeq/mTRhvJ7tWFn7G2RP48CvkJf9g4p0QveiE47+MRiF65HjKAXRrZEz1kx1Fw1s/mTH093Ft
VguPkdzf/PvTyMLUZfPsZCoq9bPWTBNDeWHgK9NX5WgaT6Ikm+DZT5fGBmYRx/thA6sjNWNOgako
eQwftomOgVox3Ry+AiSu1S+qnuvKatC80d8QgQS3CEi6yRsxa7/Py1wsOZKZq/zf8sQcDBgzBIa/
PF7emaySuLYKXv26iXceGn6HKc+rH4kHRp8oK7cXYt5zl4uxDF4BmoWSoul4QUMZvQD1hOC1jnoX
9XqK+1sQbbGxaXBp9GNNxYGePnbHeN0UDFytqSYr1UIsfO4TOzyMJPYkqzxFx79iqspWK6YyeHXy
yr/qDc/fGKOwNhXS7wuP3vmlJGBJ8rwiHHG8lGKlrD9Zwas29Mn3WleA6+ge0z9a0zlLedu5xXj7
iK0ZrqPgOHOYhjYOwm5C5cWotOGeQqOZ7kpEy9RNpEWWvlCEO7sa0ZpsrJOxzU+Rt7yfhFv5LxCg
aqBcEiMcd4heBtOWUdze+dwj+26roNTJt98HyOac/7pohqAYE+XFqrKafpeebJKydB/HsEfawB+L
/WVHeG57MjnBSHmIsJXjL0dxLUg7tVReTOK0Vek5KTRpXZA/e2aYagtmcuZeuGTcMI1QgwUiMXN3
Zq2PqlK6ygvIkXDNPqcbDbDZdTuVV2LsvOfckPRtidInMKcN3Se51OXhEiriiGT+w//NbgT6ahoA
KhG8NtoYX4l2bG7bECgGc0g885cPdp6J/t/FqIXTXgDGZ8zuhEVNhhyzVXhhizp/cALF+QtjL2rm
/PvVNuvjOlojqUVFs50mtVhXrgTZ5WBzuk0lSsSHLv+iM24QvAT4FDlGKeeRjz+1HyACkKYaplVq
/Z7JCmpIWVg4zPU07Y3GGSzBQ859b7415U0pLnRy3lkSKbUIrewVJad/gZNN2YYiq2esBb7vypmU
6OAzsrP1fcO9qo2l5c/YNpg5nCsKDJQE3jOID89OoGemlkZ++qqjoQ5ZTT89TuFk/spx/H8vn+3Z
paiuMpkPtxYo/eOztZ2gFYZXx69tBA3lWkV0Nl8FDfVriKbSaiGtO/OeEvLTg0bfgQBu/qCZ+hAP
DSMKr+nUGvWXorQy9dGO7bL/Rh3X8daT13XZH1/TxL62KME8Xd7tOUviHedBlaVWOtPHuy0BPvsB
DOWvZWCOgCKsKfxHrmk+O4awuh2Cy+ESwPnsAUsgm+yFUMSexasISvKBEyV+NXN7HNb2gLoqERvd
u4MfD9rnyHvf764sksG1x4glSebxBv1mqI0hqpLXisHdjNI8nGnOIcvcTP8d9b35+TcGwkJSZ4iI
mLFSZ9aTthn4IdWJXwvT6KhN4SXzTSOK6apyinAJZXLuKD+uNvPCiPn5hRZE8avRQMvxNFaQsN8C
mbb+uk24xH1wbjFAU6YqRzIp9c22ZgGANzsli17zMvGbL+gyIvUytbllPOkMdFsLXvfczZAwYkaB
8TknmDAKfYUy1mP0qitGl62scsxXeg56aZUZFOHQt3O9wgBC2om/air65j/cDFqDmIzE4EEidGw4
JV37Iigd5KdF7fwSzujstbhPtoUijCcEyZWlZ+bs+UpSa/AIktZwZqmNabeRDmj6tddqddp4CdwB
Kz0Mu36dqdViC/TsctT24SBh8pgn9Hh/XRl2TTkM6asdGky6ilqbkrVQnWzduH29UKiUhzXLUeg8
yMyfCVuKSrPYZPQbkTdpnL56be9WtyrE4MZtz2jH5x9GlA9lZ5NxJD7eLD+ACyHo6srIXv1ssNMd
3PrW/+HsvHbcRtZ2fUUEmMMpJVGd3M4e2SeEPfYwk8Vi5tX/D3sBe1tsQoS9ZmEOZgYuVbHCF96A
UX0yYAWPpeg8P1RObu4pnmzcoRx1vhqaRIgsrAOvwYiduu/a7NKNYen66Qhmx1e6cWiObZUZdqDN
sqx2Zrrx+TCOpsOpL9I1uKxdf74IiTtLr9XsolgyRjVGowBqSnLuUCDXB9NU3zmPm7PkrXrRPiL6
WC3tpEsM7psqu1j1NHz1yvFuinRDHEStFS0l7qHdS/aWt2e9aYA/Q9XkiwLUWb1NGmD0dEKg5oIj
SvnBnLltKfHOdnewam7ZN3TMQbWraucUf/4qY66hA6LmTaSms1rcGUaaG4Yiv1DaRijcEgjJOFlT
GG/yec7qQzzqRtL5kQhV9yCVone/3H6Wt74u+IQlfUBykur+9dfN6wH7o8guLghOVz/d3lPe2L1h
IyY+1OP5z8dCGoiEYYlAQEhej+UpYdomoSwvdVRbT4lWlp9JjcLQT9X2++2htq6BRdKCVh3dDsLJ
66EUsyUU6ebyUoaRNh6LqXWiE5wusbNXt5YPxBVIKoJjgyvnepxK2vpgtk55iWLX+kHv2vXtBnH5
Ki2HPSjJ5lgLSpyayCKPs9oriF/ZuLB4xQVJ1PwO9Z3qXUkr1vHZYXvsus2xuD3BaNNweZUvR10x
oJFv5pc6szLtPsuG5ryIH9pnDXL5p9sfa+v4Yd2BcMzivkKN+noR0QKIvcoSxSXrU8wjFNXyXVgj
b7MB0RG/G8df0jTG+9uDbs4QWAqYS+J9dLGuB4WNgPtwzsaXWWM+5W3e/Zws2U9HqwWPfLw92NaV
thjyQY+BxYpG5fVg+BeOuaay89O8zJ2zLI0CczdNguBQZz3qT14JZz64PejWDEnS6VshQrrQQq4H
9fIyVhJzZr+oskr80QPeWhnYG4rI2YM3bI618LkRlaAmsPYkoPxn43AYFhfPGmhD23DDTpWF272i
GfFfJKVwxkFyMjWQruvDnZh4vdq5XV4MCuFFgPBQXgAFlvKkFTJ2H8iJ/7APtwT3V0OudosLwFqI
aCgvRYM6yVOSG/03Pc4l3s612n0YULw+3f56W1sGlA+S+MC6X1tnpHXbYyPaVhdbjZGij73xOVQS
LfX7qrTvJy0tP/7FgCRKXGKLaJK5akJZczMLzSuqS+zExXngc/q2naiHrsBugOdpT+14c4K/jbfa
noMVFTluvtVlqHn2mCEfkdKj+YvYu/yea8LdqW0uh2z9ylO2p9qIaQ0Ix9VdPTVsl6iR1cVRC1kc
pT1izdtUbv0XARMRAv0JqL7Q/paJ/1ZCEGPndREFnEssu/prrhnKXRMV1ft28nZ4flszWtC3BBDW
okq3GmluF5ZL2VcXgy6xfkLAOv5e5/FuCLj1qRb9wEVqD4H8V13oqEzThPvjgk9M9B7XuPBjOjfd
HSy7D2UtjZ2gaG+41YcaQPECGU2ri3StrAj6ovT8qtQUDAA0PRJH22n+IuWECQXEYNn9fLtVaELc
7M2dbpYXSVpqHp3UQbs5LGT90ZJ6tqfztvndEIYGjApSk0779Q6JlbLOonioLl1oOe9SpUsQtKuF
tfPEbSS2hOYElzQIuUnWeR5mD1nYTFZ56cRkh4+uHqvdORd2fRZkLk+t1TfhQYZxpUIEEsZOaLT1
FX8fffXmqU6zhCsuodFsqO+jKouaoCi0yvMz5ArUoyfiPWnarXVdFnQBmy7NwdUVVkobAaJUKy8j
bnHDWVe0oQ7KXt1DDm6PQ+YHdw+10nUjsG4LCvqkChfEYRXxL87Fg3jnUf75Q2mWl2dnUWbRQQ8v
iiSrOzJ1Rvztk46TUCeFco4L+WCOyCzlpfMcV1VY/sWjw+ZfQlnSIFqs1xtTijlUyAKrizmGPfYG
Q1gdpyif72TddvYhtrw9qNfmHgX8AI9gYZ+uQYplbWSiRoX6oiiDfHCruTmU4LT+m2kLnjmtzXvR
pfn9qPPy3X7vtqJOdJD/38irIy/bcjCGPBOXuUndkzIO012uNIWfNWWMbYWs/vFEqBz/YlAgoAvs
ndr2+p5BVEdEcd5UFzTQ0CFSZOj6YoCgnBLKHFWu8e7gDubek7S5YZ3FRpn3j0dhleCKbBB0yiMu
HJfeyVnpMsc9LZi3nadvc01/G2f52r89fd6sUpFIbYKWoT7BbE3+1WfuJ1SnaMqfEvxn32RR2+7Y
+WwFn7hG8j7ZhJ9A+K5HTVArA8G35A9zoYznFK05NagNTGaeUEu1pp1rdXM4nO9eKvekLKtDSdbQ
dKP0sgsaKLryo2/gFL9RO0sgar50i9Ovt/fM1sdD0Uul/wIjA5jU9fRac+TtjdsS0pCkUKdpOQFh
LT17Pt8eaOvGpj+wMLIouqIQeD2QrdVWNaYkfU5WJT/aSo/muwoKYRkISFLQ8iyju/uLIZfMj2Iv
XW9zNTesFwx18triUjWiiN96Ftj2//pKa5uHqO3d4ZCjorbn/ryGgb1cq8wQLAYkWfOV0hM99NpR
8dn+J5VzZH1vZlC7AdFUof3SzL6aj4WZ5/q565E7fZsPueagBipbw0IDzxzizncquFtnWTdx8jQR
7H2+vSpbO4y8FPA1wu6kcKtruGntqKsR/72YIpo/lnAae39K8wk3Ds/7eHusrSNLXwgoEV+Beslq
N5P9tmViKPmlg4spj2oci+Gj3ppp6KtU4g9eln5z3bmwd8bd2tVg0QgrmeBrgAWSCi1RCIe2l13u
fYHE3CrJQVNHuYf629rWSwiElPBCNV2XuMpR4q4kpuLSoHwVHvUknP7TklxF1jcsv1mNNu2co62p
LZov1DQQSHpV8HbyCvTwlLCplaId38ftLPOzrNzyD62AX/bxcnjwTKNd8gozwgtmzVlJVtpmuYF3
lCaT7s5VJwzMmnga3J0Xc3MhkY3kqIJSAUN5fT8Uok+q3gbhVrbjeE6Q6np0Zzty/QQHNeeQxuMY
/s1SYl21NN8pZdmrkyAzgGWqrpQXLXW5geYqpBtiAjn/dfsUbE7NAXBOQMeeXNfWsgKXt7wl+bWV
NqH908V1DjPKTIaD3o6xfUzB0zU767lEGOuEdFnMRWR/YYWsjl6RGVU2Iad2GZ2sPVpqWnZ+aM/N
0ZndCXYu/b8n4HbhXZFm4h11VfHj9qy3zj5pCMVYklUy1dUHtZyR252OwUVNsjLxw1bVBNzbNoLJ
JIBbqY1dI5yZOPaX2wNvLTcIYyYOIJdrbhV7pVPKM0nyf3ErRT0RrKNLbfetZx9pBjefGxBs806Q
sDlXAi6M6hdlnHXMrgph9E6rFJe2dIY0yDzYqg+KIjr5XUnnGMlD2YYVPb+8y/aC3O2xuQkWLBs3
wmqd61xYw4IFvcwGFYHISgvn0QM6ATrHzcuvoxs3ht8bIOl2umFbDwlNBXr+EMFfc0ZUe2psrI6o
uKdITp6qOGvGR9fm4vsAbyaN90rUWwAWEF1wqgA+cWzXnCrRILfsZil1dzloX6wxvjcHnaq72o3R
U+zI7JtM+/ghVR35Rc/K6ImHqfiodZP1/vYOe73kvJ9Uz1h0Ov88MNd3lZaMuAABGrwoYVMHuaE4
j25bpDGsIPQtfQGmBMS+Nzbvbo/7emcz7ouoM88NbIVVQNODvkh6x40vhtOLs56bYXri4FrtIU+6
efnUItuJRzdwqcuYcFhoDC6ckdU9os4jQlMIOZJpt5nj986c3+kURYfPnmJI6dNasvGjT7wmD6Yw
+0ma0HiRr6ej2GMNvr7S+CkkAOqCYqSvtArFHQeuu9U5ySWtyWxmiCu/xJDMyUNRu41yCkd7bM/K
YMdkCErhHqw2M53z7U+wsQn5EUgfwNagSvxaUp3SQGkVNPSdlAgWEe2q/bc0OssXWWOfnARbgUnG
gNbYxNMlsQf+YR4hNU6W0uxq/LyOBhbdzUWFBd1KQMPLGf0tJxL63CIoOsaXeXRtBCpMoRUBtTxk
Bm/Pe3OgBf5OY5+y+PrsVZMKbkmL4ksdQ7NFaDhLhiB3crmHq9kZaP1sSF3aVp3WDGR49V1CkQId
ZRQlxM6H3DpLoHZQslug7lwo1yvnSlXNMndMLk2GxptPpUtVzybaXENQ2xDvUSlUaze4vYrLDr1+
lNk1cEIh0MCxQ1nzetCaVq1SRnpyidADiR+hEI8/PC2PnseqHPMzqIp49I1h7s/lVNvZzjfc3LtM
hIBgITXaaxFaPbE6zajr5NL2XfXFMeLhqY/byArGiDzGz5sYxeyoSu35lFKtNX1t7Ae7hHngar9K
obb18fZ6vH5CWA8iImPpPPL/5aL9bfu2ppqGoSfSSzpY5ZdcnSW9lrafT3bBObo91tbGQoQdFVOK
TFxpq6MSN0JrtDnNLi2UoPEN6iw6UuFSjt5e8Wd7pMWsggr9BtAyQQOyjRtmFZn2dBQgZ9v/MIYQ
e12VreUjVqZ+B7SAv68uxDTXm9pRMsA9ev6sjnH1Venbf6d5cqKdrbM1pUW2mBiWg0Al5PpD5SFC
dEVnAZtw9CE/odLaoTNOX6DZQZ5t3fGI/GHKwoMDLGT13BQ2OPgSTfZLEsfO9MGrhjz5jp5UkvrC
wWT9OXPjPoQTqNbduVfa6G072OGeqM7WA//7r1g98KrRY81Q1OmlbRv1rndzBAILAudjO0jzwcot
/RFkRdcfbm/RrWGXy2ExHAJXuAZspDRxrU7E6QXLzDI7RlFk3iOXo34CZyUbf+6Qk3iCvDrvybpv
baTFbHGpzsDAWPcMkm6IK6vW00sCPv4RMCXxi+5gHLXozdt7kPLN0aijv5QggOOuIlYvnqCpD2N6
QTcsP9XT6H30EjFRwhuTnULA1nbidgezteDz6S9d79uqL2vTElkKbypG2BGjANH6kEAxC46ayNIP
jWMAwhVZlid+BA31oGqx6X64/V23JoxIyJKQkJKA27/+FVLrurmHEHdxQ0SQDthNa+J9VSSD4xt9
ZTg72cjW04ZkM73rFyr5+pXRoYi1Q84TKij0/Oot9cvQ4YKQIpr4GUx3ujPc9uz+/3DL3fHbJR7V
5qTNRRGzxkYmT3jJOd57Mc/AK0huk71XbOuQvJSUFtT4EvNcD1c0ratjnx1dbMxt8qdCV8MG6Ues
CZKzTD3lmxPWg3WKFWmLned7c6aUKAB08H68Kp3xDE4jtCjg+pY9fMAEaXFUUUR+dEs0H2/vmc2P
CCsZ/t/CTnhVmJ0GsLeSseJaGw6YnVmPtehUH5h+fIyd0fnjBvZCt1DBbsPNRd1kdcMrZjKh9qZE
l9k0y/EYF3bkHZW5i3Yu+K01JHinnE5hgvdkdcE7QwveXunSS9PWydtUymIpuihZUR9aXe/0nWlt
LSOlF5CFIHABbK2Onlf0RdjVhOsj/SdMmmbT+q5MlXFy3SH9Mo/G7tuxOcEXQKPLk0xkfr0/jYxi
qA1I5FIWUR/kfeyJg5JVLfKgiPMcb++SzcFoLC9dNR7MNZENG4GoQngxvsS6IYsTuofV5OtIjLQI
1yEedXu0zcUEQoVx2+JrtEZr2o3VhjJx4stAi+INlgrijQZi8wgKJ7UOiZoQK/75iJQfQTYtGvRk
vdeLqcHOmdKO/AZJ3hLNnfY/S4bZ+7LuhpM29PHOcm5N8Lfh1i+TtG2lq5B2vlSYVh3LeSSNQ6Li
RH6c/DdTTfj1N9NbuHDYyy8aGNfT60Z49hgV8fmQU/wJEO6NNdnY35WdPfmhsPq/uKppD1I1Jlhc
zCivx6vtMKk1GguX3i616SCUevrUZG3onYn0jfvbk9tKdjgC1kKKR9hjXTnQUYYaBioWl1yr1ZNO
ze9OALN/tGPVU3zXaCqEtVXPn7Ho+X576K3vSPETIjGUd+LW1bbBnC5Xcf/KLlNrfM1xkE59O2qy
R1Mb8TSN1Pyf2+NtvUnUOllYbhhqravxsqzASF4ZoWc4dv2L0mpbHosqK0+9XRl3hLPenRdKfT7d
Hnbr9FPy4n+L1O4rzjRiKTDbnA4gZTfq9+NAIeogbUhMZSqUYudsbA5GmkExd+HAr+XbWqdKmkiN
c1BqfXOBAc0JsZy+O0nH7MbgL2YGFpVMANAMEOLrjZqrSdmmVo5lTQRVAuHT4r2r5DSMGiv+m4Di
BX8HZAZ0/5rhWIxRMfcIiF1GpavnOwcXn++2iMt3aAxZfjvhYuDrfaTvMZ43NymCO4AvFt2tdUd0
HB0nJSUmIU1r+dWsXPeZQHY+zwmaqXcFhXVnZ7+si3kELjRWTIOWDu/h0hO9XlZSUM+ZS4yktUxG
7zSqVweTFugR0m4CyJFyeVXMI70eswo6tbIeZOnuQfNW++jlN/Dskxxr/+uZXf8GtRwiRbEFztlF
bJ1qte+fGmvOceUJ9ygNy1P7W7nlZSiqpIv/7lKo1VaPv+gUPZQy0gI99LI3wzhFS8llry69Ovz/
G4VSMuEoSQbLez0hZfRKap65FtRVbAZxEqaHLJVxoKiJ+Qj63XwMsev6swPyMqgLSRa2BiUGiijX
g9qdA6/O5UuOfOlDB/L3AVBlgjZBsWfJstqn/xuKc0+Nkdof4n/XQ7mIiaHxZ7BpwlQ91rxXmK+k
DRrTdfKkRPoeKXZrPWHPAfUFtgNQaPXVDBQYqEOrWiAXVUW9xZA1L7XwNCDxeTDQuPYR2k3/Zj1x
GLBp0QGAX7/EhT7ZWDB6WjC4PBZ1m0k/1hXvpEZzvDPUxnoukqKU4EhIAZOtDiGue6Peo04ZWDmR
qC/ybFJ8ndTx6+y05jGynD3e0saKLjJmZIP8hejVasTCTucBRo0eDFE0HiOZzuclDzgXViyf9Cn+
NkE6vPujG3zZNWxLxlqk/+ETrJJ8yERQXPjKgTLil2P3ZhoMtC58Oy2a8+2hVoHGy1ALn2d5KQgR
120RoY6mnnmhGqCGKYPMEBXK9lF1NEQuD4ko5gADNgGpd9gzaNq4y5Z7FGo88Cf6YKtJmtKdSiwL
1CBLQkC/k9r6jVmZp8hz96zpt3YND9Ti5YnUO23G61PodWi+GJmlBqmI1MCtx/mQdn3xFqub2teV
dviL74c2Bj3rxcuRMa/Hy2wcc7uJCyZaNo49Fa0fmmFxF5vTz9ufb2sRaae8GK2ARl/XaFK8Ex01
A1XlxlOp/xwmFJrea0qsav4ESuhye7TX64jCCs8PDxBZDP3p63nNs9SNzOOixpdIDRTTy06JnkTn
ZkryBzWf25039/XslirM0kPTuFtAIl2P1462mBW9NIMuVq07E9eSINbn+ht+u/GH21PbeN5fKj4u
nYUX4eTVOe9suyRA7czAHp2lK2gPTp4vkpOOrM/92KRRsPg2ls+o4BKzHmLgObkvpFFFuY9P+K53
y+uLh7yNbBE8Im1LEFHXkxf9vPBfMztw8Yi3ap8XMYt+jDbEkSO2WVFxchMniagko3x1f3s1Nj40
pUzQ+EvljQ7m8u9/K0tZmiM0gKZWEGVFG/GEuPpDGetuMDVVfXCghB9uD7h8yeto4+WGpbWDxgr6
V6svjTHoQAhSekEHvzDopj65hG5f3odtrJ7SWmneFAsfbQj7aqcTv8accQMSBkDowC+QKxCW4fVc
Y6c1irIb1UCPEQ3yrYiPjxUZ9l5FJ77PvTE+4knh+YlV2k/qOKrv615U52oeh0+mU4+nAhfLnd34
ev2BQqBzAKSdawtSxPVv6ucYB1gba9IaA+5HS2+6UzbJ8hFo8fwsLPf97dXfGg4Raxd2Ln9DWOd6
OGT1eOY6Uw8U1+0+1nqe6YfU7fEb0BwaSjU60/nOu/P6aHtLHw3UF/1oE0TS9ZB8TFdoU2QgEBKX
jV/AjydXie0KRUcvmo+3J7g2KeQjU3nkQmZn4b9EO/J6uBkQPpJ8vKhNk8ij6YpxoQPqH8Z2Lo92
04PymTPnkBR58YPb8+KFjXMguxlP2ITsybQsQd/1ZkeXGPgD1zYh6CsVmiJztbHTpB4I9PzOeeuB
KUoj1Ox2DtXrz8o47GrAipQsaKZdT1pt9L7P40kPknKKPxWqkzzauVY8FlWv+Fbu/ri9yBvTgvwF
oAV1IgoH2uogNZldRrE5GkE2ssax4lrPLhSGd7dH2dg4i1TgIshEP+0VxF+4bSTmUtWDKk/NT0DA
YCd52TA8dhS29hjPr+9geg4L/x/cjAHVenUtTXU2UREK9cDE1uJ7rHjWd1Bj0Xyf9IsFFu/EqJxB
o2Vi59NtzBLUF9fh4kq4KK5ef7pWc9olWltSorl7xO1YIpXddPWhmRT18+0V3dgmjAXEn3BsiXSX
Rfjtsne1asRYujcDa4qLh5jL8pgawvTReotPMdr2f8YiWs4iKEVuGj4jh3/9qjeuPbodah2Bnc3h
HRIS+YNDsHKPJYZ51KfBPP3F/MjbiQB5TVEfvJ4fIa20ZTuZgVGk9snTJy2ostA5ZEsiNoV2u/ei
LB/n6nzzXnO4CVygumAyuHq5jWyKDbd2zQAhbkcGomydj0oy1rVfh7I5qW6DUxiMLRO/XLHYZTt5
4+HrZAwntdTkwRC7V86r/cRPWho+gKcAQdnrjGKGziEtRVgBfYr0kV89ncoRXnvuTNnOXftqOzHU
omMJj5sjSh56vdwx0O3Eo38ZzFouniPRjed4HuNTmzbi1GOLtLOdXl07jLc4+iDADqaI/u/1eFYS
hkpVGGbQ6tJVfCj6pfDnSWv3LKperSG3wNJhhikPpIsC2/VAmVkQGfaZfuZopkE7munimaSfuMn/
ub1jX00J83fuHT4UlV+Lq/t6pBGtczsq2ASGNkQf2TTWA4yGeKeb9HoU/mioS8sFA/dkHWAms6OX
GF5aZ61SjOKUZFTUIj8c8xEL7NsTer10XItk4WgMLdT/de0cmwGzHavWPcOuyf41UMS4C8tJHLUM
f+mdsV7tP7Ra6QegwwG7mp7x6vTh6SOtyqjdc5KZaHyqsj2GtmI8hUb7mKtKuNMke72K5LAvuCBq
SZR2V7uih2OS2VK4Z+Aq48kw5vkxrE3l7vYCvqiZ/X6nAPMhVqAmT1COy8m6u9LbztQVVVsdccrR
bN/QZF7K+2aoOvvopQKqut93ljO84YSwpLo2leHZNqrYeEgUw8791qO5xhvSOCDQJJjqA4qRluFH
YzPJQCsj7VvdWcWvWETy4yBm9y3wVeOdFWaYcoBZnD6LMu0eQ/jkH4exa1U/6kpXO1Dw1hN/SCPr
X3SsRHfAKFJ9M7rq+D0edLc44jQ4PbYptbyjgz5l7BdS99CKIxqP/MwUre6XDirKvu1I6IiDjnGk
pyOX/Yx7d9s/hcIxxhOuovZPz2gQUtNjM/4Uynz4Xugzgkq9Q3HkKWrMsPa5fOr2LrTa6Llq+qEN
usJR+gBYXIKnhaYVVeCYUVH7OBikzske9Eh750p814auKspzRw3oBF9e0/zeGufhpxEVhnNEbc2u
ToNpJEN3mCTkV/OA6XaWH3MQ0YV46Eq4YgdEdWXrmxlGmvFZQxbeMPzWjWRYHnUv64q3JSZa8SmS
kRX+MsyxS08EHtJc2n9Gcd+KcXaxbC1qrTkkpiJrltDEJswnHE3qoDAGr/B81V10TfF7iNPxvlog
/78KUVs15TfD67mOumn6pw8dI5t9tCSld26UvjOPOzuSO+hqQ1Lf4KQtHT90V1HGu76j2hI3CASE
olMSpdU5FXg8wyHVcj+OzDno0Mz2IyiS96VSVieJmMrO+OtjTkBPAMixWDw+iOqXK+e3qKVHiGby
YNufQnusHlqn+R5i+B3YrlIHjl61n3amux6P5J+bi0cNICdQ8TXcztLDOJ9jJ32IcLALg8HTCxnM
I/CqU0Vnzjxi65AM9ya9OuveaWq3PTVdpT+Os9p5Z2eEHnvGyyaZgz6s1fBU1xIX0wIAyORHTeJm
36oGgr+P9ceovqk6NQs/2q454PdZEto+T5gnPQytYeBYTku75iibxfuCMLz/p40crTrp9aC3cLCx
iPYtIxudxf6oVQ9WMWjh26KvquZIK6bES82JiIRoY5TyK55J0gmSTEFyOs/6+JPQhzZ7m4Wd+aQp
oq785dH9gbJhb55knablsydjzTgPrRprd1jFZf9pZppZpa/WpFiY0xmp9w6xS/GhSfvoK1+qsA9a
P89vUq1J+jeOpcynYajb5OPQFJn6yG8dkx8Z0DDzS5Qq0fzUzogCnEMDxTRUvgqndA9lpunZHbQI
+37UmmZ4l4xl6Z4nnEBzuFCj8car8ED9acxeeSafDbtjRhfGM0+WnrQKPE59omxhW5ndUK8BPDEd
s0QW+qVuo3oUdwOoOXHn1vmcnJ00jbRPWNB5Tot2lD1bDzq5qXLspVdH74wpVcePtjFrP1vCOu2R
opkWnQVOZhHHU8+LU+jV2N2Z0nb7y+2d+D9o4u9H70UuFdgnYj1ktRyD660Ptw3ovuNWD1Fa0JE+
1AssLaja5cDHSlVFrQ8f2JOB6xT2p3wMx/+8iGvhnShDnnbwFB0Qe6nj04eoZdTdzU6Z/MCcKAbA
ykN+Knoz7A8Qt4R5SjgQkeFLoELKoU3HCbfeJNbLt+zxIT2UhaqD2p9mreV7qVX1rleiQbyf61kp
AsstwuqkqoNFXx7TIakeokFVk6deOnjOtpOK1stBRatqDKrRHLI3SpEmyalEMxspzWasYvcfc8KO
7ivGNq510WVe/XDB2jqHztS65t5Nojzyu1RFP+XAfQCYEyXi3v2FEYAnuIhsFKSeW8hR2sPUZd2p
KGcd3eA49wDg01s0koOTG3nzjd6ec5hyERZ+HwuvfYB8gvYN95k1hf4Ugv09JjMkRF+L0ygMUuqA
z+bSqX9OyrIMv9p20dt+aapTfZ90TjUFYFin6U2YR2I4sTYUlsLESB/CRiqgkdDjbqb3A+jhztfV
cXYCGAo4FFlUYt5L1FruJi8eswOAo069n0rFDR8VQvz3ilXEMJNdib4YT6UuJwWSjNOmnzP46heA
wEjJHwYIHREmuUodyyMaRYV6VI1EmY5hLjLr6FSupRzobMTYKjY6b51f4izsVqALpmIWx6oX/eDb
cZWob9UyDp1/ndlQ5rsUeevi1KKhMahwXr00f0/gYn0Z67LJPlF5no9KCSvswUrd6F+JSOkH0UW9
ds/yq9OxdgAvtpyf6A5dOj5yCmWlVo6hNetnbBhTxx9o/FsHMUbGJWyMxPLjsEuOPJ1GfU6acp6+
l0mPOVmjpM70XXgNbEVf08f8ecxisIh5HY6fos6FHKqrLViUpKEx26LieQeKsYqP0yAi9nGYxBaG
wm6IUloOiDr/XCpT+M1URGu8TVpt5oOngxoHdiOKO2tQJv2TMyNI9tSgPEjdSPRV8ik0GmhS5yF3
Eufek+z+bvFYNmR9pP6TFafZHMrp06yN1i+Tf6nkPpZJNOaMROPU+16atc0Zh1vbvItqLQ7t02TK
xjykqZjT785MX+qfAVgpxqihXcATil0lNR/iOXadoNQy40kqDoLjkwAz9ib2asd4RC6g0I55mwrI
RUWcoes5u6N30qtOz3/SQOu9R/4si2A1NDpxUhGqPQOciXJxjJJ4NE59pCTzoVqc3n0jaxrxDSqL
kZ+axtb/VQFkGP/2QiQNaLe5jd4rnSG/mBCVcdy2R2M6T4NuVge0JJLHrhuz6Y1Ev32kAMXrgiCK
ptxT01AI/vqeGNrvas/rUn9Syy5QaxGNyIIO4CJVTnT1Jh2K7jNEeV35jxgMqVujDivxYCjJoPlj
qmo/QVekyk4R5tWTD0+Fhj/978X0BcrS9T2bmp3eK3WjPigZWrtnbQ6nGY0MenOjn0JP1Q5tJxXl
4979zh97db0zLLURQhoEH9BBWCW00QTIIB6F9ZARLpbvXYkGCs4q0yD/NRCDtJ8t2c+hnyWADk5K
J4vxLBCgkL45Ktb8zhtbjoybDfN/1jTNFko6Zd9CYLS8uDnP0K5+ILvYZ4PfDuiU4mGjuU9oG9b6
sei7rs92issv7fTr+VB5IBuj7rNkzuoqQzLJyLKRBvuDqzURBnsGRP17vdOQrChlkxE2V03yPS8r
97NZgvc/1YUjnHcu1mZkAiPdjyeIH4m6pDYa2vkVHejwA0lWGs9+hAKhT+ReGCdF4ZL/B0hW+mBW
QrM+4jRh/uNardb6WuLl3T26J4W7Q414AUJcT0+HEkKdHn4VOmtrZhV0RVsLI6N/GLxpFEFequqb
ziaTFq0s36aTmnmn1uzSxPeiEWcERW2+yqmsjONUxtgWudNXk97OL1WvclhIxdR/Nrv+pxsOur2T
RS51g/VPBcqpg1Tl1aaweb2hTTquEome4QFX80kM/iiatPKjVNCM9kc2VHNwk1R9dtQBMRPk9638
DxtL9CgR11g628BoqAgsR+63qN3sYvqgoa0+tNQ8P9PEak/4R+HR06U8OaCJiF1vH6cX/Nj1pCEN
kedQK15A8+vaA1NtUSkv7QeAHqkK/EJU1dHtSS4eHWGk7rNOGKUe+ihxHxSdUsjky0l35oPWOVmo
+0YnMWHP+mZeJEjyvP+UprabBlFpldIfByRbD0Sw+fMi3iqeZU6PamcO6zL04nWw5P3/K3lTBbhe
tS6PnMwyRvchatzhXhAQvaUO7z3hFe386uSgHPgPyr1CyutRKcJSE174MeyY9bn1oMSGekf5V+RO
aoEPl1iqVYOD82iUT3n8CQfz1n1ytUTfazS/7MSrj0bXCxAiUBbCXGiLq31SYmZBbUgUj02mek/u
4DZVgPUPD01CW/Sdgjef8NPaMBtfawRWgXFWN1ZgRlNY+pkM1f6Oj5c8T2nay9Kfamnl57HQ88sY
6Xl3NAD5IR0Brei/hjkaAYLGwvt2e+st78P1JBB1oQiFogVpvLaGUEVNE3e6WioPjt0Fk5dE3wer
nX7xlljveAuj06TF3duqsaxfkzWHO+U949Vph/BrgspxFg0PxJdW7R+9TwQo3Dl77Gej1o4xNhbI
KdY21RpCj+I4JlmGcpcRm/VHh3JpzctvNe/0HnrXIfw/ys5jOW5cC8NPxCoGMG3JTlK3JUty3rAc
5jJnEAxPfz9qNWK71DWzsBeeKjZB4OCEPzR56X63YruO96ZLghuFaimj8pdXDumH2Y28+pAvlJxh
DaG3nzBTr0YNu1K6OHMgBs+UH0c/sS8z7l9TMAkRaXu8CVB5DqqkEX+EreFXBq7MmQ6xNBy5x9Y6
ic9MrHzzPMwmKglznzfa90ZSKmd3whodL6Rl5eu4+BiygLycRL1+fP+jXQEBaBuC/FwxxQD517/e
HrZqXHwaY3p2Hp14WgLLn+W90S/jAx30+kgfIDv7zMYD3Yj/NJNn3FvFcEsldbtzuCSZkLySZcE4
MSV9+xv8uknjyBnUueqYBN0VEblIwBk3sntmevQ2LStz9J0wutE6aHatp2eR1votsdG//Awm4pCl
BYEAy7HNDpqWZTS8IpHn3J07az867hQOjW7gQW6uVguJl0qsyXPtg5rKIphVUd/YxK9tlX+fIVYC
WDCStMyJV9DjZiU6P6EllybteYxwNTwm0pdL0Cuv8+4WORgpjneTai+UWN0v0UJv2ZeOqB9yOWFX
Gmiqde/bIo7HsFFS6w9Dl6pu1xkQRGWAadIsT57Sh+yQqaK/1IteTT8jvrF/r8baO1ciihCDcovm
HmJ2N1IcdW3jHOxh0Y6Rlg+3dL62jXJelyn8+qJcrqA8N6X9CA9qwVuiPmue83vSPU3tsiTHrkQ2
4kZ2ezUTX5+18nEwzBQQLrc+L1kmvSKlvjurUfs9GXkvgqgoU3uv4Hwcm4HeaJBifFEfOjQ2Po9R
kuyWtBy+05FTd4Dibp69bcK98tOZrrD1QZ2QomwyxZmG5tjNWXfWkItJQylVHGCm08pQt2lhhmaf
Lv6Nu/XVkuvtDmNawCKAIl6DxzbdJpw4+oSK2jldoQNn+MuNdVK12avTmEtTBaJuS5Wee12LtZfZ
KYvmsRXIs+cz4rTfloQG1TefRsdjmvhavK/8ojtT2ZkurVHoa39EZY7TwXWWIjpmdO9lgDaLm+6q
PM+c78ouC+4sq0pH+6GjmzY+weDi0qWuld80UadadmjL0qxDpQjVNG7E5D1AiGjj/Y3Qt70xWH+A
VmgfgldacZyb3deMkSaqWNVnGDPyYU5sPQZ30jfFyWBC6QUywjJt19l9uwTVIJvfS+tN3gFG4DiH
Xs8mvYdOhHUPgI80bDIn+VI0OMOcpsXQsl0zm9adsqPhlrzglpy9ChvAgabMQFZxHc1tSiZZAQBA
trE7uy47+LGvudk/pAndYcOY6+Lc5ob9AEPajo4aBuPJo4ZVVR8OlpNPh6nKU/frjaVcn7jZVUxa
V90mjjG0sDW0/ivRNTt99nLQEIROqzlPjgJDOUzWR8OoH4fWSz6Oox99JMc37zob0n6gN5PVrFDW
6WvcAZq8sc3/crTwGsYcDjzpit7bfNopKaNxHArr3NNIpt+zOGPgGtVyFC3z/kVnDH3jiVcXKXDL
FTfLrJTocu2FVw+qMLBwl2drVHEXjo1bTSE2Fam+42OWTRV0YjT7ZyPjf9p7NW3WnUbPCMwNqkn2
jS9yvQCrPyg4Vz4KdfXWmW90RRTrjdOd7d510rtiYQi202OhnF9uPKbNrq9Lccvx/CqPZQ1gKNjA
jgA7QVTYbEwzy+N2tBp5rmh1Wx/iqI/mYFGQFg4MDdLoY5MLjK3BgpVlGBWL87vhM40X0EDJg68t
NLQrZM6Sw2BnhX6vT36hHTm/fR3USTmP5waF2R+Z2WXFPp017RDNuVXdGHH+5XhRslF/oJrFF70y
xMmzol5MzZPcFEXef5I+XudZgSZHMKWplwV5lKEkMgEieewqVNafLDmaA+AxM0u+kEFWN7KCq7yE
koBgDQWChGC1Pnh7uESs+UlbT/klZ2271fV2yZdQz43eYv4hKQQDpLTrLyakunE3zoSDINOW0rqB
9Lj+vGip0NVYNXy4Jpihv/0hvY067WQ72SWLxNQOYVWP/bgS4Ew/rJSbM7ic3U6KEy65DnPOnjnu
bqkMeZlFPMjz6HXSTnagspLICAH7eXoRaINvdEZYW6Xu/SPSeKI/H0f1xW26uaDxFNfoeEdq7v68
H7PWVXsTsgB86sywgUhD+LziQ2Kvmo8yjsyLjx5b/1WvjfTObLiwdhnhC/3LBFt2+7B0i6w+v//o
VyDV9tkrsQUpRc4LP+DtQurKZ5o89OLMIArz17CaJw/npSQlEWaIWY7lpwwNg4TfwoDADqw+L1Qa
4gvb9X3Q5qacYJ9nEcgPNPq+keBxdfUq9uxDaiV49SkEbc7loE/es8nULtRL6Wh6MBpFqZ1lhIGg
iQjdsyYZvu7y0pfdRYtSvaiDyJzLKBB4lr9M6ao1liB834aGX1mPcvIAgBVDNscXOpAdHtUMfvYM
hWMZWsqw8r3rsgvhfQ1zdSgLb/rAgLuqjzJXbXwAkdhMn01arV8kwhfODr24/reGQJJ7qXuRGGGG
DvZvLy3pX5Rlp/6U0cw1gfZc7wQ41lrlsYa5Ox0dvMfPRW0zt5elKY59Tt50YqJSmDs3yqqSaUqm
Uu/SINJMGtNTuh6cwp79sxbXWnscWxc7gcZHkD4ZhLql43wVfuGHAFijpOImoAm4/vu/7sNyXCuu
YUkuNL6acQclYDgJPREOVunWcpL5ZNwI+NeHk0fyQPE6Hb7ez1XZrQTLLLm00FKHP74azR9gLz11
LHzUqiEaLUYSyjaqTKwaSMlCGqjMcrmKM3skSVsdVBLwRUswomgV3+d5iiThEtf2tBNZbTq05f30
y6yhpPRgx17tnoZWdNaNaPeq4r05HNzd8L3dtYd1hQYu9dkGDqQlF7NrZHY3yqxqDOpPgG2B3zfZ
XWKOUXrvt0ONHouX1YlZhl3nTocRdDOZK3LTFxBZ0tzXnqyzniGzqX+109Z/xJF7Bf0Js3DiYDQx
OX8AiDZ/avE9svfdasfo456V3gPryF/yBXOQI0cGssZiO92S76Y+n+CGaxkz29BIIzMJkl4UdhAZ
s+vJANRJBuTk/XhxlaiC+cL15pW3wgRie60OxjS3sfT9szuW4z8NCJ2js6SMvgwRfdQ1vhaqbaPI
EFGo/FufY616334O4Ph0tLkMmT7Afny7lX13jhfQWd4Za+qIi1giwNOHvZNVv9ykzuLP1LOFy0TC
N37GrrTTzz1lhPPL9sYUGDldWBU6mmn8pP0jZRdUhjs/WmPsKuPeyPI5+0xd6LV6UHiFGibEnRvt
C4d0oVdrR2X8ELWJnu4YRHs9fqSdGg+paHP/S4xdx6MXLVbPribIdYET0d/UGPbUD4BO6vzUT137
azKmmqHf+5/kdc03ywInZBVtXXmZqOq8XZbFzjiNjW6fp6Epa8obJqP+g2G3w37Cnbw/WG6rjnaZ
VfkxsdH7Exqxsg7AlrQLznp5n/n/tB2qF/donaZpUKEOqn33u5YhUVYisXCAauWkRRingxChwG/Y
eZk6r5XavgaAQAZSmaKsAqMsuGxtLxPtUXR+jFHhOPnOD7usUuPFaCev/uDlaYyeY5/1fEHbmxnW
T1kq7joLDfgXgKSV9TEH+KUuEpqtCuxkwsN4NNLZ3gPJqdMxKBvT2JmDt1T4hujR+MLQnGXld7lP
XUnt+OC7efZcYQIZDcHkzF1DkdTgPlpnehZzYc3tOO8Z5Yrsm4ONfBz0nBzts2zFcrZkNWWAutrY
P0Vi4MfOlT8ztUTYvPtfmuZ40VZNqsVf3v+Or8j77XekaLGB5oMct7duDOivgmoeBuNcNH1ahk7e
eT9JUuPi99KbVfHb8LIqCaQRLXuwYXO6nyGGjHvlcgB2g2skcRd00dybaLmp3HjsXF1PnjJUej/H
YHHXSVTJ1OxHndrKfYmTnKvW1sfW4lZfEvWt6Qs3+d0mqttXa8Xm7/22F37oy4zb34uX6cVvS4j+
fZ2VBxR/GNO+vwR/iS78JnyDnFUXigpms5NxuCi80p/PjhZ5/T2KFMNHSxPW8IEzZ+pn0SkANb4a
0v5DJvUlvcUavc7EQPvR8qILuIIL9c1RGhnVIgyqjPPg6H38IZd6/KETg1ShUUR6sp+zktY4mKql
O7z/6msZ+Pbjk4CtHahVkZzJ56ZMTIoaUOpQZxfG1TjdLVKrniYTlUY6MI17I5Jejc5e5wsuVSkI
Mvbb1vpS2npnySHyzkZcqo4CyIut+BQVOTgo4jf6pwNKxE6IHjy2yjSSNZtAqGnGodSl6fW7Ypj7
8dzO2XT0YPmJQF/iTD3hO12Yd2zXsSwA+VQyvrFM1x+IXbHCTFd2AMXkuoP+lc1gXumh0am0czGl
nnFkoqmXgbs0Xvlc2yC4e8dWX4xhpXD+5++DcRZLxfiOP61tnqw79aTJLL14CdIen5AtZYymDzEY
vYAc2Fa3zCKuzwLwCxqSZFE6pZaxaQHHkxraJEuzi8z8WhxI2UaxU6TQ0UeyaS999PTIaFAZ6JNf
Ayyi/sb0eD1rmw25TjGQT1ubgrBK3q40FZabTXbvn9uhyu6naHHI1dxcfxpw8fhgFhEK3O8vsbGu
4dtHglonqNvrgJNpwOaVhecXTanHLtWugediis2lekrV6raj6ViPfytimfZhPnUp6CBGUzK0Kzvx
PhrxXH53YiOOgKspgHUvpZpBeJj6XDq3+pZ/SW9tQJQwaGmawhKxN51xXRvdxne6+NL6EbljMGsq
X36DeR0etJkmSNCV6QJgrrLcIC+S5nGlfq0wLBkZj0nVyCo+gNvR5MWRNNUCxywT7cGvCicNu7n2
+pM2WfYvLTI0bI4HvkF1wPZXxTe6C9dnCY0mosqqK7jqGG5CTjW0zdJreXKpJ8O4z+KsA9Kr47x7
SjGtln2ggfot9l7hV82tweqrfPTmW9vcc1S9LCIDn823Li07y/Mpc89jMTYfIc+rb7ZX9SQRGKub
XeA2Y0wIWaTuwQGSUeRQuowC22fTqDM0PKioVDZX88sMuK3jBh+q8uciirL7nAGKWL6AqR7mfa+l
fv29bWfrZDu5iiPAF8lazsuYFvveR1baCqelRLmuBg7V7/vR16ZLa5RD9btrtSbtHpMx6fsOcS6V
VXEwN3mt+eGIGo17mSw4q58U2Oc7JkaNOGDJ7ZsBgZt3WKAO9gHohOonR3WgmrH9xQnjfNJ+jJYe
T8VBNMXahH7/IF11aTg7tPNJ0wXCJ942SLqZ2/Rm2tLrcBZ9DHPPBIrfmVr5NY4ZyIetTGgLH4ym
iOf7tHarn1ltCG24e/9n/GV/2Sur14U0Bolri8/IAZ2tPYH44hExy53m91QHXrJAkWbkMR6X3vF2
OU3Y/6iNogOQXjkpDA3WsQK7623oYlpOORIDfod6NeSk8UC4O5XU/ASt0wI6ftmF2e2t2ujVz3iz
p0nA0bUlMuDtuiW0YhJGJqui5ezBOUL+HRyg0x1mcA9FUBee+kefGkwEFOBR/z4S3vIBy5UKA89+
FFrgDAJg1Zhm3jnLZm+vyPTcta1nRIfFB5wZLrpfAv3Tmc9/jfKcWUDfl3P/geTV8E4R7Yj5nPhz
5pzVbCv5s5iBHj9oLu3v56UV+U81tXRNtHaM0UiMQNWN+8ED1OrseoHyv9rRnL4FfXm9qN6uyorO
IanlHmPIbG6ubGmWGh7pun+2ObjGnQWmottZMq/m57aqEVAtO9KEMov9T9QG9XcAj8qbdm2RLb1L
yxZD1WNVZdqfqSlArby/R//y6whBFo7RDnALpnHbRqLqNDuJvOIyFcMS1QEiRCMS3UZKneEvuece
0fLpP2Bx4USfzWYqSbIhDaQtCBRjSD75JZ3oHT3uVPxUc9Ol4sZhvj5F9H9JdxCFggXFOXq7maVL
d3eyyuai7DG71/Hda3ddR48lvhNIxs9HxFoQpxDjkFXdjTzxOgdYS0qIJPBs3GtNWGyYl1yBZQWP
3nv/g48ygmDv0lOX06cMDKdJxY0067rjDe2eli5JuLeCp7dDQdPNGjOLzPJiT05GHl5EqYMM1egd
u7R6Muph+V/O+CQAQDR/croRcY529OsnneFhcyOAXSGY1iWnl0eijKTTdZc5jyevMYteXrJFaXMa
mqrR1Y52mzcBGLMnQ3y0GW08DuBjtBCsql08DUur4Nek5YxKGoAP9M2Bb+t96r209aiEEyxeJLXP
faGJ6IkopCV3/VIszWnFgSUfl6prnVtps3P1JQnCLq6s9E0gCZLFvt1FBYDm0mrT/hJXiNH/yCwr
qZ6dRHngTTPfvBfunNbAFomXwCqYVO5UU6Tjly4e80PqaED3ubqMNg81WuIVYC4aQCEx1f0eGW5Z
vejFWD3r6UygL4ol+hHlCj3ftuaC29VN6X1OXaqboDVmwn1miQhL76ooMieoUeQRBQMoIcZ7G4lu
K9SSaLKsUM88Q5M7CQmsPEVDVHqHZTTt+IcDs0rt0F/U7X1eGzUD4wgPmmgxezg7tl0N5UNsF5aP
CbQvfkRjZmj3cjKd/lkrJgxV88pBUTXBgSQESGKmJ2l3aQdxDUjq3cC+bANjFFIGjR6n/t5YGKvc
OYAaolMyGQwN7cIktQPb4KLMJP0F8a0chOKr3EgTN7gedaYTFk7ulXkAaLnQvjrgQwEhJlYHXur9
KHYVI/CNWMs4Mmf7L0RiRAgdG05JfNFQyBt+JbbyQj2SIxS0cdB2yB6TdSCgad2KnleZBg8mtDM4
cGkvEyTebiuZNMxDPCe+zEsyumFv+dNFsigShAqm3z9AZaf9PfJ9jXvqQOnV4UxA+WWPlfN9Kdoc
0pY+5f78XU91HS0AhgMMSIMxravhLkfX0LqPhYFIRSABvv1KuEhukaKv0Rho39kM2FZLORB+23Te
nPLFKs0qu2ANsMAey2Z3Z822eHCtLrowtwGi6UFroZmF8dGxpJWShCIzrMDNcxd0PKjKG32Q6yjI
b1qpujpTU+CaW+Z0TIUnu6IsL+x8OcP+ECILG6Pu3Esfx6kWwtLgtoZJYB36uO1+VW7kfwfnDydf
s+px+PL+BrsOH+RxaDCSMK216BafEEuXXAbznQupxKIH7TCXO9nKbgT/WCbB0Ec3BnyveJs3WYML
DpGuIiUwMBCgWG93VkHaUOSYE1203GsSIEMt5CXg/3q+px0nrJAWZpqTV4miS1Q4DyPLsPMKUG0i
KGOtVR+N1HaqMyl3DDICpLAPekvQuBgDr46XMrlxGK4KdqjQq40KEpWM+km+3/5iUAfM7IbRvriT
qO6HvHZfvELOXWA69fCCzsaUB+WgaY+VStwby3VdTnmY1bB/GbUDYeK+2jwcNhG0Cd+6sGm8Kr/T
eqP5IoVeQ60ZvRi+gkQ532a+12DDZO7ttM/sKJjmDm6LmxnKw/rDs4eA+1bXgwRSwK9EenP9oSnG
vHtC876fj7U5F0bAvLAyww6M1NPYqomGMwBCKwk9DX/xfG/0eTq/6LomvN+50eX/CJx0oHyZ2MmH
RmnNSWgyU/+UNrM7BfOc2u4+Eu6Q7eAcSf9c6VNtwvNTvb/0gYiZOoa1MFs72xFrNGM363oVfzeH
ursgK9zGY1BAhbSGMAb3/TRZRuHdaLFf9cuIDkQG/OBxWaVa9jfXJ1NAWrOtXt1PnapxzTAlp8BY
XP1oz9Xw7KUpHDt7JVlRep1neygPY+TWJ72BukbQlkeYJca9MBLvGR904JcOrMIAUumtImR7FdCi
4r+1ACFfI6HdROQErFimLFwx2wXlJq8o0j81ze7T3GravjH1+rHItRvR4S/PBKRoM2H01hbZVs+X
FkI9Rr023het0k/p1KgwwmgmRLN5PBkkJkFquerGll+7E/8OEMSGV3y0QX62ShZv+lNN1oD99drh
VIml/GS7kZsHCcMDxMx0Ovo3dsA2AL4+jViELBRd4St5P1f6GhM9fTjhec3sD9qeDnOmd5vdbEwJ
G9RX1i3k0NWy8oav/sJcAShavPah/tXrjE01ti0UkhNucPZXv5bdsmu8OK8exJRJuG9aV3wqJdnW
jZLjb0vLbUipBuIEkTPzbTCZfOUjfGUMp1r23c4d7Xo5eHmf9gGICvdWt+JqaWnGMlpd4drrrHiL
OO+c3kkr6t67UkzJbsqdbO+TBhwQAvrVNaT6719lr22HNxuH5/kCyMiqm7oqI7x9u6H0x8GvFufU
AZ/Den5o53gYQlGlZfaxzQwxhu6wOMujk87NfZdrjXPBXjZrPra4Hy9BuxjxD6gTZrpDBlyD8i8t
wCOZT2zfmU5mf/eMQv/ZEtGmvTkLulXOWGefcIw2EGWm+vFPqVeZT+Oc9BDxK3OqL1XnO+PJT4sy
+ezPEC6TQyWjuTX3bDgR/U7hLBo/E8bCBA8Ad3IZw1YfZPG7owU1l0Eb26reoWjdJruC+XQBfjON
ZNgO5fDbjFozPeva4hcHeCBu/DWn5B3ukPxqdi3EyfgOPqpqQ0vMNvGcKGteRnLhPUqqYNK71lJO
CPVV1S3gB8ugCEKVTNxXc1wNqxKa6j65mZ//RxM66pRXPCrtI8BzeGhtvpVmCMqhrEju5jo2lk9m
khlBnZf6P2h5L8NDMaOXdWN7bMMKT6SnizoUrWiw+5uw4qeKXM8u0ru8M4oHd/CM7qDjrfxDw9Kv
/o8pw/p6r2MMVGtgub1OBP91wsu6lvQQZtA+cPUt+gq0DsHJTjsvQuFAQ654X/WeTu2llc2tc3D9
ooCN0PIkfwUPttVitdMRjdRssDnkUwQKw9TvY6OxPojFVL/fX9NtX5/X5AG2B3iS/MTcYqsLGKbU
a51zopIYg9asM3gJ0BuzG9/uL89BdIuQ+Zo6InD59mQbfp9lQE68Uxw3mviqdDXa92Un9OFWhLwK
zSBLEclHwgXkMqFkEyHT1ATlDnfnNKR69MgsdnzWY89AYqNqFhQssBQP/VEVN2YymxQTLCcZONBx
dLhQgvS240mDsn3o1GQ9NZkf74scer9jtagZdJbVnEoAzVVAMeP+T6sScXr/I24z8teH0xVFbIWb
gcR8s7rCLnzYqJH5hExc2u/BNuQRsljeorq7WWSF9dKrbDwi1WPBw9Ps6oOfUzChNGLr5xgW7LyP
bflqcgGP+kPWq/ExzxE43L3/Qzf3yevv9BkjUZACEaRvtdkFMYwelJ+Mp2529S9mFWGbkvfTEBKs
i2rXed0tv5brz0KHm1HQeknDG/U3T6QVp4N86Mwn+IpL/DhUc/8ZHd5i3k2uMuR9HunGd6Ock/jO
cntxI/taY+C/7jPe19ARUFn/XJvs247ZLJXVMA4wnwaEv/b9ZNi/3chWoVbp4qTB598t0+Af+oKh
fa85y419cb3c9HTpL9MlE6soyCbh5C1FDBjTeoobOCmqbuDH26X52S8AbYWNJ+R/FZBfX5W3hqxA
T1RceVUUmTn4KE+JpwiuzoSamFCftTqj/yDS1vz4/m7anPTX1eUWIEhShl/zJuHx6maPA8CTnGkT
P0wYZv7PlA2muY6lTx8gmSbkYFLdvf/YTQr2+tjVAJXpCZwob1tMsqSZhrSW88TIIv+laaAiQvo5
7r0YKYxvXAV/e0eAzoDlTdTh/G00MyvNGaGFOk+Mjchus0nTnhwV6Y9mPgPXS3QEnut+mG7MH7c4
9deXhB/HA6moSK03g1QzSZ3OrCPxhKezv4SzQCW/Gwa3CbG4nnZVVfZ/eh3kjZ5pSFMsdrx3B9/8
/v5S//1nQNVDxYx72N7KJ2p1L+WkueJJwX1EaNTKD442ipIRYaWdDZk49042N7/nJPUeQC1Fp3pI
rRtRa9vyWRdjdYdcuyu06xgtvw1bCCXJuuUm5SP0Q3sHhq+GXq6sGBhOnML5Qn3b+bjkk1MhjZkn
jCfGcVkDSlKcIDy0843L5i8H24Q86XG4wXLS+Hn7g0QnqiLvcvHUljnIsC5NDrIezX3m+vlFRs0t
S9jrLY/2GlkQ+oQ8lXHM2+clmb4iH4fo49IaOk3Trmy+6gUg94oeRXcj87oOmmQinC/MtcDXi+1N
6kd5ojVmkz8ZU1MNjxJ1ces49aPaWY6WwIT38CzdVUnboi6yFN98XdlIZry/867PHbMhqhGCN20+
qD9v31jSZdRqe66f6qFH/bQxhxBTWqsL87rEUiGKYvOcRzB83n/s1YclTrPbV4E7WkaoJb59rMGl
pOKxt54BUkwVclZG0BfjHczOpj80zL1vvOb181YbHOBUbG/wrdsGa62X2gxGNHqq8ymJ7qQ1VJ9E
A9oMLae4l/tcTMt/G1yBZueRLOjaAyGCbhPrClfsZsw8/wnzn2a4q307PbaFi3RIY1fTeNQXR+Q3
lnXbSH59KGQEm1qWncV1+HZdE4e5SVGX8XNhmDEsHziN3bdcLt7yaeoRLdx1PSnqvdn6xQcaCMa8
n300J8JS18vproVs2+4VAmbajdBytdehIsPRoogCNAvUZLPNcK6zm7Sp/afSlcPnvIM154rEGwKG
Ur14VG1OtcqAs3iqVFlRfCNX+193HK0M0AiENQe7rq3wqDLKtrbmOX5W0PDuzTg1v0d1Woee7OI8
zPESvTU1Xd/pTVLEO8MAM+jbgYs1tjjlKfK1wmA5ntD8WrRzbRXlXdF4Hqd5QvUnR1pf7JIUgZaQ
NgGzpvdf+CqWreYocL6odVYy2jZ2FoYCV5+26XMC6AcPgdwtjn2Tx8nRZoZ043xdvysyGOt7vmrz
Mmx/u++UhT97NLb5c6Zp8g6WsP5psVvrRyzsbzgcZYfCrwGspzQbb7nBXN+d6zddbbThKnNTbJ9t
1b0bu5XGs/vE/hJVizjC+9Pv5Kh1353Erl8qRumhjDQgOmOV/m8SsXnjsP/l4DnwvNhi2ESQTGwr
k8pRWj3C+nmyekQGEMWypHxJp1izHxkIKHSjxprsJbWGcdWNmLToJLQqnwIDIa0qnM3EvHSjiYDk
+7tgK8BCRIBQDL4APsRrd35zhVayNivl5T5ZHFf7Hu0du93VXeOqoICniMoRIiQRIjKxPmBCjtRg
KDXV7xPQZfHJa7SlO07ZiDcLZWHmHOp6Kr/Cb/Sseyg9mqA7PounPGMkcBhcf/ofjWj1URZKLM+r
d8YYMptqm30Ce+HX++92na/wbu56ixBfEWreEoeyLF9gyCtOmONpHYxblMGcdFk7Sa5sGOHFzpEB
eRMi9QOkeTYhcOB2fnF1Vd44bVf3KD+FH7K6LuHQd9XzHrh2XCeaoiewXDaT4sKKv8SO0bn7Xh/R
5yw9D9xW7HTZy/uL8JcHc6mtKEBDUItsGw4OWnd1RAh68u3O0FeGa/yNUUCujsKCq48snPqUxIn2
H92I1n3FaWfWxNgXKattk4pAgIxGMcXPUtpGGeiz0YYgplsDeYYpu9Fo/9uXFqsWAm0Oijx9W+F5
DSglZeTx81AU8T/Ac/r8KFVmyUckUX17Pzu9wWApc0A0Imub1C+yybRmZxl5a+16vdVunKu/RR3K
lfU6e0UzbAsHLY6laJWTPKdj5X5uuM0fhlqHl2VYyU7lMkWqscinu7IUEXwZTU1A7xJ5fP/rv6ow
vL1kqFrg2K5tGRpkW0ww+NxJ9TL2n0ZtqJo7kaKUF9RRbubBAG9x2ZdprYrAT/OuD8Hc299iu6+a
XSOKbDhNtVZFnyNrllGgiQJ5EtDWCXDq1n00h6T8CEkqKYOCNlYbRvNUvcwj/boQeSZbPiBTMKfB
IMr4wxInxT/uQOJBs7tClMwfJoWBhJWlL56eDkkIfMOTYWxrKP82Xl6vPCQROUjBdsXeHkBCHpJG
S+cwaoFcHO1aaseh8PoC2gsCVae50yN/lyIBmP5GIquldT6gLZKjSJeFvWLfB2ba9xDSbaNPghVU
CXTHHzM9IL+tPoITV/NFwpobd0OtJe09YnW69dOyCzHf93JVxZ78yTF2KvFqQIJpuzzC/rd+NH5l
QN3Js/Tz+x/vtarbfjwB7AvoF9HL2boH4yWOITLegk9SVPOfuRrb5Yi+m+OATRtSEdZ1iZ7cNMMX
xCQB8ZVfJlfZqnjol8Uh72Wngk618kFURhwHyquH3x1CUmmYR3V/S5b+deay+bkrDsCg5qde4Ce/
veTTaoLSEfvaU7JUpdpB2oRsVMfRrPNsO0nOylRF+xjLXveOGuiqbi+ikUqmLyMl0ImMFUVVN1oK
AdNp0MWerT0wWsJfJVhGy/i1RDr7wCr05if2mPmLW+qZ2Dfpok87QzrDsoeLXD7aDcJOe+xRbB6M
AF8f1GoysZRlvCv4y5jItFrWK0Ckdm73EgTDrfO/ZjTbxYAATI246ptx979dDJ2GjN6kfvTEKNvS
f3LRjWMWwG9MYkZUcyO+VQzH0AwZ5wpRrU76936qa/U9fCh9tMNIIZhQ0/W5VcNelzrANlCNAahH
aKYSePvDHOmK2pmt6jlngt49Wl2yfM9graQPQI7tE7Se/sY9fP1EurG03UjsGcBCTnj7RAQDZVPn
fvkMq8rUAwY9JDSlqzq0bdG4nOtb4Nq/PZCYR7hjOkkvev33f80sAE3R7I/65rl0Ru/EDWjlwTww
Zm7APP2fsvNakhtHougXMYLevJLl26q7ZV8YahlakAQJ2q/fw9kXdZWiK7QT+zQaoUASQCLz5rnG
Xu/ipju8v1Yvj1lS6ehpOcf/lnkuEw2nF6NvnoZs7JzQho/UlTBgo15UeWT1opBhS3HryrCX9ybi
m7XshJrDYd2tP+uPmQoaPnwn86qnMZCxd5+15lBHeTDJn45NtpsKhr8E22xcK78LmBQXWZjZt334
/uz/8sBZ8dzeKMGsprln39SAzZDZEsE8Ad0uoq5D88Z+mH51bZquawmN8Z/Ho+eVUg16KFgw53cX
NSWjZvdV+1SLIN2LOv4WVCi8aE7q9lla/av/E8EMU6MUy2djk2E9vzZXw1KN82zJp7jIlbHL55SW
Gl8ZVUyQbM07wHlFuiXGMcybgXwyh9JQl9kTfVLqHy0U/vst9PewPf6ndzpnTeupVTS+HNon2Ifj
PjGX5tYqDGuhn7N+gJ+BKPj9h/1fdfvtVrZ2+hFDsophFZ/PnoqVDcmgR4yZ2V29iVPdeSVBNgWH
pfHIpedt3648roShdYH9esiduX7QhQ12jnh3VJGZS9+JXHhnoNxrw6MxfVqJ88ouuGJLywaxkVQ6
Fu79gjyiZxtJ6fjqra/4uBfDLm2hzIajD9UbFSZUNEiW3jXo0V/W8KqcoOCOMp7ltN6Y/1hMgZ1r
1uSq8km2ffmCI6u7o5uZroDcGk9NsxRHzr3j+w/3LxdDyiFriwmhokuz29mhKeitrtp48Z5soVdP
vE7UDOZkfZNja+5drcs/U1FWuzToedJJ4jYnaRiaGcUomUSYpMb8z2uLKpEZrJULqF6udbalzIHK
vA7N8VOSGQUYltl1tkJC0kJi6pu3TdEPy5XL0eX2saaTabWhgIG0+rzRBpDDWORD4T2VdK9oYV8n
fcRDmD/CmywMmjvb6UpodZn8YMQV3Lom/MjArPvqH696nLIa4RsjFphifk0zZUflsmRu2Mpq2L7/
iumr4G97s4CwtMevZz3/2LaY59vRYqeQBHlpwC7tLf331FawPujFR1v8Shqmm7odbpioJWWtMhPm
0FhoE++2T+yPrOwy+ALaXevwqLcrOd+MK/7/A7juvDzgQFXqv1hvnfuYDfngb+oCMd13BYquIDRe
UKblS+22B7rdkxOGzW2OYFQRb1nTNB31CfrCS6KsxL7XXH0owsahhY0HYeBQ8J0EFS0Rp8lssP8J
B9J35QaBlTaf8PM278wETHAfWUQ4VtjYTm9yo5wD86PGHY2DoEmnF+64w7ID324IaPNWvKstNPEh
7Z19EWp57H32Bmu4XwP64tCiTdk545SqjczJ/G5G1mMZTTQ6Yxmg6VMKuzqwK/0jzZ/YTBSEnHHU
jO2CjbEMvG3pBMNramu52Pig7x6EGvVn6MrG7IZOZQ/xMc/rJr5108RHM5sZzgfhx10VemZpfHaq
optRhBvxY15PNDMK+uXbTW0p8xfxqGN9qliG9U2dOHYW0lInX5e0ab+3Pemzfa8b3Q3rWQMoA0MC
HHBRz9lLW1NwteArfWmFkB8yO5FzRB0pfhIFCSnPacDcioE03aaWZXdTlTQvRxn4zie3T6xPcTIO
LwXEyh9DEeChQPa9EsfBTJIvDeq8X6QmMXH1lJLJM331ixWJgntAWAJzsKIc58XyvrKGeLzP9bF+
BYHDLQpzBNK/0grSNtTKrvQBe5hzsp/JFzabLOh0tZcwhl8XGkb8mxSsuQwdzcfOw8V1O91xSUzs
O3+JVfABHUKWhpou3BsfFPFH0p11vqMvu7ohTPODqHV9KTkVUrAsczbLD+5SKeiAXgCOHmJqA9yK
2Nx78gKNhhodys03x/Pq731jjsU9k4IuNw9+v11Q0Z8QOQsztEe9H59nn5a5zbKArtriYC9/NdCw
O8I9fYRQHXt9+bGnemh+lEltTZE9dIb3Evtt/DraXG+fac6dhhtfLzS8C5s+TvepSLKShMwMDDCW
9bxEDS2fNkYbi6P4zKm2fW8V5RC05IYutrlGRMXySpo5zCCDT5uecnu9y6fU4C4WNIOObIa6UpTr
MsWo1RyMLwPUvPGr0UjbfEimOe+fLR7/FzI49fBqp14w0oQVdGZ9TJNyvNUHo62/JcDP+w+UYpdp
wKcFcLyWDJ33o++SfPwN+t9277uAxPFOgDqYw8b11Qn+YzCFa/eGxSuS03en6IKHxsY46KZIWn2i
gWWg425u03KKxnnk1rSJzSy+XxDMiBN/sNyqaZSTG/lLSXqyJFbSwnkkVjj4MTfOT8Ip0mihOgaO
cpHAORelwGGXqB/10MEG3NvMiy29p74rkpr3W3T+RhN6N0SqleNDuyyLceT6o+3dIXeCPS2oaNJU
4lplmPVzNuyqQBXixsRrZtxZwC2So7ugQnsZ7CZo75lvXH/Mc/xWtl3Z2urBkKb7SHtEYmxtocQv
pQXGNZOki4CBUxsZxypqoOxOEfztvm6RLmkKfZwR1pjOh7jws4JWkTje0GGnxpMNnT3bx2VcXBM0
XBxfFKrQ+4INI9xG8Lv++z+OL0RoiT9wwXtyy0r7WdTJiyJlkW1MI4ZB9P7xdXE4OxhUcE2k+rfe
3+zzi6zdT2ufig+rYqh3dbOI15SrjQzj2XGeTIVVxvsDXqbOKEgAXVxnRvc8Ioq3s1vILMEPM9Pn
yhn9Lf4y+n021dVPWkSMe6PtppPu4gBiLM4wR+CosPaZBvvL+7/i/GZFkRvJCrlLdnVS4xdyaqqc
gtYh8WxiaQDouaEKZvR19qrhLbiDOctVaimddrqjxaBH3gT69koO4fLJrzJ9Nk+TJjMYlGdPXtSI
P31XL59pzJXxTs/N6ZdW9lQpcGcR3SmlKHDlPnmZSHWwFiMgZcZcaLnvvH32oBEBbbFLPOGtUIel
gztRDkzyTnaS2CBojOZ+rJrC38xd2b02NY3BpLtnVGU2yd5/jQtZXzQprM6jBKN02739MXDTyBia
1fTkj7kT4ZmsIgAHCpKDo7wPgdKutZv/ZV1RA+R+h1YIVcG5zhfFtLeUvTU/OU1JK7RMnYOwivHT
rOr4Wo/++eaxfmAU+EmHBP95FJ0VXtzc1+LET+rn3mnNZAMuO4g8QybFQ+Dl6jbt2/aRAqT49f53
vX40f8aiDItBGFVH/CPJTZ8L4dOxAQ7Xms2zT79Y/BBXFd8TC7H7vEBY3jcQPpONqLhv3Vl+Lz6/
P/r5A15HZ2HrLGzkb9R8375Rort4aJpSPZMEistIVDX09NIcjm43TMOVjeR8/cArJcWFdJSI3OZW
cRbke0uRw/AsvGdzVDpYYjtIQ3SLk7+ljma+2kkDtPb9+V2U0yjlcy03HKTpPGakG28niMpyrJFA
yxehWSaLY+VzWaGgDz8nLJMiOaCOHI1PtT4RqxPPL8EGwYz1WoMeJ0XkJ8Ycgc3yAOik9JthwZbD
k0dra946Fn6URypHWhelAlocN+wh2IG1lE0EuqtMnjmQ9Dkc4kZgzAyKzn1+f36XHy3Tg3vD1WlV
Hp93NPR5DIkW5u6LSibxtKoVb1tuCC8gledImzr3BnB4+vv9QS9knQxIDWltWyffA53ifCPsEx/P
uap+EXoAJ0m0gK6iHn/rm8TpPeeYOiV6ZHrW6dHGgM3DTKIZDk2ntdbeGrUBq2K3n5s9F9rpEMzE
OQdz1tT09P7vXI/7t0trtcVmqyK+hZJ4nq7PHCQxkObNZ9yYm9W63u7U3qJN7Mq2eLmIGCfgsXIL
J9lon52PhqoTMs6W+TxI/It21eL9dNCcZZEx6JQ5/n1SbIfMh0ssy/d8xYqisTsga89apWV4MiZV
esTrR85XTp6/TerPcc4WDiL2vBz12HzmNiB9mlVQIoSAUuZ4Q90HKdn70/rbcAESIwtRIb055+W5
Zmq9ZvIX6zmj/k3Q1mQ3jpOVP/S0qK5lRy+/C1LfaMvXnZchzwUIWY7Ha5qZ3DXiYvw6ak3shgN5
zY//OiXy+msbzro+6UY4O1Ck1CG9UkV+SSZp1AQrauHgpNoWZXlrvr4/2MUxshJZVuwPpV2dIOVs
b3UhlBp48mYvVl30GDqLKnjl6ie+OH5vz7foxLIXJ8ub3wvtWOOVBXCxC62DI0GknZgqMyf2200W
uYC1FGQkXrg3ZRXtCOBz6fDzgzCPE0DaqimqoxG7y/HfJw1jgBgYOdza8/p2XDpi6EmkzfQlVW1M
MSeQ9rby+uRlwaDkpQbnS3ai1zFRsB3p/vNxhoSBRAqaMah3qG7PRvcwYtOsRtJPlZMutcaC7rWp
0r7bnWyOfdpdy8pdLJF1PIJrPlrkvQCP3s4WdWecCoSFL7ZBt80pHQ3R7KY+LtHPQMYINu8/3ItV
AltsFV+tCCsTIMzZRmO6rWcSfA0vS5so3FSw0fwZLHixvz/MuWkAISUpDBTLhJZ0SVrnQaVtpyUn
rZhf/IwEyTeBmBbsrvSTfJO3Q3/nluTSDmbvBvHWonRFlnV0pZT7ygnmE0ZeThmW7tgthzhzFFRW
p4GEUgwQUlLuvXO7nKQry/bF99PmUOt6a4QosnsRFcOCARmQG+71oaq406s9LfrABPKmcj/WfZt/
T7MOTMP7U754kUBVOTGwQ6dKRC38bGNoieU8BXzgZXE1Dz3G5H0xZj/dS7e/RuO4HMqBqMoHs8Z4
CDjPhhoXM6EVL21f3CBVL2laBGY0Zt0TJl9Ov3t/WpexFjiAtTLOF4q+i2T12w8UxW3G5dFsX/q1
GW0fT1158EY7sCJQJ6r9HejYSq8Kl8XZp1bfPKP5X8icLxPpDiPuBLCHallSUN+dp32YdSHNyJPd
hGxgSOxmm9vJ8iNPfGoRndubvx3itQPVg7nZaQo+ENzotJMPkg4bcUXRcrG/WiS/oOGsLRMEyhd3
PyqyReaK/sXwugG0X9ske35S/ziZbf15Nr1ma1uYe+Xkna98Lhdh8/r26CNmJZIjv4jRjUDIJJZz
/9KkZPOgCjaUzu1J2H3UZrrs9iJNluzKoBdb+roaKR/SOsQCRSr19l320ueQpGf5xZBGP+01apqo
UppcWRvCtfG+yjNjV3bFPx8ljEsBEbIC0QDtOGcfbNs6SZZZ7fBiWl0OwqHA0S21lqNPh87XgRty
RuxoXsupXCyTNTqkV52Cre4RwVlvZzukU5sr6EYvVU9WM6wChBxhMGil2MUjhiLb91fKxa2eqqWH
fARSHocH2/rZLFEboWur5vTjjFr9JpMUo410zG/J9d1lbb137QzHxLzr7knVOYeeKd/LFgPJ93/H
2ZfF0QXpitOLSheCZ3Jmb6cNKyV1nIYiuCcIK3bezDV1F5hwEMoOy77IhXhb/1tc+d+YNnUlcwVt
kUQ4mzpkQgH4ONYOTuDnimYYtK0os9r0fhb9t/fnd/ZaGQsBAL7sGJmh/GDMt/PzpCPLmo8bCrPe
/RgnEW97iOhWmHqz/vivY7nrvgd3grwIutKzZymSUvMTb0xPfuzA/h0mDEQtQMvtRjU+iq73R7t8
c7SBEvrQa806Qar4dmYrSdEFlR4fmzKwD2Uwd496PsvN0gf+xjRFd/vP43FoIUsm8/Df3e/teFht
6kQ5qXuEQzeE+GGlh0GvgdYoiWV13mXZtbjgLzNkRKr73KsQqzhnMzRMWruXfnGOlXQ+Zb40Hjm4
uxOdp2PUOuOwf3+C6+v5467Ip0InD8+Tg4vIirDn7QQLlfTAzXSHHl5t2cAtskPN0eut1RdGGOva
fMiEWtBQBeU+Diyxe3/48x3hv/HZ3Hm89M2QYTsLJgW2hJ6mSv84Aoz+muJsfJNUk/6VlIL46g+a
orIYmEVkOZV/K7Ct3ccITE9isfUrP+XspPv/L6EKSz7KXYGaZ4vGsSguT+SyjxW45g3mSfMPqBre
roWN+EDKr0ClBWH4UIB5/fX+U7hcrzTiQk7n4AmQQp2D1RbKEx3hnHvUaAw/of3ztxlG3c9eLa/1
F6/v8/x9c6ry1vX1tZ+79Am6ebgeMVRT2c0OX8B6w5HnhxqGHnt3Ru///tTOztP/nip9cjxXIiQu
C+vU/6wQ+DlG9LPB52zMtkUqM+9u/BrqhdHpeFzNVIcjnuo1s53LaVL9xRaN/MOqLzvv20GSA/gk
nuyjh2H2F4pWInSXftpNVqdHsDONK5eGy2mCZSCypZGC2JZM89tpBgslL0x1cQ4q7SlSY2ZuAjtV
T3FcxU4ouQ0+ar1Jmen9p3v54TAsV3pqA8wU7fzbYZMq1tdd12Y7HLK9kUjn6HfEg0lluh/eH+pv
M0Ttg73U2jLuni8PLrhxNyhhH2fZ6r87Kpef45zEUIiDEsbFnELLXUXvyvSvT5akCNdsyJQEYzSI
rMv2jw8I4CIuurBuji56qjtpwg6KKi1wbpWYjVsNKWzU+m525bS++H7WUbmarZI2mt7OZ+uhHupE
P/i0Q9neY+IpSEkmbVLfbRuSVCgK278y4sWrhAWh87EyLvsPG//beU6J78f+ZDrH3JtNrFMqkR6y
WY/DtGz0a8EI8Q5/3dt9AFTiH6/zLPKjpmNiA9NB0XSt8Uk4NIYcm9YFBkMD0hiEUxsUQYgkvHXu
kfc2+ivwqo7OKwurP70aphj4e+YAJxjMEdAHagu3jcyF3CkMfS7QYVflYt7WLgiKrYWe6THJV02z
pc/6C4f31EUmLGKNDuhkpOaKiWP/qFu4N26XIRbys9m543w7Cq31H4cawu3WS4PGOdizrNrNjOmd
+QVhfzZEts93eVrM2it31tDr9WZom2X4hPzPtJ453AzcVwSmEKGOikiEVVHGH2tEYeberLD/2daG
kXyqakNLNqbI+vvGwis9MpjsPR4HIr2R4yiftHyaqAJnbolp2mDLZzyD3e+eKbxnZceLHhGzaIex
TazfJo4or7ozdFpEN19VI1rXsjxsSiCUobIa9glkHKipmr6QW4iyWX9K+g7DrUWY7r3vCsgMLW3w
D16mJ0+0sRRfK4JFcCk8vtDDMOCUx45KI0uCgIogFfrio2FUCLDHYrS/QA5tSVsaxiK32I0qa+/3
FRV2MWk/WmmX5nbUpGNsFgvMQMh/19/ABfdhd4oWK21Eg81N5s1BXIZpYQ133hAgnMhBBrp3fkxN
PCJRquEM5aame5fmI491Afr/3Ms2ifdiKNK7doTpG+p+M/4oEse5NZC99FBSEu1H7hlYuKD/Kr8m
ZQ55CRVBK/UPGq7v6a1TirJ85Fpoa6+FJZdTJxI/eB2DQuS7KTWl2AyDhsB0lM0UnLSm02/JDqJU
6OZZIkZT0wQYx6HV46HCcxaWmNmU9s5wa07XVjdwyEwRnj3Qho8acJADSnR0T0mxx6Gtm6LMx8n5
R2MMeXOne5D9t5LKjvu7wx41jRyssXBEFcpatoklnN9QUIHdsWe0t1icZzl1FtUZzkPsTGjlfHep
i50HGmwDoSXuP+llO81GZCvLvlUeJeQ+JLcuR/xa5kn7JWSwfLDxXFq+U1Oo52or4l68QorI1Vdz
jrXvzahYPZI+GqTLTYx3HA48aoFjI7OGLHJSt32t8GZK9eRZppZXbQoN38sbD0fnhKSCq88FO3ZW
6JFCsdLhUVoU2jOrETlnadbYRNPcArk97VrvR6FMDQ/3ZfDaHWZRag5CDu/0c5FrpMYLhHprOUs5
P/SRIO5QqhHYGMZfq3VaYj4rF2vXwwQF9RGBpuGd3E5rZFRnc/mrlZm0qZg0UttaFWpSfltXqs9w
DkeFkXAmcMhVKYSw2cHpMqnrUR6qxaADnsNwbMIG6vV8U/bS7n6SEcu6n4NmN81jWjQUYyIsEIbm
4CundiJb9O2xwtqBDNo8jHMIxxkgvhaMOrQ0pTnNLZkBu3woxqmkp9qy5p+AbINpU2Zs2ZAp50xD
xg8xesuTNbtHysK2vwGdZ3xu27F6zBzN9XdJ6091OJu1k0W9WeQsjG7pnytXnz5AxayDNkybrk/u
utWXCSCQgqdoIH83KaqT6kAMo3t3FGSRLLtDnQXHHNTAxwoONbRHL+EPBNbYhb3nJmjRaj6VHSjv
8tTassGLg0TKjdBWNwRRqRJxEOUnzOwx9ss3s5L6p0AsWrsZcVqCPZZNPWlELxNH32ota6OwUSPL
siwwmZtuNWmSOAbYt1Im7rdKTP4DiBgqpJ3d92hvSnvIt97Ac3htx3xKqGD0yRBNQz2BgIVXCcvd
nWIrbMlnJbvGafskqvM2g4aIsMkMJdf/Xxpl8N9jmQSvE/LEF7e1pBOt99salVMw/Rz6nN3HAn55
k6skfVrcGpb8EIxsHGWaBp80bbCwa0/1XO7hOi3HnM+Ualtcx5+npJTooP0++zYVnn7nSZpQNtrS
9HepWfhJlC5zP2z9XpuOQdDVX0oNAXI4zmbjoa3WFP1xgfW71czOi2q3k3Ibi4YkVD952U9MRypy
qbVXB1Y4QP2FD1TBqQVHYC+7BZFWsJ/aEr6JagfNiGgn4SUtnSoe0nTyM6A05vzBxGQlRSvm9OVD
kBbTJ3SQ5Yc8i7NlpwWurB/sXGr2B8vWKBuGBMxxd5wgrP9W82qD1VqFLD6U0+LczGr08JTV5upb
E6vpq55Kp9jRXh2YOzi17W26lvPCsVT2fTcXrhGOvStXZAIpqL00FvfWqxD2hh5Sl5eSLPAv6HyG
PE6LNwLSkh1vxYaFz8Ub392oh/kgIgxh63In64RbcqwaPBTHGJj3wRp4uGEBIfoOsJZtc+DY4m5w
Rher1kanxVQ6wYnieOJs3M7OxbGN5dgdLW5+apurvNe3bR1oODXlPfLEMu/krZUNJY3/bpZ2m6wu
FYDujjpl6GbKGe8cHFceRm69cpPrVaeTVBWraM5ys9sySIJp59eVa93a9CP+zNsYJWMK2BtvgVGo
PARX0T35wvZQwfpZmW+5+Pe/el80X5UF/2tL7lYduNHqFHxA87thnDrFB5HFTY/IXC+H0MBzl/6G
gJe1p+Whf0IJh9cU4Z/xMNeNR4yVccUNCgzcH6rS9lGh5hjxhQZ3liqcOkIYTpyqBgGLi48W2oWh
PLahwPjh2Vk1AuEf1Z3S/Pa7luhjcWvpY/fLEOSTwqXGGeBZFyW9SriK+58tp5NdZIxi+JVrxlQc
e5wRq4NpNHFyw5+wgqjRutQLOxOjb5+6eX7jp9340xsSeiVTVzrqk1GrotkmXauTfC2FZRzoX13N
m5YZ7mVmG8rcZ4uvnpy0zzMmyJ1w01mx7+N7GLcx+RNs5+e+QTeetlhEh4oY2PoFUUJle38x42Ij
G3fYBnWH1Ieocfg1cJ6oXe1PoMbHZELl6RSjC3Az8ZIvgd2hAKTAYeYbvuchiJzExZDUpAUwPU61
mPO9pvuzF7a9LrOb3pgrmxSqFVeHshjTLbJ1jFZLr7M+4dy81FuFiRBOa/1MXBYEy/wMAnqS+2wi
jNyaZuWSdCJOAymnTY53EEFQPGmZhrd1ghrSj5rF8x/zxEA3USGNv2sCq05OnSGRUFuzYReHvkj8
X2lQ0SsHXH9wd2Kq8joSaRpLzlffbDdF0/PWgzqt1IneKbrXHLo70s8SmVBLv2RP11CFwHHjzgR4
KPTRdhxKkBFE7I1riLsYNnS8lw2epmFWx1l+LEBjsBBHekBCso5gnKs5QzRmYtZWP7m2Y4ynlI8e
EXMl4xdvSbU2NLXE6IFRB/VPLJAKGkgcQkHH47Q5jSZY6H4sWQAF9vU3eknHB/aaJFtpr9X7cosN
Nf0VHcrhBbHzQkhXSojroT0jjG13Xs9Hv3GzadDXjzoX5PYTPIltP9XpRa8945EepqKjJ03QnqoH
CjTW7KTFTTEtk7+Zlq54cGsTK10sh9WmA6klsLapFeu3a5ZJvTiqD7oNhS9+gbc44mMlsOF80Rsj
HiOazhQLwKQ9cTe2Wh0LrBpT48jNvjeKcKobNT2YdPYUR9OZRRB2NfQDNvC0wQV+aMckRGePAGQF
PxJleyZAeRAzcfe59tupJcvhD8nGGMq83mHZ4QXbTvbah4L0uvXNT/mbw4ZGpTiiedPVNg34PO1R
NbZBaMDO1Wz8tmFY2ZuivgOG2xGmiFJ7kvUyvvhtUCISkL0qwMgCZdRaxf7tE5wCeNJUVd9SXTKL
o20PqOGNoObN1cY49/cwHr0gQgbQjHd2JwhnSDLm2iORNaGXk8jKe8ZyRvtKO7UVf1tG2d4rCPJq
r3Wg067ICv+WUaC6RA6KBDK337PkhVOQh+lVYh/RDp+WATGWiVg2invN3uli/r02y+7fT2L8lxA5
v/bC6MdaGEsaMifrvf+PbMIICkXivGcdqVF4+a1FP6a1EQTwwKnx9c4gJjbKoSjRSvMUp2xDYTMO
5qFwtNbcYW4Fl9clJvmIKiRJtwlbuBeSy81+UmfgLbhGkt7qLaK5DegO98UOeru6BY1v/CC5Vu3M
OZ3TO88peHmK2qe26YceSFWncdl8arw8M2/MaRQTkAUo6dvZLgceRlfkUanX1YM/DmyKoYZh3PSt
aGh1COvFt39TbontoyFS/yN48Hi+reXkfHYVuI6w4gj5TTcal8DAjbVsp+xFK7l9+YhNWKNScW9o
ffjBxaiwWalLuqgU7CR/j1ljo06Zh/ndEaSTrnakhpab2R3NamdgDWhs09ktPs6B36cfGy2Gdc2V
EEii3dNTzemg4iv1hovEBXAc+oLQPVDcIE1y9tWQT+tGr7HSkxZU9tPYWcttITKT4vhSTqSoE+8H
Ksl2n079y/sfz2WGhq4ZFEhko1DqIDp5++0k3OwxOqvzU6Dck++J+Bcw/1X2hjHzlbzeRfoJjC19
T6vKDDGCfa6sws5o0ukBcY9TRuFvVqw9oLJz1LSCpoG4vPJM/5KFZzwyl5TFUPmiB307NYr1DXWA
2Dm6TZAdzGzJH7Vl9JdN2brzJ7PFksnjQ7kxsx6j0SH2iAH7obFPOn38v95/zBcvGEUNnha8ZDj5
qL3OKgKEhWagKtR02EMOh7bpTToYcE1DRYowEYv59lvXm695GsfelVzj34aGicH7hQrhoDd/+xgM
bOApGOru0UrWuI7ry45Qod0F1EgIVeOq/+LxmG68Qht278/6b6+AEgC0ZJx4EIv+Z5jzx85k2Sg/
hDe7R8ohEPMqaXkhW0O8Ugi0PiIvgrnxSHrFCA0FZDuE0wgSV3Fq3sM8Lqcru/NfPkGAkPyz8hop
J5597ZblNUMCP+Y4L0O3b8YqkBtt0vRTP5VNRiYtn641qP3l8a8MSgBYaK1Jap+VErsAaH9Rj84R
Jri5AcaQ7EcHUDD9JOnJNOZp37W4SVmLLZ7ef/p/OYpQxiHoZG1bNvv12xffGRP+BBNVikApf1fG
Sf6drOsQzmmgHXtsSle/jEX8++dG7Z3i+7r0WHTr8/jzlZsiTtb8GZ4m0BS+l2VgpbvBpGFtNL2x
3pBOSSKbli5IxPMSXNPI/O1xr1Un/meAbTwfftamRXnAR49BQeNfBX/txp/m8VGOyquiLm3jH0lW
d4eKKF5cOYgvy46gopB2IItBtYca6O3UK1r+ShIc1FV7Mg1hLtmUIi7qWK0G3VjlYY7mO5pMbkxu
Nrh3MKXLK3vsxXbuspJpMKBkTcN4cL7n1f1gBR3WG0cwhSZ6XZkcEQzdFl61XNHQXK7tFfiE3wH0
VkC05jk1sfNGaJEL+0pPTnfYWRUMY05In8SZSO1S3g6ipGWnxZvN2wWyyOWHgDx7ukM57t+OgzFc
K8td+AfiCxngaUl37aqsYdN/+wJc8LcGNpT+MW2kszdbgvjQJurfu2Ww3ExomnIMl6fl0SulKm96
HaeCG7uixeJGgLbYwLImY1EYWbvVRIeE/h8XJAV+Pkq2f/ZDNPNnaonA7ziC/T4/lc1APtbNab3m
LrAxEs/8tdj1dgBV1l4Z9GJBMCglQ/p9UGigXj3b/pfO7qg/FMXJEYaWhq2bmPetV8ibNEnK5diV
mdGTQ5nz9JDodAv+63bA8JR+YI4ZuJpijvH2lTi6NDlzbYyrRvpeVYV4POwoupFeKg15yOmrRDJC
4wLddu7w/P4Dv5w7vd//BeOQQlDvngXGvPnRXKhCH+OkxYXGbGAlmbDQoqRLxhONkPWxddUoI6n3
+u/3x760jPCoDrMdrPg4pE/nu4HFtWhuxJwddUwKP2Lv3VZ73VATN6+cUjWCxqC5nSqJvqRLhYo/
jSYOJ5umH4RFIgEr542t6qFKogWnxvK74U+NeYONVKLvC9FaB7cvpi/v/+iL83E9LVbdFDW7tS3o
bAE11aiR+7MbQia6eElSfJnxXtmZTvtzmAL7mgnkxW61DufwfLi98P9z5ZQxTJRmpdscywTQvU1i
9Tf2P8VOVUaX/2vNfh2LStJKmli5n2dT02vM56YaMW9iI5kselRbtEpaLkaQxpRl29Ef9Jcsm4cr
IcflPskTRUlE0RWhKDv+2amw0hbYGQfj2AZimE5kVc2tsqrhLiP0+ipTrq0t0H2apINSxGFea92v
th5IOKNrSK5Ify6eOB1/KMTgmZD1h3Zx9hSaWSPRoqR1NMDUfKYDdnywrcQKjiKwh+oK7OAiAKGT
hRiLDCDshYBv6u3ax5xjdKoaGQ7JLbSO+HK3xiHjw/OPmolcAbuOlgbzmbbT8gpa+OJD9tllQTbT
wkl/Er/g7dArSjeruOQeF3cqzdBk7dxZFbWp2hwe3Ma7e3/dXD5WhkOuYOBNzBXuPM5NMAaeyKkN
x5bG702j5vyRJsZ8P43ltfjq8qGC40VTs6rhqP+du1c4Nn3u2VINRzPT872wzXibAxyLREKqE2se
814YifrnN7lqHKnlr8+TRtX1R/0R1CED8RSS5OEY9NXob9LKLYdo+B9n57Ubt5Kt4SciwBxuyQ7q
bslJUsv2DeG0izkVQ5FPPx91bqyWoIbPYAbYGBu7mmTVqhX+UOhMehhc2sWNWNr2T9aWqji8/2Zf
hXDw6kRP5A1XDCm5zcuVG7o1HgKKywH4WPxkL8L8TLvWdLZWPOryOKceVm14cyHagR4U+g7vL//6
bT9juCiPkcpFYvDi+hrKstOoTuwDJogBJHvdS8LCLupjP+XmNpfln9ZAYe79RV/vJnCOqyoM2bND
GndxblKVa9nMXXqo0yY/FoYzWhG+d14XafSX4pv3V3t1VHA7h6KDkt1KOXtFy5yChIGA4XWnpm2m
EtWGhgmWEAnzQ7ea/tDZ5Q3/85KQf1d0HthZcLMX2ymt8Hnyi6k/Ac8zmHROBbO3IiNBANmuxLER
bX/lKdd39qJHFtAtQmUHdsJKK79MDbEmqWI20nDSsTo39kmPFO6h6RkY/nn/2V4ZitIsAixFwINP
woKXWV7H6N/NMpj/qPLUzSHVpFtFKa3b9LeQyr33HanmIFpozCHiAbHmm87+Le+Yp2SfmNJO6a+6
8iY3xHHcu4bIfv2xvTX2U51Rk+Jzb708Tug/oNUmBv3UlDQnQxMSdGiCI/jsY4t2U8r5ShPm1fEF
ZQ/CadXNR+bJv9SuwiIRkVwVMLwtlPKO0lvsDzi5/acMI9mL2DWGz1lr6TfZOGX79z/Eq1MUeGvb
Y0WAPgP91z//K2YBwXb6EtOzE/aWozuEpWUBUXZU7Ja3eJolV/Ls1xtsfVQAtTS4AHVdVttLb+FT
F1f1yfLrzj5rXq0Xu7KAwHJlJ79+pVTWFl5JzNogr19KBkCTYi7ras2pIKNJ5y3yb+OqNT3kT6Uz
++qgAbrq0HrWyvGXG9v1t/ff6+X6WEmsogXQ4ACTrZKrL9/rmAq94ypMTujrlt+s3LTxdHSQhTdX
1Y64q7MfcJ+Xva2Nhdi8v/ZlOH5ee+0ucP+t9MKLCipXrYYBCWvX3K5h2iEkyQiEiaLXLF/7qazO
KunU0/uLXp6ZdVF2MEUlUGLKiIsODoc98+eiS09pzLEPUzBNX+ypxQmqV5h7ZszXxZUAeanSwD27
CgVg1gqNgYv3UnIVuKOJy8qSnbBRTbZI/cQHBJ77T5aX9htXucUNmvhNNGDabERdD1jNg1N15W2/
8aXXXgJAeEwx2dkXwSID19JKplUnuOvWU8Cc7qOGAPHJH20Aak6cqWPgadPGQYXlyml6vlj/jtfr
C6AQAQhKsgNt5eLelyB4DMTKslPCNBF/AybAkMwFw6ywwt3nsSvAczF76zDiXZplOcBY1OIoFxqD
834aMczqzHmHT2W2A7FvbZBicm8awNonRgnZj1EmV2W4n1upFz8a5j+Hgq1JtnJZaw8VBafbVcux
m4Lsg6uQx91oE7DVECU9FJHSvkK4GcPDLALWUqhPWSbEf3KwVpODLEfKtuNCeajMVv4B1jU9WioV
xY2Wma4Wmi6XxW0AYjH9BqOlULs4qNP4trQELvcjw+Zb8DalOCetnfxRqZ4HW69ypzNi2OO4i2ez
u5kZ54L4boT2X9LEykB5woqTmUlN1rQfGVAMt7ARu6UK6d5V2UbKYZAPMzP6fKfatkHyE+0G3dxD
LrANvoTulD/KujW2RFUt+d4u7Sw/1GYwtOxKoDARxrTWp0GhbvJY946QoTYbg+i3pSUd/ca2qvpP
gtDxRyNZhu+VMtwKJzNzfBSMn1A9WlL1Xz8ZjQaas8vbQ+5aVIoBIW8MbbtPT1obO/Z2KLxpV8cO
naYFF6adaSV+fAyCDr9UVRiYPQCsGYuHGtBL9rEzen26sZCG+ABHZ4UleANiFJOz9Mjv1kx6IuSx
PG2bdm1e3nVFHh9sNAdVGGRuO3ye3VYZkVEz0SYbBA6HwJiUYtN62LsjhE0/YJPq5fQ49XFZfYT+
I+qorhYMH3V/dE8zBNY4coaBpnCQLv0hb2Tdh3ONVlKPu+sYoovkf4f8ir2sabYq32RMPIeNwKb2
GwKcth5mU4+YluMl6ueA+PkQpkDH/vgT6hQfxtzC5b4vTPNLMMyd+FBh2znfNcQJ2NhjW3pRvihw
KuXcWyc3QxM1RDyvk9uUGcF3uJny85Qs+Wpm7M1yv4jUSyJm+AkiR4MV7LwJ0b29EdtsEWD3MwJN
vsx3jP9RPkOS1jQjnJl9fddaS1feTGWriy2ZDU5xRtX2v8dZtL90vXGy7chMvvhke3GT3y5+bBt7
bXRa4y6IW4u+zOD652VwluYQjEBdYCxOw+d0KSzjli5i8ctTyaCHCE4wOdlnYyPZaxSE977AhPLP
0CrRnJo+6MEEDlb5HXiHL/4D9ZDkn52p9NR/DpO+fFvBFozRI2vc+MYSbYOH9JBXABToTu0nKg+q
VGXNnwYrK9OtbbWiP8yBEuhTiQWUaMkZaDbI30q5iWOFlZusiZIHZY+02UEd6MYXDq5m3ceqAL7h
jQmi+IU12b8Yx07FRowr4ilPK9sMl6Ho+0eAUOaTnxD2Pskp67eyLnTjIU0GsGaxgU7xZvaILF+z
OZ4opTFhcgOcFRb7t+HyknAstvUu8vKl/Lxq7z2WhUjyzZDoziOtOJU/IhesF4+V7SkZFnQ+5aEW
KXKbo9CKTkNlup4M2DJg4cZNPi1B9YNwLX8wJ1y+V0am/9YxFEixAAd6872XOXK7eif9PTrAgbHJ
rbgd97ExxQPQBGxhN8oBfQ1hYeQv2kEvuqMh6cWEiCrpXxDrXtuDqnduJ72EuIZfF1L5eMDE1ant
MB2O7FHg77tIy4gyT4fXC79z+KhkS2u71bul/KYxSQEIipsh58MZ2z7iPHTNLTPUeNjqLa5Yka5c
em9mnyRHPPW4TSwuhh8wfBsRgsDHFRx1seBkDLbqtks9ec4urhqnBnY85WpbZ0v8Vabz1EU0NmXN
2Cqov46QVtsIcdru6xw0HNqYevbJSkXwLRuQkrrzTBFs9AQNv6PWxfE+qG1Nj0Yhh/KGjhGiR2FB
E/fYLGaa70GYkt2UDYYwKspwFwDyiaL6FyOpZvtY43yaHEyEdw+tswz154YRdmOG6NYlxgYoZXoX
2PkwHwcu9qNGt93YIIJZudsVD38OCvCYG1I1hMRiaUwaEbm2viUl6jj7JgANvadiy7yNDzhFjxK1
WoS4hkRPJ5zBdCAiHYxVfR+UXG9PdlqY1admkJ48YqwGTChrzKaEtTt32k2dNOJPLB0DYjBxe7S3
fWnYaoNoKfDjGSgkhpnM4f2vgTCDJxxq0yXS57L08E9HLmMDDNfFT14AoD8AZ/enmzSxcYYCpt2D
n8oGej8f576P6w8yc8fpROtrAUNdgswAjlWnley/TXrSpIcJIYPbwg/y/LYcO3UskSDVv4yBso/U
Syj6YR2mDZvZ7RuDbHpsD5aBwPuG+t4sD8049lk0YVMabBzqlnuF59mjjbyjfdPVs5c8xaSk06cV
TPaNAFL/7K1Eu1ugvxbHZIZH/dWhyzFtExQDdbT6tdLY+AjU5Q+gt4z2OPiI47W4x6VbPXOE8YPS
QUMU1Gzr25URc4DjjutmWbg1ynmubEwHDBDMUwn/MV2avRqapeEkKzvvbxfk7rwPS19N3Z/BTbw/
SVHX9Y4umN3f6OjH/UZQFjww0hwuKIPYzhgFGwyA682KowDURGWxX5yy637SKZ2ajesX9p+g5qdE
wYz23g6MuGFvlCsc41eTuEZ1GyzIJIO7B5RdPKHt12QHvCSN5L94iE0bNcm4elIFlLcbkSJDEPlF
Od4ghGn7B0tLnXNh0JsctuWs0xOgA5ycPGdWzrarOs26mTWvtaG722Zxwut++pF6KYbxmaPp2ilp
ERY42YNXiAizLNu7jUdf3yNaQRFWVwj3PupKD/YzYx2Et3QsiXZofdTVT0GcEFFVt9h9eR6qDJEC
U+LuC+5TY7d+ThfFoDhIQ9kjil/bwOTgWtD1+kCEEulGF6LeJiMOCYfV5ihHkjmRKBc0hqY3sMr9
8qxZGajMRhvseFdWFhd+2yJzBqrGnDZmWpnJ3luQKdyRI44AEpE5zMLRQPLwrprBSkfaJLpha4hC
DBu3750nFUyziBp+ZI2WaOtl26kOip/t3K5E7mAEuNinhbfz7WQkjfHrmAwtaEHtWlrwaIrZkz+9
rE61nJxaH/7zag+oWN1nUBNHPaV/OCamn9119mKYfeiWS3aXV03hHGbPTzdFXKbOVluUhb6lVblz
aEyedKKqaax4Swo8g37zctcGeap56XfcuQty3WRSH3NaqHghAIscNmnlj/4H+jEy+Vh6FTKNM1qJ
+xLHdlI6JlrBXuulVwGdrMUMdK7FbBJ2ThPkCAyFIDm9T3B58uauS+mYfKGDlJ2RT1uqGxV0CJiS
YZjtZkJe7qtWj2DcEW0sSjMaGZk3N2i+YvHVpYWjbeGigd5vHWBqY+WoMZoQPVBwY4GVVWHRJtr0
y0xrMYVeU1v2ls0NSM03y5nGJL3siIBTut/z3M67LSYKU06korW3UaaH4EWbYkQvek2KqJ0seZda
rnQ/eA38syDUgQs3pxrbbDT5NXDBUUJehpu5lhmgrQsb+Wl98oPqDqR509F4jbU2i2qS4/J2QnA+
Y88WGiALoNZrxk2T/zPWFIND8mi3mrdifhFPydyynAFRd/JBdZWTb4waQZtt6rl4eFgKFzR3ybT5
17SgwreBljIdWj3vQNsh4xHcibhYIK1b3ATmpyaY5OdFF0N+C70i6KAWyKATFUwiRDlul9JIvrua
k3SHeAhm4hadEfOL5vc5wq3WmnvCQpViKxGESdDh8gvNC4MaWUlmQUti7bhRB1RmM2Yim14WldhU
YiqQm0fG6i7BjO0nQPyG8XofeMley4vxJrUC1aCXned52APD0W+nZdKsCKx/2m0MmlPlrkzJ1yJc
yOIHlsY+tW/npT6mbedOezZR60BfypQexTKw8o9zIRdt70ijpGPYJG1kIqQWfBiHlHTJTpLKOJfL
ihkt5irJj0ncIQOg8kHKLQDb5sYVRapvEcaiwDNABeMqkQO+3Dh1rTNpZhSkxWnotEFbE8naoIpG
LfOQF6v6fPrpayQkYdH7jtqKICj0DeQypwkdSGvzgXzE7G+WlUy9tIHbIRWoeTEIWGaJOC2tindr
yYgjaArxwMmN3L+rAmEvW94y3OQER78x7JvFfShdk+xz5aGIk5xL2cI2cuE2Db2C9lOUKiVY1WI7
Ff6SPKDyGu8CsnxRbYYp6M5ebI7ZsbXr9MFIZ2/eFjO82D7sMyjvodkMWb1VaYUA6tgNXXEjx5b/
f+0L+ycaTVpJstMB6wdcOzgok6sc9HuZus63eJnBecbmovlbsKFkzriJNAqx5H7pUc7m3jCiJCdG
1GGKmUh+q1LXk3eaa9Z3vqlK80ZITOI4yfA5sS9HEncKp0TpfLdyzqNx7OKvrg/8J3Thn23QyHF4
k6BL2qiZVOUdBUJx3hYp5PH7PNg9z2CZSm7JQGLePoBr94yLdwM+1p3G/MiV7m9ROl+qDVJiwZ+O
CJLHoCDcvvvV53X2rUXuVp3LooaSp8fwC6sptX7BA2nnO0+CZt1PRiW+o5Mxzkcd66IZA5s67z/L
uOuPpd0Z9SaZSmu6yXvT3BkNChyghZM2PZa1J3BPmfOlyvbjEiTORmAvyEVmpQNYCLqBmv+AG8rY
HSfqrx/tIoz/mhRFnbDwMXzcWwPfVnGRldtAOfqyqQYLY4OwsdK2TcJmkdCAyM+BQZoSnl8ogHt/
NkyV6zsAocVyrOgw9ztvqRu1oahxpggsSP04ly2gUbAVbjBvyzYnkurOYj95WLCr7TzGRrM1AJ4b
m9ZKzWhgIF8+IU6/BLsSK1333gS7LB9brW/dTbpg7LMRi5PYu9lLfS+0U2fxI1TNjeV7LF2lPnAJ
T/2GyF06h5HmNJWvo4Mwa1H/VgTMzDPB4yxFfrR7fj5cEaKYiERGr3iPLbEr0U4G2x0u4EwSO8QE
s6yQ5xTGRJLoLv2WQkevQxJBe7ob8k5+hicis73rVqazX3kGx8kFcBUaRQltx8kWo90vBjKYoD6w
L7nLOTw/upRAsbGCOPN3WTtmMySCNs3TbWwlpfoQuG3vnbloDe8RyXjS/RBAUffDiB2ZfWohChu3
vqTnGuFG3S53EJ8M8N/zvPJTvTb4SWTlHqtqlTQYb5NNhno7A9XuJKyYbTFobbpTmdCfJJBNPeqG
BAB1jBc8aNd5En9ckfU6dZyr9SK0jTTWqitdxtc9XcuxUepkTuDzD/7ahfyrT98ZS84e07uTgXTU
+DFzDUGw9Asw/fApm33n0Y/4UrJz/9FWhCYrKAfkfB1g0eCXLvn0rpVJP8vr4mTVerVDnJ5ApGlw
QEMvzfq9RDB8PKIV5FrX2rvr+Pllo5AJLooHQAIY8gXGRXezR6e5ECYrgwohhaPSLjT6Xo3JTFwI
HUaWV/4UKofAYaLgELqd6UYDTZbfxijKK8PrVwgFhn8WQ0BgcyAjGeNeTEqkp5zJdrT8VPrAL7ju
l+VIy7Co6YI0zWML/rg/zXnH0Armx/fMS2gJAF+BRmfAwni/2/6q6Uzw4L9k5uRcDvIDL7eDpuYi
Ccxe3KajU5zNYskO0kBkgShWQP7JG+Qlew9iBbrx2/eXftXot8BIgdJkMonynn+p3tpyQAcbFMrR
w3/1qzl08U6zLZgftjWeIF9es6t/9ahsfET2wKPgiwFV62KagY+WWCprzo9T0tZRMk3ORwd5/LuF
38gWWHtRU//EYUyuffFLpCJQLACh3K1otcHxvdRjUS6FcWcHxVEqEO3bfPa77LPlDLOCgfkMYxgE
bn4zmJjIT1SFqdpMhrPzKhRTZr2DH+TOwxxsu3ysgqdMU/qyz4lO9s5xiyzBPAxjwkPho2WH3LmJ
+977n+pyQMLgmI/kkSMwlgFe8vznf0WNSpUlsJM8e5RCLlsbNmsZ2okkzMPM4r5voPne0pVpQNQ0
ucKfAEcsgrwrgyu75iJ+Pf8S5ucrewS8C7/m5YZdq2PcEVT2aCFOmG8SNPz2U7oke6NZuq/BOFtb
tEqv4VyfQ8RfIYRlgWMgh4Z9GafFuwRGyL5bxlR5xWNepc1HJCpyqPh6aR26qV6yMF7J+WGSjG0T
2tyZ+84H9eLjEkcnt4HuiWAVXjJXvsrFCVp/FA1z1MWJp8i+XM7nsjgwJl0QM5qySvoQ1vCw8aQ1
wMOTyMGESTt45IUQfMSmqeaupXGcmRB5i1p78FWb/W6J879KCD9VaCVgKCOzSIa9nIrpCkLock7P
b/VW6XFeIB00033G7/21g0hBHLm0yXzPIWkrkkKktTAxg4YZYhgmp5BJJxp2wEANjNaoB7UIs8Pi
P3vUyq98Gzmf5qauz0NmmP9qE7P+NpxDAYkSmn3DXofNL34b0DxrCNQ9Ka88AdMOvpjSSfWwrZry
4PBGr8HjXn85VrTWO5ho5PKflytWdiDHShvUfZHGsLTyIYlvA+obZAbooqVho6ziH1Whnr8Aj2ev
KDHAaJeuwEM+luboKXWf0gP94rn+/DWHxfVkzHm24dDb/72/PS/i7fN6AAr53gzPXe79l8+4ul31
fEd1by8OPPxK1oBwi/nRbDytRSNcI+WLA/mJYrC5gpZ+a2mQDut0EEUx5KtfLu0qtC9IEed75N3l
zeBrzipL5fyqG13u8sGxD/oo/MeysvvH9x96faiXcWLV/LSxI2Yms+J7LlYuDZDukpW51vPPyAu0
HbZD9FY1YVpXYGJvrMVoHroZgvI2EMuLu1s0bTCX9rzc54MhvxrK70+rENaARgTCvVdGxG/sWBYD
XcvYAV2kS707JnljDuh4vsexC4uAnjTYwPBzGAAY6wNKHXmLmtr7L/PNNaEVBKClPP53cUqmftQC
Re15T/D4haLW1ES+tANtV+edjTpSL5v+Snr81jt1UP8C1m4hhuRevFODzpGFxDCPiermfWPWHyuZ
W+dinn++/2yv7zFOxV8LrVv4r5gDA3PFBC/zPeF5ZfBnmA53qPZ0Q+k9xtge3UCrdH69v+irFwpS
hMwf1CR8jRVh93JRpy0Wv0g99eB0KYV3kEw0U+I8cNpdWoPSQTMI0uaVr/jMNPv7TKCiBbBuDf3G
Coe6BDbItlmMwvOaRxDBFrJ3C3LnWxUUZA9pk5Wf6hZF+IMwM/OmTRh97PylNfRDZZpDsBeJJdvj
Yjx5btM9iWTxPtltJXdwz5fbdjKjtneiwhuh98aulwxRqdxZ38+tlWtU8g5C3/SNA8RmMExK7oUd
q5s+Fm0XuYms3FA0GXosoG+sT5ZIGHlg8tmdxxQ1DAzb5+lrFiRW/Jsmhlh+VJlqftfj7N8qc4T0
jg1mImFKm35+5aVdVgmUZhQqMImAchFBAY+9/FR2M3rxDFj7saNUgLwjMshcZj+reG90kLqAFTgM
UDL6Fj8Z5tH2LpzJQ2nHoU3VzRU2kf+2dwhrtF7cVTbdBj/+ygS0aRLp+XH/aFRTYAOuqPGfjSsN
8xQqmHxTym66chhfZV3rmkCB1ooJLBDQlJcvQdB4b6e6Hh+nyhimMKXQHqIMiYyKdtEy2VvPyMff
AebMftT6Ur8TwTQpJDNGG8NfY6k7sEp4ppZX3sVllFh/lwOunUNEqAd4+PJ3qQZ2hRVPzaPXj+Wd
WIb4BmCRWNYLjZbCP794OKoBtyiGcpD7Li4zegQuJp90Y2wnsX7G8eD/soU1iQ0jkgkpAc+fyiu7
7zI48XzA+FYoEDUhggbmy+eTVg9AwWuHR61kFNwFVXsGjqfvpCymXx0RsT4V6MpMV8D7a8x7ESgA
2K0FMau7z6ZAL5ctETBk3mZrDxZKp3Jv9q730Rp8+c3wMsTTSoI+4ary6lO2ZPW1j/pceL9cno0N
apIOHrBr7xJT2MWIHdA99x5QV2L84Si/UN+WTMzOxulcr3+UFi5gfjk5bLk6fvQNS3Nu5jlBA8m0
+/xHKaw02E82UXbPOFfe+3OGaktuSkNuF3vEK7afJ7vaMGwxM+wwusqlyB/87saOW6VN1A5Q19Qe
I+oU0DXWrgjkGLkxDRvV0N9A9kAPHv15xaIvcdVB6xFGttXsMcn3ec1OAOQ/tMN2ErGJ0X2Rav2d
UkkwfWSqEPyhjPObP1M2z/b9jDFH89lB+IB1x26GIBzq6L53d26sB/7vf9zE7F9wWi4YWMB9JBAv
P22qD17rLyJ4QIkCXQoP+ZkHPPHKU2OmjbvFCqO+pvP6ahNjzwv0mO1E2UpVcXGVAxioEa+gGaqq
tAXtkCX2x36uCmaewhWrsg+TkS+GMOp49/7DvrkyZ5X+Bm0u85IDjCjIQr96rB659SZOCl1JvTeH
j15l6Kg/zxgaFPF1FOMaCP7evw6cD3DqSJUA90ZT/yJQeLnkIub2W0ciSBJ30nCeEMHwgmOL94S3
oy03jTiULtgyZpp+wohEq6MBGZTkiGmUmx4Dv6Z3qo9p/6NkOn0tubp8LzS8nunYBBfL4tde3Glx
kum1hVHd45C7nR0CqGl+IArZ1dt4ttUP5czxfYsOgLZ5/3tchuvndSHdr8wGqvdLekrSjYBXVCXO
mhM34HFq9Bq60f+cjkm9fX+pV52S/1sLUDqXFgT0S7/meTLAGRia9tipRp562Tc/xhhnPS01jagx
2tTaln4ZOJHEaT47UBu4h97xZHAlX7+MpevvWPnPlgkliDv7YvfnNhN8zJPjx3lUvnWz4J34tZBl
xSx1QvXGXsFAUSWGxbwtU67Kf7y0uKtMnv/ZNwjiqnnxqRfDzxsPAuhZxbqewadA9Ges4+kpY3QN
QZdJ3JU3//qB1xUJ3FzHdGou24nCJPZoCF+dEX8ajnbuNJupnKYPZQH3PewsbmdduHMNK9KV+/e/
+vo0L04eTwsC0zBhPcJIvmwwp0BokL3o83MrCn2vy0m/rYshBhDQZw44rWnc9pnlfMQRsdvSG6+u
fOzXG/yZJ2STYlMMAsJ/GV3zZI598J/5WYzzdNKM2ts7ANe3+WBr167Jt94ze3stjsgCUXt4uZb0
GJfERlqc1dJUuzFxym/Ss6dQg122h3i3fKP1imN9X+TXatDX8WOVtnehSq7KHXB1Xi49tJPGGDrI
z/7igvbvguxeT4Z224KOOS4yaJ9ijXnM+9/2smZiJ9O+BV3jYa+z0iZfLqpUydhG0hxHQQs2LQgm
hIBTA62FKE2zXIVArIxr9IY3nnQt7BmSo+dAlnnR5dQMNKa6tC7PYP7cYz8s/QM7ayGbxUmBksdy
v/aLJv59GyGmE/Bi6dbgf3txaLM+iJfBWqozSIsjgz5hRRPdla05xahdvf9a3zgytGeQrKa1tgoX
XG7ZhcOKam55ruN4/F7GKtgaNlo2uCc3BzS8zVNDX+obblnGHQTua1/17eUBHT2ztekjv/yqvHyB
XI7LVx1UqU5q6PwqhEpCF7ccau9LO8OXT4yYaWFCwbpp8d9wr8TItz4ybQ1ErXXodkDvX/6GPlV0
q+O8OsdwCc/8DbnJPaRTe6WjbBpkswiVVst/7I2t+xnRIpJcF/t3ttjLVZsyDbqpSavzMrvixg2U
7m6Rupb7upGuiFTdt5FeBTB2Wgqs9z/6W2eJ0mnl5IPGIRO8WNvRspzDWp29GbxWNAG3BWki1Z8Y
6aliWy/o8l7Z068KafqQzH08ji5NiJVR8nLNZARi7qVW9tRo5jzQWu5giqZTn2x7B0EcUIsFQEJh
aB/USKawJ4F2jl4HqwyUkZ4VV2qc1wnC+ntgR1M2IooCG/nl7zGdBDPePkmf5lhYQB3raYz3KUeF
2GI3IDIT6iC1DfIm9ba66rNm0+GqO0Qp3TD/ygd5dQyIomiqr4mKuc5TLl7OrKexP5qWIE/M+l8z
iIbbZML1dT9kCq2UXup4pFTAoJxocM0sO1Qe2JD3N8Wbv4FusE7Rg7HH5QeyZpzSGdqnT510ls3E
3rnRmrT4kefjj0lfvMfUKlFAreJkiUSbJ1fi+6tTyCtgosW1zZlgAnpxn9VTM9UOSodPlS68Leel
zZgNx91m7Pvgm8HI/hYJtfRKSvqqtQGpi1nSmjMgEctY8iIA1ViQLjLrtDMafPmmxplej9KGMq4w
g/SxtJWHzHE7r4CY/tYGcnDTzznuoUKfPk5szCu95Lc+AuPxtVXPL+LGebkrFQUJTBpPPFkKqZAw
qSBVqLledJRGMj20ytm7FXHe3dSzX284t8uVXfAqreB9rLOJdUxEfXhZfBvOSsN1FySB3VQ8gOIJ
zqs6123h2cWjq9kuaj5pW/xSSz6d39+Ar6ISS2NO63IsKYGYcr58dtC7WEE77ABDyfoGNSTJl2hp
JrXpfHTGxt+/v94bO45ylJkVPVGfwff6e/5q/VpLaowgPNInMqzpftCLnlLM1CM3dfTN4sT2p0Sw
G95f9I2HZG/bQBCpDultrO//r0VzP0fRejKzpwDR348wvwkrreEibS6xrNausbPeekYskJAE4N1y
zax//tdyM6WBC6ssZ1gtfLRFtSUy6TrAC03Q2XQFiGDLLIIrwdXh3/oiD4cpyV2+TtoxRXt1q2vN
BCtd+flTZeHvplcJ0mrDosOdyem3vP9C33rCwFsTURAMBhniyye0B0lIhTVwHj0s1hXN6vvGmJEC
XzIPzJ2TU9Tqyef3F33jlJgmuhrMBlAjYAj+ctElcTVLH0vtrA1a0IQiyPIna6q8jSiccUO2bo1R
Bfbz5GWud+WEvnGTkovShUX0iEkQb/jl4gg86GbmuPFZ1Bj2hSaUmw7eU2cmyDwbMQhUF/fEAul1
lHLjqo8aTERpw8K/DvO+mPbvv4t1uRcfmxY5M3nqWz7CmqG//DkJiePcgPs/IwauH9zZAfWZylH3
N0UP8ODK5351ftbV2FcUIOu+vvSQ6ExT5HLQk7OvpcE2Hkt938b5cahQi0GMew7u33+6a+td3Myx
2apeQZs8DyJP/yxeLJPQa8epRM/X/ZkWojf/H0+IZhqVJPgYMpOLz4tJUYNuj52c07b5IbQBblLv
5Q8SuBoPWKVf//0B19meAx6M9v7lpI2hcJbRbszOei/TL6BBy2PpiW6nxUzNIxJCPzu8v+LrDUP5
aNAYW01F8Zy9iPOpKybacE12dvUBu4lgNMAk6rQ+xqbUr73NV+EBtjiFI68TLq+hX/YAfWQdDXqu
2dnPiHUaUP/4WI1e32xUV87Lxvdi62AkgK137z/l643DwuvwnZ4EoeJSHMWYzdyRrpOeEwWqLJqb
oNA2mp3mxhZMvnyEZga/7/01X4Wl9WEZJ2K0zgEBrvvyKEJhQEE0HvJz3/f1Y5xCjgE6HAQfPE35
D/FSzL9jqysxLCiS/Jr91OuMmi4XE1sarfCPyB0uvmvdp6mt5VZ+JrmJv5edj5R2mVhir5Wx8xM9
wBRxjVaZ0LkTanc5S7WFRND+czziZ7iIdq+JPXiJi0QyxpWyhJmVnRlMLeO2y5xcbPV8mhnSad7D
+2/8Vb62PjP56ppBojN2ub0gW88yaLQctouO9nBQKfmzm+nb+oTQXRrQMgiB7DXfq0qAeYe1kZ/f
/wVv7DNq5+eEfdUzvWwwlmmy+PlCzwklgsH83CxNss8Fo6EIZwSx05eiMP41SV3bmVxBDMY5V6/G
bgZDDaVZTn5e2qGTm1YE9K9dv6nvNQhqN1Bqg1+Qbfphnw2W6LkN4uQKjumNY80wm14iUCFUZC/T
1AJXCc3BGuEMTNPXwsbwirux08ZfOm3lYMswYvKf4JjWV0712rt/edlRtROTuXsBEjJFeXnCoHuS
wHVxcS7tLJPbrBrN+Qb8ZHnlq77xfIxcqUxoR6C/cLmv3AGEfVmK6hyk0vrq9P/j7Lx221baNXxF
BNjLKVWsYsdxbEtJTogkK2HvnVe/n/E+iShBRH4gJysB1miGU77yFhsmIBz1VQ136I3l8J8HGMgL
L891MgSyjn1M+oedDqWn2WNXKgMGPl6UnrDoHfwfsacXyQPSoS0FKEnzXwklK30t86y3P+VWR39B
Qd+tgpnbtXsU1ptpI5V9tJQU3XgwEMyBNUE/lNxoHm0hD674qIKlJ0Urg2BTwC5yaYvY3RH572pY
iNBvjIYgMFrWLD8kiXnTNdeBOrQFXxRGW1u+ADxH1ZKapxX/Z8DoCxfu7FvDkfwTyYAGhw05u7Pp
iVW5XIGog+LWwSbXyLFW1LvqPxIeZd/uXxY3ti/rx94Fx4Pow9yZSqlb3GPwoICIYWjTQ+DhJHTw
oix+vz/OzUlpwkQNVQiitNlGQrohj7ga8tNYxMU3xYHmhCw9XfJc6RZu4BtvHmIK1G9wekb4bL45
UBhFwwf5iZNpTy0GUkrZHaGIKbtkwtwpq03lDYXraJtMWrsgK3fj6uWdQT6XxJX+zryflQFS1wJt
zE5ymWJmoJsV+z/2rIcaQutr20RL9tk3bgVuO7FLiH5pzs9C7WEEHKolVn6yZF/94vhmsq7JwtAh
S+KnwCtKf0M/Cijn/a95a55o+IE1Ib3nRhJf+68kUmnKJhy1sjihqFCucEgIN4UW52ttrAHpoy79
8I/j8T3Boqu0F8Bp8x+X4yUj7KVyTJSTTmv4iDlADbhFp/MOzxdiag1TdKlfeLVhGUWcdUpQFG0Q
s7ocUtJtyuw4UJx8lFS3QTLWz3HQ4ESQDjVg6vvzu46UaAjStAEViTY9EoGzVyTRmhyYt6KeImWs
X62s7D/bPTy2bZoCQUIysDDKXacosGUTKcEQq7T2oAWWZLGutpPoS3IVUAEjfiB0u5y0RtsRuQRF
O2FuJu+gnw5nbI8gHdhdhvmg8YBZWbRk53iFQCZWosoD7YJ2qBALm00+S/p89GNdPeEjlZyjoEMw
EI3Yz+1YqzCrhqH8KQ8abnRyM52zoorWg29hVYY9Ij7bJVoFYxUMv+9/kqstzo+iKEOLFmNCKiWz
H5XHcS3LraGdpCwJf3Z1mHi4WvSOCv/Y89NdFVaAP+6Peb3nGBPNO/SkQJehbHS5/A3JepQPpnYq
Mtv6EWHN96lEbQH+WKBu7g91de+L6QneAHB9IawkfspfJxii4iQeUP3UDb3erJBbyZJ11UtL6mO3
dpSo3XIlEhzq82qqb7eyXo6+gTFaUjzS1te/+x1uIbWv1P8Z2H4kbqtpS0/ArY+H1ChYKAANOAnP
FtKUxiGP+UWnppVj022NDu5hWKPLQn/d+jq0DtI+9xf01rcTSnJEZ9z9VzDcqilpY/iVdoKGoD9K
vqWXD0k/oI+Rd/aSDuX116NjwsSIEricGO3y6+V46kppHGmnKtRU6ZOFUoa2aapaNn/dn9XVW0rW
BDiDL0irBlHP2SmAmQpgZjIwK9ZkBIr1RuTjTuzJXwLusm1mo3C+7jVYHkjYWsnCJr3ePIzOvYho
v4iE5v7BVA2LLGhN41SECvrwUoHcV1+WOzSEqrUPBVNyHXMst/fnfL15LkdVLxc3icswSVSJUeWx
ew1QfNnn8KHgZajGnwie9MLjdmuNiWK5bgnTHTT6LserUDnocS80T2i2J5vEVoMNpcTQLU2/fkKY
pFxFHoLNWMC0/8NMmSvFARRbeezENvvrEog6Hz+ddjJP6FfhwJnocrgKsqmuNrmDuFsw+rjh/Pvi
is4WtTrC26sSezdY2CxWiXkqk1jfwULzNnqLleUaSKEJPjY2y5/3R7y1iWgyykSEdPc4N5eTlEYg
ijEWXaemMO1zVw1quh1C7HdWka9CnlbSnKZuU6M0vMQDuj00w4KaVNj/4t//Wt+BGZUGKlcn0PgB
ZklehXdhRfewqpR6j0MTKw9Gf8ltVtxuFykpBAfKLaLYhMYx9tuXw8bjaGcRxopnJD3knYHUzwDM
Lf9t01Jr3CSBCQxU2FojVuKjyGb+634GREgdWtD5bMid81m3XSNDPJaKcxv6KoJMdXNWQqXd8Hfe
qkDV+12pRu1opVWwMPLVegv+gwUml9YGCz6HLmj5YNQI8ZXnyI8yFBoUfVP2Xf6g9WGIBkvhH8I0
qRYe7RurDbIJbBBSjEBt5+2GsihsSHd1dQ4qODtV7pePSAJWD8g/2RvcnJQNpvbFBlvQ8oveN9LC
Gb4OHemei+6gsFHWxWe//NpF5htOhtLZ2USBo0XxQXJ+m6Byp2dZGyf9wSJYwjbVNKSa0CXMsp2E
37m5j3EbXbivr95AfgpfHB6TgBAYc5XTYoh1PkBcn2FMYXzqTxpmk2P4I1J6Y6HipF49gWIsmgvA
yqjrAVu8nLZfRUiV1Xp1hmZZOCufsPZ17K1W2WB6Vz9WYyv5G4JZD62lKMgwbxK6cyUmP5SfghBq
pD5IUY3TYELpnrsPagnOST7OtZFkfdYCQ/K2yCqaiEkXUTOtnDafQhd91hY9LZj71irI4+k1qaGM
/uONxdQoufDagjES/tiXU5sSBCgazAHOKrKp6ykXBmymU61DzNv2TVt8Iq4rFqiwV48eY9owN5Gd
4RBxd1yOCSQSIKblN2fcRi3mKuzUB3pJ04QcnmwX/14bFgMKpL7gLIApn11SYIucyjO65oxWi34u
apqPXP7S1rdk6UDBELBL15bRRommLF0FttaiLoJd8j8vNTOmDSqaAQ6d5stpd0h45INctGdwTcEz
v/Rbm4T+Q6cP6UZuK3XnNeoSmOvqvUew3ADUwf2MtLUxx/kMfgR3bNDbc1Ki1L3KOdNgSAwEZtpR
1g+9ldoPmoqzn0vN6ev9+X7Q3C7fBlHtIdfiD/Zlxvw7q0UN5bxLzlSng/c+ltOdPVSttSozP4Mu
XNbjFhthNLGaNOgfB8WpvgcN4lVShfbXvq2VFt5cJ+X/9Si9P0f4VW1bZFx2SBj7rlZ8DvKtLKnO
LoLX9xC2QL0XIojr+5YZkLAAHueK59K7/GTxKHcVjirJ2YjH6FsDN+uxQcpNdXVkMjZSoiRrpaWx
ACc4cMtJU/f3l/DGSYH5Qk+FkgRA8jnrw2m8OvflPD0XthZ8LlFV+xRIWKhiVoiGkV9YCzWluZs7
aEPks4HN8sGQGVbnn6xN4gSzeiU700SvHmvVinfYYXQoXU5Th1ucnj87jh+8laqVtq7XjbK0ypBt
eomhrX5KEF56HadqaNGJ06EbT1Z5olQ/rcHeO+vEMJs1gEXphR5m3Lp5nbTxajAmb1dpavqqwRBb
WeOEHmmq8b6Faak/xnFAJnV/WVUR5s52pmj/kf7CRqZHNjuKg+Qg21qo6dkBh4xfDRazWAiYVZ65
jVH338FKOejuxwjq0KfT/A0m2nGxFxx+bYtti92s0q4If9ZTIX11pkCvthDTdMMdCmoeAigzhm7C
MTsA10E3ylID86lQk0xa3Z/J3PHk44PxmaijCLwMnc3LHVrS46lyLMEJe8Kq2uhqhEhjgdjJSqVo
vBstJx/XkMeNT/QyIvG+KNYe+VrvzccS/KXu9f6HJtM8W+NQnSB6mk7mVpWlZIWKy5/7P3Z2moTA
sg46GVMuOG1AXmYpABBwwKWl7h0ATZRbGvfKmmpBjgKqBkWrLq11h+LWA8okiMF2Tbi5P/zsMH0M
T60DGjJWJDCfZ0sVeUkN6N9BsVOLs4c8wwonVlIqHrYdEKsH/yhSQJWUpjbnFvkgCnvEiJefppg8
q8qkKTmMyAyZYLh61fyC+bItC+Fkq/6VopQM6zCJFqnPs+D0Y2jB3eKZpQ9JwjUfeoy9vPETVP1T
+ROyFmm40oBgvEsIj0WrTO/++HIwLizwHBvyMSxpD8kdSEUFZPjlsKlnmzReR3r4sjxqrtbH+YM9
ZtGXIO8zNKBgMj6YlcVmMxrV/hSnHTy5gpbDL7NCbfv+5775azgYQENAF5vyvF5tqBhLCYz4oaml
ACuUIfU2XZtob7qEELiL96AqNLac6UR/NuJO74s6WuEuPUXPlLqbhbt19hR/LA4NcipEFF4JRWbb
zyz6tpNTOT00af87NOtuM2UVKly5p1E1osXkWiranHKgIpd1fynEdfbXdSeGhpAuuJNU4EQUe/ld
Evz95ArRuoMUUNo1AyUfXW6Hnzqvy/v9oT6k6Odj0SRAIYPaMtDu2TSRpcraro1zfAeCdK9pCbT7
LKnDFxhyef5WD1X+zZctKdhCWAXduioaxf8qNRSAjzoFCXUNBDA3XADK5e/e7Kz3VgtiZSujcjG+
3v+xt9aF4JfCO/ERb6y4sP7KmZNyarowrotDPyrjW136p2is2ifNM72Fe/rmSIS8hBA2uds85EXx
uLSlzC8OviSr28n0LQRxSeI2aeH38fb+tG7sNK4cZsXBhwA0Ryk5EDQHT1OKAyb0AIoRt+uHPU4f
/qdeqhRUtDstfUWOQEemZErtfmGj35grhgwU9ilo2+Z1YV+OJgppcXFoyjR6boPU/FxPdf9NkXtt
968zZSCF+JYXDCDEHGAo5VWn12PWHYjk0T9ucBaVMsnYE04kT5JkBk+U8d9b1V8qNc8yQjCbwEQ5
VA4MGJrDcxJbmXWy5SEairSwHT6mLfvZFSn7wlJe3ePUd2HyUTfjOhVqEpcbtLFDM1Tlqj1MVqJs
hkZS0X+vpgdZGqVVU1X1bvDL8/01vXqlBeuXDpgNHQ4jt3mHxCSptgrTKA6VCjB8ZTdJuclRZn2T
B5wekTXLrc95URmoSHs+smFxlTT/3f8JN6YN/AwmF1misESbvSM1MpuBCsdnT+vFQiK7L7C0V6fp
GNk9Bi45pSg3abNuYTddf1STQpIFG0UhDr4iJshZHBk9WmCHHHf7wFU6KX7RGkTm78/u+mFi7xCw
UWem4CyIRZdfVQoLoFEYex8CB9Oa9x5qAjJfgFfyUzU5yuCOYRSi0u2EirSPbTVrtj3qZb5r20mW
N7uixc33y/0fdf3VhcWUQKMDR3ZQG7j8TRXYxU7tpe6QtFTwqFWWWIvr8bDnlsk013OG+LcXef0G
J5tirzWYj9z/AdeLzw8Q0BZBD3WseY4utWjytkbSHxTZ1/7TRklrXSnRp38+UZSCAeKJ0pEAe4sg
8e8r3+yrsS6s7tAhfvkt0ZITxRx7A9CyeIQ91++EuOtiJCI27MWjSMcVYDkxCNgWKhCzLx4WDXKw
pjocRnbtZ+z9imLFx5BbVymFJiU4y/4ttBoNWcJmMAkQFa/cZpiRjWvEOChtDmzX8JMRSgEAQvIV
Mo1kMFaa0UeEdnFdW+tUgWa5QhMVbUaY3B7+BDh664RdNf6gllVBlIsjwFJD2ijHRpEzDwvOwe5S
N5i85Bk2bFC8xjaQPfoBI2Btq2vaN98xM/5XqJAVr4gKV+ipUuLU33Qzl9pnDpS9y8IxVr4rOD84
v6dOqUnqJA3eUBt2vfkoiGaKS3WrMt1OoRZPNhlAhkWNs2GTSXlzRoujOHlF6xSH0si1HzBVakia
aVaOqsv9oGRrtAJMY1WUWBXS122Th2IomuxMzCn9zlCxdnbCaxO5TJYld2FCIq/YpcOfIB+cRz3D
Qs1l7zU2GuvW5Dx0IIjslW8o3aMzhGrl4lBSvevRGL/FHVV8PMw9B0uCrgZS7SFTOTzkWPu+SbC4
WC/sFXR3QjAfoxi8poLzpA6eCuJMj4bfcRQGJSVoSh9oW2IKsNfxmfqR1EaPxn9ladIT0t7da4Ri
bPmNPm/32cNW3VuTQRaq21mTPz0XsAFKV1Mrq/+sQgmRXCo84auHNF288k0viTd6WZT2Xikb/C3L
KMUFrw77ALMWI0yrPywS0sMlXa1s1UY2hT3MF+zvXpK0+UJ0M89CeQ65NQQanXgD1qAxq5NMSPSa
xJbVwdZ6+RTYWNq7oYdKqhulIMhUJOzHlRSlevMEgmRQvRUKO2KDFa38nBiOj3WJ17QDBqVUYbdp
w+z3UTChwuOapDAISjtaMS1dxCLunR1L8WshDNMSA0c5e15jO/SpYIT1wUJQbG1iP9u5qRrliOi3
LQhWa/iCTF+OU1aVfqqxzYSTpCqHJq7s7+D/piUI3FXkxDI6Nk89DxAEGGf27nWI4aSNalYo0+ME
H3k6MpSj1KNb5SvjwmM3r+WLbwbxjIdOWNCBO5glBTCII6LrrD5wvPlQvD9Dj+Ij6Ek67N3nVEF2
vrJJkq0kT78EQxlsvQQw1MLeuTFnJCEAY3Dxk6PMU1WHRLHtvBpbwXo0H3CA6J7Sqg43iZYrC0Nd
FQBoXjCSRd+EOBzqxOXdr4KEJuTo9UNaqeVLEmd4HnT+yM2Q5EGprLoiKL7ef9WuIhmoKOQVLDLg
duoB8+emyKymL9XyoCuB8ZJHab4HDi49qXk6/ZYkH+l8QLlL+1rkWBf72tSFx59AyQqM+xyVFnWZ
mjnNqB9x5KG0iwi8+R1KUYcWrgnDD0/42t8aoVFXK4Lb8WcfoS+zHqdGCoW3ibzw5l6tu4kwmQXm
HtgfScGcGD8lTU1UZRnHmi7NfiJh2TaJLq0VtZVW6tAtoe7FsZ1Nn2I/hW9qTNT25tW9qTMBKVSB
fqw6w9jwHvS/okStlO2Eq2NOh6GOXvwA1amnLI0RcPrHTw62kVXnkIhoEv7R5S7TxzoYFFx1jp7B
IW4RUkNsoOqPlWEgvo7EbvpZd3JJ3t4f9sYi20IDEt0cknyotZfDGuWg2V1rq0ecMZxVqthhdUoI
FH8lgZ/Jp8hEz/D+iFcho5C3AJgHr0G0JOdwzjHAUFdyPOVohaN6sgsj2yqToj6gMqL9wsbSwcAH
2x+EnXX1Qae0VyzAsG98Z7hXNJ1hbnJ/z7k/fl+Dm1I15VhBPfiaDq32KlXwHHDnk3ZxOsj7xPTL
p0IWbOb7c7+6tQCQ8X3RHoUmQ41tdq7Vtkn5S0c5xmMz1i4WqdObWjkIgfsoui70H6+vakYDzoTi
AeMBNJ2FjzQk+xxuunLksAppXglRB7joqhsQ464z7rUdRLDsd4ku/iv2mmq/H9Qh+uflvvwVsznr
HUh6JDyUY1l5/tnITa7Mwpo0PGq8YfqGLLG+KlLfr2CkZX6+8F7dWnHkHkC9I10Heni2BmOK9H42
sOJD69FBQt4fyxkV5CBtDCtc+LzXOwtpTKCCwPtFEjxHYfupmcpmaarHQO5j7djKNg4meervsTs0
Qwwm9OaXJ8VT+JR4eZstfO/ro0yNzlCB6PCxacmKg/dXjqJFwZjjQ2oepcnDFcpHKn1cj204PluF
Fa5pXBgLcgA3RxS4FZgFglwxuzxso2+dnFrpUcvSYpNggF67spwpL4VTmZtOUtV//5rk95SYeJGF
DLl4N/+aot4iqoC+rHUsFfif2tRr6SYFvSxjmNSUC4Pd+JoQyuEyEOJRtJmrnZuSbOB2b6nHGFbj
86DF5isq9NNB7abSjeWsR47QiMN1XnjWQup3tWtFcwlcL3ENHoVXBZy+Q+i+Sie0ynJfr7dyPMhE
xvFU5PA0UTBc2LdX35FKNzuWCwFxXZAas+KrjAcVoY1cMtO4EDZK4R5hoPgYAhXfJ6gf/evKgmvk
GqTJC2OcZv5sPLOK0LvDhuxoGJG0LUpOZuGEzSqgl7lR8lg5x1IQvitJp7384wXMyEQSGkwJ4dms
zzaQ00lGZ6hjdWyiRn2RzUl7joEpriJsLgr3/lhXQRxjgS4yuHlBGoHRvtysQcrN7oR6dWx1fJMM
v4kPFa85jjodoAWFXNBVo3KpinvjW4KzZ/9QMAZnpM1G9UMoOJk/qMc6bQx/Vfeh9FaVhvPaYa+w
QdipXdg8188MaBr0XuiVcBXAgZ9dsVMQ2qYEYOcoeXryBU8Ir/plypGlsGXNjDKfa4Z6dPIMofaT
gjvaIxDkBQ51qTBfVDy8PjoaKRDyJGQptN7nvwbPKY5WYI/HSs2trZwKJ1R//EXYtnTfXhfkIDTT
kKGWzL0rwOiXHzhv0jaoLGU6+tQQ0r06mSTnneyVD2qfUdlF+dzu14OGNESJZE31Jk+EM5jI5Po4
Aj2Kiuj9/pa7urL4RaiDwFIV2pdwGi9/UaEn4LCx7DoWQ+OjMWQqdbLyQlKkIw5hSAii022HKz/I
wuYhI/O23+7/gOs9z0XJrUXbEtTMFWZ7TO3Rp1k2HHUcOgDLA4lZ0cVIzN1Uhqq+DXGZ7r9DDdMW
iwmzrJxHD4IcDXYytY/unXY5dy6sxiBf8J9bJGmnY2LxCaxj3NYA9V0Jt0bkYdI+9+MfQ5vF7cb3
pzxCwi+JnVclQv7cWReG0WBowdQsZeFGn28WPonQpxDylOAy0MWcvc6DGAIV2f7Zb0ZHrx+HTCJx
BOfV1NbOziVUFmUtDXRK84NvKpvJo8CbuFNplfleaoIG3Bx3xrR0fGdbhtViyxAgcWMQNFwhMb0p
c9D8cjDppJA3uj0l7HoXAOeo1pWJAmE3GuOToeDpui26UU3/MekU41Pc/MjiCcevpNdquqkK66I+
lrZWPKR8BpPHAJzxry6z/Ae16IZk64xJHKduovRZsUe6Sx4RcPaGFcI3XrJwn4kz8lca+PGDyE6Q
B+A5VDnWl/soS2LJC6RIe0wwo9s1EF1GN8BnbOl5EB/8chyoSXRKMATgFrl6dJPGGc06AYtjJRLO
hjjiDbGL9INlrZIMD+tNl2a5ucrCqUld0C3gsMqhBid5/8TO7kumy88QvQsqDjfM0Fsa2aWWS/Zj
bGB35aYSP9qtSsQQIAbDrFwY7nq7MRy9C+CXtBihiV6urpMYMFEH035sdXXY2vGo5Htd8jCNzYN4
VSbhsLYkxVzLNeJLC1/21tjQbulvUsxBjU08nX9Fj2FbpsXQJfajRKaPHBGlK/pQXq/ugTz70i4i
73PcIByzV1idaDjdX+nZ3ShWGlwBiuu0EQjq5m1juGBRN5KQPko1knM6HJM1N5axnSRcC6pxlHZ1
EC6FAzfmDIkGCXT6nDwNc6UEhQvfiOXGeSQdj8p1okW4cdJIGtemHkZHv+4xQwL//aJVvaIuHO5b
MybbxakGJCWVyatYpENbi2LTI8e02Fidk+zGyNOeTFk511nQbaig29v7q/zBQLo4V9AqVTqfBBFC
rnPOTcUVyB+maRyf5NjXovUY6bX9Eyih8pYbOsLcvtE5QoSv68y3TI5H/+tQFXQo6cOEn1M7MV7x
a02SLyDX9GGVGP5oWO44WJl/bszWqwp3kielXTlyMT5gmDItMRfnJ1J0prkRhPjNB71PXFB/bdOq
s6XcbhTtEWO9fDM6kRKtNKdynlo5HKWF8zj/RBRiaLWQ3kCAYrHmTUVZTSc1oyR29HF/3Ch1hD27
kvcHM+om7JQj5UvbGUtlkKurj4kRMQH10HHTAdZyOcMhmJJCl8C2tVak+K5aKLX1Ru9WaeWVFSGM
89akoMtoSnkDza6kD5C1W9WChbWAKZ4fDyYtaMyir8qO4YBe/pLcGXBGpM7/NGJDiGu3I03TusiV
vjO3kjT2D0Vp9fVuzPA4+47asIOh3f39+tEY/3u/CuIZAthEbWQKggBy+RMQOMmwhS7lRwdtUX/N
Ry58JFcBO7tRW1rS2vOn+BiNsuzvqdsq71UP3Y9ur1bDWetz3OG0FTL8ffSp8rgCSvpfuTWtkF9z
PA+d/nBod5lXqtkzxm7msGJAs34r/CAwN4mi4cFL/SjQXlKvn4yHYeiGr0ahtMPe8lpZXkV11XYP
vpHm3cbXAy1YNarsP9eE+MEW5HTDXyQO2hi2NoE0R2utU+WSBl1qrzERzBqX/EHScaFFLZGfUw9v
BRlnU7g0FON4LYHHx7izA3Bcb/S+T5QXQNTDvvIdf3hWtFpF9hTKsr7u8XK0vkX9NL3JAUg1VwlS
GDr3v8fVgYCTxz39kUJRjbVmjwRuoVaAVGvwiDi2rGwNtSuf/VKTPtXYKK6NNC3zHcHkUlV0lrZx
+rirxBbUoZHB5Bcb9a9Dr01+n9ZG4TzaWjmtcimu93UmYPXZOJgvMYaJ/9hBYUQCPioX4gIW8iez
rZ85KIugbOU8tplhrz30pV/axujXRJyYE99f1Kvol8HQ8MYmh8khIDm/ZuKB9lhdFcETOLdJ2cVG
CHoN0LasuROtzZGanJzb6zIaG+GOaeGybTWjHK9DIwiO4hQnCyf/esH5RSCdaCOLNZhTgGrPpv0N
eewpsyvj54i1/TspOq32Wjh8KY211F64utbFEnDtwdWmaQj18/ILE+0NIURC/yk3tOaoMuyWlmZ4
MPvBWHh3r4ZCog0yGXxEIbZLtnI5VBt0HnmWqT5WYBg/tWo4fJLKKsRBFcrL/S87v8pRL6MUR9+A
NJhm3Dxa7sbKbwE0mcfECUtp09Sls+kazzDd0eR4u1LROHukd1FR1oPhm5ON1uf7v0Cs28X9SUgl
FIWpuHJ0zDk/YuirtiirpH2SA8vM1wlC+8mjX47p+OP+QB9qjvORUGxz0N0TNUFj9gVLH+ZfjE09
6RDo9lU9adbj0OPwsS5ST/s85ojXuOWoFAFJHPIfK79XU2nLu0sN3IWebUpvSgvi+wkzJYXcIml7
fBz1HINwOzLo0WMmazqnhnwdTy0ALSfPd7TOWghEr7Y+K4aCK4puFP1ANs/moVRVS2kW5ibVkebQ
1pbyjM6RcvAQQP3TVtISRufGeDxugrzCTUMTdbYdla5WKgXHlKe2m/JVonvpD14qdXRjLf2cFrm5
cIVfbX8q0dAeBCQJ3jiB7+X2r6XI6AhHmyd7QgSzDk2Pt8aMpx+kou3b/U1x9VyIsXguQPRxtumc
Xo4FDsaJkBtrnuSyUp+UaJC2jh15R8Uv1W3dGsMfNRjGhQ94NSjtaGgIQH24thlzlkT1lm/3ODCj
MmlNgvWFXqCp9vGD0hbg64D4WKsuzuPv96d6ddDEqERtqKNQWqI5fTlVb8xV/L4b+alQJhCFkhGO
30AZBvv7w1x9PZBTxETsFmFixAV9OUxBj0zHG0N5siobB1s109Mj8av5ovaWsrk/1tXOZCyxITnN
zIoa3uVYUO8GOcSY+GkI9ezAGVC3+MFMByNEqQlPoKw43R/w1uREzRCrEFBkJGaXAxZySB0s6vDF
RoJLdtm9KMtPAK32yK/0S/vkAx98cWOR0vMS8MSzQCAiZycdki0kwNGIP02er9vrqKI8vB6cqKXd
q8D3ncpSc1CLNqpTXpjxVwBAqBr7CFYYbu5gFIJqsINBiT80XzSQSsUqNaFUydDPe5c6myV9x4jA
qqHCYAH1qx5StuJYWUn3ncDNS7Nt0hb4M3dJm576uLe/VINGjCinI3h/rLjD4gwoVsJV4v46f2hN
Xc5cNQSGX/BGWO15YO+htgGewVeezNiUa4ccorInPKpI18aNrwV2eDSwInqm1ubjjen7+udIK7Cg
j3RifzqkddoeIGIX6j4OB5tSU2RYg5umcQ0NHW0wBzMMVY1PeY9eXLap6KL3j2mCVkW9GpEarmBT
h2refslrlu8bkbASrr26GaSF2252GXxQeQhfiCg4NNx46uWW6tAOQ6G0Ks5mokhfxzztPiGbivs7
QKRN4NXxrjC8dGF950X//x+VO4CKJqwvGp6Xow5qjBJgYORnWjbJfiBA3nU4Vx+FTsCjrGXTKaYQ
ig+ZbBwGP0lX4Yih9v2PfGPm4lGBrgLqiMxpdvc2QyrnMhTIcwWizkWWEn3E3k6+aW0xfNK0sVnz
HHkLPU8RiP+1scTESZb5Q9mO+vYcMKHoCUltqdXnLjerTU8PGwpUPu6DQH0PxnbaGxhkulk6dguX
vrgaLgdmQOiQcKEgyzDvyxV38MRulTrvzyxuv29qzd9ze0mboZB/pIVdL1zD1/MU1TnRRVFppDjz
PgrYd26lbOjOTg+81TJhupSjPaxzK9DWvpZELzWGxy+90y6V6ebJAktMbMLgHF8qBJQlL2cKEUBJ
hrAZz4XndIcWB3FqgrpDky5R3mVPjrdFEqcwb0rCzEiyx3UNSWo3SOpS3jK7rv//lxAkIQVBNYaq
/+UvCYapTPO+Gc7eMKq/GwKOnaFV0bkuS2Ph886jy4+xhCoBSScyo4QSl2PFXSiZiVGPZ6cbHHLy
cJrgOnaoIq7iybIDNylAOdI0y0LHDY1i+tl2CqYSTUeDYx/kTvBOlOWkq9aLymetQHdxHRaDJh3i
tE+/Gwaaim6kKpnu8kkbf9W3nvF+/0TeWi9Ue+jQi8I2oPjLOdj2WFIQMIYza0pnbyzAnGDLOhYP
qGJVC/HI9YGwhAg+iYdo/FDYvRws6Mp8aqBpni0r9BB7qbx4M6UTHpad1WCVU6p2v0TgEIfs8hCS
5vCgEKJ8oBBmh9DwuwRMaKucU9wEV6omdWtSRX905VG2j0EVKA9ZiWZmE6uTT10kHhaynRuTBmhB
BVusMGJ1sxc9QbbORN1WPfckF5tINfPHNB1lty9k808Y5t2X+1/0+o6lvUmegOoLH/SKgaR6VTkF
aIecpcb2NqYVp6uaQTemUjlbyS/8tR0g935/0JuT/EAHAPwzaRhcfllSBYSSgUCcC8ipD16mJPu0
TZtPxtQUm4zttHD2rrctAAjRsmTnYiZw9ZA0jpRMEHbPPn2mr7COmtrV/FZ5GYfOUP4tY+acs2FF
i1RsW4FvnE1umrQqi2vtbGWVEsDKcCiF9UgNVC73PnXyvCGN9PU+KjdYG1if01Cy/tkjxqEaQXSE
pCI4AU7R5Y+gV1mgGqSZZ3AfSujqqLg/jMAxV4afy6Pb1ikSDsaihMPVo8KwNpwqyvNCEGSeQqQS
EqcGHJFzNsEzMMmL6YBikriOIsk4W4hfHa1aHR9sfBd3/7inHDEqpXVQjoTD85yJEy1JgTYZZ9So
o++Y20UHZ/SsF71Qs00fYkf0P4wHegd9Pirs1AsuV9geB3vkETfOeqRnXNsW7R/wHlH4ye7y4KHC
TnVhhldHlRkSlBCQUz8E2TgLh5DTgf7BWT0PktS/Z0UOHxWvgK2kVDR+gqx7r4ChLVHJb4yKyoHg
QeJKQvVFnOW/CpdxOvUJMGDpPIbWuxP43ipXlHadigRfmA39TuWmXoIqXx1YrmDyNrrWuE5wH4t/
/2tQyvQJtoWqdIYPkf4oGpN3UCuL966zrPf73/F6y4qhqJGKkh0X4ewusmNZJ2vqpbNnhvKx6IPi
QRsC/Wul4SDV6zrJTdORxCH1t4Trvzk0rWGQbkK1Z07Sz7uiVYYw8L9qaA+OX5Kw1r84RoqXbAIJ
p0RQRjK2ipNCecl6mD8LF9XVLSyq4B+4US4r8dpcLvJYRoJXWwVf9ajI/9jZ2B6GwSpfIL3KBsGX
veRrcnNA8KqQCEUJfK4wqQ+O1DuFGnwdAj8N3E5F/QO2zjfELDNXkhNj4cDc2EVCypKRKCDD5phF
K0lTaenka855LEK/Jm4imFhJLe5vbqpzBS2s563hsCdBP/IDVDgvVHYmto2jZnm0PrV4Y5T0L11Z
9eSdWvVJ+a9PKGaJ1Nqo73E6r1EMSWHj0elNNDfRH1Z27dDp26ZBRHRloH1irM26KPf3T8qN+TEk
iRGhmMDBqpf7pYjNggA29L8WRgtnXgs66bVK8mEAgVT+d3+sG1sFFUroCnjWUYua0z8CGt6ahRzC
1yp2ijVNxPgZpFn80IxNtAVj/ft/GI51pGyqk3DOeyUS5H5j5Nr+WrZThDJk1OgHNaqara8YkwQP
Dg7M/zKisJMFmkGdaHb4EE5sKyX6P87ObMdxW2vbVyRA83Bq2a7BXV09xk5OhN47Hc0jNV/997A2
/h9lWbBQOQmSdBCaFLnItdY7ZNEl08u09Zswj/tnkRSOvm/mIknxeknx1rk/6NoXpE4r0x1Wl9vy
+gv2kanMKS3Hs5JkivpS465Z+Ph9Te0R5q+1dSWvXB0EtzfUEQoHN9gEIJ8iyr08umCeSxeR/ohS
HBuvUx7mZKyrFxSXXlIcSTZ4Jbez1DkVXMuc/Tczs+tZankTkz3n8cVtdLwGwLhaftmM3NTatHUM
V8cidoPjpex3U/rWSy3Fc6iOL2ER6U+AlI0jcPTuBfGKcuPErw8Fn0FlMIQJFtGsaV1zMqqGaaGm
Xe7HUtUP2CrYXz01EB+PZawhofr/DSavrncXsDpUrlKrbnSpkmGod6XTT+0u1O1EeXSTYqugf7tR
GI3uofRG4HGz5LM3itZ5isHUKq83J78LXQR/cpy8sSx3y88z4iGngnDx46PH4Q1GSZSRgJ0bXp1W
h5Fs2cYXKrbxo5Z13gVEI0ygSCm3HNJXvh4FDzItmPNUd5aXQ2VD4BsiPb50TOunVxlATwJHyjCU
mfnRdIc7gVowwZPIImv51x+v1qcxb4Y5uky5YX7CSEp5ydpB94dJbGVya9MC/eOQZkibnaUqNgo2
GcpBSnSZozHnrAlhYo7dDSL0uRicaCOA3V4LUnEL/gWCs0jTLTdKwr7sdDtNLg36C1/sofw5RLYC
16PTfsRD1327v0FuH2jXwy3e+JNdRhZaBtGlGGYQRCAKcy6fYfD+coVdv3ohHKIfYqjgcqX8oMP9
0Tcmu8xolBhXPU+EycXu4556gN7vAl5PX5ShmXE3MPONbbM2HmGTG56TT/FW/vm7M18EASRI7r+L
17jDKfUS5XvoOj1ug5P1q6H0v1V9Wx0Q2g6EPNkwWRIAy1YvC66P+NJPXvBdHfXipbTDym/dOXsC
bN19jKmEphdkcHhp9J1QIAFFfj1Bz+yMugeSdzEpKBs7AQ9dfemmqB4ORacX86PX1apzGuJxTnz6
c1uSyWvzRWtHCjQDJgcYej1+rzhtGNCnv7iVOdC8rHg/TU59zgu1/JvV2OocrB1OFKYkJllj2CXh
McuU2IhEEF+yqum/ZUNHrcMAFfhkh3OxJTS7Ohj+UKwxVWwo39eTo0/aQ75So0upBKJ7bdq+ftLL
aqo+j4ASN4r0tyVkIM0woKDZcWlQElvsVTwOtAFoa3LJ6UsF9JzR4/PHMbYAI3lzu0P/JPvLBczj
69Eg+Lf5EO86XUs/jSRiGw/jletL0rKgn4GzvlWUKooi6/us4uBopW29GqE30mSLAu84BOxsFEO6
KH6ktAYM6n6IuDVHYR0kSxpomy4VT+VXeXdmgzaPjaxr00tS6EGyr4N2+mnaQePbIvXMnUnc56/a
RHlZxGV1Loa64O3QWt7nae76l1avtoD68kNflVD5SaBnObi8IGSD4fonGVXuwJgKkkuRW/nk9wll
sJ3JwX64P/eV04QpqEOLh9ybUsFinHBEIcECaXjRzWokQVcRjp9nkaGHMsGi7mrhfL0/4sp1QFQk
8aArZCLftniz6ynXO3rx+SUL8+A0TbRKMWSdEX4I9PnvuPaUbyLQBEQu19kwL1yZrAQREpw5y7JJ
f72oqR0V6TijxWn0xaUWajv5mh3XWPspBRJa9mZsXvmKSAdShpb6V/T4Fl36Xu1pkALovehJ3g2H
soZIukOEw243tvDKzJAgoySACCoJ3zJJHzMtBJ1Y5ZcqNdVwl4JG3JtNLGGOVo2bqC22+P5rwQMC
NiUmMCRgAZfEvy4xrAaRr/zSxIF+bBz6wZOY9d9UF8Pn1iziR4pvrU8n2bR82ZcDfjknx0RTpp/3
d9RK5HCp8fN+IqsGMLA4vn2th/PEt71Eje4plEqTxI/R5QM5IJxLrDp4Jhqperg/6nLJgcNCOSRy
kuuqsFkXJwet8c6hWjqd616rnobSbJ6TuCN2VkP/20m98KOK63JAlCTosRGjeAgtBpybnruImdJX
M9zTmITtUznMzbij39J90kYv/uDLXg5IJi/7JzIPXCp4AEwLc/x+9LOB2HbxGCHC8BsZIUXsRTpv
dfbkR3of8ORg9PV4/VGABusql/tdDM6oDDYY3KnnYE6zZE8hNRffFM8Jo71RF9m8EYXWvp50ZZJp
Hh3j5ZM7KEqeVK42n6NMuNoRo8Q8+4RAhvGH03nuPkyNsd3f3zDy+yxnyF1L0QcJLa72xfer+0jz
xgLnEwh98y6yaWs0qlWchp4U0S9nUnh0+PI/KdvMD13soW99/wcsz4lcYkQMKD/LhxPvi+slrq2q
qvoq0c6wP6x8p3e68S23aMYpoWf+p1e65Etvetn3+6MuY+D/RiUvhU4imymL0xnOndXP7aSd1brW
il1VkGvtcE4xN5Z35YuaaAbILJT3zA0jacphMMRVrJ5nZzDFg9WKpt93yKfHD3Giqz96fbA/6jDB
3GTzQmpgUrZAF+N6RZU2xy3aK/VzrmO0cMQGkTb8DpOfOHnuAip8O8pypfLn/RW9gZUwLOsJ4gA3
bdbUWNQVjBnxcqMbjHMi5vJLpJr5XkXgqUBWth742wiEuAlrr5/M6NCMAzw/vbE3Xo8rB5bm+Fu5
X1J1lrspMYTWpXVnUhd2ssYXrh08qRENrZ2V2Vvc6+WjQc4Y+LVLIxAcLS4+1wuNf9FYY1RrnNNg
mr1nVVPqfQV9t/XSBu0+y6N2Iwyn/FR7zlaRcWUDEyA4McA7QGcvhYPiKvcqGtXmuZ+MLt+DwE/M
g9eGW0pmKxuYuxua4ZtaPC4E13MsMr0mezFMwEJW4+FwkEQPeNIG5mWY5uRP+mO193h/J60uq6S2
0bom0i/x9E2q0AuPA6Y2DOH0IMIKFGYLrcbcBYahfGpnL9P2/WgGl2yYtyAsKwERTSuJSaYSR3th
EY8gIBV0HUbuF0RBf1XAtpqHscj19Iiu//A8KkMxPYneG75ZbUgykFgI73z8FkcxlIyDqiMhcZlw
QZ2pepCh2hk2RZKeJgWazQ41uMp7zaH7a58K3UUr8f6yr06cWh3aDOiqweO6/tJxCF8GaVL9XDWR
nn5WgjHfCxUb24OR9YPjh3E8ywdwUVp7i/9Y8kQi7XL/R6xtNxof//9H6Nc/QtGRM5u1Sj/Xqta+
gqjK/8wpjxzswhL4IuTGxqRXbh+iBO8XKdrAk3FxD9QOOnghtltnXQGJwa2c9ejOTfqPpKVJeJiy
cPo7Hz072LgX1sblOuF1TM0elP/i0d9OWetqfWqco7IRvyLEkYOXKFcV5RiDw8yPwZS4f+mSw/Xx
9eWSJ5c3QP7xQlys7yCAqlemcabELA5QZb1jALox2+n2HB9ma9yyH1qbqMMulhn9myHB9YBIptOh
a4R5dktNfEq9oX8pnTKBtVKnLgbJRREBtqdsteX7tjowKg4ADKWa6vLpluJAXDhNaZyVodSOMc6T
u2FImxdPHWAFV3FQ4iM66VH2L74sIAWEoKhdID6yOEa5OfaaGTbG2S4N8XmcuvFbn/f0e/S6RgmE
puyIcCzavFt0jrWrDxiMzCCJXgBKr1daq6MyHmIVcIoBpHOPu53bPqijKQZgyk01/Jt5SuUIsH5k
OOri5FhtFg6gfcyz3UXZOa2U+QvMTTfYFfpccVabyDiUEW2oh/s7eHWaBGZKxHS2b0QiZj2NSnCa
3A5uBOtVm2b6T3HsFcg1ZJRx/PvDrW0jVBF4RnGTg9+UUfN9BlCY02g1uXlWY/Ozorh4WwMXPrLE
4pgZ8/xaGsr05/0x16ZIFkvhCck6nuWLMbVQaYKu5yXlqWPz01DqWT2CT8uOFOLEFot/fTDgSR4Z
o2QJXE8QTUBcd3uHbVMrzm9co/TMn4cepKg5qe14vD81+dMX6YbMb4CGUXoA/7c4HWGASbhmC/sM
cTU46VVX5vtyLF/qprkoVZI9aERF9xnpX32XB0G1MfzK1yQSgaznhqMMvlQ6Bj+EgZFT2mcxjaP9
oPSBHaKDaA7nphjn5hGlD4hrZh5PW/bsKxNnz+J2DBAPwaVlkyhIBseGv87IljlI6V9jHyR63O7a
KviHR4ad7MJQp8I1jCWeFGMZm+rHT6zUo6WKCQCSbGSxrRK07kszV51zCf/zoc81XAqVkd5G5Fkz
crGEiiNt1C1RhpUrnU6VFJ7kZUFvZzGs5tLoQ93TOdeDocaH2jLSfqfV3j9KEnb6rrIHY+Mrr621
RG/JwI8vwZJDNxmzymeOnXOnDGHX+dmYRP+puiSP9mrfBcrRKCahPHjmXOK03Dj6j4Z/syUSsTZv
KtkSKCiBicuLYNT1SZ2QSzonTd7s5nawd0o9Rs3OSoJv+CFHW3Tktc39fsDF2wmbnFbJpsA+q51S
JocWzMi3ePTU/jEAbbJ3kTQtdloSKvXh/qFeCSEk8DQKQRmCrvUWBcVGF+OYFTVfuIiqCqtsgW5d
B9TBN8O22yB/yhfKIoIAnqWlDN5TEkQW8crQR/SqzcA6h2ljBjvspWNzV7j9uFGXWJsUCRbAMQQx
gY8sIhXix8i+wOQ+4/RZzwgvoH34NRorXIDi0Zia88fXUGI3UNSSAv7L3WKqGZyb2bDO5YQS7XMc
uY7wg8qm8ZnUhbuhN7eSYslSC2QIrjUAVItFdMwwUQn11tku4ApxfYJq0odW/V7kufPT8jr1NZ+a
4hu6guNGFFodGrQ9tC0KPjeiMXaRUR8YbPM8cueCZDdU8WSmZpE86QCOmmcdiS0o5dEU/63wzx9U
aHizSgTmjkgrf8FfWh6id/c5HhO9SNvWORsRstRR3yd/qX1t+lPtNBt479vzCJgK8w22D9cNT8Lr
oXRMOAYz1vRzoIbN4CulqP5GjcaejllmWN3BVWO40mpd0I29v5luQ49O7YcVhojHZbv8vK4ydu1A
InEuCjvcIwoX5nvExUz9u7SHeJytNur/uT/k7XFhSPSIOJVSsWRZutSMvA4HqwejW+fdp1Ax49yv
yWF9VYmjre7ybQwAgY37OpKvoEpuHkiqN0OLz2L7rPdl/F/NmTRxDDOv3hJYWltHZC5QP5F4NR66
119w1FvNDpFxP1vu3BTHNHXieZ9MjmI92Ebp7FM7GLdEUFZ2DXAXiqFAOKUmtDw/7zao2zm2sNLG
O9NxNeqjqEuaUkmd2BKpI4JT5fbub3i/9Vap8vbWJAum3EI6LO1jlipXLOJETxfMaFCWluejZR4e
Y7qb8dEVofErF+68nwZtjn1FjTpzj/pqulWDWFnw979h2ZqqdYEgdhjGl8JS09dQtHFySCssVPdu
h4a5yWM/+HAolMk/2HZZeMd7YvGN3cFtux71sQtXzhydsAHqDb+OvdTY2fiSo8WXVM0umfL2jyBp
u42wfxsN5ehIbZjIOVCAkAvy7mvHE5lzSYXjogeW9mOiEBD4PCfsH01rgrkZi+QLT9QSGf7c2AjE
KyeW08oLieI/qZS9CE9GLewsM23lPFKNOZkKfOs8dZTvLXigh/vBYe2zSlMsXgjw/W9EYzKIl3Mx
puEFdZZmh+5J+MVLgmnfzdl3ffSsH/eHWzlCtmwoSFkOOLRLW2lwMCo+U6lyzooIp1YUf8bpkLP4
8cHEA30Md80EFi10Rnujl7sSmCRrnWERUyQ3XjzBRBei0mgH0YU6+2Qf034InYfWia1/saAUf5Go
JAumvCJ/x7tt0xtVUtaRFV80HG8fuGRGVCmhamXu3IuH2FIosd9f07VPyJVCL4zuqhS8uR6xyfvY
S0YjvrSQFodjDECgePCmxooeYRE4zVOOOvDX+2OufUd6Qzzg6eeStiwOR54GKNKbIIX1FrmGYVZH
P1cwvLDK1vtqd1ZzEGa+5S+8diyo/VIdY3Xpyy8GVWboJXrthpcIFuy4S4iGT3ps5F9FA2Xx/gRX
x8LSnWQfgB119utFTajPKaCKQM1nQ/1FTdXKD9CS8fZlN6jFxp5Z25s8u/h6cD5AzS/qQ4WDXqKD
pNAl1dv8l6qlZfjQZnFd7D8+KVAivNFZPdgHiwtMRHMjjDT3zlns9EccwJzAN9o2NJ6saRbOj4+P
xtagVYCZLc/mxb40LGQTNEX1KAcNKmKdQrrxmq1axAeRGNHf90dbW0OSWRrsTA1AiPzzd+duDCon
ynhpnC3a+5/RZQICBCiqSQ/3x1m7FriI3wBXhM2l7Iakb7lplwVnuh5W/uiFTvxCo8R9mTVgrEig
uUUPEgqpwV8hGV6zMfzaU4DqCGkrVVtk3heLqqq9CzGmVs7p7Ln5TjGwroNgX55K0UNMH736yBLH
D9idpOKQF6L4eX/+aydfiu2xT6XuyE3NIIzSKkiI4FFXBS8BvLaXlJzlU2HNGc0Hm65Qkxsbp3Gl
g4kZBDBJRCWgeiAtdP11zULDeTWIvbMWTk36UpZNsBMYeRoPGLmY+AcWQR66O+TVdP1Evyz/HFiY
RF8KZCB+318ATZ7G6zSXEhmoYvIH0kHKgNe/JaTs2ldeGZzzDPuUXcNyP0KarwIEGbT2We298CHU
0haL1cl6UMAE5z5pqXYI6JpNfubU6b62ii3ezdo1gFkTpw2XN7BZiyASCt2a6QEGUKrK3NyPIquH
pypVYyjeU9g9KhjCPt1fitUhOeJYR7MTaAlerwT6vF2ol6ZzHtsZYTXFqNsXft7gHgxzNHiaRbn1
x/0h3zgoi9UHtvMGvQO+Si51PWaFSEaRD52N63nlaudI9TAuZmco2pEicyN2cCx0Y1cmSt74UdSH
KIEa6p/pPAZfA09FoTcto+LJq4OxuBhKh6HL/V+4EiD4WZLYRg7PG2BxS8VO6QWGFQb0caqk3nlT
3nn+RB59bntdSYZdpVv5wTIy1/piVcLYyuJXPooU36IEg8gAD8LFPhjnKXUFfuaXaRTWC+X3bm83
buGbCamDZlvTFhxyMSCkU4nip9FOQxSYylKfPy1q06PfmKH2N6snvXTPmikiH/2RT0Nepd/vL+8i
/vxvNAiK8Lh46txUEPHMYldYbY7c5dAWu3AcSn039XkVHCotBFdQheYzUitGt/FdbweGYkv6R/tV
Hi9vcezrKMjiFHvwlySIpucwKX92XU3bVc8D7TFOx/gVkZvx8f5sb9eWShpQGNqbECbhZF7v9rwn
rFgYdL+EqADkuzLD4v6YxeY47AsrMI6WM4gtn+21iRLdKAPJHjcPvOsx+zoM9ESNixfyBu1oZMJ7
VI0434UYQH1BRCujcDBsDSrvrXfHms8KGJH4TlNFshqW7Ikw6qdCVaripZ4McejjWTPRku7ml6QJ
kF25v6oyRrwfTKooeJDquMYR9EbS6nqGoo7xOw4t7xBqxQBdMAPFu8tydbQ3Blp+PgYCwcVIlPQA
5y5VZMBLB1BphYdijJMegsk0vw2e6HcW3bdXcBNbJKzV8aSWAmaNQAyXRxHjXE0ZKsc7JGXlHEXB
zixK1P8HYxh9xfA+xvlCr4XpsZJS9YxyyNJxQBMtko54vh8yt6r/ipW2PsAajh8iqiIbLIKVT0Yl
gHlRyAbQs6RlaIJQGTSmhxYFIIcy1NEx5bG8kSQuYjcT4mJHMJuWCMK6iMJcbwyrHhDSxdgEd0/M
NEPw0wczUt0d+h750VaS9Fh6w/xgjsWWmtvt/BiZ65snHS9m9uf1yFGP9Epg98j8yca/Dc5+j3bV
llri1iiLja8j/tnVXesdiGMaUk3w2CMb36f7x+t2F8q5yP1ngbAjQbyeC2J+RlUYjQe/Qw39bh5M
Pyyj6ehabXeAJehtvA7XZgWWmYoqaQZ37yJIGqpbN2ZSegcxO8kxniMsIIZsS/xqbVaSHfsmso14
7WIUFHKqpuWReWhm135MsUmIdo1eOIe5NKaDbdci+Oi8SD5lz4aiBTVqBJ+v11F1kHMYWy09YnBQ
vrT2VL9ECnyD+19rGXkt+BMqEMi3UMWWX3ytMNXs1kjD5FjPeu2rNnfo2BTJAdWZrfxzSZygp/Gm
IMhtJsunKC5dz0ixK0XBajk9irBOfmb0vR/oaOA9mPPW+8tEOPEL8T8+GMLFPbItreC1pSX9O8xF
1+8UTdG3WHvLy07+Ivo6qNSxxlIc6foXVXPmpl6A6zMSuvlTbojieayiYk+Tttp59qw9T2bgbQSz
tSV/P6jcau9y1RSHrKbSp/QIBbo5tmjs7AMkPWFtmFt4tdWhaHBQkuclwePleigLUcoZw/X0aIJB
CfGBRP7Xr9upeOyhlFaHj+8lGEK8zMBNoaWzGK0L0g6r2CylLh1js9DoHBWf95Swj5hk1+nGOt4c
ST6exfNIWsHg5rosCPUlVfE2L9JjXSrxZ7UwNV+d8fGhnVwe88QZNgLb2mK+MbglOowrVgaid98t
pD3cmzq3wGTW+j52hvFgxE6xr0NeZfdX8uYmknq+PDOZGzg0Wg7XQ+mRqYeF1wcHE78G9yfCpmb+
aAGwaZ4wZncMOuciQP+Vp6PiHPoakemN6LMyWZCOFL+h3JDpLgsdqtZisZJ0ykEPBuvvoLFx5Rxz
o/qClR5V//vTXfmSMGKZJs8JMuolyUcN54F7SeUlkZajvTeKuBz3rVPRk0+6YUCaCzGd6qO3PWxC
emJUvTkcPOtlbHj3OfGkaEvHFdlxwozVR7O93VeD3h1n+k5f2LPdvg2byJ9T9JjuT3f5dREM/98p
QWoUgqS5eGK3gW3M3Wx0p9xOeU/oiV7+FXuA0jD96Sm+m7PwfFvPm1OSRsr8wS/L6FIhCYSYLQ1U
lmgT6RPlBEHUndTcdRsQL179X7DwxqHvtC09bLlP3z+138bC5JPWo4ab9zKZIP0UaY7rBJ4IKI8c
mj438YYPphoHrFhv916dJsk31w4R30uK0PnEk4H6yf3lXgZ5foSsVYPveSOcL9+pRqRgdOIl2K6o
TvkYeHr41Usm9xu4G+/rPCrtERufj2qPkxSDMCGtkZvLBWZzvbtafs3sVGI8RTVYsd+iTL1MPYJd
MFrQndrc/ioII9FGZ3t5kJajyj9/t6fdNDL0NAiG09Akc/qHhle9tR+mTlhnE3bT4JNWDz/uL+8y
UsgxJdqehIpYQaJ6PaaqlFZPexC1AEXM7qEw4r7fJzEo6Z0bi2EL/rEyRSQLeO1xyXB0lklVX1nl
gKHldILnYz/0YL1/pib3dg9kFI/PKYm3nki3+wdLXrC51FSQxbzpoCsQDGo3wgBKm4kUYJFbXOpq
0WpPaqgq9mPPdfAZqQFvowG65MwhLEgDEsgojQgbhYYlWiAEUm4F8TSc2lBTfrpgDzH/zmNHk3Il
X3S3dh61Pk/0L4EI7OSIGLj2M1AstEMT8D3W5f53vo1aEpwhfV6wNGIx5J+/21uoRLRl0UfjqU66
8M/GScPntFR/d0OpfOdQOa/I8CTfuK62NJNugwgDcxnxhAE3htbZ9cBz0uWiVurhRM1uPNLyCfch
1a8/KqsFcB9Fydehd7MXM5jFKzY3YLr+xcTRxIG0Ryi7YUsGfa81lsNnoK7Vf58b20Otpu4xJg/7
xp59zMGyP2qjzn7bkyj/uD/4yubDtBBMIC90RKmXZGPUMsMuGJl8Fs3okgozfWm8UQceN/XtfoC3
9B1FhGYjtV8dlSQOfVeQy97ypT5S+RbAKYZTBFL4MJnOdHJSN93rakrP3TXa4oGYmf68P9dlnV9u
eFA5NrcxTRzKS4tnT6qp9NnjcTi5gTr/OXmjurfqJMY6wI68L3kwYuBUjvglp9arIl9+GiLID/d/
xOrUQUBxZZHH3tBMwIARNd1uOClR0P/C0OGvKFIjvM+bXPkWRHH9rVUi73h/UPl0vL4nmbh0riIP
AYq5BD+pU9zOWuuOXPgN6FdQbxWy9VHw9/1h1ubGs9KhoUltGHWC65MEsKVoih4nOU2MDdHLmVIk
fhW6m5gmOKFviFR7nUZl/qAY5NuHpZzoyngG8XZ5hM0pG4M0ztnFTlUdg7wNvgx186MQebGxc9ei
FOPguo3WEjBtudLvohQpotrpoh9PFQo2P0Q9TT8Re3IflTDTh6PjTN1rqEuZTYT59Y2AvXITcteD
SYIiRahcfsVg7gKdmu100l2cGDlAw0nvk7J5NmbQ04/3v+VKVKQ6S0AwKJgihLS46kHJuXOIC+FJ
a3qdHKQy9pHZ6k+k2N1DH+d/I4lr/GOPyQ/TSKr/3h98ZSO9FcFp/ACpoN1wvco2Sfzca858wmVu
Co68KbtC3cW4joY+zAov+lT0cafunSGet+C7K18YgBWoVtxWAJMsI2JnJCJxIeafNLPTlV1NQX7+
ZM5TfHJbl9pCkyjUqFtFrXdJ3Bdb5k5vjevFWSUsIihEVv0Gnbmee2fibpY1Cl/Zc3tGKjxLQbzZ
6sVLoccz4l7KhIm9XwMQKfxwdkL1qZi1pNpTgLB1P0+SqD6YaaY4f6m4DuEQG2flvtMHR+03rq6V
uOJKuWcgTAhm3bwg5tr1EKvQx5PaDNPFNQPTd9Q6+WgPiLgtzch4BnLueAcutkNvZa2Fb9B0orSQ
4DY7q/nBNDqvQ+4/T4qH0erUjextZfsjAEraT1kDd8wlmAGyeZUk+jSfPMpC6k5B5vTznDjqZ6wN
yte21ULQBgWMm6c0sodfcQNhbn//EKwcd6Bp4DZoulKBWPYRzByXx9ZKVH5CL45CTbv4R6BP8O8i
C/L9RrVjbTQip+zwElvIpq63XTJ5rduouXrK7HJ6qYxuTncTBBntqQjBBm+E0bUDzpNHEi7laEv0
RqaUcRbEhXpyjXB4SFxz/Bb3ZvqHanTqI9L9/a5Domgje1n7pg5mPgRucgqyiuspcmOOpZZH6gle
dOqLxjOfBXqEO2iH+WFEsoFrCukNBeL2a2DU4cYlvDbnN0UtSvCyeL0YPhqcCM6Nhqn6ZDj/zbvZ
+URnKHpGbUsrfV7YUbm3Jy+3N/aR/P8uAwpPDQ4PxYjbQq+r6BGQ+V472ZUxoHNdFnPWfW64qcUx
D1ylNX0ds/Hgn/vbdy2OSnVZqUANLe0t+3h3U44GUBxd4WBGSmrsNdzAvruT2vgaJnJ7wPcJXHC6
i0Y2Zhtc8LV3Hq03Di0NRgr2Sx6IpdLtSAYxn3rKV7HfyaMjqAs0mvMj89IuAcoBCuTPtssHaRpW
Oj523bq2y41AazZu7bU0SzYCafmgwgXc1LjedmZhcoD6aj5FRZNCxy9Mvw6GaDepcPOmoWl3g9o3
D8OAiFEHZ2QflKYKfzyKNjbC+i/BIZXrjZBiLOE9ZTGFiYsKPal0X/+aOrv6Naaj4gsRxo/xNBpo
9ts4IbhdQxV9xv7h2Wspo2hDyIm8vz1WTgMcABJtqeghuznXq4JtOCY8g843yqf20aIydyDazMNe
Mfrqs56q5YPkiG5pJKzsSkRiiHKQDKSQ9uKJmkV2WdBdn06TpwjV1xoMoPyUyk54KG23ALdeCO1V
uDCxsRXRqBpuzHslzlKDBM3wxsa6kfowFOrb3US2H02qeawCfOmRZisubu5oG0F2da6UxaidyGLv
UmzfhEXR0/rjDnOU8DSJZDy5nEiUywl4L7ootW4npiTNv1adYdQP9z/w6imUuvuydQt+Y6kLoSBq
IhQVq+0ezXAfEUjrs6alablzwyqGT1/WMK7t6tXKTVLskdr6DnWgYCu9XlvwN5jzG2kAPtr1RsvU
stYsITe9qQ27opjifVhNOvLLsbIx5ZXnEKUciim0x11eRfr1UEYXzR3CiuqJZEv/WtuZOOCUrH29
v7Ar19jVKIuTE9YNsIyWUVrcY87tmAUXJGbdo9a47SHQOve7UwTZk2PXzd6o8+l8f/jlwYUlwBbl
f4hXD02KJT+Kl2Bsje48ndIm8F5cJ6svaT0mZ3XK44SbRPcKtOgNc+N9spw1JEqkRd5UpUCD3TR/
cno+DZaSDkD9HCm/EKSOtzPienpI87bq9tDBKgqtVf29bmG87bEI98wNCtpyK8nfIJ+fWAGQTd/E
LE8bhDelmnOa3KR397Jnau61JgHlAR7S2dIXvV1pwCOgIZFZkqzgZa6ZefqY1AG6YyEv/p95ntR+
DlnsZM/e8HVSav3gxO6WktbytSDnKGvLrDWf2V7G5dDtksosChcXdkwtPTSprR2MQud7aabN5xl2
jjh8dEMBmIfTA3mez0suf31q6krw6aLKPU3BBG2oazvodmpzsjpFxPtGEeV3zRuK+fgvhiUs4RED
94UX4fWwaWfhLYzl4ilMdOtJM7rR8HmDel+7qNP3OaaHPl4D41Y4WsYI1leCrWRbmAYRl9/1sKWR
2SqQevYQHL90h3Op5+1z2yy3hGJWNisD0R4AKIhk1jKPNZsuaMMwc0+5QwGmSFEEqgNLf8o9RLvu
L+XqUFJ0R5faB5RFruckytqMvSFxT9bcRS/g5fVd0taVP+hhubFZ1obiPiMxpnsogfqLoaRIWFJH
3qnqrPpFU7PhCAzKOg+9syVIuXISmIvs/0p8BA2e66FICr1ZiXPv1Clh/9rMeKLRxwlOQxBGX0S1
qcOytjPAsiOqTXUZcRAZDt4/mLWySBKn0U5JnLYX0c7pfwMdw+3732olqNjAKGn6UoCCjrm4PTAX
B2bCq+7kOtgQ+1MuBEgTp7WeKhfH7QfDCooHbMHcLXjGSgCHmkM1iWzvrUx3PT0nEH2od6lxqmDX
oTjGNnxGDmt4FJaiBT4ARP0ht9XpUzflkeIHVh5tBdTlg0iePbp13B9we1mCRR2hLNg7Xmjrp6Gr
0TSeTafco3afHZt87DvftbOKV0KCKsqsZ/SXPr7yjsqtSYEUs/M3479333cgHNSmGRonJxIaCnlV
84jbXXmIlaj5PsWKuxNmuIXXXdtUMrLKSaPEvTwvYG8UylmRdjKMFi4obbv/xG1Z/3l/ajdvPVYW
3DSlZYgYcAlvmnRF6UZ2EOunAo/i54ImzcFuxfBgKi2OR93gAG1Tqs+19IjI2mku9yL23D/u/4qV
rY3xEbQ2qWhngNO93mG6Vbj6nHvaabTM3gwPOfwF02/SOtf8fDTGtD309K9C3ccKljPi3x9+ZXdJ
uqh03ISBay2zq9jou94WqnnqhjB8iXNX+xGWrXOMyi5r/Wke89+GUyh71+22qtIroYqagizuExXl
h7ieOfdJKaa0Nk8QukX5GHdlZ/ki1b2LIUarig51O6h6uBFKVmKxNNTDUJCnLqjCRdgPwhpNHb01
TyMqCIfAmsU3lI/cnRsYW2ryK8GDPIZcBhENwtcSweHMWVgNVaWfFCMpymPbIJ+375uwMi0Atn1e
+BEJhfU6mEoRf6/DvngqhgqbifufeOU0IU7Lx2Wp+dDLdc7dvOF15Okn8v3M27WxmR1cpzLnja20
8j2l4i50ao4tBleLR4I7DborzNg4tQgv/lNSkEJIwqrFIRQuJp5RLzaKFCtHh6cIBU+0U3kPLWPT
DM05K/XCOPWDilXNkNIGFPPXuK/cB9DFw6c58fKNctzaJDkvCC1QJLrFO5l636HEHhmnTNjeozv0
JngjMLGa1ZkHEuMtEPjqeDR42UEk4NQ/rg9JYma8XvvGOMWJGe+dwBz9WG2QKURQFCql1/0fZ9/R
ZCeydfuLiMAmMMUcU04llVQqaULItBJIkjSQpPn1b503uq3uuIr7TXoitc45kGbvtZe5/vfF8i/n
AcCN4lbv3ZDk+vZ9/uO8Z7gJZhMkYraHIxWiAWZcuy/j6CvTl9WcOHoZthrD3kEuY+ROdon5n0ie
/3Iw3yIKgLNAlwnW3O88q53BuHncF3JfqbySsk14MspPlpsSJYaeVPwAf9rjSPu9ntf5I4gj3kjE
xQlvmmVw7E/l7z8fCtomGL0BWAfyC/vEvz8UV8uSeaHI/QqEfemp2MwdQ/YzgpFy9p6VbH9fweb6
tcrW/8P1j8+++TXexhWoBH4vsEyAFhyL694u4XDtLUSPNdQIVkLZLuTxAEn4dLSA3xLabOC6//Xf
F8Q/z8tbqgh6nRslFmyW307pkO4imaIhv4f3v8ibAKUR3HgCHIBUnP3JjuyfJ+btw2r4gN6iR/+h
293nFDchXBrvy3XyfQV15ImpsbxkdntBATK81sWcvVuzcT3DNBxq6f/+W//14/GMAXfCChlQ29/f
M6yHZUHNlt/j8/wDGGmYpPFi+GDHxHfSD/JpNKDDdrZcpGtyeJalfyi3/vVpw07h9hRwUv/Obql1
PpVlKHEdF5x/9PHyYUutuE7O/Wmj/9snwasclQ+oK6jef1vTOohZkbHK7yM1XhZKhh8UJk6n/HDj
/4jogR9yY0zA6Q3YJd7sb0cYrlu1IlSlAFWl3uQz5L5raU9gDXD3zEdD7djp260PPmdM74NDgvN/
f63/+lNrGHSiH7p5ef3+WjM2L4UixT0LNrvXy+Y+xKMyzajKP9lH/fOuvQ38wOjGzAR22untz//z
+PQsM+Koi/uIbkS1AgX91FOSrZ//+0+6vZ3/HI/cninKCly1cGTAK/x9V0b5LnNYYN6jXx5PSeXe
w23jGBs2xBD6DeFPQNa/PUJgZ/AVwfEHsOX25//xu6jEXagMPm/ID++abbvlie92XS/kWOUfFszt
ffzjx93c8m5qwZu79N8/LFKyVGhzyntRLeQVsdlW39eBGP4TucC5/pZaeHw2ethFfv3fHysOmBSB
shik/8PuB+YaFlYeA7nXMUbmTVVEVStFUbQRX2bWJIJ9/z98IOaR2H+YtOB4/ftP1ZlKK0Erco+U
O7lfqiVbNAThC313aF7bHnKpP2Fl//Z0QazB8kHZDTrTb6/yUEeVHT4iqPileoZ/0XEZS0XeFdIs
lzDReGuXalr/9zYWVDG4XCAdAlUFLIb+/ktxbrJ151hBpc6RrAJWJBpWzZaHeZJzlxS7970dovDi
TPw/Bsrg2gYiAm4kjC5QuuEy/ftnpwKewPDDre7XITItohqifuLjdLIqHlow6dc/LKN/2S2QT8CJ
B1po+Hf8fuKZNBZbEuPzAOoWVxD0qocD3oFfbVYlf0B3/+UgwOoB1QWTIdxavyOfpUMTmysPZI7I
rIfEPe5BuMmRGZAcUBeVfxIW/evnAXlEeQaTZYyk/v4o52MZSDkAgFz3Q12djeqnQLj8HmK/PXF2
/IkW/m+PElgyrG4Q5Io1e/s+/3HwwJShHBB3QECwXNducztuY+QffIJ6PPoTvf8fo0aUd7ijcPdj
6HyT8P62RueVy22paX0/HKo4IdIk+sirOfTbqvxpLrRu8yhjOGVLjzjmBZhUU8IJ5zNA2ewPvc0/
S058ldvED8sHl+bvxFIyocbGHKTGdRVNLcRH4+fVF8nRh2lfriTx2SsiQak4IYx6/fbfD6Xf5fy3
MheiLrDwkVUMjunvgvJUVzS10VbfLyGNIbFd162xZb192+LpWBqX8+Oa19z00SAi0xTwesIYrN7z
pfP5UX1e9bi+K6PqT/sYx9Rv6++WmQyGPhqvWzriDRL8+3qgSkomdHT0IoEDWycKxrIW8Ni+tyOy
FmCDxId46Q7vy/e6QKPf7No7TA+NiLbzgciqtSui2nyCy36R9WYED6CtM4O+KltEoTuS6PxuYNlQ
wGB4mrPWwbr78xjBPruD7sSH19uc55LIJYpaWwxz5tsZhavb23muiclbOJctiWkdXFGpaWB1kMyh
PTaYhD/NIV7ZZ0y79PGNxqmaTitBjXCBfmWG75icSTG8RibVO/wbeFY621ZL5OnUuEpr+9chbg/5
QvxhI9IgdMfaj/ktNvYRITSVOY0Bl9oXQAvCv5OTWKdrJvOofivsWFaXIfYYIjYbroDkaGp1DNtZ
QBuooeYMtOZ3Ui+HacqZEnolscxpux3VkDwXlQLjlUlzyHacqCMBtpCoQN4UyCEZ1CAMMTdT7BfT
JHmY5dXrFNqt2ld6giO6VfzBV/LI340UFhL3UOHn0znNt6Vqa5byMjSQOvOLknW8XFcoTt0nUDMc
bxHIrYc+rT3J3zamPbtMFaDePkOivG92inbtFOltqPqdZwlvMf6hqtOEptt7a+DL+nMAoJQ9RrZI
3CNkwAvSl+rCc/0UOUjrGliHkOXZEDKGn0WkGezDkJw8Pu5m4tHJsSje35cU2RlnRkqsN0j5b2qq
hENEcA9220HdFfTXULd6WVz1tgsq3F8Ya7uENDi12X63kJ1vP8KA0bLs7G79VPQWeuu8FYrV2FlJ
FtSyNNW4Urhs3vyQTdo6zNjg3jEJaLY+pWYfMNPB9biLx3rxcujoiLZvb5ZM0Ghu6mjMq4dAVozX
4EO420sK0RD+WlgQtjS1mAiRcXocwl7qxymCBG1pJfEZnOlhqZOEi8M8a0nwI7Dvn2h2G7i32c4I
HVtpOVGfvXDJcjc7mFmeViQ95awPBp6ol8IJ2B30qKV1MrWAWavdNjBmtaOFRjiAWddxjU3Km3WD
Q+TdWpcQEwcMScSVGbbVz4mcspm0iUmW6ekYKN1+UiSYTDB1m+cNhq+Em21rbdhA+slrRdgbiYYI
B1NtLR5xi7kEzO7bRIyY13WmCMnaF3NwoV8jMFIbZxCC8i3iEP2Bn5iIR334WTRDwva6ucmN+Cvb
4ELY71Ju8rFGnwuAm2vJXoHJVNEVKUu7PAWF4V7aZinSRZ5KjDhDNxxbnj6Ygqji6qsSrVS3CBBI
zqkfuPo6cAwJ7lZOqvBilwN+qm3kN5M0sw2M/oTVuAGtJ07g1YF6dlZxiNs0isl2hvx+BesJ7r+R
aEII8YCzqjJUXuZYleYKadi8PLoYGebPW+G3zYLtSof63mlahIaLucx/MpFuFIFUsz3mZsrq6EZH
Pcp4+DnkPPLfMimkfk0ofELvNNtH9oFOVMU3KQ6NvpZAnXLg7hzot6pDXj8POjbx3QhFZbifI7Kl
6XUUvhxkswkMD7qU7iXIprwg4EuoRXLydcxURH9M5tAFGEIYXfYjfOLNmUkZq1NqDgQd4eVq+UPC
akI/ElfcrO1JzmLsBTmMo/1u6MrCCdKwal6axBTHcaEWhhS4ZmA49AP4foygIA1nIf8B7kb4S1k1
DeyiU0/KEwNaR9/JTZnjKRlVdFxjuXH3igVSkhYmAPBhJDrf5PkgiVOXMT3i8eJ3eVvuq3bHdy/K
cg73eqcYPcEWOZmv+y7scD/5CYZm7SojDIRSqqfk2wECw3adK7Wak9vjwX1bJS6UtgIZaV8aIm5W
RX1G9exgBSKrbXsNtciLvR1UDuVGTMc8/gpZqCzu1tF7BOIujtPjLc007B9shUshOeHa4eZcS1LL
rQHyDMX1CMHFXrYyIIannQdr5QV3oFIfYYwhtjcw5WIvemKGTX11HssHl4Xb1hJNDvhL8l2aTIW/
sgoUtKeSjMA2Ib8fhgvmvm6t23GnRFx5bKbois8uyUuw3k6fRopdfYVnX+kuEnkIoJgXhfBTs+T1
9HDsZNjRmW7V8q0gEbH3BnMQPnf5znzxigkAW94Q3GlJ2uEi8MOFF6AqCFyabEvOTBXe2MYD0yZn
A8rP/gEYcy46VOwC2KSWhSSI0D4kupVagSj47IFrr/06I3xhRm4XF1WTWDGVz7NEFf2oZh54z44q
yvYGjGU6dRyS66hdo4psptnhVxU3BsYi4jJ6o3FZKNB3W7xbBBAcfMrJhSZAaBrDQEu9rxGYOPYs
8mL8UhBR+7uMOJ3b3mW8tHcgvlf1F7Md0fSBHnVqegLVts4uWpdD3bhth6KoWRSBXVUXY5+uT2Vu
x08mBmP4wYR8iM4HEhKnsQdjeCplEwyZwje2Wbn82rSK8Q0FkO762VOtwquYx5zNrUTHHGCwwwfU
ji7f8U4zs9XuXdjrDIaum8F06XsWhZuXLO5JN7wMsC04BR6pHfSyzY3nFbrE9IlOfhT3mJ1B4NpB
8zFMbZ3cnsgCBuVPnEqr63fkPnXwNYAo06dB62YNYVHPs4rwqrxd1qUFvQZJ7pGsi1/LyKaXUuvx
wM2dwTbGmGNDfUaduWfODz/UtGEKHyHcQ/V+LCPZwtK/+FLMVTU9SblWDAZXlV7PZmUowGN4YEDn
TFN1grCz4Cd4cKXAQ5Uca3xXk6xPVg9FiU8D3fnsBZLxGnnsx88JLp1FA1vf6avOBvqqMx+D1kjL
AwkM3CwvWUaH4p1bgp17kEAMXHXYHov6DLFLzk7Gl8o8OMY1vcD2CcxNNeEavePLal8cAlncs1JV
VH8ZVpZMDTTD5EMOADn6ECHUxP5QnJOXRCRw8ETZNzz7UOB1uuwokvs45uYngwCOIVJS5i/bLrJn
nYSQN/Wa1ureW8E6fxMCXWOB3JVGlm6fO57sBJWwyguUdikFYOypT8QZpy0tLjLdXN5AFbG9SEwB
JlwKeEx/aZEr3ZYIJ/AdIogM7UQux5fhwIJsEarLXyah5E9WVftwTmsj/NfAy2z56QP8vlpfwlm2
bkaZxK4jBdg//WgxufyKAtPU7yOmhH3d063Ywdyljl8CbHPWNkYwGn9AnSSBZG8MxYzGZa5Qrw+q
fI/rbYrvLIaTeVdXPjeN1vCYPSFcNwm8yehc/hrA3UJzVqM9PFNwV+RZzaiWW+vFwMAJOHLznGqM
EB9MIq19yxGIAAt32BWuPZxyaX1hAkMDFFGB0vNsCM2KTvGUYPkUmSv7PR/Lu9x5gmo5wTH4cBwG
RnJIzIjIhPKuJqKBHWv8YWGL+2uOV37A763IP7IsQswOrrAcOV3Vcfh3YfBJjS4qR5mAbI/g66kL
MDeQbbEouJ8xfxzjHcbLsH2fVbLBt7aipbwI6MvrL7g+edHPuKWiM4ZpLgxNiGMddVZAEIZZdcXX
M8uqbXgaNcsobMB1ufZWxlt2nm0eixZurYU+wbVmso+b1wYTJblu4htQE7P0UclwxdEMx9kXNQeR
wkUySSaIFKyrLzSzmfic5Qc5q0FqUH945g1vOHNs7GtLJvuMzqK0HWrGagZVUyXhmkoIR9EtHgNj
w30sqpliW2dzeYcTBFTXptCVJu3MlDlRUPmRZWNrLvFE0x2z79TxocuXBWE+kNqN6hwg1NqbvKKM
fxY6zo4TjzMZutI44zvkcw9H42uE1V9dQHffp4uWSzdLBjlixgrqPwary/jNyEX4FsFAyxpjC6HE
ohf0Vd7tHwNQVBApwNCuLai9W7Jz00Qzoct0XwwOPsbP0ZHhqrXtuKIDBTBPMI9Yjiq+K/clyREU
o7YKeYJipCUKWMjOH1Q4Evhx4Sia2jV38q9pZ5mCYDD1/pFwWAo+oXde8+8j3ihH3lo1Yr0dyY4e
jub4qK1eQTNNnCEvMMxPSTcbgybIwX7rrQJJHntPR9mbz7PJXRM1LBjWpKPNrgk1u76TaUZJO1ae
rc0Ub/ULgcXrJ5YR/7VALRs3Th3L3qzGywralMQvPXZxpltGPK2+LStSN9rIYOYCReoSmmWTLLtm
Ycnfc/RbAEq2pFZXv0ZKnJFPl5EGxiG+6qQW295MDtl43VDVSGiKnHdVK6Q43hmWgCaUjA7MhmUe
0v2eidzjPIBEDAbGEZk7n2R6bASJ4uLiJkazdhQyfwPiUU8nMVV71lJE2apWwVpH9nOQ4HBl1Vjm
jasZnDXXisN8MY04rrnAoZPdtjUmTZ7u1S+Ek9Av6whTyabMR/Ir1jX9TkIJZ0I7w4oqqzVirMp8
8I9FdGMmxEtxlKg5EEfdyzqnSCGStHizGAj/Gh1Sc9oxM8q3pD74V1YuOVqnCcdAB9K4QPcj53W4
hjk2qq0EGMRptkwFGJ9AVLo9n1DtlzXNkZwFr4XvBZK7VMMwZHYNonL0R6LRnDRT6sjcO7aUERhy
5cJaC/UoNLfWMNlF0b5FOEtL8361XNftABTjITocMJqDm2TrVe7peg0oMqMm27xBjkbuB9OKVPOp
4cGsSTuhORlbK3RdwjjQje9Wh2SIhiiDuKUDPcg7wsYb5XwoHBxT8aNhDTNM+0NSzlDfOmQpvEEI
jL7PDioAHVAOFoQUNiEfTToL0doyZz/QngmohCPt9cXd9t7DofSctImaJsSLH7DvhU/gljxXWWCw
R4jr4znKc2a6CXm3Bhupqh4s3GgeIZtYZFvjgLQ4fDf5K91mEveDNouEtVIkzjvHGQ0H8GPe2pIt
MS5LN4y0WSjaYoSK1Jichnpd92YjOv0VTWvG22SDjUqLVYZgvoOJ/UOOb5b04HrRsd9j70I3Th6W
egygRdmwyfCPck2dbSoncTuMGwr6jpIp+cGz2CFHUSTJ3M0AHvFd6ExwNYNI9WwyN+NcINH4TaT7
yiDrZXHUoKEF270wi+1QUe70BC9V9QiqFVDQys4FGjoHxUMP8ypydNkIs/e2Knfy2Qo02XtF4RuN
A2N/xZx8LZqsCFmK0zlkDl55MfiVdgY1cHAbrMrqbccLnrcKBU4VRvQESTabAc/4VsGljuZjJ3by
s4xuElWe+qlNWan+ktZj38TJKxu36tbZFt+R2ph8dayyXa09bHXiYZ2fzAGwBafJUH1U8CqdTjoj
uHBHMH5Uo8C7AQYiQva2D3WyQEpRSLTlwA4u2GZrhoNSJbzZ7Iao9DlTedkhtMlT/NuW9zBnklD5
Z3Cqa0BcGm2XBCoWPB1cE83mkgSpG0hEgqZ39QQ1aFmK4kaoJ7ZBqNcBHSpNDtWUck4pDAQF512y
VvETmbYd5s1LnKoGlOk6bSmZ6595JiZo2XDwvU0pPK0bMpTwXCz1Id6j/tkZAByOjE5PBESeKaoB
+x7kxQEEAY+vpbBzFZCVbFk7vvsIRY+UyrbltLj8HRnA6MUTSdIT1P1AuBIeF0NXTOv0HRVDCuWN
MtFPKzZW9PDTJS8rLmXeCjNK9NfIQP0Vz7vYe8BP/isCNY3ouEHX1uwjlGltKFEivIC4TPm7sdzd
9iTiTN2VB5lepllXphFjMj8aXNLrKVSg+d4tu8KXXE2ZCEwXYBTe05UPvxAQus/t7ORSoLjPMHnM
UcdfGMDEsmXLBB0eBOFkaLC2gmg5AInxBDrbIk45cCd/An6IpkWQJW6k2gLudXEMY5vnEdtbWkDD
26O40PP9Apx56mNMVOqP8REG4JrELmgU+fzmbTRVvYLfJXp+uXPEgph4fk+mKI+vKXaMbSGMXc0P
GKCCGS0WnSPlVwHivw4GGoTLMIV5udaoBWQ3oCp6kVmYAbvApQkkizVVQIXRJe+t8luJHl2m+aPH
ND1p3AqPB3CtEap2RrAi8Z1HuDr+yo64kitqERcjATAKrokzOGS0GJhi1pSsfh4v0sEhrq2mYo/x
YnL86WLsIZHQZT1/jKKw7t2R59jBqeFzfIlnkAAnLQk7i3ifZ4xBwDlqIXmM6xYd+TE1GLCP25kr
s6L9qrUt3spihqF1uQEPapcdcUIN4NB9/yEnV2CgEKH3bGdalbxbqwIemk2o1qnCAohFcoOD/3/R
ZMLHgJ6Gva9Cal9BX5tkKyWC1M7rvo/b4zgDXT+v1MCIHwhv2iikB02YQB2IzWuPECUQY4mB/MpT
iQtuhfsLbxBXgBZ4NanAvge1J+otuiLXhnRLr7LelTqvoF28UnAueXtQyLlVWohwGgqjXzWr2d54
rLS5QzAJsmLB7axIj5sekGEmtrHs85KX73hUAq8pRrvHJ0ZgMdziuJd9WU8RazFa8B9SFVVvMY2q
+a6iwSTPCL3jqG9SFG891Mkb0o+Q/Z093lBb1aWTD+FagpD1YYJmY+vsNoIyyjg25SkJSOdqsaWN
besRve8VIpThWcU7Vb2RRfIBd25Nu4HH69tmTaGacLNtuZ9iU+T9miu0PrXNsg8L0NKpkckafWfl
qlbk3+IQgIDaSMARE8UfUjmmWYtgIXXNZyjsW5pz8wvvPvrLmHqVDUM98At+l2huVjGHpYl17jCL
UHS6+UZhhnCq54UidonBmrmfVysquDBvyw+RBbn1Eo4nuH+DP57EXmTf81vj02wB7cMZzQCnGBQv
4m6t0Gt3vhrTobPyMF8m+Op/I5gH/hqSSXyjNcI3mmGIdIJUvzx1PS4XVFXzxgGGbRyGLA+s4Ig7
kMcmOgY8AL8ZXV0jC+bfLQd8s9t99sV7vNvSYzPn62uuSsHgeDLenG3Ho3hFDoRO2koGg8hVEKhM
i+/GxYmy9QBuuFW4vgaYdKyNyMPoeoMT+vG2Kz/BAGvQbQW1Ge8HjDLCiQDoeVGuvLkkFPaTrtzk
uonxoC4+deYFPJZ17HK9h2e14Ybrq1WYcD8BFPY92iy8rgkGDnXLjwijoBQBpAhJU0c+twROCLrd
B5XZVgIiWXuNuMK9qQ2YZE3hFjh3Q8Mf8JzHlUxtQKbGEzc3uhdH7evwUudaASrYprIrtaq6GUmn
EgMvWp2AJaT0lMeb+5HgTic99ZxeYa5ds251GI5gMLfBE8cOI9CPORfjySC7RAP4skDShJrGFyMI
MHWs3RXJF86hVrLEspbD5FE2uxHrc1CTUp2CZfMnjNrjqcWUO/w1HGiMOrosumglm6oXJ5Qqzyqo
4SuSm5c7G+kdKTskH69TMW4E5X1iP82F3dMWntSLw2hpX30HXdFsz/s0zlcWVFmfqoGVoS0wOYrQ
2e3jHbAWuzdIQ6jvVA6OeJPqgLCiI97GezBmmG4Xkg6yY7ho7tANKzgOlDrbO75JrlrtQThplZbj
DXWrRQwNAXBNQKiHwCiXUQNNrQr0EzJtEtUXmDuhHkMlNneMRvsL6mlxNEd2TIAoR5ZC8A3J+a9s
qCARZqkIj/jhYXwsimi0d5M/0OqnvKDfKvgwRY0+AEK3OZbUYyXATW1NnYovEjGUEq5QboBZu1rM
W9A+GhrPKzW0BtiEP1GI515jB41njKncl2Ek0aecxsM3UiZbhbqHAatGqDOEuoBfWQOFsIjvdEaF
bdNkLO4z1KRHm+V+/RQ0HX45nMC+QRPN3uXQkWYNcH9hGgej1aSliIb+MruIrT2r0QK2oFGHuY/q
bMV8LxPuFna4VkvLTXQj6LEU8BOTNTyODoKF2NkDKsI+3wPSeLSXBWmIkXDnEbdkAMSolGbrqqzC
MBGtMfaHm7XFZCQqVt5A8qSOzuoCvUCsR5/dFUZFSXuYDQiRzI/1uczsTXHrdlU1sBHjP2dXr+Ak
Ddy9lYe09OSLOjo64EXHcI2oXtOnCOTR5UQJwF5c11P5AGNsmwLC4UglMfAwROGbIt1xlugTG+GU
P05JviSQdpEYN6U8EuyNUnmFutO76XMmsfxO5TjuqkHu/PhXpaoQMPHaJ/yztBzzLsK4FP8/T211
mdDRVCdTjEDQXDJliPMbl/GMBDxRnrVc5fG0Q01aNulqAQJi7nGgT9aoZHsoh1TVopqdEUeY44w+
gfc12MuQ7EahDkmTj7NDMvAZ2DUK2Y2PlnUlvGvcuwmCYOychQO2vS30D1A66bU/FqsTXBJ0XBZs
eDVGQALrYG1DCbHyPO1b2vMxV/tJSJOr1ptKIn6s8nV8IflSfMaZisVZAQjA6luQe91kxBQRLngU
JZCla38vmd6BUNpo900ExGpqdkz5gNPT2c1wEdyrurUxmVSbziPqxxrN8oLQghqmewLI9OcUu3Xo
nE7J7YWYem6w9PBfhSCBOz5v9UsQEbYzKG9AH4813ARcuZu/eYxwUNWsoC30I/VpcpkT7QOqumL4
lvEaprQZYvlCF5fReFfCfefzPo5gMSeVRp8Adkm99DOxu0RZD8oFeG4xDLjZcUxRi8lC8Qpx7ny0
sC9goTMmRaaCog7mNiqrHmHQiMI9Tqx+wPwCqSUYGib8riqLgT1G3G/0I1RmKrqAbIIrPwn5gcG/
TPyXejIKMzEOy4X7Qk3z/hkrYksbjfTa5WlG5QBsfkjt3K4VOTDwy3g299MoSxz35XRUJ2oHDLmi
IvtQ62FMe+fWCH+bkSmGNTQVKNBjqFEfbwQ7/2QBwPBXbMORs2aobeoflzWZ+YvFnf860JT7F9gH
4pHDEqvifQavh++5zjZ+wtdyI0R58Ft/t+1Q9H1hLtnV4wBatznbdNz66kB1fxErx5UoEcxRNLnO
yVcnsh020hyb7iLguJ5dYivX+CUHfQGJXZ7nW79VRONQhm+MxzG4h/fxxLm/gAuEuRGig/RYnFcA
V0mDNDoeHrwE8tDkKFn394I7/JcB+Q5oymH7VFxTTNTLt6UEIQWKpfpwz9LteKFOVekOvHQuxMu8
jRFvw5Gp+f6Y0dGcZBaV9XM4yBGddiIO2cM+nYv7sUI+cZOlGKFeirDGB0bN2bS3Ys2teBinBarX
20Oy92sdCvLRwqrePSVYYRS1DIZ5xUsoNpsUPaiPWs19PqExRjEZOH9kTvofq+e4tw5cOxddpcMr
guog+YJ9E2ZhmLxXZaOM1kc3MKq/mwNjvx6zMfY1gCA09mkxLXV3EI9AS7qPy9NREM+vNEK0KOCg
o0Wu83s01BpnGnuH++Z1INXQ1kTr74s1+ooTrXibEI6FjlLa6WuA5i56SmyOZneDAgA7pvrGYJT7
WtriM4NLB6zHFvmJHtWEeAu09Bk3OLi6nIn1PGm6vCa7y8kplssOqGB0X8vc1TXuqmUwP5csYU8k
1gDzGCoQ0+RKhejO1FMlWvBygIXOWsO4Zj+K+q9gdowqoCafLlQV9RPYFgCuhoGWP1SW0/yE27/O
P4jSy/Q0olpzHZ8pg/VizEhTHBNJL7RIwxlD8+weeBdwvVzwDwgJLE7ANyqEzE7j8SNP4W6+gRqB
8yaf915Xcj5OdhXIGM6mOg3vZg7foLGARUiPif/ax8UISzbIx4quQleCQU45F9/mdQQMUJnb8UKp
H75jjC2/VbN/B6J5vXasRFAEUl3rFZdnCnlds0UrGGaRSste0x3g6DYN3nTB7sd5y+dct2SP+X5O
F9xRzWjKKe6wdGrR4HRFAGXh0FrsLhwIiK9yNAsInDDvj8Fu122CwhdN0//j6LyW49aVKPpFqGIA
0ysnj7KsYPmFZfvIYAAzSJD8+rvmvp2qU7ZHIxLo7r327qT6RYFQP0K6OrRg4RCcB55Jn25s8mEz
O1XFbH0s8n+kdYWMuunmvvzbgg3as3j92ypIz53NuuI7yvmlBCzkNS/4TaMUfK7KEd+m5rEMlkgf
57kd/J/9Gjfftlsqhs2OYTIdmXz9JDlX0R5stwFQ4Drinj1MQ/JzhQDyH0s2mP5kO9PUMGmsF3HO
9KRLwJwhsRwr0CvpFggb7ete8PbHxkMvHKCJT362Rdmxd6JieOiFZpNtN+fBdx63zn8gsWpMceM7
zutKVYR9xy9s+WPVDtbJOmZbodgy3pxsKatD0yxjfgpshPI6UITdg1RVVxgrl7wTBc0h+V0JdIxl
PJigartXHkEawK5eKvfoGGe0uyIs++FgKX77Paak1nybLp9mWByPy0Zw/rtnFx8TI82eIdveRy2Z
79dh6V3+uT4BH+eCVqeijP2c4bA1OTV6E4zH3A2U3QEINUmz0yAg1T6LXHYq6IQ9Lu2whXyqMKP7
0xHY2XFKVkmvTc/R3UzV47jfWFwkdm7pdp+hBqJJbSEn8kX6rYzTeVIZcEPiMx31CbpIKG4kl0Es
8mhMB1h/YDAbVsVVDW6ypEvXBd/CzM34uIqZ4k5upESCojhJWhFL+pfNMqbdjXJYzF5sCnzGxkCr
+7UxWqTZWnbTVW/b6h1vnQHDL4enKLRM3FNuXZkdzMrtlSZLVDCc6bb+gOwA+ZGYMgE5klNB4SgY
pOyaKYR4KaGLaKTXHimj02M+XMM238JzhOfP7E0wqPWiVcXyuYIfJjjOi4xnRJ+gYeV9UwYP+VLq
ly5fhk8amoyGWzjNq8rc4MJdY5x9sk09nejW3Eb1kxaXod5UneK0ZqFxVrCRdkXG/VMua/IoO7+z
1DFD8c9QUjJwRoFtd2pC0GfQvc3eOVp9ai/wtqfSWedvVpGyenoBnvPTuk/qu7ItzaVn0EgCC1rX
rTJ1h9SptfdN014DHvpe/dZGdVXuh95FeqtGpd0UisuJdm5sli+d18uF+367i5jQo23KXOk9p9OL
2hz+C+nEYqkWbrzXsV6JYbY5X3yUOeBsodvaIEX+WJODiSXLb0ttPyQp8cGuzbJ2ORR21dcFZa69
kjiqJYncYgowNfbls6dsNd/NE/1S0YBRprjyyab1EMD8dJXu8LF6bXgccflAE3gkax4bKupb0FVR
0pqIfowYmVSZTs2WUIx7S9G9B3FZf3MeAoBUSufPTuzkh9tVv7GD04+zbxaT9cc4zhBaSzfQ0CJ9
NnxkpGAgxlIYx6TtZ4HeV3XDWcBNTkghO7S4yjQSDhfasnJHLHKwE2sbcMcCYyh7nGH275Nt4X5h
Wq3HHWnHW3EA8UA2Fu1s9GtVus2XrJlQ7Kx0a/9SOdro+6hVNaqWN3Xdui9yL0dEg688oP0YfRr5
OUFOTRDUKdOmpkG/5zE+BENedHsd9hJ9wS9pGpaNFOxTTxvRPBpWINtLxrAIkbSfTn2/lq8jcnl1
MLkq9Q+dVfiZSj4utUPNj8hyIgQQpbBjnU2RmYpfBGmXV3bRtGYXbJVkviigFO5HRau05/5T7mkj
do5uO7ACZKFuPOZ9odDOuQK6p/dfSazZGY+4nNSUupn2OjLmv6WqVMaHjrU+MOYH151ofv6EUZt7
eyTiIN8lWvjOTjtZ9DsIFsIY2No47hfFkk/ZVkl+jOowutfSDn/5VsW3061dd+hpQp2z30QR0hkI
JepUpihCo9IbJgjDsh3/gFjTsQOQew9ttG1vI69TuysyMd+t1OLLwW1K5w+55vZ+JW8rP1nhxK8W
s4lMPa2n4RxOG9VsUJvK2/GilBrTLmmFO7+eCcYyUKRMsvqspVBoiWmiQciijy1YGdsYb/aTs+yy
LntmVawqLitAR7iL5GxrUqsif9qJqgi8YyE6hwtgcqdp32/k6qKa68Q5rWGIxje4enzciAvqd5Wb
jS1PKHR+kGZOZJELhiSZTzJbluxsvQHiyZQtHUQXU5BUZVz6F5ogrGwTb3uw46y0AiM747/jpkv/
kdxQABHX6wp374wbw1WGsVOUqmBxOmrxZsk/2asbi18bDZQ6tQzF9I4ntJ3dFPWlsRcuyGDew6gy
z1tAj6K9zVuIbEk2VXScImaeO2uD0J4teT/1Lqy8jSsbSk7xTHdcJ21YO78ToNbvMjCe5iNkY3Bi
FbQX3f4kd3O58jr+QEstp90gspg/2StOakAbFser0AIoY4EqUynQVpZorH+ytFV3D8Tmqvzo22b5
rCozFDtblKF/lPRmyDRNw/syTcPCEZBElXsZBff1qSpI3L2XzL7Ekf4rMqmHnBWdqLGYYpYM8Zwz
HhYh9r2dhzvfTCx1aDLOgTiu+HqF6P+bdRhOp7gwmaQCKaqNA0fI4T5c+OXt6r6YX0wNzclcKBj8
NBlumL1A1m2OQbaV6mnTvkn24eTL6RhyR0T/vKiLPrDEZstxQcOMrmUSj3983mvmH7XHRK4LWY6V
OgxsycmrFbQKu6DrHcXT8OB2TnlXuqM8VmK2D0mXu4QLcCU8tmwyeAeRHMPDprE0AAXGo/8A4ItM
Jgbff+kiuand0JNdes16K9+CoU+eatmv1R6tv7YHdw6aH5gA/fpOgX/MzJZzB30szsR5SnrGKuHS
es4hQnKkp5Hlxzops73XZRtW542f+BFLaEWQWwgQcxKV193jBwJ16WccEjdOpOy5tnHqcqmHKtxD
eVqVSmskte4W0BhH/ojdXEiiOSATZY2SlGSGKRpRqDtCUdU/EiKT9RThOVr3ZbINf6FiYYFzZtsG
aUNuR4sX++AWeXYlDtd0h9lfivd1DHnWbmrm67oq+nZE1Rs+rnLj7MxcFF+LYOybhtzDgK7ZL12P
0T1C9fICirL+hycqwmfAmJsJDZAr6SV5Vbf3cyHhXho7y8NUBOXH1LmMYSw34d4Bul3TDmXnFU5m
+rvMkJM0BmX07If5nKVNTkTZbabf3U1qia9j3iZvLZLxI5th9PeYTHRTYy7Nteyr4Lnw5vmpHdzp
p9P5CUVHMtunng/HoL8L9GfZU9RvJpiW1HSD/K433lSwLbLeKhXUd3W/OdRd2PD2bN5dHvraQUrk
LqmDqFlIX6/D7a87MXjv5hucb4L6p4npftZSU9doJC9Phc6uj+VyuA2OD8UU9sdqabrT5kbNd7do
/2KyILyMk9O8j+7o3ik5CmRUSUsUNF2+T1qkvmD0HgAopwN9tH0BPf0vb2bF98GHaUqSiYR2qSxI
ZoJkqbPtrPPkN/47Ij7Km/7U9Scn6swTHFz4fnuhT5WHpCcWPrbdZHFufGVOcRPfq44BuCdXmRLl
i8Ac9PoLkDd5RPs9Jol+aXTsIW9y1+7aRB7LeR3vFFkPjTP9glD4ricLitCsdy2IYsr/XRhjhcv9
2I3tWzYQnLkrOkgc+150gvaKtM9pZ+JubveQcuF7fNuBdQii0d819JoPQR5GMOKdGf4Lw81jabOr
o4eNxZYXO4ajYvQ79JDwcQs8UsyP+NZ5upkZQHvHzTQet3Zup0NeVithNp0b7cK4Cn4abxMvGwbQ
jyHGFJK3anhqRaP+s/DilFakOPwOa+l8TjQUv8Qg5FsjavcJNbt9dkZdX3sl7Lh38so/Ku6Ke7ed
60PCIPoOVZ8qeVq9+l8LZglo0y55GssuPEyQQ+jvXvK4muBGGs3mwJxV/3Ir2KhUJ255Zen3eoph
pBHMSFv/CJs1/m249a8ecum/pIY4ih5ddJIeln9iZk2dw8ZXtSwPpFY278o1VPFx398xKsO2Xqut
++Flxvkd4Dw5UAYg3s4987pk877EIEFFt8o7TOMg32PelXNl5wI5Y2aQWVQ/FPf2820dJy/jEHl/
iuRmulgCBe8XsJVcORr10GtGUPekcI+Ia9FHorb6nhK55Y2GSn92K6k/uZwjpLvMuzqC0E8giDVr
2UlXOKfFxvrOaSCzAYdEg7zi1ssfX4r8ZQnx5eiiFI9RUy2vWzl4S+qPvXecO6/4JebM/yrs0C8Y
Lob1QrEmZqwjMvtBdkD9tRDnAzTsyuJ7yDOfv19lBaORfvZ+MRAwrxiSOmiVNeSZW1rN31MikD9D
gLNEgBpbJRe3loJZZIKBiWOE0Jo1VtgGZsv7plr8MV1TFwfb9v4DMGV3Z8Aj7zwAjtREzfa0kBuW
78DzXLEPbAMIGeccdZo+8sCosH1OumpF0WeC+J6psXipEL1BSx2xMG5Wrfo1rVkz4bcCITKbaP/L
p1HtR9C4OA1NkNA0BAVbKdwyX3uIQRk8JJSRj50w2JJC/F9/0VUgEH0Zb+9tk+DpT3B4YRwLb06s
qxLC+0N5VbNhC1rUXLZOZjdhZfPy/kxR4soXnyW33pVujEnRlggxfbd1b52UGZvz4ecsrAcbx9H+
lc3A8OeqV7b+O08ymk4G/2H1q9Jr7dDwxdlwoG/Zgl08ieoNEjLQwClV49YHOBNb7vtRdxvNVMP2
7VRv3YAtZ9maKmj54WzlXbF7VOuFXsMA8t22cuL5YdhAglKPLavDaduJOn4d+lWbdxHm8HY7FPxi
OxZRn0XPJs5i70HVwNGHIFDxBU/M9h/x2EW9y9d6ys85vUD73NQUDUe4oGVxjvng1vH22Iqwj7rj
SJ9RqtMYMasr0rifuxkzXtKtxY++h8uduffMFn81SA/hISiK1rxNfn3DPbTfrSuuhQBueTz5A1RH
gYtuY5Nou6I9HABlYzAGs2U9rmEBSuHc6xaKkc1zSDJ0t61TemMH44241O8WULtF7X0b5u5jg9IU
n716NBnfJ2JO/5dDzmOYarfenc3Fy1jZ8VmP2yxOoGiFmdJ4huX1KeCzibVZTjzG68gqMnpm5xjF
hVVvk4i4mOOJ2MlHsJhhYqYx+k7FclAsBO+hq6fmMuO0ixBFqLuvEmQgoaVdrN1J5WXkn2vAzEMB
9Vfd5zIy2Z6fuxgdVDQvXn7yG8nB8EO7/J4w3Dpv68BJ+WuMnHqhP1hLRn+pGlXtfBGQ7ZE8s1G5
Vi/hZNzhkaXAuXfBSt16JxI0Bkh5OSDO8CRUHcaoRdfFY9ih6QFFjo5/kEg30Um3WWP+hWFTjSg1
EMg/cDVkzWfrTy46tPU8JiT+0lOvzkXnFo9LjQuWwTk7ZrxdgREpO21LuKCy0aRxdfiOMBS+NfTp
XsXEHd05kBvZht8j9ouj8PzC/5mbIhIPKJ4rv95hFOP6mCFxxW84WzAYOE3ekne7tUn5rEGHIzjI
xs/OuCmjLCVdft0u9YpB72lMijFD7Y98+otN8I/mKd9WrM4intZl3RXMymRzZJrbFi+k9QTlE9s8
OJC32AGpaMIuYAbEBrNheBI5QUIiVaKvVLIz6BZBcOIHTKKz60QVpDLO5ElfsLJPqMfRgJSehrZV
imAnOujgp6Pjyf0tyzDDJGINnhUWXvddhuSJGeoWHZQNyXRqFUXQoeMTeu5em1Gak7+yY9O/cLbH
VNlTMTArarzO9391juARicZKeGJ3I+YpfgXerX4mOyujfsVnEyz3LNamdOekE+0+49cZTdB/t2HI
zhdNB4/BSD5zP0qn9fvnAGKofMrcGF28Z0gx/IP5rNVVxvw1uJVy0O3UZ4airp0J7XyCYbTZbxK5
7fBv6NtgvDQeA9sDlG+e8cyqtT9N0WTre5IWRHKKYgYXZxW1GytEmizL9m4EELpLrPTlL1ynsjwQ
o2/tcwnPJI4jE0E8rQ027HSNYkZkuJFRsPOGppxpoOq3g1BeF/KQeqTu7J0qt97eLTXP/jFm4q0+
qRlN36B/i8V3rkHSF5M9cr14CAhDERXibhU1jKspHDEgbFekrHN9hA18O0XPYjW9XTMNd1LOSYfo
OppS7vtIitUwLTGr+0MsyA+oTDTlP8INnwjwrevPD6Jam+gUaDShd7vUbGzD2MD/v8nDcAXLgO/r
zoIJzTcseS13LAns+y/cxqW9qNb1A045XK0tyXRBibkh6Ux5WPlSpvWcBeTY/mj7FnnB81tZ3rVZ
58AJ+8pBATjETIX7JxOVZfmrc0vFq0qv77GKvo2wymZHCqDaM8epdNuuuzTYjOrhpPlK1u4jNMzr
vxy8K97KkJbX/rmNg1GH717m429Oc5YzhHu3mOKCjkr1Or42nWr+zZwkyU7ouUyOgTIzBmbYfGc7
ZYtf2XsiyrHCbnRU83OElxRnK7k0L5GdXRoiv6qXndXE+vBmjL43/mlJXndxKwaIDOGxaNkh8jQl
7VCxN94y8L+PgkrIr2hr2QXKkqOpOTZdwEKHtOMozh3s6ljwLn0ok+y+jkKXmYRmpZ68CrzX+uBz
XnLQwjUmdysCQHsBXZgQsHuvaR96r6uqa8Q9i5hjETvaFIzAJjxMm3WPYcNk9qz9hU2L+GP8QX36
olLtmRllIrzz7K6d774PM+ft3zzy2/yzqUjy8uFRcdCaFN1xG6GZ2F3VpPNYhdBBpYERWtjQkB+C
mfmCRxtpR3Md/YRB1cGyzam7b4yL4YaMpCoadyMZqcVLEyNUN6mOlxboGElQp6sYiuT3QGjgqBjO
i7zICQ8kM/soh1Ja70Bgf+jPT3EwNdsFh3XX/MEfgeDBT+GLl65j6nnvxsDU+b4Tin6ttsuUvWLc
NiwcsEwtshSvMIBz67Eb+47ny6+QjDYVKMyimVhOAxXsf8EW9uYqTUYYhZjDCcUk6pPux+bkyfAz
F2AFknOtSrorgpARjCQRyNoB94fM6HMqvqd8n8cWuZOCpw93i4qr6kSz3mGD0EGt/2qCxPLnkNCL
+h/UZJ//8+1tp2c6GuLJIdyB2VbqtMLpMW71AR5OPIT+XniqDhjHFrP6wOOgy8sEpto+hfAI+Yt2
8V0dt1JGzcWupaEQ2kiA0he/aANa5ghXIRbPeAscJGRQu99zY7iTiNozFD6zHbt6PurOiBLvuEnW
+ZQHjqvafTmjFZyxcSLKZ7etbXfOVIXNoa8H93tttK5ewPSDcYZR5d271vBc19JjUEqpjh34Zzsl
cfYXSn2yItUTRPW+hwqL4n2YdVH3x1mqbFvPq1LR9BE05Fk0ae4R7JQqUkvIeEHTYZAfz6oKiPIN
YvqtxVvCaN/Xap6PHdJr/1UPDNtxRzru8glyMTeYLbh/3DcfxIabSciiHfaNBD977Lw1RvVaXUed
HMLBoGFkZwWzJLfKjlz+HKwzw3PUqrgXSIyzQf08aq+8gWNIpD6CurN4F9dbhvKUUS9N5zai3C+p
AMtKfG2MOiBbi8JJPuXUEuCwYzyZmSWdIlnq/yjxFeAu8bN0LQF6bHa/+ibqSelg2PqKBDT5uxJ2
m4ILDbV5VgBY64eCASOzQnBd79tYhPIv90vvnCweM6JWs4KB9pwTCFCkfh9k/bFICq9/xHYpikNs
1k7+l0VONI876dTSHkvSu0pKEvjlhQ+owuE3wyuWBkuSr8qdKyQToRTnHV7cNdAenLcqBHkCU4yi
IZzZECw3NnPHEuqsGYNbzay6dxHNC9B9MBVlfTSDifJ/JuM4gxhVi7Zv2K/j9cQZT645DdCiCByn
PnRvHjKMjcCC9CWe2/nNn3VrMuvsOz1TS0zDzAsSNvMavZF7b8t7YBtc3eV84wOGaCrqc9FODgwK
uzZIazBj5a9v0iSzvEkVYXeHrZiWSkTlWi7UkPi4fpEtMgynPsCHdjbJolvDk9yJ5QcREyh4x24d
GcyswYzL6NRQ9eR7tqp67noUFsL4VMWKhpdftQ1OdTCF0JSATJ6Pr2xcMgD5dlUY7Wzm6eCe731b
H6cl97ujNPOc/MGTyom1d2Jj2I2iCm9969h++wUNJr866S7cYh1wUXFfTgHDwAOYKckMgTe5+Z3r
NQIDGM95OcCPGGZQexYX6e3e5IM3flJ9jv2nZ7FjszOYq8rea8oHdaYQi4b9OmEe1xee92aM9ytV
Fa7aOeICFfRRs4nfnAqvRXzqRTUp6NGs3FhMpRsyw+MuWcZjX42r+eH5tbEWuNTmjUR86KA32dkD
azSeR1xipSG2aJvaJzfizW4Y848bj3A3lPnyAwZf5M8b7fP6q4JQEb8DkuaWP5ViYeOl5WAtNkhT
x01+87W262kdQngozJNLqfZO3ZkF3K6PaamdWa7bX/LLsDpRrM3S402NEhhxxLC8EH4aGMMAgOew
n0WfkoEhRYL6CKXN7c2FG/b3GxHG43Bg3Bi1DXzDOIf+XpIbUZdnOftd+c5uhRayHNohWP5LNjWs
fxkJOOYvwl3ovU44WKN/+VRZ79tZ+nGuUkRRqb0HDUltx0PmNHNz6p1i5P0ebTJHMZeUsibYu0tL
osQu6ocOd4t2TKFPmnk/sQwenvYzanshT8usmvilVeSi3BFx2pvXquni4HHoRda8Dkis5c++Be06
5nZLukcHNS5MfSFLdvDQ3xe/A4b/2SUAn+Ye4RZ19zNLtIudk0tWM7pIQPJ9Y/4fvjorNSvpJ35z
+xvQuO+XeY394YZQrizsGrhCEDxbf5b1XaacTX8GgQ6SVzxt+Pdpkyuv2bsdJ/I5ycrQPfdMuOQh
ajmB7gzPRX8i/MmH9OkcQoTjnP0U+3XBc35di96xt5CBjR4kIJZh4VBae+k/w+Vs8hy6RD4VfCn+
NJnTECdwM8jedsPJE6xRcZ15wMJwj4kgqi/IUr23kUMtmexMaivEoUa8CQx3LjRZv2d7Rw7+1Qax
GP6QF1PraWcxT5LOv/ZikXeddZtF7Dd0rP93agt2ZHjfEh8mbuAtKNcUWtMX39anHOnYLRlmywmM
0haPQY/1hjXXm58flR5VcDaS0VVODAW9xXVcNkxe+NTb6YanhhixH/itOStNsVt3IAFW9d4FJ3Yj
j80makPxUW+EALQ42OIHarDGfZ5xza3DATs+4RIeJ+v0YMo+bI55v0xBB0mSOOFvSvWcXDFcwLRk
Yx029JkwMujVUFfiiwYiWHiigZeWnZSg7eMe9FKR3l1g5JjL+2TJi4bevKmM/yWYVcmXvuLAuuQL
EsddAwuMSZA7ayappHLd/diEcc4ssVRNeZ1QSksyizYOM4JZembcxMX0+XHjDyYvcx6uw2kk8mp8
GwBIbudb60fhR73SvX8TnBB371PYaMxcmbdE2O8aJNQPDDUOSSYhLO3H3Cb+cOxpn9svkIE1g8Mj
raT4aztn7l4AHwWFHBZFXmPoC29+EStJxuhobr7twS11/RLX0w1hcXuX8n+IJxyTc6itiNKk7bM+
vM9bDVw/KLCO42bKeTqtxLwUB0noRUBGwwB/cV+pCBdwIpel/tFK2SVPXbWhPloz8bPamOrN3bPU
bbI/bc7X21H7BJy9p7pkzHTVzMarQ8B3nyS7alGJPKkoHr7GWxgAHs9kBSWZfdf+jidDmuOVWR+C
E70cqS7U0ywRvI86nIC/slgWzObp8Tpqfg/dofzYSCewVGzAsxWFfQjRCbeWYSSElejElybb1Lwh
TZnmHc0YfTRtpzG3D5AIdrv9w4xQW5vgPPEaw0S7cJNmHZ7cfFBVdFiT1mUInRmfVSHgrHha5sbx
8bT3nlkfuTdbRClh8HeAW7bVOOeI7bmkJyirYKzhh30wgpK5VvGYJbIXOwyhZvi9rOPWneG222Kn
ipAAhJhyB9KoUJZAUHbPTEEQpwwFNEJLn8TL8CBzXyfvS9cmUL2yix2ZcnzlPf2HR1ZPymhsCfDC
xD0fOcZlui/wwMXvW4PTHqtlkXGsHQq3ZJPSELQGO3nbRwKDWaDcZtu3TqZj+ahcj8rjUsme3c1h
33pr9wyDM+XBK42Vz+5qtrJG8q1MHN9elkETQM3EliG0qtckYs5UFv6RkDzHe9F1U5iXYGUC/m7I
TnB/OjEi6DEjqETf4SUmz3V25jbO0jAPspBohaiLH+1kqvpaFWOLRVQVkq0up3yVlmWKg0/yfgmi
u+aQtu1tYynauFfWtPZBo0vzq02mji8jd92rjRNRPOGI62gFh5ZSZt9gCmlOYu4QiFPgREx+e0KX
AAFQ7nJyCmoojByTRzVEtK3YCrJhO6AAM0ONYfjpw0QRyuFAptOcPDHZrYszpw2KFPM+4cVfbUfV
+3Mdeo+pId8e3D9GRCZiuIBd+T6JlXI5xcYO2kUcI8NlJKHI4SPTepWXGfOp3JfcU325K1TDPDNi
CZP3qjNIJbOLmlJtX4YoDILh2BHVwisAfWc8Wr5spvmQ9DCmgIF56XoHwoKg5mpnjsfnDVWK+T/Q
SgKCJiZyL6NVAZuTTKGLs1cYU+cPt9ib4aCHbYVkGmnDmqeKoYBTXKZbXVZQSGAKbPbTbFoYJdjN
cIrVlSEVvd9jZxPsChD3gZn+0Qnjltyh+tzIqyYs9fJjsC6RYEc2srvNHV3/6nxvY5/0Pqv8htwT
R08u1cTCoKnlG902NIg9ft1sfdFd7tSvBLzEob1Emy87fcV1YspHDDrlsaX5rr6Zos8xA6IKCM9g
QyVMxHOnN9eGE+1rZ+zfBYMY96Xa7CtziTg6OW1b/JcreNR0W4LJj5i6OqOo043jyz+KKdk+JS/F
f9lMZBMbhIgXS2kp/btKLoP9R3nvPivZFAiaU564+2DCroQBqveelpEZ1VGLLK8uIvaaY63X3Mep
uYwvs3vDOgCX5+iXy0i1JWnEEikDOQRYaTEslz8GEgebx5xbuPoz4+t0XLryJJ8ZOnmjb985Z6PY
T52wDdePYV6pMFJaJVcfW0ZzNyzVm7bHscOfiGNxG+adO7gjjY+cbx2BbAO2N+MHgqbNe+Alb8Fj
DncNNn8cueKJxojUGL1w8Th/tM4hwDH9+FcbRHl7gnamMZ+JBvN4Rls62t1UeTjgczxgGcOeAmnd
r9fN26PZNd+z15CBH4FJvQHu+IAOxKB6P8c6Zs2GbuHOzsHU9dW1jBvfJf08qb1DM47ldF9AMvYv
ASvR/E8AXCM/VS0n7ymLGWbcCXacDncF0AEpMTqsveGTEaYMLuRj6Ws39gvj9rBJEtgbYl5PSZYT
pMsPK6pLqbPMAKWqNvT/QOo1g7MbSoLhLjA5UXnM/Q3vVug6iXgcCz0z7K5XOp4UyTfePvIqqO0D
IBGhEPb/afHkbOfPElSUxAltku2a1CI0X4LbMjaUiww1mao0Of8G+2/cCeSNvK0ZBAWpDklh7hVP
IO/KS+Uwa92oHUxRNAxhkzpaDvzilqTGIgE1gbzX6jqpdoHcKvAv4tiYkILpZs386TMwldBnMeN7
txqFvKOMCp07BYs33QnsUBJOtGqr6VMGQS+uTgKlz/g9WDwouGSch7PHDD/4LZKeODgWKAT2YqoK
12mXtNUT0OnSUHH5UXVwg4GCgbrGcqrEdgvJeCFEpoJ5DxPOqcLlb6arAVAu60V2h1g3S3jUZULW
jkcIIibCEoNrt4cTMb9pmhe7j+nCMZSWdv2xiLJkgupZn7AlBSr56PV2a28mjfCZVeTzfNC1UvYw
IkGWzzazib93uNHzx1WvNzOCLX8V+HUeFWgijjwX/PkQ6mB97UsY63tfEMh1t3BEomlVg3fVeJko
kSk6GJVvEZapF4Z0uDlJbHL8U+/hnAY8Z2L+PPhVdtEceViTJij5J+6eYkxjDrL4fMNfZErcROfy
JMQYx+QUhhicosKaJ+DZyv9ryZdQOEcl634EZOs6YOqa+xHomKi0vCeoWGrgkmGX0GMHzMQ6ql4W
lIzlsP6PozNbjhOJgugXEQEFRcFr72q19sWSXwhZstmhKNbi6+f0vE04wjPT3Sy3bmaenPe091JQ
kLoc93kyzgFQ2m1h3GGCZOE4MfN16/3jeVphTuoI0dXNOc0xswZHgmTZuPPYhq37frFpwFpT1H+i
xQrdb5eoaz9hehIkztVYR9euw8GJuUjZYJAWI+iqMTbqbDpTwljxoycCdMpxlY0KIbm3mdOe1sWt
7BMQD9JUnK17+2YzLMaQaZoisA9tW/r/Ot9v/5IJdeUxllF67yeMmPsiH5mq3IYzCkdljoTYw3sa
lkmF5cOHxMY6HVKGrRuV5hCkh8SpAFCsuc//G1SF6866DofykOBhecYWXxDeIkV8ASHYkh7Hs+0d
+Bz+M1Gv5svzRJmfCn6c+lAZI9kpQGi0G8WQ4pz5ly+HwlFr/qLl8n+ki3HsnLgUwu5AHuAI4tDK
jcteKUSsmLNvvwqnV8UT7tsRQWQveTcocz+0bvfGJ+qDz7Qu+/GPzFgBsdQeyubk5ZNpb7LKIIx2
rU6TPSIyfJQ07skleJYwPKpIW+41tAks6Flej08CS7s9OaymQZl4VZleuLSaP9QhV+FhNXnyPLIK
9Hc6YLre1xijJq4CopesC2QW7cChYq1OaRjBzWJ6122+bDnIdMvFzVSUczTs9oI6hvJP2VRApVhs
JX1FQLqRohA710Em3EQxvkoSZ101hSfQxCkAjqhgLCRNoLmR7J6msVZvUWK6erdM7Mh/O3mglxvR
gQx5dN00sVdKFAWrWLl1pYA2dB4D5tphaN0Ubo8Ct4nJ3RX7scwdHGhg4eR96vbDX/Z1jvwZIZt+
mN7LixdkYJwgCrX5Hn0QcGy0zuIGrYy3fNq51jmx5Yx+WD1V59iB2EUqI8j0PlBKPeERH4pD2M/A
Wch/erCXwQPXAAQok95WBowdoBbC1PhoyWs8+KRcWQMmXQ58oFwdUnxy0GI7IfV3b2RHzTFh6W0Z
sUrwGkAKtXufwM0pbtpYYjBO/HSV5y7m9keG96KH1J2adjss6CtnNoZTxUSlwfRNrYfNUfOi2RHz
HDQwAjvfC9yZ07YFAeZhm4rUy8xxTB8MF8w/B5jqlUTQWs6oeFPdQ1wmdXLM+si9qXXVBRdWluQr
+/KKfeFolb2WrHxg/nFaEFsgrNHRIjCy3peVRwLcocLwrmtU9+BSkFxtqQNrfmYuHDTZiRLxkC0e
xRHo6w6lJTXC7cbLGy9kI4IZZFc2qqTHeIp7dWISQBid5tLFcoZ8RLfVvJpnngaYedc865cdLKMV
ryXCsx8f7dCt942S+nFI5qA6hldBPES0Ucdw0T3E1phsQH7bUtkV+IeGH6o8IYOkHJI5a3n7zuml
MudIs3bx3j3tyKHbEy7MsAKQNKl/z2PoFZeyJ757ZGqrBwpYw+THorDdJqMX6eMwF9DufIIHHxm+
cIRSzszvIVwPjn6MT3RkhLwnnNMCVHj4miqiNEcmzbXZpYXkUchankh4WoaCW4zZObhN4Ri6+5VF
l/0ChYKm/8d2bUOU2k3qrAI4qBOXWlRiuVGKR6KLbl3+pqpfUd40bxrV8cjAH8ITPH/yRlsjZ3pZ
7qV4idosWazFx5ym9XvVx+up7b0x/ajcNQGrKAAkTYfc2MaQtMCpuxvnECBFLzzP3wh/iu8h7I6o
SR0ukQM2XDQjx3HACkUe9xsubEObEonTkrA0r68Ve/0yjB85+NoFSlC7lDsfYFi8R/eH2mtmAT6H
K+TsEsc0p4nuyvvI5mrZqdpOFMpk05h7z1SRTOXP0nUdCkISaSA+wGY8/xcmKioQ9oKjUXsjjAI1
NTRt/NmhvMR7VnJswfNKi/Gk64GYeJSk45kgmoy+Iwv24YNnvM0uQCfMbonxjaOmjMtNzlfJYqSO
4EVjz8h/RBlSPM1bVFr0h25+4Ay/NK8VzLl//Uj+j1yyrsAPCLnymOybvqx3XT7jKSYhZNNLgBWU
dU4xg/wQNSadGwFUHu5JXtvqOJfxIg+2NZV9yQWFoQipcaTPHVzTDJeQSLpjZGpJ0laz1t0UK5Za
dsHwX0tWkigaJz1nC36sCLhEipW+OODX4bSp5qV6CpHE9S4fRKkPSyZGgChVybszjeJ5vFt0oc+a
a52smVqdY62vZXpj07lPSVc40b7w5XhZu9XDB75yZ99WOEtJTLfdeFP4RPF3qRhLAgA2xxaaJB4S
6IbuL43RcFD9ZSGEzglqdcylSTsydM3EwPZqHN6MRzFxkNkoKwv5ux5IXG1KFv4/vGLTx6gngX8k
OlY8ObMTwEG4ikXsnc1icDShwTsbOB5oU7O3yN8qvCZWuFY4uZMyhLbSkTTdWa/LHg2AAv7+NKW/
esrk5h25Cq/6zZ599DcYA9d7qEZDumV7pPCbsrmDy1VJLOSxEgGm3oGI0cEjkK23kZ2c32HvDAtB
Ro8j3FiAdCN2P/xZ7ERg64prwJAU0uFGg9x0D8ues7JHS+Db0qoBCIjnY7WCYjz/Dtms5g9V4aYj
kWUHuCGPzNoMj60xgtA7uaPimLkhc+zoTMQRKPZq0BFWqkbM0hMjWGJA0sTt6vxoWl+Pdx2T7njq
yjn9MxU8hNmsustraqfZ3492BeeUo951OxZCzDTQtN1uW9EIcwIcPrGtz4rxNU5zGR5qf57Hw1zM
3XcWM2hfD8XDc1M4EkD1iDkP4k7oQ9bBRjuTJV6DXxUm/2pfltYvN0tWcBEHFS/+DSf5+SNOtWp2
VdP4xQ7ow4TWpUV0bNY2JxCo80ud2uptADmBSbJpyt8YDdPqVsPCffcEHJ1b8EX+Ezp/9Q5iZ0XN
E2l/jqJpJGGOEQfz22pnwpTJsvrVPfa06C+KaqpuArBv8xmTXdvdx6FsbsZe4ykFGBG/EbwGqj5V
xKoxXhXa3gd1SsQ+L5Hgsmkq/D2iwrjHV2jJh3VjxUqHEih9xXYlmHsBGcV/w2mq7XwIOM9Ph0JL
lIdEwOM+aAoLki0QivhcJhhZduQUy/lUTn54AyBxOIIwHAgfzFmMc3tmOLknW1m7+7y1DqluTZcF
YThM6QK77TH3M5pzBqx2nPxWW/LsKZUbHgCTrW9eUgjnLmsRq64IdEMmEVIAN3ACLnse8k/0V5dL
1uopVvdVWCTOM9IU6lG0SDOc3bDz+5ulSytzyDGCO5vCiePfS5eAoqiY+IDvLoI4VtgvqXsiHcnp
N24QRF67MpKI7s6i5Adh8yLi7dFjmHBLqM27flRe0mIhtwULIt8qdMNVNU290wlkbaDj6TB+eiLm
uLFJ+mx4m+gEY/frDWY3Do7Kn6urWXgzNLHTPZSGDqnjUFFWeEMk1LHHoXAVmLCpw7izdiXn2b5n
d7Fd8dlxcKTvylzGKWqa7x7iwcM8cOq+JAZkLBZUfPosYgIw4ZuhL8LmwoYfsBicu6nDNeHy8J8t
Cchdu67FUxmo6jvhM770BYcdMv58kSwtp+kVPOhgWDhWK/qvskD3YZ4jD2iJH9zXjWIVnuqy2eVq
jfQptHi2eKyVsXc2Klbnpbf+u4zy+p76YsA6Hpa298wVELkCJSCVssRcXizjE/wXAub9HaZJNPN0
wcBJKH302p2XOY36WmfaMs60D0bZMe85k3PKZDe80/DrCBE7UBHBovC4KQaiGVsRwHbdKHA4b2i3
/MCFbRKeC9m0DAemyyralXLyARu3TvHRy3B+A2PODlGDfHvHK5GUF6rtnP4zTBVlee6UmQM7i8q9
B8As7xofuQGlMi++rZs2l8xUpvjbC981dLSwlmbQj6CdUvKAaMU8DLxymuyAwjUHa/cxE40jylLz
u52w7hdvA6UJ5dswrN1dhPpbf0UykN0jfqj53wC1r9hW3ur9ZprSzRlGtanxQszlHy2d8rHu3RKD
Xiggy9nSjTGue4Od74R0yRJxomFzMsSuMU9xJhEbFb/2xU5F/j36iev8cYnKElhUxqoDl0XCWYbj
V7XzhCIXhEQYnJaeVcANtJspeEKHU+5zvTKJ8PCtW7ncVm4moidFbt7f4ehfyrPX1sPP5MWuPo5z
XLW3FEZWSDm5RJ5sZnxnmy7qlonlne3d3SxCtkubQTpr91LpoI4f8d+Khf9k4/5tyzwOzkJGwv0g
zzo+t0OVzOc+rydFJMLzeniveHMfOZtUyasmn5BsJ3zry96Ah31esAO2SA5jfxMX7NxfWgC9dG34
ozyWTQ8PnPke4hLxhAJnxCc2tVDeRZB3880U4fekVYzShVMZ47wkeVfE5aF3I0xhMfLMNoATvQc6
TiXnmAeO/2hmWgYviRUD1quuHJctKhhrxXqOl6fMppR6MboP09b6ufwsF+O16bZNvXre1Dqp8WdL
uHd4VLqMpA9DAUhEk/h/g5aVwZ2L8+oXxL3CPSYIEwqKkBie5cxLahdmrVgpF9HF8COBoyH1xWxm
YNPyZe9rfmfMNX3usVpZ+1bu8gKZ+ZJ1LPaErMfgQw3d6P+JmD5vegoSWAPSUlN++4H1+y2DTkvM
gDsCO0QyxGdWDR7H+rXWl3ygcnJHLC6Bs9pyqtpmLnrWBmqe+WwCL0Ovb42UJIlV9ycuGyARZg1M
jiI1YP4H57v+OInPCQIsdPCz1qQ17tJ5tIhcUZmgAbQcabp+FBzVOAq3Gxo9GNcg8eIamEzlcGpt
Juh0YDgV11IVVP0DXSssbBBuU7WV5Wwhmfb0PBrM5wZSUknPCMes9godxAx1wg6RsBQbcUx4Ofw9
pCcd9lu6a5uODY4n3pjYQ0j8fgNZrCwhs/iZHDeC19I/z2Iqh45r2m8KA1JKKzhS8ChO2NNt3CkZ
Hkl9jry9eUFmgCOj+XXGZvIN8h1aQ5xPs+Xo4MIHI/eM01lauZw8huNlwx6GtGcHt+mpx76KV7CC
obLpcAz5O5iQ42dWrjBFSzZXVK0EdVjc5asCnaFIKmDrlVP7sfYI7ld7kQIuNdfP1WrHI1cMQB6Y
B85Th2cmYWArurMfxy6xSukIaMHlGPzzY5e1huP71SG3pfMHez0uL2ni4mFcNA+5BJSXZvtbmXec
FgBiVUEXGbtQ0W9Lfd0Ze4QdrnER+KG72F/EuxaZ+9LXU9vsEaTxX5djLfglpmn5YVFSv0mCgBIk
F1LNRtT+SAMPmxOyE5D3ajBwoSSmWq+fbdlVf9ZQZNBEEWkoy6sDUm3JMCRs7sowZIPObnXj+VH9
nM0KF1I1Y7jlo03ht4WpeuJHC+02g+LRkYPLc+fgZqGmH9xezbZ1menHrtYiJeCZs3DA6jZkW9/G
gHhpjF2rrcfx7HVswu6RV2cFoFDyRCfP2FBsH+K6fq/dGc/8krXrr7EOMQFyZ9bZVk1h9JB7E4MC
J+2RYKRwbLUZPYFJFNJmC28nIWR3SEi+RFs6nWuPE0LBBhzvv36ferF+wRAoFIFN3NMpgiFweTll
/67nY5D1q7u8KFVKcG6YrRjj+L6Z2VJ2n7ah5iNoR4ecmyWn7NKo8dAJtcDahdcbba52yyO1M01M
xtYQbi/YhuTbgvv5Br5d1J1thRy8yeBakJfNIvytM7mXz1mUMyZ4ELBPUynQlaomib4rwrQwTEKC
vwelw+jdszWL84oZ9pkdJ/+Ik/VaYJP33JjOMGq1X1sF66OHurfuRZRUT3nqZV96vJIHSdw5h4bX
TrY1uufqgoaT3IdeTZ6Y6QGxkC+Ct7FNYoZplcZLu13y61GkbhqmpEqEbbpvJ79n6VfkHWYKusPe
cJeithOEuUaxbWxuJg9ryG7AaPDXWZ30L01ARqDkR+ImCev118RzcNzGfaU+lsUxGaJTnr8RDp4/
qlqKiBhYMD5EwJLcbevPsPcml7fWJuco+xL3XsICNxxhByFhc+j3CyzrLCKwIZKrKuW5UH37K7Zs
tc4JX943NkI4IsDkOOKvZabOChtrfqha6AiYAIZx34yJegildcZ9L+vsIuqFR7K/JEUGq0Pqh6lv
om+bc7scCGTEzoYOJVHvgUciME7IFOyhUX+pIwg5h656QXQa5TL7OykNkFXEKO/Hy5SHoy9YZH/K
xz55KmsfLMaEwT/bLbCL223bDjNUKpO7QbWZfSG4WNw5OJM4c75i1k8xM/hS3vNdolv3VELeIH3x
CUgBpeOhoc2JM1a/6Nu2YN+9i2Lf8ies+l/8BDGt2yDxeMyMgPoJuxOkJp/CAqj2Ln7mJIAUNMyt
XwXuKHWIemD9RIHYmZjHymCN3dCoxN3brB3QCVTmNLpNZR79cYXB9O23pvs3TzgPqAhp54HizwGw
5/fqQUYJNrWnTXR/pQPgRuOyajG9saL2cfLj6GjEcYbtPX5UZAAMYWQaFhbIRDiX6JdJ8hPeas0u
ARPDNNAE6zLqfihp2dEfLKdIeQKXiqSJogZ/GCWbV06XRcsJvZnQVTsZeyooRmA2VGVGeVdMJltm
fveVm9BE+yjzKiDLXZj90TyYvohMUNnVDm2cccLOWNstzUBi1bCf/IljHa7Jts46NbTn1fh+dMMi
WJO3jbHV8vUbacbgMvEiqv9Sz2M51Q69aK6VUOZ6lAHjVnOk0PEY/1YehrEdS9lUEjJDkjkK3WQX
v8Z2vL0OcxD7q4U4miUEQKKzMn2xXXN2DmOVeWT+/WT+QpMOsB54ulkuFsB5DDpe0C3Pl9vWM7Yh
mK1T9yxJWXQhyR5F10fO6E6QOWVHczOuxryVbsHfo47C6od8YSGyUZUTfcUJVCumMjIGmwbPdfk4
p2VPI0uZlH8UK9f4NKohenNMNFv8hiFxGr9ux3+dDciI1dAj+WEc0Ly0RHOq38Ppi8wx7rv2Fdui
kZuRsRdsRaNqunJSs6i3gYbD1xl2N2YCP+7tyVt8uNYppTr2GBOs1nvZNm69G9Tg36P5jAOPAvau
0Ya8Vtndzp7Jhz8pMqv718GvLnhL9BW8HYLfx9lfwsd0ZuP6S+czsnPhu3q+acuoJhAOOq2ttiyz
8uprRO8c+l2TkTdmprApcdyNR+rPuXC44ebCJa1+pnEAAchHcapL3qx+DJill8jJSdHJ2z7Cgkmp
Up4UmyGQmmopqE69eIiS6xioKQBYAXJmIU44vywLLCDzbLfIbhlwLqwh9bLXbpUYqN2i9OcHHi1Z
/VcidJtTwOKW4o+Rrf4GilDavJBvb+2zV4T22WJhZVW1TBE3eBtCL+RazWeo8GshXla27xmv8XjK
3mA7x8uvrC+m9uJ6gxB3GVXgPO6KIgCmQF4guR3x8lFvVBOH26uQeBLp4/J/AaowD2wSCohHuijN
TlPlzagqUVg27NqT/iEajbWnrmrNLa93XjXk7ebph5UY9UYS/xGmA5tgMBsbYd5SWzTqbi5lLHfu
yP/xr2os2uCDVKmnnhRsV75tLMmsXSFlYR6iGWt84CHeMlpr2HR7tKLEPczjmB6ZxnO1rWaB0M7l
N7abGidv/4UnnEUonCM8j4mdWd4B7QEimVbL1L2RlgKEkUYmGe+RBFq5b0d27J/jyj1S8ZvB8T3g
aajyJ3hjKCRBOFbvmCa7cDN0dn7I+hnCUbNOKxZReK7q5FdSL7eIup14b3u9TjtHGmogN+jeZLrn
xPWKf4gFi39jyFwMjz0FePq99UMuE3YprD0kjmwu+p8ZXRc/kaqxY6xer6CJjnjtqcmcsetwKGmo
VwBGHxCdQT7St5xIOXbVOH2CJ9opTPTmA+si+YoVI/mMRJi5z7ANJ/BfnHLPQGmMuh9xoPSXCrn2
yO6jaXDhY164IVoCxGf12Er+AcYpUXMwPgvnJp+csHhlYMQoD5i/Mu60rQuCLK+RMk3wSgjMByfI
Ho4IH0ZIZ9sDsCAwSCTZhXUOQ+A1xwsRHhn33RPWiCp6Rfyjk8vDV5nvdGjF41znmT1J4AeXeU69
1yQuCSA6pAX25djkZ9m47N7QLFLwKnnNsBQPXPrbxZ+qy9JdEyXhiHb2VDto6eeB/A2pXuIiZA0m
C50HW+Hg3Kx4IjNSjC5swge/T2mO9Nd+tvfISFg1afjO/d+lh2r7yT1VyD1GTywfnFQkr/CxwsP5
m+Z4jJeKlQJdbpUyU01pvWVjwZCrSEVsVMC7+SxYcnV3TYt6TzIsGe662IlxBLpA+BSJtJh4qkG+
J4EAVjqL0YMHzFJ3vh93r5icmi/OsCr5ivmYX6Pq2WiWQpQoKfna/CPnZiL2ZZVAQ1qWJctuljbN
nnBhr+luAH/Qb0cwr9BLkA/u2PYahDl+pbzadqK4Po4kaa5t59RiJ4ugq58Tq3vvEKw159RhwbsK
PmVeLf1frnqQUS2jQxk3LApklKFENNMCziOpu3gXICpx1eX53O4m3sfOu2SlG34Mg/OWkrghTNE6
x0DxqggavuENxRAiuqPhZZ1Y3fgtr3VDwEgwssbaKe7bYFkJGQ9ljjxpOhS1yKrlMghqqhnTQJlT
whHXo16JL0TtXVu55s12Rl9xbqvnPhZsi507AyI9eIScXwbHkbvdHCPLHffeCsarzeDBmwM6F0/l
sRhk/JllkfobYSFmIFjj6aesw5qyh37UIAkAur+YIawp36R7p8GO0yzvnGvxdNh88i5Bg1WKhq85
YxjpiGqdEjaYJK+pK8luPC2BC+GQIEa65rQvHHMiGF8K44J9uTIO7EOM6RTUaYeou69tnubbEGdh
cazcLqfqs+6+q7hyW87ZjsY46cSzf0oZ1tq9xOR/6WJk/R2bdXdmqajFDGKVtDc+57J6mGwnUZAg
pbjvEHGg0kGr5gg4qVqsl2UtgPV6fqzHUx32ujtYl6U75pxOVFtaXz3nVJLd5oDuFzC6RIjDc0s1
o8tGUJFy2iXIYE+SORKiKOzjvse8OuZch9Zp7K/g/7aZoltyoraC2rc7LPbLDZNQkN0J0eoPTqZ1
fxReKIEi9COA9lRk/Y6YliaVA0Ht4IfNfHAUJSEbunTtcqj72OQ3dY7nHRKKF7Px5KZhyxfOajkm
6Ev1vceEsN5KGU5yPyRKXHs+8qloT0JmwWMyToH+lDk10pSH2H48ouaq94QSMWhsFXonqewIKBtg
eeoKcuEMM8clIWAcKCaqIOxCxu04S0P9FFivugnCKnfA3Pr9evBYjunHcFr7vzG+VyQMayOvvu3b
1O5GcWVhs11ad5PDsv6WbS3yhtMScHicwPNTfEPg4rESkc4PHgPHtcmkLYKPDtM84fMld7483yXf
htIT1HvceKOfbyfgE9UJ+WF9XkXaxctREEcKGLCJ6At+jtlHmfdXx7nF0oQ/pK4TRs00dNBhYeoR
+zRlceBx4jziYNTeth2IWse0+5VhvY/CQE3bJkNSwF1tfE6mYzP+tn1U3soFo9Y2ZvceH8PRDzvo
SbB9QkZJxYS7tXVoeIMTB1A3HKa9BW9/yItgbsAVI4msYAdW9Mwwi/G+NuFSOr8yPIi3ZqzUsg3h
5dgDTYIUoXYOvgEmSiZhwEbr8GslFFQfsOKBSB5GEEX4h9snHnDuCxUhyfpkOsWAh7bZNsxKC5mz
Sl8ZzFLWDiCEaviguA5Th4ePCEdsk7wlOOF+IyaKgt9wYYGBOUr4p7aO6gevC9qvtrnSQ9YOZnIX
x9a/FE7Py39YxQJXqWjd21p7dvxTu3msn1wCjAcGZs2Z3sqwefV0LdOzQuiuzi6LsmOQ+wZLxdII
90kjH+L58ELxFXjXKyWPxEzvXytbOCh+RMzTAj+c9yHVJAmTyeix/Pa8VO9WnUL5piiS8iA0BD97
scuUBLsaO4TaLfwK5f7KUg14xFPleeAEZRve9IMpno11J/cYjBRwbuBgsGRBVwOkMQmXoA4789FJ
jojJIcJhnyZKHpNJj1cxpPfX5yAzyw9NF+HfjpHoAhUyw6AgaK8+9kZN6xtmcqYN6S3Jjxl1OtwZ
z0keeeBAyMK4PIAV80G3bvyBKf/m/46QD3e2vCDxwJtEfA8qpfvZ7QiU7CGV8+SsddY4X05PslcI
U0YPZZbLd8IerfuJuNpEz3PDcxIrJa9ClyLlVcutJ911+PSXyXVQja7Wh12WdVGCG4To8mbmBIBD
vs60uckB86pXPDoBaCxEUeezX4PgFtSVNQAEC4+4VFyOUMhH6cNPd/kDcKqSsA4Uq+Y8eyqddwEj
zwWrX5/e8RNVn0Q6S0o3eq0m6h7a/m7sQXrCuNXTdDt4GaVym8yvU25ofvLmK2UvFH4Euu8FB4em
pKKLlStedc5E/Cwjvy8THkitgGdPTQ93VA/OhfAf2JiBIMtvWAdxxDPATaYbY6KlOVUKv+4hUDxw
zxkTnjy5vkzuKk6S62OgV0wfvVqXlMKQTKQ3nIJxY29chMrk3F27uB/xFKzr0c2ldh9GHwh5DSwN
K4BXw7UyVTcypTZ8WvKPZSzkU+OX5nwNya779ioQAMvwH0NAVn+FZZe2m3BJ4RamV3xHAtA7EwsO
EeHaKE3713Ka++l7cOq+GTB+GWWf2yirnL2Zl+uFLkTI0YFJ6jUVJc3Qm5kL6QtFzhGfV4eDv4eG
mPiP3pyP8U2sOazd1bUKzyvVFvKCu5KtYMQtPvxiiTlWx7jynWWb9fEADcaafgc6pRr2PUsL3qbR
NQa7rcIgXL5skvTwibl8l2Hdxmqd3xxA3v6DBOuF/Ey/NOv+nbYOIfjrme0OV7vp7tklhv2h5VCB
CyOrOLhjaCyXr8E2I4tFo+fvYtaJfZTT0hHeHqaY4hyet0Tb5CynJzYpnof/7uqv4pWT3cPAVDUb
OBZqiPmUam2FtHPzRGFnXx2zCUFxO9MhcnbrIaTvYh54ipZ5odsd+D71cI3kclyinzHYhItXO48N
nWR2I/2eqpWhg794cGfi4BDAKITfzdJJX+gAEd4Zh6/iY4zpVB8MGIHXpQOwv4WgruhPWaYM+W2Z
VKoOde45Z5qU8KyIAirPHimUaUoPkddtC6o9SeEUWJso6CgKr7ZQhFPX7FYwOuHBZ+v2x40LmyBH
xP0966CrORMa7S4ljb3ybSzw+gh+MIHM2QgejIVF3RxYwCCxQxm/ks8EPZJbNcAa9zu9GJpofD3v
WOq2j2lBHnvbJT0nBRzuhl6Ea0Ow9QDObaPBmVxUvUF+K12P7dtA8ls8IPm6YtuFqYf1E2DhHb7D
8tZAW1y3a0GwjJa0upjPFO0Vfz3QQOkhBX126yuTp3AP/G55a4rOwd48xM5tQatSeMldf43PeS7b
CmBWsPyNhR7zXzzKpqc6zlV7RqslK7tRCGRPRewtV1KxO7NJjCY8pD6llhSZL5rDxYxkyiLKY8zx
xoEELT3Wwz5ps/aDEOJaPfBrNs2ZDB1FbTYHh3aDhkiogMvctz8FIw/vjDHs6y25PkFTgWCFveNF
gz7v6GSmpruhkoiBOqkk7SMlvnZN/j7aeCPZqghwrovJNm/PFTBpED5sw06qo4ICliDLrN2IF4oG
dATT5xVnoDqhEobLWzUoQig95IaTCUyZbrGyXzsoKcJpn4cU/04Yz7XzEi1EK3m8IfY9sj4InpyW
vcBjyjdEXXqWsOIJCLAelVNgUtUoXl9tTeXwRs9mxFugguXo2Dq/Q7cXwbHgCXKe3WXOsIYA47yP
AznSnMIDuPDJvsqoeSA46x5DWm1AVraN6Q82w9D/glyZvlKk2uhTU0bOca4H2kjcLjLnMmLf+LQg
dxZfxORHOHdRuOY/pnAoRIULyoWPQOp3vyYsG2fldC6dmQup9alz0voyr6RyN4spfTjHimD9NiL1
rM92hI6NChbL6qBGZ4G0Y6lv4E9myDoen3Pn0PHAVmJCTaNXRaYPEwi85QzJByB7Bu3zH/DDES8T
ut4zv3/G54tUrvalD4oAP8FQjb+qKmnJUys0Q0FHMRtI9JZmz+vQBMeBtw7JHIqdvI2xFSBSohbj
pW7Qqh5dQwqK3QX5YRpR83Y/dwXcQQSQlfEXjC+tlnOfrPtknkHnSlYy6hJAM33MJjrstjrLyl9D
HRX+IaJ2PqddfZUPtvGGZE9OqZOkFa8Q7hUp5wkTDQIHO10fO0Thxb8JIQG8ASQydPctS3G1wVej
f8Oky9g8JVfSYcEohzA2kaBxwqqgsK/giLeRFkzCUzy7eAmFW+inlqnMPXFQEL9kP3rIw0U0n+gf
bdbHxcWdhQcNLzZp6tW9xXVE8dhidBQ/Z6qOzH4VhWEtPIh/bERnjndceT+M1PMZoygOZJdnMWiU
ybj/ruZnGiipVfTPXajHpwiekdw6zoz9B3cauVFL8deVjt3RUTSW1Y/X5zjYt0x20QFkS5C8jlGf
nT0Ql9Vf8ks+/DnirwInX953AAlnNvMUdvuLOx1H+BPLe8Bh1v1JPL/LTxF+J5aCBJhB5nvN65RI
/DNrkKfkf9OOLtAdctk03ALEiCDLEyfar9D4iSo0gX3pAYEwacWZjT/pAlQQdgRgQMgmTXZPyYLl
lrY+5qPMUSIHW7nkNDHmeElvkygv/vUqxGMWgj8bWMpEhUdI4dq1SXidoUhNJn1ZzDpdZotYvG0p
pU3+4+i8luPGtSj6RawCQRAkXzsHBVtZemFJtoc5B4D8+rv6vk1NjcdSNwmcsPfaWzFWC5GJGM0e
JXfN8OLXYdxshm6ss2M9OwokRGSTB1Zq/OKynwjXq91GXqMRJuCmj1c8AwYFK+cUYpcfKuwp4S9W
zN03/UQG4ikooX2cpsHpjo3CpX8kpuBWGTos2s9d1RUn26Pw3y5lsGLqS9z+CljW/qDuqUoCJKi0
HpZsUvEuHZoQdvGE/n0HDNHHjqqBHSCyJ8LhJPpwSYgjUDHZfG5VxP8xLuLIgBUyRTs6ZucbXTTd
Y9oIUI6xUlP1VizxyprJx7r+TF8POtUJaBm3KCTQjsk8kCci9KbloNdGtxdTpn5zR6ln+Q+l4/8H
Y2+EWDXI4BhHYUjAoa7Q3ybY6bszeYK45hZYYzGjdD6wt3DMvBew6yEbYo2vCi5NIuFt5AgFV1wY
/YnpRjt+JGEbBPrqUSYvn/Vqe+dsieK8H3SFFYlJo3rTiFj0NhsUUVswDFZCGIzTDEgAddoiCiQL
ExCAiHp95P1J1dFEBey+HNHOy9ATT3YCgZ7Co+vzSd6iDRREWDEw0GNRR9Mu54LW0I2mwsHsYKeb
bUiEe9V3yyMoIalQx0bDre/CTr2XuRfPBxgH5MSgwIfL3cwi7DeEy8Ik5cKd7oizvAGtUOfSmyzW
AdLk5euONcLU7yKz9O+zIdOJGgZB2p4JFu6DMJDTKyzdkdxJ2oDPqW9YJreIiTnWIa0JhPzEVm1i
2pmIiOVhfAJpRTYFPamDbU3I9tIPRvd3gmb4RlscA3N0Rd098Jqm63UpZvWVOwVdOykdw3pX5Iv4
Hggmarfx2gavgylqunK8/CSTcpKmW/zT1cKCn3ZgD8NRv9IcJ+Qo5J7TkTAiogdbiDG8H0rDBQ02
w31NTRc9MKkuMu68tGROXhtzV8uGcCi4KfOhX0Gj3Rcmyx6ta8Jk2zU9WXtOPtXphYuneKxoW4mC
dIMovLeMWbFqe6P3Xw594+gGS4FeH4bkgSmIoy8QMS2HhYzTX1xmwmxYZGt3b9YMDWbaAJuTKGF4
nLrO+cDOL/+EZUe8Jk7l7kgcUPmvlU7zU4+EpyFCihnE08nmeQ11NnF/+eRXQhhS0kGKCV+PZlgu
TCm2gzuiQ4/dgbVu7I0ktzZMb+9mwtzklpcaCtTYrsj5NgEP77JL1sWftq2C2rNzjVMcGgZ53rZq
M0/9ZoteTHtLlNNtBT/38X5dQX2jVnWq9p6igdS/zUyi4TMPTE3yIdNLuigvHt900VCKiZxYKSzf
EapRd+al2NchovQd9AOc4gMu339KzuFrQVlLOrNN2x/okqhFpDXLdN+aRnbvHhu/fdCXk8/I0GFx
AsN9fCfSA0CTRsv4KNoU1TpZzSh2QGu9V2RBRVusF5AjMk57n03VPF78KrRiV0iPBUlBjvOvRTHs
Pg35aMezGbLwCaQBcwPF1CLiR59IHM74zMlbAqezIaCCLr+OYjIUcYSm4Sns/AApj8R1eSYqHDEy
EDJJ1B8Rkm8ePYTzg8Y4hstl+v7e+iZJfntzgKaaud0HQh8EP76PrXLP5CllyZ6Uqh7e/SaO1jPd
2jTDF20i0OphvIpTzyfN/Js0QHGjJvnlE0kcy+MyBbQpKYazMx63pDq0JGY2D6y6wiskXp+HTmPa
AbnQwJ1eya0prxVoNvcY9//ns9swBE/aAMMfycjaR2us+mOmwHp8odKXj8ZSFO5cIjGmrewhd1F9
LcA2tghAUsJKrGmDst+0EAeKIz7BGSOk77iSy0u5JTkE3vp7ll7A9Lcww+8KfhsT49HHw/XmC3IB
visQFfoawZkFJhYFyeS2v8JUoane8bfVi8N1XbiMLph5eixDuRANDKSwJPp4hTPAg53NzPZdxDXP
IBVMczDWhL8pLFWzH1dbX9uhFPPOdxXe9WalIPmgLUqTI1uDmVF4IYdL5EHN21FseNG+HPXwWi8T
7UGbCgN1aMn8UxMwc97LXuq/mIQnDseJ62PT1rV8z2cZXkFP5h9hQ8jFhoiWiby8XnffTS/oqLuG
uAWicFHMbHwWZHQ47uj/QswZk5YXNEO4H/uhbjA9NsXZQ2QznZamserIeIbkIEpIFre2QGl9JLGh
+VzJ8HQ+hFjIWneg4pX0M/F8Ir3U/oow+SKwcLqi+XYcZLrbCOwBNaxukBISwucw+kj7yvuCZbsW
55FAgfsBwIrdyHgZ/4NqkevdqjzssqvG0X0ih8LoPdOzprrMZr1ZFwAwIVslBS5ivYeRHa2bP/wJ
3MT/SdsOq3fojOWKvY7453Su8UrgUi3Tc1q7zm/c7T2mtBDJxR35DLG4Up/HSKEX2Rn/2BCilZwJ
6S131RQj19hCPoqrUxQBJLkabwFDA48AIZtioL2lo6nSK5vb5Xec8ZCesHMu3M06JfGz97lCkfTB
0TlQ2SOPWwPT+c/Y4ojtrJIp9fbYj7ARIFQ1BjSGIokJshqdSzYwP4eI7k1ptg/GUpOeAadosbcW
An8JmJJ+/YjmyfhnR5RD9qcoCiyKTtVLwlfA8aPl21A/rlT2/Dk4ewc2rEXv7nIMHd6emCjy93Sj
aGgr2rkVEAT2QJKj+B/vMFYh2QcQMe6p9qN/EzLSEflxxyKoUbQLG5+2nzlOXybviVcz0nzUrGHi
Z/Li8FkCaYwwbvKSIIS5LuXQev+oQtb8MHNB/WvIwvlsR0K0z1HYQbMyLGhWhA2SrQlPYB1dsFf0
F1IJkvjSdoP7PEa64rVkW+EeSvxU5kJ2hP2PVGbxp2YKVN5emDLcY77RLEHHsF13vYDQjZbQGR7A
tRnnVc5YoeIlY8rAvLHwaJSTDMkW07FieqkAzIj7OGGW/bctiAs4LkgS+UzBWKkPHkDMF9sB0lN8
Svny5U+vR+Gelww1H/Ot1jrlKQg8UWBeleo/mugOAb/lK7rEVpMku3NcNaKPVEzh/jp+TgEe8u4R
lhAPvThDwMJQ7CDljU/uwkN5iXG7YumQiEc5kSQ0+tgXqg1IckVuvdUxo9xpJy20WNApcE7YxHmO
zzU2eVxCIk4dfd8CZoY3GlH07JMI+Poe7IbWT67bsXfG7jJnBzHzEz+gjkacZQa/P2vH0d55DfyS
mZzSWLVmSF0evYzjd4ekC8oHntOYhLOZKT3Q4wIATTBWep9Bx1J8pCyT7UWkiPCYEfth8FrhcQAU
V/aBx4K4mT5E1srvDu1M9DLgTgSMz4LwEplhIm1X58ET57xDwtliGLXCJqjv5lYRxNmtFVp9CDbR
aWBJRa69O3rXCWywPVJi0my3ThgyXcTXUu380Cr/gMQgKN+9nNXHOTWU5C9RCsJkM41Jqu+JmkAE
DVdaZ6gL8kqnz4xkfZr3gkGBPo4dFG9Gu9UNTBH58FlBpwfsbnZr4tCzboKOVNNnBFaqeljhVGUH
JmnxT90AKcWziBztUI1kZG4r17CQokUix88Grf1w1tl+pIHRzqn120DdM1PDy4eUstj1QEr+1lOr
kDPq3IPnOrius6nwdhu0hZpB04pWodgss8Azn0+TNfuK4JuIXCvV1qfRIcdy7/chma4CCItzbvTc
TxduJnc+hR7d1xNOmvnmLaxodccEJnsWsazfrDgNCCVTgridUMT+F8UDJ8pQU4kd5cLAYhMjaEBa
WxJndKwiRcw8Bk9Qp3L0zS+012H5GjC2u0UIT/LKL7B4nIzIRXZFHEHY9DwYvVHZLuVnhFF9gTDQ
ZrPzpIcamUs2AVnB5Yte4w1grwYliHMHxb1BHqD3/ZQP2TUm0xkRrqPS4rq0RtWfqya375sfqo+/
W192gftdD+xOT7jRk+jQeIP3MIb0L1i+08TZzgVQiwv3zQp9khKQv9PVtfOUw6piPLO23To+m0Y0
BervCeLAZYJPpg+TzwjswmZiWr5TWcwfN5IpqBmzzswd41jswDSkipGNWyXpGRd14EAAbgNUoGMy
i6vTCx1uLemD7Z0uZ5IVI0ZwDJAzldSG8DPOTjAWkOfSrVv04cNt64JqKc8qyJITQK8Nwt7gmss4
IUMcog2yd9LD6YkRQwF4vXUvzbwG+dGGVa72pN/w8ugByAvkRB6EZ+bMIWyhJeJsB1/imK1N0Kyh
dY0Ut1gzJvEfLCxz9LvtuXnvCrtqPh/Nn40ecz0twwtZeH3+W6PPualzJjemaiAnB/cyy8xzDfcK
FB9kPrz1+ZJpiFaYkg+BjSTtAuT6FllfFsfHRqfA+jeu5XPCQpFBUV13lfV6SUB4oOp3Gl37W2iv
dgHRZvgQGJDpi2CR5NDEOwphfFDIZ9K3V7K6TAm4Y491sQp3kmMVR03WNsdJd13wqqKMrpJl5HrA
ho3LoYP5MyL7ZlPD9smwxc8CGbxyvKIGxzmseZ/6YCIOEdLW1zAH8m8KTg5dEUclHNKIcREyCyHe
UwavRFKiGCSaXLT+l80KUqspRUiGp8skaDJuCeKBbcJ1+QsVEElenlt7j92ifRLVoI1TLzZDwDm2
6WIIPtjOe3gPsogysV+QNd1CT7QvjiuA1hcWzexRajTVxVEz0kAGlvw/EhloH66QqZfioqyMcujz
mhCBvqKSYUE4klA69lZ9oUKBVsLGDI/hEjKXh7Ta+eU1qnr/4DGkINalK7XdUTpKTlay6FCW69yy
dJsmhF6cPy1cdtwRDJ+5nuMtVI3kXzaKjsDFZgYtHa3e3ykjhS8p4+yHHgisBRrEv9BjyXZw8Yif
vYpR2YYA8tz54RxGyh8PPIR7ikSiP0vHDZCUldAH75pGwaNT3tTVp8yiikUEB6j8IaXd/qqYVeW7
oA/yF9GqRzvZqHzscyvvgmAq7HbpfY+MmCUA4xgtjvBOnbYK1AfrQGbiYB8yjgi0ms/06aM+sFtd
STNYJ8qcslxyKtFqoL6C8reaGvtlRf8IpQgBIAT7uvgdtHLO7ie5Fn/ctVHuvqqwNkz8Zg5tz5b+
ff0pFjSEx2r1WrtFnUr0djLRE15cRn/Dtg7cvN04hW6QPNSVeO/nwrx3bhd0hyo0brTvc9fxrk0S
xR88E3N3hGPqJ+9zCZB7GzgDA/IgWPR9tdBT7EL0fsRE2zYh5qmL5cING8uXKDSE07XRuM5vfWdA
cJrIF3cNCSfVDlAJyaAMvjy7a1yVvtWLwHnlFWAysBqxX4x2NkJvtxV2GKp7vCUNFW1do9pZ3EVc
xeITVt3iPAWOESaTQO2WV9R+LwLnn3iasWBlVwLS2vqLsfkIF7pPsUotPIk2Lp/ofJMP8HsM17Bi
MdOagjhRWz8RDl7EpELtW+0GYgYQ2TUajty2TxtnvFvrYGq3C31P9jz7Xc8hZgM/2kVIzDASzoz5
wJrhSbHIjPsuLhWH+iTwxg3OxM9405hgSmHACgqKB3x2h+RYNwPu17as2ghmOmymljVGl+TMzvIW
/07XGoaTdaYnhL7GCV3k4djwaCrKwXMbcUwJNDHrPa7jlIVs52C373/JNuvcA51X27wttVhJ7vK8
dowORRYP+Mh1ikd50Hicn6pWTXywkOWATiAynnBbssyOlku/ImM8WOJyqvsurLW+y7OR8/HqJqoh
WQWldjiDs+OcU3APWn86spafph/2UNb/iNmQ5m99WqFlJgIFVsLWHQi13eV9u9Z3gmE9arKKCS6Y
sDAewUV1Ae74mRF6eXRr/vhzWuJ3ArHGqgKhbjv5ziWfmFMfV1Gl2a+uRKu5oeHv+I8qY1Igdgl5
AWje5/5udG1pP/OkkQSwOYsipkGU9TZq1XAli0atzwLOnHdp5xI4lOMuc3CeaITtJqMEJT6UPApm
DLVeKHdVB4bpaFgf/KH/MXgDisBFZEYRiZKKS7qGApSADaKTgh566VmpTtt48uRKfwxSe+dC+ISE
oIWpd2ODhngXSWcqn0RO5l+/6TThuff9wsWF3GsE2HTP+kFPT7n0hvqeQmoZ3nxD98tss0iSne9Y
XIMeQlzYJboZ/4y+t6YPuOblXe1O/Qsyb1GdvE5CB9OYQQQDg4Y4m8WjEixrySyocWvBJijrxrvc
TnCQSxNbtCbdfCOCNYCiPuscdSw2oCL8KXi/zB6wqC6JZKHk3IwpIDGkqCKCgM4Xo4Kj10WoujNQ
vPq0ROvAuo3EzHKLYoswVFDNuJEiykACZAOgfazajWnvbSNp0+sOmDRRuxbtYEHoSnQuRjWFHy5j
2/cG5S+aF0Q492mZZ+uDM8+i+gIx0me/agyXkHbAxKzIwfsyCp4n+rRuB2vBfDeDQ8ne+FQmJ/Tw
8Qfa4PYMrQzVPbo4wUtPO3U3Vx0qxvFWqBHryMTphYVDF1wB6uIrEIgv3a3prGtPE7oCue8qd9S/
Uh5eDGElhI8HZyLTYWe59n7CHjn9UWp/SnFAMlzc9G6o851bt2V04YkmnQLC3y2fwbSfbEbKfudr
egFIIsNysXzfYmt8Bst3HboCVBuwZ8dr37bJOp38aXWrv6sfLs6FvyGonjO3s79IfrXizpHCf6cy
VFVJerPNwW1CZ0Bbsm3zIXTfbaXsUhz5LoqERTT2QZ/JIhGnX23qTfGh9IL8LWOVSsxawcuHbe8G
UH9mYRmlrL+jenyN8yTpsdjLHhMlKLzSPfhUaOU96+c4/uLlXT1guCz00S50aSJ2dJg33/5YGeKS
8Tf1QQUGQOb591gA7LydlXRAuS/ljXVS+IHcybBksDeV8YCGcsoy1T0b/rE8Fz6nMGcok2f10qyj
vaRRDoKh424h3SZvsCi3GmY8kGD/9qgVuf6mDVPDe4Wx9MITZlDRzyHOLNlqGkES1RWU3wQI8Q8+
LF+dgjAnoz6FbN++l2xOWhKn+NYx8y8uQrMOxOBBohJ/94mLf0DKQFQgrKvBHEgakyMii7i1jEKC
amREFao3EJGayLZydrxXNPqqORqER+65uBGAKKfIMHrSPn6eyYxzeSqBn6f73HdbfJ+I464mbZOI
KCVcFnvPxflH6eLEZ9FaPEbDmhc/vOT9l8HmDk1WC++D/RG5dAtUxOiYakloM1u09qMOYpcI23lI
3taumn6BmWJy3eB2QN5GsDQOj0bN9Q9VWWT+FY7H/dL6xGLukqnP7AVzSfVUR1P4Xwp+xJDJLk2I
GDaEjJWnY11skYbb9S2wSp6HBa/k1vHYWm5HJrItKxyuoiML1RgpcD1BSclqXz03Yb8UuK0gUvVu
eauYWrfyWFzcItXRnOeWcSExo+dwnJHVVO1cVYdstLrfGSozoiAhspMojNCYvF/bsjZOo6RBItNn
zC7BUyJmpDZzexJKJnmYiCl39oXv+/eycCY0H6uXP3K9sImfIylhyfeBz+K+sboLtpnD6XQgRcWG
x9gGNzY4cO18fI+LG22o7MOkR7cjMGIOiRm+CzcDuxYCEMLwSxrCjP9gYG4qveqlRpjDe04hpzYG
owrUWOzRcngyU4QcYIPWfpX3M1bi/9YMVPi2N8opttXCLAciAlk4FVS35NmVHs4qnvnljc0eFTQM
QLpx5hADfNLMbZDwBsb5N+RddlVVExWXZk3a9OTopL6vC4KzMf118yw3Nls9srsVU53djKHs0+KQ
Sy6Zhsj3RuWQXyfR1/nNQhs194bkCPFn8SXJU/h0Y5A7juw/eGzgcieYFLot82MfvJHOkzfPxVxz
7CqJ0vIM2LuynzPeAOSr1o/K48Tk7AlCYPh3RsaHDn+uXPVp4nGy98T8EOWJPhZgMyz+hhCwERP+
Jkxly6bRrf/gsgjvicpFwODh8ngOjCR/GM2EEo+hw9CrO7urWNlvAmCZHmrXH8mNEX3l/vJXm3lH
n9soQgruqKJvD9NclKZDhE5qwgQ8DAEhFXzth2K5RlR+AUgyN1DzBiJ04dCssMJnXdiJ8C+uqFDx
Q5D/fEKPMwfEHSPN3VTZwPgBP6MBhyOGBbt05g6A7OtFQ5FSdEs47ircLlSe9i5qSeY+KCPCC2SJ
+GcOQGruptL12g/qyDkn056z4lsCyXgDYzIRC5LU/4J+NsdaWe8NS0bwL+VGJurCpSPAI04yF0Hn
DxHaArOTHSw8jCm2+Y/+el5OVuTg+loCQN7QZHPoY6jjNu5iwSYk6CRTmtRoP76CCV6/UKWs39gy
vS+wxvwyMmStwwQPS90hQEJ0i9LBdJcR5rKe1omSYYufBOtSRCn4QUS0u/LJR5E9kcQx3ZyCNOeP
zI1z/Qv1VC2QuVBxdfd+JvV6B63QWXa4BQP85ESowP5zb9ytvqZL4t0OAAP26Kqqn67VZji3AJpg
GwReXl5jeFYOQGZiUZ58wZ/KNzGqTIbBaO05PkFGuPcAXAtshXMfPK3tSMoGMv2MBOsJXxtvA4nI
GVfoq9cK5y9GeNc7BfDJxG+bjjG3N2oCQlPwpTW73quq/OGmbn/lLSFPZsjLZQsGJ5esYpfiJN2u
AFldxMRz/cHLgvhzjKU6TcSisCDNlb3TUT6oc04oJ0w2an5o9liOSFfJItb2zZtT5hWNWEbXTJYt
hvi9N1eE7ahpliPctdS0X7aXfbDzOndcjyxui+USMtdi9w5xuf6Ljjjig8h5v5vPSgMSPOIr8Mzh
Fg60vPmFM4/bvLixP4FbkCbCWquLoycv5z2nclUazxj2fiBLIRiDvmhJq93kaFU2onHIzk0SyqmL
jqqhA8SL5jw+3K5zYDAlSVpSjTd1q+fKl5p1WcoWdBnqrUfQutyuBHTOzyWVfHqAoyWemgT05kbc
vmUGm9WYHbH3FBEjjoYTtUxGg5LIVOJOiLA6ETtJVgUt0tqdAPcgFMgp7T/zJcDMEHHSnmZUrvy+
yM9+AaTR8Q/ssQzvTKI7Sp64Jw+Q9dJyz/6C5Io49R3Yl7MPqSvkyH01ckF0NymXfanVXg+pcXSW
vZBe5/1Kl3nltsHJjxgI/fTLmMoFJ+Kadfez4HqOZGuiQ6pcJlMsZOsVpW+pyLtF89E/0U/0mHjx
Ef0Lq87rrmQMGLIKbDbd8d5XAbpc0b4gzCD4Gz0H/UvvFCYGSLhM6X5qfP8xZ0+4ws/EMJr13frT
8L4ndFcTXGPG8r6La5NFHyAUmLYx1AScr0QVBCc8N+zAAcnA3Oto/5BceZHMjx6nTn0e6MLmfQ9p
uZ4OLE8yued7dTG7pyZkt1RO3rrvmO9Ew65v2LToI6qOkfNRZCAp3SdZ5HR5Xe87znFsvKU/+nLg
U5AZuwQexQR9SO4s4nVSvilpthyUCK1g5rQTWRYH/yx8l5gUKFI7EJp1gPNqONhorIwdeMWYrJZP
CBeX5SFvsVfxLIOxbaa55TIlKeGeZejEQHTidDsCSPC/WXJIhLD01eOxq0HOn5FMorDKCogKWx+n
xsvNCJZyPzsdNol6Hu5zhwKXbMeF3Y5j5chsOBmpGsdSIvYj5CDBKYSeYbwYhwtjhwmGo5O8tTq5
aPJvgdUPYfLIVB0GkMGnY/ZBqFb7OucjmSmUDSl4uoRUyo+wEOV9lMAxIJEZ5wyGbaTgo6e2DEs5
zmOnC38UghKIeB0a3t3AvJwRQ51Ov9dkIOGEyUN4IXmD9MW2iJOrWzhh9NaJaTqVZIAUGx3OSCNI
AltQkzGWv2kDTL8qUR9hdkpzx/Y1DZ6AH0HwZUofPlSuIKiqwZv2byXlctwhoDRqK242hZOuUgvT
yI/owh2kqwZdladObbpAcZ180gYogOowPFC/TOaxJRVpX9KgB/sEEId3N4RR3+17gkzUZp7AERyK
XFJxzeSp5WcLFu1fl1gUdtgRAW2SC/hfv5Ifd0p1ANYbYguJKieWT9l67mYDkDDLKdh5kxXB6mCy
+uQ4srlhpRt0XNEPLXqSwOPbGNr5VBTD8DXkdvRRNJH3fEv5BufAvd1PQ9be4Z3twvmkSeMbLoWQ
pYuOh+v0w+1a3AeVgTmEJKur+GqMtGw2OzyLW4TuABx72pjvLmiLGcXB0i0zwkzwLp+xKJsjOLFK
vCnE4MUT/I64f7CAsFbOfWoLY2Eu6ltQahZjs5OsnpktrpAW0KvhGd50DNryZ10FqA8CcrVDFvcp
FXFO7Y5PqUgG/YBnghwgNgA3RstKuNCybeTAlqEo5uHmW6kKMu2ygoGiG/n695KRO3AK0pAza6NL
Zuck2Y1E3aDS5fhnM14urGbjvSrDmjaKp1LF+UGmhFzCZ5nADT8VlXCjG4DFGexThEQfmUXnt9W4
KYiwXJIDDUaput26NNGX75RFuutcZx1eW5Lbil2JIvkBy5l9zpw4Nxv8rgx6LF18uB0gF9/XDCSf
qp5Cmd3kYC5e6KHS9DHuPyVOktHNGELaD4Rm5ucA0fRybCHVqk+Hbj0nowX1T76dnTwB77dmJVzK
YR7Wz1UZhLhbXu4SkK6QpkU9C4fsZ8ym6pZ/FRndPXiMt7gPGYCiYQ/9ooxZlyIpXcZNFbfoWUSQ
wWNTKSPihylAXnINocixEaxi9JE77jpfHcjodkLSLIgnbx44AGOFqDPx2T9ipAeste05lhT54kEC
WQYwFTTQHf1bM8mNZOEIuR0dW1b+CT1UaJyWnMvo8MnaAqBWEN2IJJE6IHXunM7K5X6qE7/9yzDQ
Mr2JXaExrzcyc481+CNUeiWGdgzykJ/XcNwjvy+S78YNI7lXNrXJVYJamUi2dG0arx+W6+pvihrO
UkYNovxNuAt+hF2LQsRS7A6l+5Bn0c07RfP71lf49J7YO3rqo/VGB4iHVLOb3TVi7f29teBc9siF
i+mfoodQMUvVFDZGP3P5+g/sbf0KLWMTw7Gl0vHSx5B4dBdFU5b3mO3KZe4fcHPOxZ5zsKwfAUQp
tIQg7pK7zEe68at3abB/YjvAfdq7g7Ixy2NknSleeZY0+o9POSFv0t+4/PC42fB4TEyxLpGAufyx
YM1DAl8NrcjYuzXsioxhtdfuJKbtaE+RD/uG/yO44e/ITqtOXhT2BpaKrFiy4NiwWp5/BhW6Pc7c
tHUOpum1ewy7kZp5BQuYQiIKyNjYDSjCIsKvwtgITNMVJdZWOmSosOdOg+YOFXiUEK6WrYqFC6qW
OTkPbu8LuF2dNstPQ2xwcJyVZkUKkRdn8meRUzcjvJRpsptV0y6IK01U3dmikw256Skd9BzDAPlx
jQ/HxjCKGhE+cAnEjzA/uB3w7LmssqJUQN2t2xn76ZCBsgzmFqgLYOawlcc1X3v7AIM2UEzcIOQg
+BE2erWMPMr9UEVLcJzw2AyHFm12breVP1Yk3kO6Ec9kB5GsyXBK9mfhtQO5wpkqSs48LD0eAJMm
nhk8g5p0ApLDLb0ZZopVZoAEEQOhyY+ob6DhwmM4QBXs6uJUAXlQDQYMDkPS0+bA5a0lOigXm4Xd
ePtZjOOoX3SHUJa8pV4TS2QCUi+3TW5Sb8BKTkfL/phJWNTughxrCf+SbcVPPS1FvcVtN5iNTWKh
Posw7fP0ynsTeNiiC3T5DV4CkPkb4kI4pRkJCzL8EtHHUMs0iLhNmHcaCmavyGtgHWYBPMErwltA
x9zyy/Rc3B+W2Yd3x76iEP90jbIeKa51wBcjllYhYRIF01CoxaSZa4FsHmxjoE5em0weEsOFlcKl
0kxaT0aF2c3tKDxOdaJCyLzCPIMGb2Tmv/WRcnyV1HHzX/QNjP2IMJLhRBpKByVFQWgZuPKMcZ5G
QjDoqpThoVdup7XG/81e/T4APa5+hR4EnQmmLkAnnKBNOj1NlF9ddGGaPQCK2+L6zMDv1Nh9y+wh
gBhk8gfghI0JDw2Qta7b4/uVFYjFWgQi3ILNxye9kH1gUK+H+TofijoPys+YOmC+hjx549HUPdkU
VRJlhjV6PUSn2bqjObbCJYHPGRS4IsYWGF2NuyykK90oo2fG/eOMDDhFx9kPlQQPZsKQRPUE2te+
mrQ9l/RWqEH5kKpdhV6NRTJqBQZmeZk9oZTtmPP7c0GyUUfbsF3wQbS7uqbm3zkmGimNmF/QraU1
6XQop+Vm8JYxPTGw8ZdTwOZP7FhpiRfJAxSdBKHKP5zyDBmrXKu7xhsJsZX9+t6VQk57URW1wRY+
4N5SmEWYKfkxKgLcBsxFW5vOZyKi4n9D4xGn3PpxOPxDHuL737Q2bstXggJuq5Gx+CfClTvzG/Uc
sTeT9aArNPlQBQfmejCQi25wtg3Raqz7vNmZWeZxIg27Fk+fwWiyhuqnCE1zRRuSA9QrVrool6qd
gqj0LSaPRGJmC0GSYhjviuw6DH0TXYEuzA1u5hIdW0KIvdyzmqJUC5KEyJIgz3iwAqfJUW821l85
FCE3IuUN0w9nbLL1VIFsHHi23Tq+cgogkxrncPyTsnV8EaWwrHxxnKGUdxvq4Voh/2A2RZ3AUJyG
bRMWYeNvLHY5oBKL5h1wQJ4SrxTp6MsFEuD/WjwKkT3VjUaAQoOSXkiXCeZHpOJ5dh4ifxTXwJaL
vycZIn0dZhWGqH/pAe/hl3dveYi48lvXCVO52gentYt99gKHtnCdryT0y38jjvKab8MdXidnXbBU
kflXbQ1Krx9gMVj8yeFlhdDGt/zNWYvuCUtyJc8ryW1/ykS3DSgnCOPo+do1IzEwMZI1X26uA/TN
f+OMBgwaaRStv8nNSh8biE/LMa4qv9uy4b2F1zQiaPYBac6EzPRBfUJlnKqd2zZRxwwUkePvUbJr
Oow9sVSP68hk/5ltFSkcfD5pw3FLPNKGhYF/pEWClpcOxRsIBe8/v8nyE5JqMPcYt7IX1U1Jd8m1
B/qCnB246Dp0xMOSzDh/iRatnmah5uZQ6cUNSViKFFF6oG67jdLZ8NzVtmA4zWF0yBE318cwa5LH
ULHaPs0e0y5id8oIW+r/SDuT5biZLEu/SlquC9buABxwtHX1IgZGBCdxkBhBbWAkJWGeZzx9f8i2
tpaiwyir7Frkov7MHwQCcL9+7znf6YmK3BpN5QCPskNfrCyXBvSXMM8GB9R4Z2NuaFpNQyaIjbUj
IywIZADY7oEey3hwDYnTuxtcm2NCHmDuIQO6uofLS9yO4bg4TiXiIUJqscYQQ+E5xi6vfVIxEpQC
Cd1nuyaqp46YQxMsajwUegRKCNcmtlaI0gJUmTidltUaU9tV5fAZv/kBRraN6xvqCd0R0PouH4LH
KhPxD9uIxW1Om5xG3L8gXYankO0n87wsiHjvESVmUwuDvY1ppYHjzW8VmAr0YW0jFp306HtkIIEz
SxZoYXsDa8BFbtbM7DZOkg0fUlIDuyQZQNlwi+jQE0Ww9Jlw/yEF7G2yuYw5azfCKavpBm17UN4i
TsMSMcbhK1Xf5BDiVQZfO7we6npQIYlXOBuSY2605XtMePyPGMqmvF6SnL8aNZLLNVPG/LrilqJN
iJWcdo0kb+NrIRvvJWAdfVJjUqbov1h8BRr8WnzNQOqWB9J4+ivmfjxl7bsEEVqlGtYu4vOG4gZw
7Aj82X+nbWUh54BSlu6Eii1zLyodfcxCzD80wyUSF7s53nkQbHHlGanQe0q9iTGlx92TUC0CrKp8
Oh6HXDG4mwzxB9FegWpuW0CCNtNx3hT6JoWC3Gkn9MxIYJqvh6534W8htL9DatUGB35BC2izRPu8
yYVKGHSUHie60Uh8IN1t2sibFg9jtOqsEV8VO29+P9XR0GNPGCRUIlPmG2uGrnM7z3X10umkO+Fz
BKfjGTpJtm5AHbnuWrmcEKOg/F7RDIJ5EtFke82NvvlRzwLjvdcOhCEhFokdfZOaudO/47yjPQt8
2HkPhomPsjPtalwx3BM/iT2dfjJpzbvbavaRY66c3A8+JBKeBE7d3Fh7HZH0vSoA7rCaooY3r5CR
6/yuq7TKrxqOddbacitVP9uZzyCcWDvvCnlgR8YHUa7LR1u3X4cACsuWMeqCEkREQUASdTsJavBf
OO3GeWjhOELoth5aG8NEEIbmq8M4WN02pIGNX3Pc00BtrDAjthfREmZnowfrY/mGPOjOS4lzSWrK
Yqf1VX6DrIyMUIATxUdszHSjIwr7Z13YyQknWfDuw8EbtvnE3o2aw+Nk2vYuzvbIrr/4JVXiOgh7
qOlFWwevoLWxH4FtchjNFX5FMyhgiIfoUQH2QdfYbZRrkYVFUFWarRMblz8B9+4SSmgb9hPiHwaO
TkQQ80g8t37IpGP9ABjQAzq3a+stDdGT7LFbcCK2CsQ+hH1N7tYhzij/YmEbSdi/I5HcS4FR736I
arVQUOEfYKLSuMs3qdLzAer6CKIwG0EmiswrrU00Svwu5ZA0NtV81YHGRF/Y7qu+GAGbQdOQO+mh
EOSvyggvakGRbEJsxWKFu0N3j0PNkWela6yq10Wj4n3ecUq4maqwAhBe0wFYzRyA1DY0uti9Yu2e
DhwpbMTARLk6xv1gY8Nw98Ln0LPFYGr1R9qiofiSlcwRfmGrwae97dwS2OhVj5g6Cu4Y/hEivWPQ
YDXtNnbxlHL+MHsV85yT4NkYhYqAMXl+V9/mnbK+sYi77laFYdysJzcNXhscE82PecJfbW/p5bZy
7Qx4twnstq3srQpT56ZrsQ9gL0FKkBEChcZ4k0x2V90hxJuaq26YCgSFSGKMcaOoxHzedtPABVn5
tO6emPHiiFCwcqtVMqWmB6PBNeujA+e12OHCLYv7CWeogW3Sh/e8BsGVhw8kf0Umne+Zpg2qmwnx
MINTqA74y0nEgTrmpOvEsOfhZmBhjPYzCzQ6L2IDAzzIiIwO6EdaDpO22y9BA47HooHlLV3PSozf
wtmrbdy+TVZfISuS2VaiSHxSASazjZuRH0Q7xUi/xSQEmHd+6VC80pBAbkpnv7a/0ZXrfnp8wNTK
WvVEAo4O2zLeH0cwDSS4ds1bsyz/blFlO6dUvbsvJa1lplogbPYMd8zgB/FeiCHBFdrOVVGGCL1d
DL7hngSdyWJwbtciv1Fh13Y/2ODN6A4oBM8rxrC3QHQK+9lc6vUnlBCB/wxlapkoTrMNnCCdeK2v
Fsd4eDXMoL7Y4wJt7m0VILqkiu2O7hRO0S4IMP2vqmbEVMaJHMk6Z3lBYyWUHF4cSkbINE6qs3Ws
qXnXOQol+aQ41DNbyIhSj7+EGoMqOwAIqWSG7ExRBPUReIPWSgMmKqcHqh6TXAANFeoOuKP62QDo
mG5pY+jmay8FoW/0xCsERK7hHrIESNLjEFH6nkocE87eCmgOIaHKB6zn4dyvpkAZ3TEMlS6uiwFB
7ZrOaimIt6pq74tVjI3Y0qgU7A3EUxa/TMlI8Ar5moJxGuYhLVALjucz+vY+PfThQMuMfoyH9ClA
2mk/WghQXzv8YNZdTWpxeyV9CgwYCiZ2nynh57rqSW5faBH1OFRrzH0hCdp1jejkgw4Jvm9SAuxb
xICjBBZPlAGyVMMvw69lpqc36oqpf6w8ApyJKBqk2qGAM7EMGaWtsxVa87y8C4K8iW9Ia3Dj+7Jg
+LPxABgyssbrkdPcAdptYdjEBgiA37Sgq9IA13CY0GOVlUdUAG615rZA+dLWj2Om/Phrl/QR+n5+
FhatKWYYzzbj+cZD5Ei3rr9y0hiIHg1kkDGBMuaWIIrK9lvnWGJQGYFYdHjW+Sfa8o6t9qbmR+xx
jN5jhOrUvtdKRke2PGk80DEf/Cc7iKtmTxlDsuAwuhaecUuypWSqsfOHEW12uF1mPnIvFJ63rROh
3OJMzTibWZMgg8S3sZv7maI4pcxpiJmFdGHUiI7sK3rTAxW2SZiRvi4DDDdbR0VN9gGQAK7FGLrR
qbKH4DDa2FhoKJnkYiEa6b+ZDp0ORHPVMB5kH+MJs4PB+fDJW2/WNY1p0ocSg03U9XrznlY4USRJ
zLu6WXYwZ+m6OkfPBC1EwxtOFAPAAiwNMiHgm3kj6/3ci26hVVUYqoSH3JORzZSUQAU0KNI61/O1
72Jlouc1woysei0qAIEDeTwNfaFgnbQIVOpUj9+NPEofp9ALQ4xToUKxiRQbcjNMvONYsj9iiayD
byKE+UJ3fjDuDEwOOJUaPqg1gjyqeURrdr9E8EYv6K3bX9FQokYykOAzUS4jxf8EQgYNdSMCWU4B
+APjNRZkhZrYZ4aM12+j/A4rJPJvpMn5MOtj4iRxsamQ25/Q9TPci5xxIGcWn+ErmhqTwCCyVA6O
Ir5u29MYf2nnZcbTmNl0X/OS3sE0pLGZJoXujmBF07d5NpsFqTb4xjp0O+sRVNDwNJh++0pmZf7L
bOzk3Sdv9to0hw6IY4kwfzWymWNzQ1r0RnMU5VU9VXW5reEwGFsvS+OT1+Ug8CT659cIn9qzgTY+
RN6M/GQzYFm8z0ICs1ZeXaC/AuJWfzQJ1QpzdjN5xEprvXjCMn8lUfSvtKauc9ezzmrU2Z1TCciX
MiEaEPUx07sglxtHmqyLI9LTZMMUObvRKDMhHxFzXK1QMMJUHsCV5ix6Ff7Fya5IL8IeySAj9lnX
SEVhcJRpB5OQacest3M8YaOoQsRrK90ITgSc9owUR59d/KrtsnHWpGnWP6mzimhrDrkbUcDkUDvj
3HRvWkSHAieVzSRcFyX3WhFuE3GscL302rHSFmMR61VHWBTCVS3QqKBXjP1+x2KQ/Rz6yn43Btbb
BQieGddd6VQfLiM+Dw1flpP86tGQ3wYG5KttN9vVfWtJ/cyeEzh7kviIb5jQzQLDyHlOq451ldOb
Ebn1oaYFCt6vD9LnumoIpTTZr0n0LRjabiUjl1920xlfBxTB+7kqzS8wlRe6DlimhplZEiI4YWtf
D15sZrvIDzChTWGqb+p09r7lUDC6dQfHAXVjUWAbiUyKFFQg2Hs9JoIPBqKZ6jBk2nzq+zZ8rHzJ
XhjYBGgBHQjGe9n0OWAOpOTWKgROdoOpb34XPdX5OrTIul45I6dwJqwSR63dj+PLICY4mRxGmXsy
s65RZ1s5PeHQyw4KsVO/7mrVPjJWq77GwVTcxTnxWCs0MzTOVOM2jynUR9o0gTv+kkmMdoRJmLOz
kjYtrlpBPvmVYZBAv0Z3ToClrsb5O/ap6lnXfYCIRCze4LaXeXZF3USiOd990a+FQTm1zVU0D+sh
0uCtENOJFT2+5CFORPiO7cmlRzQUKtrgYYyfPA62LlWjn711luF+eHHbxxveBDKySo5kTx60H/4M
iY9nyxChuvEWm8J6DjKDTttcJt9qb0KnkhmDug1KmZtXHpVTtXKbmAU0qGkkERvEurrygJOd6nF0
MR87/P5UDT6vBhsaAiHWBtjsXRnJB7IQWacAcsm3gDkRL1XR2btmatOT6sz0BLglf21bC2GlFJN9
y8Ah/urnDizoNqddf+izONulI7S/zchc+xUZDick362Q8g8zIihqh5iy1zULyJsmavNwD+WB4XiD
vbU/2DnHZ+0j+AbvNDHnqvkYwTOVJeUAwTaIrKQroBlzdiRPMpndD7Lc6wGMmapPGafNZ8sxCF3G
AKKxA1XW44RbaNwaOLG+p2HYfxk0Jj3Ka1NRtPWZPS9CLLpgIOXSb4ZA6bXCOirQRAaBN2zo9jTx
ViACQsjZ0AdeNZ234NeZttDNKVz5ovl+Gag7eQJ6fOCwuwrqoGvXNIf6krk4SoAtwgl4z+QaJ0dF
8JdYzclArHlSNxqsXB+SDFE1PkewAGyYfZWxVN5rdw5uEMaU4wb+fRy8xk1o/YqQOjkrNFwN7fW0
xYSRhcVbBKrhRkTDAv8fJHRiTh2BJlhlyo9wf+X0hWZtDf0DxdZdOI5mdpDxCMkEaEcGqsisIHvG
HFyKfV7Hi/ASBgXcp6oWwdYAvdzfgKpkmGjXKDxpVkh131eZ8bNDjL1Ty58OrzUYsM6RaPrhTJlE
/d4tAnarV4vkNalhEnpxWT0nY+a+e3UzsIuyBuJThQWynYRpQ1WiFXprdzaYTQ5ooHo00LR0R+oh
3Dj2yWpY1aaZjUQfAJBDHoqNEI5Ole5ILC5wCFWBH+5VWUAa0QPV+zaEP6ZY1NXwyyLBKNhKjkIt
U+zGWEwJZXPAyilPANaZ4Y4OO9E6ol/NPNcAgw6MtHdzGh5C+St2NEYjwL6YPnSR9p6QqrF1Y1sL
7pgJM8YSoudsJ+SQH1PCcWPo+oX/glAfW6cfDNaubBlc8uPgJ5fkEi6ZmaNe/NU5ZzezzF7rNMvD
GwoI+wu/f4UqvIzDdyzIxbdMZ7SfS98OsusAwgaNeUPQIYgYJTVXda+LZ5+EHMrnJFB3Ni4n8Duj
M7wGQcsuzYzDrjehNAN32zvk2K+EmZXoeuhYbwYmXXrVxzgkEeo39ReLgy/efGVU73zp5GE4jl/8
GnH9kCeLxAKhqt3Fb9rDQW11nCSvchHCgcKZ1z56xA3RaoyL/ICAvezpP7nEji1FJ80OdzSPKZB5
5iHMihcvMzE04Cp1fkiDcGn/Nwl6wQ6TMHkFzF/ZjaoQta1ljbylBMzk9yPA7Y8AThFhN3MVVeuw
TYKXBjnpyIebt/e6yEaDIQYf68pMOtwrqVW3JBx4/k9ecNo5kIZzmuuxeGZlzJ6DOa/zjWqb6bvE
evHIwKFVa9rrFahveFj3/twubwyZdUfXnYYDSbW2WM+NJxYelQ88QwZ9EgAmGeeTROp8hxsQY4Xo
AGnw+ARtN1f1JTp9wqYHqKIhjEceBqf9aZSwuwSDVYqWxFDFJvUM605SgJHVEmX6hvRvrEr8nGax
sWqL0eE0WhRjLQGTYm0MtckMm+oEK5CcvWFbJ4ZTbxFp8/RZhtyX1I7o2YaIe+h7VKW15/3n1spM
VkfH1BzfsrGnj9EieH6cssUqRXGrNzl4/Xhp9GCLrShp8Q2lNseyDtPAvsZ1Q2BL1PffCDXMnzl4
9+9jGCfYihpicgxaDeU6p2eZrUIixcU6mDO5M1vCDqlXF/NubeXJC5L1+qWBvBezOS5OhsiYmFh7
wLzhMcQEell95P5iUdHuBu9JrLdD2g5vIVSs41wyf105Fl3cLXFxkbOvNMayXUDN+qXRHUcv1OEx
2q8hjV4sG/cCKE6C6a/Dxsif0BWGaHUwyOPT8vPxNSyptdZhTqdyA6tRHli5ONA3iFDSjYFcYNhj
JQjuMXMx1bLofEBljNh2SCbLVLzGa+h4ePCjgD2AUTeQ9KAY3rOUic8VzqhmK4kOYEpYIbah3VnX
xoYpfh8+0V8OKLfKwtiMOCHFfTvGctx4eYrObNKMaQ8tCaNf8fM2e4CBgvHgjNyRcS0jVkbYZtxt
4272QS/wSlgbSDzWa2e0cCNrEijbQ6gxs18tr4vi8fIVbZlmw9zgAAqtEt1gTSaX4TrVlYHtmQMU
ceATLEFSx8eiorxKtQ0bQtuEGyBSIveVyWojQCB6xbDTcqi6NcUnWwc25erJJassuKqkM35vonEh
vtQmhmFGrjYKBuQexHa1XfFGr9UGW2BiQ1kZyI2/xQBtoMRIMvRWVY74cmMnCSweISLEITVEbTB1
USHf2hLI9Jol3PwywxtCJqMGsqN6NFsEsbb2xDDfW7CyTZgM80GOcdRc5ZmTHvU0hWpVQtlCgEG9
kO7bpvRIkcbJ5+/I6uIYQvcQVGnN0eZX3MV4IM0WNdchM9wGWiGlDL1He7D9fUCrBGv7SP41vKH0
bp5622B7Cfr8q+MSf7LBNuF79zHr8/cuHEJmRUWl5abK/YHjK3m+7zQGYI10Y1PSVGKWZz3Chinr
DX7L+CFKamtA1sA/3GBYnvkusJKQua0pcjaWMsLTbGeovoPICh7SPrfaLelO9q53BZlKo0q6O+q9
MdqZHCmjlc1GJPj6O2g6jZHIDwBP8ZvsYL2s69LI669w2vVjJjomi8Ns1mKnOpSh6JZrDnfMECL4
3RCo6PGYVfyG7TT/iblcFutU+Hg2iJ6U89awndDA0YW7g2U9MuipcE6BtEdxF5J62W/YMGsqGche
pz7RgPrqrnXebGfWNd4YSyLEDMIlndrp+r3fKRshJBF2+ZWm4v1p0YAMNjE6cgpMbC0P2IXYcFXB
2A4TVvtT06KpaUmYLjAlXHH+rhe47sFSqOwFxRCju7Jp7S0NFRQhdPQ4yKWQFr7SbytvK5pyeKzS
Oh++ZgAN3RWCHKYtaHNIVUbGbNKWjN14wfUTPRpkKto3QmUub3E2Ab2n3dr9mFFWxdumRmKxkeg1
Tgmr+4+c5eh5AkEbrXPlzFvNkRM+fhGoF6uL8xvRkGSysQuLKbqliu+ZayGjgSFVPgA2C7/MlrYx
GnTp9Isu7fhTYGd5pZwsrzX91nhTgviDWmW32TaFNvoS8gM/MaRCKZR0tPajsABcX3m5jaY8Wzpt
Xtk1I0OcjNgpzDzJPV8YTCNq3X4oQb4T7dz9oPiih8pHWcbpI6KZ0EGjqovepBXB8ryR4dSxiAhT
9d6zhxctv2rD3nFXppyGBLtNLVy/X2WaOXS3nuU4tbdRYhbMlxFaNd/JAeAxuQkzZhrcTSSsQwCn
v2N0U0wVyiPayszZ89mk47WWRsYEOOL9XGI0WivatcQFjsy6J8GXUsnAS2x2PbSwhwXTYZH6XoEP
aRPPGh9MZDN4KRQrWPXgm67J8Aa2gEP+WuykXfBiOlJket3xm+MArWIF+B9GFhjL55hQaCD5Q+l2
N0TXefaV3U2x2jkEGuYfeFpNF16EWTYDDMaycLaAHYAkXlseZFbq/0B2QOfDVDq4eGl6ju1dqDu3
yffaI3PJucGvzwBiG4U64oGMVglxZ9skuCPsLSjCEYxKSG7dStDfF8vpgRM+nr6RUs0z5ocUTn+2
Q/LN6A6EJ4tkZrds+OxQjXsdkx9orEeZF6ROIHYicBWj1cICGwC1x6SPzwBzSAZehyGWdZALJssP
7p/wGHsQxlZxjS6VyiLKJR5aR1mcz6n1NjaRpfcKaT159zVSkbRhfVrhvza+1zTcfjm2Xb/Qy62b
dQxqgIIqI6hl3Ua+OjLUJsGnK0yJBk8Rer6JCgw0GxHo1Fr3vVP/WiTDZAAMdrxgT2qFDx8pO1nn
iQVyFAC5zXFsnH5pB6M1QdjZyEQIWT+VD5aGZIsPS+yRFJqKFkRZ35WdoaYVtG/v3U2H6QrSO915
IjValEddSxfNtS1UcUPXRq8jEv3vAUF50XbMrZy+E4c1EseYi6k9fwezd82hYd5jmKLKBxBMUVaO
FQj3YFadzX8a+s7OSsDfnOtcREBzi+NwdKhW1xBA/XoL8YiA+EKRKhL1uXeis458BSts5lw7jPCR
VDYJAkivzYwn4dj0Z5QVV79CmrDTOpuV6m50XJvP1HwotwKPwng1C5JDt4ON5mWlFGAlWwgrPpB9
gp+kzBmorDE/oj6KTE2Gu2UbbnXdLq/IJsY2Y+zEMM4RBCmJeNf3YzdYE2AWg/yQs/7mcKJlmIqO
wiQ7rzcxgqH9JEukSkhTHyb0YSNjLGo4k6ZPWWIAZ3kg/4xDMAJvaAQ5wSFdWGtn39R5ex37TeBs
ot4c+rVWPs0I8Cv8t+HqqFWcF/47SqLm6KEKpUjFZPFTycr6ASCs5zVxJt7s0myBxY9wa1dRC7x0
g7XNPnqC7u9VTpf6EcEY/SXuLdl3aOwfQSyN7yq3yjvTIdD2KmKG42+JqrG9bUMIGzumtaCNrJq5
9cY2MR6vVcUPTD6DU6drUjXoqsFy9cQK0hbMAt37E8PSOP6RpznZrHmTG/dAnVLYb66or/Mkh6/s
OrraZREBjgcPy/2NaOvk5IYsyGSEAhLcwDtAg4i6Gf2SbB3bXflzlB3ReEh8fsC43sMomT4GCMac
r1GbNCs1BVG0ojHM2YfjMNBZHgc7f0NP9JsTmsOrObfFg6/4oegv5jQicgNuPRFiFrjcaRBvcaZy
xvRd9JTIpcMaZdbUA1nXvG82mXPY70a6Npz2MBFQvGIIcIMhfhMF0FaZRD2eBQOQA76nOTp6k3Sd
TYiW0LsqGVCXKwoCJgVAlRUmPclmDeB8CAFFELCF8xf7HMlt7vDB4W8iJrka2xt+R2xDsfSj5dRF
N27VsRQBsyxNpRemgvuqPHuxJc8ZNBrOXjlyOPIovnDEGjmxG5Hq9nQm62rdOVI9gPEZ3/Av1m8x
J5YPZrlBx4FvHk8p3uIn5p/tCWx3/TzCKIcyFErwOtJyuGMgkDyI/8D5hvqSSn9bwSct95VwQ8Aa
tdeTwdWVDIKuI3T9xFM5+AjM7T//8d/+5//4GP978LN4KNKJMfs/8i57KKK8bf7zn/Y//8FUYfn/
Hn785z9dSwlhK9tDVenS8ESDyj//eHuK8oD/svyPUERhUzcMmksra+96UPilH/YPn1/E/fMiigOC
8GxPS9NWnuU4+s+LzDpSGlhEcmoKMT2wGpHYaVTBY+1re21NM/p9uDDh7vOrLv/W327tf1/VsUhu
sRhBSevsqhzde92BLT15rts+pip2ni0rN4wt2WARjq4J0Z5OHbGjdsRJ/fnFnUsXdy3IzKbLr2Kf
PVdEJTQgUJOe4qaebhd/mX6krPJvIbf6+aGs6wEr0+fXvPiYtclxBtK8a7nL3/Tbbykzcn6dVqQn
MrSwSs/0/34wUo1e+xlj2hTK4SofJPE3n1/2wnOWgkuSPC08j3j2Py/bIzQrVRUlJ6canzKfxnKv
E1Q6VHxM8EfOpMdELjIk5LSpt/784mfv7/Ijc3HNUFNj1JOW/PPikzkxZsyb5JSaFYVogcPlGgl2
2u0/v86FZyuF7eANcU1u1PH+vI5Tc9zkMtykQcaNYYSs62xINFaGvn0ZIDzuciIXXj+/quLfevYK
SySfFGuOa9s4Mf68qmbaPPq5G594yRfsKKbMieiAMkZ2WLRlePf55S4+TD4XXlkbb4a7/Dm/vUCY
HAjoMcrkhHKI6aeM1TG0QthXn1/mwrchhScclObacVx1/sLIuRkhWqQnvxjxe5KnUxOozuzMZbtB
P1WFpn/1+SUv/XxS8Hqi1kdxq5Z//tudkXhvKaJVk1M02Gb0NOiEas7gStM2GEq7+K6rQPQQPDkc
X39+6UsPlZQlPhCWWBflxJ+XDhpI9ICxudtyok8fg92tQN0G/b/xhv5+nbM3VPfJrGWkcIgguMPg
XQXPSN6qLflnWA3CCL5uEUTv/8bN0ewyHRDLJjvInzcnSz3TLbbSk+sVbf8lSSqzf3SQMm3+netY
noNiVfMczx4iDjw3GzH+nkaOX4C/GzEHT0WN/vEvL8rFX8uRTDe0BSjt/IaYzSMq6vLshAB5Cb1X
Y7AFaEr84uc3dPGF9EzBIFRIV5tnv1aaKp92W5ifHFxU3yggQrm1hOXB4YsblxOeshqJii6mWv38
ype+Psw0/+fKlvjzJ2MNw4+BJu4EPFx8kW4KW5GlR2I6AQz83rT0uT6/4qV7NYUJvAf1usln8OcV
AVrFZEg2+SnuEPX6lBx3bT1mjwKwMeDGgmEmLaPkL1e9tHaavJIM/x0HN/DZVaPKnsuhyfMTkSoe
AxYxl+8wCMuTS27Dx+d3eOmZ/n6ts9eT0W4xYnLj14ys9sUz2gWqVZFMPGIgfuzxmz/9/13w7PXx
kNILq4/zU6bTmpsznCjf4i0qn2Vj2q9VjqP133hvWL2AENOw4GB59jxDMiTNkqi7UzGk9o7RmWrv
dEyw3XpOtYKe5sZOdfP5bV76Gk0tbbZdUyr7/CtBGo79te7SE8PgplrXPuGy25Hh9V8e58U39P9e
5/ybUHlcyVinKVzS8I1J7ITNIbQeI50o/ZUI2CE6EOHr/q1gu/iK/nbZs9WzhfUR9m6TnnpYVZLu
SeajS6oY+u3IpLejv6xtly7H9qe150qTn/LspQlbkBpzFGWI94R/leCTOlAZBgCms+jr5z/cpQdq
Sb525WhHEADy5yfPdlgG2Fwpf017/Fi8B9e5hfRglepgx2l1zzm7+8uPeOkjZHlRQvF/JtqIP6/p
ZDTwVcgGODANctfAj8oDLif3hqyugAZiXtW3n9+lXNbK8/rMsvAqomExPVObf15yAlfYOobNtqTb
8M1Fd1D3/cHoC0QZKKmW9hDGVfpBI1NDQ5ftlRqWYM3P/4yLv6uDaAtmpudqtfzz34qb2WtrlVk6
PhkBWIwV+IzuBroOVmxOHPRcP7/axZ9WUwwryUiP3/bPq6nYIJBwCuOTjzT5gCm4RFyPyfjJyegA
lmmlj6Mn7L+ssJdWAgui6FK/2RYG6z+vaoNMW7qxSyUcCswEU99sGjqJ4+bzu7v0LClkqIA1jigl
z17cFJc3OpM+OdmEAd10o192V2MyVxJlQuX/ZXm7fDHF16hNcymH/7ypvhiIu/Cm+ATN1H4DA21c
iyJwQLWKbvv5fV36OGzLEZzzmQB49tmlWmtCY2VY/GpSaDLkGfysx7CaHsj7QE6PQbD6yy926T2h
nWUrKAdaWOLsc6yyQmQu9txT19bAmsNiHN6nxqHN0lmYiQnwq8d6Rz8GJvPn93rpsfI54Ky3OXoL
cVbh6Mav2BAlxT4de3I+o1Ju51xZw0ZDe/jLxeTFqymTCG5CnnlDz+6THdHPJ5RfJ+St9bqkSf7V
lC6MD7eydgZmqg2LQIfj25mGZxuIMhTI0NEPDSbBG+aGCuIREWuMtuj1viRG5Rw+fxxy+QvOVynq
zKUJQ4OHEvrP14zk1SIl8DQ94Z9HqO07ZKcZ9fwzwaCOfk0miHaV9dh75FVC/5QtESWc+8yrkDSM
z/+WS58xx2fP5eNy6I+d/TTtMAgJwTw+pQUxjgAFBWCSYhBN+G/sdb9f6PxXic2xScqCo2wmmu9z
CaVlY/ZSykNXoDz/y9e1rD7nT9jl1XURLZgKW/2fT1g0Co2mruhCMBcq1ghlDbRHteMy9oH3RnOO
WE9E2tE9IKJm/fkzvXRx8EHLlrccb83lQ/xt+XcsOiTkTOmjCzsK5XSMP/2BdAfbeAatO8W7ioln
fAdzNWm/hi6itt3nf8CFL4Dynvef3hPuGHl29105hHXD33VUJoQqqLNp5+ztVuUvSKhC679+uyz/
DPfZ6WiLnJ+n0x6+Ay00Dy9OVz8DvQS9JisII1cKxX+0cfMGwk0eDPWtUaPW+zf2P9OlxqDQYEJL
g/zPx22OGAiTyvaOEpW9XjrWLK008CvvcZJk1vg2KuYnRcpf/pe96dJSA43GtB0XFQ9DrrMPeVGH
VTGTj6PTO8zZ+s6ULDHB7D2UGSLjK3rGQf6EewjNofYG40j1jGVCEJy3NXwPaLfV9sN4G0DsIWmk
nDrrbhrxMpw+fyEu/6F6WX35zlntzl5Ji1EhHlPTP3oQl4odHTqyqYXqpwd4HgK8ycRQTPaaCZpu
x7k7+GKRfoRRNDI5L3vl74KK7YoQay9xd7wNeidTEf+lfrv04tIN8th9Tb5edfY8a4yJg18KfRwM
XJsk3Xe3EREUHwBUuvm/XjaZlML8Iv9ag897awlEzECQpH20ehDIjMFmZoZlNcgbo8+DCrJoM4T2
uuykF335/OdYbuNsdVq+TsWXadkchM9uk7CG0aQC8Y7o2aEqdC15E0MqOfHbORqYL02til+4/dPv
TSnTpxHueLz//E+4UAzQHFI8a8w1AA3OlmMi6RUGcd87om5jRgszBm9xWdjfOn/GFmP2sf4OtztR
h8+ve6HsoSoGaaUsi4/mvFglObvD4if9I96YAa0Je26+IORgXwdzEu2ABUf5X+51We7OHzekYSnZ
CjSTh7NSa7YTaC+l7x8TsMrRddkzY4uTwvRI/MMOi6uxq5kv4aGGwBb2r5/f8aV3mjg9hgAeXWqp
zq4OGy2XeMSMY5wZ5rTBYZciqDV1ZcX73m7r6S9bn1z+hWe3C8aHp+xYDguiPvvWh563h7B1n1Zx
IxuUBNo9zH5SyJcgHsVTXxXTc9xOC64/qlDVjWa810YO/jAjTJhHkxdia2hf/KWZfansoeKhxSyk
Zf2/mzJJJYROlZZxVDA3XoJ67u8Sng2jVfCN8aZv+gxEX+sAJMxTTKaMvb2HNITfBNpoeVyf/zAX
XkU2YuEuhxdJd+Zs3/Bd2lQkURrH1GdkwKFQxfbPOY3QytGVqjcU7qP5l9f/wqvIKVxaMGYYQWEP
/XOvylxHkMAYeMeucq3rgth4om0JudYbz6kSZGpEXTU7mh+Bj/AzSv2Xz+/5QrnH7dJHpfMtpG0v
L+tvpYlMSa5DkOEejSHJSCP1SjzHU49e6vPrXHq2TC0UqCrm4pZ5trxIlHsV1gjvmEYZuql8kuLW
DXtyORrQqKD/i75//PySF1Y0izWF7g3Xpfd9dmuj7L0iJNHgiJaquYkHawh3bWQmyOEIHFwjnmLE
XAQDq87nF754r/+aneDsZ3VZfvP/xdl5LLmtJFH0ixABVzBb+rZqstVqShuEngy8dwV8/Rz0bESQ
QYY0EbOR4qkIoExW5s1z/3inokXC4va9+14Dmb5PC69EFqVDLLZV237rNB/0wD+MSOqd7czQNMuZ
zaKO8vUA08J7h33s3iuh7n+ljZYOGpK2sIgxPdU210e8sIlxUnEFn+peHBqz71m1OaJdr3HfYzbT
jQ90+iHWw89xJdu36yNdmqFEkuxcLEldfEQyf7xN6vNlQwTnvA+VGa7oRMJXROmHUf+Hr0abKhpf
lUrl2S4JxpM8e6o472ZZN1u1MctgSW+BdTAUOK2bLFe0b9ef7NI7ZEEgivgoys6PXEtqbUj3APNk
IuPR7EMNcakgs6KDrcNQ6u9zGYbQXF4j+cUpE3U6LWUQhBHm2iR/ELUhpsxHlERBD+BEdWhJuf5s
l74aJ7qFHoMok4DidLAIXDMc7NB9d5iMa0GRZhIfAaP8h6/25zj66ThGV0oj6Ub3HZpTf0hcLO82
uUEDCoieiZ/g6E368/qjXfhsU7XFcQXvUSNmOx1SG5wO2xHDeVd0/bvpxe77aIzvVVxa++sDXUpe
MpJjcwvl5IaQfzpSmkkwHmC6310HK8m0qdQn3J98G65vlW2Bo2D3KlwabXMldN5Fj65er4vk1/Wf
cWE7M8kGEK0IglB7nqxpuMrh9SSZNw04eiOytLceN8cl46XPGv6nNx77wvvlkkyilEyNSjffbDPL
sUUNW89V3iHqE4CPjr+PvUADZ6O77d9P0ynuFIILOL586mwsNy69NNNN710ZM0jq2H8NOOaGU8b0
r1+iwI5OI9FGwEke4vRTAvHDfCzSlHfTqVHfQpRH01mlQql32Opl9ZsWIb++ca24EFywZUzL3UAt
QGnvdFCafTy/akafghAGVa9B5jtrTZd4lYgeYv0K2xI9eCoCP8SfWpa3Js6l+I7xbVQfFIWRAs/m
L46bVlVKzz/S8KJ1G52J5NIb0E1WBGj99prw9TvSEiFazAwzoFgm2VeaoMFK0xaOxcPffwN+CoVj
l0BRNWcL10Idome24h9pO6FjUIMfS1E1gz4Ro52PxKh9vj6gfmHpoH9BqUw0wDFpTn//x9mF/K2A
JmXzARwFEjB5EXFMuQSVu6HXAhvoIJaS/gsSTgMv8aKIzGOXdN2IbRoOSxsV9ma08/FSgUjgjFr4
DOEUCG1PNazauJYJvElLTR+y/8jp379LTtCnyKkV7ZNTT+1WnCxqjHQz6ZGleoVprwskHf4jQLCm
+u/6016abaSyVDIHkC44qU8f1gd/Vfdmq7xjS+7ZMYrM0pWfUm3IPssus/epZqd3MrHsxw6jpPX1
wS9tGlxv4BzC9WPCzaZaWaM2D93IP4KBr794IfAeLN2yehGT5bwx1vRvze5TKJlsQjubDBeXl9MH
BQJBF78YvHcgElwRIS14FSgKyEUAmPsn3Appcxe0B9fAwXu1X4CDN6Mbk/lCdEuFl12L3UsnHT/L
0xp63VZDM13qgJTh4IrVlf/qZYF6YCNP+lVLU/rT0AiZ/v77N82ZPhVgeAGkE0+f3rdTunPsxnv3
oLytrZoGWmxd6UVTAzFur4916QQUtosWicQ9uuN5YqQsBfJiumaI4YMRVEOReo+qgngS4E4kX7Qc
J6iN4zQ6jDFBSxQmheiW6ZKsZHEjFXXpGi0cMiSUnCjOnomiMoxSNZy6uLdbTvjYYs/2oheutXUG
DWdCT8lebQwasNSwILukwvhiJViS1pUysvRgay1C6efujXPl0jTgY1hkDahvEkiefo3WJWHQdo73
XugpgGwLwbO6y7FtVxfYKhTaQoWDCFPHtv9h/jmmK0jIE8Oac/GGb7ulVmC4/B4mDu17di3bT2ow
ebT5pO+Xo4Laao3zNDbO1+fEpT3VQQEncJQVaEdmJ2kQ9MKHD+i+GzFkRwcs0UJtk/BTFml34NX7
G5/94nAQR4nDJnzP/Pqhjjldzk3AdHer9M2SJEAXRaToS2lDMLnn5Au75+tPeGl/YQMlcqaIi3Br
trShLPSFG7V80w7r5kXoWbikQoaInwtKcXTUlWZKM1jcJm+VWWcbM2ic1+s/4dJ2ytPCzSVWgdw9
hfd/HFw5DVl1JS33PcTyYdcRJDWgTO2fbRR0+Y0Q/tK5MR0XBAjkB8Q87RLGZNItyeMKuCg72vjo
y+EQlD9TFRmLhu+1srfGBia1U6Dy/IctxiLpIyxyBGiQrdkNYlByGOctJ0dfkd0JsMQ9WL5lRmsT
x0FzbcU9a6cZvONgOBs/QAS/ETnazru/fuMkJNF8kJW0OMRmC7nWEChUUMnfm6k1TOqFXW5F33zv
lLIMb7zxC1+XW6dKyon8I+mf2ddN4xE0FrYBxzGtwrsYFg7ESaw2N0KYfXljh7qwgKYqA5EHVTey
rdPf/zGV2k6V2NqE4bGj9X4/SdAWg5cmTx2dcRh75bfq6BdWz0chFbUF3TVnig/64SL6Mcvw2Bqx
QaNzFEqI1FVTJY+WP3zQ9AbrPzUdzXu6AILgQaothrZ//zWnZMyUs4ARf6aGxDc8xoMD3YAyldYR
v+WfewSfR7NWjRs71Ec9axaPWH8ONps6TUdrUCv18AhVz/0RoklWt2mktdtqAJtPqA39YUEoAUBE
cAd/bfIOcvxC0txFpwV9OWSfDWF9d5R81Je06A7VjTlwacJRv5mOKUQbrmWczgEjNpH1B/zCQTUl
mKUqcMxtajRww0mCQ1G6/vYvTjm07io7KGVIYzYc/ngCoZ3LcBWt0ZtEx35qI0FSQ41E6BM8mlb7
3/UhL38E1wLObVNAIeQ/fUQvCHwfFYp/zHQXZdWCbjHrgCnOAFcAPHW+61QwPncNmKHHLHUtrHFc
O7aDRQu89U4ldiGtVcaIkfCtKn46rdlrN3TOl74CuZjp4CRpR6Lw9CdmPD/Wq2jVA8ALEUguEzcH
XAd2SgWc58Y3uDjYVP9F2TkpkWbvA+SzndaWEh41/Dn9T/WoNM1mxO602Y4g3X5ff/3TjjVfAlMB
wZgiYSRms6Cg7MRgYzQQHdMyC5KVqNErHqDFjTePC/3SSExipCRCQzczGwlVugCrkkL6LBUYnDGp
7u9AG+gf0zE+LpconqA+6IhmSTZH8s4zomKNnjXHkFGUO4Dy3eb6s1+a7QLRNScn2SKu26efNWmK
NjB6NTo636Kw6u5FppTPmheEHgYRZn1rP78Uk3NWImL7/3hilt6uzdo34FSER9OMtO4Ov6023bSG
pOtbtYKHkiyL94K/hb+0rAZ/IG5AdKKnQZkH/7DLWmhPSfOjdOP7nz75dJYQQQEo07O0HBbY2Ear
MeuMn4IC6vLv3zKHpmmROlWJBWfzeWx6d6RRNKJ1R4D/r6Wd4hPZIutbqF2JYQGhmXojNrkQGZFA
5RQxSBpNW8vp80lMuHQtT8Njyt02e3I9GTdbDeThE5xUP96EZe8P27YAeoldisxgz19/6EtnKQuY
7CNVYRfz7tMfUEAAJiQgNlLqZspWpF0BHokCz7IxFFpF1YCfvZYkHd8wYgkXtpKZ/yDBpR+NpycP
ShLUmDaaP+IHRbFaT2V1H41c6b70xYBJc+JyTqVderz+uJf2LFIwxJuCUFSb16IronuUhHVwDOCB
RfcWGL41HhLGJs3yVt1dH+xSdgxxDPcYOtDIJnyssz8erJdFS/sVKUFcGnBSqFLte0Xewdhqac6p
kRnqeB80CWAFQCuh+19L9AIHOnIb/qTmIW7EEZf2Eea3QVMwmjy8RE5fdGi0mZ17gw/uT7Hv/ZEo
qS1NO1wXA/CPFXWY9OX6K5jm73zXJl3DaiLyZejZ9BKyNqPI4MxMvQZase7pnXkPUdPK14Ui/GWp
OB1sBAij/o2d4/LIFAf/P/JH4u6Pd696sYpRqEME7DitsaayK7oDjcwuEnap2E+pmyLUcgmIsvU/
PLNjC8JuNFIoW07fsonri8Lh4h8HGpn2KA69e6eGvvm9468WHbof594e1fLX3w/7ofGcAhTdtmcf
V0O5SCKyCVDnas2mgwa2CNnGdwEUjC9d0csGsEIUj//wtA4lQtYTXXn6/G4H61a00iflmkP+f/Vw
sHmtcdi7L1W4aJs4xf9o4ScKfnnXH/dSsobNglN+2rKROU1L/Y8PDM1IcPqGynsLpmt4cACP3wF5
AG3jq42NWyPN8IkTVvYDElssjG17pZRMhqVWtSOAALXQ3xqk1f4/xGBUciiFM+91bpynv8uAYjTp
w/xjIwM66fCO6L+BIGx+OnHjfb3+Ei4taNKDho2aZ9pkZmNZIFyYxaZ/9BNgccu8s2W3Kiu6h+xO
a1cJwKV/+dwm85qsAU3Y1hSm/fHWSXrRt6Qm4XHywDnIEftZJyzkbz2NOyC+ZBVWqnKz1njxOU0y
sogrp+17NrfhKoQwq4PgGI3heKSe06ovvVsa48FD1lStTJCytyru0/yZb11Et+SDSFxwNM7eLcAh
AMKiC48gRuqvVVRPtMnRKZa2kTrtjWN4NtjUAk7GlWkjKF+Q7Z3FHp1uw2VILbEmFwWFUhva8TP+
PQ1+Cy7Iwb8fDc0Eoe1UV53EIacfkUZ9rGDZwdalCu1njSOmCv6G2tu9AQz29/U5Os2IP94jj0b6
0KCsaLmkupBOng4WD1YH5Hw011iDVLhIjoENQUIx/u5kZxhuIOwHk/qVvNp8KRR4XtgeQc46TMmu
PXVabQXvPV5p1m4wHc97vf5U2vSO/ngsgiVKA1xH6Iji2ovE6fSxBliPrUc/+z5Dfo8rXD66NaAd
vwXPuJCiLvst4Gyst1Kt68pqCdoWSJLbesl/ClkUfW0jYgXCAZii6wDkjvVYwj32R7xPzAJshhVF
JX73DshkXdve+PXTgjn99WR2J/E3amGkM3MB7dBRTLfN0drXrpW+oMt3o/WA2DXlQhE8kRFNvykt
t/bRi4B5QBZJDmlR9MfC1KNbzbnnb5KpBpiAphIVBehcINUOAI/AtQaHzLdrDa6sb4HTkdq3vgrs
VxiXFPGA8N7QSsy2FL4f1X2T/7Hi6OWYN+xkEcK0tkeS5PSZ99MDRvgZ0AXY2snJG2xfZ/bDjfBr
Hg/+f0yErghAWQiUGU7nTJbi+2i2qrof+DbuHT5MQ/ZA53MG1TzzEt3p15gnWVuwKSkkTVdaSfFV
0eGdrQa39ysaNRu1827sBrMrwPSraNqfBCpTde38CjBiCiW7Wu7x7V03djJYSybHXa9HplgC0M7u
6YNjJ/LCIDN2wQAm5cbN6+wspz9kasBBGztdQzg7T19MbDdUeQZP22fI4ACRFV1obaGXjcrR6D31
ZWyyPoO92lUd/LehDt4I7/r0Hvq0q8b3RoDUcQFmixZInwKPat4INj560/9YL2zPbBRcaymI0b/B
Dz39gVVeUe9UG2vv96U2XRxay62pipVBgW0VTXbKo1kNnbwbA4eO4oWGn5W2jCrLtfaq07vdpqpE
DMc1kykk6z4zkuwV0o9fP+Dqnd1NMML+d2UYoxkuSgXaOhq9Pq03aeT3Hii1NtLwDsg83ZPk76rm
NZXoZssNakZYXUlByNmsdF/Rdlo6iH4jNaAxnzwXL9cNqDFwP23hdMPeKSurLxZKEzTrquuDfh3R
safc514IJx/Dm/6z6JrQWCegYFp9GUA/a55bdl5zX8QfAO5EiXrrJavlIFYZJK9xaQW0aO10GWLD
PsaqcuBXJUdqffTa93xQCDtJH3bkCeIhvW9L+Twqupm+4ECCw/KN6TxfZdO3ImOAxHlqBqIHaRYY
FkquZprZaPu+7LvHzPWgzAYDgHs8YDRQR2aU6CtsA/GAA0jnrXTZk1rAOnEjQtUdPl/faqeZcTpz
dGYNpy2NIVyV53WWJu9Nv0X9dWhG71Nfy2Dn4ga+7FG7ShZ9/NsxM2+ndV5+Y7e5ODBNmHS2s8TZ
T06nrNKbhY6Vb3WQrhns1ChKF7RloDeljvgSOYNyBOPHH1Y4PO2uP/NZAkml0uPwyJP4GWWTPVsu
2HUwF+QQHApMNtwVvKLIXcgCZ1V6DcDtY7KTGJ/DTgMTrxawIIhx3xMXENX1H3L+DuiU5sfQuExO
1HWmQ+CPaFXR4ZNFuYK7oM1MNz1NX2hJOjymHSbTqlmG3yMSWsuEBtIv10eeHWpMQi4l8DWmzdUF
Dzfb0TCPH6sUI8o9Vqsy2iSiC4ZHQGeRuTJNNOGa1XTaIsdF7eZm+vFUp1OOZ8UagLvRpHaeX/PV
MJE1nkTJgZylXdLqYeAbuZFI2rRkPemEkJM5CWc9xkYq3WaumY2vUopJEj/g9hissKyJ6FJTOt3a
jZXovb3Odid/S5p5hujXkKpu/zR0Xqlv+yidVLe+7kKsdnsveSTrERAqBxgkL6xCymARjJWm7yss
OR7gaufpKqlZheumC9Wn1KE/aoniAMqvRi02AweKicsKymZXPXljgGEjJoN5t3H9SqGcQWNhW38m
MMtfLLhF3zx2QG+P/r20tlJqoDQ7vPLcTWmqUb2t8fUFOd5Y0NMCq1XtHyOOxHQFj/gf3lMyTNgc
AI/z3xpBZL0Aq04fs6hvle2QugLvFR3rB14VL6y5rxpkKKtCxyZkZXeUlJdprVuAB83ELl8DBZLn
S+Y5TfqACXBkIALTnNhf5KLztAwSbRqGj7VMZbyxK+kcVGKbHD8Sr6IdI5LRWqujUX4VViq+mXmI
rzys4PolwXbP2rYhUHZEEVWQLoO+66tNo6v9zkmxlvjSm0O1w74pwunHAm2G+ywh3sIp+iFYW5EW
Yy/c41Je6UvUM2b0swK7q8F2pSUi2/pDaZbfnN63rZdKx6PxxY5QGAG9DgSV/sG18R8nIjKWRHHG
SAdBn6lPUJPtqNyM/YhhUJW2HG+YOLKkZV4YzdfK0vr8kbt78qDlXmz96ofUecn6tP+i54OETC4A
4638LC/cFQBr5CVY0WLYgMHoLqb2bhhLXKiCeglfeVCWakLeJMDqeqBq6uTfcmgn4NEx9ny3VJGg
rlUsD/8wME/lUh99vRq2FoiG6JgbeIpti7EoBtqeSoykqtypXVx7ROAtq6Hvoe0Ks3KTu8GQiXoH
kbT7r0xSGum4B+e44ZpF57zVvTUajy0W7PYGFINS0jvZdHa6K5NIjyABmt0DCijbfG0GjZqgOhiY
B65MakHDJyZCkn6vMZv2nj2p5/2dgpmOQOipRMXWhu2L/66GRP8hi8NGfBam73ePY6mKetHJQP8x
jkPM4kI4oD70SEFEvKypg2E9G+ABv5a5WWxTuze1z6Q5qLhtLLBid9gbgcjfTEENEVVqq29SKZxg
hYchOrFF7Yl8g5xMl+lzmqd9oeCCNVQGZj5xvccJOEpe9LEdxKKNU8W7oV483yShWFC8IwinZEi2
5HR7lnD9s9oKG27xvr6q29xZR2QXHgc1D96wPo/vwXGaf3sgs+gIdSnc4q9Bt+jsbIrtIelFoXqH
OLHaTZom4WcncvIfrl2n7MisZ+0BUz1sjRsXbN/1Y+H8QCKb4NCw6CKEoIQ4y4emjlrTb2SIPZN5
1CB9O7LFZYhGaWNqWrRMoBND2j0b4KUpptRYsgW76z/hwuEsoJOh56FAOCG7Zi/AqtMxmlQuB2iN
hEaYtcefarJsdybd9a9Gp5o7YQzhDhm+vYdFVa8VPMxu3EBn1y/ORxYlsDuDQhNnszsL0qhMy8Sl
8gE1MMWIHjufcIBKMRrSgQbFJekOmqB1S9J0aVSLFBJNDUgHzrpkk1TFFDoZiwMa6GCfw4f/1XjI
X9AdJp9USorG3wejSD3I9k6qMi638/RoV9BkVhpZfqhtH4c/BY9SuW7t3ETjk+f2SmsDx3keyv4L
NrDRtsM5CYdeojmstQLzRjb+fPYhFabEoplMPpIy03r8IxyioXx0C00rDn2V02jYFOUj5WKx7KOx
eIB2P+K37bMr9IB0bqy6C0udmITSNGkFpGhn8ZDNKZ2A6DkYbR09dy0AKdmL9rtEfzk5AXO3xbvz
cH2qn39uUoWkn9DbMNXPWhRwFiMVORTRoWtL/6UII05ByDL0vcqw2LTco25hQD6eYxZ7QTyAFQe7
ioU+X+C9VREtoMndxyFkYHCcuUE2w3Ig0/ucrNq2HgRWLUbRG5umNNFMwGEN3Oad3UApHgsHjvPW
b/y8vIfobUTP5Cg4lD1PH1/55ToVOA08eLBQchRyPwc7bRF3xIOk5V3zKBOCgA8rYrm/3bj0SVYN
RpEEG3rUecJIqa0cUWQXveK3lowrt6bSDahHbLWiU3e2G+b1wiZFpK5UVAg3wvhZhoLJOuX02LWI
KOzpWnE6b4E+9wCAi+TVFEG/qRWVKUOk9KjKpFxmVRdjNxIbnwwjN2mNirRbub7pHDr5qPqUX+cW
wfLRJy3m6fgQPDW1ZLIcWC29sVSiBNPA3OnEL+l24Z68lQlgX7WnNj4r+wxIiH5aeiLtt8HL0kWj
puLL9Zl9tpzYu2zOPrIRCLLPJLp4H9mlkgB8ieIwORiprexUxxi9tV6aYhfFnffYjVVxYxKcracJ
aslrgLJDkxH5z9P3MLpGiYO0aR5KT/GchwFX5UcPyMhaz0s33vWV0v64/pyzvDhfnobt6fVCEIOY
Mtdm4gqK9Rnu0gdMRNLPdankBxs/qW2AV/KNSXb+StEYoHhAw8/BTOHm9OF8HEs6DI39V9wmq/e8
17/2oWM9ZFzv8Rz02nhtKcWt7vezHZko1uQw1lXBxkzi4nTQqtcAGTd4GYe14T9wZ3OWqlbmhHme
eLZK234oAZskC1Z2dyMBev5qJ4oY7McpP28yu0+HHnWZyzhpg9ec3MyOqjDVfa2r/E9edbuYgpyB
f+50DcGhQbE1afZoeJq/3pzJzB0qtA+EH2W1RwiKDjGvR+yl166emvUvLJu87jM0fBXTCV9LSTsS
ggMWz1vZqYvpkA0WddNo2cbSC+WnU2IXv6mBab30Do0wG6MddIzgFAj+JOBKGdyXTlwb4PxUu8Gh
p23oQyXn5ZWrxqayMznKpdVd32t5+0I0rrU/AN+7yTPEsVLllhWbmvxE4cnBKVsxCnOH2XgGOppb
9ReUE+lbGSVBQgEsRNQ1YpQ8rv1WLX9obAjxKreiysdVoDa6hcUu/VxXreOtCKzVaKkFWfXLqc0B
B/q2Lpon0dTK10iYXfusxbL+ElS5cnSytv6RjBrex76sxxdLpJ659DuMZx5VoxUHU6bjj54s3GuQ
VhmuA92AJXcjJRD1kI7UdgGHOHjqDR2tUK8mQ3TfpFF+aD2tbe7onhjFKqcysURLFzr3GK112QJc
OhQpWMJ9ulYtOfo74Mh40zjYA38B9oF9RuvXxW/oVvTSY4BY1dvEUfvgNePmrvyqdBrOX4Y2juCX
2rncCDfK1QePNMujH03mzSR2m9/839T3BJn9D9fqemNtNuD7MA9RuzfaP0v9Pa+K7L4CxWjee6Ix
nHXYe220gqLbfsWmtczXUTXSAUICr8Ydh5SsgXJ7CAmc+XNrpeMh10Yw5fPceh4SH+y0qlLnenG4
LcmNo+ZD9WiSuwjfRB2l5crjtieXteYbyU6ityFnEGQdHDMTjmCVZymAOEvN80WLCaC5FXQ6t0/l
QO5kiX5Z677Yoowp96Oa0vHm1r0Qxgf3Lbf4luo6PkwC98MvrT148QoJa7vtBicwXoG+1ubC0LG1
2kSEogFaTi6Pi0B3uaAqujdKCPq5cyR571o/MK2B0N70WfNW+oB8lo2OdcUDcpcsx4ZFw9CNCmWa
32WBF35vfUPBQ9cPFa7ynYHF0wo1QPTD55h69422/JYmWQqJVS2yTe8GrniOQt8BDzna2br0es8+
kv7OixWpu8FejHrhZSub+R9grOkO4XsH2+Ynm39T71vRY/amxCG2FUFK0aBlc2vpv2qoioWIzo9J
BB75JW6wJUayGlrWwfFI+j8mTUrGqepcdcdlkF2EnECMC82Cum854JcQluEnSrJSbtzJhuQt76SJ
VSqqk6Bf8FMHFc+hlBIS1oVKZmxk1+N749UWdiOgCxWc9LoYtxvbrvlFdTga4ikKquaIJ0j7YzRK
7WeiMbmXPZ9WPtadW3/DSFiGj5mH88CdHDKcB9HMWAsT4QG9XnWKU54qPQVobZ6FR9FmdfrTq5zG
JCXQ6tZSbyP9R2k20tvFRQuYJkmJvFdInOwQgw3qgncSq01BcqNPzX3gloWF4LDqmx8ePfrxfYei
eHyNWoEFLN7YDdlDYSnxtoyxQ1noTYGQnPkoloXDabGLB0VSXsyrCdgfdPEmKsKwWKqFjy4AHYUh
2RuwYVmpNJSYd7jSRv69bWMWyxvU6cV0olT3yOAloGobrzKf7VHaODhF2B2GG8JVi0ShmRRHqK0h
bU/C63OcK8BsjV9H/v1hreACvMmmBr23xvDa9qnzSKctU83Jqq1MLeB4pq9bX3ByxaPSM6vqqeWt
tmJVDq2MHwwojONG70hSLEwgKOlGClGso1qnjBCbGYZfTsUF9uBabcnG7EYo1JYSH6pihcWiUi+y
fECq2RV6uQUNmP+Kh7D/hXtZ9oZgtm53ncsHAuA/2HLnl+oILwN7CpLxtqi/Fx16rmfVCO2OWApu
CZ01hRHcD42K9SupwkRiXCWBKm0VbQidfVDI6neOtaaCwD5XfimV6XcPbeuKcl0aeNjeCFM++txO
D1L0PShfCACp3XObPT237aJoisjqylcHk3t5V/eZcxeUGheqeKSQlixEUVu//RiEDckuRbn3DVaj
lqkV5SdcMujoiqNYLJOQmbQWdJr80uxqoo7B4WmWwm1qdYvMtH+0hzC9xQo/j7IQZE3hI8EOUgd3
lgDxLZv2ZS2oXicP+4LzqnXXMtGchWKhnl7jMtSt6AepbvGuz68QBKyohknKU2Q8Kwq5larw4pri
1cBpjKMdJ9t027ROUi5G9OLsuE3T61h1DP2xj9uyn2wufXkjHXAeQE+ASjEF0cS0KPFOv11JIjbp
cy1/HWtN+69k3BDMG/6JbZArS12O6t31+Pn8dU/IkakkRoGXG/8svjSN3uRtDsYBNYD/WAciKlYI
A/GWFkN96Dwlxm43b/u/fs6pe5DkDqk2m8aq2YVprPBpqrFJPPR0+eKRE2DhheX5c5yM6bNl5a9/
/5TchSawt6Dxen7pxl19gGxaGwfFsepvOI+LhRrhASGdlJRvK7J6V5Zq8rfZFGr4lqC6Q4skn3Pe
n5kXXaJFXZC8ipbrCA4tpbkx8rT7VIcO1sgKnJlFQ3VtIVzofze2gfP5POkaacXFYZrlNJefhKma
kTnrnEPbF0CsLJOqiqRTDf8NEeCwGZsYWI0kF5eFRnNlj9f6rdzWhZ8A/YHWTS6FqNPnsl0kA5Xs
cAZ9bWSsLPCEGsgcaZmBdRmQGUrkY7bw1d4+4jLtYjgXi1ttdOfLia2Qsh50GxRp5vz2RCZX7eLS
rl+55hhbiop9s7BqzbzHVz071HqVvV2faGcDusA7aQxFpcABxp46W79qjXec9PRXDWfTp7JXh1Uf
muKeyk55b0ROd+PCfZ6rJXGIHkKQ1JlSpnPdgZ1bmKnGwnsVeYbdSQDCgIPKRTiyaIGZ5Zsez+i3
fnTsz6bVqgFtPn3+iU5CU9y4Ln7otE7Onemn8NxsIqxrWqNPn90WRWOUUee9mlnbb4zUzJ6xQC+W
ITOxpqyahRtdg7TZ+6r3NdGR54daZXzDRUw7gKjXb/XFXvhBdN5zlnAYTlIee3ZhHwzKQA7722et
8sWjSinka4vW1VyGYsiCZeSjOS1RMpEe08fh3qfrMFrFLqtB6IX6X9MVyfb69DhbEe4kKp/EsNO3
ogJ7+ooAHrhlpQUJFRi1kgv85Z3v+EL138xgFI9sFsdB1MYOpbl6F4e5KP5y26Vp+QN+6UzD4/Iy
+0TuoHsiaTFFUsqwCO5jL6ySF7vIHBAUrj6SOyxEYN3oZZ0fMQzKqphk67hWuIY++wyZn4VplDjO
Swz68mfTcGve1vypvtVVzoC1JdOq3Rh9WlY3tv158mRiW08eFuQu6Ds724AwAEKyhiH0HhmL+5/X
pNZTkY8aHoA0q7trMUbKV0ibirmsLdyH7q5/7DOdySTURNsAd21qTEHccfq1UexVlSKEv8+zUn6X
umKth2xMi6WBA+HXxLebrWvS2ermKobE+LC+0Q4wLhwC8Fu5q7N9gt9Ccp2qBmxZ1GXmbGNSSo+2
Q6rzey0Nh3un0AasxoG8eWU1PhjwqKxF67q+txw4mreeM8Zfumr0jN2NdzKN8+cmMaFt0d5MrUq8
FnL3p+8Evzmj7UkW74dOze6qYUifzUra3AORKP2oYkf7bpuyfsWKR/lFgtJf4x9+Y5M+nxYWeS3k
oOyZJOfmLS1u7IR+lHRi30IABCOQ4V+84pagvlUwn4ZVYLaTC70dZtYCIX17y87pfEFwGEKhdej9
IN81B5K3ydhEslTlvjGMdB9rMt2MdusugaPk28TolTte0a24ep5eI5R2aFYD8YyUkZTebBV6ijC6
IvXbfd2MIFgsL3OLRZ8I5Y7MTnRjn5sfg9MwvFuCHwQuLIHZPheiGqjKVNP2joq54oLeHnIVae39
DieovQ+q5i+jnY8BkXSgGDMoP8zbwOpU1piCIukyx9HdyW7MnqwA37JnZBcdpEMj/kIlW6zJ4dqs
sDEJ/pZJMP0CdnUCHboPaYybLTAzH7S8Ukt1jweo723IeXXDs9/62sbLQojGCSW85EZ5/GwiT2NO
kOYJcqdz5TtdTCH6krSOB3Uv/BaQncD/bkdqBY616nS28UgWCdP11PPSpZl7wc/ra3l+mPHE7K8o
f0kTmwTWsye2wNwGJvyTPWcaeN/SCKp38DIqpgVt2uw4vaJtFpClkkFqLz3pdTc22LMpPf0ACncg
uFjFZ300FBsKdYDAtR+p/zQrMywU8w6PS2VRuR7I6uuP+3EVOtm6yFlrKhuXzmNTmJ49bx1kOjkk
191nkYtAqyw7zFxXTW72j0gRmnzb1jHu16kXNMZKhhayzFzEUvkPMYlhkLHuOmMHS75f+6EbxpsW
+2AM+TozQLy0LM2iTh+aelALey1yEWyoleF9mUeCW1Jhtw7efnWwHlLM++rFaKFoxYwwTFHjYgxN
Sjwsis5a1hIjt5UUU9DfgAb5FHYyusWRO9Pj8u2ptnFp/OiS43pzOvPqLmxyqknWnmZqUk5dvo8M
U5qLxkvNVQ66q1sGYWI/tCGAmFo2/dYsrOx76wTDEbpDt0U7qt4KQM/OFoOo5iPCoF2RRqPZXTYw
9U4ERjzutYxk9xaXzsp9xFo1bfFudDJlywsvyDJ2Wumui0ZPla3PLhYeQNVlyo3pcrbJ82PAZqAH
npp8oCycviG0b0E1ynzc6/rUjmzngbcKBzl0S1srxBoXqJ6mPs9YXZ+ll4Z1p54yQg52hHnMkRS+
3Zp6ru3tPFTFHdbwFlr1HLD/siyLTnmskUVt6rJpbqhJLyxGzjN2gelE48Y5/f0f0gFZCT1A16fu
EaPFv63KGVdBpegd4iFXLW885Uezxmwtol5kwP9xdmbLcdtcu74iVnEeTtmTpJZlWx7U0glLdr5w
JkES4HT1+6EP/u2mutSlVJLKgStBAwQWFtZ6B963ZPbr24zLrgrmude/RnBGnmMwQmqjeJdVFPqK
ZAtSYM6OwPeHbaKEZ+6aeKBhYVRZCwUsn+4xR5/6L2mvu6ceR1msx7UZ5+IxbvVt68ps2g2CbsQ3
BUA72cikTb1t7XvNTTo7Yx/WuaiCLdpbBeSRtl+w78YkU+z7rAA/z499UjhzpEtw9g17YQCteUa1
WVZpy37BPS/psPUV3vwVwQAz3tSj1Rb7wqOuh5VmjYv9+yOvr/Fl5MUFgJSBZ/wbOoJFXEWrAd5t
gtP3a58n/j3W9L21RzPupZnQD7tyaNab6M+AZMpLjooi7pqiGGk8C+vMSk41hRWThMjv9Lu842W5
wzE6S6+oD6/vT4ajT+J4pAzwnJASOt+zjW+JxZsb1QwUOrr7jqex2IDDmfxNWc7d9ADCzOxuvGKx
OU+1fBL79xf4wnw9sAuLt9ifjvkqjFrzPNdz1CJUkhgmsFGBbIB0/H8mBM6/vT/UhW9JYsIW4uGH
ps9ajsSYJh4ddpmdRrsax+0824a405CBoe7vjyi/DwFdwisbaB2N/iwwaJelc73AnFcRmQJ8g5iO
Teej6Y1tELRgvaPY8P4Nysw5tnFRHCJjpgT3/lxtvtvf0eHPsAtTCHlOEHxrHxoPx+1ec9BxRVOf
erfQ0158LVWDjdL7A12cH8w/ZggwAI+48w00uZHpxu0YPBGmInNTFIDZac/4XrT1F6DW1w50T7dB
qhNjj/eHvvQ9OZdApRzURgx/WYO/4q2dmE2pT0Xw5MegaF1h2/s+E/KI7xetP0ObrkShS2uKciwR
CB1edtBqqhTPAbHOEo1RoMrDreHk6ON7ohiu3eKXBlpgz/wfkR0gvTyfmGPLSgsK5T8hRT7cAs5P
NpjiDLeTB8YX7+38u1nihH6I23rXFoP2D+8XfKZjV7rdDa/g9ns9exBfamX1V/bVpXgBU2DhKsKt
f6M71pSzUqPq/CeEggP9rinQRbgxPTmo7yBqXI1bxFaPaKhazcFGmC6+kvBe+ubgTqijkHjx79U3
9/reSb0ZoXyvKX1y626C9iWi/TS6zqaZo//gCUitnPCPHgB1tLWVBXIEiVV2jNdR9/ulCwtcdji4
Qz6QbM5aGtK1LYfjOFM6+vr+9r60C5ArhdG73DxvSjfRhGuRbpTaU+TZTbextEZBgpRe9/s/jMMd
h2fV0nBZN8siy6tLjzb6kzWnIz3Y1is2Cx77mvjrpUiPxCN+rbzDPWOtDVTTs8ReFyVyCZZjU4IU
OJJAdnu8wNIf70/p8lDg4OAQwhdeQ6JogGrUTBjK0vL8pi/1X3nUDj9Ex136H0YCDrVA33iKrcM7
QEY3MwHcP9Hql9u8qvuwBe13zx6OrlzVlyZFC4W6+vKp3niYNvQG5tLl6BmpO4dT2ZXTFnvxCida
EQxX7spLYZ0sBKF6WiiUMJYf81dsraDHWAqu3JObxCLdpvrwpzRKVYEGc1HfAstHmCOw5vrKp1ti
2/riokQMHQsYrk1F/3xgq0CKycEL4IQqQfvK+RDfCk//JZQZUB1OogNCgAns4RRgrsxleyUduTBv
KsOgGNGGYu7rso0WxZOQUJLxYwqqbxpVlWkz9YE4mk5fvLhNkH5rg1waV8LqhbC28LIRV2QXcZWu
Zp2DaJ1iP09OhedXz8s9jep650QhQAb7kawhuxJcLg7Ill1C+ILBXaUlMqIoJJyMvDae65/NnERf
xi7+ZkBRgV7sFvGVCb4NZg6lPpaVBzMjrgnMTeGgrt7r6Nf7VfYYASv2Q5Iw6/X94/jm81Fo48sh
BQtofym4r3ZPpkP1cRJx6ty2+BZUhi/DfvQEvevJkke9tvw0BJPyYZvc1bir1ACD3mw0YrM+LUTR
NAQjBWd6qA+lVsEe9VJdhcMUffQuXAalxWlQiYFdv+42FbykaeVY4tTzNbeoPtjbvBWksW5iPgZC
1R+NdYyHsgRvTazylhh+vrjGADHDt3CmdbGv7LFIEZYeSukK7XOK1nDx0aO4DLdAL1HF8bl5l1Tk
rxCUpzznvCFvTg6KYts8GeptbU3VTd467aEWIFrANnlXzsXbDcTxp4RJfKZbhkjw+aATvKzSdsb6
tCin3NItPtIh6pLQHSCWlQ0IliwZ2itFzDeRHbwmRWmuVHCuS8n4fNAhqiGsmV59MoJB97YJ4jSP
wBDpnDby6ivo4mBQXvmUmLwAPjgfLKcqhtEv8KSGfOenqmvx1ROIe85S069hOd6c+mVif421ytb6
1G8HE0zYCcK8M+5kHttFiM54fk1n7004WwaCJmOTqC1aE6tXpDmLDEW6QZyA/vhfAadU+5T64Cby
YvMuG311JUW/tE0ohPpLydknPVtdjyO3QYtaeXWS9N5vJZvj1gJeN4Si4FXn1Z32tUnl7v3g9ib3
ZpJ/D7raJoaTVui5ZPUJgNx8z87Q1MZLxz7f+VMLZLIp4l9JAMyiL53oSmC9tGsWyrjNrchf3mqB
raqiJzcwtrIAxKJWRB9/7DXP3aJqOT69P9FL28Yg3V5QOQspeTXRyC/oGmWyPjnIvn6lfjyBJ6ur
6pr+1cUFhYoC1gkgDoCr86NgapanzZ2qTvOEMmFQApWMg/l/rR79GmtPBxZDERpFPVEVV0L38n8+
y3KWT/l/IyOldz5yM/d0SFRbnVr2688FmBi6M1r3porFTaH6AIy3GEVY+VURQZFV2vf3l/jSgTE8
FhiReNrga6V4Ww2BEKlVn9BDPZqmsB/M1u92ZgGPtx/N6uX94S6cF/Q8EKAhpqIduC4ziYCgzdnH
5Ly2JdUIINmh8tEjInjk3z1wd/dDFnn790e9MEkstXgBMDal4HXZMMfIuAqUX52GQXrHVK+jA75a
i1ZHayb4LLjzNRbOhZ3LZ0Xoa7HQWcgnq+8qhrZbMsdTJWS+G5PWbG5a4A3yw1exfzbOKv7U2DOP
lYGv+qTaqN+Ac28PvUIiKcwBjG/fX8YLm5XHNt+Nj+Hx7l7liqpMSQjSujx1lmiMDXBEdWuotvu9
mCicmjzDlTAEUmSZYZu3nf+YaaMeHN7/ERe/JUIJpB7Ed4BF5yvbqsZIKf7yLatoorSUz1DAIv+G
hGQ+zBLLjPfHuxDwaKnRL8Y+E02tdbKjDA2jw96qTih6NLA7iXJhh+LiDd3VqrqSHV+c3CJuhewg
nLh1Jmc6jYycKK4JRFTxp6SeH5HT1G/bLjEeclD5V47jxcnxwlqkqDkh666p4cUjgjlMrs779n5U
NpBgoYak2mrpGFhXjuGlw28Df6GnzVHkdXP+6Vxhem3RpfWJ0zGGiGz4EEE8/avhK/WFS33eRVbn
/fvx72dDn10Evomva/Bf7OpV7qIddJpsw/8EpROHJ/rjL5VXXjMLvvT1gDIAZkBeDjbWan5GbWUN
GgLlScqsGu9LK0sRixmVMX0iRx6jF11pyApe2TMXV/VPa82mGMk/56vq1C3laox7TpnQ9e+ISPvW
Qepj/stoTP97E+Wfaj3xrvX0LlyZwBrgGFKEoLayLvd60kYt3erKkx516Y8gm5pQKlP4W39IacZG
lROgZTH5Zn2TaGX+4UYQyvDINi8qSIun+1qmnl5PHRmaXp6KAvZOBC007IMmAhotW2OnktnIUM23
xJXSy6Uv7MCv9NHgQl9v3WvDs1QmAprLsoNLxIz9ecMdKW6yBmfYGOzXlUrzpW+7eKrQFCfc8Y49
/7aYWVlVIuLqBDy8eNZyA9kzrAm/zLrsbx3Z6+MGnSFxBaV26duyhxfjV/oUdGXOR/U1PbIQqS9O
I6ScTTQBVCQNip8MvUMaBbmPnbJs+TsHvvbt/cN6cb7AZNhRoGUxhzofuZpbGFKdXZyaXnqfusqA
iJI5TRkK9Ci2ZluKbeCI9kq/9sK9RnQBEr2Mil7j+krpdUQg0pj5kuzB53eHxyGOYwSbMFPbpp1w
hzCvFNdaEkTOY9L23q/3530hXWAPkzBQ7IKnsG7Xz3lv6FHDL6jM2c/uUC9JPtM/8cf9++NciPeM
s7xT6FoARl6lmyYolbbxcBlvYs9HwqqYlLpt5zavEQyrq/zmPwxngQFC6QRn07UWNzUYk3K8m51w
vGUn1Vg3mfduZEegncu6gDRwJRZe2Lns2/8/4PLnf5UKkFdxeS+7+UkRabdd4EFVUVrQPQmw5Zu2
7+qbakyrX3kzzF/en+uF0MDQfxD8vCJgXp8P7bU1lHUPS3Urlr4NiVH5+b6aTfWzAWD5T56VzpVN
c+GwMCL0CKgatDLXIXjw3VHanZ2f2qZNPutW4iHoCJnxNaUy8W+l9UFY1G5/jVRz6bT8PexqjVXf
VJphaznglfYVUSbvWNkyz6Ge9s2riNojGsKfYWiquwquULP7D8v8R/uQLNQmUTpf5q4Ct2sii3Wa
exGfkB0/NmU8vUrdng629IaP59c8FwAp8zjk7/UONkHqo+CWFydXyV8dAgmkKLFx0nrDuca6ubh3
F0gVUpOgqtaPFEOpqAr0pDgFhX4XNaK8s9pohH2nxeqQIvpXQ1OL/DsRf9wKAdNhOpn/N/TqkwZQ
f9Oha5ChazMcdbwm8HaBZjtPkjTwyope2rXck5hCAOMg4q1eRlhR4ISZ2ygNlarvNtlsyv7ObIq+
27eaF2xzzWyisG8MZ755f+tcCn4UumjjLbRqZ116rlQcyELD8AFh++k4OjhR+XiC/LZVp67kCReH
IgckS2HvgKo436VRApvYSLTshPtAe+s3c3fb15i+Fd3YP/6HWdFGXZji1PDXSSfSFk4+ZUl+St0y
O/hzk4ZjruyH1OMi+Q9DgdTHtZHKD+Wf81l5MxsXIBIBZ27g5/b5ZO9dEML9PimgLv+HWO79Ndpq
o8gpH3XIwfkJMBUUTSUQjflkRAOchSIPwsYbyyg0OtM7CKerrqRAb0Di9Ns57ZSeoJSg1+iucvkZ
3XU97hm9VCSE6I4hQrjtTBM9SKBujoe9wmjeU4ZzvpVp5+rIeZXdXZFrxTX7lkt7CQYjVU1EcRZF
zfNVNxs1GVmTlady6IZ9n+TekcZ8u3OdXMvDj39haGFQtGBLcVJWgcDNpfAaQyu4UhATSEuUNDcC
uQWgZJLW8/uDXVpjcDhA4JcG/tLAOJ9Z4XRCm6o6O9E3lRMS/0Y+7CZ9Vru+aJV9gFqj0PY0Zne6
M6RRPwRuooktqK/m6/s/5UJQ4n1IAES0ZSEcri7vGGLs2BVddkrrwruv0sEKNp42hE70O4JZzTcv
zWv7+0LCQPN70fH1uceoH5/Pnk6YO0/QZU8NcvO/nM5ojb3Xlqn3PGRtgydo6lf5x29PunwgZBb9
2CV5OB9TmjWcrXlMT76qsjuo8jXg/mAYEXUy9Ye417Xqyo66NEvewsCPuNaY6Spm4OaqJ6MbZSdt
0rwQv0D/tkMT5guudf7GRbD12oAXUmmeo3zIRUHKeFOvsQZZ617PgJmRuRslke7Y5cZg6FeW8tKW
Af3MA5hHNxfaavOie+COseGzlL2Wf0XpWTS3JQDo+DjQ4owPjfCpLUZj740fHZkTQ2tqwa9RJgLV
cP4R0xS0hGng7lMNAQ/rnrp5gnO7JQqgvXmMFTES+i3k5Mr754PHZNk3XGt0OuBzwig7HzkeJl0z
ZaBOsUF7HPRuhm2vq7kJbo6pO1obo5rlfuqNa6HiTQxk4KVqBCiFy5TqyvnAWeX7aT2Ww8mrZfup
rvu7WMnZDidk+D5aEluSStApTBTiBhyK86EgSrRRFyTeKbe76alU9viYxlGyCXr0HN5fzrezYiha
wkQcAA6ckvOhmnYAQGtk3knR+hx2tQYeYGclzngsKzRR3h/szUFcpkUVjKwZ3A24qfPBRIagz5zZ
xbOPQeUu7uL5X3twp6ek0+sfyz67ls++OSDL5JDvhopCVQoP3PMBZ2EVXSvz6nlInHJnt12bhDNO
IsciEPPLYA3jbZXlwX+YJu94YGko3KNWvvp8USTdagza8rkJWndbVbqmhygYgXxEvP1GdBlKnh9f
WODUEKr5Ssi+r97UgpOY0QwvnksxD+GIvd+n0lPxJ8Rfq72o/eHKeMu9cNYyYl3Jm/3FbJdUdp1b
opMpBg229vOIFdBuUqm2k7oz/qDbovZtEqMnW+ZjxsMhiK4xp+zzsbkweMUjVwweGeTmmydnWWWJ
CW8h+yYMxIOqeSPVlSR9zRQkxVkogsBRFqYqGc9yaP56wjfOpCm3s4xXY2ymPao28plSH64gs443
oZU8i7HT9jkGIT+oO3T3meq+AoeS39//qn/cwP9aZn4HcD+A17zlATgSb89/R1VLkCL63Lw4ZoGY
FS4MCL8fYwuvyEWxAo/5sMZOJN1hg6tjkZJnsYWsW9Rlw+e5sGf7JlZ+rX5LiR3vtpSB/xPPhfaX
lwPswtpm9Mb+VktrgAxgW4P+AV3d7n9gdZ0n9E11WML2om0pXJX+vjK1Ja6cTw2+K8gYiCtLqFvH
HfR9B2SAjfRlHIA7P4B0kC8oATkjIscR2PrJ0+NdLpF8vUmtxrZ2jTvqhbWr0qqYj7ByDOOLl2pJ
gViBNyTbqcriCZO3dBYHbarz6MEAUl3fZjFFj1trxF77VpRmaXzNc/7Qc3vLuYKcWEU37vpFtgE4
LlKlBu+udbAB0Bd5XjO9AjWuH00VpCoMjByrUjNA3bXqr5QMYTmtF3Eh0fPeouTDIdTXCCORDpVW
YML14hSpcA5aN/EQCwHGN+7dXMJb3TW9HcQbD1iM8Qk1q24bYG8+7ZyoNqpwqdaU+zaL/Rc9STRj
GwVTmYXAv3p/06SuSPaZlrTVI6w2PQ+Heo4/Owrbl3vHl8gGSBkM1SHxG6N66uwoio8thuZz8xmF
DtHIT7KcyoNt0WN5nLMAw8W8Vqjg6Jj1CnTMIZr2B7ox7Z2eVWWHsOlopF9mIx4+Vcgy+niXqeyX
2yUppoh2O3+3K9QFtp3WcyYLr2j22TSN/Y0stTw61FlvdpuxiOv7uiiaLNsrEYzqbvTnlgrcYOGD
8FCjvPs7pyzWh54Ztc3Os7QqfZ1slGHCLi+8bFOUuROHo1FodrZ3iyFKv8EDKZ6DiSU7VjTKvU3j
YLvySTSoyiiKBTat+VA6jaMdEdzzXjzSo2RnNUHxGTqvkrirRpl7cBBHQ5c5mAr7FlaYIbbSBDe5
m/t2EDufjS1D5GqCR/j5pgj1wemCA0i9PAonB6HvzRh3VrvNhTXJPXY+Kr1tNeo0mJrO2mPHZRbd
1JiOIn6dzmPyPWgG4e8qw038badAt95Xui4KRHzcMuh30Ov1dAMWd/SOCAejAx2bXVTBS4oy5IVQ
fP5pUSZ1jx4KXM13Xk+2eoAJV9lgAOb8zlRYiCK+x5m9b6t2fNCdVqFf5iRpgNHC3Ma3TW+OARdg
2zg726qN8qCpwMs+6bmZuw8ilS7oXq2d5xskOFCcl34Cir2cK7w57VE7poqG3KbXs6F6iUWyKIRw
zf9CNMSbNo1biy+Ez2XVMjsed3ZtJtPRwla2ePDqYf4nnmWibiNZeyIPM8Ss0HgudJwhzBDDisHf
cGe50yFOItSU50HXjCK0coKr2Gol7qGfoALq0Xcj8w112zRxYHyy9VarbqOybsd6gxZXVX6Py1KL
Ua9Cv+7V6N2m+tzpXiHrbSeLyNwh5CGUQGsz1bOfEQpOCSLYRufV5qYc0tL5pgM9dI9lDcTq1mvq
uKZpxOthw9FT8rvua2YV783ZskS8GVLN68OhdO3obhjcUXBq0jhHts7tCz+TYdH4afDURmaebE13
iqisdw3NzimJ9R8JdKrHmeZgHLbEhew2JTQbe1nq5v8iP2iPtoFJ6BajyAkxpb7Vre9zok3Dq4Gk
EnCUXlfZj0H0zoOtWUlz7yjuppAIBf3S92O9vUN9LBg3sWPKdtsHLuCcwaxL/TFryux/CqgrUk06
76KJyp4bjtgZzDAqM+cwG35ihHrrub/cubKeGpT3DbZ3YrRbd5ohXkbCGlCP0ryuC2sMzuONidRW
Rg2mQ8qU/x5XWbsUI4CjOTVw45jVb99IpnLT5Vr5pQO46CPUW/vjTUWzZQr7Lo7G0PGqurxDnqvp
9noik9vZKixj20o5aWEwyUk2IeVXpe9IqtBsiYfBR6dpRky8s93K2NoocicHy85MO98lToF2W4tZ
XH7bw1xC5a4risB5Rtu3/B31NucawYcu2bpt0NufseKS6q5ozci+F52b9eU+02fbvUvbKHlyimzq
tgXCZ8neaU272nhN7HzHgTIbtto8eb0fOoPT13HY+LyjN2aW159jO4/kqQhALm1oE5ko3TT6MjsE
cDREwkAx78kCzHknFCHqa92b/Y0+VCaPthYuyaaEIDwfu6GI1GesF/FKLXBvObU0j/7lerPjH3E1
TTiWYGz/W3pubG6cbgbq5SRx0R0cMVdf9CAPIMu6bebsrNFWYj/Rcuo3wm0Q8tNobiJukVeuCKcc
5ONNQZck2VaR7T1VYDym4yAXo0G/cGx1q2QwfQGIkKJXM0tZ3bc5mK+dcNPRva2Mgf2MQaPphvQR
6/bRTqtUHMAy9e4u0isw6Z3wNOO+79FAMLYdbvXGr6nEof5BR3odF01nxGLkHicaOIcz0Ic4xABy
VJuI14x4Utkg6vSARaWtedtCJPM124tVO4PGHwww8KWoQnCTI9d7nufRPI9UMOXzaxY7XX9Tx7L4
3iCypz5HVsQZxwRmNkJuG3fc11JaIiwr5V+TDF49BZdfQYWPvAUkIS7Na7afhcGFqyeu8RpZRYqp
T9CcDBnkFRST4n/vp39vUiWG4u1OBRxhMV7US47/V4INeSFLYinMV6JideomGR+9JG1fpJin/iAM
L0/274+4erEwOZcaKZBgKMC849dlgzxL+pzENvkVFHbihJonhgejL417qfmcatFkoVcLi5tfGmLz
/thvFxYZApDKy7PCB8Ozep1VzkBnCC+MX1KKsdnkk5s+l5Sktu5YFNfeDOvnEZVi1nRpjgEUwsJg
VdLr2th36E9lr3EitccMTpT8xN1R11sDPoO/dWIKuYfK6Z3gM2L6M6p3umz6XRvPJGW5lcEsgFPW
3EaA8r/boIF7yrwy6P+NhsSvcY4wCpX+HLRE1/fwTEr9Ng3a7p+mct2CuOmX9XEG5NjfkOtV1hWs
65uNw/rhLszTjMPIY3dVd+qz0e1QDHVeZ7LldrnNjfhLbibtEfOTlk3bqLrdffDzMSZiDotDDLUL
cLbnm7VVlT+ZFHxfl1tLhfAjhvROaZROwjqIlbq2W9ZPIxaH0shS94cFGyBQdD5ePMwVguGp/jpm
wTTuhTAq9WXUumE+Ojxkhp3TGjOsHr4ehk5m4b+AzujNDc0Z2FITrr9jEWYwOotvSWPxVj/AJJ3b
B1NUyrhBX9YNHueGFD0NM42MrwqFZSXif+kk0OQI9R52whiiGqCnPwQ3WbyL8rkrHwK/KMuNCXQx
35nKNJ71xBmM0LWbBuykoIvGI0dgN1eXyZx8t1vhtF/QFapVhdHkqOotKG893kCC1zR/0+IUlt0i
S4XhaJ1GpiLLjUxt55m5k/Ub6eI2tDfp08/ZZrQ7r2vCP9JV2a7snX6st6qWFU20KBN992jPXGFP
6EyU1S8vaZ3ug7UrYtVCFOR5p0OLoXa1ClmpElk6tMP0TL8g3qVzpWHkkfoIblq/6qHQrvS51lfC
otjFAxkuF4VUJLxXx1i2yWgMidSftZq3wt6d8ng/abn5RS+cIj7o/txvTR/B+TBP8OsN0XvP7Ssb
f33Y+A0OTnsIES5vW26m842IMJgWF0FlPscuCkge4sHfq6FGs6zWbVIOqGxXipFvCi9/RuRgg54A
2kRl4HzEXBjKabLOfPbQHN2k0uc9Adkf1bQowgnAnQ8Y8xqbKpU/Ncywjsi6xRu/KYwrt8WFmbPy
HHo0Vik0mauZl05ScsAL6zmSaXqrw7za2X07IR6a6Ecl1XCt4vTmzIOlp8bDBYViCYjd1e5qJ08N
zuDaz1MWdP+gCuo+IMSYuUfoNJ4epgrZhq2U+Vwcah4qPHFbrd0pVFPnLRL3pr8Ha/FBuxeaJfwo
RKrgMVCvfSPmHiNYp6C62c/AgJKNic36zq8bhT5kXw0vZY0WwX5urUh/ej/grptyfwamg7nIIgE5
A7x8vg3Q0AHfRmR8ThI/+gnGpC23rd2JmwYtl2CX1Mk0b/MoS55ztHOf6J5mO4i3uvHB22ZZAIh/
RGGAxhA5lov9rzTFxiUhQyDZeVZd73/JWhPdnCBxJUlg45F0+nWuDu/PfZna33UxhsQJj8o/FZ2F
UrsK/nQjdW0edfcZIeB/s8Guj7pdI0pdQrvaUq6TPwtKwF/eH/TCdkcoEEYxyjG8wdY3Tm9QktBL
5T7346Df2HpiUu2Z5/GRArcd4lx0VVj1QnjDOHJZVMQegLWsVjYgxy56UTnPVdvN7a6akD1z3QEx
qNwzogfwWTLfWJnTDxv4QPVGb63pSnt9nREuK81UKWDTGEDkdnXGldVIveiYtI4awEEC/rgjR8cU
jUfWVsf6IyxTq9pOo1NdOe1v6nbL0OBGQWiBXw3eNPaVRYEtj2L/OR2jfPiUVeyIx6SwHdAguWOq
3SJl3j5A9bY2k6t8a9fzgh822WAkD7UzmsltmQ3aTY+B1vxvyx2r0lCn64C8fucZ4+/RHiRC6pVM
jMcZeoW/EZC57qEGYSj40b1DBZJWlb2kSJjUrC4qtKaU5tUFyyi4wjNHySxMkJwGLRHk+YMBouhK
gvR27zAi4Db6SGjN+H+q5n+dSjfGF1BSo37uB0hHs63J06jJaS+TsrwLCtO46Sx9OgiutkPBRXol
KCxb8/yE8vUIjLiIwAkmSTsPCnoN/p63sfsc4Ch8MP1abuMkGPGmHOcr19CF+5Dgy5HEegSgJA2P
87ESqqlTNAr32R1a7B6Uo8ZbGRgqCevGteW291VBFUsZnzx8w4IbyXHbmfS1gN0h9RR/ODjxc7im
gLAjvEU3/fzn4Idu98VkuM/NZPZfEzdqdomYir2XCANBcuxEvcJuryQFF9b7z4JDUvI8tENXg44+
EmqUSdxnUkQPhXB9+JV5HqCQDv7OxxqvXDxMEBQu5BLTIRquNjMlYqtrs9x9Nmoz+zlMKKzjA53d
dnVdXfm2b8PPMhbCGsuND358FeibAFiWxpdH8bKXISpOIBNis91MeX2bOrGG46Eq96YTp1f27+WB
MU0BOA+vbT3HxKImZKOV9qwNXYAwWl/deEHphRUytRAv6l0/tK+RY5RX4u0fYPr5wUFUh0F5gJNT
YmZ2vnucXqWOnTTFiz2iVPIdfHFghJYfG7R+lV6gzka3Zz+VaGDvm9JuMG6citzYZjQby6OdGJIN
PwiqyF2PwYalyf6qLufyG85/Iz1FMvwFQwuhed35S9Gfz+tyRAZXyJcoKvK902fJxioWC9oYDTew
mPbG7mYRNvGI4NsYB4eM0t32/aj6dtNjmwQK04VBulALVpeTTPVOJUnvP2OqkAA86scvXdNrr9Pg
aNeqT29TDhCQqEXwskZVHJWF8+8CwFyULi+w55wOxDEyrPY2Qngc0L2u/ZwNjDi7sb12qpdTe77Q
9Ik4adR+6M2TBJwPms2xV8xun760pkXzgib8s8KyueNRZautaNX4z/sremlA3EsQgKOTSjVotfso
SwxJjMXoS9850xMAXvy6WxMD5NyYTkrqv94f7g/rdj1B8guoKeTOS8v6fIJwbz2hPC9+aVJfuN8w
MTPFhnpapx+LRE9DvImcHQJb/2AxHB1bC3focPKkcRDkvLve7XKQlEOqir0zSJSIBVTXK0ty4cMj
ZBYQx8lBIF+uNtkUjJOVRp3/jHGE2NYOiVc2yoJqWD78tkskDtsk44J5f2UubG3fJ1+gkMI/b+jR
Wlc0szW5jIrGC3Cl3LzH19Y56VrWZVfujrexjr1FbgeJxAZ7sOZyaIWD4Q+6aS+6l2abxZX2ULYY
9lWk70c30dXjZCixiXNIJR+dJaNBpEBu0EIhZQ3aFjKJugGd+RckxTwrBKVUbTAjSvQwL+3kSrS4
sNkYbdHfWx6PtMBWX1KrMk9NQ5e/YA+rm5tK4nixwQm+bL5omVfJnS1rZ9rGBWpfuyIffO8Vqvb4
WdCDjULHjPR/ddX63nESPeYtSRH42fdcduzTDy4Lbymw1R4K+BSa39TvUiwIPBnJ5Fc6celsatWi
xWgbU7TzI3kNP/Hm6y+Ziq/zrFlesIA5zo8gVlWtM2RB8guPlPy+d/Pi4JclfXKWJ+xrzfrRuum9
1fXtlSv2TaxZykQUEMhPkaeCkXE+cFJhhFVS2HvNuB9eKdHNx74X41dRIDwNNeSDNplUe5fxAHGR
h1OdelMsqjyc9MbcfI26sroxi0B76seq2FUI5uEXYejFlerUpQnygkE3meYMV+Vqgl6EBVkajfYr
QAz/de5H/OULumN6l1Zbq7eraxvcZMXOoinhyYXuBmdzebW9cbIz9KRVjqn99stWudt6aJB31M2E
FngUpNXRapOi/1UYk4eCcgLhucahzZXyW2VNTbxPrblv2pvSGKfuyrcmH1//toUDDFeCS9TD826d
13R6nLVyLPvfoAISDReroEvIpMDypt5mGCvfie59ajeHWPOL+TO+xY5OW7DjcadlThI8iNgst4jQ
VN52NJxyeJBCIQ1Tebbe3bSVN1S4DsUIDRUQrRFgBBTl3MxdimVEOxl6vx/0vtROaLgCf6RQaRU7
H++03xa5Ap5PQpKdD72RVljolh1ATRig1ZTtXGG1TRNWdI5/0L/VplOQSO/ZcngYfzLs1H4mX86K
37Pdx2qXBVWRbAAsFL8SKb00FJXnP2kCx+dDEDcxJYMeC/kvjdlSqpDC4j/dODqPEdT36IIOt3Xs
Oumjl2XqEa3KaMRdNSq/2eCZsPlccEzbKfNoA2r5KI6TKc3vc9BJ42Uq56BF5DMvs889LYCjiyZk
irGVaxeY4wz/j7Tz2I0badfwFRFgDlt2bsmWZFvB3hCWLBVzzld/Hmo2arbQhM6PCRhgBlNdxQpf
eIOZ3Fd6j0a/3Vdg3dyxAje9rkwtvHagvNrYS9ha41pCKutNEpf486lB7tQHOiV+8VolVI5WVaGU
dGRGNcOjsQPX2SkB/s32gIYQn8/x7g2rqdJtpWSD6RpmpCMf1PkSRl9QA3b48UnXXpL0zirorKz8
ZRaDL3ebRi/yKN2YnmFZ/j4DGmtveyDtT9jeyfpL5Ldhtw0Sqrxbp5C0Nz3wxgyD4cx2KJibHZCo
buEBPrsWp3LWBPgmvoW3OtcLURwhBwlSzS9cETXOjF2zDTBV205ZtVvSWVpjR1Cs5aCLFlKAs5Et
SGKAaOmjUnLhGTi9FzMTaQCMEfV/ZicnJQIT8IrWIOiUO/pL2X0JOmcUOPvEmbPDMwzllIXn56x0
QOCBKAtKU+AGJ6Lc6Q8Ykj4wkiQVbzUafeJOs2v7SeqUkUAsKW/gnIfh1Vh45Sb0m+Se12lYuMjO
Qi5wttQOaEWSedFtnoKjD7UL2m0Yrkh19Ex4r+wCO9HFOk9xw3HRL/kupWNu00x38iXQ5PzCpppI
JZOAm5B7Crpn0W9sF3Wfl7L5PEgAFIpxKA65aue7GPVRFBILcyny0meXIm1sVCeQaaDzCv5Wnr0Q
DeZ9tmf1zjOKbdYIhqiNXWl6oxdAcPNockK901XlFULPgydwNo4sSfnIK+s8UykKXKwK2l9GJpJX
QDfGF4XRkH+aLGSIJ4leMACd05zUQfeGQO28Zxzcxn1YjfWxCgoZXVzkWYq2XPIMOquDvw8ILAny
H4eFMGa2W+wgjgMnc2haG/6d1TrtjWdDQm7lrj4MckAN2supGSRlrh+0Iv+LwZy0vxyxndWg3n8E
nC7iKHYu2IDTH1G26GNbxBTPSdGo5dozRxurSsu+9+t2OHaDrW98M4xeul54r6o/djexkcqJaySy
vRBUz++P/37Ku6cNtTcgwKc/JU4buR/r1nnOHbsxD07bpqXbNqMNYKNDxWatKcVI+zEL75RmEHeX
V+J8S/P50VFhM7+PPlsIhLh0o0Hu87no0mBtVvYgVpqPlNzC/Xx+VhnHJqyCgk4NYk62GjS17zB1
Y8FjNfqpO3ByzLE2djyN3ZUZOOMXcavTqoJdgf+MKwuQ3NmdlLW2OTjOYD9j8K2h5trba2cYulUr
OfqfuiiXlPs/O7KQN4iMObTA46d1/nAHthOSt0+E84xtnHGr9qX4nfp2fxj1MF4ik322lnTSKTVM
ZCOix9OxopKIsFQDxvIhweyyxoyvMi2wR1eKJZy7MeXS7r+8TcAKIHyPWAI8xflyomre2VKYec8S
nq1iVdG9Els54ilfeMw+OQ0MNH00OpU0amdJX55QyNDz0Xuu5DxbZanngIrIpQ3i695eLYd4VWRe
+SsMsXu9PMVPvuCUZUwuV7SoqN6crqpaI8CpF6XzrGid7+xGeQwjF17CuJF74HcLUcP8zWR/IkdJ
Ao+IIopfc1a7Gai1FCtCeo51SccuUh2G2K1U03/xcikmiqgTV2iO93R5kp9sHS55BCCojLFLz+rO
vm5SYTZYXq8UCE1k7Z5UsT9IPWwHA8vBhc/52XhwVSDGkMIx5hS7fDgWNAPLWMFA43nCRxwlWDnr
FqvfeIOPb3itswpL7fbPPuOkg0UcNFFk5k5QtJ1Cx0PC5FmguSnWsGon81ozTFepH3oL0/vk9mQs
MiWO/nv/63R6sdH5Ve633nOq51j4gCQCXqbgoLhwe362W4g7yPfp3rNdZifeacsCzwnLe7Zw1zmM
ajdsojgKjvStvWurGGNcjkZv4ZH8bFDEzafkDx4emI3TyfWZlzlR1YgXiUxhpcdlt4m91Nz7vlLs
m7zRv+XqoqvP+aDopVHMxBWAR4Lb9HRQzLflwJNN8dIEPvTYxChaOkSQ0rZ2L4rrVC2xFIIFrq8v
H4zzL8m4UwREXQsa0NxKg4p12Qvf4kxEtVa6BR+CkISS0dvlcc63JxcoTxPLCd6GPu3p/MwmNJMq
a/yXvrOcaw2nFTfsLPOHrkrO5utDTSwK8B7kBvzg06ESEUSh3PgBQ3XJNSY24S8/acE2I2Xx5WsF
PM8kBoVHDiHMPDAWReVX0DqYlaOl3xKpknAqVjgKrX9tYz2zvTyzTzYJ2hw8Dtyhk5jNbJPoXm4l
TQB/p5IrYx1Yff3kSFp8SJwwADOnqSjQYndzedB5mjV5rFELoW1JA4OLa/blwLeUqZ5mwYssd91O
U0NvremJhv10pH2nwlzDM+zVB0Ae/caJZHPhqvls4xBaTKWwib011+L3gmKwCk0KXqjOtQeeyXCl
W2n8wxrb4HB5pueXNlkBlWyk0TkL7NbTjWNkdmuMZpG8VH2sFRs5CbLo1kYyX72nQlXfiRzS9ZLw
1GeDUgvjoJFMEtrMvmmSRxEQ9ix7UTpIvrLInDvqQvhL9am/R2SjX7jdPhmPOgGJM/55pHLzQCN1
zLEE/pS9aKVluECZ8crJu6ped0Onv4WUiRde/PMPOL2CNKQo9FHUnNczAQaFqWj6+AXz93FrZ8K6
bwPNgIbfjuqXNwskOySL6UaA0qVafPoFCSMyv+vy6EXy6BT8GqKS9N9zvEQ6ZNAFfl3eL2czm/I4
2O+TsBXt3/lSojIp8k4L6pdJ5ulPjfaRqxCg8vhKWvv/GIvMDITEVOqgGHY6M9BjuSmPQfOiyRiO
1zKyVhveRAgelRQstSDO7hmScGqzU27EzMgTTwdrdTjLhaf2L05fVdeaF5irIu+Mm74ND60TbgI1
jRbO3tk7NNkHowJLd4dj4MwRmVlue2ksMGyXI5nwpbbSQt6o1AoX8r7zb0Z5nSYSlzWiGlC/T6fm
RG3VkqepLzU9Cti1eIwcfezT6lUsO0tR4LROHwvd0/easHbwT9Ffpgd8OphSGXBeGif+FxuNBvgx
Ne7hhYarsY8tAKBBuoLI5mxEpKb/Lm/Ns2oDMqFILEwq1+jPysAgTofWelNLmrIt3yiZmn8DhM6u
yKyGH0UI2yguRfcvRzzwV6gr/VHXQ/tBTYZuYa3nTmYT3tnS0CqlkE5cw1+nPyJIpd7LRqN+1TSw
3ZvRDL3SNYJGFNTFhgZ5k0BG+wixf/1e0hMfUNygKfukM8qImnGi/q0j0O+HWFYyebuwQvMdN1E0
eM4QqiVLRsBi9uO0AAGROjbUV8SKtB+t7ml/JZBWT1S8y2QVK9DZeqpHm4JM9KoI09ZaOYakTJzG
bAom9PahHKP+ERZGs6TIMLfXZeXQDOLZBfPPTgU+fLpySmnHdauM6qtc1s63gM7Tk2JI+KWrla3d
dHAEO9epkVVyO8r1iUt3wvfXbZl3+1r3odD6euEbC99z/nRMP4pEmEiArGZia5/+KKslTmwjU3kd
h7h/NQolezNiqqo6X+0HYmXmZuETTZ/g4/mhvkk4DIWG1jvZ99xYtYdYlPhKb72G2D/iRtGlNaqI
VoIhol+Jm6zKU/na8gfZ1eOwsdcZT/UPL9UxEdOU5B+Ogpqz9dU6CdeXf9n5SlD6nZJ1EiAw3fO8
xI4zdCUaxfsXNcZfKTI92v1p2117FtqNSVi+Xh5ufh9T6aW3DjefrUZCMq9Vek5TQYVQxavgEXBH
GY+YSiqkqzKv6kOnpe1R72x/YfXnl9f7oHh3UeEHt0vl9/RrQ5fz4ZgxaDYCWa01X9/R8nIgBGbK
bYPu6a5HY+ZQCRi9l6f7yepyR1PXptA9gZVnCVg3+oVhNJJ4Raeo+53Xdrb2w0C70ps+Wve2v788
3NnqwiBCc5RbmtcODZLZRImU5CAIw/CVg1Mlroaw1kuvNUOFREfSudS1UOg19HYpz5w/RUiBsKpT
QQRQwXlBWMG1psE1InotY44OlJtsLZzSM1ayybv31R3LYLQ2YZYTik3a1adfMy8ttbXTJnoFWhEM
bgGnVdrEGtUP8PfSBuGOcskQ+5P5TfyoCVZsTHXW2R0GSTKkUd4mr4YQ6b70bPsKNrB3GAMgrJc/
4edDAcDloUHEZs65GyF155GcJ69+rAabxFGkbe9jDgktkQLBQpB5tj0Bghg4jkwZJuYYcx0SqpCh
ImE79gp60V8FUY/zKM2o3TC00m2C59z/ZzyEakC+UAOx5445cg2qKVSC7DUIDYEiRJ4V9UFWe+NK
lGkmuXmuawvQybOzP02R0zBdN+BD558u8unJS5GVvJph2N95YZFvyiw03bKJANzIlVpfF7oRbQPC
wqWg6ZNvyfOCDhJ7Z0r8pn//oXQ2YLAcCqier37TZ9CZ2iLbV0UXBnS6E/P28sb55FsyGGkJ9zix
/JyqkaZakMRalb2OaaRtMt1sNkAK+12LKuOqg3q3cNd8Oh4vJ63TCUs2X9hEVRs/T/rstSlDc09B
IsItsExuebjSfcUzv9AOOF9M1JUU6rrgoyfzodliFn1iiS5RotfR6uQfhWiKNQXm4ZZC/hJ2/Dzk
JIiC20Ti/K57Js/uUSUH30mwFL8Ku8gx4RnVGM0F23x0KjW8s4cRzlgoFyCnWu3GhHO4rdqxWGgh
ni8wP4IGAa8HOiRUtk53D1XJQQ6HjMNpjeHOiLIQuYlU+2f1ebSvnOyraB1GwqMLrDFFA0pN83o2
usZtXktj+loN+t+qKeq90Hi48tFaB6RK28vb9fxzAg2jE0tZEi9eeS5bBUWoiTRPal61SPe+B/KI
cE3oBAdda1+/PhJIQsIOmvu0t2exXuBgk1lLZfvqdWp+PaqOv+laEWwTvyh3l4eavb/AupC0BB0L
hEFBBmxuxzOMFVIdUqK+iTTT4QtX6oaqmnjIsZ49JLYh1p4vV0sOMp+OOkHKuOc0AuxpI324ZjqA
ml3t18obhAdd39R2oT7Uet3sQOhoL1quxo8NIivK1y7zabIUQ2jxkMzz/M/zTzqzIKKVWn0b1EHB
hSv1tB8CTe67ycJdccOobBde/umZ/RBE/zciIn20nqc7YF4ONXv8Y1SRam9+TxdJNNn4oIaWtFDl
mZ27/0aZZkWMAaV3Ds9LagqTaapobzU4ngOCK8AkOwnqZxaluEwOKr6hX8OtMeR7dZ4nihSTeHt2
t9l90ztSomtvRZZ3/Wb6e7IrhgAKR9AAkhoJOC7v1Nnx+29Ebm+4C1QJyW1P90xepKgEqrH+BgQx
2FROaB4CH7VSqdWlzeWhzteTZIs+AG0y/qAtdzpU0znB5MzlC1cWQzmAEBuDtVFlHiLicgJ1Qmue
vzwiymokxJoOdIO/TkdUhJ11BsgZ4eph5Rwb27kLyXqddVjqEH0rDNwWdub5EURyjHXkmefBh8Nw
OuLgYUAa6Uh3uI2Crtq3BiIKQiDS8FbFvb3B70z81UDDpX8vz3R6iE5PBONNqoPksFCz50BiJzJ8
04lLhFVBfcrfRN/4B1TCbFcrcvEokki5ResGxxOr0q/MQbaahUvgfB+hWwnXiZcSoQmW4HTiteq0
Zi1noXAjQwd8gqXjDasMhVvPlhgiZ8d/0kEF5jKNRdlLm42Vp1knSZXVCvot6KeA2EbFp80TkX/1
azIQJBv2DzQqzuP0tT9cqFZX9Nh1yz071kvGaOOgu6+u4xoRr7uUK9F0QdTV4tioKHAs3D7vINyT
T8rgxHFT5ZA+Bffc6eBeYfpdPmpsJQ/60rAdqSKqVz6W7bdBoiFEFttWLYMNB2y4HqRCdo6KhzQZ
LKQxWxWhMFO3SLOhdtWoS8gCe4VYJXQRRgj02yxBV22F1EKtuyBlTcxxUfkI/hphk0l3Zpn76dEI
pVaGaI9ZnquZ8kBcrPSIJeWuBzc06Fe6JuxnlIrSJz/xUWM0R6vUmo03lraWrSkCjfCFStQ6ni7v
9rNTxmMzeSMRTVM2Rmb5dGmoKBda3GuKcE0nqQ5p5SXfNL1IVr6fp39IBPunyrbLJWbALIWga4RK
BncYJ5z0mjTidNjWQGhGrxJVuD4UourQFdlQrroWJb6rOG+t+AhXqrtC0S1PNgVNkKU84uwGhQIz
KQ5PnTm4qXPkjQnNC3pPp/koUanO4AJ8raljg+WXV5mTNs+mLoyFW/ts0oyJtCWaHUROU9n3dNIg
xRHSadFTcnUj+5dh5XaTok9O47Zzjmrf6zsDdP/W7Edz4QR8MluibsyqeXonOsbsLiU9igwnQkvR
Hcpgb9WiiPZCVUfxow60Sr/OiIKThVj7bGfRI6cYNQmAQrSCdHI6W0XoTdhQKAxB4Oq6W6NEWK+U
0lASN+lEvpJyyflWAmDxFq6a9/rayXEnowEDOTH7QJJA+T0dGbGkzEk0DYpJLbd1euxJJ6tylTea
Ej/WcP1BGOuNUu9tHAGDemXZwHeuezNIm29W2vGEb8mo0bgo0X28aZpR8l2lVIGhJ1LS5GvbqfWd
T7AKjy+v0I8myEbwzYXKK6x/fhSbzVonPJYPlkayitgSPTvvyqk5zaorpZYS4JclVeNGTxI5+G5G
FFnW6FOX+ToG5PhFSW+iO+48XODJetC5pJB/uh4R8bNM3qM+dk6zNtR7J/bdZPj5tYtkPshs0aOm
q7VR8dVH7SdyGZLbD25w4yzsqfk+ng8ySyJrH/dvQxLqI6mbqykrIR3L4GAv6f/Ot+5sGG12O5kW
lOxcep+L2Fs/5J/DYWkm8yhjPsQsg8qEYZBE8E0QGvCvldqVhrX5In7V9+qPyx9mfuvMR5rdOgUU
cksuGUm5iY6ocBkb45t/xI7l8jBLazZ7SFSw/hm8O/XR+5auw7X8E6f62/9tiNktFnR67UleoD5y
Ua/0tef6G2l7eYh3F5OPd8d8tWYBUYAFkZYXTKP4W3wvdtsA1oHb3Lfg9P8Fkhs8OQexlg5IxRlL
FdG5VsD8nM6zvySQiqjumF8odqW+r7zVkNzKVe2WknFUVBc9mO+GvRHaQdEkVzIKADkHSb4aqy2/
ed2h2WH+QpytgmB8eVmmWV9aldkNIgPeD+OePeRbz0l3V6W/m3Lh/vj0QPBcTPVneidz0qbqE/mh
wcH+idxfyVH54/wRa7HN9pdn8uk2/TDM7DRkQxg4fsQw2Vu0z16GJ+kw7P63IWYnQTLzWktoVz42
G7GZtungfjWaft+lH2YxOwm1Bp18jKchjvm1OKqH4hAtnYTpBjr75h/GmJ2E0tdzq9QZQ7lJHbe9
BpOF61r5nJduo62if/Lz/7Zss3ihEo4s1Qm7P3sbr6QH7Zjulj7+nJf+3wn7MKfZPrYixc8lRKUf
vT/5tbrL/pi3He/2sS239YN/r49u/eQvmLMs7bjZw1hHWV/6AWMOw0p6NIu1lK+cX+b9/7Z6s5cx
zUWMwiOr1236/X+bTjtcHuLTx5eiKfEy4l0c09MwAoedEZBepD5a5TGTftr6T6MbXa37/b8NM9vb
cia8OBwZJvc3jrELo2OerwJ94ZC+t6M/bm9SfOhGpD4m3gJggWYPcG3BOy9jefztVLafukrQN3ce
8MYWmjjE9G2WZigTooQV7CXMOtJ1hFbjWxCVOmEHVggLVYf54gLIAHc1gViButA6nt1LQ9eXWlh7
ym87irF/k/v0piRCJlwrNJc0tF+IpKZVPJ3+JIZDhxsxIIqqc3YSSmv8nMjx/wgjcXTXC4MYV2fP
WgoL5y8H0T9JD3kAuFWAM3O5+qb3kOXWVe93W6l24a/AujXykcR4tJUVzarqi45dAGqAyRHjgpSf
uO7vj+yHQkMMXDUQZZz/0YrEWHHuUnllS7hZWcaIBXBY50uigfMDTt7MkzXViRG90HCXOT0XNXUq
sFda8LdSpeBq9KPgxsTT8BuCxvbNmI3ZdQxgf6HYePb9Jn8wxWZREaahtTI7jIkWy72E8DIKnioo
FKoOO4wB1NXls3j29VDFnzrtALmpwYH2Op2alNsIridK+reUCidfIcGd/XQmS+UdEJNk4cU5nxJM
mMljE/whaepclNTOqQdifJP8zc20uS6xbbxLC2Np4aavcbLxAcBPMDIFQSEoDXOoseQhVaRHpnkf
+Fm7zSXT+NZagbIPRfLQ2a25l7CtyF1JUtrV2LTdQiY+74MBDKGRaJOXTuqdKM7Ndoshx1Eh+cK+
L3yeBaiuvV3+tXoZ4Hia+Q3KtnYZBGCtR1i8v1CkTFXHNYWIpNco5j9bWPR3gOVsPaj7o8EHxJR/
mEO8eQ49hNl18VBLaB8jBRJVVrozmroVdwnSHdZVWae6sqYDXVYrgRCy48o6u+9nidpC/oqHbzN4
qwr1vKh2TQjZZuE6cWVWx0StjHxNulu3yWoQFLf2g16F+hetjVhS+iJwHUFEsX9Y09NdWsQOtgZd
pN8PrSl9ByWMqHBLd/axtBOl3SKCkwGCunwyzg69TVOP0hRHkCYRwKfTMUs2sG+biX2fKywaRU/P
RQrDOqIxrx08cMLf9MwqDpcHPd+7nHlgRcyWTB48/umgntq18ZhX3r1f+TS+ylCvYpw0Kw2OeFPb
1i7uNGU4BEkrpzAD1NRbqx0c5oVbYZ5RvjsOw+0FDMKJBCd5+jPaKQ3ToVjfm6Ooxu8oqohyjQO5
qR18UGfFeiyp522o0OQkgmHiGQvBztm1NKmKTB0WqmmQMOalJTnMdSOQ1exhjIagoykQ9v3WKLzB
d9PGFEsX09lwrDV4OzYXCCAAr7Mja4vSwm3Dih7iMY6p+VQpDHgphFbuRqz7r8sf+Wx1J0ILLyaS
TbzNwENPV7eLIJEZfiPdYzc13MWN1qzyWEt3eSQ61x6pLQ1x2K8p2NkLe/r8bnovEOKdM/0BlG+2
qalSGejDxOWD5pfS9zJxnGu9DZ3v2dAYKyatX2lRot4pnu5/1xX/TVXqZCEuOztXvGgTX3AiDPIP
c8agYySRLomCaJzHJpx0+aJNrnbRv64z0qNeiN8BumWbry052t606cFAEQfB15hjdgy9myKKxngo
8yy9reiC3nVJp7d3SIePb51q1eY6McYi/O75o7fU75l/cMrP9LfZWPBreG7nTpwooxdRa3f9g5lZ
9rUXU4Z8rnLViVeBFpZ0DUDzJLtBr7tdNuAa99Wv/l7+5jmkCcDfz1AuXisofZrB8NCRHCkrP1Tt
YxrZTXTUWkxo3Azs+ve0UvOfYVGZx7Qdgmct83pj4Xabh8DT7wCaD7liQjJSqj7d+JKhdM7QFPJD
UdXe4BIk5OWuU+u4RAhPCJBFTZIvIGDOxwR4jEwAw/7XcDsds+kTXB6Q6n9wsEZZ13rr3IyFg/RI
JK1B+SwJPs93N7gwnH7QNSHpkBGdm90kkVGPalXl5UM4Ihjit3X3DXGPcSs5jlDdgo2Oxm9S/bu8
veeBlQYLgRcKeVV2F2/97FiLyNByEPPGg9ZgKz3JXIaPhj5oS2/iZ+NweFANZDD6SbN3IWk6OyjR
/eGebKXgOHpSbK0StSz1hS07v5CZEIhM7mKQIRMtZvr3H2L8qh4cZNoa5UFEfeVGipdtOoS7XV/2
liwMzw8nQxHVQwgA6grc9HQop4E6icmS8oDAeXatjaV11XS6R2uWLQobIVzXfjY+xy0SR5e/2vnW
hHE3+dABgOGbzVHESuVYaJaq8gPmadY2jUtLPhZEHLZbEL7+0hpslL48ItR/WsFsUQLCOWSii1I5
qlpZPFh+VG0906q3jpI6Gxt5E9eCULkA0Tg7DQBOYW6hwQjqBZuv2dqKlO79kDbjQ5ip8a4cKCul
wHtXMmfkIBLZ3ORZ83R5jmd7FMzwhF/Qp+d80to8/Z5KG0FAL9PxIcoc6SaKNX2rVUO28KB8OooN
GgsiOgS5OaHYE7gaNFgGPjhKX6+HItaxHPL7hQuTn86v/Ri8Izg1Yepw48UjEdbKLAs02nRskMoI
7j2plBD0KwcMS00tK6Ln3iyCSnb9CHaE4QJEK5zQ1cLAT5/GsjWSSREeBPU/cBbVsDe72MZmpY59
XG7DFLeZVQzoynmmFWINkesgxuA9aU7otcVK8s2udFwA143EE92b5rjSxs5Lbiota6ATp31Vmzsa
3w2FrhAGirLqhtI3orWHsevQI7xr5cmVyD18A1w681R+d1XFJvFXYT1qJtV2G8ugA84uYPlduNmx
DfijTFr68Vqs562xbzABxqRjyNRCMV0fhHRkUZlEedJtO0ga106IQ813OBxa2a0RFOqLaGMUlR1d
oUvmZ09BqGbZT/Th/CA8YPCmw4buTNnDVWlI+0H4bq6o2Pi4PlI2heSqah5jTqNoWUueI9Um/cDO
KIoDlQ0lfBxDFU971/dQrFDdsct9syFTol6xT2RjGG/qCimkHVmdHb2B83Iwn9AFSo83njE0lD2x
LAy3JcZYwQucqjTdBLjFkJjiXwjGRAZ03h47XhBvS/Jthm9ZX0fytkDVp1sZxdiaDxriSYWrGZGa
bPsgG+VbW+h+fa2K2AhwsdHyJhJurPmTTFxYYyfqWnrUxN9rxYsBvPQN3s57KNSWtBdCq9sfOjiY
BO1i7vuN0zuxcRuVeLT8lmUKLf1KCRNkOFawlnStZJOkmTgoqpS9opqdT8q1ah9svFjrjK0hcHjZ
OU4qyetBrfrqJ76CVbobCHX9XU5dfjj4Zh6367zXvHDdpr6o1pYtCX3VeV3cXTVCK/UdNi1OtyoL
Ddsl3Wvz8ojVpGn/jGypsZ8Gb3DKcRW2wF02vRRnYhWUjW/sEG9JfNgJpt1uicfgLBh2hcluPNpl
6w78v4N1q4BPiVZOgGMJAjPAnK3BVc3Ojko2OxZaGwQtCsz5cDqsh1vJl6TxSEdK1Ddd26jB71at
dGPXeaBJ7sc21nCLF3HfuQk6fONfEeKxt8ELpUlSgrpqMnCj+FbJv6DjAJ+2TM037Y1u5ehwok6q
a1vTxHL+G0BLfSK2mi3CLa6ojEpO4bQM0MVdu0FGytViryp/8RPs7tCTtcb7sGgdedPoWp/8yICg
5q8FaX6EwQ7SJreDrRSGvApQxQIKp3ZIfKlsP0x3ilEfslUeWcaQruRYKSt06omKkzWfTgtwghsx
T/me676Fh3IceK33p+AnYcwjYa3mGeu40hHh6IrU6//qbd97UHM0gWhzknIRfAsjLxEH6J2Bba6y
vA7ryUVKTpVfduKjk6mDGCAMClIRjoYLC7XhZVVSISn7tgXS/i8FPBHU+0gNWY+1WpAR/YMrYQeb
FAaS83z5vTh7hZHc+M/gk2yMaukspmEyIRZvsfRLiasUDJgMpHAVl2X/zYwDLhw5zYOFZ3Ee3UBV
BlbLtU0OCH10Xs4A5QM8qJSS36FvFfXaE6pTbhsp0PoX5FQM6+3yDOcRjj7FhUCyCLrBaQAmPH0R
0xBjBKeMSobrHGfVeHnpv0JbSO2rqGy5c9QotNqUDz/W1c5XjV75ffkXnE0YxNNkfu4AtIW5Pken
AOnPcy6e+DHHtu3R8TX/Xy/b1Z2qF9j5fXmsd2WfSa8ReO/8ZdYqjAyH2gofG1Rb91lu9OqaunTd
un5S2MVCDHe2trh6kEtT9tbRxkK26nRtVX2QcG5rokely3BLA/Tm/MCftr7tgiTZYUio/ibMjdR1
bsXZ4+WZnnU4QIJTSEC7AWg/igDzfCrQDQnz5KR+RE/e+5WbIeWLbSX6PMc/WUr1ZhMLrO1XeGiq
L1k5iB56E/yDxlqpo94rd63lSf1C3fq9sfAxZEE5kdSA5YAgw3abL0mVBDAkRSk/oDnXasHOR0EK
3fjUJjK55c7q+3hbA37WKeiEo0UtMfRL+0mkVgIUr2rjKkMOXMb5ZuUUqS32FARTU6yxYOOO0fJu
UQHzbHuSE1PVR5prUncFrHb6ER0pG4TmpepTjyCguUusIlL3Xe4QCREh+UsZx1kVZlKaJ3IkKgbK
P3FcTscLCnZiMBjyUxKOuvad8rvarz1bq/Jt0BcJ+KlOcD3sVFWqQ8W1uILErciNTtuWhoX75OV9
dLaHgfwSLAOeRDh6+kmnP6cvZFXUuhU8VZVnbZQ46oHMoa5rhEq1Vke/3XqjUax6KUoXelTnCz9p
gfAnckAAR41ZdMvHl4KcV+GJtIx4Uxt95JNzz9GRdIW/nXyxFoB+M2H0xJ8wJ37RPDlP6q4aE0Lf
J2u0ogNk9OBgVo70I/Dr8GA2avxFOAvjIfylcN2/O4/MzaZSSSlrL+6rJ6XOPKyOzDZ5qIPEK9d1
kamlW40GrDst8fSFHsT5upICTfr30/kDHD+rQnS0caervn8yAoxnjkXoSOk3P0jHcG2lyHUvrOsn
G3p60hDAh+WO6vhcxCKlQZZ0bVc+SRCf5F9BWBG3V4Wd4ngyCD08UiFAVi/DfiNZgwKu+7WPSmSw
srMgWipSzB90Ur9JrJmfgngyyOdpcT7UDpIosf2o7fynCZ66HgzTO1Ta99LSVoKa1v7y2TlfabIL
aIBUjolbGPF0sN5TUfiuBufJRjLhHgqCchvmJjrbMuqXPy6P9d45OrlZJ4F1YlfYBygggus9Hcwz
09oxm1J6SupUkFehj2tVwQr5WYdOaJbHyXCXEdsn10hayRLur4gPPOQF7bzrXJOEqGn+TCYX2MCU
nXcvh0U/2U5jGGvvy7qtlG/RkPvxMQG6hpA6JmHGvd/b3c/LEzlbNCD/BARUQ5EGmfSOT+dRCxxl
rVRWHmnkWP6RvVH8tkkKfTQKIlNaf3U0pCzQHUWq+r2XMVs1LSlldHIT81GXIuMRQ1tgZaZkbIo8
txcOwnSuTj7QpJqBrhksm0kxc94LH9Bww5LWNCYMqjJlY2IdFGO1T5BJX9NK0d2Qz3rg2Q03YtSz
r8aVk6DyJMSOFwQ44HnnszFADUVBYT965CMBHSMnjbaxwEvlSgjZkRZin7ODBr1ukkmGxTSNO6cW
NGifUvKR0XE2mnqlt6O2ChshjixBBaQ7DRdwNvPx2DUAnOlV04SnmDsHkEUBltZOJ6vPrWre2nYr
jmVkNr+6LHkkI1py5D4bjdbEVLGHK41UDljj002aV10d0VPoXyAO0HsfSxkfXCtzgp1q5UG+GVAn
XqoIzqs9wFXMKUqfCDHcqHN+X9zWZddEo/ziOF56C80ivWpCq1g4EJ/MjOr0JH8yvfikPKczw241
SHU7k1+kxmsfjNboN1gZxOtsQLTRVaXi9WsHEF8mGaA2BXhq/sA3ZuM1+IUTknrRC1bmsls4frxp
2yFx27AYFwKK86nRZeGjcdwpHxPOnU6NQhRrW8b1S9qb5U7Ox25HUvItJ4D8hqJS+8Vc4x39Dp5n
4jlMrLfZcASxYTGY44DaZjc5a9j1VugiXpmZueQzNf2vPl4tBkE+9enpDHB1Iid6OrM+nDANFpo8
ldVk+LQn4yFAneHaxyb54fL3OltEPhT2A0ib8YiSMc7CU1RozUEbjeZlqJ3/Y+9MmuPGsX3/VTpq
z76chxu3e0EyMyVZqckuW/aGYVsyR5DgDPLTvx9ddV9bKYfzef9qU+GQUkiCwMHBOf+hevTRafFT
L5f4Pg7ZRZe6Z461Lb18+WTb9qK6ST2ag/R00Tv6Cj4BhszX1JPeo1PoDjU0pc8YW4+eqnfobAB5
3aBH6W/GS5qQyBLQFmPLbf45J3m/PUt9Wf1afA0aTrmQLC4JV27BkZpwhT6zVl7PKvGEXjadZqIX
i/PlC+zcdsI41lmIJ25wkTbl9M2DefDBr+iej2lzLn69AhtDf6HPuqlLgEgBu3TydJS4sgqSk/YF
gRtffXGBuK2XmlfkiRH5VZfUfeStSynN3YqNxnwpVY7RRN3mTXa5JA6KhOGUsxhDOfqDiIcpL+oB
U7C5LoY3BeeCGRp6rmsjbkNWIoxwREjIi6oCmWMN59FupIGCDI08p4V1OpMbFgRtI04AWtgw6U5u
DXpvCLG4CH8vibE8NFQwL6pgaXeIOZUfHWOZz7y5060Hg4iSxXfnHuIY97aXb04fpZaYbWd9Qsyo
iMCFqBCf+/JQ0v06d3k+PQE2wSaO7g1nRkSBzPZyrCZnD9hchb8g9Ti5z1IPCmTF0iUdtSoe8dlp
9unaUkY2C4fTMJpyQJAqzNuNLBoFw2YVEUFXK6wi7sF02fix2N0YEn7xKzgzMa8KEC6yJUBjuOhv
ZFzgVi+/LSdnNlWJrL6OdjDMz2aL0SwE1amc8emmlqvtrKzXy+cp1fCcVwPK9PcpDsV1lPp1DkWp
oAPWntNcPgkoFGM2dR44SWxuLIJO84SRm9Gqafrw4DUkIqY1BXvoHtTZdD/dlUglHXrZiN2vg+bp
Hej7qJBYAw92MJ5yp0UEkXZF4lbO8IAoGNicYs4uqjporxqT4kfnzNMbEohpbxO1Ixea3i02qOeA
6Sc7Y/sOgJVIPIEOskNOFelGf+2axA7aBzmXsojQODP8SIyLf/C63r8Z0jw7x/P7yWRT1dtUEIBl
ces6WbDgeGepGqN9KMfFuqtnJQ8abjSPWRoMse8TctbENg+/nuyfDgoqks4bgIZXaqJaDkBoEHP3
ILDiuczoVRx0o82PSKolEWTGKdSaYj7zhk/CwPfJRTLMYVFR4QIa9XKxt44vqb4M/QOUdrhmRUeQ
s4Aww6X8XZ32v8ZyKSfSPcIx+DSPqQqto8thdg9Zo7n15UgBQcfbo7GTN+va9+m+hlhGb8f0C+Oh
Mwp7ibPE7IrQ9jVzgMtmpO3vHZboehD8yAY2LCEIqVNY4wrRTdEVaR7msbDgvfnVxRDoNFMSVZ65
WJwEwb+G2pIBRqQ+dirigazOYM56je1LladHLTCm3dhk55Ltk8va91GgfxNsOf9JAE6OkcHIuWu0
sn5QzZIdx6b/ugpNvQXrliHE5HQ7CzkPHLyK9gII5adfr+DTxbTNJnVje5OBgKB6CoUttNQrptTO
H7Q1KO45pbUoaNbpCnW85sxm+clsbmjCLRHg5gQK6OW6pQGlKs0RzYM2oUKY9mq4xQGg/PzrB/rJ
bG6oEGoTIF5xSjtJGitRJhgGafKhNGDr4YrWRUWSuLEVZN5uGu32Ylps2tTt5muOAfs5sbjT0Lep
ocA+50AC+btda14+ZdWWs+WNM0Ff77JbPZF0qXUr16sYDX75qXbS5NxZvW34HxJXFtAGD+XOjQzc
pqy1RakfCk2gOmSZteb4gHcpYmy9oZuxWa/Y9ID7qdO4ond6UyfD+DVoB3EFimX4OgaZ+Gog6Pel
4jn+duT6r6/qv9FZu/tr8P7f/8O/vzYSJm+aDSf//Pcx/9o1ffNt+J/tY//3115+6N+38rl+O3TP
z8Pxszz9zRcf5O//PX78efj84h+7Gtnb5X587paH536shu+D8E233/x//eE/nr//lXeLfP7XH1/x
jx+2v5bmTf3H3z+6fPrXH0hZ/rAet7//9w9vPgs+97bBA+kfb8enz68/9fy5H/71h+X8kwodmYFN
wZ060HbrnZ+3n5jWP1mu/Ae0eJPX2pD2ddMN2b/+MMx/kmVSx9kkFJBr2DosqFRvP+JDCFkDG8L3
k3MIhsAf//v0L97Tf97bP+pR3DV5PfT/+uPkQOMSjo46axdg/HbLOxVPwEgoU9xbP1Jy199h0Wzt
sB2rrpp6GWLTTtw0zKfWPhNmsXF5uYK3uz/OPQFBgT4k2iVblPphBTsBvc6lmt434BqK3Vj6KbYK
i5M82lQ4UP7Qp3kOl15U98HkzUMkstF7Z0Kx+GJx6z10ZWM5l2yQvLrQ3LzA73AcHPO9cgvcTEy3
V09TvuRXnpv0+t4qbP5EgbCCs+vHQaV7OY6mPKBo6R7TZpwekwHLUbpVXJOOpUVBcAeWY7lFPm4Z
IrrBTn/Q2ONeiJen/7XmbZdHMhLPp8+tygbrFL7LGDWalI4WuhOKmd82983kozcmFu5pRU5DlmsP
s21KSlSr6ppdXedefrnyivsK16lOcx+zoMSE2UiDRIcQp7LOKWLpm2PATVFL5rhZTVnfm3mjf5ln
o/jYZLmsDyojQXjw88Y62rM/p+/5EcDLUPkBQk1dS383mkdDgTUwCudtY4zqPZKKQGLmpV9lSdiw
5D7I7M7tw3acPF0LU0R+04PIOvUgubP5e2AF/g7Ild7HWTbqFy2LChRFsCYpApnKyQ+j0hBnzBGt
OOYFiW84msqS+I05qRnrfePeNnMHtwPBCWlcqFTLAurwGmeDMZFf7oRHzPJCx6SGHPX9aM/3MveH
7F3miS9mN0ukR2fHn+M8mPtwFqv7SZZNV4ZFkWpTmDqc1ZSmx2yIMrqTY2ysgw+IT1NVGSENsjRh
ibeLFZpSlI+Z7U4fB28QaziiOeXHepCUdVwPBgplXC47FA1MK4e3pwopgQuvtU4mXel7t53ln3k3
YSac+YsWTi7zdoDVNVihNlKBDZukyhCtC3rRXij+xmVAdeYN+AfGzrzieUQg/hldm9WDz5AlaZT1
Tvbc67haxSkCIpGX1nXcbhaA0dpI80I2Ftq1UjSVQNbDTsfI6Uj8MQ0S83WnSgATHHJZidyIq/DD
zZP8SRdKmVFrJd3juGaOFVr9LJ+A/HVd7Oq5vKrF0v5pS7Nt99NK+SykrOUABxLz7F3O9VwfBB2e
IcLgMzl4Sct6Wf0iacNskXqKA2Qi7NgeU+chKGT/BKY7f5hTPFFBFInuBghI897WJ7fdrVo/X2td
wW7yy7J7wCV05qwu5+HKy9tUHKZBlvsi0/uZboLyDvSv6BkoodbrQJQrZIO1ribwRc2sIt/rcVgP
VsYDL2PNVphgSOOGwsynMiyXrilDUSItDogKRH2YWaoc96vuIH8A7K97Bw1G3hclpQ+61d16RK1u
+oioqPOpSYP1Ay4gyMgpsxjvKPrlbwssxG5I0dY0Xro5+AZSLGgApynPujLSysJvfW7bRztBUTec
K9e7MSq1vFsWxSZ2pyF4sCt3eV+OawVsZWvrJgmwqKhqEBoK/anSy3DRq+WusYW5RH6g9cNOaqrU
wmo1gO/gSGeXUW/WqRHreoaaDplpZu6SwgGmVY5+22AlVDmlH1HTwRFuR2c1l9+Q+J3flk7qdc+5
tayYOHrrcAzcxRgiy2/MAds0UYPJKWo5YUqcmialL5Y7XXofeLhv9sJBisbGEn5dltyQoXQ6Z9yX
NY96TDvpOE8CLWjnqk/btkcoSoKPi6t1TdSy01M1l1i64CDBUgUAZefp3l9XOUe+0+Kks5/wbnvP
SwZBBnLQt6NyAyrtcD300PFrBnOK58IxSu/Cg4fTD3tNeszLHtNp3/3ijtqaHVxX5F65T2ReUgrt
qLgSiszU0Zx4xUeqL45Nt2Io2XfzsEZmMxn9RVabmV1FowWAC0XldqlN/rRlDeZNacPLZMlP2Bkd
pBC+kTEbmlvK2DKzZO+aja5Hc+CVy0WiDarpoiBrXPtqO6IwACy35tNFi0CPu1t9ERDjsrYo9O7a
Q5FoPi79BjAO9aLv3XepMOgkRlbeGfoWVWvvIF3AhnW0VKaY3iVTmZkfOx3lxl3XFVYZG0PbJR+M
fO6/LdBS3s8mJelwRALouTGVNC9rPZ3b0Kv0sYyWYnZQlMxszjon0x+Jdsm3tZ+z66HQxTfwUv5l
MQwggVJNs+tdX/htHRYNsJlQyWQ8+ktpF3HWWcrcIYLcPLhACD5I+nlXmp4Nn4GAuOhLeGX7xaZm
K6JCKB54aqkbITAkyTPTYi4Ajjac46E2Ofoctp3U/yR4dJs629TcELE04Gqlj9LyomX9Zechv7vj
EDLbcJpa1OmovFtvaiMzshBFITCQuVd7n1sYoEboeNJm7yM0tGJy3Kxf+4SzH6WCcWR7l0J/svwM
BFutu7CpOOjKcK1K7yFFBHPcuQvI1Mi0JF9+DSr9a2fZzRoGskqhI+bmF7WypsPFnXnQcZFKH6JW
mzoOXdevs72sssyJ3LpEwQmQmbp3Zt+HPNQOw05vK+HEMkfBe0eysHQH1Vhiirq+FRlJejr3u6ru
p49cIAhZTbFkfggszCDQta1IosHIvD814ZTTHgUlV+4CFFmHOMgHa8Z61quqPeJpxUdQXY4TWQD9
nxTb2gmLdcw+py77JxR2HZgR4EOpUHkYxwK0HaDoUOYwjvZ2U3g3mL7WZaybK5BG0y+VHSrNKqeQ
EJyjeG01+psgU0ESjV1ODkJAnsa4DnLpHsXUVZxCshgT+jeEL1KcFTEeoW1jd64u3ctisrUPXJJq
L3LWxczhcIFtDl1lG+3OVqJpL/w0a4LQDEoiuovn1BDB0s5AKFSuWmJ/XtrlsOYEpv3SkP+oBQmr
2O77srrs52ayd5SJvPGw0DtYUYxGLtITSOZd5XreXnAL1qZ4MpNAR0RrdIlLPhG3mzEOh5KSJNc1
vxxsujmGESZLgiG8i/4WU+x4iXOR4kPfR/2qig9YPOQEXxMaXKiE0T+Ng+YZe2WsoNjUnMHDF9hh
NmErlH1XGJN/P01KuzBW3egBsTrEj7RddJSWNeemBy37KRDZfLQHl9iNcdl6w9JUn7j8ZebeVtOs
QnuotCt/mrxbXbn6EDrQHZ/lsKq7eQWGtUdfVPvAk7te6Bfp9I4CZDmG/eI5aCL1WQpzcvHtz43X
1BxRgfUM90GyO+3EKCKcugXRLhPpraoL7ZNf+N3XpYNYHWXNiF9qW3fpoyJbuEuSOTvO/VJ+4G2N
l+Ck8yn0/NYYQwAa8ludw/yO4Smb7zoYphYGRooOoqpUB7uo99ZD0vajE4+OBl5tavzi48zNToTV
iKPuYZr9FD0LTZvWKE0aqk6VPpWYO7e1gyWwNnhvq6IZ0gN+GtQ1SfFTVmipqg8+qYoTVqDuQdql
GCOHW6pPBMsh2oa5bhXAhU1VJFG6TKMZetJKqQc4LSDZvFHu9Tym64NTZUUGBNtGjwWws9nvAyAi
d7nfa98cEzWgdSJhDOfe8B5rFvxdXxX2fTAMW1ddOD2TX8Lfz7LUrVgKGjwDVPJnJ+qS1PIRx1pd
HSm2JLtxyiF4rkVqfRLEminqsfvV9jqFtSx2SMHL0NMWu94HpWiNS+5s5TUkxO3o8Slg7wU4eFDz
+Qps3S4JDuEw1QCIC80QbcxHyUJbYD/tzhdu92DklQCOm6SwLebB2X69HWUeBSR0w2E0xvGubjWR
78hkWIMYRXa3vVsWfSTd3NoXK2IFoVc79a03G8GjkMNkR2u+WlR0lrq9bIa5QNQKydRmD4JMe669
JBWRn6ejuC6g/GZxz3hrSBugmGP2X+a+9fXEqnc+aaIKs0KstygYUL1I8pwkb+3aFGvjYuqd69zt
sjqi2elfzl3R3lXponVRBeg3gfbglm5UoptX88ac4Il2Xf4o2AR/KgtOecjlRgWh9BY/i+ikiC+p
76mP+dQz3b7RWF/81USke7LNoY/Z3/qnOgvIW6XpIZBK2vMnIPkkicBhN3fTyheKyqbh+5RFXnwp
bZ0vYU5J8GA0JbJUfSH9d1VLlT6eu8o72P0ER7la5435JvWJFMQYW3SQzbVzLzyn7tzIwg85iCqp
c+8ZWm29TsmRxS6wxlnsNMJqHdZaH7hRbo7WhUkzIyO2tlMeoi+3ec6TdPyJZrbbR63awlSOlC2U
BVvTETwcOY5DTBkxhuYwDgTOQqn2OAp/uS8SspAdO6qcdoOXGEzyLL0sJKdyuGa5S7Hsi6qv8qgW
oEnQcMzwGvAcszlYxsSJqDxDeRHY9s7HGGBa0QfXMhT9uIr87bf7/4tLf3xnRP7X/5ZvXhWX7j7L
8fM/bp7nfxwQsX2mMPpXyWqrS33/6F8VJsMJqAlBw9sEAIDB+ZRA/6owIUX9z03onw4ZvXusYCie
/l1h0vR/+tSjoEfBfeFTqIv/p8bEQfdPGlibh8oGnKbO+FtFppeFYGr2tE1J0bbuKYak8MtfVntm
S+kaq9O77n3EvMLBGrRvNQIqZyBxLyvB34dxNrF6HhP1BQrcL4cReF5rVS/9a22Q1Z+WXqyx3Q3N
TSfr+gMof/sDdAXzEocO/UObue6ZPsXrp8QKG0S2uymRblzFl8NrTdD1DrWOY62vw8EofRCHan74
obr4d/3ux3rdzwahLkgTCIwlrdptDn4onGX65mttpNnRDBx8FpeWaEj75UyB7mWTYJvJgAbFJj5A
MsD/t2/xwyjauqRAnvLsqCsyEK2uBXeZVcSaL/T49x8ItxnauCAhUIs9WRs4YLKsuYYdi6WgXt34
HIWis6rw94eBAo3SNxjNTXHk5RMNme8sARaHR6xFh102C/ILDuIzKKCTvvT3ifN0k/fP2/GxrTup
a3K2NCQdenZMg0Ye4aytOMLo1b5JzOcZd7cYKQOf/s7o7+cla+JJrWi6Cjf4/bW42V9sWAWgXdYp
kmbC0ybRsGY5ZqB2rgDtkHetXnWml/Sy9fHX0wLE40GJJFxUt5//sEyCpRaJ4lZ8bEv9acaTiYND
3jsS8tdiKvf3VwpQP9YJoQow6im/cmTOoQC72TEf7fFAL7APRa/aM02rnyx9hII2p1iWPjv5pJ2U
dPnkmqIrjtaqkgO8tDZuxfI868l8ZpO92srUvn1kgxEVoBrOUC9nT5SdUbmyEMehLhMuSyyeiyTo
jTMR49VLIkOk0AMrhXNgOwReDpMMMM59TxIxVkGVCJXpJzeV3ArIA+7Blfye7DuL4rtkEeDMTSQd
KOPJeItBmbHrs/yYrHmJfw6gX83yz6EeXk8euk/0LOiPwJugD/LyqdpqnFu/sMVR0Sm7XAsLwXeJ
k8avo8br/bypeLHeNr70Rgk/iU6NwxN2HsLF0rVrCvK2Hhdmq55IszB4GlLzdlmne8tv+28Sb8Pb
xJzqCF2mZf/rL/L6celKs5uh/IJcpqH68nFzp1oaI6uzo53Zyw5e41Oi5ep3NxiABgQLcF3YQLUI
y7wcpOrNZmxzNlhA63CX1F0eLx6qcr/9KC9GOXmUpk+TvrJofA8mDKHMhHKRzn53ZpRX25gjZdtc
5B0Qv14RPIJF+Zt5m8Ab1aSm7s7LpyrTMFnRLf/u1w/086GQAAeHQs5kbj//IQrqwHF9fBjFcRGG
+9aysCcOzXYe3pdAHc/pE2zh5z+t3213cYoRAVGawrQCpZqXg61dny4N4mZH0VV3CjTlZQsrM0yG
JTL0KapanWp0PU9nUqvX649hwUWwqbco4px0nK0SyZSBitnRx0Ib4gjEUCoB53T5X88ko3jfQVQE
RJb7y4dDLK9AJsRpjm1g+DKaTG2E57r2NEiWYcjTy1+/uJ/MJbgBtjDkBhSdT7EuXmGtGMGU8uih
De7vEmyd39O3GZO98Ff/hmK5/7Roo3tUUsv78NeDvw7LJCPk3GDtECrgmH75rAj/2I1FgeTYDIOB
BCDOjPCn6674mGWV9Smr9MI4c+C8ml4yn63Ty7G2tZBPkbwmXceeZkuP8QD1igqe9R0YkCJyEsM5
w0d4tV4YigSE+wcUL87Tk6fT9LzwXNkMR8g75jd7zo0bCXzynMDMT56I/IaQBXlsk4w6OQXmZVxW
g8bQcR2N6Y0NA2cvxj69TLXk94zc2XhkHtxOSOnY45u75sv3hTM3qEKnG48of/UxVd/qalatRkdM
Gy5sY/DPZHA/eTTPt7h9kbAawIS3Gf4hqqTNIJ0s6MejZvJAPYpQcd3Vc6Roj53Z3K/2wfZowJE9
kgM4JKdUIpZep6gZjkeyIeMzLMci0tJJXCvHm29qkH0wdYLJ3Xkidc4wK/5y93gR0LbB7e0OSsOc
c/xkpThSsytwheYtcgXKvlee0uxd79PnvU+DulP77XZqhoqSItWRoDPptOA+Rn0QlSwl9kUrKalD
Xezn3ZqsOmV6s6sgGUQikWNx048Wmahlz7p2CRChs2KnKzLad1aqitgZp+Q9QDeaRaAI7eqilKDQ
427Smv4gDEjhYdLKto9HlRsoY+no0ERB0BTOp65YxRKhM7F+qGqTUiGde25j9N16902d9DmUhlSV
snlr5GNQhrqcLGffTWIsPufQxIa9NYGwuMtAfQS3ZeH035y+o2KZBZWWXdeNL+1Lsw7G4X6sUkSY
VyfFgNJu3Uq/sAahl3Fhj/1jKlYqTgId0vQaHHkVhEpZoghdyssizCpkCa5zo5LXuq6q98Pgddau
4GqQv3MXJ7+Ed6pbnxVoDPMGbRaZ32Y93csdnD3/E5Un+UEzuTkc1qAcMM5y5yY9AL1Mxg+oDZba
tSpU4V0qP0m1ZrcsSWLcF7PhtGEjAPjfYn6gzXucdLzPlr0YfpzB1S8vm7pv2jhRAEcvWk8i9tpW
eQNpqZhMZNCawB4uJ/jxIqy7ufD3iQlATpuUUcVSb4vHbhCIQAQjzN1db0vXj6zRsgXwOdwxZKaP
AgFrp85oBvjBpTakZREbfa/3oVRiUxYpk/4LDlPuwzDTyNmxf6f8Wh/sJttJaQfP01D5a+SvFT2C
fCBEH5IsWUS8upq0j1o9OfOe9v1MRyro2Zi7jAzRuxWWRvej1arR+5I5lY2RR+mNCPjXldP6O+mt
Vg5MJGi+uKvff3E7mvuRNpTVuLf7OS3vS3pOCkCG0M1PintQhoFaMJsXWu74zaGCndzv1JRJj1K3
m9HVVnbp7D2nqPTLBMxqsO+dcgZnH6CzkIXcksqVpCdr1RWuEfhalYPl4JGE6smIp0iAThSQh9bS
YxQ/QHr369wudDGHcnjjVh46dBOSBOOnZTFaSuIzttP7vLS6fAdRSs5XsFjbvg8XCyOCN74zo6/S
ahhChFRLRQ42ra7Ko+Nqg/E0J/1ay13hF5k84svt0OvvIVPtRI/n8+WA32kO9TeR2mf4qpsDnxeg
2dGYelMdpj4HieCllXtP+QbUUpRz09ZDN2lT59INMjPde5VsusM6JoO8REAhqMKl8PMKlsEwppEc
5ky/QurGdmN3qtqt2ajnyW4edXnnoruLTMZMVem27zpUMoZJmnDDq6qk10O9p6vfr8bkJghCALF7
XBzDnLtQVZDe41pHAYSWyEr7mnKJr6z+s6xaINklu3251iTHygFbQwoOg7QG6sYF3s+yo0M9N0/T
QrvwC+hPqBT13lP52OmsRXp6NCgQBxE3mj5Z66HPLKf6wJW7RGJkZgNMoHU6fxTBG6V661AtzNdl
54qFiE2RbW7eSvw4tHgshrG5m0URrBdDVdrVve12DvT8Nje0K7ZWMF65VTrlkGwwrYkouvvNbbMk
M4aka02raelqz6EL0zW+igo9r+dnzKGa6VuZ08N9CDYF45uisFduymQy1kF2mBw8C1MXNEZ16azr
u6Vek2kNdS3tp6sWaHf3tWqU3t3pjajzWGcRFLtejlVwJRBsYmOZevWg9UiDHKp5tZaDUYxCXOBJ
aY7HibTO2Q99lTbfBM3SkSI74bnwY7GQyY6RPSvrGrkk+6uxennwOWFfpzu311u6vnWBzmJT+wYa
3R0eGdYFvBJ3ieEONo6MZOaYuDAn3uSGpq/cx6nSxvmagEdnwKdRVMZQoMqbhgZDtyOR9O3Y66fg
vciET4zW+uYJURNphj4CKeoN3dvVDVXjYuvaqNl3dqQOwr7IAD7p4eBQnAdFINBKGUw9w8Kj1u1v
9ZB0KzAnp6XBb5VNtZurIv/EKWAhiBM4kBmkNmZXWQdFIixbK89jc/ErsW/nSr9T42CBr2pHmydF
Fdl+Zw9Z9rUVc4msDpzJ/Lo1gprI6RPbabIOo34zOHVVRVAk6j5mXhoEdXxly8jrU/kEiz0x4gbh
QhmqdKGGpWiSuHe1Emt3EeQARGrI+jgN7ME/BcD0kjXIgCfRS03DpjMsdV0MGCHtssYT6B6anaEB
fON2FumdZfVRDZSK9jwQqsFG2kYFfUyCaqQqHNuCmOcKx7lvO1WkUWqM9YMEiNcRzHXAepngpI+b
1unthxH1hu6ua6uCLZYjTxsX1rzktJaGvrkJpAVSBMZj4MW2g+7ORW7MRnKYvWY2r7wum7R7mh6q
CkWry08cJO5dVlETDWtz7oMQPPqY7ypSt0+AL3Rx1VZzYoW9icz205jp7bVNc9JrQ0gP5nogviCx
M4xlOanQKnMoq8maOCAIWhNjoGbKEvtQTmQt0TShyBgSs0fokIZf0wFXfZJdaH7RZXvbM2Y3rryp
qmG5tIOrv6GMNS9hgM6gu+88v/i2TGaBbUnR5W9Tux/eY/yiuimc1Hb8AOaTZeTTME4iWzXok5S5
w6qh6yi0h9pq22DnLYt03rZpMlV+2Bs9YQISs+zfwO+RT86Wm1xOU+2BE8mzgqKI2vQhYpNtOh/a
xrCW46Z11OzlWhOzEiqt4wEsS8G2gL8lIlGQpsd032V5GQxa9h7aeId1VdN4b+tVzxGha9q2Ofhj
EjzluWHiOtFh4MCyoGcFwGdNP+MF3qL4SxpY76uiBHFGR7DozlzRfpqCAy3fWP0w9k4l0KzakquZ
EGuQaWKl5Npji2DITkuW9Ex556cj+dAbDB2/KO9UNsHFLmmyBm88BlKsUWPlrCZHYIXgYin263vn
T4fiio1YAgqA7ilbqJ4bNS2+Ox7XeWrI/nT9UU/09Srv7fqMGMR3PdmT3J56ChQAlHeg6Hz3TPjh
DtOb7jSnuTkdfa1N8pA0rbjZoFRXhuWmR31ERvhCSc8h4EGOt0OZCvPZa7v6tu1K4x5Zt+qc7PhP
LqbIEFIRB4wNgPq0syF1REeoZUzHZQa5tSazfWVPeXKmsvCzUdBsR3qIlob36n3SHteGdWAUpLqS
UGtHtS+pJO5+/SpflRC2dbkROejQUUvwT4qTeaYGnAud+WjOVEtyqhgH3HjaS8+o2sex74vfvpKS
piONrMPx2iQBt6X1w+uclyDrtUFfj2DyzAh6eMe5oLXRapjnXEhePxqLBsA89V3Ku/zv5VALQuHN
Wtn6EeAcN0/R96YRSouWVKy1swd2slDiHPvn9T2YiyYkNrYhnpCOeXrl9gQYV7DXRxuDz+VYGE6f
H7QBfczL1fITuethV0x3VcBhfKzonZ3z9H0Jxt9qDBTqza2BSFmK6sk2Kz9M8JiZOnCaXDu6fudf
zZ40bhehcRFF00yEaJsoOy76JD+Hx3+9XLmA04WAP0iBD7zmy3GdzIG7ZzbJcWWV7eqy60PofNmZ
MsPrURz6NjSlcGugTXoaDXQzWfAS8JNjUg7rfrHNbOdtGcavN8Wr+AarCi2DjfWPs4B76h9cTRRI
dMCG8KoqPUpoXUWkOm3IazTP7L9XD3Qy1ElJSO+ryZfL4h29eTSOrV77t5SJ/kY/vGDW/LLj+53/
senAsyM2YfKXL8dPpWhtXEGOstC8S9D5WE1yFzoTsV5PGwV/KpEsQTrY5mmBdwoqSORVl97IKZuj
pREmd8HvImmYvxTvf/2OXk+cBcOYuiBdIgAGp+vcmzwg/iJIb7Qq1bvbmq49UoSja+9/c5yttkTE
0hHvQMDgVOd2Xc0SGpPBAU5CvW+RuPlUW9l65ph7vWtfjnKyDBBDxd48IE2whP5xtGu1M5EpvBBa
k7wrimrmlCnmw6+f7NWYNKR+nMGTHbu6K8hiTWQ3wCz9cKq1ndE/Yyg9hiAW1z0u1sOZEX+2QGhB
bYx+KoVsrJfLsFSDn28XiBt/sfFz2dxKr+AamvnF7CzZ118/3k8WCBoCGz+Syu6mg/JysMWcC62E
CHGTC8+48YwBOURRKvnt18P8ZBYBzGxRAu4VkgUnB2ifqdw38im7qTM3vSka2XB5NOrbcRXJTpjD
gozACL3g16P+ZCY3mA7JF6IMpAcno1LoKztk77Mb6C71ZefUYPdy5cVto53LYLcD40UCRll340aT
IvDSKO6+nEc6GIYBVDS7CbgV4fWml0ewoORbYk3MqDN/0/SXE4wB/w9n57XktrGu7StCFXI4JUFO
kAayJCuMT1C2JSOHRgaufj89+6/9iyCKKGr5QLWSmt3o8IU3EPagQQStjHd0BU9xIo1outLjYCoM
53vkWtpr5pn3aSD/v1Fom6M4DocVrbHLaali6lFydeJAW3TRPipWbYcfvHlR43svEKYja/Dw+akN
05u6HGiwzaHJ6i4JhGWIJz3HV9OY0z0f+q0NwcMoNUDRdYYWdzlK3YEAnas2CQAQRY8emBDA0Wn5
4uT2XoiztSHYDsg5S0wAjaDLofJmpoA3jklgqc2nLgfTbZZQNADLv9Jr/37/RpdtBakkzcTWL1da
xU7jWnOCwn9ufpC8hH+XdmqOxqzvdUu2LgziNu575IIJh1cXRplDUTe6nPRCA/1Nbj+E7VfFc+Lh
z9tz2hyI9IkWLNcG/ZLVAppJUhqdmQRhWHaUHxXH/mqoo9ed7h9HAjd4jEkI8W5YjUPab5ZKmgZF
lfXfnNlG7Lta6nxP3ed6PmDWiMc4RvwBHvBynAUtXX3p2RBObPV+FGv6eYal+Pne2dDqRofVfPPA
oJB7OUrbxTPlEpEFbjNN73MxqO8LO8t30FfX54jwFDQSAl1SF+nNgPOX8Jn2jepJkkzQRnn6ukBc
PUMJBIyUK8twby8VnaJfx5K5xC9jpW7uKi5azwE6KMtH4IimX7XqeKJeHO28vBufiL2GYTtiJ1LT
cTVUT78ijKYpCbrCCL/mSqidack59yZ3TEhWBUiLeRCvkp/Crg2zSYo0GLKkRYzTxtH3UwMQajh6
2eLuOf5tTopPJYNbqZe1imrVUItgahrceeNIgZr6NWyX3t55auXNefn+gRHiQuAcSbDQWhFWl/mF
hRxvACVoojYJ6kAQPVvDY6O61fveHdP3KWLbgWlWUwuPo0CI6fbW39iUiANYoCilOi2QjcuNYrWp
qMwZfxenpelHBXEJk2NfpdU3LUJG0r89mvzbriaMsqHMsnhO1FUsakZmPcYQLQOzN9ozRTmKKnaN
Rp6Zpc922nfvIuxWHlG92otqNj6oi/4mKSTvsfzX5TyTIUm8HAZUkM557ntCS079qM87u3RrFGQP
gEEBf5GaKJejWLCt1UJ0aYAbyPDNVtO48PkPk2jneF+/k4hjU+eQy0hSvt44IZX30JpYR8UYl892
Z+JQ40Th0Q6JEWs6WN7OgFvbhOuesycJ+aA0LidWOPO4RKOSBDWUS4ruynDOW8V77qhPfr69R+SX
WO8RUHPI35LuISOwCjdKxFhFaoZJkEVtf+ZMRMAOX+pBV7/CBhv8FKbL78xOfjDeAISz1s/zSD8x
T9CGCqxBM1FrD8tneJzKoTGcdue23DoBVE8IN2xuXbTkLheySTqSsYl7rE+6/LMdi/yd6JTieexK
1R80K0X5HR+F5zZzhtPthd38ho4UpcQJnVOwKlpNNPbgS4dpMGl2+5fhdSlg83bpatqjYbdXjdvc
onhpYarC/cINdznRGCnnGbv4NHB7/C7D2qj9eMmyUzlo5TtbXczX27Pb3Da/jLfaNkXd0GehDRMU
42xS/ct/Rj28zWJK02da78V7LcuLndR6a0V1vqaHUY7Ui1itqFHmqAkrstGGZNW7MI1dSHnQZCHe
o1q4c3euhLRkWoEkzy+jrbYOXRD686meBlgT1KY/laI/AF8I/8C8cHoo0zIGFUFfcu7c3jm0jlF+
g3GwF1m8md2uz6dUBZKFcwB366zUwwjMGxOHl3gcKY+VuVP+EFlMe6NzDBqIQxUN+bG0gT3QhK/G
j42lh3/0SR09FrWRPk2Nupxiu7T2XMS3dgCSk6BDiUJ001vdUa7bjnaYqmkwa318yhC6as+lltGv
pG7aZw8j6nE89vWO3M3mJjCJoPj/yor3auNRCg3DHi5T0FttsFSl8XVJQ/UkclvZuTu2XhcyZaIs
icwGlHd5pISrIHTRcXcY04JKaFimvj0P6vn2Qdq6oUjFAZ68hSZrmG1XtVnZ9nMaVBTqAzW22885
rfz3ujkWnxan894Zodk9aiLck8veXEnsSfh2+LpC/bmcn9lkat2WWhpkXmadvHYRp0gfjGdq3GIn
7JF/1XoTU8DWUUSVbJW1wDoPWJ8QhmcBSic/C4+t2rVi+dkKQ3+lUjE/xEhnvFZuVfwEtdHuwMo2
zxD2Vuh7UiaTNhuXM83VSPDfhFmAD7P3oChFBwsCOVi4/FPdfM7qpPsGaxNhQjFqP6bCep3LwTzX
bm98blQF/EqMA/Xr/R8eAoOFaJNU/FlD+jLkZehkEiKplUGpp9FgrIf10v2tj/NAYSEv/6LJ3X5S
NN3eWZCtPQcLBLk8FfVuax2djdC5vUql/YYy4Yg9XIrtJIRzYBt+U6hj6StAqKeDpmZO5ecoefQ7
R2vr7sDAWKdzhGQ5yeblB1EgvpIMtGmgL5n2QQAOw2nUSV+0ScFgQcVGx0OEZt6JO7beSODf0B4o
eMgzfTmqh3sntYI6DfLShMRoScHxA9AS5cNAXe/JKDVl53BvHTEpu08uRdiPHvfliNEcT8hQLGnQ
oDQTHceirzw/nxQrPDhJnu9FO1vLiu4YSRuKeyaRx+VwwxKqhZt7PFlx4zLOKP5pswjkoYcv/Hkc
USuJybS+3t7Im8sK0Y7CDlVMJMguR4Vo0cMN5iHohwl4zxLlBSRwIEBwQ2n3n41ea7/cHnJrXclM
VVmzImRdr+uEFfacQh4MeuxjPjhxhC5A3URDDHrZzD7+xmAQ5oH6AkklbbucXxK5CyzWjuTeavKv
Vk838lxNSf5P42RRfLo92HWXnLCDwZCURMRT6pZfjjZ5ZSswCQSqWpHHKGk2HhX65icAQsvR1qLj
kJvax0RtSx//othH/IBidYQGzkFBIeo3Lm46JrwQ4D4pNqx2lOw69E5SZECB+uw1xDIhyKDcO0fi
HTcwskl86PsstA8GMKD3Fs7N0c4vuCbdyAXhrgIMzEvFHX65IALmibAUfkKTtSZSN606vV8Ga/ZT
kSwfavRxkiPAuT86rTPfK4mjHdRYWiVb47iXB27dmyAyqFqTktFRlCfhlzLPEKWxMKImC1Izds/0
Iar4aC6ReNfX7nzu+9j7FwWL/KWukHvZ2Rfyu6+fUEkolRptmASv48C26ecoV7I8KBHGqvDPUczv
nZv231G/T5ujPbftgzH0aIbgCNfVx7wUE2o9AhLuzqW2dcuQTVHFgDzARl3tiXRE1R874izQUMpC
UqGhGn40kxZEFKJaaCt1WRT+pyi5uuzEflsjQ0NGkZBn87oM2jGvUuE+Cxb+J84hqks1PvVKZ37K
e5Byhwb85LG3unmvt7t130BGlQ0a2NPIh1x+eHPC+NscFV4Oq8rfa5MYj6Zaik+Dnjg7ecfWHKH/
scUIzJjqKu1Q7CVOQBZSHAVMcw6nrjxS1LKfwBko79oi/pqWg7qzrtvT+/9jriLd1nIBNtdlFqhU
xt6Nc/QJaFv5Lqzq4un2Nt56K6ha0mFz6DjA27xcyAqQslABvwVhJZwJR7hsXh5E2ffe0UHQqj+M
vdLsRDubY8JjQ9AanhQQnMsxETmB0TLXWTCWoMNQUFl65cAJh2yTGd6pGpy9Z3/rniCglMEVeo7W
ukaLmUkvMkPPgimx1FNY1GZyxCNdPOp6Zr/DBC/uDi2vpK94zV6rYHP/EFFRVpHR9lrCMR4cNRp0
9o8SNc+VGgZ2OgEis/uPShK2/lzs1Tk2E2WkBv5vxNX6ltjHai7GAEGpwwBAJ13121qEJwAszbPT
doOPy8proU/eg94Ny0MS9/rOlbSVqqESRMMCKBeQ7dX5pGartWCFs0AvSiwYPbU+uHY47JQbNz+r
7SH4LHuoVB0vN1K+xMYiijYL4hKJMYvavlQdcZHLGuL3AxCZ89DNbn1QZtgDt8/N5gn9ZWj51X95
eezYJYEKNZoZ9LKUg2fn8RfhJkB/VUfSIG6PtrmckrAuDw3tztUXjZJ2aFChzINZwRQBTbqByKoW
47RX3diaFrht4GoePVUkyy+npXcU5LVEJmZurVUHpDWn7kx4W1BQaFRYPbfntTkc0bjkh6G7tgYS
1Hq9JNhvs1NtOg5YP+biGzD+9j/FDvv8N/YkuZ1spMlOjbEKG/MpjZVyUbjq+rz2WxhHiDdO8c6e
3JwSOv2SqED7ZM2vhtvUolKY4KxKTwNJobgr9QejjLvPY+ugMXp7AbeuUkJBSNRgJtGEWAWnSktP
z+ubPOgrI/vcmd382qCsjCSUYrrHlhLCb1SZSNhk3x2gIbnqKtgIS61EFGHJA8vBy4uqY/0weB3Q
+BxyzbGKZ/MPgfHV4+15bqwqToqo18sCvHvlaNhZYe4aJcGWuRjheEDkP6d5CFz64CqtvpNfbEW4
cCLfknEMVWBjXp4CbuzQbnSqPw3iqH4/2O1zYub5E0KE84MdNfq5Q9nzfQoQuj5YjSp8xWyd77nW
lju7aeP7erRt2EkW7D/ykMtfYrc4qXOD5gEqbVP91OOg5B3CQoW60CDy9GdXNu1ft5d6471CqkaW
50GRsq3kp/jlZmtKKFfDMhLTUWf9R6siWHdNop4KSC4fgJhiQtzDvNi5CTZuOMqWkuLI2VQBzF6O
2sa1V/WTygcul1nxm9hBJ6sd0bs73Z7eVu2JGw76K0UeqdCyiq0APTtKVTZFMDWzmZ005C+7I7KR
+Zelq0iXISWljykWj1gJp2gBG4Uf43NLl3p0X0JsKR7tclL+uP2rtr6z7JpZnGJizDXEc2m8UJBB
FwFQDe3UoSCVHxStEg9QAdUnwO/16+0Bt4IEvKRk8c8kkb4Cf+vh2A3Fwj1FBISUIQ5yx6XW5yf2
xSh5YeoxowHcQ+KDpKGyYn+qSlbuTHtrr3FVEnrSj+ERWL1r9JcAM3gca8qqy59Yov3tKvn8qJiD
87m2EvvMdtuj6MudtMrbkIGX3XqHuWDCfbnTpiw3lZGuc+AWxvypj1R7eYeYf4NQKDUFH22bb/C9
lBlIah/NB4SRjOXr7cXf+tqEg5SywTHT1F/doTWSY6o1caonbW7sQz3ibOxbpIc/naYcunfe0lv3
mZ+8dU/40tS+QG2Ttq/lj5oG5VZ8y/KgVfLhi54uylOhpuaLMw+1j2yy8hgDPz7fnujW96UeBLST
Agp6LavcaZqs2UAquAgclERPUFCVB3VO4DXkqnjU9Kl7HTOl29lUb0jl9RcGp0Uxk3IIEPV18Jlj
rtnhbBBgel99o9ibwF9yxq/NUo0PqlRqdpP5BJNswbk6jHwbMaAjLZ36CUXq+OQ2lfmAzHG6E8Rt
3jyWLjW9CLkp4axunhA9Ye5s+IKlC6NtwKPXB0Q04nYJJuCoaDBXkUu2cVeaI9/UW5qg5XwAcR4i
szg3lH/jdOdd3dqJpCVk0oQQaJisfhIycvWox6IIaDM7qMYNQN9ZHTy1MUNXG16ZYS61nYXYOoGy
7SCzaf5c1yvwLIlD29PhTc61drYaoT95QGaewOWK82SBGfBcxT4OxYR2OezjeW+DbG1LTPQ4FASD
qLWsroA8GeOypOsc2Cb6BP7Y06c7DIYBqw161fLgzbH1wuY6CjjqyJ9Q+Lal8DuXSnNslEw8p20z
/xdPYGAPU+NWP8IuqpODqo/5j9snSO7Vy73MqZMZjuw26jQcL28rNGUaMw0BtPW1OvZHyHvaFyNv
zGXnpF4HWG8+vwDYqasipLBakiydkOCQvTXkhs33M//W4hGs++pZy7FO+Hn3rOA6g2aX247BVttO
4EAJe84GepibODiLuBLLgxklYs+ia2P5QOYD7eEWIHhc4zaMukRgN6Erjmq0OBhhVSBVHu2pl8ln
avWR0FAF1UPXkKDiqkSkGy2zpbxAA7xKgH+5tesDI0mwQEuM+GuhlEXuw/iXRHrVy4a/by/n9YHi
NbOp3kioIO5Hq03iElcADUuyAKSV84cHkXY5lfqgRt9rpampRSKe8C/WuwlPS9e17WnE2fpudsyb
p/cbEUKTgEX5I3+JG0VMRyJRxixwkhnpyszuRprwSZVxYrQZxJNwOSwi119vT/76CuNBA3wgIZ+c
kXXo5EQJnnkUw4OwmfTwiJTWEp2m1i3mB6tgeD8ezHqPunB9gzAolAyTnIvPvkY+lCgJ1vrEF2/M
fPlBOXA5OoM1PJi5Id6TmCffhTd4O595Y6ZAdWnQ0WiR+kmrsEFRIrvue4qetjkippsQvsNBzMsZ
h+zJS6Rwtuoeb6/uxr0g41EiRYycgfyvtlYa5zEC/5RYFhVBCb8vBid7zIUhjINbKP2ft0fbmiFN
DYmm5MIzDXW1h6gGVKFbkFzao4HYQanqh8WdlC9u240B1fZO2ck7NuZHBxJ5PNPiegXcdTliBZTC
rr0wDzS9U+2npVPFeOpov9Rf4Zc1dz+3DgkVpCaIgZRb1x3+xUx7a9aNMjDypfJVOF3BUDSwpSll
PZh0Kb7cvZ5gk1XyCaBy1KdXtzoqW1npunkZhKmdPy4dqsCFp88/S7ttpyOGO7tCjhsHA9wEUG+J
7tKJry/XU8ljLU0WDBmAgeuKX0/hhxCi4KGw5/zRGnrvnZdr2h48b+OapzzABUxFApzQuhdDrSIG
PLuUAReQ/kWBv/2PEPH8dHs1N0dBOQntSGn5s0bna01k9ik8sqCaquoUG+1wdJVxL0zcOAOsHUQD
1k/C8VY7EsHPUphiqoBmkA/jCwje6DAmVqqfF91Fd7zVZy3bOQbXg4J/haCOjBKJCcj5y89mxFGT
9K1XBnGXWJ+ceDE/G8im/Fzi0PqcV71t+feuJXwKMj5AopK1tCZVpKWUMFWNKuhtWzn1tdmfw6FT
dvooW9OSAruQlLAYIRm4nFYZ4Twa2y6jFA5EeT0fD1ZRhYhBNJSKF904/8asJIwDCIgMOFbfLp1D
p8PHrA5sZTRe4g6SplHNO8/A9RHj7zfl60NeBfR8dUl2ikKXrclEMOZl+lyGS34Ko2HgnS1QkoYU
O30PIxwed7bI9U0ph6V0Il2oqdau5laHYDUnw6sDJKCGD1aUas+0xieUjGwv2/Nmvz5qLjAjeOlY
2tAgWg+WoDwf6lEsgsYe/u3rAvOA6H5eLeKD7Dx50jwI0+vdIVAqmb1hbIK0F6VxoPQtvs8tlb/T
7V2xsQspp2PACeecXbG+N+awxPuZglag65BfhtqJnjVX/0/P6zLAk2kP6n09HDcwNXysRQDWXKmu
zZWJbFC2jEFcRa+TcJ2jorYfbWtwj10+71GWrmPft/v+LQajLrwmcRZo3quo80yBhiMleLVQrY+h
mnbZiefbe18ORYzIeyQKcRpLb9xrw18fBi5LKMX09nhYqehcnnDcZLgvMzFzwtEMLt3mW6ctXyPw
VEdhjR/KWhXnO78mjxpQR4lzocBAYnY5Ym8Z0C2Ep7zEjYMKy2SeFD1BkqZ0ed8W7d6I4W00bN/J
YDTWd3WDaWoLWbrWsOzKdfWRBK2DK510yyMPvl0fQu6HnRGvzjkFZwK+t0RQp9m0WtFk6tUqF2Sc
SEcstj9VitIdsI1yfjRqPFk7Z+PqoDMa77ZMmpgcsfTlatKENUBRSPbMgP+XOfXKR7Of9wCHW3Mi
NkAjk4PFoZeb+JfcZBqbyOAWSIJxWkY/c2fNdwtXeVbycrw3SGBCkhbGeZda6utLJY+ttEReNw1E
NdXPIHny06yN+k4LXX6Ei4yTUdBmlPkcgc8VoY7bPhws1OSCnvLKnxWAUWQ/k5RiYldEYfnPWCaZ
mh9aJdKid70RTtXByRrd21PS2FpY4liaXSwfsiCrhY0VNYwyfH4CSo5hdepxem59VIes4SX17P43
NgvwTOJZ7lHKivLX/PIZvXawescayOZLgNZ4T+Or1VVl1+0EJ1uz4kWQADoiMVoSl+OMzVzM4GwA
1OROimBrn7g/EldfjlqYKOZvDQZ2hAIcqd0aPx12IfY0JoMBAh2oGnhpdILb3HxacDPfkzW9Pm5c
Ip7ObQnxE8jl6nB7eH4VcUTBfZhr85SgLYUI/uLd27V6WzuebuCA8k1YRShjgsezPSr0QAvhweiy
mi5BEclI/4VIm3zQ7SK9+9TxtXju6JNRAdHWgVdRo+BFfawI6FZIHtDolMq5KypUDO+9/UGsUCKD
RMLVClnmcmsMaRnGVkPtssm7QRzUWiuUA8Jz1ew7Q51EByFkneP2oFePHOvJGeN7kagyzdUpsxey
1EQUURBVphIkqqKeFVQC0eVpiselbl91tOd2osyrKIImICm/vMaoVF+1yVJaJGkC8jcw0yk5dU1t
vlaeGD/xcqS+EqI0szPJ60PHjpQ2FDRcQUCv1eprt/KmaaRBkeGj5Ppe5bT/YpMy/9koM2Jlt1f0
enb0QujAuED3gL87q3MgKtWMbXBzQTEpSnXU9Uat/bGeFYEknBOnh8QqxJ5tw/VnhGwNIkbCvMmz
1nT/1MNn0C66PPAWK3xG7heRw3w2O5zhPePQpRNmUEOfaDtvxfWZN5HZ4LzT6CNCWoOf0GHsEUmk
7eCNC5hULwWeians3WER7EwYZORasrO6VuOyS+B4i0MHM3OWn50RJ//lZdl/dc1SAEalhf759hdc
bRd6xKR0GIFLFDDSKOsTv4CGbBW9ml64U8OjJvt3LkJ/ftxh83d7qNUCyqHYkVinosDCFbPWFlYB
T6m1a88v2Cran5uksqmoLslO3LU1Co0Y7Ff4xZTbVoe8W5AtLLt5elHNlnoJ788pNY18Z+Ob8u79
JXKQk5EHmiox2BTIoKs31ApHvG1ja36RfJ7saGip0E+l1yBGmwjOiu8NrTMdHeHM/0WdXlcHoC72
+4jk0AhGlGVftahyPlVqJ6ZTi/sQbn9GHqJQmLQ5y4+UC+60IMKGQ4vZU/804h01P+Nkp3Qv7cAJ
OVZjIfIz3WdzfNBno4rPah4W9gdlMmbb9xa1forMGMiRwPQI6PpsOlH0PrWdNn7JarctTx4e2OMx
UhuVlTJJ3h6x763mp9ITxZcsi53lEDa1Md23x9/WDig/UT8VLo7U6hMtulajGYi1pujL9inMa++k
FXl6RqZbnJpC6Dsy3Rt7nKI58B5aMuT666qMVmSKqRSj9mKMmDxrRm2dJLjx0C9GurcvrreFq+mE
O7zaNInXIQ+dCRw1w0V7UbMOJ8UI1MOCaah/+yTJBVptPhfQON1GtiBiVqsFNJ04R75qMl5wvVDQ
iG2m8Dw6rXaKtEw56nP/X5dqOJXNAxS620NvHC8WUgZYDuClq7a/oYxDkeB29yKssvBLpYw+qnru
7OyQ1RXPDqGsCeaKwh34AkqRLMAvESoHQbUnZBpePHP8007QdJwwnRVl/DNCBOMwh3uZzfW0TJ2T
R4tQAiho4V4OqJT9aDelor2kdlk/tmn5ZTbrPUrc5iBvylMUSWRYdzmIV2HLndpCf4k6IPx9pMVn
7otlZ3Nc73Zq4zoVXCpMHp20VdTY5XVnKPTOXwBBhNV5qJcWq8xyoD6OnvYum3DjU1FEgxSP2hnA
3PWkHKcT0kzSfMESVXvtEdJ9MqDFP4NYiF4E1PzzlM3pzlu8MUfwsAwLdQWQ1VpcSLG0dkY31nwh
KVZ+mG4TflnGBIIXlhviviicvQiom9NmSqMXOlWrdpE1zlrSpK75gqQRWoqKlflmHcMuQ5HWD2nK
7ZywVUz1v+PJBpzUUqAuInfRL3s/K2zcpSnIvGArOPpTaBVHZ2qRNK6G/oDS8fTx9om+/oAyIn6z
iKD1SOPxcrykSiAOopXxQizsDMdwNuruyVHcsnnSvNYR71p4OoD18yKzdmLV63vMQuyZZ4AgEgj7
GnbZqYR446JZL4mYq2M4qeE/AKEBS4GTepiaaP5kwmY8TthA71wwG4ssUaVAc6kAwBI1Lied0tGO
ZhdRO/qpo1+nYYe+8RweQJtiyVxO9t0flaoJN7VFI0K+DqtNBCFb1BBhqXbheX6AQp49ZEsS44mc
Y0Erhnn47/ZXvb5rGA+NRRJhALSkApcTnL0F6+ekU15YffPQdSW6IK7Yaz+sIZ5sVoaBQiUnRt/j
SlBvWszMyWzlxcLptTSzxW+H+u/RUv+zMKg9uEn3OYnd1nfU+cOoWY8uHp87m0juz8vHkJ8AdYVD
ymy59y5nCm4cwCeRTdCbdh/79hTa2IFXJAMoGXtulx5qdAWKB9wJ4vBnr2mIGDv4VN5JcHlbCtmI
IeciraWLfvk7FlMXcZZkUeCJ0MMJta81+vRt/bddQ8CtU5iLZjzhQn37Q19PX5rkkXxRqSQpWst5
Do430SgtkqCyZ/sRckA7n8y6qPEWjXV7RmxZtf829NmyDvVidF9KTZg/b/+E671GK4PCqiEbUTzW
qxfHcRrVSUbgaTFacC9tpqUnqxTjzo6+PrLUkmTpH2ceNtwaY5VOTpjl4IWDUtExoE/HZ3pH7sEb
lGdwBHu1go05cSVSSSUeMMklVgeWy6oTadQVAe4r5WtmlLgve+n4eHvl3rKRy83LpMBPIvOmIUe5
rrvHuCGYi65UQZLiKK0fBKuHaXNDYfSh77XkZ1Wa6uJ75Vijhq1g6zA+RyhijL5boq1nY7jqHO0C
k53PiFJ5PyK6JNpB84AfH9NWFZU/a15kPHHjOOkOd2Nriag28/rSNpCtg8sNX6Q9Zsu9VwSp1ttH
mv/K0akQnL+9RNdPPQAnab4H4Qi88VWxckJ2cvbCMnCwuMIK0rX9McztYw0M+nx7qKsJUdRDH1bq
JrO9rhiZfbjYNb6+VdBpXnIch1g5uuiW7zRTr95bRuGssKfIgej/re6rKsTuVsvHmgNbJGfRGIQS
zWwrhzBEQfMAGH4497Z+py6tFIiSehbES9C1meZqQxvGmON6S7uzs7vl2CpYiEMrm053LyH5Ffkw
/nhULdcly7yYkmzGxiUYQ204dm0XkXbWiX97lKs9wVzkLUsnkPcUnebLnYc/hZWIZGQuKNI/LrOd
vuSENj6Vn72m4/VQCCS9xZrwdKG9rZZtWpCeHrylDpaxtR/a3nT8IbKhLSrx3Q8IARDUE+gZVO8k
Au5yVlRiMgOxeRH02qR/49tkqKDgVndKxTwlBzH2IbI3i35vfCuHxfIJC8A3JOFqhmqXlpjQNyJI
dQNCXTenp2EMl9cwi4uzV+TKnWwldiIDAloglCbXuiqeJ52QlYhSBKqb148uKO2HOMu6U585d7b9
3oZiMSX2k44xVcPLJZ0srTfzRmOoRKsf1RRhwTYx+1NGbehdivDkx9sb8/oGQVOFYIjKHRkectOX
45lOnXpKaIgAeLJ9qgoLI3NNuRNk+r+zokLIEQDyTwnlchRL9GaSD54IEExU/cjVcJcf7eVs6XO9
E7duTogyJG0ynE8hs10O5WiZPXaLK4LF0sK/QVqNf7QdbuK3l+36SmTZfhll9ZloeUWhgvRSAE3E
Oia20014husNzj7gWn/g1f1vbw/pl9ujbs4NkxR5V/HJ1omdwO5dg9jdBEvkRs+jNAAxsOS5fwXZ
7oBYyCPRWFg7/1pmFypxYzdBjxApRznFECpOZv/2XDauKUISHi0pPQbtcPUWh3jDiMZlo7dhmh1N
xC4DV0TTs6P1xh+/MRS4HECysA3hx15uCYCLEcS1RQTR4EWf82ZRn2YtfhfNybATHW1OipoClHyJ
vV2XchPKdlbZOQIxZrX33dZNDlqcusc5ob9we1Ibe0Fq8HPvgpbhWK1eFMKYzhiKtAm6KVKORa2X
Zz0yPv3GIFQiZTWB7us6gi1Uu7fbuGwCTWb2XbGMh27W9g7TVZzMRqDNxXGlt0YRcnWfNwO2L3U/
sOE4qU+ixnZGzJgwEayJp6go9wyLt76SLoEyMorFWlUe7l/qFU5CVcvrZ2aVhFNKHDj3yrlUku5D
P1hVv7Mntj4UyEHQaFJEhILd5WgGVNOwmJcG+rdRPySRil+thXvZ7S+1Paf/G2WNDQs9qGlorDZB
mySNT5m/PIoUd60qjn7eHmlrPnQQCGIIzAwwAJfzgYPYLRQmm6BRkuEpHRfzGLVTePqNUcgQ+Uhs
vyvIc6SXFUKEXhPUSNv5jTb/qxWYHP3GIFIsh24IEfs6Uk8aMSrRmLVBqMeY0Y7d+BDP1v1BOsEz
Lx8fB4TgFfYX5UHX692qDQBMuH9pxmB5TybejvrDb8wGAqzkuPGWr5NazPQ6ewmLFqXYZlkOXjap
9qEpS7Ennbq5A4DVvnHKaIbIvfjL+ek8q4PQlbBsxTz7pAbOAYvFu/NZjSMKZAGQPeJYvHmXo+S9
NSWDibQcbn3GKaxb7O8coBh3Lxo5mhTVQYoKMoW+GmUAG201NgJ2+aAd0zRRfKPu77/hCEbAk0g3
D/nnapRoSG0siyxYAzgj/aEnifovTDjjY7R02dPEJfT37VnJeOoiSaesxHzo81Huoqq+elzdcqic
yQWMvTi12j9WcSeUz2M898tLOM6VeCmnMLTPiYPB8yON6C66O0SnckglGG0zUhCg05fLOhYs+WQO
dZA1LSXaOIq0n3WOi80RdpjyHYGhfu8GvH5FyHoYUeols2fWAYXppbj9zSbHjAimP5alYhZncAzL
A+580JYdvSj2ysHXY0rdKwnapnJDpLQ6CWoPUTQFJhdEszrGvqfmwv6WL8YQfVHMRjH+rrM02ili
yL/z8ttejil/0y+nL2rHYaLm2wVdr+rvM4pjvh0X3fc5Iwa9vY2uD7q8Trjq6bhLN9/VV3TdpTUV
NB4DGFuKPzWgqHMR1TsP5NYislUxHaFWRs1nNaFk0LpBbUUfzEb2tTDb/rCk6ft+0Z/6tNoLbrdW
T7pr0eOGfoyc5+XqVZW2ZJR0+wCrzPYZQbF/QDbPD+6Cl/XtxbsaSd5e7Gg4CLS1eGIuR1IMKn91
N3WBW9WKn6IWCiHJaA/JMjc7Q119J+4tXmTQ0tIp/op7UcyiSmysgYOwRPUrS73eT7t674BtTIgo
EAA4MCuJnl5dyK2YBi3RywHlk0Toh6hLfkxZWOCRbeFYfffiUR23ASxwlml0rvaEicmyGF19AIRk
V7DUa7iqOPJ5Wn0UeO/uTe3qvnxD1IOOIxuR98dqVxA3WU1bmGOguyPPQA/UsDyi7W83j5hjWrSN
5xZbR1p1w1dBytfvBCLXS0sgKtU4eYcodl1hR2e8BvjEamDneXIaKLUcWy3sH8bF2tNbuMpcqRCz
MSHqcbbpu66CbcBNSyzGwgDli02yRpxFduKmZ6zgzEDPG+ef3AiTe7ufNMy4m3mTpPQzqfPlWXCj
SdDJbZygd+FGPNABiqwHNNk1bMMGZd5TXro+D1RdkV9m79Atowd6Odw09kMWdZULuXlQj12s2QdV
370drz+atGigCQ9HjrO3TlsUA30zz0iXII+hlvuN27E7na51S7xrEQ7bOeTyeF3c+wjD0reiGQel
QJJ1LydVa6n025mNAOtD048rIE/27DZn3ZpUXOyEfmz7hH4yReDHVuh7b8HVvkF08E0/m2Ygt8xa
3saOwXAUvbMEiLw10dkdG4ZojbbL39HmaiyskfHUxTgXd4zz7cvg6nQyNKARsCnUnkmjjMuZm1qM
Q3BYaaiUu3V9Tgcj1s5eHcf6iZM6TD7PruUerXjKl1OttOadYjsSMQWSjtUHdy0tzFYJo7CJoipt
MIN0wQzVyjz3Dy0mlorHVvuMm/Rek+XqUwM7A5NDrsA/dEJXN23XF16yLLYFR0ppHnUlzOwnq7Jy
2pS8kaesTPCRHYUDNMLsdIw4TTJl43R71a8OkfwR0sRQsrUcQuPLVVdASRRznlkUGBDe4UrKn5fS
0nd6C1eHCAoA8tHkK9RYdWCZl6MUbb24g4s42hhr1fM4O5lfU/f3e2vX9nJzKNluBTrPJeutDhCd
EpIWzQ0Dy+vM+dxhdlYcI5xwl6PZowd7uHf9kBSmSs0/hMGUkC9n5hjCKaahc4LJq6ODHSG1LJKk
3kn6roInKW5HsgeylCLKlTR2rXs0mzLXCQbqdB8ct9H/dQCyPNUjXoheUap/3Z7V9SKyKciWwV2y
kHy4y1nlg2IsXe96QTy7GTSU/+HsvHYcR4Iu/UTE0pu9JGXKdBVVNe1viOmZnqT3/un/j7ULbIsS
RGhvBg00elKZTBNx4sQ5yCF4FHTTNxPZtXtvPF4nQPelWr/08q+9SGrVSHGdboJXeulzVNalqd5J
ZV3u5UY3cK/GpByqpGRn6l6RQjNF/F6fN9b3ynwpPlHxXGTfl+LN+Xzj0rCpp7BpCjTfHwql63ZR
Vtj73uqmt9tL+9E7fnbDa0S/YNa8zpSd4USfj2Vq6dJtMSR+HShV64Y4uJfHmA+v+YlcdfXejLhw
d7j74plSEym0B7mua/1Y9tMkPXAjpuQChmjoxBgWu+pYC+PpCxoveX2Q4mgIXDVvzeS5nrW6h7fp
GP/VTWUUbmH0yjTQRp71vWtWJSLUYeJo3dd6inRGQRC93sVd2rW7KY0LBJomTpPuJqKmrZIurzz4
nOh6MDzISWELt+ZCkdxBMZvjBEAdeMgK6dox0dvRV7LWHN4CxwyCx7iDLvdJGaSqflFEVde7xinR
0xjzSNcec9UoYkyv9TaDQJfq2Tf626b5UOt1MHpTPI/Z586iOfdYC1mIfay2zbyTDfIi107N8W/0
XfLYkzUOxD7KMgQCy5jG3b2didF2B3vWqrekUXuM6mvTkB5QFQ56j3M2iAPrKuv7OUGu563LKd01
rjJNg3OQMXStv4X4v9uxm5KNaUiIVFWr+7U0VBgNykr/Je5rO/s5ql2XnaSoBgcWpUiCz2OFn1Pv
4RUfBk+2FuXdKRhVeXp3tKKZ4KREinich1op3RJ5qvIIwckg/iXyNN8gztrFw+1Nd3nL/18jRgIz
0Mm1n1VvRVwwhVb6IaLw+wbTK7dURbO/dxQ67enWAwtAU4DQ7HxnZ0aTlWmXDj6JePdWZnq/j0N1
q8p0GaJQXSLn0miRXTQhVqMEmt5MvbRc8Gaq7rAyKj7XMuq7+7yT8NXRm9wxAJXj/vu9swMbZ+2Q
1GJvaOvGOTQgohqjo9iXqngYvXgadDe0KzPfyBIu73oqC8i1IlFPpY4S7/kqVkWiyx2vlj8kLYes
L9T0v5SG4K/sfnhEdaoY5caHW/6X51cSQzIjpgd0CTv9fEgtVCuJ2D3xpWQu1IPaVEG6z2kJ7j+h
CzHbd+9G0hwkIdkkH3zd1esSFYA0tow4QoZ89T7tJ+UQZPf2vBPOUeeHJbOElPzBWcUc+TiImW7H
4DXR9PZYwo18L7q5f5DRvNvjBw2f794NwoB8sEUxZKkErOJHVY/1GFeY4JW2OfXoxPhX4AZ1p2Xc
Mi3aKWFp8Fp9SG+df6sMCCo3zSj2nUHXfW0OTc+ShLXxiS43IcUgwH8aPWAykPycjwJZvcEIMUt8
8lPt51BV89dQw5VFK+3sIMllvpE62hc7ELiLijj7gmIuosHn4+WjMqPc1pd+MaTGs0KI3+8C/BC+
Ua0Kn5ip/MKl0P9uRmXcQNquDb2UINgrC2d9jeAkqcjGutcrP6cbt38o8xRBXQRJZgyLJs0qjhOi
Je3ToNBId5yplG10AVzezdRFkWTCEQrqAe2e51NPhTqDGpiDr6v59ITWdeBmADMbH/TaKIjbL+nV
Msia0hokgPimkY7+B72zyqTo91iW85ZU0uVNAubAVULIyBFArvx8MjmUMTqC+tGP6/w5DCTLS1oR
Y51DU83t0/ZhU3x+aS3UbjJyUhfYwWs0Z470Squ1ePLxnJxzmPgifK/MqWs9K53VfNerw2yfykbU
8p74w6hOY2K2ijvQqjL8LTIJ/Kwa5ly4sdFJ9t4IrOGTMQjJ+NcJMYO5+45FmY+uHpNMiD7lteSB
ZKVCIeqZfAKgBYlM5YdRaTvftohmbi/N5eFF/4/4krPErqYQcf4RhCb33UxbnU9E29duQ9/wQx4O
/b8F5dfPkjnUzeH2iFc+O8cPxjv91wtre5UFaUFSD4kRz36fdP0T7YqZN4Ev7uzZUjbW8cpGdsgi
l958ZHZg0JxPLqgTSehtkvnyJCsPrZhDj4bXZGMJL4MMAgyuWJTvQUJJvc5HsSJZmyWaaf2u6rsH
NdbLr3RMGnsJXNB1ULPcpV03bZRTrk0NCvYimY5c0UXquijCi9FpGbSkEb+M8sxTwUi3Ds6Vj8WN
A6KFcApv/TqQEXXfxVKc535UAic4FDKOcJFyb5C15KRPc/mzQwggc2kaG45BPTyNsj781GORPqX4
ND5TPa/3ooDmZurZlrrFxRoAVi7iygtnhGa8D5HFP+seTjSpk9Upfp/lgASG3biyZKmPt/fr5SgL
hA41FHYPmOX6hFCVo8FM4BgfTnB25yhR9ja8+42tulaq5OgBoROlLv1ICxN1tYtict4iUdvuNVWz
yXQdncD1NxIPXfNJzEYlv+QdKe0DJemJlrzZsstjKtmz/VSJXKhe0MVxu8c3eh7d0Rx64JN5yraE
3S62w6KqxDPKLgd0hP15vtVNhSJhV9fdqyqplRtHGjw7RH1cSU3Uja13uexLmwEQG9x/sOI1WAKL
gASMPu5XKim111thcdTixNnd+3GXI8sIyyCLmM35hFLEhnFZrvrXUW/gmDhqeAQ9ze6N9pYO44WX
A9MYuPDjefpjo8p60ihw6eXXWTKVp6JPsp3cTdLGFrq4yj9GoRsEnBB3yjWXuaKnDZ58zSjkOG4X
G786bX4oKoxnzEBsGbZebgVALDYC9YmlSLeG6YwhJvlMNQWs2wkiV0toBzGaSoB0p9q321/p6lhL
rXzxpcLWZHU2iqChhRO5y1cpj1EXr0PdKyTeDccE8L091OW2Y1qLpQ6qZdBY163n+OWlHSIMyuvQ
CtNTZBHsornaqhJfPBl8Kri/NBCjQMIlvnp15yQdWnVm8fCUK3ZDl0/gM530V6vRulNrRXlQzGir
Cezq1EBu5SVRvEyGR9MOG6BD5XWepuag5WCCYdJtQXRXRyGkoIcEfjPv/PmJUrpWNGGhK6+hZmZe
1+TVs9aJLWOL66NAoUGcfGnaWOHhZjtOYwWfE1+r1vCCOK4eJanZ6rC6Ogp93txCNFBcsCsTI0Si
c7LZd7WFfn/MvVy10hYV5OpmoH9raX0ho16TEbMpyc2eZOMVF6nZU7PIN+XgMy7pn+OifOnz4D6r
Tl4aNt//G28N44dybOCPwxeKy/ZnLrA66RxR7oy822KDX1QtlpHgCVDzJjG8sOZpkE/u9ElSXrUB
M85etR8ikT9YIUIgWjV/qebiZ9AFb/g93Kkg8TFHVpNOWOADqprLl/3jxm3S2mjjiP2BEEJwVLt+
gmPs5A8pKeO98SyTXOhVkGtILwDAz4dKWrbFPLNJws5RPYyybbdwNNDIod3KY67tRy5ciOA8I0Qk
q3tQBnBuKNeq2Ho6uBI6mfRk0kV9vH0FXrttTTLrhQZHNr+mJkWj3hlTXamvdWDZe2x4fgfQI3a2
SLaK7GtDNT4TjCCAbeq6UEooWpyvHc0cTRl0xfyaa0mIfukI92gqVS8trPw4YGfhd3M4vnS90h9K
pQ0O4J3lQ96KARjU2lJSulxeSOLEkchxEI3RpHX+a7Jcmwx91ufX0RCTl6cOYttzrt0d2JCIwsFa
ODvUb9eK09R+aoHMqPqas6w70fY/jbHakie4nArXIvsR0R0KCBcqmJR8E0AZbXoVUikdFNHjg2a3
+sZOuYg4kC6Bi0G5e2k453E+X7AgCDsldELrNarMT5NtvPS0croh8l2Un7c2y8WUDKotqF7TIQkn
CErG+WDOiJxoHzfGK5Ja+m7IdGxvMm1LcvPaKLRVLhRDqjt8o/NRIP72sTP2xqtRG5Vrqr1z0JNu
qz/66iiAtvStQkeA4XE+im3XkHHoE3ilzT2iaVjScLgXwV+3D/KVURZtiuWRRBaAgtn5KCW0C32m
SfRVaMW8wwhe2fetNO5uj3JxXVCSoxcGmd6Fr30RQo+T0zajFNsoZDXtX1VK1SjSkvYfdFG6jaNz
bSi0nWjQ5PMsFM3zCdkRgs41P+Q16/rcLWa1P1o6RcbIiet7q9DMCkLT4oBKTET2ez4UsGmKklRG
pVFKwh3+q2iPyOiTN9m8RQu78pkwPFq6Qqmvs+1WQ0VF0WZSQ1FTyBi+doHSvSh2O9376i8TonuI
vgASHSq15xOqQ/C+SIuYkKP/iLCFftQ6B9kBe7wXPVyEG2AmYSFHrInAwflAeYuOSyQy4WuoDe3t
Uv2nQJTu3oyKgIL3j+djEaW6SP27SkTgFgqY85C/Y6QYfpEQtXu/vbMvPgwHBHxKIXezqFCtq81U
drqoT+bc72WKOHWDiLGlSsPGpqankBU5QydJaqg5kIYCTV42k8k5YaFqdvbrUNdTsStVW5wqLPdG
r6Psp8PYVgvLZ0GqdBdOySC+RlMx2m8Wdpfqk0A/a/iWRnKS76e8QifOJBIuPeql6mtZJ33wTRmG
cnZDraWWWyhSb7hq3JvaY2lIdu3ieUDXjduazYj3M/LJ+REP16TZZc40pW5hy0Laqdj9jF5iEtwf
gjZtTFdR40HfF/I4aIfMGdrq4CjNkB0FRo/jU9fbZnV0rCA7RCijWZNLpWhU36esmIfv8PaoFZvV
aD+JJNSrB/RknfBxcJLiv5Tr5DexuKYc5iG2xScnD/XosGjld6076rMc7YYSas77OJKCvAWJHobH
aVBq4CYpmupP6mAbODcAMON4q+Tp6GpN4Pwsso6zS6ztyKgXYGbhRkWe/WWGcFm9sdTVxC3QPc4/
EZWM9aHS4/ldThvrR6IMacGvTctwN86S/tPWwUH29pTP6l9mrxntQ4S3r+rRxSapLkIXFTrNVlCa
6t6EjFH+22Rd8gbpRVFQNCGKPOStgetvVmMG5scKkm1PU10Ow3FscI46JDEd7g8BiS5aFmi89W9D
pPQ/JABraD8860bqOaEU6L9BUoXsmfOYTv/hOWepXoyrSuvlY1Y2XmrGgfU+Ey06h6rXy97Ls37u
j4aSG/FDa1ojygJZMQ3SC687rZl6rYtTwRJFvxxrCJK9DAAYHio70b6HRq5rHn2Kabl3hiSz3uRk
Smlc74PwXQySk3ql2ZQSClJyVe16Kx5kNkbXq7thDENsUWlD15+TpE+Up2wIpoicd3LiU0vD9fSg
13kyu3wMCUZBY1W2l6FEN3nwFuLwv3kSre05os7+CUSTv5sCAzXXIGxsvFIM8Xs3aaP8OZ077WWS
xxQTZ3aa4iCtZsqxN+WGVOxwhi3mx7aVsxYHBrCeN2PW03jXhroU+YqeSvExJk0WRwgvZrifpcJW
91PYdhBMls/wrSqVRj2AdaiGJ8fxUB7GIi7lI3SXTvWUxAorl9q9Mx4pD8WTG0bp/BM9QrNf3Es4
T65eBXq6i5DM+dkrGC/tGugdpYv+wKjubK1SjF2Ju72xr9tGNn8rSpXJXqjVagLVxFFPlSZH5kmR
i6ZIXJrLmu8J51bxTCMRKkS4VGkPRaPL/9y+Ci9eXhNEaVHFp1UZrugasFAGeRhSqah9AYR1aJ0y
ejAiSf1at0j63h7qyq27MJjghaIZj1P2Ks7DecQI1aapfaNszYewHzJP6xVtd3uUi9B1CYmWGhd9
3ly760pa3lL2wgC79ivyoCcY7TUdh2Q5UM8PCJ//e3u0yzlBWgLDZOWIx4n4zt/ESnICOR3izneK
YUKPzCxcWcjV/vYolxjygu6gsUm34SL4sGYl0kRmdYJP5U9Slg+uIuWYBlWloLk2iBW1cxNbs8N9
k2Rd9q/iTIt2ZSIF0IiSoWg+5WlSjIe0oln2JbFSo3NxsQ7urlxA+6AqTTcpSfPCXj1fCwQXAgox
fesnTm8bu2wY5GdjdMY7Ddfp3aIHnfoAbzj1acDq83HURhunkg475DlpIi2TsM9cqKHxFyo4+n6E
B3UQZpeLjY11USJGdRRqvwZRczFRWve5pFE4Bu1ATlRZffBoWb9iZcC7TTS0Hic5VImwNV217qS7
u6NgZtIED6sAiWhUkFbzFTJiVXNpmq95qYxHfTGrQ/Hpr9tb7HJ2xMNAAh/JkQE/83xRa23WskUr
7VWzA+lgSrr2HFMF3RmlrR/SRH1OIyRznGbQ7o4qicRJytH7JJ4hwjwfWOsqHkKtdV6HivUTcN2e
G6zoNqL+i1sBHTqgD3KlxXzvwmOR7K+qBlNyXusuiN+cxIoPil5K39oQAhTqDPOX28t5ea1yYIHR
eU4W5sS6R1MpOWRh4Aw+t6/MU1/Hu5j40Q27ccs39spQJHhUl4j+uYfWZVchWLdwlDs/M6Z+hy5d
8gXVTO25LKRuozZ5dSgQZliLVAxp9T//VlJYTc4Q6p1fR2K0PI4bkI4hREeAJdeVebi9iGszNV4K
cHSKc4tRDMmHvvyeP8C+qUxbWZ2swW+50TKf1k0Je6w5NVCEtLF285qOf/aYG7WluoXWy9UXW8ez
F3ZjGVvIfyuReMARnYrJoITRFhZzEd7z8yBtcxtxJS92s+c/zx6ktoWX3/uWpESeNsQEe5TRPkWq
Q8nJqGjPHKWtCsOVFwdAki4gWs4B1tTlR/2xJqGGysdE4dXnmupCF8cb4xSwJhtrf/mpl3eNHbW0
MV5m5FOK7maSzaOvdpSEPU0qZh8bVifaddOsi43Q4Mpo/6frxVroxhdw4ZRFswJ2Nvs0SE4PUdRB
Yg2i6BO9QL9u76nLb7Z0SgKzLtkyolSre84pMLbNpmD0ebmlN7QahfEIZq7u8szWsgNyMNXkpclQ
h97dA1NsB0XmGf/Qsz3/bqkloJzAVPWBH8odkLrkhoo07DrZKXylqtKHYQmCbw96ce0hAU44hEol
Dwj/Xf7+j81izYhyF72Y/DydnPeon8VzLhkOcn1R/6nJEhTlbw945UMCTpLVckXg87pWT1X0riGd
yhmQxX8RVoymCZrgX4KgjY63h7o8CDwb4JR8SLB+Z12nNPNA0WYrm/xGtsNnNU5QIcyiLaeEayvI
u0S/MGqml1BboWtCIaWZfD0Ip6+WETU7oRjpUe7iYNehkL1BBLuygNhHoiGmchLYqavnsJ3NBhmJ
XPaV1DHxZC07olbM7OJ63DLOubKADIXMzaKnvjAKzzcHVjx9ETWV7GtiCPZImusPuhbfjYiCfnDa
gCqpGXJXriakZWka5ghe+8bQ6o/J4EwvACBbOg9X5oLGH3grFzHMoHV1d8ibhvJ0rfiNBVsiSduR
ztIx293ech9OaGeADpNZ0F0EYLn4KR6eL9lgRUKyrUD2e2qG2i4oNchzBWgFIoLFKP+SRhtKewsp
+W2qw8o5QP1vhABqKSXnYaplNfHUwBm/TtY4zX+rQ55a+1y2OsPDHnSw/VrN5dSTTSjTT0lQ1/9Y
QWS2T0UV9fYXALNSRlssolKpGWEYH6awl+60h+fRpXqx2DTDpmM518yJFnW2tM8rxdezyHolt0HX
PymjhZWoKN9uL+iV07U0O3KEyQuBwlabY6wzLpFYVvy0kOnbVgxIsy69ddoJoLhu9nUaq+ZGKHi5
VXgTKSwDIS0edOsqqd0iXzaOOb4xUqIeVTuCxzTrzcZWWX75+U4BzaaNmmVc2nXV1cwSVenzBJEG
3zGL/ldqNP2Bjau95zNg0DTW5jcdX+9HZZL1DSrr5Q1CfgSRlEQbHQrukfM92gUalKGQPYqIRvkp
rSfla5dA2B0mkL/bn+/KUjIUdWCAVNqf1nRGHpxWagqGCrR0eNHYKk+R2lmPt0e5fLKJCBbeJAEn
yeVat8pq0azGBl7zQUvrXW4MxiEbc/tlVGvxVxKZ6b8O3vGH24NeTg1FblTV4LDS+Ukrw/kqorSc
1kWuaj5VGMcz6yT6ajuhcXdAvTCh+EpIwlNGXzukTWWsTwXWUT6mjtEnnHk56vZgvpiVtcX9vdwW
wC6QTrkkCar58/mEstFySokiqO/I4a96dtpHuSunwxA2W/W8K7ckanQ0gFCfQq6QC/N8qNAEldUr
zfBhrycSnsY0+MX7JEb46VHR8XvcRfpQ0n2EqZLyZIbz3Owqsyp82anseq9GYzl9i6LRQam015cK
16jL8YOw+uhUTYmYdlMtVf/i+SyiNwueiHhQkdjI9mYuRyEtSjaGz0qXRY4LZ6UKaH9Km2kr1FkW
7PyEc8Dpw0Mjjj0A2HQ+S/TZ82CwC82vm+i/oq00z9K7xzKgAUiNmr+nPnyckhpPM2kjhL2yNRdS
PqksIclCCDsf2EybeQAqVn3NKcxPsy5Jf6dGrWwcgA8e3mp+VNp5BNBkYZw1XNejyFLPdm34tETZ
HqC58ZraZrcTcdu+KVbT+DIqvsfJ6ApvnIbyhO1AtCvMdssn7nLnLrbFvOkElZQjleV++COIJYnr
ImQIbN/CdsIFrZS8eqwKIO852d976pfOv+Uw8gAualvnQ7VmIbKAWpqvS3a01zC3oJRAPeH2KFcm
BKWYnBEAC8OONfd2mpOylOzUICQCOM6MSBx7dcYRO2Tv3B7q8hmylio+geuCy13UoxF3S5yubAxf
EZa0m0TXfjGVpPdEbYMCKnZIR+CoTPFu1NJyo53jcp8yNpU8Lm52K7Ds+WIOqVxGssrYcRQ5uxkH
CZIdNdrdnuHVxcTPgMZb6nZoVZ+PYvUpjjVNb/jRXHZHgWnvp5BE7IAZ/VYucHnimZC1EMEXqwaY
Y+dDVbU0YqkqG/4EJRPtUN6IdyfKmm8h23aXaFr2b1rH3fcApE24QpjOloLptckuBr3sGmqjF++F
Hulhz94x/JJOh79GKexf0FoU38zM2ELMrpx/nlzE+tigMLEvvEqKWkeqIlBNH0Gf3noI5l6y3KQy
HbojrTi2vMIJh69FE9UZweuY9kfZaaLqxawVHKcqCFn5RsZ3bf0JmHnFyOAXcOh8/fVkslAArU1f
F80Ezp5m1Cqnz2VT7fXCNNwmUH41jjgoRXq30C9cedqgoI0owFAw88+HnrE8GRaHGp/Q2fb6SA5g
pIv6GNVttzHLa9940V3hDWX56QI4H6qhcAJIGVp+n4+qC6cJ05TWRKMkCfT322fnkqbFtBCuYUMR
gYD2rMZqBzzZKzFY7Ke2l3Z0xg2/47RCpTGTsvltUJppcq25S/1pSKJxR5dtkBzaou3emzgzx6OW
qOEWUrIMev7wLCk9gRcoAhDimkfV56JtqiK0/UGu9deiz/qXETbZ59tzvzIKOQ4CjuihLhZRqy9q
RqKkh6RzfGvoRjgneVP87A1z2riAr3zNpY+BRiiybD7WinZkFqHVzVJm86JkCbSjaXofDGU4KKGp
b8xoCThW68Y1uCwZMTJCyqt30or12ep62fZTu+2/9EYYPEOvo+ZppbIr60H39e4VRMgGOjDtI1Ay
9NXNm0tFpYJp2b5pBalbtimNena7ZYh+bQE/inlA6cu7vFrArm804diJ4ydZ3u0Du+s8pbAyBHnl
LXurK1vio2MNUtAiLbbWXDUMYQmrSh2/GatpN7Rl6aF4tyUzcG2UxW0BHh+rhhbW+fkO63ocO9Af
32jxPmkR19vFwDwPd38c6h3IXS8cWeoQq7tyVMKcymUiTryKxjEvhs6VtWCrueXKXCBTsQvYb4uu
52ouJnrCyGwgCVUOWup1kZU8JtyQW5jYRRTDOf0Q+aVsTHC2Nki140GxMix1T3pmd/Nu4tKavyhJ
k4OLtaNkYyWF99mOfu1S8apGlentNVuY3elo680bKubq+I5pJowFgIE69QjOcd9eZCak2DW45n5E
MqIrboWHrbPD7snhz0mXSw9pAFj1YttDAQtCtnLqKpFhZF9qhExOLXdLhOGu2cqu0w3IcKGuMKW/
Chw765fCQlLBVYRI3+cxMvAKkvq2jF3qUAHOSxUCM89lHUCk0YQUobCAn6fjJqoR/zMk+Iu+R7HR
Fg+1WqjGXkfZaHge0bSyXFkBKf4x1HI0o1mlTOazpEeK5UdOWlSPEUYKAW0oA8pSuTo5lO7mZp5c
3DD60pWQKE3qnYAvqP9SWrx4ft+58QiNaDikREoRkU6IVVrUazVMbPIzX1Wz9tA2NFtkAtb0naNY
EJg/YHyu1ksVr55AA02SyfY7woydqWVi12aI1d8e5eJGXUahfYg+vCUMWgd8jSQpKo1Xtm8XXXwy
MUVys17oz6k2jvtgSJvvt8e7OE6Lsr9BnRf4hkVcPxaOXjkFf6v4cRcVh0pFGDesdePuWS1djYSy
oBsA6Obq0Bq0hsjIW6h+Lax6V1hxeaDvTXo2ylF6NNRqS6vhchXJVBdNCDjYCk/7crr/zN9iWerM
utF8XJ70Ey57TuiGMMK/ikCThCt32EbfXsdlBmcvIaAb1OhFO2Gh+64hsKlx2jLRegLFOsusnWGV
1W99mMLyaOZc8sfKkEbjgLXDaG4AOh+igquhaf6BNwt7egHwV48iRL/F+c5x/KwZu+m1HJ30n8TK
k++1NSTiYCVq9xNTI+qFaTKKER1JBw2Xzgm632WbNdKjk2JQ5WpmKjk79qQNpU+D7/ElNO1GPZKW
1vMuinSLVs1qbMsfmpUJ5Oq6eDK8Mqm7aF+AKdW7LjKK9i8nMM3/ArW3vtHCqvVuNKGD6MqQBP/u
GwrEh9sL//Ear6YPXZG6Gl0hJH1rvWVFUqbORHrERzegdCuqen7sDIbuxpNj/NL66Wtu97sJ9f5/
6qJvfui1WW69FuuPv8CERI6gStDJiR/Pt1sdwrVC3sHxpTiJjkNbKzXVaVUk3tQmyQbYevEy2cRb
oIOLCP3Sb7363MGgtXlTN47vCFiGA6mZS4/sT3PMdDeXqmOeq2/C5qm5vc4XF4UNHAIXCDyU5N68
mGNtZbKRRPFpiIru+yAVqYuasfr19igXodcyCj0TCtQjLvI1vGtUM7ZeSR6fml5KjlamyJ/ycU4O
QFxb+dXFHUHizkBABUAGwGnrO8IZmgyZNYCX1MFNwhx/jImwvICW/Lbrw4374XJidLku4BYviIro
wmo0EeZjIcpSnOqhLz0QBCrNaam9Kll3tyUh8Af8bAByJgWqpJ7vxmwcUcnDw+IUjwVFnqrODn2K
aMztL3W5H5gFIoqAE6CRZI3no0iAdYWaV7xRdZB6xB3hYxEL53h7lCvLtmRMPB7UsYGrV8BjFVqF
lQxhwrIlmtiVhVP+tGfaed24yUN5d3u0i0ucoglvIDOy0AimonE+JyOIBjMbeHdlQ8yukaGs5lTS
P3XZP0txXxyhYW7pLl6ZIG8UVG1kaZa3cTVkx11hzkmbnKC5l4+B0VL6mlop5XS1Qf/j9vyufDNn
qZ7wEC+diB/k8T+exdAahS6LEtGoohEvDuLUn2M9K/b3j0LxVeX9XVRc1qsIRhJKrWRlp1mZocll
krRHnaPY+FbX5rKUX9Gt5FiBSZ9/q1DESo5wQXZSOzs40J9i/i1CI/5571zQhtGhSS1C5EDBq1Ek
p0xEbASsWKnDJUYQzxV9tWWEeXmlM4rBR6FZDDnL9YmdLXlWiybPT0WqzceMrq69MyXzAcGp9lGX
1NGt0A9/bqvM3KLBXG55bdEj4EIiI1kaOs6XMRiUEtJxmJ0KxeqHd7XOzPiV3hh1PNWkkvnnSS27
X2YZGPHdQu8fjgwaKipUDUG4lp/2x25syrRR4qEpTmloDrZXlA5GdJjs3n/EqJ5TFCJo4QsiYHQ+
ThpNgTXbojgFPXotUOwzz8gQP3NS07r7UlwkF3i/eLnQbV1HgVqcFdC22+KUl3N3AB0xT0XcFhsR
3yVOuig70CKF1A1xBTyb8xlFTax1kpQWpz5Ohgcz0ZNDaEnBkVws2qtDae6yDF4q+LjtjRhP7Xt7
0F9z7ryN6/nyDaVrn6NOXXupYKx3z4Q+KzilVZxKrHaOQ5WbbjaE+V6T6mCnJNTR7j6OaHfxCUGj
adVe4/uZ0I2xrOPyVNV9sYN8+JbjffH/MSlyWt7rRRHkog6bq6me2llXnuiIEd6sObGXOwEtpWpQ
7rNZbh5uT+rKEaRLEF4x+QMcx3WyQk4x11NtlSdOiubxOmn7iOr2wUkhOdozyAI8VfH37UEvr0/k
Iwh/yJEgXwDinW8hru0AkcVFnChQHS9ADNPwVEJLe+OLXdkhIFsg2DRx4dC0plso0IZHY5KrU9Hm
8n+RmRfvWWLmXxsM/vZqGd1NTaVTjBYnnlIITejmrcISW60HQxvs8gRdXXtaJLUP6TDaO9ncwiIv
SgOMxLUCHMntRcC6isPruoL3KZgZKIy2b0Ra9R5pCN1JlZqgYxKlmfzFnGjcdvqwfWTXFt9vf8Mr
GwcwmSYvqGhcoGtYr+nUqp/nuDlxxRXanuu6VveaMnTZk1MoZfWItIH0nheyUWzk8x/ty2dJ10Kd
oUDK27FEgGsF9TCMYjhBnXFKK3w0LN4no0REFfGDUjyh/1lFj04JMepTiMB5/V9pjbN1lIcsbv7K
rZm2MzcpzNn8TzGbonrGod2Zju2oVs3S0yPnj7cXar0JaQ1gK/CNFn7Fkjudb/ZuoPWgn5X01Ft5
s+vn5ElIwSnXxTdqx/fiRMtgEHAAcZY07UJnVVWKTrHmOD+FRaPg+Jr2eLDK92YvjIJ0M5fUQmUi
VVpNqUlLtc3ytj7hXmh6hiE5R7baF8MpCw+mRLvx5Kw3+zIcjD0SbBILanTLCv/xVpc6zE3bnppT
VErWsdV5YlKnV/Z0VPXeYI/psZkGe1/XpvDUqQo3bpH1bcXw9LMRIxEd8YyvRW/6vlKSuSnbU9gH
AXArDQ91IPeH29vkchTO8YfSA7ciV/Lq7jAb5H+1WXQnVGrsl4pmsexhzKphK0D+KIv8eXpUWt0x
iMDzYimpmuswwWxSKXe6bjiB2+Cio2rxaB8bZ5af0Jud80Nqz/EP3ZAq5S2sEZyYd7QvIR8LM6BF
K8mWu6YCWlBp8U1LEX2Oe02ej/S1xaNn9wMSM1OP2gwtlk4cu11i2vNRBJn5K7Hk7HMUABq4WR3G
OC3bwvk+oQVLm48sfdHMxozvjImYLKgBaS+ErcV3cFVN0RJa/cYqH0+FI/1Uez08hkVsbpzwi3al
ZRSbWxAJAYbimJ9vUK0Sqp1F5QRk2ivKvh6NVncrSG/TbpZyVJ+ccQSuksbWQa1XjCI/pRqn/xgb
wm4O+FzHCLLUoHzuiLaNtKPQpA13ZkaL9wI7mWNLYRcQZZXslZU9gMbN5al3bGLtTLFepayjcP+x
j//XP+P/Fr8LkgDI9v/D3Zntxo2mafpWCnnOHO4L0FVAc4kIhWRZku0I2yeEnba57zuvfh7KOV0O
hlpsA3MwmJPKMiyL5L9+y7vkzb/+gz//VZQTzIewXf3xX2/L7/m7tv7+vX3zpfyP5Z/+149e/sN/
vYmoezXFj3b9Uxf/iN//9/PdL+2Xiz94eRu102P3vZ6evjdd2j4/gDddfvJ/+pf/+P78W95P5fd/
/vFX0XF08dsCWLN//P1XN9/++QfnHQUijleSWFiEWD1wUP2vX5/39w/ff8n4Pf/5dfoebf7771+a
9p9/LJim4fvz/zP+JL5ekj0uDZAICyA6L2Af/vMPSfyTLjmAQK5bgkNCmj/+0RTd8lfWn9T9npv1
+AgsvTz5j//zXhcz9u8Z/EeOPHMR5W3DL768sjjSOSGWbsaz3A1Rw2rXjAHQJgFNnSkfkXZX+1Sv
aqdBiVqZ7TGhYO+AP8jLm7DxfbtWpvpIDRKHcyfJytp8auDypr6t1H1a1p+Z/rrw7SFKagMhX0Oc
ArcCSmX89X954f2/uKSY3f9+Be2i+HIB8dM/14uAXOKf6BaDzl4qHD+XDpaJfy7qJYu6H5f/c1Xi
76VD3+bPhZQPW5EwBATWUtv8e+0IsvQnVS74aIuoP2xLCHe/s3iWy//f9wu8M2p/iLqCr18kd2Dw
XR6GlYl4uyY36mlSqolYZ2g+9vCSv1I31t6GSj6/TfRscpHk6e6x2cMOewxHivty+jDBN9xChK3y
1ef3IW3hEgA9uHDUlkD2l+hBiIMwEAfBOIG8Vm5atWjtBqH3W9ADls1Z2NqCUOS7OZZNL43SIMLZ
GxnCRW3zl8n7e5v9uq0ub/jnFyFwpUUKuBBk3/Mt8suL+LOs+Ny80snP69QLg7Bxk2neSuhW9/vy
GI4G4hRaQcSbVwiMKaXd2sq9fxL8NHDQZ0wghomzM4eGbid+a+5Hvb0Fa4VEF8jK7+S0oev7mnGj
x0nsKEmd4pNbdfuRRour53NwYw6+f8h7S963DUmTn/XjLQ2bcZeUlbqTxLD5QE0jy+0miy1PzevK
CxQ52EiNnyOTy5XFmQsxjrIbuhzk4JczqRF0ZD0IgBN04NuyE1wtqu8LKbqrcs2ujfwA2NbWJ4jn
ReFUIRQ1CIJqN9nRWB3CoPNU0d/JCsz23DhmWbED1XUYi/5dq2l2SQlDkCdHF34LFvhzPuDRLsfy
0uVcs+ZkP+Aub1vzFMp6dRCAdthTWW2RhK8XF2MDtpp0mp44sc7l2GSjX+hmlJsn8KmaA915thEf
2GIArlKv54+hNLGIP4IEhum5ekygAFSSUzk89+kUPXZSqgf7uhz73kmCFORBo1KfVMw4OiED0RWu
JQ/1m9AUa8OhUoRefVujUOxVeK11djnr1H8RE5i3bHVeGA04K4jWUw1b4JirCyxJ67ShUeifYtCD
ngVv0ZYn0Cevb+iXttpScWPASUXpLi+v8cuOHspaJDoS/BMRl3SAXVTeVrJYOmKutU6MSoZTNnHj
xXHZ7Od8xCy3reR3VpXknzQZ22Eh10QH6l20m4r8WxQ21mEY8/khxskCBYm+dZbu4h3JrLADqza7
MaXm3dRhTFYkrfiI9+p4lGO52OjyrQLan9MMq42q8IJAgqt8+WF5FslyNzN+op8Ox3riS/R6+soN
lOxNPc+drkj73UJSsOMqqd/kRlHZRZGqT0Is6ccOoRVHi5Kts3y5Oi4OgIUWu6RHlFgW3fRVvVij
g2B2cRucA1kNbsdICh0c0ZVb06+K2wm5SaQPrPpNkzVbLmaXERED8kzIXaCDQEOpWK2e3CpooGMH
H5wzM7vLwb+9M4T4e537wk0b61umTJe1lZ9PW2y3iDKpbvK8y+HXhgJwbc8us9KE5KEwZrcblMDx
i6xxy6ocQdxXW8R0Qs714ILao5lPK5/YYU0pCwqCDeAY5smnU3QfRiVwGkXNHVnNi49IHRrepOZn
pZvnvdYPW+nv8kmrqV2Y41RzqFpY3JKXnxzjXdi0Ucn5FfSaAxzgcygWuZOiErRRPnoWj1g/CmlZ
bMYg+pIBrx5VLUW1VIusk9DX2KGGVaPvg1wavvZVFx4qZbgzwBIdpKH6alrz9Oh30mEmp3OtwPgB
7qoCf6MXD0okf+5Gfz7gLveJuMrYzQLKFJOc0PBPc2GXqsmPRLWie8p4lSPliebEVMHdIvLrW61T
zrM4iV5pxa09TbLqSZ1g3EZNEXl4n5W3syT6njwTfxvdAyi9+qbIhAkl9yj7MhWQdFpRa28KJJ13
wEUF16rjxpHUWXENWFYbR90LK5Ku2qJiQhBJh3e1/hsDsZ6+HI0T3HMLrHlaeWiKJTbI8Pk46yY+
MRl4z9fP1xdWJC0ToAZL8s7Dl0jzl+OV5FgslVK3TgrJMmwhXXElA4xaxll6U0xk1MFclS6dLeOt
Xw1bkMIXliTVuiVXpllJ43y1C1tNnBRAnqyTUBHtLpPbh1IJHqWsKDYiwxWM5HnDA8klQAB4xf+u
q/B1lMS6NYXWSY/m/MHscFhXIhwZGiqUthxqwy4x6oFa16Q4SV+gjNUOW3Im14EyNhCkfsBOQVrQ
lFuFV2PWDIOgFcIpLTLVrbEvuMtKqdondTbavqHURxmd5Dt5iqZDQClj14VFeGjEKtxQeHvhsGXS
yXEX15lFBvpy3qOkp2xflMZpbKR0rxKa2lZcFPdAfp5wqNgS139hbVO7oXBPZAmiZW0uvXja9DnS
Zac6GnW7hOa0i81CvBOUSd+n8STfD5b+7fWlfRWg8FmgSIkI8RyEHr9aW0M61DiND+YJF1/dm6L8
Sz0mW+2PlZ7EsqwWthaXCDDfhdu32rWt0VtZ0g7RuRBKBNPmqvfaRJluhkHXn3yjbg6oZY3HIKu4
z6B17UPwf8cystr7rOpUrxeGLbTSC6uMKxTsBjZg5KkkiZeTi2EXwnpFQ2jR5Tldwqm/i/thpmHn
p4eWbs0+VJTJ86MqcqvIHI7NIA37qg0n7/UpeOlNYIOzuVHJJnZbh8z45aZZUBTRGZRryJEdtger
KPu3pK3+ZzpmvReNqLcWwIEPWpglCIT1kl2he7N//U2uwxraaszWQrxkUaztwOORBsLoV9FZE+Kq
cIFtSe8rKSAVbtIQLNUS8LV2nQXhuTW7YkvH9ZlAd3khLoYI6hLwLZ2yteCOOhZV0Ft9f/aTaqYV
LiveUBSBA5a4cohOh8Mg+GiGRanp+MgI7ivfqt6ZUm6eY18d77qxbz7DuS/fJqocvOsmsbfNNq2P
zcxd2OdN9hA1ZuPmeijYne4bdg8jGKk8LM+TTJP2uPrmdp6IFl7CuLeNUrIl8n59pFCb5UQhVkdj
gN7R5aqDIRNOBUJZ56rwR7esU3lvQrV2i8rq9824aSl6vb9JrAlUEcNEf4dq2uXzKJfTMTBCpjTr
I3QP52avCKF6eH3hXKdjKDZTUkBDhMIk22n1mEV6Ip3xVztP6LLYQaUd5Yzu31DMo4dLjOJW89h5
opwLqOUMwb6Kmm9DJIt/xUka3Zhtlu5ys4lO+Jv4G+92fXuSoQM54xBf6s3rKKvIUqHN5Dw5y1Gg
uHlQJC51QOVRLIUtc4/r/UMbijiZOIGnXeFkaqUrR0Dj+XmegLEMdVF+7aaYVkVWDvuwMaNHCT+K
XWTNhrsxAcsAr7aOwc6lEwtQn2tzFUuiz2g2s9yk54ia7LtA44BQjFHwRIRyEFAciq8xsh3o/RnF
txZfetcwhdoJGknaiJWuF/iSrMl8PmfJovh/ueCqQQvVXtXysyAJiSP1fmbrKPIbuVXaDdZVG0H0
dS2GA/DZQAqkyQJcW2WImgxpIJez/Bwp83hutTneN5nY3rZKA8PANPrHShrY6BlGRKEcU1uhmQUQ
t5LvDIyuDiKdWaQfyY7zEPXvqByJbOJBsbU0Ct40ptw5EZSxvZaZkxtnPoSDqRtvFb2sH8tq2OJw
X8cAnOIMHUokaMqCbrkcvqBI8dTLmvDcjEP6vomNeieqgen2VW3te7mp3VmLzY2+5gthH1UDlAtg
plCAZdoun4rZphmFfhqfuSyTBz+VjGPh9yJtoc+m/rXG29LLhHi6jeesv49zo9pYNNenFGr8S1Oa
C3Cp/a5Wb9PK4mDFWXrmfmxddSobewgR13x9k1yfBDwF/g+LEx4p7KnLr5wy0Zgh+CdnVWxS6nJj
f5vEpbHHyqTeuNNffBSRKwRumdm8UnULUQJFFyU9p0WR2Y3hV64SKx9ieBsbT3ohttLJzWmDI+KN
NJi5+iorEnRBm5LsPASBAb0tDnZCVzUHY1AG20wEfd813UfBKM3d1E7tQ5eMky11Q+jVuhp5Vm4N
u9fH+Xo2QZkt9A26VARXa7RLlIxCjRkfb+Q31j6jhufMlrCVqF/vFMBlQGkWVWk+fw1nMCRfmkpp
yM4YVkd3vdHrTmmO+a4pwuxgqZ3mCqM6bCzUq3ldAIJIi2A0QvMLyOXlEqpZVGC9zOksGMr3TqvD
Xd8ksjcGTfv0+iBe70keBROFoBnRRViFy2XzS9IpioHZ4vQ6n7sMv/pRt3pvEY885EGVH4M5kGxh
bgWUTMfuLkeHl8qMmt28/hJXMwnzlpOcTUm3D/716h3kJS41fVU+D4Ycu7nRj5Cl4i0ThquZpFMD
ToSiMSBTWthL+v3Ll1IGqnJRUMpzL9fRjdBI2p2IsIGLVfC8C2LTP7TY5W7sm8t7aiGFosfBBqVJ
SP0YEMLlQxNJHerOtJoPgabfSV382AzxYGehdML568frwyhfjuPPh8GOWHwpmVDe+/Jhkzq1mVQG
3YdsXgAMRqtBCEPbZA+V0HDaAtwP3FHdreioehZ6xm+DrMm9xBC0Gy6Z/hZ1qsAVY1+36RlPjhT2
zT7J2hpJ3yjx6m7qn2CbWkhqR/HezCcTqk2jgRFpxo27Ql3ugn9HGnwLihSojXI/LaRADrjLb4nY
csKMMMxpKoXsmAmJ4KH7ob7x0yqzzSqSQe0OgMCEKvOKgCoJokDNoY9oiahaapzwBI88oCGll5tx
75k6dygU0+QkGhDXu2qo71nS5jEdNTgIzZC8EwhgPbOqDHdW/dqOjUi4pYfxY8RXYF/lvnKWY6Ny
qI3Hf8FxUnE8XGQqpNxIjqra+rdmUAf2HGqSh6k7CsPVYLi6RF3x9Wm+mmVGBsbssrSWKHgNYE7b
QZoq0+hOQxOHXqy3il0OPOr1p6xi7WUCiPJYtOTTKLKianc5AbIfZlar+uJp6k2Z759Qxh5z1e36
ov84T0lvZ3Ok7VBN0A5+ZKakQFNE2JOij0L+gfwcXIi600FyK0a58XbXYwDGmK4r64J9S83s8uXQ
MK2nTB94OStPbFVCSJmGl7WxeVfAgJ9jQMsZbgztH+Le1Tmcx2GDOokmnswh6NyJM8xV+662O1Cr
mDoSu9mSH5qeouDgx7hUn0VZMO0ZwW8HFcvCnrVOd/zSlPD10pJ72gzDxkhcFg2XV6R8tpQYNKCR
EsHw5UioYdSLkSlIpyTWNJfMzHSEaJAZE8yptS4fD36lhftOCL6ZDdvk9VVyeVH9fDrBFI0xGt9L
7+ny6aVfhEKhB/IpNcf42KFLbkcBNcosnNuNybg6SalXLV5OiJYtSnNrGxG/Lee6THPlRDKBkGMn
+S5hLNQ4TK7fZITlGwN7JZ7AyJJCE8QBIkKTYm1VpdD1HbnpFUr0vvppyrAxF2vstVHLz2yNKoIb
T9m8NPYVPKxm1QHP7+/mLkkekqQeN0KClz6fmsLCCSOo5KK8HOlQTISIwVFO0VBOLgVwzUZPSsO/
rVVdHKB+V8Tm+etJM0F/U667konDXb4OkspQThzw/i1xIWuoGCV8mWBiv76Insu9l2c9eOzlTubA
Ab+85n9rfmdmfcca7hr8EmYKw24/CI/6EOjerA7GfSiW4lk0YmOnpKl0qKxadshSJwo19Xu5YBbi
r8q+KczeEzQJvRIchDcupOVEuXpH9hhIeOAeV2h4XEXCcvZV6TT0svqkKvn4BjpF6k1lF+xMer27
LC4Mt+jn+OH14bk+6xgdEFhYTcA4pWN0OfMCGVOg5pbEWSfLuyGRh11tzvVvxWDPO5kCBtphwC35
j7ns9F+iI82YVVyDBfVktqFkxyYF1CbctFx94VtYvgtYgz4yIlfrGAz1bgt7eu3UQNBC1SV/X6v9
Vh34hUMJwgaCg4S2wFjX9D9JqAvJHCbtJOmhfhMg5HJQuyK/1dHdfPztuVns0cDag4EnWl/NzZQA
CVJmHtXmoe+VOa3KXMm27HNeWHvUbJkXVh/NynWngtQr1Lt6VE+4sAn7OTCMfVbE2uOAasvtVJTj
XYFV5V6prS2SHoC763WPEhIAdHnhzF3lfTGwTRCvunqSutEKPdEXJt+LMzgSacqqt0MuFcURYDbd
RlEff6hbwXyiclUd9Swy/yIkrt6UqW6dpTCoc2fGPOGLkDfCY6Bo5du2TLGDEHJj16oiPfW4MiIf
B694/ppNYYxZgyYmX+Z2yiVPnzDrcOREpy5At7a8s2Y52ClVH3MJDBJmDHFp1l9Q6KUEKUSaeZuj
U++Bbsxt1j/p6NT5OIG0cznWtlW32l9+5BtfraqvFbuZlTC2A62dlDsQ97KjYLkRueh8l4WHHJpe
3dYpJXQnMmvxi6r0xjdBbUvNG+dxOERxJrROIhU4vQRYeL2b1DZ6p6gdduoSwvkPvtK8CYsElYlW
mXLxpm4BBMIfpAETlc3gETAO0T6eA0rG+IokpZv4RXxraclg2b6FtK+j51J7l1R+maNjEUa1M4q5
8WkaWJZ2V8vmLswjCfDPpBAr+2nfzF6Tjgrae4WS3ldEYvuyHghhqkadW7sztPrcJiY1qIoOeLgb
KrQWHG308y9zBjqopT0W3OSDzPj5yqR868eWYhdhHYdvk+v3FS28aJeWXV47XTaMqIQDgVYoZBU1
N+QcitFBFjv/Xc/wp7ae5P0p6AX9h9WlwgEP2uLtkqLccKpK2U0f5PU3xc/MwFayskicUehl0W50
v/sgp/GYu+Ql7Yeymodk30pt99EcTe0Qy6MmIZNdG9+SMJ3vlBHJW68sDbidUoHxmD23eULYHk3h
fSWBxLE7AUMep1T9+Ubt55J2tJpPD3XW7o1pVOXDFJNs2ypKm5mNbfz0sa8E2XDELJCOKZZcGPUW
Ggq0chyMvZ3KfvVJZj2SI0utZc+ZpFWOIdR1ZGcgYX7gqkM9TYpSubVFcVbOJuY+Tz6yiJZdx5F6
1waimOBDHxuJq+qj+VZuS98RJSP8KMEtwzvH7PVd0OZx51C+brSbYp6LH6+fZJfZ8fP5z00PFIDu
2UIRXEVyAvJfPWVMYHTcLR/GYgLeZlWj4Nsjix/ZEj/wuhw/n9cf+0KIDc+AS59iB0BjIrzLeyc1
mnIMfc0/6eagvakivzpbObbEdg+Vpao1HxRIF3sBjTy3HDr8aVLVPwSZrD6aWpR7slkCQqjI/diS
5jEplGjjZlyPDL1ETvFFSXaxMaC6f/mGXe3LSoHY6ynR+ug+CZrUM3v00dS5CRwrUaUnwpGtgvNL
D9W4kCkfUEe8koGHAAgIq8t6ol0jdmKg004RyLMnht6E7HCff3t9HtbH/PKRVAXpUS6ToK2hRn0p
d9MoVP3Jn6t9bZLZj/EUgHuS6gNQoI0U9lmE99doisctidvSi6TsSWHxckwrNdcnpdf60zD3w07V
59ZNQbO+DREuP8TcDE6jNZmnWFGN8EvsH9D8Gx2/VvBJKuPKbWldO0aYWh4vXnk5rUZHKLLYgyvV
vLF8AyZCN03u64P0wqQAWliil+em2hq2oKZNg0ZsNJwSedJ3faaaD1IoS2z2XDrIFT5M4aBsYfte
mBk4dihsL11blGRXIQaVlyFtq3w4WVVdHSZTEA49CD8b1Ongxi3mKK9/5AvPWzCERJwL+gUFksup
6RHXbhQ8w04IHCJRJFf0QAPNSUrrGKhTvfG05e1XCwEjA4hOQF4I2NZ6/Vk7hwMVqvHU1ELnhWEY
OCg4bWUYL3wT30Mxieh90TZY1TJ6BJiGBLPOU95Wg9NrU3ZsB/2J66C9JUXf2rwvPg6tH2pXTBn6
RZdDSLgmGkEkj6c5RjwRnMnoaYCgbyah/EbhaYsg+MIYUiQDT0OUtggYrr6uGPth8Od8Og2mGu6A
KBe7wgikD7+9Lrgd4M4ykNLSQL/8qFwXTD/Hg+QkttoXLe0eLLn/HkxYvo19vpHrrwCZ5oLJAdqr
cBzRVYYbsspGgtA0xhLMyCkzps6VkxhtA0OYPXxE1f1klOFhIOKyBbOPbvo+8m0/V0bXCPPAaXCy
QcpLC92cGOH1MVhnFhTc4JqToFKeZ62utcWtKBXqfJK6kxD0GNuaseK2gmgeEBerNo7Iq/LD8izY
1wsUU0Saar0PaclpUYQe3qkjBLeBagvvq9CP72Ccl54Ck9OplREEqNUHDkTn6TiqTbn35zK9aYnE
969/+cuvw7lApZ42ED3Qy+lPpQKAIvKk1AOE6maWuXoBaAz3WaiO9jRTe2r6QgF6D1JP9kfVxbSv
cjspbw5Rlw8bkKmrUvfz6EByXlb8EjysTqmyL7IAdXLKw+Crb8UehoWGoSEORiVFV3mObDXM8r04
paZdZlF/P0a+ta/MmFh2GkSnRvbBmNtsb9HBdUyk4t82c2p6GtaK95ifp8c5lbNdio6EA/BvdLsw
TOw2xZjl9YFdXvTyAMRxirrCItm1aFWu6nedlfW9AAj0JKdz7BQ4UN8nKilWGLaibYZYGae0EG7V
WD29/uBnBcz1kxe5Zc4p7hbqgZczKvZKzQ1d9CeOjtIlr5vfA0olPB4N8Z2Cm67b1Kq2G7Rq2jfy
mOynzPoUxb782M1leS602PAEQkJHDcRoTy1YsK1EwgBvoNVtKoIAF8Fi5WqI73d1qO70qseYWdcy
e7bC4oOZdqadsdnoOkWoiId1dyuBOLQVI5y9UlcHB95a+iDIcrOvUCrdiOuuj00VQBacXgo6QPzX
YJIkbIHLDtF00swp3s1KMZB4RtrG/F4fGSiFLTJLC1GBGGsFWZnqAiZ2pM+nQCs6R6jhbwM+ym+q
dhA2jowXPgjDGxARtPGWEH51D4g6+AKtFcVTB45z38x9Bbk1893X181LH7T4KixgbY5nbbn8fikU
BTRlycQT6QTgxbQ1WE/2XFoPmDF13utPur5Gn60VKL8zUXTQVns8UYya/kdF9b2XDmIiVY4uZY/l
pB1RSFI3Bu96H9LaRqOKnj1GMEQjl59lUdmVar9RTomeGLYQTKKTTag8ihL1Pb+NxcNUiMUZt6mt
GssLnwkcDww18Ega6+sBnYW6I4cPlZM1BMb7JlC/SKEofhMiq3OR4xk2TvIX5o+gBKAxnVYK91dK
MGputmUwKSdsFCVXrCNjH5lN5siC3n14fQJZEVen28Jkh2OnsipeUKTQx6Ce8DI9hWZw21RlbnpI
Kgd3bUGxCj6Iarwf47ZJHDURzHdFC2rEHaQ+MZ150POjJftgyouJILRrVYJeciBNoT5gpiIk4yIP
yevF+BPl2uBDbUDQODSqVEuuopK/OrGFFRPE0CyGbWz2pd3mY6g4EGEHnSpFPsSeKhBWcImqymSb
dacekfEznoA/cnfJpWU3dBpP6EQBU4QoTLWXUBVIunAoG6N4wiW37SAnhBpUlap/KvGb1Z1gYOBt
mbpU4+pzKH/UC0kZb7CEkT6GavU0aGNS25rcxumi2JR+itUk7vZIn1KWCbhKU7doJjD0JU4wTjCi
GojUmVKjqthGrlEapMOd2D5qMVB8ai5TLx9UrrD3HYH6N9rRwsMwZph4m0bpf5imBKOFRBb7ENOy
XjqKVUE4FcLuJxQWM8PW6hpMfg2433JCaloSV07awuhGAIwuQ6R1lFISSq5w3IfxcapECnPaHJVL
DSdIbmEpS8AZi+ST1E3CV04HCnDQwJDXTVP9gJoA575c6gPGr0USjrYlx9ln8EHUYpa6p+YU0yx8
yoGAvkfoI4HUpkdybqfcnCCC6rn5QPl2APkOdOqdKI7BbSsE6b7GW/ZdI5rzZ8kQhnrfhLlUMkhq
TdFNHWZ9jzJfFTspeJTR0xtomR/yOar8RZh/9m3KN+E9WmObLPwXzhIkmsFT0KclUFn3MyRqzzgH
dfMpjxqnNfTykCeJuWtDRdhN7DObxpXkGmK8sbWvLwCN6v2CqoXFhIT6Ku+okIRMx1CwTtUI3nQS
E50YcZMbcX1eLXRXCq9LRxRo2+pYLtXZF/qiFU6EZ+0RF6VmLw+F4JhaFXqZpm5FwtcHFs8j/oXm
uSRwa/mToUAsPTJ74VSa4Jb9IhptRKPvG0iGu63z6uq44lG0uyA84aTCnX15CUg+5NCxNoRT1Bjh
bWhJsydR0XRFo6W1UykC7hhW8BTD0X/bYvDzIygDfB20QXFjvRS2aGmXaMslC1peZzFq4nJY6IeX
r0OnryNMkIVTPSOt0IZV9NDU+LrCCUAFRvGrHVs/tPHr044IbVLkZHU77Rxt1QReWliYsC0efgCS
wB1cvoiElVIUyEFwHgQhcTt1plDpd1saZS9MNHcwSQ8IIJgQaxoYVeo6GoxWP6E5D79HSXG8nWR5
r5ft73rdM7LY2KriotsOEnCdMvuaPgmF31mnOO3UGznIE7cMAZ1vrKclaLgMsXkMZRQ0DES6m2t1
PtzVE7NHGAQudoijANaVt2OWNTuO4MmTLRoXeh7K3hwMkt0Us+bq4SQ8bLzEC6toQYzQpyLapS+2
ytziqk6Qc6zDsx+ijbRvjNy/I8uZsl0WqUUAeGG5JmU/w8rH6soPM0Ta8sguMD/IlgBF5PX3WQ6h
1ZgA9oJ2AkF/MdBaraUqqVBLCQtIjUY9Yy9aW0G1Q6dDK1yc0SPFK9OuFY9NFVi/q7/33KTjLkcp
cSGkr6nxgWxiDMa5eRIkjG4ielYOUHXLwVf5U9Io38dCFbzXv3apilx+LUID6CNDMwSwDJH4cufE
Qifq88JOr8ZJ+Z4CBV6YDU11wltHAMHgV71CC8FqC0fXIuzjihyU2EZse719oS+DXQT5CoARwOTl
S+hFZ0VRK0MPFtXQVdu4OaoC7IPXP/WFos3lY1YVolkHeBJnPKZC4+aOPh326Bwdt0YlSw+GkKVv
k9GsP2QpOFi5b2d0wizDTpMovC9rHeJfN1V4r8TmRgq2wq4u5yj7nauRpjNCo5C+Lr+/wzhk7vCB
PwmyXmAMrKZvVJHuSxaGOKjps+UlUJKQXc5qJw/QiCUmHD8LcjXCRY5jVwqGYCP5fGmwKHsv5xwo
T5Ge+OU71ZXlz0E/LhQXZdgnUFI8f4lzhXSKnWbqabnkUr9vzeE7CGLrbakOukucyJk/qoqjmk1q
tyjbHF6fxBeWCmZsSxeIO9fi8Lp8LSy+ZZ0OE22gXhlsyqWZW0LF29gVz/X91bYgc1yCFRIDQCar
QyDMYDeOUQmPQMji90I1Cz/kSC4nL6qkVAQjL8VOSCvZDTplzu3Yz7u9IsZdYJehElu2rDbWg0W7
91EALWK4Dar9thSPYuS1/mhsVJteel2EBhgY+C1Uq9fCsVLoG3qemPFZmRLzfp5pzwkYld1zuqOk
MAOQUQyheWpCPzpqEwFDOPXZEf3RxE50tdkVlVjuRR0Os9bVsWPNUd/ZI0CFjY3+0qqi5ozqB900
LBfXOnmTQakrlEfzVCLVaAtpplMPlat7FUr912D0+2/hWKufiiBt3UZqid21ZgQACttx0cqArKsV
1HGoF/0eVH3Zgxy4AKloW1HuunI5V+e4E9R4tE5tApVSy4fcDVTBd1AZDjfW8Iqs8fNZBHHPlVrE
ENeBRCQoVWihNn0qRTO7SfARpNvb4Nk8RLpXdW3mxEWGkk84zXsMgrN9l/rBW3ADA4xl3dwrRj44
o1QLtogTwR7x4/CI+0D9VHXyZKdEMB/6ymz3mjWIICJEfnNgxp5ldIITBFl6+t09SasMuSNkPxVA
GOvKe9mHhYh8SnJOAE8cBiM0j1JRfHn9IdfB1wL0ItbEnQB+1XrMVNWXRgTmknM4orsbBpnmUvfs
3Foyp60w+/pSBPxDW4RlwCEACPfykJHjKJ+EwE/OJTY5dtXhGCjEeX1XZ0XrieyNA/70+l1R1rUr
KCNKbf7YU1LsJDuk/ISfZ6a/hWopeWamY80axIHXKJa/12iPvQvEeZNDvwT+l+cVqQ5HIpr/i4/9
WtSE0m0alPkcnwkbdQDPfpR+RPu7km1r6IdkgZtUb8FWlGet4yq2RStJb/q6wXkoVCc8bSK13JVj
Ed5hNuy/1wbDD+1ci7MnzpGRCqg2J6ceR/nHISuTN8LIOWTPE0ULL5fL8AlehQh1P6kE0LWd4t/F
ll9lOOW0aN4ETRN9ob6ZhYAvI5YJmvUHiTHWXSuLRsfgVxzNJM9a0u0+e1erZpXaUjtJtaO3Y5dS
NZfhTbF5JbTqxr59iy9O90msghyoTdoiov76YntpOAnBOP8BjS6B+OUCaJBQxP7YiM9aLoU7S8tq
t6Qq9XVIitDj2b+Lwl/Ac4DiUYOi8rLAyi+fJ/gy/TBViM8LqNpVqjJyTZSRHFWtLU+exnEjEV+x
KpYTiJbm0gCEWcEJtEavF6NgzKUUtyh3NDKFm8m0zmFnTO/7AWsaD29C4w2Efoi/+CcLQH7ECO2e
Pk/9LRtL6XqzYQdC4gaAC6QFJYnLb+c3alZbCf2Zwkp9k6ui+h4PUmtXDuVRhzx0JP7QHqANiNgY
B39VIdjtyAK/LnZ1fTNLWuCJE1vNGqWBmLlo9pRFYy8e5s9kPdmGetDVMQTAkesBNAK5maStPQlM
gOVjGrdoIOAvYeCaUyR4QmZ/R8R/q+Y9/Ny6K5m+1R//P1Xtg4b7y15cVAEvVPrsqP7H+y9DlP6q
1Pf8b34qrSnqnyjkw1QB9r4QiDWW00+5NUX5KcdHv4heMwVd8si/5dbk/83cmfRWjrNZ+hfxg+Zh
2ZLu6NkORzhiIzgmUaIoSiTF6df3ufl1N1C1KKCAWnQuEpnIjHDYVyLf4ZznJP+K8Bdy+6CAhEDi
5nL5P7S1G2wNV9bNqorJDSyH5X8LtvYfe1lUDXiEb88xJiL/iIb+04QL3HiW4BlBy1QbFf/s8VUx
VQysln8R1g20STPRWpZDG09Mx2ubD5lDPncwuNfR5xGDjJaJyzx//eeH+D/3PP1/COOD2+q/elL+
16I/5S89/kIh8W9e5A0K+c8v+vej8g854t/PBvnnn/8vfK+I/oUiBZNbvL4o7XHo/r/HgVT5v6CJ
iG+fISItYAEt/lvPA6T//3HGgsbuhpa4XSY44KD5/c+m0hVjzmSdKogU6e5nJRN+ZSyuxyrm1yGF
eCt2lcpgkeGcGw06shp19IwMzxgKc4IsRMhJBUSN4I30G+NZchBsSBV5SOmwOt/OVb1P27X0E2xB
j9HoMpgccowwctkoL3R6krMJmXtTqK8mcghkAyDguqTFwunjUIH/aBsw4mBYl9m+0VZaorMnoaFR
f1j7CdVCQGZzfJ4oyOS/IwVJzwFug9r/0plBms8waM8Pk4H94bDzQSanFWMELq4LNinT2upeEaBp
4DKpsKTKMx5jIZ/1NeB2azHZbW2x9NARBIY8Zse9zsP9jFwF9rjqXY1XEO7WaoFPbNzEL+VSrr8F
hIi94sOrO2HnvaTdFNuEPvRK1PYbU7k/xNUwdBm1yFEzA1YVByDx1/WlNvn6jq+wfNb1tj4iwLSS
0DimlLdF0hfinEOZdVVxwJZ3gdKCnnqpze+5TiHE8ZwWzwoIa1hZPWLHp/sskPHEEHthPjSWBRfc
7/EhqCL7ZHAntNjdFjRpfDoWLeGRqE9uIFG713H81Rgj0U1iBOjLVoKB7c/4YUGi63SKvUQ0WzDm
DSr83ppMXTWV4pvlFFNWrDBY1wde3rl6d6DYhjKoI/Jr+m5lACf2gHlEhxjMUH+ecqXDyZGb1u1N
Ujw/X1UIZPqr9moA5ZEQks6NG8byiQBtcQOBEljIJOQlyaUYJwgbPUf+4Z2sko39jPaMnyodJ100
cn72cz7cmQQD9cEV9ZvZo7nG+eZBH4LUFzpepG8jIC0fOwUeL4YGZdlUnqB6x9zxOXgrbRMhiulH
tRl6dCKZshY7lggDY8TjtBHJIwq+aVKqLnUyNCgVeoB3fHpx8y6/JUjphGC78FI3PQim77xSFtz8
dBqbfA3jlyCdwUp7ldr9xeZl1YccS3TzsuSIlUDIhlVPm0/xcR6gXgGIAoHLtkd9R5U/K49pXKdT
x9s5TnV8H0tODjRwOT4YTIjwwODIju4g3fXp3ShLWRyA0xgI0DzgxkHVwQi8jMgIGLEbaiUCcr4W
gi/mk8dzeoxoFM499jD0uhMaByTl2T75gzeYH4bF9VeOj47c015k6pz5YDI8E6qvGpdMEqIjXtBn
RyH72GQP3nyZqqOaIRw/bGtm/thcpN/QxPNzkmvyYfadYcHVB2BfjRHzgwY46K3GouSmXV3irq93
ehQIM8DDuaMb7co6qCdGoYa9k3SB0CHZe2jphx2T7oZsZT511kKte0DqICSvZb8MAFoOkzANVkrp
Yd9DdQ7WrgfjRrDz+j1l1UO2xkP0EiEacGw0PJDDL9j65Lc5neb1rhJb5c4DgZH46LH0ZIedjtin
0EDD2SaLiJFeQZL+3mXj/ADF9vgaWye+bWYQ7xoqm2+e+bpj3ORRh0NiaFMJLT7mZeI2rPEiq/hh
Ebk8xCzqr8G47BQKBFSaGYKF07Ar0MonJIPM4I1C+rAjWRQdnpsekL5R6BZ6E5DsgGX5hixG/NXY
FZMCSLoM68qUp9C/T758LLOhN+CRF+4odlM+KPAutg65kQsSg8C63Jvdl31r9iABxNhl1S6wzzxW
EeNzx0SWHPWKvKYfMgumPuR+I+shxmK/bg2I5E/GBJ21Ctj8A+EuYAg3WIbjHtdiBxH+VD7YzeRf
+wrHN7CawSDcEzCzuEErqB4WEtemca53+fdEiuk5rAOW+D0rYt/mcE/BroVuqr8nveNvovDqfpK9
exNlzY6zApm/i+Y8fqUbzZ4WdMhfl55v5G/gumKdW25CMBDIhmLBeesDQBN+7ru8Z33ScrhQ9Iyb
bHT70C1GYPyheIp9UObraHveAFbZmm2SShytTbR9wb5nKs7JYkGEGcf8R0Ccygp9joY8Kho4q48F
n7bzQh02r8uAjy9Ft9ZVuSHA5LGMpHUzJkbCWIE3fnxFK0nuQoqcoO89zqcrUjAhdax7Ubp2jXrx
UuSr5y2G5bozQMG9AAdRVO2859lLXRKc5NXqh+8lZkPvW48OaWyWbQ5/FJzaHxTn0tZAhhThY57n
U3R7mQZWV/yo8Hqyw1TRBHIUjYekgaJgelrzeY0OvZvow7Bnu8ENZ2x9MEmp187mYUnP9TaL6AzP
mQbCYJQQeOFXavFzAzQeX0Jz3L7QHg7nhMk1PisTubER6Z6gY8Z/W+GNX3JaNZhvT7jeFZROM7xT
gxt5/aUGUQqipsEMjYShfwbYTBeYL4P1Ac7fGsmen2waiXAty9w+VaOolq4HrB7O4SJX+BMhbxU8
2lVTCNyXiFucfCml2ILr9Ig6KRx3jSPiFh1xLHm2wXaElbKIjxmLzRU+AZfgZ0WK4QK1AEUaKkIM
op8WWCC2dQvHBd32M+39EXd8/Ox4RGbcu0Npn1AzeRx/03yyQeOnNcwjap4JRslPw9esAlR+92sT
Yl4T5MsvU3xOFzkurakZfjYMF+HSjosj83s9c6SkbwQU/VbbfmqzCbKKY46P7JFYDvdPu/qtwDe1
YPgu+5EtlxtcImpQPip7wpVrL2RLBYYdJMsOt+Ro1tTzMEDzqfNKICmGKnndir7WlzUPcdJsuct+
LXGQw3koa4mQhslr87ozbucHWM3Z81Lj2GvSBH6t8xKlIkfrOycvCV1XKBv2Gid3vGTTN8jjdNwC
8lqw95756Eu0BvzR9imr3yMsZau2nOflFX6h6oc1M/k+pWO9PvQG5oUniqMKSgrYaKBAnKaq0SGw
8QCvgXnebOC4jJmFL78qWTl+Y8A2/+Rjn8EvrG+OGuSBD9n9DsbiclcFEuvGSJnjntqiYm/qgaS/
8TthSpS7cXmtoEB1J1cOqEqwXc0+hJVRZBoW6W3q1sgu8wE8uOAw+AARDarVfDmMCu12S6FNLJqx
tmtoSB0m6Gtwy/1Yd3AgWqkGR442As7m1aR6gI2HV86+BWS//A7j6D88SI9Qo8MctB+h0QpDU85A
tzdyrYsXQzabQ5gRr+7dTxqZPioHwOmYrmGqj306FPNxsrK+x0cMJY0lrDhLvFQvAVDqT1esa38Y
Ddj0LdtBjcfag23485GdzV1ul4pAtpJtIx78Ekf4mGWmOFQU/Svq3Om2xSwcB+CAg/R5JyMs8LdT
GkIoYOGubS9OSPawGCBOhf3i94z9VqVSpAWxh3RKIRaxnRdahRZrtRUluNXVm0k0ia+Ly9jYsSha
xNEs0woEEdTC6aMPPUqTWWFVj6FahZDgeShxademVw86zsTnLlmBGgTfPm19nAw/DZODfs4xY+6v
cENFJz/r/lXi6cnBYuPl+rlpPgK8wfdqORDIrbZXV0Bc+zKHIuCQDI6RuDVJtdVF07M0f4dFCtaU
BNyQO4U8VATaF7PnJ7DvXNT0ko9bQ8vK/uwXuGWvrk7SpV3h8B+bXZj6XdO6JkcTL8l9jpIrbcI0
LBDlBCKmQ4wBlsK4diu21mo7VE2BK4kdhyHP2MFjA3P2SFx013nc7amHlaPMGuik2NJuzoRX7ZSb
kJ0Zqsu2xBHEQFkEG31eRGN0hC8EBrpyMvk9MEEAdJAtsey4mXH9O86MlI31Rf4FIfVF3NT1OjxO
+56O3wsS4hRLoSVxhypHoNozW0OZHYfKbvSK+Wf1k0O7uzUu7/trOfMJ6iYJGdwBtzLcLRgN0h/p
slhyh2s3XXHty1I9Q1uW/pFoEZEfn0z7AwJZqbyUmy73uyiQ4dOJld4FI4sXPhEyHpebQhpmQzs+
oO2EgAu/O0RrQiV4LbxAI3CZw1hn94mtlvjOT3xNO5ieye81oXt6rfYhYj+zWS7mN7bkfIelUaZS
NGK0qDgRmPjTT9af6GbmOyPT8VrMlKJQG4afJcu3rdGK599Sh+nmAbm89CvmkIXB7yL4S2HG8iu+
50g2xYrzACbKevM4m5SBDouzErC/Xuh3E2FV/DDnGghcnErj3g5E8vQhrgEAOpajm7evNi3U+IXt
qaFQW1cxe3WR5/LKowJSuVUM6PnaJVSYgrvBRtGDBRdiP6xOgYPNgS8W4D2n9AMeQDWcsiLzX7Il
RDDuxcTqppBgdjwmruh/7Al+yAeDrZaG93BH7gqkxknuOoJkY/fHRvBgvruCQSPMg4vhiMnNafTb
8Loj6u8rJtDJOzfFfuGI016/ZhsJnSwS/R0OblK9TBAA7A18ohbPNBZq3T6xgII6riAcq7QY5UnY
eEAEeZlupFmqNWthaeJPrhjYuZRLdYLw2Rz6jJYnqVn/ELt+bKMeAlkSwb3XJKrPMcpcNoVDB3H3
zWRQwnV5yeu9KdC+PSObKV4O8hbs3WBejlTCbRxZQMa5i2455QqpZMVU1g+odffvKEPpAKzgLM7R
5v291qiCmgXWjHrA3ZWUR1TPI3LSK1kgYRV5GluLSxBv9FJDH/aN4llYHtY8RkvhkMrqzzUPKC6q
Ip++8J4rD0tnlqARtgX4Klk2nfpFuQsHyv2XQM0PeP7A32A+7aPHyRXqUI518eRsvD1ksV7QQDhe
oiH3Udpg9c37T+Av0Lkky6CeRGGB6tiBbr/mInOPNhZu/y5SP1wBHNuuyeyhvKoqZSArVOF3SOey
PGBVwR/hgjcnVw9QbczwdUK1v2Du04WShdcFYD5jGjrWINrXTr8xN0G9mcAsljRmCSJpNaXqd8ip
fO/T0hRXJQXNEKkcwREEEWz9XvQ3mCNNOTIB0L00ISC/swFpZB9OOxyin9DMxG/EZmD3YH3VDjLA
kTILaGpElUDy6Cy1KG23BEVZMoVHbH/wiYYKJB2VMAXBoS4y1GvzgCpYYvbeQGEwmRNZqH3ycOad
aiPHuitHTY74gqq6aOrSQx0wO7jfkx1myFFmy46nJGG0RRMRt+MkTdrusJe20aoUDLO0J+wD2lB8
cBGsplXHRtT+LzGS0uTzbb/Z/1nMNHwMNkfP6fCUXrFNFq+gPu0WLTlUuh3qQL08iXjwQzO5uU4O
CYTl18DTSN7Qduuv29qj/NDEYKEy7dCu3UOSud5a1eSBoWt1r7jR8h9bOkWXypsUhgw98o+lFpW/
yliObTLm9QvQJnCF70yytyokWwElBsy150ER5C2F0e53ue9hChusKLJLX4LNHaBU25pVjv3zEGBW
wIYK1KKlxkWCChk3/jnUpnp3NV6ug7KZn+8QdKnNZfElKbspIeYzd3n6kCI54gTLdvqYjdb8CoAF
zSeBmRLcpvVwKkcDkdLaR7zZE+vhCI8Hdz+YOD9rKURoZ4QcvXGbyG4sodKFeApW7keUxOUR930d
n0BGCQ0O1oEfx573AyrTzMmXaB3tBn+iJOMbqIJ4cmJNbG7R21GLu3kr8v0CX71+ouDOP+wFS+nb
GNdrG+MRSz/B4Jd30NhWSZNPcB1cY5CY3tIItQ/elumU5AO7ZEPZv+Skqp6hSxts58TOizOJGOs0
RHjXOp+WFYODRBydF+ydBPDMOJIYoScc0PQed1tCEw3P6PaD99Ucf9VFaZO7VWEMjMMiE2MzpFZf
dhxVvB3n2ziiXae6wpeS2MXirqzf6AR5OzCI8M00bJ/DS6/p9IP0Oc7b27jhAXnGaP7rTMz6SHQ9
4X8uiDkTNk/4cdmKfEdJtfALxvfL7xWXWTcvO6KCTSLRrRMirzRLHDjhHlNIVA616K/AfJVJi3Fi
/ECn3uSHDXRlOwOJMy/yvdRwrD+xQFz4K4R1zxVuJf84BY9pWAHoYGt5ujxC5ErNt2mKVt+u1Gad
LyOyHSSYP2zqsIC28gDHyqweywl2C5jqMTZZdc6X95SO2dYUwEstY4NDqvAoiZWvbnruAjPfpJB/
1oVHP7CqqGDYkxF3R5qpWMFNzlhSvwQV91NDegCHngXCcHXHfa+PA0OT22RATH31AHA+pgjdThuZ
m2htihEpIS1S45b7gq8VbWO7922KKeXvCVMWhKKU6H+Pdg/R1Iipru9R5K/nAtpHfxwxpX7Cq+zf
ed/bV90PmARAjEkz9OSl6caI+vkYrwLmu6WiSDulDCLTnpjhMIGa/+HKgt2zcb+dgoXaXRt7PCAH
W1NWndfVQrjjMIdyl2TEq9aN1M4fSBEDQt2QSj+nidfvdIb8ANqYKmOXKvVr3W5ZP37hFHv0xvnd
1J0MsXedRG6uuR9ves3VRNGPWbExO+gF/vizh3TKvvu42n+YteIfVkS65TRVQ5PNEYpVCKKvJMK+
vS02u79Tr3Fm7tEW+UO6VdV5LLAn7QSQgnA9KdT3Lz0jtWoGT0v2ks01xm9kqHF4u3qrPieKcQts
CXoccArM61PCAGHlxbr8CNsy3JNb9s9E4W2t9QrkZ0FrzJdMAasaZiD5eaSxG1qPWThDx1Sy3/vG
kyOGaRQo7o2cqlQTcPcggDXLnl8KGedPRtTRDyatucf3tSJjKIElmIb8bhJLUp4gniL7CQLX/M9S
gZDUzEb78+6L9eTTfvgDNnH2DvLxQh+Qkw6CgbK+/wYs5vICvMh07rVe0FzXUl1jlfasHRJiBSQN
IeONULaUKN9HDBRSEA1UIx2tfgFXmP3cGFGXFOPZy1bcAjJGP07HlPnp67hlYUlaaCX0dARuT/xI
MIzHa1SK+EX2OR2vGGmK7DoCTDNB+QaSFJCRY1x1HGrFs4YDaOvqyrOoTWgd0qNO1mQ+zdkNDg/d
kkq7GbxhXP5CeNT2cUbru96nxbel6EnWuixYjP6SidzvU7qVfzBo5Ao3aFWPLUmi3hw52zF6Bpoe
Ogth6xMsFLgiiFsfBwRuZg3GsYM9br6AVHMiacDqICs2rFrIhlduL4YXM+0a+XLFYuwBGrFiRBsB
5CgqAGQ9CahAPqDwG76MGy1GHFsUi4hc2qro8tgn+3NG96mroIuLXBvWjGO6NtNxfDYAy77kFPcF
ZFycI/pHeRr9xbnXf9z4YgJ2qKl6MGDNPmPCjo8g5eQsEXCxdTdrGm0E2IrXfET49Hd45qvPPS9n
gPREecgZ2z4g/2UK7MwKFWoABeIcp9xOnUThiTR7extbRsra5YyDhtx7poCGiOde+0Zpyp6KUM0v
8B345Uq2imfNWKzVZ4rXOz7MAC3jllkj141rz45AiFUdFk0BF7giWdmacYmxwNVbAeYjTBK4W5ZM
IKDaW8Uahf/dvelyYCcOQ+7Vb7P6DMHj5c1YujcQK5KqqymBsK4mtekqaFDvZoQD8Q47DPWDImNX
bPZg4N4BQzOBNYhB/3q5BV0kDc5wf4SrgPzZb3yTxCw4SMMoMZRBm71vDSQzXMCukvmfFYqc+zFS
BLNesrqnGByKX0Oyi3PYyP6Kc8V1NptBAOsN6e/zhEzzAaiFjZ7UtGVzExYMCuAvhbqXzX6dXoNd
4KCEzFIlx01GGBOE2U2tq6L5Xe696jg0TX+jSUevA2R53+YhUEQ4mXr9NuoYwkPBCWeHyPH8RVUk
EThA4uivzAr/gNF5Kq6pSVB3FwvsLzgN50yct3pgUL8ho3Jta4/J2wtGI6Dh5BMdnmGrZupu9rVy
dxRuGXpBLaOf0pok1ZcFOs7tOY9X3ePer0nxDFJGfcK4I61Ofiw3tPYit3c6yxPTANVYDqdqMDBh
ZSNKALfnS95JrF1gS9KyH6BsxcuCQ7jHuqtgeX6MzF6l32nttvIA7208NhOU02snYpJmDZvjKe4w
8dR72mJUUdzJMeKwR5U1qPENBpkAvgDpm2cPFjXyrz4AEvkIvLoVl2wFTLtDP1zdCNF4EHHkMaTN
ZJvCAoaY/S1dJwMP00yKDg0luq4xIwLPt8diqDBseqOM2rjbCItR804VYmZTCVIq9paGNjlmcqGr
uEC8EeZyU540iG7ss7FzhYdaFYGxdjSth9QHin+62ZPF2/8WIAvWDcXXN8gQXaRs4Wge8CSz5Ged
jvEEheJWfuDX7q+UpevFVZi9Yre0f4ZEJ9+iWvkv1XRbU2X9BroMZP56h9MqhSOkAb1uuU7FFuav
s60tua/KhW4veTZg65mMe1JgUVeIL4StxUshhVmubMoQtRSCKu+92TI0/mUv1pelrkh5XvtEkVPP
V3MLN1zL/Xuv+kT8yAYV+J+gXPA4iEq0/1k8TstxYyubX9LaVhZZbHU84tZn2v6WQHSbNvR7Vh2s
24F5ddjgYZuZY9XR+r7uf2FOhXEZChb7uWr4ps8CP84mzkr70OdM00dvC9JaXDWYSu10xw2fKhCi
qtjn8/dCbcVnoj2aM2iW2FmQXv4EzwZu1WzaVwUbIERF00ViTD5c0Ien131K9rHNYXodsCmUU+eY
Lh/mAnZBuED3XKGbNuIJ+4YoPqUrpiJfcNGUElOeogRKSKcjShRMNfZ3KA/6cI3gT4ca0bjicdBr
jTXlBGswb9KgV/OQJGNRX2JMGBXQceo2W8fc432ESa8DAsrsf92ahOSqzCLoFR9qdodlQ4wEWQ5K
RqeYDllXzzmPv7jCCHe1Yttut7IX33ts5jEn/WfgfvuTBogAkl0fnbW7fVsETw7QbPiPlTM0Rn5M
Fb3OOC3MxW2jjS8wI9FLsRFfYFuHOUVacct+YrhODnu9Jq5DZkSSnYpdsIeQpzBj7clqO7br8vYp
oJeXGNreQd8Xv/pihi2MUbzVVZmbczJv2WGHge8CkJkXjXJoEfp1K9WXHBHp1WGfl5E8SBLb+RIX
xLW5Q+6xnePoDhvZ9RuiImBpBPjQ1x4JGlv8EFsZvzKoTU0n0D6gDoasrugIdaqLZGZZG7llftcu
IhBQYkObd+CbTNBlI7Tzwwm23aEUx+LMZXLygJiuxfyeVD58RjsNeH+gWPiKew9yzRobCj7ewyQS
hfiM4iayUVNkmEV/DKADjkc+p1vxFNBdobMvlfDHSch9fEOnWiYN6LJ1du4HzHTAqoftP/xQgI7l
vsO6CGjpYXd8P6COmOrioHqKLu6e70l1M6nK1RB1DPEii/o0iaLuv5elgYQ6J0zp7KeTgqQNChbM
YDSmneYlorgnAuTzig8Xx8RIS0wrwdC8ZuD+Kpz+Q5bvd9TMuhIA6II7t1wo3kz7wXJ4vZ6FMOX4
UYw9sp3aoNCCwiIsp2JpRUgi8pgk6KwR2LMZfUI80+AbPk4sOiHGacPAG3ua+nui9lroFkIHtLyt
T6LVghgAselphcEO9Kseg+mjzfYVEpzJSfW2YQEDsixeTTp9iVM2IHCVw5oTwlXQlTDXijzPtO/M
asUQtSbMI6FdIlHvbacaQ2mKOWse23PuCSq8x2VKS/FzwVODKt+7IA4jSgSNorhMMEvC45Ll9n7u
US1gwYRlGVoEzLC3Z+5y6p4NoxPf2m2DQLyjFrKcsnOQUEK+n6p5QOAzHINFeSboXUWDHKp5Z6dh
BNkeVx6G83Fbca/3M8XI2rV7Zth4xxKx0SecHBr1NFa7WAdyzaZ4BZ9YCYvULBYhu28g8SaSJrF2
VuuxXjRS0q797FZYLeHmMeUfkZWyfI+rMR3u0cgChGwROTJ0bEIOTTtihB3uth54eNpEfRVrvH+Y
L38VBPi+Q6XSeTlg2Y/DbckhHQEBeojZIwZpqTvWWlp7AYJc9ycx93X9R0K0gzQ2KJhyIc6I+gHs
I/O5r3PQNvObHEgMFG39AcsrW14Ld0s6gbqGYCaINfFQo5CgrkKn7vwMT+UZpk6q7iAg0xDIFmiK
UTpDPzL+lsD/3/b0yaKQBhWqnif5aXYRYqEQtbsOcXirI5nmJ0hpsItHpQR24IliGpOiGofERDZD
vaX50pTA6YGbVS6TaXWV6f0OiCsKSFQP+VZ5wfZCi3NZD86fdCGi9CDZbFi7gXyKcRS01cBgRXIs
ZH/C2WAjdZYRXqIOBBSsg2fmif2DFcwsgSGsQNg94vvL5YUGaElerB1d9BdYcYLZNt6K9ec2ECxW
/ubjprEBzpYlwxILxTIcaIgPHW+u7HKNBtxEUY4blICARyT5I92mRFfZdGGnGfoSeSTURxYjYYyC
sZTDXK+BoX/eH9MZAvgTTSR1V1P5gjxOyjPRuhAz2GXSesE1SldGbnyt1U7ibSsnUf8lqkDGFZVr
JO7nkaNCzXsdHDbGI00+p4JHWHYVmGbFdwNTJMEqNZflX8VLj0i0MVr4IcFwWbGOhSTZm212bH8w
Ilu+RAma5RZAznr+OblIi1s6AFScqsHcfcYsqYHMZojFJTgoEb6AXMF7fWCU5BM4KODuHc2GRcFh
h7MlOhEh1voAbdg+fIgZRdAlo8Qh6Rw7guKicGGX33E8rrqt7Lyyrz0pvXxU2wr3WcNVPMBFgBD3
cFdzp+yCkXQi1uM+4qzDbbFPztyaiSo5VmEYwX3sk4qGY62GKOuQsekJrspA3WcFTnryXWMYmt9j
EIXiuakjXAFvc1aQ+bSgeSDuFMerCnlbBDWFGSdWiUUytoJ1jS1qBL3PvGMmFq2ArRecz7DrLFGl
l2MZ4gF5czvK3vqKWY7Ql4D6OHysGfra60b6nUTQUsmt7lbjV3eBTifZHsye5dVf/N2j0YoyK/Qj
2EI4Fi4YjaA5cyKe7IEnHk8kWp++mi6w6yG4b8QsrD9CnMjm10hEQ8v3BV0CzkRSCIz6iDPoKtLZ
gmy99PjRPC5YX9XfikVsvm73wnh1teWQ8quCdKE/JTHO6mdX4F/OZQTq7wSBuwJWsck2UaHGqikU
BM96w4XZhkwOEkMdn8j+UthBgLpjEVX1Bprqkr7i/ICo4oQ9e+CvE+N07rwZNY5zNXPu7wcwoCLU
3mbkANbzctm/Al5AxB/DaTT8gSt6Z684kQU2UWum+g5G6SS5l0QjyheDSnD90IJVwzkMmDB9lrJH
qXIE15WzJzzkdnsPbq3n44DYNOlegQHS2f0cw3x+QImJ/ZkvwhgjvjQuPf/wo8AW1Quw85ATuMOV
dsx0wuK/GXhWZmkiXb3k2AQUK3YsT+VgEgWJyZT/b47ObLtNXg3DV8RaDALBqWc7cZyxTXrC6p+2
zIOEQMDV78f7tP/QxAbp+96RH/JGmnQqBmItPDW350ZO43yIjHF1uwcOVNPvqfcMEjNmmDHleRq9
nsbRcCEn9QEYJJ8UCq4oTG7LGvM9bVaUJkX+XcXFOk23aezm+tun127ygaGKzkTbemLuDx69uApn
phdQq22h1KgJWXVpKfBGGTn7aspGuCjfqzxnX5eNMK+CoM3eP9o7Pf/mV13cn/KRmxQtzlzTlrtp
E92WX9G0pn2/J8AOtSYJFPm0UqHswvPMWz5eFVyz0BvFE1tUQxSElyPceO7Q9XnIPpBuVSfkJ31N
iiYI9mfq+8Td7nvTLBmU/jREDKsTmY/zYRAjf2mCoO6lnEYsRbLwXTiWCGXdrFTzEQpv8TYESQR/
cpvrr6kYxEvj5JHdBLljHkdF3NAOq8rQblvtlsmTE+QBgl1Cv+MRVYRZm2NKGMK613ETsGpj7R7N
PnI1qbXQF1P+Skqk9g7JvUj7r5mA/W5ouXz75Y8kqHL/qEzIbIP7WmOzXtOoOSKZHHlo18rzClZa
VyyPHu68p7npioNO1WJhjBxEnUWFYM710om90ikckGFP6Od2SJNTSj7OvNFG5ae1XfXTjC6s2ZAU
SyGvcrqdsRX69xq3xqsoM3HLB2grqBhVfmlKGI8UkkeXMIhwWsxk4Jy90HG+okjwn6cOCE+0ptmP
fsRiWZBq95txUxzpu/cePL6NrTv14bKduYkOYwfpF7WhuGiXABNnLVd4naEIntupmW44+h1/U6+j
m2ycKo0gFpfwKZt1uyNAObgmS+ZCHINBn0nxbt7cefa30dzKV9/Pnc20Jvfo3MH17+aZBYEfJ8SP
ls2YtpJ1/JTIiLddUbRH2fTZrldxsbWpHS4OXleDnE33byxN995sx8shZRNM8I2nnGTb+/fm11HW
n2XZQivLdv5HfF+03KB2MiY0XYtTXqX5n2EgiXGLYbK+n5a5/12LVS9bEkxoGosWow/8+4g7s1zy
VoTFUzwG5a8mG1G2eHoIPxDMossQS8R0MI3BWUftPV0sTx+xbgMxOhnCFN8W5NVQbeNtOV97xJbd
iIQmNRkpu8j3dnlfNvsxrP1T+X9tLrB6AvA/1/6GS8Gl1oK1c2OrVD7nPoEK266y+t01IbpdfuD8
GlSzxbhW8CBmum6upNU35dlDTYLHjiA9SFHcSxu/c3y7jbVed4mzLE+RmVBKSOySfkYMqYc5mJ2j
A74pwEGDTZ625RahTyxOrVXRsVriDLZNIudOaD3ZwQoDdRO4sEqicquCTX1GDh/mk0B3C2hy1FEu
voCyqgOtWvMxiNf4AEsGWDgKD5zAlsV5RpNxW2TbXhaSxGPY9GgFn0TFah79ldeU5a55qx1IexCD
mEwFqcL6gW4Ktl3VxgTfsDJuLeQuQGXeoPGKKgx63YpTF0ZnnRESxE67HlIf3AgHiT/sYQrD9glE
MniwvoClqGjg2Dl+Hzs7lvl6h5owOBdBRQOJW2mCdgBnzylnz3k0uj/JtTLnXIFK1m0zPhT84Sfi
2faNaLz6I15FsJsMqDA7Q5yfiiawN2Wr4jElAO7qrqlF9pUk1ZM3WTBoN4rkK+0cSMrI+hGnbuqc
Sypn8Z8LwkO0ENa6XpwXvyspJ0fg8NGlTv3uVqb78OnxuPiz9vc1ZaMPlbes2YmpFVYjnfIwfzRj
/ENS13ngDd6IzHjrYw908jjacuigbzzv0RZ5fy2Qs3ze21L8vW6qYN82dCht7waH+CRMoiuCeMLq
gn2At9Ajg+mma4OgKOaSyQWPO0ZDL3/UyFmKg6m9YTdP8TheBIqXLYNfQWi3ns1TBaP32QaI+WcZ
dicW4/agl7WDQE185W8n037xPFcPRTpky7Zk2thrJ6kIHU8lbkZTRk+GywltJzwntwSc1InMDl63
qDXpO1D0+jiyoX8aV9QXWG297xCTEkPXgQ5mPmpiEvinu9t83dVk0+KonstDGJTySTCiPiZkOuzE
eo/vKzwG5+fBGqWxEKjyrZOxfZZ8D1tubdLKPc6cvwta1n7vr+xWCqncb+avZDm1fuvuujJzXluM
HSc6elluN/hby+2q5uJnyT37VVBDn3Pf0CnIAwzbhunRslTXuOnpTDATVH4Ufvc6Td/yXguwEgYX
kJZBJf4pgPWot0s/TPMeKES0Owm39cziZNkHwuZjQCv8EPRB8j7GvgnPA1jWcZSr7W73fD9vYxMx
f2Rp6z5l2FwgKPrkxQNDOruztucOIqHfgNzHtLanrjhm4M1/EWCG4fM8D+YNBJJq96xQY7IbmV0t
72gGfLkupch26VBPO62a9m/ordM5j0Lnwv1f6nddNgGdEAW5KedyQKi772Ufv0t0mP6GzCOPNaLI
c/7WKfT9O50XPdVkBATotrzhv4kUho+7IiLGGLPmZxKFmn2R4Yg9uirJl2Pmp+762Zh7tJadZ/77
Ex98HezAz8T4h5woH1qtLuABYfZR+7izjzOklG5xNgta6b0jkvoe446ohWEwT4ayvZm0nCwAZVJW
L6kL93Df8L00InFrXFgjUzdLggeuOys4jWWD0CBdRstw5KBXGRB318XOFT2Ot3vXTjb62y5B/s7E
OBsws2AJi8eYHw4pAjyhhTDm3/6JkLxhWqlGNT4wgSXpph+j4Jlg97F7cZJauAdHxjo+d0BcggWS
s/DCLThv53BEAZJKbAQ7HO0J05NjZ/TLYway7WSUSv3IHRpvENYhnz8YDp11U5mRgDBM5QNaxCQZ
vkQhWRTjLggPTln05s/EUritk1aZC2eX89tl1FC7JRz57Z2O4WdA+MnLpThENpWaqhERZ7bIA6mX
Mj+ls10vgP3FS9bcDSNr6Rrx1Rul1M84L1A0rNZJaP3Qjg846sQQstxTjMASkLZ4GNFnlpu0FHfl
4Uxcu3ooMjvI91zwMRxDf03Uv2aaKgfpAJ8/s6ri2D8lZlDyF1gtddRNiOi1kTLJuUr6uvoxLDWC
28TC0u5M1oaHDI2v+sZT05Oxky6R99prQMJHyJexBWWYB+ntmrmT3XkxOaamvTsaTOjbcMGPeAaF
1O8spX6O6aNqL8SGVDnadNcbnvO5NYm36VPbIamipKz5YcpGEoi+4FT4Dj0NXFnJhi9khUFfQNAy
ctw22i+SEzOI0zNBEW9K4grZdSDF0k8F1WASPLLFX5Hid+v31RzY9AY76hxCo6tvHWQ1cnXXbX5n
68TOuhZgKJjQw1Tjo2pfSSGftwspdtHWVu2QnHKv6A7j6FbzowP4ek9YoHd1j9lssN9kpc31Ni3T
5qGfRSlfUuQ3fxEg2/IcmUbNMHZc0Hd7HOaLLsu+m0EM/HKEkj61sxudyOsq/5bOYC+Qa1F0Mom7
PKL+/esOMuagKmURtF/rrPHQAX+FjT1E6FT7bSZWyc8sYb04+JSTu09IrLp8m/MBYnleRTgcaaMf
gnFnS5hZVIRLQ6L8kqcRFY5EYqA/Z6VL3NMoWGW3Ed4G99A0IsWQn/nTzB6MhQppVhUndfHcWvjm
Y5OQMPvpmH6BhaNZc60O0yyL5VdBoancVIzt/bZp/Am3lq8Uz53szN9VJvhY6RoVM64/iyAH7HxF
sEM2FMdPMILFzOEwsO1p3X73rpfPD+iiJf6OJDOh84HXI/Ebhhk7JX96yMf12hMKwANhCzQsCxKw
6pq3OZk37pRVJZDlaobu6ApQmD3WYArgHHLuE3holPfzqdBNkpjtMoTtf2o1gHkXO6PJTHc28pvh
EjoNcTbboXQ7SetVsFaiCd/qbCGD/SGiCwEUhbFrXP2dSkG+EafQNTE/5QNurW4LQSiURMJjhMDA
Aw7ejtvQQw0M0unWO1ril5/RMPTDWzBmpAMQpOnxGDO9REUP7zHp+lxVRnyvfFI1fxW1hmRuq9jR
X61GdkAbBRS9RvIfIGrSMl4QLuUy6PVhsH1r9vnkNJZXohFLe/M6YflrRz8svasZ+9l5cbu8jMQH
YFUZ7d1Y58mxEIDrbEjCaNTRS9hpAthyDGWPGSplk5JoT4zGP1Plnv/tkXjL/twqBL/uFMKroGd/
UXWTBRcWXzIQfQmw8+IPPXrUzg9c+zAXfDxvGjB83guUr+MmTStxDiskUBu3u+NTys7uwdMApKjj
ZypAl7rvzg6eqwfOJCqtJ7ipCzp9VIR9Nn1XsIq7Ci1SsPMZmPA02fIi89S6B5204hAo6VEm4+Kj
073hDCJXo0z1IcxH6yWHWYiBSxRXWngHPpbcnvs+D52tz89X4Ytwoj9r2WHHoYCw/CUdY46UndML
5weNDIGKADJ4SBe49Vrn0d2p6njeNlviaVOUdjz0tdEzaA9fwD4Uo7nqGtsjh0LXviCBTS8+QWFv
C9LYlG1Sz08ky6tPM0AN7Dq/E5tpzHDyQtT29hY4VLacFh15yJ9QwI5n9BbrQxUEmErQ4tY5RjGu
SSBiEIKJMM6kK4/K1Zo/qlZz1nVe3qpkYAkzs188g+5H3YOgtJYn37XFC3kLOcEZ0l2uvkKTwhIN
bRpAiU5bwL/BvbUjROqd+kSxXrEFv/beFGN2rXWwXdHk+ZusvqdS42ev3HOQd368bzDGqEMbwc9v
CQrpdz1lhj8Dr6y3NhljUlBIAhH7GrG58xSt9XAkSpmjTRRp5+6SGQU8Epjk3lUD1rKhizzrD63w
8vG6DoItDqvbsCJXqKCiMBLN/LrMbsnXnDv9u8zpYNmOuHM4B1U6rOcmIDf0yGVify8dXgM8OKh0
+nrKSYhb3G7rGqdFVYYHST9MKLgwgq7JTlVTMe36ehZnwN4gP6TDQlWPk0O3ldDgP+hkdGPMxePy
Nw9x7D4omUyvTW7D4SzDdXr3CMYFZHHG8hj2hMYdCLWV3aGRRpyooCToaNt4jbgNICnPbVWoixJW
hU9KGn0pa5yCYc5UbRo9n921Ts7WDNE5jOrwm6B7Cz6RA48LUfXPbMd8XdsiHRu9j3B2fMsxK08N
bswTr0q+Z1uxDGADoNulWNjtzh62EIyalV6Ta68RCZ6UgyLm4AYL81uTO/CkDspW5DKphVhvKI84
SpXre8ZN6HNpTuqvyWZWW3b4CORvtevOU0X/UILL8zb3xvlKcmibN69B67RLpwHAQ2Bpw7+RQxtz
T5PZVLZU+xhZ2J2dBqhekxGQn06VX+79EAkBaEEynrvRCytiFUvnTSclqE6gUvCvRo6Ml32jmNx9
N7l1dqDJCgYJCUERRC+LV2Ljm+el3ddt5i6bbnTG59QpycyuqOZcplTvrZjQHY1meWkwP24dnaEy
bCdtnpa6wtfCa6fYOGtpd95U6l2oGDzgiyVxZnRr3xTP3DYA4NzFvltUFwrr052HrtdB5++g3YwA
zXMIYxN8jBxMA0iqFMc8dpA3FcUU3en3bAQBDmpURQA9HR1LsSmdXeSoBFkB1U/HFfrr4iDNYfYe
MQAfUMMgcF5lyetbVF1HzynRGDjWfUSBuWvgk/0xCpdTgUAcv7UdY6YMXyQ7DwbhZFzrHSoa+JZN
7qXOH4zi+TGpo/xXqNHkbtbUDc7+OCCIaYkLlhtSnpC/BEH6S+Ar+iGqhsQojWrqgsOsO+QhXSYu
XW/llyEL6i30w2JFIQBL8UM53nwelPCCQwtbxGZYkBq44ekgFiAs8vqPM47Rs0pXpz41WIDdbRs4
iIH7yn43Ct+gwPT4QtR7tWtQM7dbOj7QNdCu2m8VDO1ZQeY+l9Win40J6vS1gBW99SP8C3KGiF2q
QnAEkN8G+cafyM3at6x/3abwkM8ObscCaNsm+I5su6S/27ZLH2ETeMvaNpB0lI5ZhBkbiOtkSlRr
zcYgO72NTWfokjVIIZxlhjLkNCjfc+W25WlM3WjvwQkx/Iz+DjJ5Bi5DHF26Mn0ToccCbLBmIQRr
5uKf1QOZ+U4O1r+pg4xDFfOKs4tHTIa5Igj34KMbeFtIYCo3AGruUQ86zjg2KRPYaIwW37GzYgdz
p3irPDXc3NIjMSzrODa2qnRaUBBGjisO417fM6ZTagUc/cMqglE2kQnJJ+ZVN8ilQbj8lnlDmzrc
2qiaXll68/gqjcnOTaeDx9jXVGYmeCmSg+rg7jfR1ONOckXjq5/QJCUDKiydPs+BpnAa41CDjBd6
NS7JlzOIFXAEuNeU50OdUB6Mv9ER1A+DXMK7H2Qa8XbTab3zU5pJCd8vJDhBKZ7QetTZJhcKNC2b
u+FkTdn+7oKmshtg8+XMPw6eqDxCM8u36PgXCQDtXXvsak828fKLEwzNyTGy/2R3bc3jopJ5Odt+
CkG4e25R3CSS3saNlSoDJSff4WLuy2pDPxoO2sGdyjPN8wbk2a3+FUPLdtHPFD4R7ZKKDUoZhemV
rDLuJ6ee/AsBjmX3Tjisy6AgkqyL9k2fFvgCKpitZlJoIZBOlqc61tWzIzqRHZvm7ra0FAkDv+Ks
Ux8DgW+Fu6ElOUJd1ixe2P/BNKUeSPgYli02TCSTw0Bi56ZGslrv0XAzjbiEVaojDrZeUnLbVwyD
zTic4O8SPDWEhey4tS2BwELrTzwjOM8RqAXdOWZ2ik+rmLLLujjzr2gALl56t0EllKSf9YLj5+UO
IttPJaMFNxosb7cdU7/6Khfwiw3r6/rhoajhiYbjRb2Yso89+XnjuTt6m7H/lVFQnHQjKYATnZke
+BVJX2BD0P8o3Ek//NWjtY2IxR7stfAFRI9HJgEizIrg88o38ijhRNKaaIE+w6eBdCbDhoi+aErv
crXcrl8cjgUcDlt5kEFN4J6FcIfxPGUzjuljEqY23wXthPguXl3SJoZaBIPYqREjxJG2EP2fH439
i0GTsG6WWgA68ijA/NeITF+q2Ite23qg7AsZ7s7QsbJ3+qnfc76Uu8WP0eoalGTzezghxwjX0hzR
0iXqNW7djKRmSZLnMeACKEFdq2U925AIj31GYT0F30iqqSOGpaJL0zl3Qe5ieJPdAuhrYW8S4N9g
4BcjXWK8pUjtLhnA+LdDhMynzgki4NIiwrxfYlQ2DV6jg0twOsdmTpYDC4foYHwK5xAN4RCd5lJM
e9xSnDrW8ekyWpYVOwkRMPhjBrcY0f2OfHbko7MYoqaLppBfuoNe2I0ZVaj1Jo1n2QBVkLHj4J1n
Yjqi11h+y3SwJ60mQgUYZ8m3EXcfVIfo4S8vImn4cPTmibXSpxIwFvVrgi7yj/XmkOcJoHWj23o6
rt1krihaIHcHioP2OAL62woGcw4Xfzqqea0R5o4dAF/mQ17u+VycN2No9NvkK2rVMobxB9ox3X4y
EZ9rzSawd3EnfLoZ7+a/xe0H95ezIJn0zYrQ21sKpnJ8yc1ukpO6YTqKz4PnAiJVk0nYojI3hOjK
kgF17DqD2RDBaNByv2l2mtOg8oltJm/LYwEijJif4glCfbSmDquWHnOFCvHrHxxscGa3KjBx7NUR
32w4xCHjU7XylPHHuFsGy8dXJ82TntrhmvKFP6IbwmBWp9SXkGeCoThfGsxpinzvjYxNc2HdFHss
IfGfgSJn9LoDIayocHS6t4MLS0rgRoILcLAIOHEavIdNGPQ/yj4XUEqxtJsKZKU+hbLHiFvlQ825
EGOUhyxuyVPbyKDIDr0nCBBgrSFSkCKCon73tAljCFW+Pah4WIbTFMgh3nuSmLztaII8OTVAyd2+
Jp4F6YuEVccLO0WJ8pBz2xx/kE+SCmQzGYbH3lGu94zPdJyuI36SW5NX7L2xBeR/duWAgh+RpEDV
AK929JysAOzjm3c2MfZVRf6HmbdlWa63bLYD/4sIIw+G6p8zZNk7cyZiRiHyqHlA1lzYR3dcKgR6
dvTLY9ObOD50cegMj4XXJ96jXt1IwFb6iO5T06lTCHjzE7Fq+WtOKgob0L8hjuUu6j+0wx7lcncX
6PjQ5Q1H2zo5yQdeeMQjC/gYwpDife1nhIl++VCNafVFeZr8E8Qieqkz2nWvq9fY4oF9ACEjt/vc
7HKwBIBXsOenlqyZ7zioi9vA1/mChJ2+hUrWZQwn5s/LtI1G4aVnol/84EWiRQ72gW80+Qxg4oaU
GUwM28iieYG8qKGFXDYytZkYvX1Jmm46oTDMGE1nnToM68l8SPkf/q2Jbe1gzZ0k29McRmd4oj2s
jGVOxO+BbGLuGK2RmPyQM3L1Y5wieNlLN0nOy1gSWCry/taNqhj5aAgX2fHTGCxFiPPOQ2sXvbXL
Ov601dr/i2JFdXW9RFiZ24gJbSOrcbllHaKC7eyuxCV0KKAeZQTs9DRnq+XTCToUp7LTMMpxLgGy
0xQJ+3WNs/rFkX0tr84aoGQJeWjl0bH5cPFpQd93ixdd6iBOv2ltmO6ncDTIh7BDsnYl84ri5sV1
ldwh3627C/0W7q0uWr2DskxfOooz3yskxfRGpEi+Hjrmi5jEpFVA0VVI/aKVbHN8JQ09RKTANeBm
GZi2/TWOfED13ciZInEPlducYOHtLSvTdMQJ1FDlkVX9KRzb8trNvnsidWnxPyHrY3TVFZNDXqJL
Zqgzyrw6bPRiy9Yfx+elDNcTrBZVeOQqCZpexzS5IY5go+s7bL7XBP/FCtTvBLtmwo8wzAlcuE8u
d3CxjisOpeMjqto6KYVuX7U3B+W7bod2hhdtCSDCjpX4zMcdvy9sOWVsGLlU7r3j5uFgQOLg+w/e
mMRPVTrNu6EYxgaMPoIFwZYXvSHxT8YX1PmSJd3LOQZiUDyYCvLP1AuF56t6wC9aTYIdB3MA34qu
/rmMduKD2EUnQY8XhfTOmsmNH6zNyPfp8g5FBZZ8Q59sGKesiAUBDH88MQ0HSR1LeHWUQaWCF2oI
8QiMzQqNtQEjIg+YKhHoLVj3wC02So7LlRdF7cNwIKOonpMdCejI3wt3HI+rA6K4aZQgRagNkio9
oNYIL+XCPE5VXPTYYOzAVLEE2Qu+3R59AT2vu4i981qnfvTbxqWilcok+FSefQdTyYnAKBwDRB9g
BO42I7L+GjNl09XTtaIe2N9LfFB6N4GzE/ngLbZ4HNkg8mMTGCDvcgL+IokyoFYt6Bz8wKVR8rG6
dzv9wiYTBh8K/9VvFfKD5rppy0M/cghigiaa9aKsd79wZLRH7T7KAziuS/UseNFm8UxtLlT64Xa0
ZNI9jkGGvJKgHQHP0c5L+GucbeSdMiNZuNE6wXDkdOIqTJXtuPxZ4qp/0xBcC/FRdkBMSOlKBXC/
UDki/9Wm7cqfEBBudkLZUDb/J77RiqiIijbhhaU+xH3AtluFvRC7oR6bGHpdqrNgooCR9vuhWQ8a
QRevPoHNj7Frm+SBJXid+F3j9TcVBiQ5jYX+mcJKFc/ShvIJcIiSCD3pWJPHA/vVb/FjOH8bq7WH
PkfqCyQmJxncoPNYy3XeI/GsMYxKFM4kp570UEU7woQ6sj8QsJeoSDvhfzhjg/ZrEo38TUDBfXGz
ZZmVX0PizZCSC9q2cZ4ZqCNejSylMOhEvgxHiO/jY/6BphblFzFdHM0Hcp9QiSrgW7lPXLuOpzn0
yZGqAZZ/BlULrAKwSDkRGmEqSHmkHyuQH2K9FCqqHb98hw83TcBlxhLyW2tePiwXr1VSEhs9ZU1P
AJsFlug963TnaeD33IQqmxJycLCk3sZ28c2L48kUkWQUFahGB/6VqPDuwhczvPAqzy9kMXmXcmrq
59BauW46Nw2/QfjjK1pxmlNnIjFxoTBZEt2GvPse5TVEn74a74hIcedB8xXL2gVcuPgK+kSGGyz1
wVMfwpcDncxNFf4HwY9IKoVb25SdqG5B00lMK76Yf5FCklyzCv3kfsVuQvfS6i7HWTA1HGe6ogUh
Lb0K92TXuz8G9PQAiqTsq3OGDticeNEk4XB9XjRokxBNNJc1tMOjKuvpXcfIh3GUZLY+koFjqx2x
yI3ekNzUvq7sy9vQ5vWThvieN4kXh1tSP1fiItCmSUSDR4NYZ++w6v/l9ccV5Qw+05d3b0sO2jFO
z/08zvFprOirPmH8Wj/6dbLzMWqEI14rXcLdZYhX6y0lLGQWoOaKgONjYhS+sJevvLBDFiUvQwmK
tWUx73/G/OAzYRcuJ1zDSHGJojzFG5s7AKBiHrxpO8XD+oWo3vxmSag2rjIL6XDpTIKUDIEQM+Rq
h5UF8M3LqxW8AGLBPRgMZuW+gUa9JxshJ08Pgecijis9RKUQKzmacS7O8GA4oPqXPpMFyjM3Kg9t
3Krr7HH9vWBhmvxr4tXiIhrR0CMo4crOSN118ED3BXlL95DXXyUpFbGHX7vtsSQ4YdMfcqni/KlG
J11+JkEXnVWI8JMEq3GQJDAUnn2djNd8xB0zX51kdLZaXfUPVdut5U5G5NgshEsJ96fNu/m/tOmc
0zx0fk6h17K81k4oDWTz0P2jVaqbtrbW2n/GWBDUB4ZSB01gLUl4EnmRL/ssdShoYJa5kpwAZ5AE
YlDghEgkz3FD365MAazqAzsoI5eJbdMftWGZRJC/CtBaJ3Ffam+9u3OXoO7RUdlZ0Eg1FpcGlf2O
/LK+YPmY1/OUUj52SFEkIpNqeNbR6CZjd87aOTkFXVI8hyHaI2K5vPa9Q5L9nQQpffRonx6LftB/
57AKPLS2ExkbmeteuUgn6EuV/HSxWs6bXCFH4ukS9johXL90IJZbIkcGDJwdiPMzXA0OQc/CyV3u
VX7DO8XkBeomn9yT5hcdWe4hnXFEMqKnLn+1S6TSPvd76A32IQSdDO1d/zhnLrmlhcXfo8A4/H0c
JevPuhqbP9VinYvbuhAcSokQhZlmJE2ouwtgYmzyVkBOPPZdX30Qw46AmA+flLOQF2KKUlfvGrKY
5Hs5OJCgvY0C/IohUsa7/wLhgDHy3MJGqxeFWh6drNT1H7IRsEvkYgYMDVx5PygX2DHS6vr/1kR3
L2uxrP/lkxQfTuI48pGsxta5ApsUvCywgQGwRxvYfeiisfmwhYi5nMBW7rFo0/wAcS/7e9FCqs5N
IadzBgIYHZZSrc6uxpFx5GLNM074crxxFZN9vmZJc4jrxls2FTHdRznWY3koVek+hlPF/eAwBxHp
yBPlELGYtP8BEZM4eq9RQQgx3DGw3AwnKtyBEl1Cvb/xW9ZnXkyDbixQZ43aU2zqZEn9PdW/6AzR
GnAVkm+GVYb6hS7aDSRt5PAyQfntujbfI7mXDwE6AOZokaDt1X6GHk6baNc1CnMcD4OELEsTTN0x
QamXvk0kcTaEHbUYbjHVMLjBpUET0e0gD7hF5m0rYtBLOxfTW9mS7n0jyH4gPCo3jObpQvWlO+Jy
j0Z39G/EMKz+0dPNkBP9jTmDHK0of+9Bo4nG8bTKr8wa2ZUiofFEHClDBMf96m5EnyTtM5Txqm/k
K6K8IhFviB9p04Lfa5dGBZcOVp1nl+hFJFxOppa9MFOnHtZlaQr0OE6Lty1IMMyncF3LNosCnNRG
EXyLnwpl4Q7tsAm2RGagkEzczG//qTVunyKur19BOcSvsyOmk3As51KVI2T2XJ8I/nDtoOkFwv6n
sqtVf0AsE99M6LU/1rCs7L6flH0DT5T5K/UfnKnbpi3c6StbvaQjXCxO4B4iT4FsmBHL+iTAHf7F
RdaIX4JV45+tF2ypupzll+z8YpshIImxpGsJvVSPwUvQhjrkt7bz+s6cHNxvLBCbepdFwypPNQtW
/xFNaaf/1FOcFf+xYRTYG4Y1qy7xqjGdQwxx80r4vhWhbB0L2j3vAf1KNvG/3obJjzDLCdCA6eba
R23BcwHLOkzvgIG8mXuDC+IpdCiRuCE5RIi4adwF0ngp4vBnFNfiZXa8qjtNql7OgaBEgFyG7k0U
E8IqVyTYFwdLepRK0t5s3EIvl7IP41+9IoDqu8WJ8V+rOUYhM6NWf9uwSfqnFJ1FcCbLMGxRltEH
QEANN9O9MBDY6RdrnVr+YKHqKirUYv+v8vyweZb3lA8XLiBAD9mmpj1q1EJYxGMWyk0g0/hScvJe
Q7sMETkg0v89+VN0CpIAkYm890wGacRTPox9u3WltB7KjUDvCRhgAevmBNMMIRjruUQVNX+qUUTq
i7wNv2TOoY731+Ara7mV/0fSeS23jmNR9ItYxRxeJSpajvJ1emHZvn1JggkgSDB8/SzVvE71dMsS
CZyw99pl+I7WYNIvPClO/wZEUMGOmJNhiLczU0AM3F31xBkBAKafCqQfmpG9CnsiKUjbuFPU4QMA
NAcgFna30T821dwUp0K4+T8k7RG5Q6xjnihcx3PSrdFt7p0MP5Vq5IcUM6YLkefqiMNjeNGAAg4y
7uW3Afr0oNBN6Gts5yXqFctN7sPBndWGT2GzbEYPCayKqkf8MIufnGw/CoQqGGm9uOVfUy7Bju1o
kIFtRfLHr+Y1wfQ3W0sPaHGHTJD8UQFe+5OTm//kSsGUMfvJ/AdV0DktVE7uufdZqiB+Wm22LpPt
lDZBzAUxqjA+KoZvAnQFZpMo2vI1Op8UexEklqJWApYYlmKe6NkaizQCKTztiZMc2g9MDAIRoGV8
82yT/0iV5eKskZcREyCJnnqBSRMMhT4kIjIMzDo0Qyn2w7KE1qUxYvmxaZ2noDQ1BfnARLDrA9qG
taxjC4+t7gPArVq63ckmXyhA+yrnv0NLOX4RRcwA2PQiv8z4IL7LhF17vstZ3aFRs112qB440xn4
RAY4Tddr8UyfjhJK9xXbMD3Pz5kHPHva4muyjwxQ2aC0WAG+u7jP12vZ+g3cV3QdB0+xemKHx8ED
yS2z08lVizoWXLoIl3mim+GrrdrwXmBFaVkadmXwn1GisblQs4q2DVEpz8wNCqmyZ0xYXf2nKaE4
7nqqNEHaZJXvahc+8T7P5CJ2bS+SFgRFlTW/NuY9590LVwcJgw+h8M+Ib6F6j9EgsBZFM5sVZ5iV
7pWln2DaUsJvrOyIqJCOo2vn+xl7CUcW3aH1OGwlPX1ziaYZi3WJ0vW5cXSkt9FkBU9Mv7NyVzkw
bH8Htxh5QCCJhsOB0ga/CcRFml7jnjIKGzdl7YRiL557cgC9ZMSmgNoI42VQRhsbl+ehrVt5oqq0
1uPqxpb12g5gvIlQLfLytrN38svqWSD2vGb21Z2emO/fDzw96lBpnVAH+oxn0zwvhwvP7/oGaEvX
3EESMbIaUJx0oe2wEnFK9UNk0lhtlNeKChtHIXgtYt8zBzsAXrVbRmeCgSYWzBUenTrkonY5dbMt
Zjhlbr1LEH4zPMPUcSIhCWJ6FI/sUhqyyMgxcLJu13tdfmEpIq5NIFGECM9v3pIaiAkdTld8s83K
f6B62lBIJoM0Gw0nvy0ski2qSA/IlBXk5AoexjWo9Vcll9AcxUy3X90i4XYRuJ19zs4CD2wdQTdI
AvB+bzfMmaB25m3e9dQ6ycbz2IXyTHVuv0MWalI8X1DI8FnAXWLAdFvGQ4wE8tW168YxYdw+MojH
4F/WLePoGOUXuqDALpmiuLizWmYFAcZP2Jobr1oVHgdtmKhk4WLr3eoyt+S56hcnS2OxTvGn5EAC
2yqZZVwhClrlS1gyvLiySKQiSBzw7EeqjqX4s3IO5js3LzBG0TSdGvaJ0GcycwiKjl165S9npPiA
36CMHhc8v3KjfMFSo3ZMhHHm9ibbNrT6A5dhGdjkcktHMXjvYbIgHJmnn5jvcLkwhF1BtjkOjjbU
9q1myzrwNFxXHtvqNKBHwAU34JZFLxvGf+K6nL7ho3jy3cJQgZmBkEcsni3c0DCKLoIJzT86ywyV
Yq9r9vFD670RrJ55R6bb4lLQKtOfVl6fPyFOcVFKLBPL6XzK75kXsS8TOYvdAB/YhvG1z4DP+P7z
0FqgIgOHrKTBZy6+48QKPlDMWC9d5aIM9bUPaRfsyP08Qj4pwLmyI59k992B6LrTba/3tF24lXy7
cY8GfcNrUYDGv4/xN6egIywbOplf+ls0LvVjoXp3xYONf3hbOROrf3Zf3o4t79Lt+APNdaG5fUUI
H9qHEMsjX9NUScbicwX6P4iqsw5UZO07mUWPoRkilppLjgYReYE7vBVJ0/1ODhNoPMZ9hzzPDrO7
MlrAqbB+cP94LNLbE1nHU3+j+OjyCPEgu881lx9uuNv8jJA8XES3t007H10E2fCbKtRPHgcko/11
zscquovhVa6vcdKX+rMHGbpvZQKUNnG6yk/dlbrqcWXim8ZOv3y4Lt7O2/LrH4xDhEm2Akzbhkis
srGXX36zUGfIdtTBtpSiukBJDsdnb/aYmHQUNyCvAhtNpR30R4y1uXvqe0qNMSZOjEEp/+Cmtpb+
SxJC+GFZGM9BWincSIM5ABUJQp4G1Z6M5baM8wI+Ilu4JVYPUWzQ26yqFvdODIXmBRKGm6EEC90j
d8ba5Ahe0bDsGDiEnzZIi2f8mhWwky5hlLRql34RiXXaUC/AzbHK8QCugL4e3HP1X5FYMytlIlQe
pqFt5m+SGhHZzWG4RJBuRn3wnbE2e1ODBN6OiPK9LfVu86lCF8aq7HCMT3UQextmdf4jN0R0rele
EZ54BZ6PNq5+ANSqe4Des8a9rb0nKMYibUrO6R2VxHr1o6RKlz6y2oOHm3/X+hmm0sxZKjwmkFg4
mOyDTbH9p5iwq2/y0Pifw4L/m0aYn2mmr08di36P3tEq32ySCa44G+QTbphvNKnTDzT74jhDm2F4
X9XnGqnM0QMmyAjel4Lh8RScoigC9FPeLMyb2B7sfgtvfbpzdJl4u8GqIkY9TW4/+34cfmvysvco
f4r+WDdtBPxidN9dhgkMiUblcjwMWXgM3YDFtn/D+CBT4FMyKi7+raVfveJSXX7ATFrQLYLMY8eH
ecW1kVOjmSyTx3my26vmY3/Cru2fqFApxXxwQbjS7PK5NlPwLYQrMQhEJrlPbBMud7lXhNEBoy22
lZmU1wOZQQPOAg9OVoQr58F3WpovKoWdX6Cl39oK/C7MVZSjZlnvXST3VJoQn1mlIzEzSUHYIE3Z
mvq2Z8IUTVH53hWqeKvp+jnkdfJQyFpfpSzBZlHPVO9jNHyUfR3wdVUIGrT22nsnywgoBOTyp/Bm
HJDRIMpjOLPTX/3lryzi6SAISX+uZS+qY8yLt/O49YhVDdzoUbU9spsQ092FWDlP7aYhHHFuheq0
KI9vNZLDB/XHsutxxuzdLk/mn6Bv7HBvwVzZdzADxCZXJetRZN+oZC1EcppfiyCTxGRHa24T4uoG
+xon/vRg35osdCM8v8UEhhKBcXLnNiJ7sZkkbLik6tRn68VugwSTs5ZeeWJKv1v8ato3RUSdhcWc
TEhRyPhsjBpBmvjPBIMCgPOX7myNZf62mPCK1crau/D57m1Uz8e2deKnCDP5Ya27xZwI5upSziJJ
v4BUuk0Jo3XPJb8PBCO2B87G9yafTczoUGb4dfu2cAyfwd3x27JpKtjx9GX83rHHXI8+Mo1nn8vq
KIrMfkf+QHQFomeWqhHYj7BfxyqdPD/26R6Hb6SZ+jURHVKgOhTvCDHdUxvAIK5H13io8EFDIvEu
ftkUFbuyHfpNCSZzE2o+VzvDshKjg26apirtPA8KVhVNIQDeiXEw8VLVI8aGMTVFnLwULJto6U2Z
IwuzQjb2wq8LcnqgdyGoaOwjmqzpr5nl/O0Jp6GcHb7QG847t55mtKpNlrxZcYZaLbee19tfigiy
W4jC4B25EWCwXTRRyGIBBDegXjrYET3A0JtjRcTOFlyde4ecgkY0jubxtvMU9qaeu/IcYbTho67Q
cpsSGYftUuqAPd1qw0TbB0y9cUjQeGJBBSyauY+YKZh6t/I4DvOeRAQtT6APNDkv46Cfknw98l0n
O6lW5ICRxfoPS+23izQg7R1jnedyOmOpZlopw0H8i51Cb6yBHNlZ862u0JWr67okcZyO4UTuCcQD
jZVJbWk/ay40gFwfOf3urWAj7+22EqI8RCX1RI5G/Gnp4L4IlLkDF5C75yR3OFQdENYP9oiMf4D6
tMUdD8EUVc09xVJ9H8w383mI1OInkw7fd1DjQEqqONyTFNI70Dd4oi3H+k8o8GBuuQBaxGewZ+5i
WDkiBauVF7VbAKJcxHHUXKsuquBcVrV7ipk2f8aR6u7maMSCTjn8Q+Xe/jZN91jfHJa8ulnE/5mw
o43tWM7XJOvHTqv8I4ZjvhnYiD5mcdjsIaM7xWbKwbpuRZAYG4NNx6Ve+j+t5dTPXFjzOaDSkpsJ
LM9m7Mn2OSqP+pniFpKcF4ELIXbndoXW3FhvXm4D0GWWyzeYDEemFDYDSD7mqphdqKVczih7UFsX
AvcCohCVFnXE9IDadkNJn7yrOcdKMHbRERkQAA5RY7EVtXrVtabZJBBIIz4KbsjUdSp3HZnRHDL/
fyMaU/9lOZW0O3/JnQdl1tzF0MDMaMgHaPPKg801le0PxJXB2/D43QSvaij+VFnmPpDjIl581uZp
recY8jj1/7xVqEOinafXQqR1Mxa0rLlkPQuzYcOGv79VFsXvnLnDlV7/U2ZedtAC7DGOeioEVqRE
EDTqi0X8VFL4SXVntIj9bcEWGzYAA7qvBcpOsQ0D2Zo7W9Pyq7H/y3Q4SzXZhMCs5lG+lKEdQ51K
ypvwvEEBFIkbWnQE+Y473H0NvImQnaCX9ZcSTnFYUd9vRe8z2IZt1h0WSGZPeW/kC10KZ0lopPlL
oofZyHFFSmDahlGLDIJiy7kQEbcD4Gen17AY9je5wpauctoaC1hQt6gstRoLfcecY0V0K3oftKwt
24zQPrsZs90es1aKmFjvOlMqDA0NVlVbGBI355FECNHFatiVq6SU7VBXkcgl0xFgJcfJ8gZsDv2j
N1nDVk8J1tbpXRZ5wB7/BupA7QT7Jv8wE75SKHoJJl+UysU8G3jm7NlDjjM8FY716i6sbTzPVBc7
8twPZjTFp4lseUqGJDQHp64OECJv8qOK3wd7uFs8kbXsh/vIhb/YK5w7W9LGkMZkPTk8EwZsUaoT
WDfrVLJ47A7WwHjQN1F4rXFlXyMvKNIE/xu5XAkMtEi777XS9ocFrs061KUtfkbjI7nh1mp+q0BP
9wRBJ6Rxj8R0bV3m/Te/OMU+CRwNJ8dYPrRDWN/5U9xvlYkZ9cN9wNABfCcbQtrlDrtQiTbev+nY
IZWWozyWIsYoULLqaqLcR+k3/5fPCKNwS56FjbG8ozpGUSU+GLzwHxuT52Zgc5pUzRmTQLKR8aTf
BTR6PCrzwmh9rXL9x1TLa05yN0QT3rTDhJYbIbAfpAtMoV04xPUJ41n+pFg5fIrMu6VuNORTe7dd
gzsXHJ94nCi5gK4fWDIw1SBEk3wdWz70MeRPsVTqdYJPsa0q4/VbhAnOTadYvN60fm9YHpbmnDH0
oJrKi45AIBCvlxWM+o4gFP2DATsxLLPylgMuKVGCBZG30Lu5lreTwzz/dkqwuxz5K36DqeTJKhvi
rKUD6N/Bq/MlTTXdNUxnvAMlUAyem004XjQecAS3ZWMx0UVXApf7F/rE/M78xD7EdRIogq609zzG
XV+cKod19l6vvo+RByOc2TjYtP65js9VNCMmTcfCHv7y+DrtoWFj/4dY4Kn9so1pH9d+lU8RzIen
CdkJvZ1KHJz98VTdMP0gbE6o2XxSpRIbWK+AxTmlGho7Vp7Q7cPmhcbR75l2SG5wRK7CPUZee6Po
Zc10Z+ZpTr5G+rwIoZTGvYFqybquyG6Xv6rkFVijCNIs0yZkIuNaADYkQbK9K5eYm5cfUIjmOZpG
A4RjldW5dKMCZl5X/ixu4XCroq0O9gBpgvoJD4A77SZwYu+k0VFrGQxw+yJs2yPdIRppMbbRozOB
3osHX9DY1mt8LfIqAChnEPtdbUa/JccGPBuqidEz4w7ZQ7vLBsdKLihg3HA71E2wK0Vg7yZF341e
EH5hVRL5t6dxLRjVIZHxEgllMwiJUPO5DlHhd8llLdrWPgxm9v9jb9qdK28o6QAJ9nBQULvThbfw
hjwmhGAPtUT/lsg1H5nikOXTJL6PXjjz0GZCdGABGWMsIse2N0yAbFgFjHWw+W9Hn6H6Poij9RPN
TWA2kb+Gf4yuF1LA7TZUj9OAeZSQuh417rCphwBcYNCX4kaGI6B3LVKsroq0wgUP6r0HGK99ZZFl
Lahzbu7fL5smtvsofNQFSAwkyxR8FfT9/OPSxXYazFZDyUWCk966mqmUQsmb6+VEr8DHxBwlrtBM
mEdt2XU4fDr2obi8Cr8K4UiBWt3i92mzZy+vilykiKuKWVHaMoAujxwNVu4wIfVy7yVBU4FlGH1k
8QeOosjesmY0yeeESX44mwk5P/6VzjIItQ00um7iNiKn0D2gDhimY8G7Khp2PIWxgHN0mV3eu1nm
2cCp4TpBc4vJgKhOVV5GM4lW62oPZCypfm6IzBrKmhKO/0mgOg8d7OyUG3mGDYw2xJT/2Eba4X9T
DQdlArRQCl+i56jDSb0UdaYy9BX0x1UADg/2S79ntAwGnItnfUEWktz8KyRhviTCtvRRZaCDCFHh
OtnQhDlY7qSdpE2oSEXK0TlsMMoyFyvmnAEyImn9WeXzbS9Vu+aeDjcDqQ75ggoMh4m/GfpAVcex
mdZhbxK/+SRMw25OVkVSgYMfaExdYVfiSDdNdmK4TKt4gHMnosOiIi8+zXDWMiSdBClvAMq4Z+ON
9ChQelg8BXSvV9A8kB83li+H4a4ZMiY4aPO7FsZWXM4v+JpQDrcmpIV2udnHh2qYo+DY9G0y7WOr
XBUGu858uu4In3dDwTT7F7qX6ahxRyLHr/uov/Y3Wkfn3KIa0bw6NM43JTDBi1mJSR5Vg97i88iH
vQPL66srR8QhPnhr7pomcJ+iIlhuzKwBeZMOSU45IQ6Ll1MvvbDYO+5UNxf+k6EiUlQhyOU4CIk0
tYa33lqiZwRQZnolo0g/hpHx+aOIoQFU4nnq0OrGA2qXMJFxXEXDHyAvo6CtSbEvEaX/oVhox98R
5s8vAXW4oVyW4zF2Mgz890gU+ndZFwRoUyMWz601Dv8SH3/IEc8rktYaSekDc0RPPPrKpfDx4nnH
Y1d8466I9MliuroJZS4eBcdBfTBTXVT7lui7nzAkJyct8SASc8HoMj9WcN0KbKAlnxP+cHMHMCwk
qspySz9dK+ku/5jHjy99rrrxkCx9/AMxzsZTTYIiY0ZvoIYOgWvYaZGH3anzRfdXAxdhrmRbZNPp
dbLvbLZsX/hJ55dlltYbry3pT6iFSDiLRzFGJx1kzsNE1+LvW8dUd8UA+5fqTHLU88sLf++rig1x
z8AAywa2fxYYSiT3NSQ2K82xZdAqcgI5d1O9dm84dEKG/jRKqKodt8TRMkcOfZsbejRJJLT1DyQh
iIgIJ4lwpA5d9Z0RwnEJgjA7jwFWci7sqYJ743TYCUPN3jKNWit8XXNsHfw7cIEQFZp34JVGJ7qQ
p4BXKrQgB94cOoVhhFeHTYq6LajeGrjo07EZx+bHqmfEaSOzWZ7ZcnawDwEo+vEFHlV89E4WvcIw
r678oi07gb7WZ2I/og8noIc7MgR00SBpg/i4bONx37cysPYxPXB3WD2G7CnOFLpPz/b9ed8jgTP4
XG0MfhrP92e5Tpm8qwPowGdEsEX+t++LRuysYRrynTUpVZ8y4IwlpFhC2LBazM4V0Dns7ZBd3y3P
k0JtxAT4HPWjYiDiZE61rWtKws3ElwkqVIIZ55abhmeBfuvOhrhZHhxuxW8iFOmZ2d+GL1QlAE1N
ffvEw2gzr2itljicQNS44qcxYXsR21QOXi1mtMWNw7ltVulGB3wukJs5KXEXa07eZ5wEzYfTBWTe
8vRiKMgNjKSUpDBIbFyJxEMoDqKTycsyf+0XRs+7EXzWuGV84D2VgMO6VPE3vOYGOlc6e36+BR3r
3FtDaeNNydfq0g0tpZdm6Np89oHV938Yp7YXa1inHP/WJMszbZ+/Uzg1hgOTNZ491mHtDAIUTqSP
HP/CRM4+OzmnhlNk5ttp4hojTb0y+3Tw0LENWuBf3p65vD0p9oWoZ4g3c5BQ4u4VaTu5/R+AYeHy
180aAkE2jcMI71t4BpkCpacXHikITbjRve2gmYbFXLwMVcu3US3ORPqRH84JNJ6ESdI8d4neLROO
/o0D9XTa1lZjloM9WZk4mDKOvcNgMQ5zFc/ORk5q+Ikd9tv7sJbTxUGUI78l8+QKQUPeDyem41Z+
kQSKhgfPiDCkgqqByEwMF17q2YtRN/WU3FhLBVS+ENcQwSZs3WCdMJN1+KpDk0/2kbXAUH6x4R3V
vR/iNz+6rt8FL4Jhs72x+1Gux7rTZIx53dQGx8XuRXzitpgYiJc3qOmQ0w/DonHZl3o2SPWtLWX0
2mKLJG8KKFT+PZixleec2/8fQS3safix+6vVo95MNZSQ9cHPW/sfyuT5ccwnoNKyhOyC8cGxnxYF
zSCdJ6gx575zo3/oGNjShb5dRtsI2WN8Jm1kjb4U9NB0jJFADVAMqR6aunyIet/YO8NNbNEXYYZz
kPVul7qIzmuckIVMacUETvQFUD+Y72lDvCSHARHJzl7Y7DuvHsC1Uw0Sh/Jhan/nCFH0xvQDGhIT
wHPeOXnLaGDwRwCJba2Gxx5uCBVlYyiJS1UGr/xN2XUObLBw3NmJDWYuI8xJxHE3PpdIBU9iZct/
g6jZD9jfi0unnA9bsepNB/iNj+s0w10hC09tAiAuO9XZK3Z8yzvHQAZzDuoQpXsbZ847ftRBPC+j
HQCoYg6+dTl3WYNY7mMEXcjG+dyEDMI668lBg34RzFOrbcOgby8tQSDhLfehbxFt7WrG5CfkEgWk
kblJDsjG2Ot7iWg+1sbgb208IqMOk5mt6tIvHkIl40AMG1TCd2GybHV20NKUZM+VrXWFMnbFjtQJ
979K4YkqmpkbqevaWzUVf95YMQ98BvUAoo1dqsemVSJ1qit3U04dLLO2Wb5Cr+kB7644VWzMKWff
9V5zRt27rIlv1CrjnFFOQW3omuQDfsxfWEc+GFYzPaE35P0X48pLwNw2eJxpol7ABs8ceExU94ge
87fBGvxDFfMYVtNSkHPRlA4M/YI2IJBefQ/FAK3Tkgz/yWCozq20Q9auFVLNXVJWzSVxs+qoaxG+
dXHNHcgiG99RDyl4Mykc46gF40JsuBOiXRkgSwY8lCUbNSQu0DQMRIdiJJEaJTi+uWHtiQGvpi66
Lx08ziA1EK8ZzDJsUqCUeP66CzKfmxSYwUNZFeFjgfDtEjtEDTGdhl4UMTJFaynVz0i1MabUbcur
WT0wSFTiif/dMV71KHn5w7az5zKa6rgsGJTJQ80jYO9Rrmcd357i7li0gsDTymrud4M7lvOJda6d
paZuBsCzVBb4YHg3rrzWxC0yWq7k3kTFaKeRr2T1XS2GPUJgzRy5AvAWQIGGiMLXEmUUehtpYJOh
jQ4L4B0EvoEgQD12AtIbMKSe7c5Xe8fh9UtpPprlQ9uyaLfOquP+cbbyYbowa8HYEeLY83n2E5QN
mzzDknrIrRvnkpMAapVkkOJta3dCEcDQJ0FGafvJwZemvjFsSfnhesmDB+gUtzXaUPyX5DjKYAfI
5RYAxAlCCiKiebAfbkYayZ71OUG36CUaQGUJOWj03CNHstfahrQ8hmak2ekGjYxZwog/3qH7vM2R
kStty6JRC7dR44yMryCeoTBHMJ22bh5doWmxSeM/L95V23GcLXEiv7yMNd8W7lHCDYKHV75ofLb8
vDPRnLsZ7S5+L+zI2FLxy4IOiSM97pFb+ldoZAmrOZQbOTo/IctDUVHy7DizWVGKoUhiiLkZyvqI
+4jXnDxmqJ6FmWAxFqCDUr91/eWIN2gy276dB++AR9VNDh6Io1OXAHhB2FEYw+hEKXHBHaHUYajY
sewcLUmjSEItwaTEln70x1s+Rkz6/FtjSZR8A7aRF+VXsGVBCiILFiYuF04SadsHYmSYJPIkkTlb
kkjs3fVkK7pYudq++AXVAYa5jZfsywZjhtxkUKVKRVLXbJ+8rH+1CSX8XRcNQJtcJ+57BLsdDX7k
O7fPZuLobc0HvD9UnTWOuh4K7lktuiRFkAA+b98tK3lBtCI+HZNL5cbrSh7dHtDksKYoYmkRkSdT
BpLua9YUbrcLn88T03yUgC3+ufywXy1j3/i+XYQ133FoYo8mFc7HcEeD9czrjZ81mvuYnVVC3AsV
QVJaBNWENz4AyoXnBK0z9LmMvQ7Pk12dJgUOa2v0knxamWu520jcPEMoWdsAtunSu6watPxEXgqo
jQrB3o+0FAThuKgRiLbuk2Hvo3FC8OnFS4cCY9Qx8yb6md3Q+fCa3BpU1GaMaxgaRrlFdacZjgQM
vrugPLJxs+xT4IYo+EwmG6CGxsTxbpYDjxA8knDcsuLqPPY2jX4JBBL5m3t0soHlcfhxpniIilvR
0t461PhxyjqLE6d2HEJ0cnyOIfxp8nB3fA9dBZkmk/4J8YqXX/0Yad0jq3ZNwEbQBfNn4Hid2gP7
dMdDVcduskU8EgbsZZFjEb4V6++Ci0SnoAKi28iVoL1tge74Opc1wZB4+IbgkIfWFOwownvvTwme
3351aLksCNFRmWBe4PlMEaLU1WVEBggOiUL4XIVW/zt7ww1l3sztgUIwv44RhpGd7Bx85ZBp5vhi
h04ZNzCpTQ2nITDtsgvnDt5shB6Q5fxwU6lSkYb/YA6zzKNyCOLz0rjZvzkYBZlUtVf+LoUjLw3h
1YxSoLzwu69+nZEfipwSSVCCFqhnq8qSBc7YJzK8TjPGdWEeYXVFrlbklgUpIyq/mRkYw6RWolPK
VHhucqRZGCrkcuV/i54ThLdyt3oo6fYFg2h3i6le/7CIna2UUkUF6WgVenxkbFsVbNKHFgirMwV0
kxpV0r2bx03wYWWYeE5LJRjw+L0h4B0a5Fht50yMFzPh8E8XZCftjhGTVNscp98Lmgi6X9FD6LOK
wH+rl2C569HoazCyMnqC1Ew0Ddkbajgt1KYctD3LFlBayAqhTo7FkbQC/c8eO/Fj6ZJaeNLIKE8u
BmPnGHBbvy6gK/+BKcrUU+tilN1It1kfRoqYx16L4KHNJeuIjMMUmM3UWc/5Ijvr0mhVfxckw//n
DzkBYEoijmUwIIllIP/TT+H3h0jyjCZQMuktqGrG9n5u4kFeV6sUDyELxb9wjZxfNOrtU5wviNME
Zr8DaieotXbukSDGwgoSXE/WCN6/8gbWSqJwZI3mVdRrvuNQzOIC9d4JbhnEltLZf64VgPNd1YYo
1qTls9rsJYivK+xMV6Y9YsMfadOXE0RhyzeH0LFoSzhGqfd9rFnmiJ4p0E1zlrzgwyatK3BEjlUc
vyoUkhJtHWZhY0dptBQFa1XcCINsku9MlT0zFLhKq7dQ0ik+oWJVsy9lGD6Elvb/wMh8qbrlFRDj
U12K+cmaF8Ib+tm5oC2D9dMX+SN+2eWh55EqQVvP1alGiHsKXYPkArVycdJGh3tumeqIGFtdSfhZ
Xtjmrzs6PGIq58j6QsBo3xHSy/nsjuFOajK7BOCpvRPr5T0Ph9ep9Sd0C0JsvcKL7masQ/dhq9E9
V7F1buPZTm0dfK48KLssGK4KYE3aAt5Dm0CyHUqeluUsk0f2sQoTTRIV5gOjwjsL+/i3xur0bA2Q
Cqjvy2OBkpLc5zr5kiGopNwxLM4kw9tN1tU1p+qo90vih18BUKV3q2hv9KrRbZ5aJ7LvvanItsi5
vrKYcBpwkZFEsiohQDAKURfsTq8rN/5mwB0AXcvqU8waglTDufztbOhyyzJa54q4lOdGQGiw6355
QjxIOkZvkSgUx/0dOuzmrqpG8SNlDvxDNOLYkwn4aJlxfQ95KVPa2AiHULB+0bIvJ+5PrA0F2NH3
ucS5yFw/+C+S9nAHU+kGu+yzX0Eln+bx2t8lKlYXFzcShnndHhFxjW8jEjEWu1o9Jiqiu+6hRVp2
NLz2RMWB0cBxAlpn4e9qf0QRJduhb9w/NqLJbRyE7gkGt3f0zeC9ZSIP/xvxuB16l3QgJAjOk+vo
6k8QCPXhBTH9vdvhPnZZYsveqq/khKnDqmwMDbikdxZIlFAqcXAa+R/hK+0OjARDvJqRxJ0xcMGz
DmV0YDyfaS8SrkMGNwH7i6+J5yHe6LDUiGMpVdCGecjQUlNVzn2tTPkGE6hGLE3hiKZk3I9OOByD
sJ3uQbrC9B1DBgBkETFITJgu4u5jd8HY5AT9YEH4IqaYFc8cbyiXkydulrCBa71ED5MfX0ecJfdV
saqQU1lPJ9e26m/0uC/4R+SnN+LDSYoRmWw3n8hnyt66KtlbDNE+A9qhu0U37qFDEIHBlGkt/jl9
5AF6wi38UWouZ6e2xn/YAPGs0jPW/qyfOOM+o3Yt36vAn1LgtIyiXBhQLRGLUJo103VmXG9zCbm+
aHH/UP0HB9dXnAsQBnGrejrythnpSS81GCkDSKPZOV1SH0EHqyeyx3CCNlN0WvEG7WtnOGG2s1GN
yESkpH7TtA06+LOgCfnkp5hIXLCuEmvep1XRMiCeaC8Ew5FS46OpAeI3YiZqiXo+SrfwjwEoNuK9
IRWyZG4Z2+TT+ts4xYL0fzD71VHYqKbx3bFsVOOkyYZsY3PICNk0MqekEeB6m8rlGhINTgSulb+H
vcq2C5F9r5UpCARdAxX9QEGZHiuPLeSm7VcsCnjimMijE3V/cq2DNITn5GwCOQho/7knv1bZPBcy
ACugw4sCNorUpiEhg39HhWfsfxyd2XKryBZEv4gIxip4lQSaLMuWZ78Qto/NPEMxfH0v+qVvR9zo
025ZFLtyZ65s9C0Frf1bGpfqid+J2PC+lnuD1DsCs6P+6bbuvcsRI2Q8QbtvGqew/SXCzB9BEYP7
i2lmVy6R8WzNDSEOxyTkaZbUnlKEfTPSChd2CkNuwcgp0xfuIPXeNYtply85bDyM5vVRRADL8xq3
gl2hwApcDA1wzGvu6KxDu2r50Cd6QKYQQz7LQvPMerb37ZFWQsPEcCGhrR+b0HsfHaD+PbenWxK5
yR+iJ/6JOuH+r2dVGshEyB0JA7IezIQhmmvdf5sS0ZqJl34blHkafBoJ6q+ysBp1DKqEAwyCovQL
YYKoF/i9TXNyY3w3mfC4+6F8b9vQaw7RWPx/ISWTwZ3oLRl09U7Mj9mdhVV14jSOP/NImOe2Vb+6
wp0AH+0zsQ3r3JhUY48UAwQh0Lmt0ZsKwkcZ3bPCIgpqsTPf4dYi15/rc6D3fXlPVgX8RNaySOli
8qJVKsqGqDSrOfB6zVefpvYldVV4NZwpxSKoxVt9cF5BwUavCDCsoHG8XTUtTz5GpIXHyWhJEhYw
4htYlBdqB660FlgPuZLGvp2n5MHSDPVm5phx+8zoVyzpinrVavfcuGm79zygvQyCFnkvkBL3BEtI
/opBbdF4qufK1nHDZmPjV15obuE6qQC9TTwkPBNMyzE1iFi2Sc8tsvvLQiBg2HxG68Z2JiRIroxD
gzC4M/M+vC25C6ohoh0Pn2J4UZJ6Ya7TtCNh9LK+yIARq5mmjjHRHjitSGeeoaxAvcGlMb2CUqui
nfC4cW4cnVVbH1n23Twn9YX0Irt8IzJ3C6L7vRbVxh2Uye48TW5zIkvRvMmWC6QwZOOjBM+fbRQ/
AonESRu5D+BxP3XbqfGhItZtCpOIjohL8xaCvQh6Z+7Ollnz9uE1GAgxWEdjzm9rONinyApCfWZq
7E76cT97fCCjzIdmW48RNzPX6byNwgF2TYhTnhT+hifp9MZL37cCarwO4tAPSXv2m1JwAT6L1BEH
tyv1I6O7cZjmtqEng+v9kTuTzthRmR9iscJjRtL/1CxcfTzWDLs2FMofMHQY2JTb9nGuiv5QJtP0
RmK/PLh9CdSND1ZCGGQh+jQ19XLxWlbq+qTF59arrOfUdPlp3S71kJX4Ba9AjeGqtZm2zbT4eUpg
HVIbABhUwEuyt6NOQYRSMGYnAlvYXt2Ipb6NFAma1Y6/mi6sdsYYhu9K7+/BhzmPZrJyzAoZhmer
E/E1r4bihdQaNtgcmKk30D/LynaoPssUkYZto/6TmZSrlH017FrZ5BChK3outCG8UenBRhHq8Te1
2/YXRJf9yMWVFA+8jTvDKOZ9CaeEiyIW6RLtcbB23UyN2ynt2FOtyP1dEiZWvGN/RHUjVk0MjFo1
Y8MOTTthC10svp730T6cEEL55qTbMjWsGd8lb5WwYS6wFlH9xLHq987Uy9d+UskP9mD8FSC9dg5B
8r+5NLABcGa0m5664H0irbd+JNy68WZnHHekzfMbMkkGL9zRtSeTJMrHUCqFQ8LRwkBUTnifjCLG
5801wafc+DXum57KDGE/4G+CPMYJnjHxTSUtATZZjJSKDWI5bGjeQ4oUnrmS4oWz+miHO9EN2sLR
9lFhGH9eOoL5WIHrNAHEzOah82xT704IyGyesC+30AXDGaAFjdxJMfW0AdPRw9owH5hcx/ZGWGZ5
BKamcbufJcpenqtjAnmIiW6WdDnU7o5mwRAHZzR8OVahB5VVl7cqEV7CG0SPd5FhsPiNXOoOqrBi
PGiTGCqzJ47UXHv3Tdq3Xz2vorsxl/KFCNawm6OepQAXb4eGJ4svQtMumbdBTK62Ier1V1bTHs8q
arozEJMPCfmSWxrTkbizLL38SFmr/pCqjAMKMFmzZXr/0NVgGMwsTn5q08IFpQ1reVZon7HrpfeL
N1FaOWv2a4n3dVf1xRBEniFX+1/tvmHoaF9YTYZHyyrC17kZ7qtq6U99CsS/pPTmO+Li7JP04NiY
O3MTA81YQSkGqB2XFmgj0/oT1sjuV3ZqCPjnwmfN1bkONw61cwNs/ROMZScwueuT7pLznQiN6VhG
vLfHgrUNEqTZ3yfMRTXlsSuNSxX/xrkc7ksIfhfHIT2G2ROquj4RMcyL9IeNP6d7EmsrR1c1X8NE
iSyC3mkClrUB+Rz9omRlV64B9cc8KZppGmWUL4syXwnToV50dA9u655h26vlcPWgHWdrMrxEHLKd
N6XhsyOUL0eqFhxxahe0TRXyni2HIrqZtWru06ZXAOqnptjQvzY+glBUAY+oTvGC5p5Q1r1+L1Ga
MDP8n2drzKW7TW6kTj3Ike5ES+JwoF+muLRwQDdi5Jq1AYzbQyHLS41zN4k+MmegEJkgmtjk0ZQH
yRhxw0QSfnW6tiRAm7KnhdJ6y0B37qkccyFD6fSPEgqZMJ/CPVLELciMbEzQc/93T5DksBQ9uFhb
yZMxOXApxz9UxGF4wGXoTTf6TgZxh4Uo29EqET5B2TCY9CEmVWD4116ydpsDlQ5aYbXUQrhrIYub
0gdtmN0/IJzJlZ4sJ/lUs8vXbeKewPP/0pkJP1Jr9e+sQ7JdzoeVb+3FFX7q8FqMkJnfXMCmFIRO
UbUZNcGo22PrRlYa7RpNwbAOkyjr/eQZ3XfMS/3/3Yn7iUfQpkAdeCRHyOAvhFyK46I1bYJa67G0
Yj9D/SPzTZ35LfvGx5Ck0U/YwkLNmlDAxCvsv8gZWgQZJPE7Th1P2zg8OSRWuuYoydiLoJ3kJ9hS
SPPVbFE2BFLmYFGvxzcqZmxj10A4rp51bQGtCmlSAEP+BZ5SG5e0JjyxBQDUnhe6cp7GHiwEebP4
7CVT8xu3bXcLvTIjktu0Hwmn0ok0rdpFFLU+Uf+RHj1CvXesUPu9JpiHksLBiDnbWum7Zp8ccr1t
C9+z6/ZmaGJ51YpInOdMc1yMeTgHMTcUuPOQUgS/kk4P4MTHu35ykpNlFvjLpqm/4QrVjx5K9HvW
pKZPmC5D2S475z5PtR5jJ5OZeKgtrXlPWFRyaCGh1KE9EydZ6uQwYb386KJo/hZmvjw0bp9d53px
OBPotXAb3bganaAnWhXlm02d6q4P7X/wrTp6KUCadkWnfWkj5TeTpZKDhCW2mvbLj24y0e/Xjoqw
iAXSlRN/Zxg/2ASU5llQ6LgZlZWQxSdxBq8jkiDNwFc8hDGOqQ3YSHGMlLDA+ZTp4wrg2qiYWikx
8s1OjRq8BjGrjlnTzN0H8tP9M3Hl9lJyx6PPMwvqERvvYB3Awlj7Ba8DopE9X2igVF9Ll2qwIxbU
/tRTRC7wm5ZlxyiFyBgRNJ/c8qjzMiPv74WxdRlqLFE64j82zly8Km5N3gac2huhCNLUGmmTjzCs
1T155fFxiaP+WPJqK0nDUhpiC1LlFiwNHL5gHVi6jK5PP8MSDIXI94kXji9AVPozpdfFzVj7R0Bx
2FheWe6ySQQkhabWGd5Nc3B3wG3GmpiSErg5BWllKma4eRO3VmkfUHnqfDJIjVNQDj1dgfiRjbPA
720Epsa6Hb4Bo3TLIm8/1FCSeWfb70i1KQHoRI0gQd2Z0gnbdO/mcZKANKbEQX3vkuEHgIZhYg0T
MZ87Xjy/rRJcPN4kKMBYMySBjUvqrVxp948IzobwwcOZJ/xm7ICQoQuH2j/H0T0/YUR6ZteI8tQX
ku1fklLW9k1ocXxEAY+MIK7Gpt6OuE+msxV3eHqprIvSB5w3Jg1K3G9+LGHo1rbIWaRc8Px3FeDh
OP1AicTzRBlpvGyI+2BoNrLJKbZFzYeB4CbyB5W0RC7mtLAIrWUjPESEcSz4PMf4kqkYwqfscTns
l0m7qHzFy+CSxWDW8majh0lmT5ln96hZRlKwm8lUGtPJE+NjKLw2ehxxI91gKGGQiDONKDR8Fh9y
IEO/tKzyUGPtYELJS7fDn2e0rPc8MEnHQjNWfqb0ll+CC+SG3KUfT61ajOUEy7J+BsQMEK5lWQ08
oVonsVQaofsA5JXNLykq3pZ2DGsISFmm8dt2RvKTHrcrtK+SLOPZJOjKw5D0BRVGbtTnBwUUDPz9
BBSMBGgN9g1Cu74fRUdAJS2z9xGTKmMhoTmxepLphFNV7Z2XpOW3kujmAqQP7u8WEp+JdMb2Hgct
V2BZeOw8lR1D+mg02Bb+NLv6b9ZpVKGQldLPCUgA7ppVDZyS/0iSNl0yG/DxCsc5jeMg5T1JnZrn
vjYoUtY1qZ1nQxWhbwqjLHYtaJT6XBiePFDJpjfHMcuh4MkpMb5WuinTr2qrP8sZZVAIqjA2KfuF
Z1av3UIVDdSEoKFCbTwnhm7/6Wrg6pLHbn0BAmFf6WiRbxGHOVdYdNDnLuSS5BtYj6n1BVa2d4oK
mI3H2xVyp/YB7FQ/wqdVCK1mUbkBpkvD9WXBQnWH7IUjg56j/djk45OJ3vqj9dkLNcHgWyIPLZUs
O4kGG3KKmr9AC58w3eLJDjNzxlbbTE+QVtwzVxoGj4ir+RvmeQocqEdFVQMzH2bK94BxbnLTeuPm
iMCgCm3PpO29Ju30N1tpEtCdwmVPDGjrduEdGmz2jBLEHFC/+/gR3wXVqzgQ4l9rwNfBwwC4WnzP
HNdvQJ1ODjHSzUTVdmWNDzQ6bEuHhDhwuAdCkjd3jSt6DJHkbt9E5+BdnMaWTnO4uH6Bz2pnDILY
HsxD6hYjM8BBRchV1OnB7LocS4g77E1KEcFSiuaeTIt8qHsk+G1IKxfognkMyJm8Y3AcL+jW+jmN
annUHdd4t/s+PMHJo+HK1bzqY6kb75Kp1SsV2s/5gLF90L3k38zFfq+TsSZXC2qkwmCTeyykbbUx
M/fOnczpYkAc3OaVLiCHkmDD0xA/NyzMnI3d4w+FgXhDXjZeEQTdC3pd9ROFhnpwq3VICS9ghwBY
4uBwzzI36isTgNuuo9Ry6FenfsZUOpmG+xhDfwUTBTehMCTWlbYuiNUvNrSKHNgVkOi3wm3/PPbq
AWCb8HMGo/Qb0sXNzVjZDw5QwyAL62ljudqBbRiyd+HywtYJ59wNwiByJjpePElZvUSa8zgwYh4N
2CpBS0/kPVCHjHUqRxR7rkOUkSrpvFALSjOuNymCdbubgMpfSuUUZy6zaHDujR1hgreiEWcowSFh
2FiPmQvHJ2PJZ3vjtvCL85Ei05ITx0dRZueAU2+PwYTrIrsr9I4BR+LsfLSkIjb9YL267JZ81jrF
hvj6VdZeeK9N5iUlNLcZyFwHgJL4qLq8382LVME8efUOJbj0Fw2O6OB09TcIvz7AztoHnW2/xTNx
SErZt8zxgCXBFzPBsljwdOne4S0VJ0dhP24NKrTaEL+dakk9m8p7ziOYcdQIQ4QR3wvxR6COqrTO
EiP1sYxj8cZK/OwsGMWNNkloSHbQVAfjY57VP7PJLh0MhK5RpoWEqjdnKyzSvSXFEbeqvROuU6Hp
hPEBa3LuR22Milg5c1D1rfmA5O+enWQ+A9VDaw7HZ4A6NrPQ4qvYns/4LD9jY5DEblrg2LiVAzxP
X0AgWbBF9Eli4wQXQcnXai+MCIYuZjQ+DDpaSk7lO6eEfqKNA1fPVMtdO9kGGTtrtpuNjMvmw8Bz
HIxNBR24GXENn6nplGKrJO8GngygrIaxmVwsvCx4nD1MJPOxWb0NjK+Ms3Nu+50CPDGunDyOJ1zU
bSXuG7yf+NGNeKfTh4usRk850+rOIAWNG97sD4TFsKaNhtrEKv8tLL4+vbtot5Yp8OTqbXcA5jJu
Wzep7kKrf/HYPT5FrYXUlGJxVPSOdqG1r6U1fRu6w3XCdu8kChh3MJBBIC7aAOYaUC3CegeoR9l9
BzVmX/fatwJevKFWq8ckTNbCFaKjKYOj6CCTVn5TL4hLJMvHiip6Yq+6Yv+Ue4a6x0B2IbBMz7ij
s8Vx57LyLXsOj7nUuO0yOSenuByQNwAE7EepG6wwCDEUlABAjkwb+mtpKrDJ2VKdnRrUHWrig1R3
32NMyx14GtIYuIxjx9zA9uoJkBrJfQNxKAAs1ewar05eYkP7BtY+jCc30UBnko7+w26sg5OBW73H
81/hm04o+dbKyQmWlvJahNNxOjJX8x6srOEMzUY7pHKoH+hiST+40OOPShqbzxK9Lann6oEqCHln
Wirw5h+7Smw0opZ87AoYA0SxkD2siCkKYYqj8tAtUn3IHtzccjaea2o3XjcYV8avBuNNup8QCD9s
qxf/1ODinTGied6qNOrMI+tfrvXJx9DZ4VXwVjqjKwaYCdwLKYc7x5J0raalHQ07dgZvpcKIzxsW
PFXPNSGh86eYcmzY1UCElO8+S7J/SSdxlHtNtuNvvJMeL/V8NpYyeks0eqvd0JRbBDqXXiDxNVvz
bzMq9djE1JjbwEiQDPJv3Q3xfcTLnUuDwbWp8XrpUXHXFE3LVtTMMC9nul9Q17NdcH7kG8dx62Ae
B/eFtTBpjnzgSjnQYLJPzZa3UiO9O3ddsg8J6iPtSkA5okg3zvXU8gKsneKZ/QqdszzWk61XcDvi
7IXrFQcSGzeibBz/doUckDrsmMCOikJe2eFfo3VsBA+XX7JlaE5W2ZsBpvzqiWrukKJrapl2pk55
u4gIWBaMa5/4qWgrH/qXVsMUV5SuoNuvgpdUS2YpnS1z4620EbbPt8lQJ32Y3twmCrwei1VJuGaZ
rAnuelmzhTaLf5E11zXdHhrEFclIiIp96ZNUvmYLxS3TnF51R/DKalrnVI5hkLfZd6flIG6g/Hug
BMXML5OUGcGm6F+nLcOZRA/cpZHzGq6Lurc9z0KmT9r9HPfrz9BFV2HG68tPWM6d5kbdPjKS7plX
6ezrYwUIxC76/F0KIX70yUh/8JdBVImTyqejrvoLZfiQJIRh/GHo3ztruSqRIi5MbLG2PcUA8SK6
mzDr/dDDLZHtd4QXecuqKiUwNemH0SnVHcuxtUB6BbpkrGvGWPkOVsYtr5BvJrgTSNLpWC0cNDax
7KPZzmRGpj5KNl1LCdug6sJHgi33zqC75MiGdd9Rv7AFehJtFpIIibpzppfZS7ewhxmkosATlVSx
Oayyl8riXJVaRNQV8u9hcL09OPZftO4FlHXn5zDHzkmGvzIB7n3kMbEvlRbvp5n012iVYbrrEMF3
bWlCtE6GUWMNzF7DqV9avDgb9uZgVQyG3kkvgHQ69PZk9tqlni/OPQm7UefaDBU67D68Wh3AcBRs
V4oK1Iz3kKXEsWSIA4MwD71cck6ONOelZ8avaD9hmrhT5TtWHmzYw7NGVZmALlKTOsKigIq+wDbZ
R7JyGbzLTtHUBmFUg7i3H0bshuWYHfSuMYJG2sWjIi/oV8mqFaYFDVBdzjBciGtkpweDAB/R0qn7
wr/f7C1bmwPa/hi+TQmrbxjqi1rimwudhpEEonMBz7leZXDTcKpvMsrJT5d1TzxABq2d+fRc2hje
2bI6P1zTaWiwiFXfsjpvLyZZRFpGkY5Nd/hsHYewy0YZyS0eTVzUwotWdZMhKgO4CV0boUYk9Z3X
qysewsfawPQ801q4gVny7amyOoOhqfx+jpkW1do6nrE4Prda3Rx7kXi7KSKBKEvmtiT6nouWl6M9
2QFGjefYKK913fIqRRqdgHBE8jAyDt0GtpnkhCZcyOyh8jFx952S2hNxx1W8ZU9tYtBdn33j1Vrx
dKnHmINFMz9oTvy4sN7BiZNVuwjv9KMW9g95BmWXoUL30Wp0v3ab9J+Oj4Bjhge3d7xsPyFg+Zwg
LcQmLEo+NZcODfTa8JgMg6Lmh9TGBtNvGuEkWkv7EpG81w6ZFSq81lLv5hzNrDLBAASKn7OubRkQ
KOGmF4Hh5QIMfHvXJnZ5aNMYglMIY0a4f2EX39l4qSGfsp/J3C+uA+K4QB/Zm6PlXCRH+15LSQBP
fC/KkJcjBBPDx7PLlRaxtB+DOnTHZ9eJql3iuOkz3Qenhm3OxZKN9UuuhlXdkIbvFlHdFbUHA64e
XJ+d2mvk6gMpWy5FLtmbecKtUy0o6t44j6y/cAPv9HXo2GkhUyvBfKq0Iy86gSC+9zR7RGWHBZNZ
VCWcFnLRlxx+/kkuoBP55tby0ytkd2s1676GZsCKC2n+iOMff2Ls9ck5diHymwwcGzzt6XXJ2JsM
A60CKU/HS9gWyXaqje59YUWH/EEBN1Sa5JQMUSSOhYNLtUIPYZZHEwMfDagPdg/XTTOPrT3JqnzH
s1btAR20JFrg+tlUzYFnlpiVmTtpTAJCyocyTdoVhh2fjJNr70yhwPCJjm2xSd6v1Eg2sWZxqvFE
ki6ZeTWeTTkVT/YU9S+qcZr7Kov0oIuX8dmgDQD9Drno1Al0CqeYz7miUKcyC2ZD+oH/gFh7jJPj
mqmSFDvtsAUCwCqiZMgDepbq+6burGDojK/MK0+O248/ijvcmQCgwdlL+GVi22V1fzEfdL7PClvg
K2wauABJuoT9nnaHke1qGD5g3x7OkYpEessRa+xgdFCDjsLoOPZrrswEPFEhNnHddQarmUq+NqQn
fJu66AeZIEhrS4/TG8NjafMOyLpHKd0fY0hitKrW2ufwtPxJzHiSM9Nz4DKLybe5egULg8S+cnlu
ikFCUJoIEUV0/+Bfb9Z9nT4BwyF1i2HdzpZ/qk+ar7mQ/+ayE/tctZnP/jvO8BEWPMuobYcFdMxj
6hTap1tXIRVSa34d+zARU9ekjxfaccPFNB82wGX/we4lX2nytlnpatuMBs49F6d+2/SUyfDDQ8OI
13s9d/nq1FVRTbaeYLkd0dGGhbo3t4uXHp0ywSzXtApL7NzccWTCIsAtjhVbH+a3bjArAEOkqDgs
qbnMnweLVeVJjmOKbaMt+ZpCt8Ks2MfsBBEY6IdJ+EQCDDtC7iEHdMe8xCK0FRjI9jjXWtaaSdG+
0gpDtBemjO2cCsgH1XgvsWex89UGFa/zGMYJReS1SjDi6cPdgn0Z8IqQjr8U4QfT9nKzyVHrG0Lq
5gGJSh0H8ArPhJYlcBFMga+NVHD6sSIWN12N4z6LPSyXPf+4rnfRH/zJwfeowjwRif8kuVEeFgzs
q5mORthi7WXXZmiiAQSVpvQtWdk3pvf+nE2QxzBfIeB5yoiuoWiFn3h8L7G6Y9CoR7RaM32nJ6Y7
xYoFPhfcFmypZB1GyH446fBGWaajQ7L4Z73ApjzGhkgdH20ZrLC/yZCRlbVi19yAmqIui+5GlxQL
4hqKyQbNIduzeLBSPzcwbmDmj40XM1Ov6VwiQ84zjBti/xamPaf56+ICzCeQUlR30x/lfM3o2d0M
MTYjnp/dVA7uPV4bcWlx6gIxBtLY2Cx+Z4dOJd4H/xJrMIKwmGM2YONrZFqgXOHMQZLhDndslmXA
AlJnIaqckuOJbvplkywqX2k/hnEe9FheOgbhA9EQi24eyKTg6qnSaQCAYV4bT5ORkNNiGeTnFLMv
VrWgIhz0hi1A6cXxoXcb0tYJhG8777xdiw6DzZST95PpCjN72NsvYWy+8amuCjje3E2kpXdLKJe3
0oZfWHUjlrbWpE5zScoHI9OV76oZP3Xa3OghZWkfgnVeGy+Mvwj9Axbgus5B3zMIxkOi4F+yLhgQ
zXlTAfWEySI5ffn2zO3ObbHw1HrFpJTSV0bjm0c7X1OeaSEZKKUMXRZLXean6yQaQiukGmNyUVqw
2e9Ixm4qK2WK9EZaoyCFX+tU/s2L+9sT5CdQA5mk1+i8wqGU47bsbUygC/Xsfu9Ik7uTg/cTPiEs
ziStAtMtV+fMUvIHLs4LGTRq3IUUyQcvkkdCnvQrGITYgZUz8FPqtbDHoH06vM0wQUgszP10z/u3
eZxIZs5HIucWUSr+Z8ZjMHNqoAH2VMbYD6lpnHqcrwdE1eKQpj0VISYlfWzwvB37gYo1p4FV14zS
84Q94+Z60y6GK7yXusX6O9e/l0jbq6alxTKHstiMOfpWbHqP80ivgpwoHcnn+ujWdFFhAtPeI8p8
QT62esjTJBbIgY3xWXZDXAe0i4INGSGFlsLp9wyh7alYsHpRjVlf3XY2D20yrhQHyuI8UxEjsDx2
PGl6ZjvlPaSedhsts9rZUHDxx2pouPloThQANdjc27EDH9PTqOmuuNX5s6Z3DeQ+BfbnvoC2skYi
3M/KUs7sT+m8FGcd5vmTRKqtTpgF0CtU2x1VUY3ATFs3vFc9j+2VhW6V+1OVQXqI52IYA0csxGJ3
7P3KjthNYZ6ndj28G9U8Tdl0S03d2ZmN+iZUNNXbWeG2RB9i8qsXeiCBnhOKbSOYO3ikIoxsDuiB
3cTN8FAkHr/ASXf+Tb1Xn0J0OmyNSH+tm79oGsnDaEZH17GDxaDTNy2B94hI7sRGe5oitMkcc0+m
Z9gt9Bw2UUgcGLWmNfKzu9Dv6sz5eJfZOdQ3Q0bNNq/dgrdtOurmFrMCZdzzaL5yrFe/TAHLW83l
cvLbRU5PaK3qyV6gj6fEsA8GiuQp1/TXlZDtUy/R+ZFues/Yn3uiPvGIOdzqO1aUen0SeuMeGSZA
XmST9LGbI9iZlLQ8QFSYczLJTUoeOgrvHN5K2VWzlDGe2QHPJ8gqAuuWW/cHbBajx6oDA1PKPfUg
1RheDGOBKt3L7H0ucvFVUyZ0s5fceqXZla1AUyh3Y4KG5ilSVAdtWVZFZERCerALJAEPwAGwydpu
X1L+4Lcmr+pgULaPWkFb4kJQN+BHNBnLlEMImlM8XE5ChsktAcZ2GV0gZmhikLRARKZTkMwTgZVi
dLLtLFX3z63YyneyQX7ipApcwSW74rurFckc++AmAL835NEOIOwavoNc8eitxdFMrWya7IBHYYVO
3HmnExM5JIUn76sl+4AuHvkLcWKicbI5xaK9L7rluQJVZSpWRkCZqKfRlva3j1APPVnhxRYjtG9h
S/aLRa5thCgakBCxM6z/ruewTPKfAiuI7zVDgw8r8RZCrFoWDG1oH3T4zng28+ptEeneTooHESd/
meAQIIBPGrtPCSewhuD9VY/NWovhSCrCEy3dRjHMpHQAuxvBA/XLDgGNgF9XvKpeZOzKwG+jw3LA
tniZAo1r/1FXVnZZFGn7DvUZ5YZFUR16hw4L2SHjliBJuM1PA23vD9QmV3xpZlTgoVFB4vXOGfmG
q7Mshn1FmvkuAjD0m8AUACYM9Ak52eP6kZvVVc6zd2ArbeLAIoS+TI0MOun+Sgq/z5QAMXJAWN9z
5EBodVI+BB7jQE7MCDhaF1Jgonqv2SS41JAu1M/0ytk67WAcKtd8Mbwpr8i05M3HhD2H/C4kqTjI
E2k+4ix/pMTBOnUrLiE03Xu31px7PIJsM1ks01NrZEDr4/AxZku5o9jSlDuc9D1NIIPl+bAg55dm
6I3vSGACNl3yUUNaGdd6MJhvGqjO+qH0WrFz2qq4Fl467SySTTeAho4XzPzf5aazLAUnG5PTmSVn
/Wo5smkDpeLxKVO5eb+kIV9XK0kPJCPzE7MgGxJhEhAHXrnu1RluWR3R7zxqeBJEk/fqNkqn/urb
yP5gjulPWTRr+1oZ6dmL+16gd2j2HsiW8YOIH//qs4HhHZE8n7vyIqf8MtrqWrFIIkrvERkf8yS/
LeWQBfR5rF0rhJ623igsWLwa5dWUVR0Lbrz8xS7BTtMkzVaBYo6q+U0ScEBmy7GOEMsLj7g8W8IS
OWezlCWQ2NG4tc3EH8IzS3t7/m6kXROM3FbSra7Tde/YMgzGqaRGjAYP2BwezYZsPo9xAwsU9apa
ZlhGLKQP5WREIZGO3tKOGqc5GbCqGW+d2WgTGowR3jVNaQ6HtOd38bQALgLLmQluxjbAaQp7KM1U
sDZ2dI/iUAklG3cbmszeAR65N7oQ2+7icC40I/wyh1IyVHFFMpTWYGH8xGwtrwASKPuu+Sj+Yrnk
xyEfpcZuh+Ou1OkH8UeScFcXF9kZWpUX8A3MH+bC+adI/fmhAQs5dsAYkipoNyNPWzoSnp6FolEd
/ET+6zmEyciMsIbv0ZD+0jpCEO+NfNx3jnYwnSInvlc+WtwtcMITaUDQobAhqmM8L6DCWAkYLEEM
oZl7q274UEhOPYFaJ7NLZxDqaD2BomKxGWDZA6QxlTi8hRLTZSGvixbUOCECLpIfpkQUU8v1IGWV
ojpEFesDfNOWtzw7fRcLv21l96lqvcjpaijmZBdOmGC3JOJ46DBHDOoVmBJmG7sa9DtJi/bJSzPN
e6KNTfjSaMCxluBTfPqizT+DMPCjsKNQbSasSzuFseA97mDubbLYti5NOPc0r2H6DlIvWcI9Dvey
RQMq1No5yJY+m3r0k8ns+uSJC+Bk+WAxkbPLxi12nTal705sZoHFLUJ8ch8fh6Om6jENbL2jihSe
Fg41wal9Nuekeaxa8FTQj0P5Cf9eFg8xAqb91Dk2eyUgD1X8qHgZVL4XenV5BbbtcO2jR3qoT4rw
5xQoJ9WcVUSL77qEKsd6TFLrib0m0RZLj9xuAwmFDsIt95AoSEICy8g0FEkjjJkURNdLfkdO1KLM
utRcZvzJmdWImEHBL5sqBIxjYcsMxQNXJPbeSkHRSuhkdmtbEcnOuYNtZL1M7XkWppE/TaBbtH2f
yFEPN4ZqKvQQXFr0ZC1fbUE73dkGXvRFRNUM8tKJ/uPsPHYkx7It+ysPNW6ieRVFo18PTJu5NpcR
EyIktdb8+l5WPcnwCHigGkhkFioFjeTlFefsvfZyh+4yabZN0IbzM1s1DPzU2ePim6db88CmL3f3
mfYCrI09BaQ2N+2tldmpIOk9HZ03fM1ldacqYZY97QDULatFUBtczxGslWpFsamHfJiC/gysADNY
LDUrXkkKWLW2Jp1NfH4dpWqOWzZ7LwS7PunmpTpiVTRftE6INUfGZjYsEeS+Bonob2Maidl1CK4W
JQ3CsOOSNLm+FSU43huyEoozh7/UHDgAjUy76YRvOBBgRldRxG9fpR7cKsgxPezHkeVippzAaun7
ecbXqiUxA71bVmLDrBO/sT1URCraVf48N2lfvwK4cxPeIPJ4sATDvgkSGu814bPBiQwxWxzzqAun
axrtsyHvl+PWGrh+9FrmTeluxqDHwjLw4K/z2OjxhOasaCHJKe+ABKyVL9h7yTTVRIfuHfbG3xIS
Ol5ohtTmWzzp+Ho0HTtUQw91C7wlPcGw6e6yURQH+2ImKW3SqFZWRYmdgoZzkfYDyXmhopYSRFm4
YfC5ZMc6Pjioj5nDSJdWuaWJcinb4nLczXs8TE4bxOPPCcNzuSlM5NY7BDhT9zWzBj/8mpByPp5s
Ocr0Ouvc/jg4VExJEmqyixd9bNAkW2FwqlAc2Wek2dMZQyIwwKYdyMd28gWoPUE4EaefW8RLEvlb
zHQxqRj512J0H18XeOCSWzuX5DeGs0xOCsl4BZ0m0nTJOCsPGQVEMhwOhZ0g9BV1mKKSUeE5HHyS
CUzW4Lfv84yUyC6Zry1E3B0NZxO/WktBpV0XpCPf1SqwEMAqIFoOad/uTTIt3mvfox1eWROh8QEl
+Je6qsymmAL77JVVcTSx030Jpe+48E2kEYgr8YVd+QuU2TiGbwv1bh6KnkRXKh7Ui5My3lMUI55v
HEI72kuFwYGJHbsBMw7JLl0ToNlGz1x+Vk7YK3YKyYDpb6JXf6xCe/xGQFT/tqRUNCMsb1k/bSGH
Uw9tQrg3F9mFCKpj0NYSSVfWLijC7douTwlYDgCradhTbCPoJZ9ou8CUBhmEVV4tcvkqetONL6RP
hO0umcrkIvOIYjI86in2kn0z2vqm4Si+nJVABpdCOHKLFb4bg++fXB6ijYaqvo9mshjQkRHatxK9
RfJPUVAE2g70aqnBUtvvrlqr6zUFzdD1bm2o/AFgiVh+KjnMQFqEZyf2Eclap5qa9oTGVFrPQNVg
ERDW0XvwXi885WjdCNrVHONaCUT25KWI9GtKSAmB2lkSIiuwg/ISbi0KOHgKZjAyBZbuqWvqp7SG
r2AuAt+Xqm+U/3PAHNzf4Tct4cmbAbOLRXMTKcytmFubcmZpu5k5eWS57soA1eS66aFXXcdjLwcy
FVQRHSuPHcKhp8+/RbHYPasmBoxWhSWH14vQ5uhqiA0odgH8EGTlfmP7327JfkNUFALXvPclrcur
SiDdO3fORWHYzaWES9rQ2kTbRxLQbS8yD891jAOctCyipsgQmHKpStx3g496OSvq4yAuwkD7oqTZ
JZUf/SQhQ3i3lCud/Ba5pUYF6guvxgwsqLxTikyMi5krGVl63MjuxE7R83TvlB9GdFZoV2zUAmt1
wyY1na+njgX23i4bql4IjeorNx/LF/wdE1ulwmpfM1vW2zTOK/HGvi0/xuxO6Dyb0AH6gli7fa6w
lkc0XpSzsRs6knsZBlC4nMg7JnkTfHdB9VND76srMNnBidDm8dqNRQ4ph1+gSTRuVYO8s8P2kdDf
gxRqkBO0HMRodvEXoHgqyuAFuAPyeI6O0Q4xfTttdGQAA6Kh0sjHlKYBi1sx2oYCo/BVkfvRJfGi
6xfvytESBtfY413pGAuY30rTZ/sW+gBNosK1n73iAm4GgkVpUS5xvk3pUuZrv57B5eO45ByXMaus
k6F2M9LqGrWO2Du/xL3r33Gb9PVQ7vYXmekc3bk0t+RK9qqL9my8W0TEhG6Yuwad7tHyaMxiNJ/Q
HII8ResW1samZaHmFyW08yKjQTykfUrbfLwkEtx4jWq6G5usk+KmowQTfMvp8DFzSJf5FB4dwVYH
jphUHKk1kdIUunFmxRsfG2WYsUwwfg/WGCuWHEQpT+GUu9eu241WsiK8xspuZpszD3SqCDD8xLxf
rdrcct/YmQrrwbZpk77ZEEX3SJ2ylx5D3fgNUS7kM9ZzFb25HduTPTr2ajwXyRwR/zK5aHmcuZo3
TUUYCKm3rsaj45YPClDtjLOas+vGIUGH11Zir7ha8mRA/3Vhtr72VpNsORRXZ8ZEMFzj1JNPZI+Q
QG5zaDjGdFddetomfMM21c0bFHI+nxavPLgK4Eji5KzqLRiQnmCk0XLXqp0KTZdJmsi5NQMHpBMY
xtwsK3AqM3qoOowvAAmF9/+ZwkaIXFtRj58DHwOsHeXfHeHxn5WIILf0s0aF5ost9CGYpX8Efd/R
4ucz2dpzX4dXauI8vU7R2ed3Se3AfqCUxd43G2sH3GEnaeNJO4XzUbpOa6HwMsbFU+dJPLhuiyYX
+qXvbMlxcKbPPnjSW0vw9uSGyvH40hedpYoNyVftG6xsMsPrio2IwlPRXoVd7Z4oEETJGiXEpVjg
aAacTnSDI1HAnPRWwtMyPhrtCP9YJLGbrqXFirGiBoscMXKdcYu9a7mmBLy8ha2wm30/1w6ll2Ym
DKhfiLLCmzauEe/p6wJgHpw/ExXJJiU3dMHAG7TWC2rP4Oi5jctkCLZKnUtZ1NNDjN+zTNYZdCJ8
YmkdemYnOlE1D3k0j7QuIKFiIjBIUBkE9QCGRA1H6rHDNYIsSWTyDFvEMubahf/ib5AqGwgVSdmK
zzVoeWfTN+ya1wlskhm5ioj9DASVW4wn4V96VGUkTVVvSugiPsdodzRzv0lGxiTdL3KnM1K4+Rw4
f+0wBYabcOrN1wTX/Y3HKD0QzO12BPst5XTWlk09uB4DQOgdDhSAwlmisdc3FOQd5U/Nxsxw5bKm
RlOLqnr8SpMoir55FXnDN7ikM4ynknTAnaSQGaDCTNq0e4h0TzNddV6R7WH/CHOmRg69fnRVsY/q
wKImUAc51jgi7KoBs/zBsXGXbpMyKa8QEGTbobbdQzghO93kJfWnfjIwp9wici/MyZDHvDQ3BBGz
lw7N2LZbhHVqRyl9RHNFJ7CGi5P0+VM3eWl6ndreWCJwX+zvflSL7xRqIPqWlvIF/zrwwc81H4zZ
LA0gm3DqwIWvYientdxl+hknp95gmejBiRXWlY3hmU0dtcHS2lSZJwqYcFkGCSQAuYCORxbBl2Vq
x+0ApaPX4MjCBXJnV1jyVIfavvgU6W/32NGencyqnC92GzU3CMIXoEtVuUeeQPoJbaREofuZ+x2U
sYlmf9lTt4EWqCOeRyL7LYjBhlNN1XY7UyNRp2rpjWd2cEn5DLsN1QGr7ODiHezY1VRmZhWoB8/x
1oVGuzmXE7pyiP/huiQ9Ew1zZc3pA8HRi7cferZqx7bTgTl4ZSiqp+ziLKL0DkLmyzTME0zAAtJU
clFOV9VpAVGGHdy1Zc+ZYAnjB1ThjX4AoDXiB9ODx2HcjyxYNQRaV+N4gqsYNaTzFWx7nmDHcY7a
SOcCwix9y2yNE/f0WhdWx5ZjTZVE915HCOGqH9ASpkis0xLfnE0LiqgQIinbbeWO3Q+dXfrgCeWZ
U+N6cG44khJ7Jbv6uYxDfx8boepdKEXkIeQy+imfWv+x69PuSTR+9GMCqmB/NsAZLqh3T3xHdjii
Mk/NcM+mPQJJEk0IElJTjyzkEXifhv9K65cUTq0ujJ6sfrY+USSaz36Y6ICgCQ++Ldg+yF/XATy5
h4DD+o/a9ikWMRc4T+CwSUPK0rGf7zLA6DeV33HzQBMUiat6yMOtrmotyUKtyX/qnahstrnAGLrW
IpuvrIT2IimkYniaoib64qPAEjs07lF+71U2hpLAx5W1pXbMrGZP7CNC1MdP4Cktc5q110/sezLA
3HCtTFmA+k4JSKHzQa/O7n3/Bq9LVRHsWhMalDuUyq5yJLgZ0arEbOI6ibTY9uR2XMmKBjQANzK2
6eWx7m2RAwbTPaYg/w0nSPZMS3octg3d66ObOzD+AQKdF0nr5cSR1MlPIZ3Pr5HdDC+ePXg3OBqs
mRKGN5OFLYGE+qEYu8+kWtZjdbXU1IRKRFSsVbfxQOePtGCrGj4RcoNABRHPQssMzGCA5dK3EY+B
uV0okDGtQzj3EMTo0qqvJtJzyzWNeVpBUd+O9AUJqiLO13hOA20Yfd50Owh/uBvqzr2VcZk/OrAM
gztrSsmnlcEwkZpcuZ0vNoWoWvZ9QeWXWwn1MgK1X8eHuK/MS6TJqjvSpHfbp5bdC6bzTEZi45Mh
43KUrqDnrvBBjiBmLFD9gmjBQ9Do+KuJRP1sdAPgJhnsb1mS+SdkMPXPLra76yT29FWVhWG2l/5A
QJKPOYJy3ZjH3/O5vWBb1RIOBO5Yzq0b0Ny6baMg8jkbsiW+mo3dyGs0z219UAN3jGILspEfFZi0
ysmLa2jI0lGf9dBZR0z27fiCJ823KbtzIAXi3uA6/lF6LP53uc6p9dKVWEr/u9GtTm6ysU+oMEnw
XgQJsKQgtAvUxPoiWPs3BfHBYuUDHjsMwxIPNxw7UFPjj+eIMCUJCEOCTKuF4OCFnebRcRI0seNc
+eScz0N4bjCa9dt+Fiko8SVS6g6xi9UjSWXLf5qIzOAac4JZJlDeeDuwPDxId5nviA92qnvyhrJP
RRFSUh390IH4EFcxBrTLuwNQi1KpwMm8abG/WGctAV4UBxESHALafW786sHSPhhkKzGA81YDc44s
L7HACfh5E/kgPdzAlKhS3ZFTworG6WhB76jMBNuL33sKIJ0S32CqPh9eLTqCkVqbrsIeRjkqnsID
tWZw0VItl86vJuT02q6ZfZAwUpCjjDRHLyFQuQp3ebk0G/rqeMAppUzusyYSDSI40pHkWvut28Xw
AoHOVCuWLL+5NrScXp1gAuXRwYjIqJSUIYf8fCYmNYHpADZi0iUeZwDwnCyNSUkL6bBjitc8bzqw
LfMQhfYNx8gO6V6GW5Mmuip1ikcC4whSOU8vFtV4nLH0ragNHdnvTjy8tnQOuShwaoTNZBGI55mj
cty0BR/CrgQaLOAT5/FiO65+gMrN9+Foqr2qOXL/cM1lkPQEdBxdX9KZHKo4/zYlSiYc7sWyGYg6
dzfkeDMax76m0Br1xK99XUYcrIes5PhxG1tuVd5JafX1rkEaFq7FUOjsaLWT7WC/1oW5ScMUwSRp
fBhPyOw5TIx/sJhqdOwfGkl+tsfJxrSZcLS/csYQim6cZvUd2GqW8iCtppuSjoHtr5ourJ2nDMOl
fsS9kGfhCvGTtUXahoywgmSF4M8fX+kEwmKIfRuZPBWjEC1HZcmbjK33s2APkj8sSRE/OlRsObtR
N/5GUAdbO0+HzYNom6TckK3gXRV815+wOy4wk/HvbjmQUSyilymmdGU4ekyQ1MvcuYrLkL8B5R62
IKkLHqDO1mqqW9prMezTaFG18+IIdz6AJtC4ZQtCCinmqVXvJhB+i7Q+tqpKrbuWMxASDqHMdFcy
n9IRpaWQL5updUMH1YuvnmJQgCiiYr/ITjG987WPMLmvNmOeyOYGNW2cfyoi1LOfteMMPSGGiN7X
TtB24zqNbSu4jywMQnTWNTsE/LCldN5KkB6utQrhj8lXTEA0yRB1+ekR8VF1IycN1IZeg/nikxAX
YEki+ZiQH2YjZ28tFC9yTjkU728sEaTBD7+kbgWrjEkZrO7nijfqHPismo7kgtwW9Y1qSUJ+GQwF
8F3Sy0pgwrRdd0s7Cudc2I3LFhcC2cMufShwL51e3GtvhnwAnmJxbwoyVlzaQDOlD3+bUc+hfwPY
8ol6V4R+jT4omxAPSz5OKMUhqsQE4ab9KfGQDB2Z0BbnTJx3HQJHsYKWPXNFHzEjtk/dZYsq1lUg
kDSyYYwK77mlSsVJvcrd6Tvlc2SsnDxnVAuUG6uUMiSRWNPwQ/nc4VromBqFP/XtU5pFhV7nVIPe
ZuZi2qGWE+XswObpqWVzfZ8tg8WXFdWvcHT0oa5Ev1zXZuBYGoN73TlgF8JnLeyJYsYiUuc7ZwyN
eY32lnzMotp7XYiICMOdlAsQj4nZH+yHK1K4WDpInoqyDIO7Ho/+jsgMgOltujz2AvreJaN5CPtn
PWUi2vrDDDuVyLK66B5YdhIEz3lelK+yDvk8ccFEn5hivLd2Hl0KLtlCFC055PpeWMa3MSPUw0BF
LVsQTORaP8ycD+xjRzTG59LrvfgVgREEs8k0KQnSXqDOQxlIfEJ1ypEoGvWbJKj+hA8ZTy37VRM+
dfC6vAfCSTlt8eX4X+ZhGva+EpiUpyq/asRFck+RNHtlAzsfKP/iovSU020JawaVCNi/gwSGbGC+
yc3cvGKUiKfH1MvGuVmVg+SfvFRIKTqytf3W0cu+KPcdUq9g1EBO6iuMdUXeuNuFEzOGl5Cz4Hrp
fBX/CABOXk8zSY0nkfglvbq0c6q97Bc2oFD5qn0U9wlNmaaG7yLZtGKjpetFju/k6HUxtt4t8dBs
uXGA0NlNy9z7RMu5eui1HCBsmHxohy2P37KvC98dm08Cvo/1PGISt9YLjq91xSStj8IVDfyv0rUG
8hjUEH132Z9mx2aAFyHJw3CvKWYPzUFhUB42QOZytFF+m1Z3nu+NuOE4aVnmJ/Ung7HbgrRQnTM0
0+VWuC5+RLCYELKxF4+0V42VhffKgu5mxxNZD1traWvvHCYNllL2MMGaFifgD9BdYKtiPHPWlt/n
VjfVaJfojz1mZvIUoBOWAcf6TbAY79tCS4moZr6C5xDsBjqLFO4yfgqL4Ex2hTJbt0s++hvORFJ9
9QsMvGvYyXSJ4f7YM5thtPn0miAYABfCCUi5gBbZo+osYipquqBwHx3alKPMtwZMV09PyeUcAIwL
zYmMLoxa1+6wolDZDXejwqQ9ADBVa0U37gmNvJ3uEnYnlw65PXtfCoCzYK0iWRc7mtIBBlaiYE/T
WBbPedc0NDySfg5RVl6wnZxuUfTtIjaoOHx7oCog9cLsc88MNt15qS/TK5H0cdfu7LlyrdcK7Jb7
qep9uIxdyLpzgrqFOq8W/G+KeJRPnyAcZGyM2Tzfyam302WlFTKuH7btJDw3JhYfIDFctuWAnL/z
ALHwit8qANjLK24BJ4Skk+RR/1iSGvhI73YKiVDwwp8Atvv0oa49Dd4bpcI+s3iG7Ipd9E6EeRr/
M3lPggwCFc9f5o584ygL6bJiC1Urbw7RYLt2yBGCBsWFmxSGyU3Vh+WPLPB8CgDC8GfsBs7O8QZq
TZf293xC3m2a1yaegh+08Lzyy8hCQWgkum62R1bQNE8FaAbI8dQAz4GpKQ2kAIJYP6S3fEmtqMIU
x8YOYx+Z5GTWVEw6pkeWeuNM9njIFru6aqIx6J4Q+0zqfIEENPtOdiALNlVfz6SJ9AHziI5wzD8S
V5RHj7SYJNe0UzynyiKtZk9YhfODZCIOoonXRbSWkn5X+557V+shPUo3rbe1SOyvLrY+vPQo85Gj
kWtTXzuLJKeKshgCrYVPcodPwbYRUcXLXpQFh6Ceb8OblEV5RweUVCg4AdSwzfLQWMisNjo341sR
5pO/TwmunGE3BT6ZCSqhGrEGyV4QRcjkAZ4Bin8gp+WtoAmGUFQUSzJjg2BtX9OTci7wS3YYq0Ea
r3qiQectxxADaMqhZ/ZArjEv1ofIDA2to7m6oR1ZNFhyTKG+9ZFTPXtWLzTgnnk0C8Ibi3+xK+bh
3ima/hoRj3sgMcfCu5NKBBfFCIpg9l3/UvIvQLz6xbC8qq6KgVjZ0/hq44c2VJiwh9pDzhCOea76
wGYpJJSw8B9pMPGMc8tLLCYy32DvJJfL4MnNE1E+hn6VE7jHFIdUsi/ZXwewUU4oUKkuhhCysy3b
rQUdhq8rtU5R4Rb7sqcLGqJB1vDR0RcecmcyKd/90JhPqCvLpKPakNTUBZYF4aQ6aOwGXCGZ7ch7
QAEb3yxtnpWADbzBuh8WbyTQrPYd+26qRWefmMswEXIKaz43ZN/cp7ZVBS9u1VvmgpyQzTEKpNzV
GDFOROzOt1rP9GSt2LmZOVq1b4NDD3ZNJU5+p8pSxs+kMSzPteWya+Ms6K5Lj8f6QDpi/NzSxVmj
g63Md3oPS3UiO9O/yntyddYwT336UAlBRFiJSTa4Armf3rMuYE3iSKCsbezWPt3rJMfXuGtzd8HC
MsZ8otOpBpkHBFhT+SX5jkxUkqSFQ7gDKFR/TNYiY/cgEboMOCgPaWc7brIJ+T7Z6uamdx+TkZPl
pu2XkdO9mq37ypstfMb5paB9vSAnD/djglOHGCXfDJ8F2MX0aW6nNARBZ7eUJczoY5PBaEU1OYQ1
Ne2sgaxNe62IM8itVa8r+jC1RxYIMPtKBvNwxgwQLvVP1276AdviUM3YKLFFdRN1yxLdWjFvhjoq
OvsRXm5C/ndg0dpvn2IFKu+l88phukGoY1Xhd5/NdhLs6J/xgaH5npDL770evTEJazmW3lvOegsx
HNq1/TADZAEI4kCeCNYHM3P6vKWm7y2bvpTl57gR5bBPtFXTQBK10v0+YSHrsetNGISKtZsj4VQH
2kVR9CkaNDPWYSY7dK52okAfZ7qf//qv//l//ve36X+FP8r7MpuJMvov8Ff3iEC69r//JcS//otp
/fJ/H7//9784hkCpNC5EF3ZtvqHCxd//9uUck/HGP/0/VBrmHe6r6kvgdHW94eQz7jM7E6+O5DyB
2w+fNsZ5Qrlb2585vTQenfsppa8VI0/6+Ne4v/4Y6VLkJivCx9Pp+JcO6q8/hu7d7Iys+59Sgdxj
I3Tlvwk8Ld1WDvmc7wlSwQ5cpxFbiv/wypjyjZG2qxwFtV/pX68sNT0gK7LGV/aK6b7JZ2JZHMRx
ruuE15gjv4kAwNXH1xT+r7erAM4pT2hq5jDgXMLdf70osilKSS56bwJAxvbGU70DOLLTJl/Rj6X1
tBr5bJiaq9aIeyPxnQLCN37G6qxcykIV3dQNqa+lfXAo0yYUsZqeTQEBmxd9okXcdTol1fA4ij7w
TmHOweb645t498qU7SuQwp7xtdQorXzv13uQPKDFhIN9nl0xIE+qps/Q84ZtK21QXYpNzdssZXj8
+KqX/+o/Rq0S0hYErFDFZKAYoS+j+h+jtlzaNDKBUz6CeiTEoiq8/HpIcRZiI166NeVgl/4yibPH
yCOd4y/D1Pzh6kq7mtEq+Ystf716j1a2aVu7fAzKsTunuTKPYXuR6cJH/MulLiP+/Y0qz0iFMM/x
tb4MoX/caCuVRUNAl49tx8myQPixxkzU7PrUn3aNa3vPHz/Y969TSM2ARG/oGcaltN+9TgOwp56w
P5xJncS3EPmXNgt1DMBycXGg4E/fyGF7/PFVf3+gXNVQwNdCsgk39q93SY2DG6X5di5TtuirxXK+
Ri0VbLpm1vLtP74Ww5TKmGcE3NP3cwxjs7YpsQVnWufqmY0i3BLsaPGlGoWb7uOL/eFxaqWF60mh
abS670aKxgTuULq+BANd7PzQ677MFzcOKCCJf43DOrGSWSzm7cfXFb+PG82FPYe3yDzqq8sP+8e4
MRbiUelnwRn11amyVJPtGgWLN6TWQsR2C6I+HpfmS+6IV33J6FmnbUfOQACxomG2dTA+jJznfPgv
9yBLnnx/0H/5iP/wGx0OnFShHYqOtv3uN9ZRFY4t8IrzrEkmWUW5Q1kOv7S+KlpyH+OsrF8/fizv
J1xGtyuZpxhnPBKmkF+fSsRpefEiS58l3zbCQPwDHUUB9NEOBGcFReqgHYvuPfaTbhcTkLv++Af8
YaAzXwp+B9Ut4ah3Az0dBDaRPnTPTj/JY6ZbKklVFiDGHfq/XOr9ys4cqS+SIOZZBG3gMtSvNxsm
U9B7eeWcAdr5mwpf7Q75PWdC2vn7IqmuKnZ+K/yvaiNEAGWjLBEHNEt++Pief5+rjS98w4+xuXPb
vFvlOsJc0PFP5myNvoR3O3niWGXZG256dvolKNYhs+cNHtn4L1f+/XWzLHlc1PNY0nkMvz4Bfxkb
31Ran5F80AG1zORuJupPO29JzTVNqbsMrdEu6J2LOMSrrj6+8d9ftmF5YmkUgi0FaotfL88K5eEZ
aMVZJuxkRTKWE9CnaNmouB2+fnyt378lx3Vtguq05LOn1fbrtQicJnej9YKzjZxxZ7f+5UAXmT0S
6W5d2FOy//h64re36qKtVC6TDI5kG5TUrxfMUVwMnp3T5QstUV0Rbpiow0DHk9JwHJhm53SjfcyJ
uQEiNYfE3LmLo44zoXbLfQty8muJ2F6tCt2qa7Ok41tsWMVBGjUYz6sqSm79yPh3H//sd4/JcRC1
80G4js2flfDfjcWhnXuosaK4kkuxHICGNYfSysWGjlx2DiP7bx/h79dTtnR4L7B7fcq2765nozsi
Ez2taVH6xNQWI+51SKIBsH+6FiDGvd3HN/jvKewfGwbuENGS7bkgvTymAP/dpDogmihRMdVXNJO7
Z19b+V5rWaydyJ6OsVrUmzXqlDC4CU1IlXfpfqF9vbE5xGyNlNNfVvb3s9D/+z0u2wZGJXBD/903
KDKgKr2EqYRopsgjgj0b9X1MqiD6GVT04Y5NNF1AP3aW7AtUM5CGwaM+alKKvJMi8vT5Lw/o3YHn
3z8IHZKnFHMirZV3XyX9OoFmsuOVhHk2rKFCo1TQhDUxQk1i35EhiZKY6ixEI+IaZ7UzvWX/zCoZ
R5sh17QbP/5FfxgjwvV933i29C7D5dcvybetkZ3/1KEIcLKdn4j5EcDUvKf4oH7YgqrRx9d79+Ve
HgCLgvAdB7mztOW7MZn2ZOD01DquarDRsINBOY03MnXocNcKYf7Bqxtnum0obz8RsTk0fxmi8jI1
vBuibGZZ+nn+go3Yu81722fExrRRexVN2XzsyKmDDmpPL37c3LLj17C0ortLeO33/NKw4QysWJxq
auYO6akH8pIgjNPcmVYuQijIwML7GQ5QlkJnTFZB5MSPs3LdQ6wy5CA5ZUZ0s18+fojvX5rHuZkX
BhFSs8ZQX/31pbUaoCFH9+xY8dOJvHEMBBs3vmMNdNeCzILzx9d7t5Y4nudo3+CPtiUdcV+8+6wj
2UQuQHDr6Hn+YOP0pAI90WysQwxvqyyfWcH/Mi4v/8l/vibP40jKuq24T2EL592X62BQoODvdSfd
2dXBpexN7scMtKjT7dox9bQFuFj+ZXC8W7K5T881HAaEI80F5/hucBKZN+doPgkl8FyP9mGORc3c
ORk9k0NtV828g/plWcepFVVH1x5xwzrpaf/85ebV7z/Et+GOSBZU47F1ePeCCxt9T4Px60S8jz1e
02yLunOOpjxn+Xb69k33wsHb21P126gQUk8ObK2b5id3iE173dF1tV8o7xqqJKCE7fjTqC6ROSh6
wW7eJij90nMNliPY2DTX/G+thr65Fej2mXiivrHPFeTWiGNsjV4OqgUke7TRXcQ2rZpj0qLjsRL2
sYUPRLpPricap3NSWpeDaGzHp7HP+4EQxxiJ/RqzlBU+qRE683OCwD67Z38Nk3Aap6mXK0IkYHN/
PGZ/+0Y4oPtGKXg1nOmkc3nE/ziDSDR7ZCKgU3Lagg5pGozOihYjSBy5VN8prHh/eWmXwfHriOWC
fCGCPzze3GXi+ccF0xb/Nnlk+ckep+4BYG71SDBq+Jer/Lak8YlxGc7Wko+ClfbdfVUgXBJE5/kJ
wQZZzlQOj41WpLXoQRH5XMmjlQNaJAQ8wvtEZklW5e3ajeb0LxvM9zM5P4RzpUEjIyjB+PrdpDCl
CuglEQGn0Nfjs66zeFeQTX0qSOMboMxfOJBxWZ048tZ/eQh/+DwkpSmHcoHL4eL9oxbQ+coqFuSG
YC9cO0UR3+WwjLbjZRROGDuOaH5cwiIJIc4oydx/PLT+8KY51CjGFdt6rf69xPzjTUd5K5c5R00Z
FgLZK5rQ/LsV5/F/PoIlwjabZRIdr+282ysMY9m7pJHzphfsieBNJ+dGecFsdmEyhq/I+UkA+PjO
/vDR8EZdWInsmYDHvBtcSRtNVZRH0anVxOLoob3CQYisvkddZiSZGB9f7k+DGQazsFGB8wfD+ddv
prHTuaMlFp1GJ2MZndKG+S1g8pimdAfqgaiUrIKzMSfVdRjQIpi9TtzZTf3t4x/y266AwUyJnLqT
61zKwO+3JYOeUBA0YX4CoyrJV5/cyTth1pnSN01g6bKqya1Sn6cW5d6aE5SMN05JxXi1eMYKv6fu
ZFd3QS9BroJraRbHWtHeMGrTCD+UalWyl0xOSbyM1e2CLGm4q4WL3d+3AR216zzofXUoC92gwkFW
C6Dz4xv8bQVnMVWU2tl6shVW+t3RH1IkIdKSaoyHYv3HhRi774YBxCviIQIAP77Y+/oP6yhPkz8M
OmIqK+8PHigbCi9mkYCcl6liF8EW+obPE1R26s3OgUnN5UhKCOeyk2gH6ks61/BUEcmTXfOvFo8S
QUywdr02viE1W1Q7gnzlt4Q9rPjLEPzDiOdMRt3d5QtzKAO+G4FzaWPsbeMTPMxFIdYmr1aHbvts
FumVNx2djZ8fP50/zJsOT4XHwhFQyfdjfnISSb3dSk/j7A8bsoUMslg3PiVMY7tKyfa6VSFZh1WY
PH985d8GAaHgCpYq0zYLFJ2XX++1zQTJTHXMOHSImsXKI8Mc9WcfX+VIvW8+vtgfJkk2+IbDFzY/
RXn114spgyNAVDVResqbjh0my7WY0/+PRYh5ivaRq6XDwerdbn4k5WGIcT2f2iWlpInKGQGpLSyC
PAErQVPoSR2aEcMFWb79+Ab/9B7ZmtmOzXx5qVj/eoML4hy/02VyIlEoo4Yny30Hd3gTeVw+b3Gu
4pHS61Au4/7jK/++N6bvcJmnGbCsD+Ldx4yQXY29n6anzvu/nJ1Hk9tGt4Z/EaqQG9gyE5wZBStY
2qBkS0bOGb/+Pj13MwRZRM1nL7yQXE0A3adPeINZiA+hQg9ojzNK+Jce6Ex2R+wa8bcoRv/9W1fm
UvK+p8qHvHP9yHVpGlOt+LFX4vGyT4ZS2UxA2p/GMbb/jPjQYYcRFBBbaLiWK3f+zeaV3XI69CrT
Qrpqhvwcby5d8ONB5HSz7tkw6bYFf+vTrPvoAcZqtlJe3bxfKhxGkhqzQB6SI3q9lAWwI6dJpHt4
OuvQ8DB2EuDON4HdjPsJ/T3mvmr23kDES5WrcgsB8idvvV60TsHsT6ohvBQBjwtlFlJWGANt8rmN
ji0DkJX3eXv3ciVQ6NgOTTTV5mq4XlAXGQY6SWZx5cEfgB6Jg3gc/1fZeBFgYTJt8ijj6cscBfcQ
ugd0R/1QjAjXvHM3y6tJE/QemBSwrRabyrTjxPQD3/SatnKPTQu8E22KfGfWwtgA11W/5JDUVp7+
5vDKRbmn5PlhSXfxtiMfXcxR9Q0vbWI7BMHbzSBmBvL1jUvq7qFyiCS1sDJxqsGvvjezY3XmlWQa
OukPsfj61ZuqVhPdYwvZJabx32uBgwASIEXxAjArQSgjaCAcvP81MwSyiZFM8ujPXa85K/g4ZkFP
Mod1GKyUKt77SuF+cHA8OQZS7w1UbBav7Oo7p9aVmSTjLlPX+LqLVTWmHEPQmt6kZoaKJFXToO4U
+HRktRAw7eNnlFvlqgST7xVNSI4QlznXz/VqWSq6WFFy0zNLIkMbinzL5F47ROH0y0DR0Hu83L2H
ow4gXSTx4EJf7NwOOluEApSBasSUbVs9wixPBdSSI1GwUnLc26+yt2ropMtkyovEvNKqYTaZsnhp
h1WEanTuSUGy+5CL3Di34N6/tpGm7Whfoo74+Cm1u4/pEJ2ouSg4l4OMGv0DRGRD1zNQX88cIM5z
WWyRxxnrTQW3xN+7EVi0PX4bKga7GPiaWEUE7uTS/2oNG6F+H9r+hv83RigTrb1JPcw5whNfgVj4
+gom4N4mEIgpEN3osRLGrzeB3/p+UEcwgmcHJGIPAhS5DJGd8piSZgoTZeX93CQ6bDoJn2DDUTa5
YlHDzCDxy2oKUBjP2vY3po71EVZq9vL4K9z7CI6tao4NVpGdsNjaZuuMlarWptcWVfsXLkvZpW2R
eIqa2VyJjbdL0b3QDJqUpPAkOIsHwp7AUpCmECSovbr1w1bfd5WJ4HPUGyuBUG7b6wMrGyUq1GNH
s2+BL0lgNTWUQAF+3wFzFaCFLPSo/QZKvD/4ZOB74PT+bjJKSDIqyiyPX+rtRc/yggE52COgya87
/01OYaC4hPBE7npT6MxPaWk+JyVqt7TYfOzowR7qITICj9e8PcmsCbxIsEfJjJ1F2ogiI6aAkxSt
oFX3WZ1HtMzEYGDSKPIXq8BruRl6WNiF8u/jhW/3qcyd2DlyIinBRtfnonGGsqqABHl2nNnmc2k2
qKSjmVwl3x4vdG//yGpeFlW0EZZ4il6x+moyiBchIhEe/t3lU2SHX2uVV/t4pXvbh9doyq4tH3BZ
ZyZhq0aTHjheGdYKMDa7xZIyquOLNgzoxiV51X9KUpH9GDo1/mNxN356/APuvVOZRNCgsXWKgMUN
QO1aKko22R7yUfMHH41A3Iyo998fY6jXSA8dTgrTmiXiqI+FqQiEEzwrjOMeedO2co4J7cV3RxnW
4f4Ek0fTmSHJ9R6hfTs7cylwtwRr+lOYc36BT1RTw6m/H7+5O8eAZNexddB/8h+5id4cPWGGJiBq
1/LGclL2vqplB3rc47bvKxy2AaCRY2O9bDEqXflm91Ym9SPk2MLg48k/f7Mycx6JESfmwBvPfqCb
FO/cvIXqwX2Kbm0ssiPaft0OYNna8OnOyaA3yfiLgSQIjOXJKKIeUmnYCS90c7hYCtOtqU2TXTc4
0fHx+729BUm3XJieBBuVhsrivghjpX8lX3oQiBlj+VM0nDKTpgp9YgRXFOwCHy94J5byWA4DIu5d
/l2+VgVlqrKMCS9agKByb507y0XgJDKwURyKeifQ/ni85L1nFAQZja3KLrKM6y9J3TBUiLMZntsj
tB2Aor2YOgQGVRQmQjOJuxJu7n0+cA60KW1qUDA01+shiz2rk1EZnmHqQAz4RSiRzbiSDM77YzVT
WYpdg47UbVsjaqexKtXe8ObCcr9rfdjvHGssVk77vZOA3odFU4iQIpYzNr3RUAJEgsUrKySUKzdT
vmEIkO+CvgDhbjV6s0WO8Wck/HfiNgks9CEM4TiA/UzgfoscDQ37BJc+EnUN8G++gQtrf2sK97uu
AbQ2R8gRtSzL3r1ddNJBNDNlkWDYMpi/PfhFK8KyT+iB0rA6tkES7Ey38L90KJPsKgia0UpmeGd/
6kgi0rl3+ZCAj64XRKIAFvdAkdm3jYnJddSf9Vz3z7gTMWq3mq+Pn+8GfSHfKmqvFJSoAQP5W5wH
Na4nK3I7w0PZp91aQYzODXjDXTQMcBNGcoNNHxmobvSmoFTo6+dCMn0GZr/oO4TNsPLC71zPOg0G
hkRcXhzPxVcecVucCnswPHxtG6bmDgbvGzAp8FRtzCFP9eCWhwYyw6kCjvXZseP08PiV3Dmx1JwS
iYJ4Dqg6+YXefHLTnx0/6modP5zBP0ZM072xqpt9WBXBysPeiX+GBnqVkaMD8EVfXJ1oCBqolHa6
F2eOeoFpgixq19nfiniO/kwinp5bo1dXovydNwxyHAAAFYGMuoug27qW6MVomV6uouaLrLjbzZhD
IOSySStsZTc9uoIvQYv2zRaBdnER5hB2K08uz80iiec+BcdjMQ/jLC8+M/qTMcp9FEATlos/ombw
P819qM/vP03gZizarXJMj9LM9bcs0gEZvkIzPM0XzF06RE2LstGh50PLM3Imve/fOy7RF6QKX5NQ
db0eNsUDDrJMv2pFy36Piml7mMgrLwX8g5W78842lYN+XVb3pJJLZCgSfoFSm6npqXRutyi+jrhX
togoB3qIgPnj57oTlUg+gODIEgQEvfycb86Em8Rzb5Tcmhlo9S9uT1W3gQSI1ZKBkQNer67jryx5
5/nYnNRYHELutOU2hRYTc505ugeBS32qC6uk2dcg4Wejcfr46e6cCFqZFt3p/x89LHZJE+Hs5sc+
Xk+axOhYyG8MmwBr8B30OXjeRj/+UIzBPgwIG1BiTtbnxz/gThyAKOcwbOM0AMFcBOEpSkUe+SX8
ynCYFTjyhoS+oXyD9oY+aogUgdxJtrCznGrlhNxp6RJt4TmBvKYooqK9/rQQmaumKsKUNMgSE1xB
H7U51caCacZAGwcvxUGkLwqTl0HX4m3v4OftzKHzx2yFvX/8Hu5EBUaplLhAndnYr/STN9ssGRWV
qlpNLrOSaH/YGdm2TGPr/cn821WWndQeOaIOifzkYqmxv9Pd0cT7A2no1smKb8JyP89RWXtdlK+B
ue99Zi4WwUliwgUX5PpVmzlAThfm+mWAF2Zephothy9uYGl/MbRMf7ajihag0FIxriRtd86SHP7Q
LqGQR3Brcc/EraLbqFPGF3Qg6pOTN/oxjjWMK4Jo7f5+HSQtIrvjvGa6joAjtExg2oE/M7C7uIg6
NXFUAdWKdU+UZZhcdGXXlmcs/Dr/EOAVibnvmIP1PlUVrOMZ/2hoRSvX+W3oAjfJ9Ef27HXC5OI6
J+lJZn/KsktM3l/hE1pP0VYl5/s0ldbwoWvzNarP7duW0G2CJWwNiWdfhBOoUYGlKjG+tOGYHfNU
jfaVlTU7oZtrucrtjjIsl/aMJGOBo3YXHxaf1harIbhtsV01v0ItypHz5Igi65O3EM9DPdupk4t0
4uODeucRJZCQGxw8D/SZRdDo7bKLMZP1vRFVupqbtM6euyjMi22ZJIzsH692W3PQqWEczN7VYNcu
VzMgruI9AroWdVvnJUUPbe+XHYYxOH0joTt1XbvVSwlWp93t//t48dv9wzhPMhJ4XkF3YRGbC+gd
YsCE0rOijA5f2k2b2ip7iPa2u0mDqFpJIW5joKxumPTTYuQ2uKE3GhkadjjzeK1f0US1Uv04gGLZ
P36q2w/I1WrTGJZ5IAymxakYhI6OL0bm3kRS/bFonPlFgUjupW3urpU099biWlNp29DqJrO/Dnsi
EmkJ3mnyEBqSwI4MLWokwCErJ2vN2TtLUThJyDyHCazXIv+KsbNvB0TFvakT0S8Mt9KPeaykO2We
45VNeX8pJPWYBII7XcY5bDlKFcWrHh5GMX5EViQ/6YWZ79EWX8M/39mC8CQk5IQkVg49r1+g0/QY
9rnZ4PVIfh2dGgntLBrAfBSoBM5D26082isV4jqGW4zNJSBHMLRH+vF6QejEajjYfu9hKpjhuOlY
0XkKR/+vwqysH2rta8cgnPp4U2e0TuyAe2xXZvpw0lMcZwjlJX60OO8+3rO3wc4i4FC5AEaiB7fs
hGU1BnF6jO0VggdIa+hTsBedn3ghgjKocYxHBELfyfii6QCBEPQyjWIZzpcJfZeZQ56izukZqPj+
rYBo/jZWIfKZSEIctAbHusfPeGdXydQAAAFcL5uws3jz7oi+ThZ1XoNYtJcjinymxz+fhGi04/+w
FIQYgAvU2kzprpeKtG7sw1RrPcS6UsrtwD8bSmAeQgqzlfHavacizJiyjSJ7i4v9hA13h/pV3Hpj
HzUfHUVzjyS82hcaHc7KC7yzSQSNaBon1ETCWg49I5Q2SrUSradWI7LzSu2eBoGtqgjj4bmuJgSr
5uL9JTUNN74WOTQoFyrO61cZuE3tiEytvWKYgZvs0DzxgaKleDdmeFSHKC7jgjaGR0b3CGIVrpH6
v1FnKZuVke+dSEHuxb2sAUqkM7HIB7ouxeu4LsCAo/I7fWrxPAjPeV2hSEeRoyCE2pl+un33RnIM
ApMENbHu8noWzUSjYTYbTxjZeJzw3jpEKMGcTAX1pMdL3Xs++YopQ12yS3dxbWHNNSaYR5GdS9Ud
X3V/53Pk78HdTegYKP3h8XK3iYfF1IvbkaEUE/QlmlbvesrG0Ko9l5OPJD809wnTjFOZF58wGYpO
jfTrQuOnWTmbd5+TNIACmCbCDfACxcJ8UnDo9cbGir4g75H+PdhWsEOCQWorlvX+8YPeqQLpUMtT
Q+YLJGB5xcSkGWXVlr1nwcICgBYnuJWnWIptp6FFa6apsSkJpshBXzKbRwqmLPgnqZXk56glzfnx
r7kNF5wlqEWy3wpSbRkuwglVczRpZvpu1RDscGKbX9w+qaaj2mjF2p66/cjy5KLiIOm1cm9dH94+
rOPJTCvV06oCP7M4QQx+h12d8XVCSPyLa6O7jfVUnOzqLilXEI+34YqxwOs0m7jIfbs4sECNtAl9
JdVjRlJtRROXP7Whjv4UuYK0jCv9gq02dn69+wUDRSehprUCn2qJs4wRbDWtAWveQENZzoxb50Oe
6c3OCZpsZSff+ZY0OAEu0aoiA1xCiJzGqkLTojk1FInxMxfjdEY5BQVCFQW+x08l39V11gJfXXK0
TPrnKh/z+kMG3JFSWH/yAhDTB8aqFvrNuXVKQf+dML4FGNAoYGDickRqosxXztCdJxXA3/mc3AVU
C4tLwEGTN5PMUo+UqTg2lCKbAXOSDdJyawnanaVADzENASAFDW85VGpUxSD3TCqvBAy/19wp/SvD
Iwkb1DpaCYF3NihNIeaCNKcoGZbzspr2D/bQI0+FPCrw/lFpPDDvGRb2SEV/z0oO8qXmuBTvvsqY
tyKtoFFfQm535Dt40wsCHxtNYYgDpIFHCPClQEyC5FrM865FMO/f0q2H9J1kW7DO4GVswySll0Sq
xZotxoQqtti5l7lDmR3nSnWzQxUmSDtmdocTSkHXdyXY3XvB4LPk0FXqOywxnPQFyx5Sd+bNCZ6p
fmX9itCM3jgdfEDdLn/nirsGgbi9XXhM1CSAP8ibdDlJ00ZpQeT6mVdXRvNsz015aEc9g4RVZcdB
adY0BJbrATeWXT3JqqKp5yyzEq1DU9ceHfM8aWkRIFFvYGWJyW0YdC9xq6ZdvpEjKnVlBy3jgVyW
0YIcm0vBoGWNqxZFHsKXNs6YXTX9qZxQq91mRm2jiN2hHZsHGkS4zHJ2IQP8/eCMw/5xRLq5Vtn8
iD3SgAJrQkhYooLrCiveOQv0MwZCLc3casyHL7UFfungzlGlfhyx7bQPvuL6/qFEOwT/rLRMgueh
pMe+D1Goj1Zy8ZsGHb+Jho0h4bNwoaBLXh+sMLADQKzldE7LytoUQVBfRiarWwvaDFCKELcbGK5b
B18penhJcCzxWXtvSSt/BFetTOFgKoFRuf4RGje8EsEmOQ/AdPbCYUEcxUdPiPZfFUfjlRR1ecfL
5WisU3pIPj1p6vVyoTlhcpTp/Tm0h7H+mGRuCjspnLADPzRsk1hsULBNcG/G+i2aGHlijbCyHeUj
vb2e+A3AxmhNcMhVkH+L6wnZ+ggnDbM/45On/2fPU/otrcP0pW7CfuVxlz0klqIByc4D5UCDc8lJ
nbH7U5vB6lDKywWOE1WztynAVq6G22NNq4X5ocwjCGDLnNHNrJxJ/NCf+76cnusUWi96FVjTpKO6
cZC42zw+TXc+otRe4ZKVpTh9z+uP6MbwM3Nt7s4GX2/40icF+XiXGdOYYXmY2akHxU33sUnEvXgT
pK2prkwOlrGakTzZEqkMxGbAcOpiG9llIpAeD5ozmyzGqCA28yk9QK+DTJJUAvmrXIk6fCgzAyPv
NWWlG8KZXJ5H54qiPUOiI1/Qmyuxy91e4Mw+n3HjCnT31NcU9snGwQQqPaCpXTsXh9mf+jU30cuj
ne60pTts61ntnR8ddivayzA7jnFMbT1Sfiio7JUHo0cDfa+oyBccGwhmQb0NRtoF/4Z+HacftS4W
GHQUkgj103GxY/7c4F+OmGYUIsX53i8MqoRrQmM+wzFZplBm5EbgfQNmX1H1JQ87/KBbnG0aJYVN
0ff5pRN6ezC0SFnJUm8PjAEeV8LxiBCyir9+s4mBc/VoT/5ZVUGSxtRe29Cesm/vfjxWYTJsUtSx
exbfr8Y6uNDNzj9jXKfHm6DppGCU2Q90DTurdI6ODTh8L8ZEN8GSZsFf710fQAn8DdIMcLN4oFw/
ZSiKfIRi5Z5n4cMNJVLVm65n5jSHif8Lj8BglwRp5yLYZbdr/PTbaIGsDeUMrTuohKST14sjy1ci
bzO757HXMAlSrewprpzsY6+h+lg5rPr4Ye+sRyMGUT7J+4G9IP/8zWFxUbrtw3gU5yapMDYuDKPH
8bSGXNaUCgVAE1Qr2eOdmxXRHBIOyhCJaVhearbtk4BXuTgHcyupIFiezwXlhzoxIxeVbyBhWYUF
gwzANFFE8jxFsFUHLcyek8ZN85XjdO8VgC2nQc3plNpK16+gTtEDYEjPK8CHwlOC8QuS4dXe79Xk
OSuVaCXbubMcExIb4hjAVkk5uF5uyGPRYgFlnYMxRhanhRhSBJO91wJt3Ewq04XHX/g2vwPoRtOC
8l2X3cXFfTCavEusaQKvK/Az2MyljicpNHjtl134+VPVWzZGX5PZf0UGHmsiF8+S/PT4N9zeCNwG
rA9hEZWLm8CR2QySfaMBnzVqxalrsGxPojDFqYEmSR4gc5gS7t45zqWHyjgX9Uf+K8tNGc3ebO2M
IRdNgiHwkNRzdxkz06NbiPwAsX9N3eI2aWEpWZ7I+oQZ2OKbGip9Z4xjAg9HcUU/oEQZFHtLhae5
79PGfS/YlSejbykLeBRH5Bzn+sm0MikxNNIxaBZKc8bwUtnkmZ38wNt4rTFx77QCCqK9RL+LHWst
TkfpG5iIah2+bZY1H4wEF8/cxq+s1NAQr4fB3MYj8qhoymFqDhMJG143PDzePndeLzcOZTUFgoTB
Lp7XT5VALXvXPbddVxyGwfrkTHP85INAeX8sIGMgeSHw83aXLZ8oda3ZQsbm3PM+jk6Wq+WmNjBI
2OZ9Wm/TIIveKTpJ1EG3h0uV7i9FPNXm9ceMZhOB/kFBO23U9GcQDxbMfK06wShrV3Ql7nxM2cCj
zcQMXB7GxT7VgyHTAswUznPZ0Ceoqkb945eV9rfdJ/ijVPCmPXNqR4yep059nk0l/o4doLkSkm5D
4CuFjE0MNIvyRoasNyezLObWgLZcncdScWjUtuhm1Uny7BR1fdao8I+P98+ryut1UQFljZSFQopR
MVX29YJFi9MhPibl2cW+BskSO82UwkOYXNhfZjwpeGDDz1Apl9o0x9Y1K+XziCtK9WQNalL951fK
ZHl2NCn25wGHVAxs6iYzfom4swPseQYjjLam30XZedSnsju42pCj0hzVmBltYl3HzBP3Qdx9NyPj
XDXaTEHgGt9DV+Dgc9TqqgkPlpn04PXhUug/VGzj/kVjC59FB61wsU+HOEg+OnmRdZvIr3Nl//gV
3UZoZIzZFVwVEC5IL6/fUG4UOi+C3x81pX90x/kzE9PxxGAkOzQTeF519MeV3OP2WJOqSw0/ep5y
CrVYU1FM3K7tBC1X3Bx3UY2Hs5pbNh5XNCHf+3jApUirIF5Q6TH8XjxePGV5qGTpeawm/ZuJhUWw
axOnGbe+0LvxWPYjGOW5Jp6urHxbjjHTh7DDpJKzDX71euXMDbK6xjnjbKMANMJZD1TQJ0qAiwvN
kOTgmBHmkVWPgetMjFuJnLeflQoQqgKNHRpndEGvV4f1VdVcW+PZ6jMDeW64hHQSxn1PZ+c5T535
Uy6J2I9f9p3v6jKSYLJG8xXG6OLK6IBKM3PHjFroY1id+hza4EnVixCF7Ob9dyESa8JAfVNOvZl3
XT9hFGABMWlNf1Yr1drbDabhJDjuZo6NtT7Vzct8BYXpaAMIygKGXddLCZSbp7EI23MJ1hI7zbTa
Y/Y3vIyBqnl5nCZYqiZrmNKblymxJ/R+mG6BEmOsv1iUutIciqg5t36A9j3tMOtFVJNbop9WBl8f
fzm5Ha7iJApLZOSglQCU8vkWTxhNMb6buLOcu2Zw9yPzrZdsKN1NgETZfoK5uJsSskeny6VTd2Wu
3L6395MsvCSSQrbscQ9Y3E9JBCwKz6PqXBgQ1pHFd49mPqSoTs91+AFV43Q7MXcy+QW4iu8wJK50
vEXeDW4nOQf/Rzef+QE7ealZk7gFNsqOVp+z2UCFou0s7A9wA9+kSNp+efzOby5DuZZUDzGYDNNz
W0TBztLR2ESJ92xNBkjWHOfMeJO3KJkeiCjWwQwrX1s5offWBFNOpsNQDfHpZVgwUdiobb86V41V
hqcy08Lxq10ruFoXtIU+C2jz7x38yHdqMqokEslR8VI11RfpqCSdVdHY64o/NhyqrT0H9tepQ+Pj
8Su9bSizFskFG5ncisx78U7LOPJtK+vqs8IXjjums2WeBtu0bhtatoo/aScSAjfbO2XpfiVRL619
mER681nBxdSPN41RFe1KLL7z0kksgVyBepdd1sWPQlWkbbG2zs4x5m7fgST2P6nvQ2UDbK8/0pcK
mvd/ZprYFJpSl0ie6+vYUeazJZTCyM5dmlUN0+lRi3YhDm3zT99MzG9Gi3XkSo6pyzN6HUNgu9B+
hDRhsKWXxYmaDEZk0SY7zwA7MrGZOThRubVwLZwQMZFtMj1Myyn0DAO/ok+2ncfDocKlzXqZKh0x
m9aahuJfDacdY1taWhu8ui3GOPx0Nl0QNwpUt9sPoeuiOYcP2GBtwhLbsi+qGMf6VM122R4f76g7
304K4pJDODago+WEIiyMRuRjlYLKLaJTrlj6KVHqca+X1tfSCeOV6YMsTRfvkHYxJavU+qagXMTB
MssKrYzi5qwy3/OSsW0uuZjW+oivkqiLZaD3AZ7gSuOmXvba69BFYWuuhjPWK704U+HmSLGoWIwc
Kkcw5PYVsPz2blRwSvhSoZeqeQG5GnLSRponP5IZu5GPOEUP/jfaM274ITbxgJt2lpsb+h5DwQC/
v4RMWfq2jiXGbJhn2mdrGInp8EEdlOGnKjX2VpT47RGUfaScoIzSccvrvIIJCORAP0Wl2WuYQZfC
2iRzOolPyNqqKOT4qTv/bAucanHCxNrrn1zR1HCf+bpZvoSuFkX7FMGOYRs1OAPtUqeax2+paSL5
Eul6/x8eFNn0Muda213SKVQMZGqNcNbIz8M8V7zarZAb2mg6shrJBlyH5b4geeg79CMnrIgeb7Lb
q57BB7mi1F6GML0EdIBl4TdQBJxbxHTHU1PqI07dQRilWygzzZ/Hq90kpoCEgRyQC6MOxzZYJBYw
yIPJZWh9Hu1UVOEOTXGz+ohfvRDHfBqj5E9bBXGn7RyMy8Q+GjFY+fz4J9x5YGDZED5hKtNZWMYn
ZahT4MhTRW9hzL8bUCq+1xjPYH2Kvcr/sJQ8SUx8YHIsbzw3z8RkR3l9bpGF1r7PECaGH0pChvrf
iE6X+enxcrepIq8WbiItxVd9wUUPe+iquAQIYJ+xhGuesxpHOBiu51Sru2eMV9MN6EFrJfLeWVM2
jinribuQuRZBw4zBqOJMhTVsPeXdTu9avd7aipl97YNG2SJO0/0VuljfPH7Um48oqWNgHyQlB+uY
ZTFPWmMzOBY2QLbcfBaYXnsR02pMLdu1e/0mCr8uhY4gxFrJzVts2ToO/QYBDfvUhEr1y2zcud7j
tZl81BFDOWfG3K+cyLsLEvSl0DvN+CVM0ijChj69Yp9sc/7HR+36ecCya6c58+9MV6Ovj9/kbfqL
hCABH0YI3xAogLwW3vRFcKeZ8ZgU5qlQleST1lnqD7MjmdjHSW6HyCfnBWbJ8dD6Z10RrbZRfUSj
dvjP6vvHP+WmEDAY79BqAx4KCYer/PqXqI7fBE4j9NPQ47b7R5nCqRH7zHGGuH0qRysOpB5Zqr7M
MSCXrV0B+jvEiZEN3x//kNvd5VI0o6ohZ10C3s/1D3G7hgFmhOfqMDfBJjBC9ahbTX7swdKc370U
5aN07mE7q6Bjr5fC/xYv+xI7UFxvnYK2TZga9l96Hdjjd9I0x/3yeL2bAIyKkpT+AaHJ/IU9dr1e
zMx4GlWlO9qxPeybzA7/mVocpWj91MfQLKFrO21wMc0y2j1e+XZEyhHCTwCoBUoi2s3II81np0bi
pj2GosG8DVGRzxGWvxfF8Ms9r6jcwXFF4UcTLUBnTSCZWMxPTaNGZ7srcJMz0Q8FmJDt0KdDzCsr
i3OKsjOFmVthedp31ierHIKzOuB0mPq1/mJqsVgJeDenUz4F9lYQwGG7Mwq9foERcJXAxPTwyHuy
L2FVVee0UONtjA3EAVuzNdXYG8A/CRCYEERVqcWBJixDHcmAnQ9lDKjLNMPygJp7yAjd8LsUucl5
rvTgrxGl0c6rhZ8EHzqQ9imZAnCeJwebDvWLO4aOcsRck1bbRkFMyVyr7F4z0aucjt9I+EBKgTIL
qPEiRipoBFvt2NXHBo8GT2smfVPXYb1pqqjYhoMS/WNnurFX58F4HgufIhOdh11bxfjblnF81DrV
2WlmgCNVGMafsOE2D41lVbtmLpIzav7JEx6EWIGilfzVbUv94NaRtU0JjucybOyNhbnqAciIcsI0
eFrZuTdxST4d17cDZgnBtaUMGUJ/CAgVSn3MApHvoFelT6+u4UVZ6zs/6drnEc2ondp27RPDsPC9
IUIuT7sJ8R05gF9eQEmtIUs8hs0xKyYgp1XkHMO6mre9bazVUbfRAXApUwGDlIVSYEk41eD4jaVt
xOcqU92632lJLPzDYNVjfDDmwi9eHN2OjZ9+EObzr7mm/aeuvOybhAIWEqfLYPZDIgNGa3G+rGRQ
0zrnJyTpeAmDotniHto8W0NWeY3NQVfaeT49jk13F+WBIXXJgL8UFx8QcK0dO0jObq23fbStW5TG
URa3C3FS8RiZ/010PYuTbZ6YdbOmNH5z3SAExO6S4xFQv+SK1488DXWpF5rqn5QBLbDOEuC7e5Hs
6TMlK2/3dik6iczwaOLYBJSlREhIMWNH2eSeisZOT7QQ9U8oaIjtjB3vym1+Eyi5ZGh8U+jJ/j69
6OunCiZckFXhu6cxiYKDmiES5/S6fYEP8K1O9OS94x2Wo9fMDI3kSM5Dr5dLxgKzJXx4TylE+b2K
mvo2RUztpIRYZSklAsWPt4yxeJXM0EEUkPG+ji+oTxbZNn1M1TeNQXkygYlkoEOLanjKMJxJDmHX
OxXtw0wgyEs7Lag3tVDL/G88fwf1mOASaV+cwVRRl8WfBKFZGIvqgTy6m3+UFKX/UVJi1RrPFpjl
mfI13pt2Yk9HC2jA3OwwnkqexiFR7YM2lkm4cVH+r7Z+O44TrlezPyovLuzlj6iSmN0pnuArbhHi
ZuJh+iAbTiIurXE3l5UfHKPWFxkleKbNxhrSYxFQYNiC75CWBxK5I8v966/SW1jP0/kJntTU8I91
XX/rW8v+Yvij2Aqzs3dxL8DzTP1a32txolmYApP8DVoqmYZpLhbWqGJf+8pIlQUIaajaLzg2yr5K
Wv2sheZwkmIeh8db4s6aCHISow258RFvuX5YDJOj0pqd6mkMHPsUROgV5F3pXOrYnBAZD5Id8Ls1
mvFrVvzm7kUCHKFVlpSATcQrlwV80HO9W7U1X2jgmOq+751Zx5anTQtmaNoU/i5qf/i7ShQDU+Wi
Sc2tgx755wCLYwQcYnj226qym2YzoRf6YlZVXh/8LBTiOSgD55s113rwvYgzJW2JxID5kPdOQwOb
8iycKuzceBXlxg2wV35BJ6uNd/3UCueLWmlOvqvUoi0/GU45a9/qoeizJ4FtWEJLxZ+SYpunYKgz
RHHdjp0oBeMD5AFrXCswdhhAnX6ms4dex1at7BKIjijdsdppQZPXuw6/oUvTwF07cI8k3/sSmboN
c/PhjAz9rO4jrs0PI1S63wnmdn9cCIrOpsES+32Rji/AbOZVxo2RG6FucWUVbji4M5LWl8zVanTG
tF/T5EcvJuyc0xTFxkoGerPNWI6kkGQAJSJK0sVyNTg4fwTSiGCkFV8avzcZzuIL7tO2Osyd9Tt3
g3dyLeUjAsfgKIF5BzSwVOZzmQc1I1zbS9nV02ernIu/W72rL7bBvNaVYn2Pj9JNcEUDUBolgBPH
v4Vq7PooWQiPRgGp4UsVWtMRYbX4aZ7D4gjoeT6+cynuewIF5oaY4kg2zPVSc+JXOeRg/6mi3v5L
rcdpg31R+yMdxzXCxqs+0duzCpyFr4aayKvAD2C767WSzKk0SsvmQqwsqMEMs808Sx+Un4YSm+UG
iCc4+CE23M/gq4ZuqyDG4x5rPFk/Oxj/SvYePiin1qGTDQMK0Y9q6rTv7dRqa7jsxf0t44pUWSJ4
Szwkycn1b52DgsZ21RuXqjCnHznUnH9JLIzPk57/UuK6XOmVyUd/+2roH0ElIdG1ILnRG14Ezzxp
7GzIzfkCHKe/DPgUPw+tXa2E6NuHkmUKp0Z6WcIEkmfrTbOj6Ep8KpNyuACtSLBmmNToRSut9uMY
TZiBc6WsbOS7C5KYMCSmecR9dL1gPPWgQ2a9v5jDPKEgUmrutk8c64hgbnDI68Je0/e9DQ+8SUhz
FGKECKAu1yuOUz4XSk7uLMJKVbelgdJ55BtRth2zdvqgBpgO9ZObrLzZmxOLzbFMoAlKcky9jEqK
hlQ9FDXt0lhzv1MS295QUv3Xzu6aKvSdlRiHyKPKCB6S3OIQtdAukzzt2ovlI320mXpIOJZJjbjR
7LBeiQ6vUInFvpTRj3ElH5GR+OJ1qhCs7DYN2osfK/6u07nft0oNOu3vzhBtvdHxuGw3zjCFP/rW
7ItN63amiyir7hsbmSloXwIGYf2p6tq+2pmdlWDaoSvfuQfdYp+1VufNbottma1FAYJqda2ZTwLr
dEZWDATivcj67h8zt9VkiwRP8QkBVD05qOY0lSghdzUTE9GMa+fx9i3D4qcmwZcRQD8Mn+ttBIdv
tLSqVi8W3m3HDCHRTS/8/oXZxbCSSt+eEYIZHXL0e9BsQBDmeqm66TVrovt/KUT/X15R7Pv/x9l5
bNdtbOv6VTzcx77I4Y6zdwMrcpGUKEqyQgdDtiTkjEJ6+vuB8tnmKgZc0g3ZMiUUUHHWnH8YOMEW
cn3iW5Va/vXCHZ/LPAgRNIwW3Rm2tvP2AmB9gx0NaEpmuvlzxHto13d6Pe4nJ5zWpF6l5MEydzjA
FttQAJhsctKO40xGEDelZ15aKD1vq8JENYBlf2mVoYMGfz8le7w9G7DGejYfjCpaEy152LukLKg4
36lucMgtA31vy8upSpcTpr2XZuiOp0YIs9p4qT5/d+3GemsWTRysjOfDqcO5QWEFsCjKhfAhzlv0
0jzJsHe3L4NazLsIM5yLUAzuLhzjeWXXebjZ4VeFvK1O3O2oKPeeNxVavWuGGrcpI0i1nYpm6FGY
I6diheyFihnOV1fBkvb5+XPnj3d/T1iOcfKokAJZHIQPS5ff69KkKYPQ9YLqkog5S0AwOkO+6dF5
nneNoczVFYpvzmcYYoEK+jeo50Olhrq5Qeo7L7fxZFap38yla7xJosHZVypsfJ90nqPvk7qI1UMW
6E2/e/6t5XmwvDTUMuxKwUIs8M/zl9ZzFAjsCUZZTHyYvCtE6mrbFvrYn1UUVdXNEA7WC2sni6Ur
CUH4fVzKF/y5tInM7mj1vT3Vl3HaZ38S87j5Vmm66tpLEtHuvaCfvr70KzmDFgAGuXTYHDKYyIED
m01j0F42fV1e6+2sHkmCN5+SUBUIOBpr8hnyBZcvBPbBnoVULkh+WTGa8ez1MsdvMwTnHnID1+Ju
G7pGHlyUDU5Yvo1C6Ed7rpTNoIv504u/FoAhKgSoNJLykMVgXKsgOzVo9WU2jLa5683KcjeeqLzo
ehxKdZdkFi/y4jYXhhOwN0o15FKkDW0xvc4Dx8JKbMrKP+JRr9Hk7lzVt7Q2fxe7Snv7fIPydsIZ
udRglhQsAfGDa3Vr2hyLujJdLpTYY0b1fd94QClF1q7dBR6uES4CwKHYScgZPMD1VYGnt2iFjJdD
pRm72jTLTTl56iEswr9mspIrN7nHvowQhtYA2S203/MlueA7BgNu+mWB6GW0aaDEi+0Qmd1Xq4pf
KriJK/oSbixA7KXChhPneWu9N8WmC/D6kI3zsHP0/NMAs2zbI6l3lfbCXClj3qm33d8laQ9OEwEO
ddOFdiNFTi7hwgDktD6U2hBBI+ZWk7/phOt1PuirDBqVHleHscJR0g+LwriDoYUxwObO/ikiFe11
VCjAaQ3tWN64Wup+qpWm1f0A0dP3auspxabIlZF6M6xGd4NddLYLE+Q9wUkrYhcW8MVJMDVFtJlC
NPU2kVPlH5+fnPLxfveRS6Z8AU/A/pN2OEI6PFv7ujkMQmnehG0SAV9W6z0FsIKaELY7o01mVyvM
7OB4wbRy1J43j5rMoguJYjapNQowbOznY1poWae71J/202inx0DP9dOkDMnOINfSbQdFqdBgiwuw
FVb1JUzVNZVwCfT26wUAjUDWYKuH/ihNYceqvTAF77c3WuxUCx2ycqLN6m0E4neLDfJ8Pequ9bbT
8/6i0dpwV4Py3Ca2Uq0cyucb8a8XwXyHPNhCoeNtznsiryOheLOrYhUegAEgYYV0ZIhwrqhbcQog
St/Uwgn3sDrMw/NzYHn0PxOdrWJJbhJ+LDzbRUNN6oMZ922AFpF+SB07/JAGc3DVEr+vDPX5ZnHX
CoVADjfy9iR/5OxiFpezKszZOLgml3KMKrVbbdKbrZcEa3mK823w76YowBOUUyfmqnXelwFAqtKJ
TOMQO0J/Gysdh1ejjV+CcHT38xysBVQPPo2MPRcN1K4orqGxJXWgq/Sd15CAOsRFDwFGhe6C/6iy
H0gZbJ4fK2lX4ttQ+eSwJDxgtGDYSyvGCjnFMQjUD43VdTezEMFWU1zXh2GqHdQu+Z7mUXXB/Xj8
iO/h7IdW5F6rbpx+sAuMloju2gPzEGCEUbrbiXDrNNnYnetOEr+Jo1y5ne0U5NKAinMDu/DQh24O
+3nxlkTGYFfYon73/DdJJeK/v2lRxmAjWi7F0jdpVjuRYxb6oUYn9T2nc4JEgDMfjdRoyD4DnlbN
oj/qfaNsomx2jllhN9RglWbnGhNaBi6iqs+/04MpRDcv4EUqWssdQO5mtYo0o6e8dHCN1HqL8PK7
bmqnY1Og6FqW88/nW5MX/zKoxAccamRE6QRp8Zf2PFI5NYwDbBzvQ+qhX8YcIFGttuqhmk3NryGN
fUkqtsYXt0zdiQAQITpywPI1OY2Iz+CTGIeKpXmKNLAyiREFvuNU03vViJXLqJ31i0Bp1wpQD78Z
rgOJECiO7HdUO84XqWEFDTnSKTxmpIm3Wif6vZHg4FeaGRdLtyl3WZZj1yuMNU3mh2NLbM3nLira
FpcKqbf7yioagG3pcfagNVWlU+5Ky4iuU5f4DE2uNZqQ1B6VtMU2YYlbuEaw+0ntZaOJ2ExYQQwy
Kmjz+yFViMlyLnauh97xOKNySma1Pz4/tA+bJaEFcY1znUkFCfC8gxsnRlTZbrRjHhgK5o8YdeGZ
/t2sh3Efz+Ea7Es6yvnKJdPtMqgWfFWyhefNwXEQoYmi9BEXsmbbeo7YpWVvfDKKOPpqKV53TEfX
3tLTqp8z2ithvTSd7ppHKs795VPOf5w3b+MNJSY0Go4Z5/lJAFL0u1gZDnWVvI3zTt1lcfoF9qKx
f76Xz2/wZHtIEoBtITLlBGB3ltoNCzX22tDUjlkdxJ9cXCE3ZjqEN0ie6YfZILqj6puvxKaPNkpq
FMzV4vIj7056jBCe6+X6cWwsY6/ktosSAxum2UaQ77nIbetOWzMYfWSAUZxhuXA/hQTxQAMLqK89
56Z+jECVHXAlDPxE0+qDkSBHYXOt2niBaI9BWVpbiDn6z+c7+uF0JrGuGVyNoYShUCUdEgNSr3o8
O9YR7edxlwkr3+jOkBzcyEr8WY1eZhW4DCwvCW2QwJ/s4QP0+hTrRjrUqX1MqFxs7NJ130RgOGB5
1uhNrhzrj30c4kWc6ngFLhfx89mL7EWhzL2wjylz+Iidc/NGHxbQ5GAOf+QsnJWQTyIc/Po6mH1w
K9h5SXhLq7Uu5xEplNg5zpAK/Dox5qtqGPL3ehksOWHNODSRXRz0zMTYDazkYeIM9BPurIc+7+ar
JND72zbBVJ07QnljVEV+0zlQRCpNizZAgXJQKCoh0RCEQ/6yUHIZGm5mXMn4N9gMGd9IcrU3yiDB
uVkb8htL5NbG0NDjrRuxJnfzcFth217MS1S0DojS9fOBmftAK1qnt4916SZHT4cQo4FCuRlaG+QB
jNhNmcXuPq4Ra3x+vktB5d1HwmHjiALouDjUnrdst5yQkQuAB+MU6/Ps8QJ+bdRo7hSa9uH5th6Z
fub9tqS1VSHWitt45xydUMMp3IGlPjnCPtlQCDaN2TvH59uTrGGYfgszHSgYyDDWF6mK84+L50rY
AZX3I0eTuFWq/qbQRLrV26j7MDRe9L32kktdVNZFj2iIjzLbuCdQWfinSr19/mUedDR4czDgxO2c
ligSSGvP6TGEVuFUH0dHsTcIO1snaJrXkdca71/aEkHuohwLDBs/OlmBF+SZ6ShEt4TnyBsoyazs
hsrRL+JUt1+4oVA4owmoFXQupR/5o4TbzWVdeNqFbtf5ZdFF3xS3+h5nY36r5eq0e9mHLWU6QtiF
hEi29IG2Av4+tRNmhgnnyDY3TeslV16BWWPW52tGYvLRR1NcEjjyFhAYVULpvO2bqcFihokRq+3k
V1NnL3Ni3uRdoO2iyfizyU1n5YIiL4+7NrkJLeaBEMJUaYZYU0JF0mytiwj9/b3eltoWT9FiE9tN
vOtmsmzPd6e86SztLUwmciIAgNgsz1dHmyHxX3AruQBOXm+FVhkbdQQ7uJ1Ik/7VK6jRq2PuzXDz
epbq840vD7+XDUDrYGmctsE6cwTIJWY1KBzRj5YFhrJWvxhVpW5F0OCK9Xwzj40jWQcuHZD7+Efa
csq8soTnDtYFRm3K3p6mj4YCcydxkKVGUyW8rkOnXjn1HhtH6h4ke1CBekidsVG+rbo0ti8Sww0v
EY/v3yW2l7KFT+VGzwf1z+e/Ud5Zlq68156chzCLSrdTMkkX5Vh+VJuhv0KlcPrRx467hnZ4rCmu
GXzcsoMxbc6nDDkliHbNAI+lJlOVdWX+xuGg2i5kjJVd7LFehKoOTgy04qLgct5Uog5F4AIBuHCD
Pk38wA7dTR1nKXED4lZ+bxfFSrj72Mdx1kO2I1G1iKOdt5iHrWlkamRfYAbRHNholGuhB9ZFCi71
xU2h57TUXVw2aY1b8XlT02QIK2ki50KL8+9ZZkxv1ATrrCqoxpVufPhR1ASWuIJCHNelO17LvSKc
6Ae3LR3hXFA9iN5CkzewKhkWYcb6ZZAK7rgQZ6ntgClcMp3cuM8/KhVJOQWh4VwYujjZ2eKW7A4d
ADUXsJoDLd+I7Pnj83P/4SyhrgNFEhrMguOQ/XYmMWNK6M7BRRc2um9DZz2pjbaQ/1vzAHjzZTJr
d9+4iNCQgIPcgOGZdC7kQT+OLRHCibPU3k5FE944ZmqspIXuVHPOd0dvqR0ROlM9JWUjNWNoYWZN
5hjiFOjlByfL2k07Z/1trEyTPyR5/6aqKRk4SRDd1macbAhRh2iDenm8S/jFb9teP0LEEdQu9d5Z
2VXvsHoP3o/YkXolajwPDGLMfkSZK9OUi8TuQ78FIPAd+6f+qhHDH1mJ8JGS2cYeUrWxNbrK2Vh5
4R0sq2i3UxDpp34Yu2MxpuZRT1pjkZW5qccZRGidhYjru8aG2mTz2cKtcIOJHht3hoieotjhzrYS
+3uaDPY1YlnprjLN4VoxB+eiGPPx2Fett7UaQNRD4oQr5+UjS4liPUDkJaPEspUWbWnnLYG6UC5A
io6nLEIscUoK69RxS1zp4MebWlDuFAUofUlHc5k2rWmVk3JhcUC/gX+O3DRYnlPYF81KUw9OSHtB
PVCkpCIAMNyTplqG0FuKBkp8cvo22saJol94Uav6TtQqF4YLjc800Y96ftk++D4aBZREsY0GF6uh
860CXiDbiDEmJ5TH2kMsrPZguHF/KMxk7TR+rClSnotWMEU9UtrnTTkKfJfIDpKT0pUY0Yz2eD3o
Y7cZ27xYoYY/2Iz4qvtNSaejyHprskY3QdXMFX4TacVuioxoS///GYYUMJ/vRAknyWa0tOcuiCuO
EeJFaUJ6E3RZp0YPsBeltSmUstyGaVTt9HHG4scpwqvBAuVhFY6znxRDAPpXZnDDyCfoiVa89dDa
+TCFfYUODBeTssrCl4a0vKGD9R2wE2YXg3De+YFTVFpioL7C9p+/TYT1adS18EtGm3vPzMqX6Rf+
6hGqFcAjKaoywYzz9jB4CQek8FMMVvpinxRz8yYpBBolhaP46BfUij/oUb2ZCd0KfzTb5NLGCW4l
AJTIonevATkHkBZUFfB+MspPd2u1KFo1PXnGjHCjoqKPO1bjbL6Z9TTGdClrvG9228cdGZ98/qvV
AwosHtz7+qV71gIzvBMCJ/sNxUSaksDp0Xmt3PQkVPCGc4i8FeT9fG+xuleakhN3zEYKzYQRUDq4
fcooi6Yr+6TEhu9UpZn+Jswzx7eAne8izRmux6C2Ny5uCDeRHamXQYjP1/Or4ZHFd0fGsoDh3Vlc
nw/9iKBg2SEhdiq0fty7rRqdykRtd9VUTu8tipor7T06yCSIOBJAmi8q9lKDwxzMVd5np94eDSZ4
OoBdmbvaHzw7ohzvRdZmhgMQbuZM6JtyRDaHRblmf/hYt4ODXmochECWHJIHVeP1aBFmJ2d0xvcj
ILB9iGvayczEH/xk+GQoXraxpzbe2B3GPCvHxyPb6xJVgl3gwsx9ZxmWe/FlN9fhFFRzdjJFFpA0
at03rV3FJ8ATa8Z8D0eYKczNn0wpKFryKOdNVT3E/X708pNSR5NfDs5AethTvqHV+UEXcbqm1vwg
fbTgzwFZg0skGIOzKe1ekM1AzWpeexpLx92oCSKLLSLCUJai0leKAgGVHBagKrxs1xuGOCBN476j
/Gh9cnpzrSb7YMIRepCPZMotMnkAl6WurovOziZlHI+pk3WeXwMROWYU1TdMtQptkDl/E9MPF1PV
m18o89eHOFb+etkqIxW65CnRhKA74Cvp52PgNolVDiWEMWF4I5jwPvMtp4wukeIYL0enXkuPy9EJ
qXEODzIEHB5cy+RAASNjgq3C0k6eWVhbE/T71tAb4eNLpKPFoWebNCzslf17CXnuRbdAVBbJR0Cg
RF8cJLIcklkHXQnwXblyp9I4FaMT3Sid2iPxLyjLdr11HEtMOvKiWEvQP9ryooOx8IRR+pO263EM
SQ9NsOW01FJPZei5BxwC24u+RDq6QSbR71Qt4mKDc9/zAyvlY/hmBJlI4JHFW3ZQOdmdoCcS9VRz
rltwUdu014J9MjQvrFEurbCowAFyHeWaKMu6W63Tdl4x59fjqIljpHaGH3ZjdN206rxJtVm5eP6r
pN3prj3yFQbXwwUAKwe3OXifIbSm/DpznWRrW014bMYOG/BZXyv3PtIUamTkRODyAcSTMUbwz+M+
z9z8mlsu41SVgeP4+YBeqVcn7toFcYlaz6eod9aatA4BSM9Km+NZSSHEcDZxAwdWDHZGGb98TyBv
3HBC1x8qs/GuERQzfJyctZX4U9qPl85d8gocLmxM4Jqk7XHAsCXNIie/LhszD7c5glUbeJrG+8Yw
L00lRw7z+dGUN+RfLS5ADnKzSzpDuqtMHZ/sTPSxFc7TZWpN1/hMeT8LodQngX/eO1cjyq0S71Pn
OYG6CS0yHQjhFrxctcadlPDN7EzL93NF5z6I3glHxPleKKK2bbE8Lq7T2VKo/DaZvenr1oR/nQJo
6xJGI9fDgz44+UYJsi70NSim10CK250VmYhLG2QJw8q1/xAlIpMO4gDGNsgnbbfScY9NF408E6uO
xcCgnb9qN2iUzRW1uO57DCxTiLQo/4f2xglM9SpWiFQ68HFfa7c1P7ZlYuxCt3f7leGT9vK7/lqu
mKiyLykvVQqYsiVadhO7uMYvawYRMVg9xXO7Olh1n/pB0im+o6cvrCf/ahUWt7NIaXFVkmZpoORO
7+aMUpgazhuAq5+LUS8BuUzzrgdJuinN6EdZq+7HuennlXX62KbAUfnfxqUjewjqEXWJtriuKOS9
6RDw20LNs0+xXn15fogfW4yEXzqLA4IYkiXnI+xWShCV1VRcT3VQfAWQnO6cVAzkgDio/Zyb0P75
Bh8eVYgAgLSjpoXEx4NqRWMnlSDxU1w3cV29bSJszoLYFodh6m7QKY8RM3XHDz0jvbKnPzaNwLpQ
01O5XFGhOf9S1RimVk284lrBWuYQq3W8tQZIslruRJeqg1L+HIIKef5rH20UALKDMCO1bJm8igIy
NZApLK+jWMzvE9uprowQH0Knya19YIbNu7iy17SRZdjo3dzlfrHIJAIO49w8/9QyU4MwHSumT5SZ
3yZ0+I+cXNOurZP2ttWsn7iq2m/cVvlUQ2G/xrijIYlsG2vs6ce+Hl0PCAoERksN7vw9glFLkHGp
i+s887S9Odniuxp5VKaHLP46elZwNQkxrIzz3UBKZ9ySkgLKSZIIJWJpoAEluOk0kebXG+Tb8VNX
3tfCgtfvJuNHY1LVbhPW6vwtNzNrD/AoOjixNzEkZXkRBGW1p9gbXTFwa3meR7oDrWrSvxz03ETk
QLyyKawKO4+uqeUgsCTcaetYjbFzGlQRJ80NDtOUDYcXzsDlkCEcZbmBFHlQ/AyUKsxTHHiu2z4K
MboCUu2rosSkgWAgf9MPAvkYq7FXRuHBt9IsYTe/gDwi5pcGoQpNxYIQHl1nnab9zHCQvgCukp6y
YvgcL5uaMU5rsajUJjAEyL9kT5hslFaQqjifbtXYpsaQ1cXbCmuX+NAE7uBmPqja0io3lPOc7kYN
OpHtPb2b7JelrGh8ye2iMALuCaau7LaezFFOwsoRb8t6Li+5x/1Bhgv20thqPtom48qhKO3bQCG5
XFIEAvexcMEMKT0pqt62StPqYDJ3h0bAjxysFLl3DG6OYBeNm+dnkUfX3VtTNAcUHyDmwsMh0Pek
07ApHbPwjMG8VbFL24w6N5g8QQTARqGNQHEad4Pa4LgeZcVVWg7K++eblw6Nv5tnSnGTX44paTaB
IYDLbcTmbWvMyc7rx/5CyRsVOOTkbZNR/2ANrr2Bwt1sn294efDD7/6nYem7jTY0uiiszFs3Sctt
i/TVu0TX3Q/PtyJP3F+9CyeGhYJ4o5x+DDF5MOuqNW8TL1U+Nz1URoWb5n5ynfBY1pl3mTdGv/Jp
D2cQQ4ruERkKxI9A2Z6vlsZr01ANZ/N27sphj12cvbU7EM1YoFl+7gVrmA/5VLobxDtdb3Q0WKmy
hkwWO3Fhz7Z5W/eV2BSaXW9wP0OG3iinLXShcG8nTbLPEPX4UKJou9EjtXlXo9uykoKToqvlRe6c
GQwiysU2YRn0e7mntHUnLY0T6zayw2JniTo+6S087rks1xRaHulkjLPgr8B6Ajoui1vZYVaDBhus
27EXN7XTaycjtKyvWZ+ClHLGeo3s+8hMovBDGpVbK4hXGbdQ6K0XzI2wbidY1cciF95PDgBlOyDM
sQvMycMG0FzjTjyyOg0kaKA/Lh5v7H3n/YlpnZGkurBvsc8DUOol3YU3CghHZWdezwF8irQsb011
nNb8HOWzfhlKsvWEkUtSaUHbnTcdDFh/iUKzbqsJCmxm15RwTTTVAxCT+ylQMa5Mw3hnOdgNUSoX
+xIMkB8hTfs26BJ7FxWVemzDZg24fj4O4EY46Am9Fsg6NzwuJufvpSVpFJGrsb8vRAnvkmRnpl8G
sdrU3jYwDAC/fdEl/R+5KEPrZWL9d43TLKxocE/QTGT4WjQYZFdxL/s+Vk68T3FhONGJ0Ta1nTX6
8/m58Ksp6hSQT/FUdMDMnX+nmRCxuMbofp+AqR0yR2v2g55NR88WSC8oDsx+L1XVjy4OYH6Cb+mL
Tl1SojQOXG1JtoEtgSF13r6VaaMgvZ38KEcII0cPdUX1pq2j3v6U1pE2BL6CasC8snVKCYWlWZKL
KNORteXUR0T6vFk9roupM2v9x9zmCgw5L7LTHUJUdn3hZE3Vt1sARKp4b0A3dG+AgarJm6nNo9Y3
9QDIOwISwa4LuEGvhF3n+w1vtPgao9JNupsKH/pQ5y9GxAVkz47VH6AkodeYaartk6Do+q3V5vVn
t6j6NQr++W5KHhvuO+RRsvkL7voBWNJVUO/rHSv6SbqjxSl7HD7iRjj6Wp5H319yTv7d1BKILJY3
BLPSxh11ggWHk/1PyHqxcZV4Aqwb9CY3+6DpiXMz9REWhKw1x1oZcblfmemA6CFJkKBDhEPWGSC3
jdeUNyahn/aOuIzdwjhMqPobfuzYyhHJgWJN6f1BvwLrRQuIvAfWj+ys0lD2AW5QuRdhG6s4lNmV
sLM2VciuLtQyPDzfsec7OB2LGM2ydZProOrHojqfNgp7mKN0dRP6iWUHx7LIqetn5eBPlRa/HWbH
fItkWupHzpwfn2/6wWcCsV3SckzaRQlDbrqZe/KE6ELiNG6605vQm4Jdzp3lrV5TBHxhWws834PI
BXsKJI5c+G5jRQBqKQI+UwTJV+QOK9sHLSau8rn12pUQ/cGXoXtEthRiFOk+fpX2xlRLSJrP6RBR
MAZmCMoozf02yTzPHzikVlp7MITcfqjt4DrF1oTCpNSaOpvhHOqZHflqaKoDraEW6jdWFJjUPzIr
XcC8sBI8ayqvjcl0Pz/ft1KZiTlEz/5SbiBbSE1XWpwDmdvM6I0g8qmC6CpiwkYybashd7NTOXr4
ejVlmGDarTbu98hF5N9PO0/93HVt9zLPL95l8fldtP0pMS5OyNK7RETLs+MNTuQLx4gPQs+6y66s
eobcKXAkmtekGB70PtVFslkYt0HcYn+QFpDei3AkMQlZoRi69pZKqtgjLqX4ZpYFF1FainehbQxb
iyBkZQHJoQb6xosxD6uXzyY/uhzR96JZbE2cxs17mh6NJP8y5dUt5svGx7JQqR47+nSRIje/smHc
yQD9czGi0kTMRbSHjCjpUXB70gnYBzGHUGmokW8Sw7fv1Roe+bYZ86nY8Hvzg2FHY3kcs1H/Ynd5
/M7IdVF8szOtv2rRYxx8q0ynj5ZaxJo/OvlUXcVJYX4GtGdda0473jQigrQeh9agHFoIl+NXdsPh
qlOhHG86grfmxtHDVPy6HPyfv8b/G/4ob359Q/uf/+H3f5HYbOIw6qTf/uc6/qsp2/Jn9z/LX/vv
Hzv/S/952/9oOtH8+O36W9X+thfF929dXBby3zl7BC39/Sbbb923s9/sii7upnfiBxJvP1qRdXfN
8c7Ln/z//eFvP+6e8mGqfvz7979KUXTL00Je6/e/f3Tx/d+/kwq6t7iX5//9wzffcv7eRfE9/vbg
z//41nb//t1z/oUkB7xlC7IAYg7LHjr8WH5iu/9aZG0XvQwP4R9uIb//VpRNF/37d8P5F0ESeGpY
HLihg/f8/be2FMuP7H8xfbiELaLZS1QF6+B/v/tsrP4Zu98Kkd+UcdG1//59Wdf/zEqFNQDJDUyT
tPzaYEQKP/bsY6QBh3nb9iv5+KeeK+0jnh73NjdDZ9dZUYZT0zxNnyLdHl+kzvbPa0uLKHEUCFVj
4exQHG6a28Ge1fBDiGTSz3vD93c33e+W8+jln+dLFzMvn1NXpIG9o4bbzu8qLfdUPzISS4OyrOa6
bxp1F+yfb+ypvmL47+9DLWNP3FfYu7ElE+xDNUWYtZxs9+vzzz/f7/75GOmAc7xapUKHqyqMA/Na
I82bvx/URLWvJrcrxoOCplfj51Nd3T7f4BMfJFtZVC5KVs7SYJ95zngqIxGIjdmiQ7oSlpxfov77
RTI5043nAVVrw9oNaesMJxsxK31Tpa0eXVlplOjXkI5EuqlbbhuOr2amVu/VIuqblRPkiekho4Vz
rx+sRITOIc/aOrh1EB8Vfxj17KmnTsHH8B2FC2MtMSzFCf987TKu986pysnbFCq9tRNh2JP60d0D
B/jPKjVqDMXrcEDmV0yOclUOoZbuhF6WbuEroavnK3jLpwZ06Yd7b5CFE7Ara6C/qfdtjKb86VhD
vNKZTz1c2oJKtoXBnTprN2Gr8Fktp9IPepGsIBWfevry/++/upvEUO4aa5cacfxD5fC6wnD9fw+/
s7Pv/kbx1OOljahUBqtCC9TaZZ3T/6ENNaaWwey8bpuT80M4wiRVpdfWriuVed6pI4qjW7sqyzVs
3VOvL209+hhq7pSRzkGmWiSbybZH069r1u32VVuBrLSVNVyApzFxDuiDDoew00zqCrB0vr/q8XIq
Vsd2vSgx5z4U5eTYN20M0fCPvOuUn696viOFiK2rCnUYLUBBVJJ3E7WZxscNqG1+xU5PTp9ljj9y
/MrsBq9MQQ3qU3AoFXfO90MDwAt70wlrsjqOzLWk6lPNSDuIYZZUdCrFOXSd0CEC2IS4O5yesnFX
xd0wvm4ly2W6uuwxLB9z91Dp6fwhbabobcHF68PzY/HUR0j7xABbWhsIoQ66AukiaxvHuArNqaw/
pZabrvmxPrEiZI5e5IYV3h2Ve4COPlErmdW3Xqg1a9eepx4v7xdBPKEJPdsH4dQ6dL9kNL/Yi9Lj
83301OOluEX0DsBJKouHPmMEyGTnO1Pg3btyZX7q8dJ2IWKjmNAvdw+4jaSMweSOit+qU7yWGH+q
ASlUST0F4aaR3vc0KPkXlWYVw65JnHm4eVUHyYkMLnVGi/y2ffDaKP7DcdsWid2wXtO/euL9ZQ6d
MzUol1JgOFSU3dBDRijC86OUsvXrlpjM/0UOuLaxsnIOaUtx7aLN9d4lJ2M2a6ex+/iO9EDuI0SR
MB8Y4jqYqmabhGQLbpBZ7e1T2GH8hhGqPhWfs9w1vooiHIqL5wfmqShHVufMxjBwynlgK8zcrDpF
ShuQhZhTj6jR7YbEpCzSIay7iYH75ft0BHSytU2E6t73ameLV3awtECnwFYcF+LzIXcUsTXiAeEn
JzNWFpBU0vtvLCfDea2+G+NaB5huqDNSOLMW9N3OCuY5O1bAsKe3aBWXPysIVvnRnN3CejNSPAKR
QbIm+exilLbGfHpqqkpr2S0SqyqHGNKeE7QG9qPej2ochzU+xBOPl93ChIZwVpKE5iGsRveLxfHz
plWVNazZU09fZu+9qK42wgLbBBxxrYybzEZobj77Im6mdmUaPLEM5PJYG9eTpY+Ne+imIdAvKPI2
6p9jpbEkIqqrpV/Eosp9HXvN8K+KJOhaKeqpL5NCbWPAiDrVGxvJqAA8Z1UDoPMnYSqv3GJleN5s
zmkt7MbZidrSdujrhNvZLpXt88v4qddf/v+9gbEDTy0SqIWHVoQdYuJO4ttNlaxsEk89XVqc5Cwj
ZeSedUh0dMP1Tku2wVSu+b099XTp8OQiUroacnYHnXujr0bapyI01yK9px4uLTfNBjQ0ZuF8CJ2p
uxYT+kK7jELbGqD9qedLJ2eUiK4ymmk+YIXhXej9mFIudV8mKfjfbcuU4mCj6i0Y9jy9w010MxgO
Brq5Fq9EwU+8u6xo5Raol/cOw6p0erRJDdH7aNWZK3vuU0+Xgt8Ezx11CNBkrbU427deEW56y1xT
fH4iKjWl9VoEVjTPGoJUg2L94CaY9nuzS6vi0A2O/covkCJfo3f6IkmD4WCwcG+9rkx2mlmmr7sh
yyJ1XUGsMsz2cAAVZV+AnRLbBLH+V767tGS1Ls8Cd07EIcTi5RJlHee6GrNXvrq0YjlJA+q0Rneo
ywRf8Abq8saJsGnbvmo3k/W4rCBs0SAh81IV8XhKu7C7EkGwVhJ4amJKS5b8qNJrApuYRoRDS8kb
S/e3VuNSiXrV68uC8qmGJXzY6yMxm4DtUVlfJm8q9q97uHQEg1HEvQapiF2dRZpvtEL3a1Car3x1
adEaVUK9P3F7el75ggS94RfeGLxuWA1pzabV3ChKa//96ib1Uoz67Ne+urxaLTcQbqT1O28gaawv
T29f3zHLZLp3wKZqXwVZy9PHxIs2ghIsBUs9eWW3S6s1os5dglXh6ab+o47NDGojfgCvmzHSak1H
2DrYldMxs8iBvHgNVyN7fF1s8IDJ1RlOkE1pv7O6YPBHrdd9rQq6V767tFbRXtXxm1XFrujnwh+i
+IdIZu11vS6Lk7Qz0vNlNIhdjsGkD1rri9K3+isfLq1TNQAojcRft3PgSG/bMf7WinmtYv/EFibL
2tctyA4iYbFDbwdN+STOfNFQsX/VhJGRwY6RKGGMwuTO8YR23VIeuQnQo3pdiUpGVY7C1AtwaOIw
a9Q0/blApGaLprC7hkd5qnOkpYpzh5eLKvx/nJ1bk5y4FqV/ERGAQMArkEll3eyyy9cXwnZ3C5AE
AiSE+PWzsiMmwoW7Ts3w6nNaqRLa0pa09reWykUSFAmPqLhSNtS/jo3OLlaDtg6nYZXYWetZ3Gbd
DNsEDpnAsdZ3wWqmWhHmYlPpjHwPuvAJrJ6nY03vUuF1dp10ztNV23iPWB6/uTA5eL+2l9UB/CqT
oE901dkmLU0TPw+8fovj9coH3fNI4AXlTQBNmMprdVuILrlPwjehPq81votTPAtbNa+pd4LE7a/W
BV/CWL5RP/ha07vNNG0tu9YUuArNzjrfgOOjuZsJO7b0/ovN+G1PWlhsGhiQ6ioDCvNrpLEO5HO7
Bccyjb3QyYwi9EUNXzI5TFs5rMlPGBq+ZQ7z2thc//23vtdpC3FxO5kqdpMrpFToOn/r5fW1xnch
mvU0apUndYXX/uwhnVnwAKtC9eVQHP2rtfyt66EGpkZPLaZjA+0QkfZrkr5V+/Vaz3cxCvYd+O0N
N9UULyQP0vWbGNNjd7B7wVVko9W2BG173fwcGfcQR/MbuK9Xur2veBwsDAc1Yfrk155XeF19327+
wfsBfxehQaBUsnmhd4Iw+Z10ybd0cuJYfuHvQtRrkKdPA8YExNingQ1Xq8tjK/mechgp6whqabzT
sC03kw3vovjYDrrXaisXazoonO2oZPfpsFb9VB97+dzzmFqBInVj0Gk4Y2yLgeT/86Gg8XchKTJY
BG4cHzFq+M9pzZ7S7S2/1dcm337LRFHt6iyM5B10Ws+bAyi6M2Quj3V8F5Gkr9e+azNdzR5e98Oe
32R19vVY27vslsORGAJT3zvFLbJbz6c/gH57i1b338OCiqOXKywm9jgKH1ty09I1j+fIK1Hs8hbQ
97XWd0GZzkuio3iBhS79OA1livflI2MCs96X3W5YM0bAnujKpNBXWDLDBnOkz8ca351ALcQjKLSs
5xNYjjcW3kHlSDp9aKagePZlzydjfO4JNJ6K+D0x6lcbubcgZq8N9/Xff9tzoLl2Pjgo82mS5H2M
tlezHG17F5oBUOCErAGujSEUvTcp627HaKUHR2UXnc0cLQL5LCZKDAvDze8+QfJ7KMFCfcPLUVlh
rQjuBCJ/JU53hR/B264E1Tx4ywHltWHfBSi0wFENFYWuWKR+eHb5gseHT4em4l6stUB+PVGCcTGG
xeVoYD8KyHtyKDXEhdDLkZkauC3JbEXH1/U9imdv12U8GKHpLkI7iVLPpCFzlXLyICA4PF0pKIeS
TlTHvuy4YRM0l2bRla/EU+QJAKSbQ0nKH4y2KfZ6x4icKxSkhIWVwVQEUffPsc+5C1CHF4U5lRo4
d0G/sXm9bZP447Gmd/G5TrrmKcxZKtBubS6GZDz3sjsmXfijFm6IbZ8t0NdUeELaSpjFPiYEJOhj
Xd8FqFHhDEsUO1UD9Ckin83k3XmL7z4ca34XntZDcfwYGXzRxf01I4Nb5/Tnoab3CiSNjQe1FsNc
cco+rEpdfPmW68Qri8pefLSgfoN2IpqqbRmb0wKTjdIT/a9j/d4FZ7tFAIqufK6Ayip45B5l+lba
ed3H/hRN/UEDsB7ugxeVTFUjlxjYx4R2DyNVKzitoXHFsf7vNtGY92vPh3iqREu+iyb64in+fKzp
XYiuECEKmtQT4n+Zb5Z5CvIA9LLqWOu7KGVhE7cTkF0VVK9fJIAreeSpz8fa3u+h66j45DdzFYdt
ZE8bMS7K+1Q0vDz2A7s4jRrGUpMKTMnVe2pl+NyOx87i0R42LdoYzi0aTdcue9J++64m9NAzFPyu
Xu4VInW1HBc3VaSWYeWloX4KmG0PiW/Byn7Zepgsfry0mIm1D8qom+DMEh1UdIFq/rJxudaeXmfY
U/eL8nN/Sc6jZcduh1H18LJxPUXGRBmGHMvj3eLCOxGvx2JoL1PKLBMGCLWpSmrWw0fC3WVTe+zd
DDTvl/3OMEtAa+BTFQzLexKM95OvD/Z7F51Ti9cJar2xmmn6pQ2mJ8HHQ4e4PyxN6jWSnKluqihG
Js+gC89HJ9Nj6yHdRaYm3eh1AxCHIgHOFfSzJwAPj6Wge5EwfCkb18f+WLGWyC63uKg4Gd+jxwZm
L0Xqugyysc4hbgDwLVJD6QfR+tuxL/pHtem17hNiuLHasiksgjkCGYYdez0HbPTlTDReDwTLOmC6
wKrb51hrHZ+bPM0WfugOBy/8L38B+lk/Y2uPsWfwfC56XJ5VdR2Nx94RABp42b7jxqSTrFUFA14+
FotV8h+TJfbgoXFf2RxIwIxs5in4GjkUjzPa5Rih+HxoP9pzhZNkXVN/8VVlgIcpfArhN+wTDq6P
e9qUFtDGz6RX1Ryh3j8PwCr+wd3as2NZb7yL2bWd6GRXjM3QdEPeavlpFcGxPS/epbwiHKxEeTXG
vU/VDQBh89mKobk5NO57vdGCclinhFVVV8fbFx++5jfgsMGe/Fjzuy2VYJ2MQ4fPmvX1OJ8TA3Z6
HtcDfYsVfN0p/iNF3YMk8BjHBxADMPJktpdpSj81ozh2Nx/tJUcJlyFEwJOqkkh/bNn8ZLn+eGxg
dtHKameJEAxGB332vR9skDeotT846rttdcSVeeoZqSoyden3BI8KN4bLt+wRXxvy3c6qfW91Gypr
K0RqloMNOsJi2EtOxwZml/lO7moPL9B6vDiTxwEMLPu3VEz/pqD/NVt2cTq2K+R1aThUC+WsRl1w
32GxSdqVF0zCx/hGAtLy0chZXMhMPFrpphnjZ5S4JeN73P/N08cskTCZw7vkcNPxPqJ5IkAveWTr
mKKkfQPlf/pkx9Azhe/Gnv8YmsYbC4rEEh6dMe7aT4kyqylRZSxcQfFKvV7M6KVdFSZrE13qobOu
CHzcJnz1oOx154B0c1ISONubAlQ6vZ3ZCB8DVNuFoMXIEEz8cl4k6b+v4DfV73VEve4nGHrjWKVb
mC3VtOLvLZXe4lPnL3CI7wHm4yBnJ8zcsAAw3nua9ijV8sct/Agkk82XkE4X1c7TVvlDlrqzlWKJ
ymWKWHxaEpTSn2LRLFHBhJID8tkMfLp0agnIsEM7BXfwuOmyiyCBjioY4jJbxIQvl23z5OMEayuU
/PvLsuUdMMjbRxF0Q3IsCyG7GTT2rYa+PRuqDJdteRx2983GjlWtgDj6cpf18afBKFQNlRtULcvB
h4HiOvrtwexv7+kg18hQOLYOFY2bAVdWYPsz8haF7pXI3cvUSFQ7ZMFCVQ2Vf9cR/1gn7cFB3y30
C56RVhGi37GpqzkTt3UcHLvZ3INN4gWymgDXXxXAAmteexnPMxG8hUR/bUx2adnkM0I5XhwrFnZd
vvLxHyC+ng+tZXvkQofa3KVP/KEyzqhHlH+1NwPRb+FJXuv59d9/eyFowNAxfUjnik08uo+QfKOu
wOhvx/q+W+UnyZZlUctQ8ZSZz1M6bniJ6NP/P7O0/6tz/gMOGICpsHmwK64ok/F6CufebHnixfwt
c8JXRmcv9dJytLXX6AFu6eIfq6Lb2JuPlVxEe4SRMnZaRpcMVeNn0JHpOVlFQbLuLcfW1/q+O4ws
8biRxYSqEiMc7fNkGOE/jNuO8JgWA7Dbl1PHql7A74whQQDIHAASuGK3bXswQdjrvVRi625j2MLx
RjMVUJTRQnnWP3bt9i/247dpb31UL8dtP6ASVYhbSpZY53QEtPfY+XtPOpy7nkHINGAl601y2/TE
/44zrTv2JBHuNqdkleMGRwGc0ly9XuqoNlXiA9t+KGj3bL2QwOsTTqrI5lvJitmOLDdavuUe+9q0
3J1EggkksxXn5MpzPfm7gdr8700aeUz5CVTMy0kZh6Tvmo4Dmk2TxbvwrA8Kv7Y2fuPt8JXCN3A6
X/4A6kHrmoq0rzYRkOlZ8XYZChj5hArwwcF7RkXYowdLka5EFsezgmU4jJ4bL46HY18/2AU2Cmmp
bzrkn9aNTVp4sgOAQoLw9xbW+JVPtBeIgde94cxyXZlqHdR3smWoCHej0/6x6NhLxDbfTChJDfsK
Lg8tz1fb2SjveLQczFH2XCQ6b3LqQ/yAMyFky5v5AvX+r0PhcUXM/L5jCi2dzszWVwr238XKyD+b
jo92fBfZbNyCeeaJrJDbnkXIb8NwPnYF8G+N429LnvQ8n4HrilKXaJkL7oHMhUKSD8cGZRfVuhET
C+zSV7WZ0pNpQpbLuD24Ve51YjYB96fHF63aafV+ys6SX5OH7eZQ3/dCsbmL+iHqA1khXXlMlu1O
jOwNlssrkbTXibEV74wUzLxqXsPmNhBTmoNh9Bb6+rXW9xswpy14k0RWhKfA53VpOt42iembY2G6
F4xF2ToQ2vswWIzBQR6z9IZHgcuPjfr1j/ptOsLKlrE6a/sqi0C7muEXXCQghT7979avNyD/cUbf
68Yyy91iA+zvoOqOyJr9mWUn4QfDcKI4GPX//O+f+e8vAFu1l38EgBx1rfQkqm1KfuKg/gDG/pdj
Te/GJ1p8PA2iHAsVgjBZz8fZLH9bAqj5seZ3q1iLXLlv6l5UmUpr3O7M6UXS+C1bgNfGZbeMDWFn
1m1C52vW4IwfhCoH8+HYckD2+p2MbomLZ1x2BFYHruxbPP7CWqvvlkOHRTAAXn7WdLG1QhohqqCh
rkyZ778fUDx1aK3EBfTL1h1tcSK3o1eygK3DbecH/mMYqtgc6j1scF62nzpaw4aRDZVviFY5ZlF3
Xe/9bCiPzB3AvF/+gPTaeVyyFgtmHH402v/AgvrgWrwbeSBJdOpP6DuufOOynfC+tJngLYbka9Ny
N/I9VkiPQ6p6CmBF8GGBT/LHvomPldgB9fZyWEQLPwX46sLVBpfsT0qSuNJtnB4adLIXOCpcefk1
gLpQaOCqbICRmhex9uBqsNtJjNO9Mw70RE7BFStQETt+20Q2vGVx8+9lxZ/rMew6Xo4NBfh1pdRg
NaMmlu/GIOjNTcuXcTrjIGbC89U7eS7HWKzDvedwKrhXSTfKb1cDybOh4XZJIs/FebbVBvgD53H+
TvbxGhZyBCm32FhTbz+H2rUAUirsuQUcpNdfREbR3aI6fevaZjmT2lg0AUgF8KGyjbbnJkB9yxO/
giSe+zZVc4kDW7Thf51s0fhQfj52qoEtKP7fc/tAQkCADyWSMAJ9OSbQNY7htSD5xOqge1wynt2H
bciObbBwQn3Z/OBxGCf4C6/C1f+bhuNTFrD3RxYAsrctxVnTSY9aXpENOlu4G1/CYX6LdHHt339N
lWvw/pYYGONJts0rr0YFmMZlgrGzLTMH1UNpcUJgF7BhRfPt2F+y2wYD+MLQaIl55SmPniJuxXmD
zeunY63vVuLG1QZnRMKrBSZKpVdvX3QXvjVO/53ikHS3Cgc+aw2fDK+oMO1HqKqjd2nDVtg9Bt7N
/+7/az+xW439OktYqEZ+mlfCadmAnDy2+TLhsv3SWlS0vXGofuWT71VzkCcws1DBTqzVnJ9NvAZQ
h3ni1MotDQsouo/dKsG98uXkYg3uTupJYNBAnYbQjX7BQnQwp0p2Ae0BOIKLgJ5XAZ7jNLFnTYI3
coZXvsSe1ZUQaDk31OCWnI0JbAfEHJ+HNMO7P2WL8A+pC+DK9XJ0YrRN2zbxgOkA2w+17uxrNibH
SltBGX/Z+uyysW3d1FVJEuszNNdpXjfBscMKLFBftr60uIokBuaPLZySzmpxskyz9tA57g97C5+q
QIhE1GWwtLd+TfJooAfHfBfGjvhiHjSa3rboVGfjWbZh9b/D95V0Z6+hcyCVtXPG65K34V0Se3cj
PXaLR/YaOsgKryDcti5VZ8fbbp515cXk46F+7yV0dZw0i4Mtb8lBWD4pNUW5y0R0Ptb6Lkr9jE91
7Hst3LBmdQfV65erRe/Bxq8r3G+bF6MJ8xaYzFbCheJsMt3f+KM4JkWFU+jL1j234t1QTnB167qx
VE167yXTfDo2LrvwXDt/NDMZslLLqF3PYWg/Kfi6HbtUhBn2y743Q6ZHAXOlsl/GRy6GqpuGY5v4
ntLlGvjCSoZESmjT5r3pfVhKx2+svK8E0V5JB29EvaHCD0E0L0MO1VgBI7uDS+JeSrcB0jMvWoHc
nsIctGdqGPN66rNjgjQAqV8OeiYdai54nKHQatjCPBX1dDesvD1WBwn3tZftG9rXfTKSrJR2w7Pn
E1QAb5xIds43//dtDz4YL5uO6AZHjp41VeA8stz5rYxRYAT7+uAZpKShauNsI3kyLjI+Udyu2WLU
PF6AsFTUnUeT+eNpUwELf8gkDpeqTkmbHLqBJ9EuDkWmyYaseD61yTqd41oD8+vxY+9qsHB8+ZcT
G5JNcD2fiJUNVBb6GSWVb/mqvTKdo10YGjsCk5O4+eSSYMu5z6ci4QfXp70xdMwN9ci4zKdNAtFg
tfvHn2D1fmh92tN9PJjJj7Ug5sSgmC8z2zSFH6J861jru1R3g/S5bhcspokKf86SfJRNeKykkuwV
E43EiX1QkTnBF8nPVxXWp7qGdOZQz/eS0NUbA0Bg9PU6adLs0sLJwJyamc99eewHdrO9b1tN06BJ
ynVqKHZL15m+aGK4c/469gO7CT9pbralVuYEl191kmlkS5VFh549yF4TivNDTBSR5hRcIXQ2HoEN
iJJDYn/4rL0MVQX7w7nWaHwxYHuLORrzQYTHBKfwOnnZetQYoBlMb05hF6iCwGglx43tz2ODvpvw
A4cNok9qfVrCRuap56GacI38Y3nQXhHKIHz2I4/oEyyTbD7wiT2KhOjPh/q+J9BFVilYooz65GV4
gov4xk6ti48NzF4M2k42GKAK0CcQTcP3vVz5T+pvybGcfK8G3eLGjtpgiex7KgqQzYEniuq3EDzX
kPyPu5O9M6gI+BjygaRnWot4ed8Y2cqzo6GYztGksAseGv+9mApOd3UUdFjQ4jD1yiWMWdGv5piY
CuZxL6e9aupEa4rWGevbMoWSqsgG99exru8WM97hC0DPOJ3UqlzRyrErZ1kfW2vIbiHLVORrGcfT
aeFmOcsmDXMQhrdji83eY9lJQuk22emkm02cg5l/2oIuPvhJdysZXF2jbcBdz0mlTVJIsXYFJKnH
ZP941X/5SfvEJTpJa3XyrjZy3ab6nCh3jNz0hwFVHUViCjqqTq0em2KLpShSoOWPbX97DZgJHK6c
J5aeu67fnjdfrZ87v3+L9X6dGv8RsXsVWE2sDQzEyqd4ClCPcl3jVQhj0kOzfQ/8gsMNrqvhxnyG
S3GeLd6vQfTPx5reRSmHJ2cNS4vkDM5XLfJlg8BPN+v89VjzuzgNxECGzZ+yc6xkDw1rt9Lmngai
T4/F6l4BpubUIHFS2TmDcXGXhbfCP7j57cVfAHGN2oVoWkZIha96iP6YIBEedi8DCQYKbd0kY3be
rugjboOoiJrUHpwuuzDtfNHozQ0RzERreP2p9z49RhOEZ/nLjvsxREVEyqikkD90vXcf9e3Toany
h+QLGCEYofVRGVIjgypSAnXXjZXm07H2d4fcXgVjJ8yQnKMhWME4j+bo9lqq9xZP8Hqi/Y8lYK/n
aj2uotTW9CyVN9/oelnk45z4jJ1Qp5rUFyY32zzorf5/OFz/ezr4rx/dhW/iwhq+baPASWG1/VoE
ohWhOnGOqBPnpl65yMdBwkEm78mIvX3t3NQnl0Eo2sgzDtYdXP7Exhd3aWrn1T8IsZDd9T4krTyH
Jd5mbY4DjxrvOQ1S9bDMtQ3oZfWiZOT5tAnmtblPspawfNKJwqFooPh0eZyNA/uhpkaaAM6eSSsv
ZOPAPZcOB/qElW5c7FRwR7r1IxBydmnzmMN1B5hv165znweZ8WiUZw7sdn4TKBjCNjl8tLE756gr
EAYdnJOh/6RCidyxS7r0H6kk/nky8DEuKeS+JDcYIV4siw3banNmhesS98nc/xhwaZuYfJ0CP4C/
W0pZ861vI579kszAeweFnNswyRy0r859vYr0btTVOzzvAY2aC2vbOeBlgsLJ+rThySY8eWG9zkWd
YqZlxUKti2UZLlvs3wXpQrNzG5tNoi5sHNwNMP59kVAYoz90vmnT0m+JJUWTwGe6X1OZlqkEADdf
R0bHHvrNbmhYqTMcsZICNyQrG9CzsZ+SHO7uCepGlraqowRpI9YSKs0tvtbQwFMxRWaXZ4EnZGlk
H34ftaSlddua/DLt5shZTUPMH7cJlrWfmzFMkkei4fp7v9VNalgpNtSoROfMmgBEhI0mRjygQiPF
91Jtq9A55m8ZM2cfVGNkY9IfNn7jKFntzzGV7cCKYcFl8CVBBVL2HKwJYISF6CM4ibHUu2IghRG9
9VDFskG0BYJOYhZzgjUgDtyXMMZFWnihvE+bnFOenSlv+mKgq4V9cxM7b16umeUy3/lmhm/khDXq
kQ6wFH5e15D1KabDEJpzR+J5LQbWRCEosY0TJe44mvRbqkk/3GXrhkugJvbNOuVWaVzm51kKv0xk
UFrDbhVWlIR0TwFPJ3oGYIWvd31oA9xq+xpstQ3PzHphqN3y3Uw1lJwUkDVfmJ+h8FAzMy1JpD7C
0jJIy6ae4+4n7kFSgaCR0bCUcxcP8yM3PqPPkGeN8ty5BGVC2eAP8e0WeyG/DxrLt7/aXgwGFTOT
N0SPI4K2OfWqceFFyaAbvzSeTP0QyxtnNM4TGWXq0deaBz+jrq5Tl9csk6yydlniW39qo+FrZ6mL
CzDvfVSjMws7dKCdYyp+1doyDg/Zkac/Y0JH9QXV5VtT4HUJexdKJQb3AFXfnOI/Hrzo19BNy3aR
oXLumW9+EBSqQST96iJM8xvGw+0RFprs7Idj2r1LJ5PQk5+2qvkw8mbd3lvUSIQeXqLBDUjLK4mY
Xmar+/4fjpeb5q6jI3HVMHSirsYwC6Y7M2ZJWHQRicJvKQ2j7K/A8voRJeTeLZ6Rtl+oDpF5Z2NW
MgCCvHJtt9TewuRh2W4ADyJfRdZGWakEKh2fEteI/jFgcIu82KE17uSNTbfeZG7yaZXQlftffFrz
+kMzZkwVymkPTMTOhzl9nkkKI79lm+PpYfY37V+Iokp8grNGPbwzcZY0Zx/Wmkmp127B2mnjdGrO
0E8H08OYLfSXABOgL2rc0th3zepPWEqaYbUnGg96gvE8XquWO94BcHyumVGoUPGShT036ZxFF6kU
3GF17U30Z9NknSpYP3Pd5Wkf1D7MgSKyXmYhZ11qG/peqec+DPJebFZ9IzpDD8rYZwFwhit60Xps
nvJu9eb+1F+RPDmAdht/HC0K006xmuz30HeWwvGMweOxgBUEfUC6xP6uEcJwixdNKAsqbTx8cSP8
GQE4khLIs5zwbWsvVqNK9tnBn26q82bUyYr1flN2GPJOY5u2OW68l/mXNQuJP8MjY8KGwEGryT4I
tHL9kApulyeYOOKl89TbUMY5aj/7uBIwXOWnZWFEuJwFOt3u7Doz3GCusH7KbvzaIUdEJVvTXGYY
n3n5NrWt95HGfArLJqLGK2d/CbIycdvWfZ78jXQ3i95sVhk5eHU52rB29wTOc+/9YO7aj7hFDh3P
WyF0dgY1nunbjOME8+hwC5GeI95iv9N1HY/QeUfNei+Z3/Fi2KZAF5Ga4GYMx4a5bi2q57Y5+KB9
LlGM0Udav29XWFrfwBh+7B4HkO7aMV9cBIcbcMXz0U5ZcIHB+6zfxfPo9T/Cdk3FPRVkxhzrGyma
v4hIN8wECWTbfBpY2i5n/GVrd4olj+ZPlC9NfTuztiMXFNFS8WCmEKZYJyxHgpbwMiL13xtQyWCa
z00X38xDyxi0zShiwhyBn21323TaqRvVSQLNcAgNsX+aFVwP80W7PvyI30w/L0Gj1+8C0HjUpGdh
M0TFCPwiKzysT3Wx1mr92IVUk5s0U6h1ifseYlW5TKlXOGU0XN6mwa4oIFmSoMCDQtq8R3fj+N1q
HWtvvD6M8HLU1twzz1JuQ38L6W6zISvqt/UXdo2552Ck+n7wdH2pIX5BmjHZHjbYWssZK/Hm6kva
4dMDNEvhCHZvsSCP7+B+MU8XXzeZvlk1zeLrzr02YAIwDOM85zpDlPvg1bHNsGJsrXNPJFtFBkNd
k9JzEkmsbzkntpve+TpIxx/bNKuoy4Ve1vjiUBS1PkaY/c3Xbl7hEYM/kgz1O46rcfsh5RjE2y3s
prXsiYn1DfZ/TzEMbiiXEwyvE8uQPOlhw8ec2HJeLPfkpyRwWr5fMGbL7dhBgfeuW9qmLaKuGeav
q4Lp9DcZJi6VOQhhfq8wUkSwv3owU/33oNZH2Y8B5BX+fRQjD3G+AhCRFLKDe/mNTPTskL81sLkf
8tEzDluhWLF9INsDMpZ68ZKUMyANg4NsNPF+girvosLHpt5dNjPy58Rgfp+4bwUt2nXD+4tM+uhL
HEIXURCX1l2Bs2iUwKRwSEwVwiidLjlZfTk+qmZsUHIcAN95VrBrhku0VNYTOUUF1o9uGPV6joM2
Wt4FvT+Bv4t31uw5SnvbnBcBp5z3Y9iQr+kMl5dyjmpcBaStp+mj61WdnP2ps+E7vD+R/oPgybzd
BV0/DlgwI8QGZPEQqqUVB0R1eqilyNRapFHE3jsoX7xipa1cPsybHVEQjbrX0BbAGNa8SLKgVe/4
jDumvJFMjCfiUFcrzihRC05pTfq+nPw6xJdoGxE8REZdnVzpfE1+Uqh9G1Zk6RKHpTSjH5icb6v7
0qUC1KR8kyj8e1YobiOf2UyH+6k3yLiKhnVeEXSgwrkCq/uSJ5YS/SU0wB7cMGoV9vtk9ZGmExTw
Kp07Enn60qIL/pMZep0UcCcfS+4a01d8Rah/i/3JLucw4SKAM8kE5FkQtSQtiYASM59JsJ0zbEZW
w9O77uZHA+lU1heSykTc87l271J3NUDdpo3czWnK/VMKB5sV2yhSjnLaYBr+2YrFYxdO+1g/G1EH
y4d+MkGBa+kx/O5EbZeitk10g3QNRpYcVTQDXt3yae2am0YrgDUi1FVjsyXFtulM5QPMkGipJz+8
YcgHvliZkDsGlJLMadbBqLkJQsrAbFVhPgxRR29Ty9xfEap/uocQoSOrrZu37GH0wum9b4F4xRGI
6HtG03BD7hRE0/vFU1CS6zUpKMrIH3CFjmJt+IkS0MhRyfvgpjT8NFiPnXjYUZ5Lueq7hYvsHbMg
6Jcc07iIV2OLsKnbmyiKsntDmbtlwSq+O7Z0HzMipqL16ZOIJ/kp7rI+y5mvZshOjOB8zFe/zeyc
M2S77uxg7+Zu6BKyzzRY1a3uXJqVmM60kJvZ1nM/dfGtg3wx+mS9NPnIhIVqoQx1n3g3tUwWK/Ia
MzdFmbxr/L9aXTv9KY4pdfnSyjWFlDNYrCvbKw/gIty6AZuSToFTcNYdxznEOaYlQ1cyugTe7RJE
KGhG+bT1b6cmqLPH2VtnfV5Q5+9/3qgIaZG5aNF3JlIx+47MVY6nWIdeeKNa1Ub33boI+K+yfhG5
DdSUfiZGKP/dCBt3dQKmwfVAEsy0uQzekolvXgMv4a6IXRu3pT93jc5N3CIVzbRJ2mISyFFsXhOP
EJG72Jn215rGZLxf1mHZfsKUyiIdanQaY3YLxFas8g4FQ90JFJ06rKZUtN3TGuDsfxr6iMizTrDu
/B/mvrRJUiNN86+06fOgcRz8YGx6zBYI4so7K4/KL1gdWc6Ngzs48Ov3CbVmRsodqXf1aa3b2qTO
qszICHDe9zlTbDRKHIeL/G43iJYGtzDVVOwM/Wzgp360sOjowza1/CjhD2hvJ2OlJskaqbk4mcEE
hMcIFJFgpLaKNus9VmNBsQVDsrmdjWkMzoWiE86/1i1uyccay6r7XLM6Oobo28aC3Drx2TdB7b21
4LSwJi89Q0shQOgiwdWBYSnOpxmnuxmnJZ1bNcoXDk+/fZYOZ/urMUNEq5SJwcPzKu+YNz9yt1WL
ij1KRRBbm49tEuVBQ2/MJpf1Rwi7f/N9LOFm28kKVX8Pa1MsEQIHWD/eoeOZ1cuum5Huuo9Kj/Z3
HHcZTkQSjIPE8VQsAmBh0cG+f6hQ2u4OQV3UpE3DbcQIEDecc4UY+B77Bya+akjWWV9mEdS4WHdf
2XFUbh/Vqh6fG+P1c9ZXno2OxkQTwye2RW5MB9os81sdMXiReFFH5s26epgzrUjrJVE9+edyUDlP
BnCP9mqtqlDhIxElzIAGKHsy6nnAUDpwxMk8T1sYSQQBDPlVr+iwd/kiH4aArhbTAds2fbs2TROP
6NOMYQpTU4B+MVn12eokWxOFCtLpuAUGC1oRTSI21vWeju1knbkXvhPFjxnVJnK31YQUKXeX52qs
DDomDjnG7KsS0Vy46gK/DU55hU7Ts1Zr/xJJvAlpYG3oNzEpwTI/m2arPEypK/H2y4breo85wBcn
i0dA9cW5oNxjBfCjzz0izkWRsEiR8kHPrCgQCe23vJxiXGQsSCRO1RXbnAfj3CYKv7yRlSNbMuKG
f6p91u6avOQdbrV8OvUECMY18IqA3clu4fXJzWP0FUjMK0YPSzkqVTgk4D06YuhDR1X+hjyLqkxV
i0OxrMb62lqCyWxDwIg7NkIWid5WFI5AQU8OpRiD5nqwgWmux3wy50nrvvqCzmb77g21MekyefgY
w0U811N4IXdqiWf7ErpnjlnCpmobMKtD12SXuHGizWBWjnhcaacwG0C2MKPsTi7Aa3ESGuA7trpx
EPSjIlFekB4Yv8fnGsNYTBkU6EdA6ZG5CgY5eHeBgIgPoiDRqfk4c6Vsgw9lWomBozuvyt1CAlmJ
XSV5ea8GdMPvfBgFhh/LTOs58QogV2+IO0CD7MikCXddQVeKS7Okj2OJfWS/dpWJaYUDVMfzNKLF
TtGp+CZZa+hz4KZiTtbW+Nh2RNjMS1zNsvE+l6Wff5WX0eQgF7jMn1au323d2BDjbjT4GGbbsJ4O
ETpBZBLxsX3vGW7ZWKKyI0EtCAl3TRTKX8C/OtjwJqxyh3zLPMQqg1L1bKHCiVetvAj+4zLKgQx6
UYtkJKMRxZFiKGndifG+/9Y0S+DjnAuLqntGUltUJXQsXHCobLh+x+qstvPY0Py9LZotYqjkXmd6
1RYuHJ68nHD27qMyg33HalkAGakUu4r6scbZQYo1ocof3N0Y5ULDagRuKVRckbvS4xxoNkYPcmYO
gaJZNI+cpovdSLCb+WzmuGmn5RGZyH74osdovve80LzIXPhPoNvttu9z+C0OXo/FeGnaZd7xUCLQ
d6tm/YL3vD53fg1ZG6/QiY2Mk7A/9kUUDQnTXeti7eX1K5y6Szww+GS0Dh0/j4v27gR3yzWPtkJm
fY6IkV3D1mU/oFZi7+uGHEP0GOPM6wLzXESKrbda9XAPzzPyfmI2TLl9dBMiXt+QwYHlzKwuLF4B
DSOXhc8r3gfqqgrHQhT4QY+JQ8B/LIl9KhaOITEAlKAUpoyKeYiHFZuXjpDBsx2TCriJQ+M5ekrE
uJV7qol+Rvx6VT9Q2cMEvqCB4aHEC4mDcvb1lODYXq2LR2Bjwa2uCxEmgcbLeer73PVZNeRVkdBQ
aPf1onU99l3TtudFiK3Bz6g981D7oWtuAyUcBra1DDIptdcfIKEU7h5QdLfDMdF12chYZVJazI0P
uRyaW3e9IzhEkANzwmcBOCLXrNdYtx1Ey/O62gfjFdWcdGzym5Pnze22R/zY9t1jqE2KG1RDntXW
L7h9com3o3ZkV0fhlAyDdaeg9zFwFmV3XnXBHqBeHuAQQL4jcA4ENQShyF+9DXLyTMIhsz4BZ1pm
PIgM8b9bOSoq0IFTb4AHTDPp7tiBoSjfim0wbYJPCoZ3WReYzHFiNnObFEOukV+O8KLoGhFpUiSR
43o6Ln04oKAevdnoLs1nLsvYY4g9zFwUXG5Cr5qVQrvigI0Jh0+dVpuJ3NHClBHFtF9sg9sYfNf7
hGdnftSjJSqdkahNoMRsaeg/9yEmtHR20VgkIpw5vD6Wr/VzyZH0khLkzZevDQCNMG67qSieyLLh
9FCex/0TF37LkjaiDU17oGFz0nczoK0YvrxFpRV8XOQ21MMo71EIUs7xihRovZvWnPXxSrcQE0yk
ffvNG9GqEDNYPaJ7dNnMYl+s2olvHL+UezEYUPkVM34jkrARNb1rlCMITdZYCorStO3DCgN/ndHK
kHaNGcz2MwDMotsUFnULyAEX9YKhEL3m+YAy6sjk10VPyu3oh2TpriMNnDbmOnDIS9fF+E5YUBY3
dMs7SEFyUneHSc4evYNFTXDcU2OwOfA/3aoz9De6MYO4SLcJWBU2fe1cazwUJG5WHr0GcMoradrL
J8Sx+KT+GOkKvj8sYO3NBPywTuCvsGaKkTnk0zPhlGG5ZNbrDiV0FvNXR9fIpDnnud07nNcuHZnW
9a4JAjmkFI00to6HsV2LDNtgE53zEPFrEF82l3owtKX1aVWU0XLKLREygU9ERSxFEgPBDVXmLfhs
UKG9OvF5CTbMLFaHB4AEPdj6AbNdDBzWr2N487YqHXAZNFm4TP7wLkpWNx52Bz+0AZroEWLyQ9dt
Az9XDYbM4mHaYk4ME68Zoz2nmq7LsfZlIJ+RGd3aK4fVftH4xcuwCjGDLEF/y0TZLC8efpvIiwvf
Bv2UXdKssZDOcpvDm+myQZ9zr68XDF/QyyJgas2Vul1b32BZGaeA4wYPa2BWIgHXwrCtEtNG3bdy
xXYNOdUqWvI+2tkbMAwIhoWpt7Dbzmir6ceTifpJ3jIcHgqjoqy273UBNuKtqlxfZ6EKO8/h3dVB
h7JkPpb3IcZ93Ms0EiHLNEaj4b3QIXMytn6EtGYnwkl+8oHPlah/Af5vv0ZjONXP2pt6765XIHzu
58uiisSCVTY0EfOAXGPY5vTYHIsWvBcuklAH2Siw+PAdehSn4QxTqmIu2cAh9dh0y1GUIiWMW3l2
GkzSFaZrya8wFoXmsWuqejwJFbj+6E0oM38LCMlJwi8zWzb1rTfFjaDOu+oJAp7uvclMJc44xNAn
ESbjbrdOrRxvSmNhdGkZEfOnrYGKLJHEgOQpg6ZDxMyoPPtNcqPzT4EzOPw79BtU83byNvRrY2RF
rmFzdFoFK+YpdFAnvljsdFj7LgoOI1B2t29qvpFnoIqMncoaTGCiSQsBwA7WTTLKFNfmBmzrgqh5
2TBSOiUBbysvxj13zbVZQ3CNDPEYGfEhrR6y0vPB9/AOFM8aN6hYk/E6LJqlYyFYeLDLFG0HHS4e
6RDpRt0UAdNT6Errp8ivrpg/GvPMDFLV34UKp/YKg20psoYVU/ToHKiZtFGyUnAnQpx6V3Zdw8+5
arr60Um8MeeVytqcyIRKnesZr5Wicnzd2F01iVadlmqM6icsemU+J2TCtDykVS9bwNYhMtpKkky4
mbWXIPuDrzoFDyhklNWQBl8ijMVnJBgS4ydRhADMdteCCjLTEQPYiDfWikqPd3hOdwCeIcYBlYbZ
LVofA7ztMFdFrKi3J7An+ZLNuJOzaNvEFZZo7p2pl0cY7DhBeh290HiS7knFud7XlRjY1db0MLn6
dO3tZ1dOEUIr6gnRIZlVelmL2HecCXCcFKIrMhg5JxzAhnlrZ0TW3/WIXTA0u0S9+sA0Fob2dTlu
0VwlUetcna7teGmUs4bfsDEPu2MIc7k7DJ2eglTNq+6uqEFODSBSAr61X0cxZSVAfD/2jO97GThK
W6aNVBHWTj0YjQkpaMvgyyJQ837ON1UtD4hkCC2w9yIft+9BxwL1Vdc9aY4kgNXxSID6DtcwaI/2
U4NIasw2HQuXKz/0zPpjHVilr9ZVeQYA30JlskUYR2LgyxO4ldIYiP0GG15PpDUusSuKQ48jXkKV
ThuldQJtPAdnHoYXReMsswhi0ptmRjPwE3G1Mtej3fzuJFB7t10+bZHD6xDZFdXtRoTVV8B8XpBW
THraIKwV+0xiOlzt7Q6TdY0HJA7Sy5rvRu1uI2+cg2T1PH/EzSKHEXYJzS7vYKQBV2GSGFl0a8Tc
eHB2l6L8Pl2ej9/FBKc64g2YOg59tPoxwXnXPAbjSC3uPcXawcZaGhj9ATGhKEoUpCRpQJkHeU2g
hvyGFsK6DMcoshDnpivnd1sternqN9Gyl3GZeIjlZaim07qKbXmRotXz7SXDMTiYdsrjFmE3Q4xp
VF3Acr3MeOaCwLyT6xqJkyngNLgBUdIigwGz8QZoa6iBWjEUV4bMfoFxdZAxjEXU7Raua6B241A8
QCbhYyKaUcr8UEHZiOciOjaQ3RjNMo+ehSYRxL0dAZ8177t8HHobl/D7hXEvoSMIEnDf4/QOIEkB
vAVgQ+wXoBVb6cXcYnytYoZT1gJDbHq4PWKE1GPvzBbYQ1EO1C0hLz7DYb1OYzw5lNgM+3a2rKwS
NyA/HHMo4Qvz0zEoIOVI/8WMFvG8HpN7MFWBTQgUQSb2pB3yBEHJwVOAv+2dZ1cofYyKC/arsH4v
+nJmhvltT824A1qwTdC1erl3/Jd8WsiymrA5IKh7WVLCq36Kt7VgtyCsuinlOczff03B9DFZiK9h
1/adaXYkeq3CT3zO/poG6IOykzXBDLoG3zcoHyRAi5L9RQvNxzihHoGHUV4KkeExSQAiRTO5Njit
zeHPX/kfBFaBMvi98gpQGLVQpIGZ8HD/DUVf2nPrvB4xgmbUAJzoXKEWQEQDvVsMoFssWJVHkt5b
8Dn9+Yu4qIr+J7XRB2GZAkWzlN4osh5tpk1awkdwDfHgkGBeA/0ILk4e//wn/ZGY6oPObBwMLjVo
ijMEAgzi0a59PqVaYc5NHZ5MSCdFIkmDqXRZu3/yDv+BhPNjOlEFfRieJpRlXKKTwyJ2ZjcAa/4n
v9AfffcP6jONRj8jiohBOdJ+rUf/2Umd/zXrCLm8ib9xK2JMH1qtcpatqP2Ii3E9llMT/MVv/kFh
Zn3fdv3EWQYMegcitYxzH8jjn3/Mf/SufJCH5stcWhaVPFPEM3imz3nsF3j6/7Xv/uFup7UOoA7C
+0K3Ftm8NkLL5NY//vk3/4Mr9GM0ER/91umlwuVSiIh+N8CUXEL4StErJGmrYz1BjX2Ar4Tpv1TP
F3xMhCmkcgIxQixDHSp7CYfR3FQ+4NU//4V+OVz/h7v7Yx6MqNYAsJAKs1ZGBRDoqFsdyBX85331
LX8OMXnj/+lCv+P7Ulefqq385ONKY4fclFOBXUUVO7Qzfl/mANXNsRUYyf7x6v712/Jv6r2/+8fr
MP/x7/j3b73Gsq8K++Ff/+NT3+K//375O//1Z37/N/5j/97ffGnfzcc/9Lu/g+/7689Nv9gvv/uX
HeZyu95P7+P68G6mxv7y/fEKL3/y//aLf3v/5bt8WvX733/6BrbFXr4bksG6n3790vH733/CBfWv
v/3uv37p8vL//tP/AqDalV8+/Pn3L8b+/aeQ/8yhOyMy9AkPQ3aR47v3X74S/ByGgrEoAAUnUQ8X
/PS3Dm2nBf6S/zNyPH2K3RlLpu8L+tPfTD9dvhTIn2VIQglYFpxiEMBm+p+v63efy39/Tn/rpvau
Lztr/v6TT365Hv/7QhKEE0CiBKIrIQV0OPLD/TdyYwHVT9VOjl2ZKQC+aQiecKc3eBPCkKuEDYFV
mJPsE0ySmFVa/gYpV1qV9XXh1TwBVt9u1RHk0Euwcgxv6iz6NcX5ebBjcOj1cHCuhK88WMJsCfN4
VF37DLiwgE5KH2ujYuzzeYIBlINtK5u3oI3sDVGIn2+2+5zrPKVdQE9L7V8Du/viw2MPDX8fe8i3
ROZSB5GVWL4qwK9o9FF94g3QtwRF+wiiCuCjjHbbZJ69tVQJOj/dEWM+vStG7CnNtj1Yy/ZqVtV1
GXbygVftdO+qDV11AwC3ZTb+YRkxEXt8xFDvQSXWP5q8fyLYj0DBk3skaoBdwLALig6Q7JIjjdtA
SGtrMEcV1AJxN/LoCcK9WwVYM4va+gY7jz2ss9LZtgTNVzOTjHO/Os4CqboQ45rE76BEQPzT0VXr
54FSlvhBY5KtXa5m6hfx5Jus8iG0bIAY7RfIMOIJZMZ5rKNY5/LJIPAb/IjFGlE9LTjxDm0w+/fU
THwXYR2O52HBSOA9mPwzfAszCPmyjWf0E6PDFcCDXQE8ihfIpN8DOgF59SIKdSUL00F3qbs4zYjd
Mxe8du2s8ETY3oDaK9hZIIVAG9eIpX16pGUHdAVSFYia+/FJEDCzzIPkRgpLEJceoNvBkKdI3hJZ
3KwWeuDavHY6ehg5P0V+7g4jWERujU6gBR9jBNlBzYSIPLuSMQkd+JoNAobnuZEgqA3pMrLpt9a3
7muI+fjQec3TPIoHMIvQGLFqu2urddn1EvtXywtstUu1xK1HsXwuK/YFivdRsBgScHHVwEET53Tu
d6rz7vy8eu8i5DatSJ/XLQesDD2SrLAPDGN9k5MmoZB3p1U9fa3Icz9ClSZrFJJWgP2KDrhVXtY2
BkvN4xBhx7dgzxoIcVsvqz1nDkiTn5+BdQenMCLrbsAlmSEU4EE7SKsGqFDvgAcUaTUL6EBJzZKJ
u/wdlOIGNdXyJIEn7MDABTegxxdon0BebI3HU9ltUFK4sdhp5IljpKYDdAjtkqmmRmJrzhU2GVlW
52hYhm815CLXs0934QZ8a8L6PudHMazRNRj1Ejdp87TBEJhchKNgoPaFUPZ+Wyb9CkH0kjQhaZ7E
XIPw7n1cnH5VJWsjcaGw9lKh0qbMmx5mxFNfM4gS01UM7T10eV8jBAJdA99pT5j+u5T44Ns8bZGQ
xRrb2GzkW4Nq7sk1KYEP/rqEuzRuc2qepjIssC8h9BFhJ91LzWh0Z4Ci+8laQAXs8AQDusSmb57n
tQckGOgOix5rri+qgXucmFVa+racklBs1ZPv5f5t3aH6Om0hGoBGeJvo5YLhy0MNnemt7bg7g3rs
HkSoOh1DmTWEcR0NYxGjTrxMppwXIzT807afN8p2bhDuKeoKnFVG5OGbtxTlaQKQruMaaeMOCokt
Slk3tpA8I8LoS6mkehmFboLMB/q1M9JuOx/V8Mla1cWBejWu+lAu7dHwJZrjDkU1Ox+qv+d2wi+z
SeGDviYe9IXrysER4a0vq5JdVxLs2gKx+zcTiCUBNAs6mwHArIYejGlncyz1Uwe1Q4+bGDt2/TWc
oOK7EEg3PuoMIHJSNSh8vfH8egzaItvYBIGjR/n83Pm4UwH54Z1UWw7RfQiWNWi3MPN17+Nlum1L
gwCk9whgDc0ELT2i32i5D7aFPyCTfzyHBXPvAxhMYBjCFbt1hFyWYMZ5EqX2jm6lS4voyh53lQTa
lkBK+R1pVcMBHgF7NQYkz1rf0ST0gKiBMBrA6nkibXEU31zgi1eVF83O66zblw6hmLGG6Bi1vlXb
J7Rp8y8D8kkoAPRmfqscl7eUKnsYat/cq4Y6KM9n5CziiEvoANpNTb7OCl40TwTffTdt/nTkzC2n
Tdd5VuO5iti+EDjKsiLMJl5by95bYEJXKIXv3izOmi1u/bJM24YNTx7A1aSeqYypAZQLYjouim6N
ie74lZWLuc5BgjVxG60Q6iJUSR7Xlm+Q1W9QvVB0LDIACPuCgtOoo5JdCL6WwFmCPKzJU3TX95u5
6utii/Vc8DOBXO9FFuV2rxip78tcfbEICcoUdBqx38gRFoe+y5apClOjPX+3WFQ+QARuvsIaVX1S
gVyh36b0HIHm2PWhg5Z1XZxGhhyDK8ifFO79su4PA2E6M1o3d56awJNus7thg3tivLSHiDIG5VXO
QCiF7T1GIoivK+f2C0pc0h6JEkkDEQeA7xUCp9oXaQH6/kC6bUrHVnoHmChppsDDvcEKgmsPEoEM
dmiZBV7+MkgFqUvrt1cT5v1dMEb33tLOT8zjJAbKkC2B2/lAPMHbg+bFcoYPI8vnDsBWTo5jMD+i
emu3BkOR5RWYCC6/jp3dbVGT1rlAbE73tV/EaWkrSIvDJg2toXGY+6nWogf0CZ4T2YFd3ELKEqOf
EX5hxfbFzF/VDJoMavH8Gi8+kWx6NWuf5mBj0mjiy0Fq2rzPZquhs8irZ7usfTyZ0rzmcIpp4XVo
Wufe3lZ+cF2vjmSNCMsXSAejh7WyLCYkYrueuygJywLemb4iJ8wQD+GFpHKYt0oW7PnS7XzhzSk6
dG+hes7aEagnbsa0diX0dQXPGu498BYK8GUIHwov/AxNin1lqvrceot/xZqhPCAc96CnQ5DTFFkd
WWjVdISkPtWB3BKsKE2GKOdYboU+zoP64Q1tWhR4IA+dqGMyqQAi6NymrekSHlaH0M5tZrgjMShT
lLEMrNzJdvhECNEH4QkMEXW+q9cOhRtawgM0vEvct9YND0v7iHj8gwz5ZyTe7ooguCGgm+IFkkGU
4UHDyfZT9H3p14dxrNvd4CAfiXDopzPkcMPobgqpbyYMXdCRtDtH5juDJ2ldzU0GsT7Ul8veDijU
RSEz8m2pSBGCJc5l02Y1QQEONdGTt21+AsnuD2J6mP45NEXDHC4pbdSCCRVyGQa2FIqlPcwTUIl4
9YnNKvXL9gdUaPiie9RzY5pYQJJ2EwY002z5sfD1aSJsA43gb5iNdIwzaM88Zq44a/O0nDXAzdlM
B8oh2kTiYbRnJXRoePZ5r8T65T5UMIpNRu03bIf9ytItWhGwpert4JGNPchSnLWBqBFa2/ueNhL2
JRBLe+vYGk/hfA/TRX+rmOxOzFxK13SJ9qw1PA+jtQliPI4Y4xIof1K6Sr8HB9582qC5gOWhXx9X
amdc8NNFMKyuGgF7lldt+4iUP+xSs1RRWElsB+oHTCCEK+7S1rNAph53fHtR0QLuKhDTtUZUJFBN
7CEBl+fIq+TBRkqc2dx24Cyk17+4EeS+Wlp3ZFD9nfDSt4MTU3Dsx3Hcj2OHeobFz59I7vfJ3EQC
kr/CJpWs+9NI1yKN6OLF4Pi8WF+6HCD2DveqsdBQ98UtGkLIgTeW3vmRN18HcMS8j9M0PEB4V7yG
eLxl1BKEW4NyULHksr3qPYJnWresn+AnGvSOzqpNNAwdiIQZt0QjQT9ZLki0XywlROazPJm1huN0
xDBqfNTAxFxUiCXu5LRHKAh6VYbtbtiG+oLMd/4NMp8kAlV0dXIy9899kOcJbF9TYh2hLxPd6iva
8Oquw4yV+p21NyALoML0KhKDNajuRV9BFBU03iuOAPk21TU7LysmehCh01lavD3Q7U7JutZf8gAj
MG9BaodQHB7UgEQOZr+3qjtInk/JpP1nqbs9mOqdgOxpK1/6Ejrd7UfuhgQl2j8omJjY6sEHm693
AizcaPMDrdR1TnEQ14tLqj5HHVIT1578ZNv5HdO2OfZ+4ccidJ9HZMhkY2Vvi/pu9beDzzFPzf26
bwdYCOJgrat0zCt0KSEqHXa/TR5zFG5eBJTYfVw938LBivF/mxNqhztI/G2wU9HW7Dh0iQemF/Xa
o7zp5C62xRkM3q5Z2B1MKAV+fo3HMikwjBeoIZhz2CXwYODqOylrSCKM3dKaz32PKbzW2GBaATB7
a+4BwPDb0ps/MaReQJLiBX4YjzQYPk80hJ2mtYtO4M0Zvk7BZHZQkrUJcuWGV+NFZIlhNkAUvlkQ
eQYKY2eBbr3T1sP+DDk8roPVmavQw2sDL5Vfe7paMthc+mddQ89Nh/6pJpV9pPWwpIPv1V7cqQXi
tzHCw0L18jTBwAgGkAcVauDzCIv5Ggp4KdVAVNyokHwpzUQgry8CC0mElimkSH3GByd/LDL0MjmF
lODX4uUBwfpmPwoXwYdUV/sxb8arrqxdvDA9oZ/YdUdhi/4Z2fJrfCmTelx0boH9zfOhnu28t5HV
WVXmOSjCRnz1VqvOCozxAyRNIONo6J/nZijG04wQgj3HuXGEzSc41KsejoPjr8FMoREq8bbBSSpA
mjU6Nh4s4kNUude55/2D5f22m9owQBsMWGGXICDAw8Y8b182Jc2YjrUIboqqxXweiBUncz2/GJwU
mQdnCMaUOc9yBDhijJu7OSu5nWLPYphsdCmvesxf2NidRu5T0bxMPJovd6j/Gc0wC9yxikMAlJfI
ZhhpGGApy1311OIRd1rhSDkVsiXfRQ6fNcyLU3SieESf242BkMxBzN/MJO93KOMK191Y8fzULs01
GsL0Ox2ad/iVQPqNLMhqfDEJGtFdlwOfT2YEsb8ElK/YDkdoNlm/ZjDLep+isKl+lFUkULCmNvBj
kn1uYEtOjGeb+66Z6JkSU+4mRaanikJeBM0o77DpwbCyw8fNsOHWBL3Ww+xKRP9O/HPrb6g0ka6r
7nmOsSKOIroDcjRjyAaZjrHNNac6Zw5RaZYdUG7o3jRRON56stY15IOLfSuofq/JRO8GeHf2YRgN
1ygvA/OtMINUW9BseBCFJS6Ewl1zKHURYbt+oWr7PLP8TpXLpYSqP9vGgISGbPcXrO9X0PF3oNp/
AZkfwc7r8hscsP0P+xHK/B36eavfu0c7vr/b6y/645/8/xD0pEAk/xj1jL90qvny/d0UvwU+L3/n
H8hnRH+GXTKEuBxeSB5iBfhP5FPKnwmVmMBECFMc5Rej/K/IJwVcSiOKyRRaDlyEF4P+r8gn9X/2
AZIiKYmi48jnQDL/H5DP37NjAn6oKML3x5zlA/PkH5m6VtGVF15UHraqDzNAP9VeFQHcIBtiv1VQ
/7MEzN8zEAKl2iQgDDW1UkgfOfR4M35L/3TQXBkoH9UBedtLEvom/xTORXtc0b97vcqC4Onc/LNU
uwsz8xts95cfCtjZv4iwgDB/5DupkXBm9qE62IF5V6apCzz5eQA9RVNnv/nsf70JfoskX9INP/wo
oMhI5QpCAsrvY45oN48IDOC0PEBXVF1FG/xa6NoKY8jt6mxElCZKVgUeCJd/KiRx/yQv4sOPl/gl
YZgG++5L3/8/UWxWh9AIwKp7qCGDiV3TBhl8dt4dLYwH/2U/bhBDQ3BclXL42gXS7P/81//Axwi8
ABr4zA/xSQuO//3AhdYOR83E/eGQIzPgsP5v6s5jyW4ky7a/0j+ANCh3AFPg6rg3BEMyJrAICmjt
kF//FlivqpNRbLJr2BNapqUlcQE43I/Ye51sMh/7TkteM6w3m3hOFowrbWxf1WazwVHW75HeCRUA
JKCoNqjOuHdkP+1dox9fxhl/3+b3P/DDev/x+0w+HM82hWXSB/h5/SWVoJeS682hcWOkYUWJm11M
8uAiM9+qtbz5++sZa5v5bwtivaArdNcQjufSqxAfFjxDQV1Cqr47aAuX9W2jx8jMnUl3y7lFIlk1
6Sf8AhuE3yEgOlOFyI2c+TxVWaa2v/815ofPzxV4M60fO45hGYb98fNj169arUdAP5jYQvy6RUTk
D47ZnRoTyZpvtXF6Hmqvekn6+qukm7LvRrlsu3zGT9OHbvzJWkL9lZpyi0kagQjVESuxnyLV18d2
LSr6Ue0YBPEYRysfvwjSO/aXc1E22hE81UjNiBoSpYUqvCC11f+AS7bWN/j3B77eokfUw1tev8OP
X2CtlEEXKCkIXUd4KUuJMWmjVD095q3ExuwAU2JKOeH+3BvetZ7X2a4hQzm3vd3tOYPVsSrC7n0w
hHaLhiC/z0Wvv07eLOlUpPl9mhn1Z7cSlIO7Pv1qGbnCHK3Mt35ZfQMTVTUdxsBgPdkU4om0y6W7
jMUwbJGo5n/o6P7cjHZ+vFAPJ6kkGjUQun5o1WuMDSHRi/MD3jjbl72dBd0stOD36+bjV8MzNfS1
aWaAXabZtW47f2vauyJz+om3cCBJi14weNBaUd1xaBfxDTfkn0ChH/br9aYMXbjGupFRQ/84Dc6Z
OmxPLZeziiq6ZFVy4odNJL3T8Ift4BffAwfDesSyZKRjrr/kbzdWTGYZWWhsDiOS80tOYvqYSj2/
X7SmO/VWkt8XRpx8+v3T/LhJr7dHJEAsYHhsQR/pXkzx8PRclcVBUR96p8bnkrFmDV8iXA0U+k4s
rafZm+rPmVpLD63Q/vRCf/WEaahK/EvICzkpfr5vbVyTaH3NySrQ64nQK9ZNXyZYTyih/AFZ+4vV
w5t0eaWeNCFdfLjYYOFgVFnUHmrNye/tZGSnTUZnXxFt+DHAki+/f74/5uF92AIsyzANk62OZfsR
cFYJPYX5UVRwsJtlCWw6RWobOxUNfltVOBMWLVtuwfqUm1hLw2gTVm5ypjdI2WSIEzc9VjRPLmWY
dO+9bPt3KCED5/UYWrsxkdo5tFX9+fc/+pdvBNWa7bEz6/TJf34jdJMzaVJyO9CdFeT6RCahk5dX
XmQ3D7+/1K8WPVm4p7umwX3ID5cq3aTpGm6JcKgNL4bZGZceItNJMxv3ZFtZeRVbIFB+f9Ff3B/K
fcJgz6QM7oj1R/3tS1swPmVmSaVkApu1c/DmX0jT5aEUofYHWOEvvi8IxkzR4GJAnD+iOqt4bvJl
rqsDSJi43BUyTc94UN3tYDfdXc/8pqOJyZCOPoaj8+gW0R8W/K/ulat7NrE1kZhHLvD3e+1Bd46a
A4e9wDtJMYM7xF3s3fRJ5f1BXrPu7x+XOsIF2wXo4zj/FtoSoMt1sywONmfWacJedeogNia+Cwjk
KTI7J9249DtOWvPHV/qL54wkwwDYxMVZuR/WUeNm+SJw9BwSZJ17hjQnoGboEKCEyMNLuszsXQiX
J0zKLcIZKidEW79fVb9ayrgihSNQbRj/9qqXzgVd5or6YMc60B4KvsBaQn1LseiuiDRMIPB5/hTT
/eL1smMKkwjDk8wc+BDSuZZj6U3H5hmltncdAt+nFGc29KQTGaa739/h+hA/vGCDYoCjEz5Khyzt
57VUkyG52ejSPCJWu06K9nHo/hil/uIi5pqYGQTwrumaH6LignarWIqYHSGaEFAYtealwHKosPz+
Zn7x5Eydc8dkxXJXH59cTlULoe9YHybZ2E8ZQvLOr2t9ChgpWNZ/WBu/+DRMzlIyKccjj/6YikBf
yYZpUu2BCN3cF7G3EqrwOEAFc4srhttrt2FfDQnVd4mo6V8VgNt/vJ6/Z4G/ep4wHzyx3qzDDvDz
S9NSQgA1le0B0wdOxMF+11JOvd9f5BdrH7CBx+I3POffz3BP01cQhlMcGizN1+FC0MC4+O4UqTHZ
dVlD7Snxoj8FL784zPnWmYzFnXFUfUygMLxO0MjC4qCp0n4qae7euhS0HlyICYdUFn/6wtfCyccP
wCKTtTDm2ibuzg8fQAT0u8gXWWGutwp5mOYBxXyaaPF3PgbnkY0BS1XveePjwljBW68cvQ4DXTUM
foTb/nuNmfx+TE2ygLacHaYuKdAf8xi/C4yf2S4TCpQdYQHdGbfxrK0VN8OhaszugcClfv79S/vF
F2ADnnTFevZSv/kQr2Pi6pRd6tXBrHFv+nUurY3ThBpTmozhD5jRX1xr3Rg5GEzeFbnnz6vQMd2a
bmBGcCs1iE7GuOyWVqMuudYi/uPbEp7FCWTQliZy/3DizWjEytmc88OPikeno6rQQzjNdhinfwgk
1tLXhwVB8dykzMCOLxmU+OERMhqYmdxTyMc1RWTUSloj9QLsO0ab66+Y8xcBcE5Uy40C7pH7/ezK
1ZGd33faWGZBzjq7nWGqnZVTF4/2AsdkyytJApoY1fvvH4y5HgY/79+wFNZIm3Idm5788BIae3XS
xhREqPRHV/Vo1W9M9dHOtC9i5hUkSfTe63H7oASDJnDrh1pQtSZaBCdubtLFjsC86OqurRQyOIdc
pMr7YROjBDvJZHDvRsy2e5pIiABAK1yNK/Dg97dAwvXzVkq9gFDKlLoQZNaCp/5hP0u7FgCBmWPL
rjSBuqvtP4emaRerJgNvjt02tCyGThbvI/EAjzyLEvLrpQF6Q2Wv8Pxmcl3Aa7XVJNu0nuwpaBHu
4tt0NfspBma0MsnNyguqSjKKGDdKva3gfhHT2PkE1Q4VULhTdqoBRQ7TiCFUc9a+xdhLE6BM9ZL6
JG597tuobWzfra5AGzl3OhytU0OP+gJLAYHBgD0mECIyb9KIqCmYO6cBAbGsSphmVNW7iPNU21Sh
TDY4AkdclTYogCV1TqGXOY8GHXkfEtTq/K+8rdZMh9A0uu3UGKEKqK7n9wmQ0a/o5WlkqDQfvoFj
+rRk5XfdqMxNhw1oGzNqLJkzD9COjExS6X5506dWO4oUM42Cunedm9rC/Q/1g1jar3AAkotVe/qB
gkJX+DbVx8fYEgjBQBjJo+l1w6VxtaXf58ba4CvT/AYvQo5GauZ1jGWoPUC2Sl5ms4GviUlYHmJY
It+F2dVb11P24OtZMisscrn3kDRWeFPSeGe9Mqh4a7qtC0BQIdpUdScWnJpoYdK+RikZOoO6IJNC
ry77cHjzGhAGu4EeRDDVuPmrSbyzEMBqKVHMn1vEOMcuhcC1JQvJ9n1oIeVxWynA4nXpJ6LmHM1r
Pnxm7yy+GBPOKmpsFhrEvH6CNNNDvOnVRZZeCOwR2TzvaIzfCju8x+L15BU5mAKslJ69M223AomB
OvamA57kpzDOgDjNS4+R1us8awOAttrFur46VJNsYy6mHbhALG+1puzOCSf4cyKzeaO3YXJyad4f
NavUd2Vhu5fZKzAflpVyP0tba4941NGTaDIiTxxemAhDp7rQ4hMkz69pO4hdqCbrUNBURBri3ttT
9eYoVRyY4q7dqyFrH0TqYAtbSEJXZ7flw3MdrotetzN0ila87QwJoattzHdSlu4utmAnzYOdnSjl
mceokatqz9C2cEbasx4CcSjShyUccOWhjT1Rr22RlWgoB8sUAJQ0sHtXniu3SRfC18F63PCQpJfE
uxbhxw7vhERGkLqRH4H1T/1IDX2/VfpU08BycjIod9ZVGLgetl4Osb2hNPd9apKMVMdG4VMibcmm
EF1TGcPXxN+6yYDwnvsFYY3DyK1LjDAF3lmChzySwAFRjMwOPlbdvQKTqQUwbnvfGIT7OowpmzVt
/w1OSYTBrHHjWLRprflisLQnd/4BLF6eW7r1+2lKjG8JLfDvYSSiR02X1fvS3IWagxBEsXPuAfZG
uxCs3c20hPXZKQGIBVmBBTYg48EOLxv+3RkRqSCu2WNIr68hounvdZtMB9hm02lcNP0TLrPotTc0
czvkNHPnelpO9AQd32sFx+BYQwJr1GB+o8+uBynV102nT2onSvO50y2q5BpwqxUEphY68hBZrzIa
+7E/RzWPiykufSDrxnkMR61/tjPSvKiUYtiKWZRQkWt9OEzKnL+4YClps05EM2AfwCw7NZIbv2Ce
KAqZ2bqZhcuWLQp7uitDb3nuE9M4iHICIOL0Q32bWKiE/b6BMWSkM8113YxpUg7FUx3H7tUEMQAG
Imttg4xk9SuGbRboMHiwxJeZ2sdlkm7DSQMDRjBzEl7YPWgiFi2wEGEJFrFZ34rSiiEkxsPKgytC
GzcNvNet0cGd8MUIGHhHPOSdp8IrdnqPuC2JautB1F5IccbSsiMvz2x2VV8P+ygriq+SZOV+wCPw
3pXfJ6izI5tz/o3apLXFO36VjWfFBrnxUlvcdRab7+SAJY4R5AR5rjv3jVF4V0rhn3YiCXRRjAOb
eWw14RtIFe9G1Wl5GpkTfIIhoIW+A3f3RY7FdDEKJQMxxFeijfJDwTyzoDSsbGe1Rg4Xy1lJem2z
57Ptd45m9lsG7nGvwuw3EDK0HXwi+9jMaj1BiCFeRyn1DDXnKO9RGHjZC5bVFEu0qQ4QRYotC78u
/EbN34RW9xdtyu3jDC7ls5AOTZO4T+/MWrT7znXq+9wU47ZwtPgrDsXlqR7TfNs05V6ZZn7XO/ZT
18Yl5tFx3CzjNOloJ6eZ3asKjS7os5Q7DUmvP9u5jdPXFdGpsHqJfT8ba39CHHQUswWxoqaGmwba
Yqmr2m6Th7IAIeO3nZadsUSPN83MaNxTj+/dRD+og2qLpoGXEOfR3WKnq5YaLX6hVZxswkN3rkMD
eTBHZyXHWtNDW2nuHrrzsHUFTSS0YNeaPUACQ2ZPpbtMlHu/OBVTsylqhhB5Ze0+xM5U3FUqrJug
NrU42Y/KIDrtHOtbzLDnHbDtTt+Uc5PcSUPEm7xAKO3XMbzzcPbqI+SNasPTz8+2rh1m2g3vFuWe
I5pJ0EU5cNK9DOGLwARq8/MwL93XOGyYD7XAgFs2ud3U9EBG0rNN5GDTmJABBDAUy++51hvXtYzF
4+CVArGeMUTnIcdQ7ycoHdlMq6HfYE+oJXQ22d/hjjAPi7vSpdFR4R9gsuLsuY4f0bq9rmdrXdo9
uKGC29S6ivRoqqXhd9JAtW9bb/in3cDV8hKTdMfcBNfSs83I7FP2WVF80m1Uq7aIoULadbNcsWF9
iy2v3C5EK1ddGTWHKh3KN9gLLHjgLzW0hqNSHsBQtxnOERjywEqt/KZRDkBsQ58Dd4KfV9vWezqM
7TMGbGzQID1fwC9r4OadJ6M2lsBldAy0zVxXgKgd6wgoZvLnqsgCYKrpgVmSDCoeRrVZQW4HLOve
hiHO1jkkRDDHETzEQOoYROx+PuqX0dfo3CC1beJ72mjFPo3a+AJMFiz0IIZyh5jdusmy2Ppkgb66
1uoZF9zoKQqBDk6LOuzuW/pxKshMDCxVodNC1Wf3yNqvnmOrhUM8tuHTlDbdnTYCkA6Syql2xfqI
OiebDwKPw8ZJZHtw2jHaWtkLpx+7OIAw48E2MiZMd7PkQNN1EhODWTOXqJPodcropHfLmxubrW91
aHbNLtMPRgl9BqUYInStRfFDgPNdakX1OixlezXE7XMfTu1nBzJZV2Oenx32QIP9d8wgBxat8RoC
sbu12Be2ZVQsn5xMITQKw11qasldjC8WLDrB9B5TJu4PswRc0ctx0yNCIwghsW49VVx02XlbW6pm
GzZFe+XCb9rFVe7tUOoERZe2R9tJkgtJyB6tt4kux5oNFKZL9AwON0KeHX8CM/iQz3G9GTpVnxbo
quiyw/LsWdC/+AbUpgnt9x5nCLHdhDeH4d1bgs1tydSJz0mJDSYmeNwYrQwPqbtUmwbW1FZLO22H
lQResiw8NoOp25ogbAg028uc4kAvW/Xk6UDEMkv0J93TsUHoBnQkw0jQKhsyAVG9AggSW5OP6Vxg
Ya+1JkXeZtRQfLFvBF0WedsSwP8lzVUcGEs17IdC0/Z4QzBmDIWDp2AqbrBY1l9qxiztnXK67yvs
nEa66Lu4T4rnfoyG/UjqszWr8aHxJpMmTy2e8gQHGfSqcdtlY3aJNM+Dr3/AhTUzIKTWj2Y+6tdt
jxYsrqr+YDQRDJbCTTYNeITTUkTWlzGx9J2SaRdEjUNw1rvTo23PHlmWVgdObWMKwfKExtZ6TRjT
tMFttWxzNbLCjbClJFAdGHy/BKlIOBWNfCJK0pLy2huZE5O1goFgY8O0Z3hcRyPOvxhdop5U2NgH
dvThFLYgmw18WFu7F9E7wwRSn0kAMX1QK3vqZN+/oYar7rDPJi/moGP8EeUe9Ip1pcaw26AUaX1T
eMNJG5hkfEhKaglQnOotVM6Od8fUByj1Q/kdA1+Cwg8uBJLZuKfMnOgH3Wzjaw8yHqA0Dl0dCMBW
i/vmBCCk9OMhHHYOE+s2vLIcZobWEoIrw/dGd2/xTBkbaDAYWMe/1XQq0JIMcFiKvypjFIUx4IfS
ZsZZFWOWBhY43E9TlkfAPdkLxyJjrhPdceSh7D2SHGaT5kV1kdk0kZi6CjxjkpU7QzXI8REYIJmL
LNikBPYJE6ez4TKjHL915CCvqNEwnF5aC+tUnlosNeXGg21zYyTCuCmJAA8aUd3RzXoEqIqMuEP7
/AnsF/4x1Ywb5boonpMSD447uYdc66jG6zWw3K7RfTdcznmVvOuzLq/zBh0zhsXroSTAH7Tlq90w
2tApsoubgGg1R9P8XsVDHPRNOd8tjsh3ph6jJ0xm7SrHRGHicgBM6uuyfwwHszyjCZ43+BCv1TC8
0hPAhtjpz2WGyBQmUL4BJ6r5Zi1V0OloS3MDabdtquyuHkD95RTBUfgZb3ZewzdF0NefjIFBGM3Y
hHsdoi1f+5RtYxuGxQgNZJunyZcMLMa56ahXBlW6OIGT0PywBzXvBZbmrwOx1U6hajgaZp3erlCh
jWmy5zo6wYrftrQfg6Zo7Fd7yIBiF7m2DQ2zeNS6LrxyO+nushCNYDQbuNVUiLB9iuYbJCPvblTP
8E4STIgQd96zBhA2eZNx8GLbfujRE0Ijk/XG6CvIO6pILT+RucPxkS6vTs/bMmo8c5GdRI+V552N
rMfswIiO/dhN6hoMevlYlKrkQGEU7FBbQCjphW87OSM5Bzv7gGcCiufYHT3gOfsKGOCb6iO11dvp
usrxNWolixtnUn0no0J80fPmybTH8ozdqg6SeWoDEKjJySuYBJM6iEMzCUpkN8muP7dh1d3PmRqD
viB/DMYcVLtfT0l2ZYVzhr8k/s7YBOH3KG8x20sm4M5Dwahq6qr+UNbTTlmxucNht2zSIj1URomd
1qWOZWoWCOC+s4M87bODKezl+0REetbgFEIIR7ObWOreYnbGjhYTshjkcJvOcKqvVoiv1WoYWiMX
vjxKSKLwHRokt/C+cZbl7I7PTjKNe2HXpz6Lm2sVjSYS2emVKczf4iR1dk5rVIdRtOBAweLvvXEs
ThNCWJDgtRy+acirygAD7fCYenP8nLtp+1U039PWIdcUaN4ZZNPixZWYsLDrf46qJtmYluxP7TDa
J3TFw+1izhwho8QjYyIhPoSpAf1Wqkju9YIRStOay9dxVO2o24WfopHNK4yW/JCg4L3ndMWVWpfh
JoUwHYR1NlW+5djVLq8UX1IGKwvDCLDinLy9fg2LcTr0jQqpRGXxlpnE+OOEgS/J8d5bjBKndvTC
fYak+onKtHMzl5NXoFjVz8LyovNY5aCkbOYM7CB0ZjoZOjTLXUyGYfiE0fg/S7T/uDbmNoMZ2VQ0
2YQ923lgRC34vUxr6nHTmXNDdEwLrttUjOdtSUEeILqXu4pK9RG0020sHAusPyF4vLiALecsD9IM
q9I6iOWIZkjn4HDrp6WoUFwTzE4g9700szCmRfNOKqi0vjB6A7ddGhvbPkk+UbOiI4DeW9Uz4aDj
ZDVh9CQ3FhN9GfhS5jsuM16HbhfuMVT2YAdzHWI148/zwgkMlFiYa7KL0ydvA4Yqqog4skoqZjuc
DdtmkY3PYArKE43XX42WFx7y0b5tx6qlSoNRgtypftQHu8KROjHQJOwT2MrQp55pjiRBIcikK102
30caXW84TtK7VBvmAGoeA2cYKrLHNGhdcOWbL6V0oL9FRNpwjgoz/VZHkbFfHZNgq3DieKUJickT
R0PP8qOjGVdRJZ7LzkVJXqDGTpr+sTKM7Cq3reHg4RbYiMZetoXnqs+D7CXo33BUuGBt9t+utMV+
xHZ2j6w/2zDsttlbdd5f4HdlJ7hv8y427fjVoujKGJA2djdNN9QXMw+7reN1yXfTTZJrbQDpSKa1
DjLSolPPKr0iMqiwvTveobMjLWiVtE9MOtCJYZX1SEnBe3PcyrxqY9ldxDA5t54X0bAZGR7XQiJS
QQ/ffic7PlnSKcxt+YTHFhTd7TRbmb9AnrwTUduvsZi46qbBJmjLrP4NPym2eOVNtutPPMN7XVnA
i/Q5kl8TurqI+7ukvS1NuOdOO5PNEDecwj7qLhzWCL8Bpl41SjLvbDVOHnozK46r89sEkUd9pxFd
+AJEuDqmzqAf3SoyngxqTLtsyQYQ1Xrcs7UOCykySpfXNkRhmCa12hm6NzHBGWk84tMR3lLppM+6
a7X3Rms311HfEnPn6bhEwcROVqEeZ0aKD5rdY35DCn0hqsAqBa2Efb2Z3Wi6YElzNkxvnr6oGMuQ
bOLVmm0wSSaslvFm0bT2DuireZWHZf0AaSojmihncsEBj0YTS8a04DBLgyhVPW7VxXPAfGaG8XVM
8Cqk0Vi864WkNB/LKb0d5riEJ7fUiTwXCks1zPQqPePNpdufNb0bg9VNzGc7GZrvXZ+1KsD0WV6Z
IKUAq6eOq/nMvghvS9hqHL1k3GedUU/NpXVKjXGEo5CHptGdr3OCgpYxZM132NCRe0UcJg+GZXOu
TpoRhwEYu0EPRNaWVzXYfSpFndY8aMxMevLyQn3RmfBEtTCMUpc9jB7pyFb12nf6sFmKgZ/bp1py
jpgbcp/ZjvWUe1nzHdqE/spLhiliJl67HU0NxFyc1vWGDmW0coUZ+eJ3loYMCHGhu+tI6ajfZ+Yh
jC3zvs5BnQCet0C+F8lcgjau7EvcFfSqAGl1xEso960NlD1kwV40PZaLi2CSyWfodO0fv8sKBxF0
daqnOwLM5nM3A2P0sQvwZ63Y8fDXcyeG491YyEsuoo9byiNeHB7myZkeq9DM9f1YzN4pbZel8U3Z
Z80lKh3cV2h9ku4+rUcEEyEj3/ZOQZsUAG7c3Q9pnRk7u0gBq6RaGW+GygKJxlD07IiPkXEcanBb
a8MM7xa4dQFkbQ49m8qGyVcf9qnVbrqOphAHQoxospjRs3luWFw5Y5ffw51U+7ovJrFVTs8DgZzE
IzWQGzGIRdSA+lilqbGjYUZkAQKaV9PR8fLriOpGEILYvaekEb1QhieDBhtm73rI/K9V53Qn6ucp
WIk0f9KndGDKEabjINcqtQ/LWX3pxl5dG/M0n6RI++TKo917TUGWvx74Bk66tWPpKo91SkYf4otn
YQLIsRHigXj9LEsiEy/Fm8W4OeRZzZAegLjSxmXYaPRuaBFUxTlF0zCgCR62raTwFKQxCdI2o2g5
BIDX1Mqfnat7pwDIA+4um4sNpntWI1Ak+pSdyz+2VphgjrasJyoCCcj/pIZVW+Xd9FZ5onlIx1J9
wXRjOpToLO2NAQ/Ri6is5oGqJuOGrLmSm8TNgCejcB4fW91qn7H7MAHFKN0ncgZ57Vggsvw88y5V
C/a2beAacMiXGvShjv2KtinxeGiuqom8ZmJaGqeoxTphBvqkEVcqNtJrvgNVBBPF2SxI+xwNo2XM
EQjWOqR50FvAtvf4UPWXOs+AcucKBSAVLFZWCwLsyaVCX2Lhs3gRTSpoSrR6zssEiHI1JMhzrZlJ
Q59QWHDuUgwubhi6rG2awY0vXu7lt54qQwbThtRVfQzN6guoh4oCKKPvtigY5viEQEw8WU3BIuhk
/Tk3lfwqrTg9x3VkUoacR7YHXaF6VIwJLPyczLykS8QcPXoMOh9PXq06lbRe7H4jcuE9xLh/acYy
M8fXambQ+SXYQ9wTQALSzZAKCyMOUJunaPCM4kCNanzUAEscdAQONxYNA7zUeg9VkIXLsQC215H5
/Syc5iHz3Lg7JaJzvpLsjMWmGhTfRqKQIBMQLBoiVa0iMlPI6fbE0cAxKjs0q2ChjviSz5AWjk5V
m90RR0r8iaOoAX3RZmF6lHOfHlrXidpzxPfBZHJaHK8xKOfPGd2r6zLj65wFOFjI3Oy62Ry90J3i
cTrQMMubEeA/QUccLVudjlG6+9G47hGgfcerVGF9Dwe2e4jDLGE4MHzfzDXpm2t3lXmXc5ftVjGL
IMkuS3NrZCP7PRfhL4XV9JxbHmXh0TPbe4WFj1ZUmKpduu7MJQcACM9pOusixIlZVvWnMiknOkeG
mrYE9ZxAmeQ/U3HW92Zazhepuy3PAN3vLbiJSrxmeZvD0khjSRGVuvpaoeIlTUWu9hVYCk7VopBu
MJupzG+Y/jTsG9VUR12rq6OHcfWkFrCW6yFXy4AXTJHbaTtrJyb+3MRLxt4Ovju8yQXkhk2yWOxz
QIvZRPRGs55IKfV9ntbNRkRa/Kllfd80UxZeRuwpTFgWw0GLDJplEzF1UFQLD2k2k0JdOUPVzRvA
3FRaS80NtdNc6AwMqyoWnDkIywYOjsfTNOm5bsqsIdjWqZLuY9o1Zxqm0KJTK2MnKWGsMmZtzJE3
q755mGqDb3EF89wM9TBseA7yEDaeFmRW0TabsYVK70OJPTFkXkATcpEVmUYtHmxWN8BXrYiIyyrx
lnOgECVjdDvU0XhJi7YbzrRCObKURGTMCMVhQ/CQHrwJe2KfTmIH9p6lMtChDWqXzgdOZ84LCPjj
I2OtJXFjyyElXAt9ozXn9wRaMDwJe1i8KvXoUca1a0I9cXIOTKJD84o0vr9hWifWyDqGvhl3HTL+
dDJuqVHd9IZNwFLi3ZQlZ4OmTUig60k79f3YnShNcDcitsIuoDSuHSYsyonPTBn2eK3sGKABIc2O
/iFU+4+ccw9/xoT978x1/4dgYoaJbu5fsroVVvYTTuz0VrwlX37Cif34P/5hq9Mc+RdHL7Y55PL4
2DBR/dNXpznuXxZifptirkAZhz7uX8Y6w/1LmCvkS1oOs89Qif/LWGc4f+mozKTrSMHQCz6E/8RY
Z/yYjf7fyh8hBH4ftDRk5Yiv0MqtzqC/KZ6pa+FWrY10txg64zgkM13fYIJbqH4IMim8VyXajA6F
36eKVI6uQFc2hKYZiaGf6zP5j03dmhFmZHUTXTGD5dzHxCBlHjtnpQur2BSeTBd8rC7Jksy1A5xx
Bumwn8yPjB9caOHVTW+icxmy55r2TMmp6JziMAYvn6cUr+nZgI+WzJUCzyqYMALoh+HmQR5Cq/RN
RshE2wU3X+ijS7eegBfrFq1fG0UGp84LBGfPh4st+YEmqhE3h5bvl9lAVqnJ3kv35ErGbTfqhXeI
rWJ6Ij/MARd7ipOVSgObI+PEbFDbdJvQZWjuNdlUxnAf05i+RUwdqv2E7sSjkbr6YTKynN10MbIj
/1r0O7OcjeeIPtK7A8tO+UJ3krfeZGCC3wAkMwIBwjahIIJreGssvf4095r9zFZd0CZZMu/dSZrm
yh5H4ZCYlVTLdQ4/ZDhWmq84Y1d7MLC0abR6ZPaCENMej4yjMUJ/6WNeTscolJfa6bTFB+5uM9gM
c7AJtBs/tO/gRYoCdA3aK5sep1uYUB3bRcvgblurdd4qzXRhomiJejELK/4ShqxP2BA1VKyxMuBX
ouVYzxZPvRoNgD1/Qb3F2nHQOZ2x76cvGkr/oJODi4fZyNIeFZsSExQMXHetrdUw7gtBqS1BwPeN
RjTlCNPSJ7bdpE1JXkTyMpjMQ9rKiONYs7GmwW6D4AW9JCtMXOwekJSBedeQX/rBvpP00It9rOLx
RAFohImnFQt+/b9967+Q0P4sXly/Hs9F1e4yytiyMal8UPmlVSd1/t5kR+mk3Ca8RJ8PGwi3J9I/
XOpnHTuX4vNExm3ga8KyiQT65w8175FstYaT7mrR3GrArzY5+n1INK227WJv3qgmGejcxd6tkerj
P8wC/9Hu/7/b2m+gZ6i+/fZf2Ka7/9r15dc3BZ/x/4KDGg3n/7zRX+a3snhrf7JP8z/8Y5/Hd/YX
qkl2ZYS+uoX48J/bPMZqw1k9nIjJ18h5VSX+0z7NLm87q/mHIwJF+wo8/f/2ae+v/0fZeSzXqmxN
94mIwJsusLz8lu8QW1sSpvAFFNTTf2Od5u388XevOUfSYhU1c2aOjLC5eDxY7OwJZvv+/9cp/792
aNPnHRIQNsH1ivvnf5+dwptbvoodOZYwplEIuRGdiXyxHfy/bJg2z/3/ekkDbDIYegMbiwl1Tv/j
JXXZkmF4b+3DmmsW7xK/mt4b9gJup9Fjcx/N+Kf3c02m+0xAeMp3NTccll2FVhdeP6ZLCxLSHzSh
3n7aimB8c02WO0mF3vDPVO74zjjUQ7YLISexOY02WlzanulnXHjZ7oOmaZx06N26TPUyw0wP3CKY
EyyQLMwtplSWepvt0XUu+sJKB7/I34suABtJxztXLxJ8HNJF41qHplugrA0b7rbRA63PoUNA6EiH
gwbW1XbAF9HfOkA2os5uXH6Yv03h4Dg0xh7Zp1Ob8cNPzBfVVvXwh0Cd+kFiA5UTVj1IMIJl2YF/
q3Wz1o4/7jOcnH+tqV734Sb8Zg9nYXIOUtMTmWpsJwGQpwVKxioKU1GyhyqSdu7s/gMSFkGeJAQa
C1eBzK3p7Ga2tXPvnuoj1z6wG/OYtPnMRyyuff5RwATz0IQNFwZbPgIToXgXwk41tMtbX2YDqVkQ
+c+jiQszxpDcXJtg8/FFmrZ8pZ13+C3WGh2CvsYAUEy9th2uTY8fqXAt/VTQmgPjqOwXHQfB6rVp
Z/brl0FuWFK3l1Fr2tm8xVNFB/B9V6qRPWYwAhbGOMN9vm5Go01sH5EYMItgCvYEC/miN5vvwXHX
kR6/QFuxGcr+ners9tnrBlrgKIQbeJ+FVXWrKXTI75eAjRc6WkbPRpib3vc2doAptyqYv+Q4mO+e
2Q8P26YBnihWQkUiAdzPe2bb+Tew+LrDkFcRhhm5lad6dKU6h4ADaZml33D98QYLjxICmU25WGWd
6tLvcCHbVm0kkxdMuJ6Vvf1otdVLvFDT6sbetF4hIMtIWYWzUH3X+1Vr7TYcOGSCqTxg/AlncE/l
soaQjzP4OuQFfPNEvZL8J4Gn0MuK2s/FP4uKaD8xQpDwddHGyMT0i0Fl/RqSLmiEcz/k1oDTxTDn
Jz+cq/dprOzmPJpG9eavvgh32cKVL6bYLKQApS8qSrOKpsqSHCBcxiQFFCvZMjEXBzsHHvEAL0dI
LGh9VSdkMOb+li6BtTte+532rUuKCzEg9LCKl/36tEm2jhgVrhsPHur2Ec8rfe5dVAf/goo87w7L
C1/c2WRqJGtpskbHycaSWKwjbrW+gtWLV0tjxPFUh+mnWpsV77PTqC9nqUGuro2BNcSaCi5qtIFe
o07m1TZQqhKPIxmp786xi9sgRJzaaBSjoIwdMwCn66Y67eYca28NaJm2VJPSbNRPezLuDFaMd9Co
oSnpkE1xCkoWO7PyXY6N3sIJQN1nmx1sx9k+8pGOI4SZIAN1apgSSYYmKa5JWGEy2alTJ12PlBlv
+QvKdPgm8IzUqHKo0qwsPOsmN1z3TKfE9Bw17kTzK9lOnWTuYFSpgbnohTpFXG0D1Rko77hPyXFP
erkzKResd9tky2+5sn45bRxvRNyFqd8zIeAWBhtCRBqtyngZan/NDjR1s/rMfSwJ8GwA6+w5Odfp
OPJErqmP0/WNfy1/U5hfXZ8akMIOMx8muy0WE6zz7NlGhgzV+Jhz3BgvlE/NMu6GHA5Rz4zQ7Bjf
g/vIivBrjN3AuspvmlAlBZCcRzyhGzaI/8oGNwRV2EQZ/b4MDjN3+KAF3RNv5oJT1PPnAMDo1vtR
GmEYegm7OUDekD1NPgXNx7j7DZ8c2ChdEMhzL7tklV6PZzfov3Al81xPfo0vr2g6/I7NIDFMbSqy
h5jqJ14zOZz6+uQXFYd0gUzxqUWWWbvJmavbhvI9Rn3Prw6V6l1zzx0rqk+M4BjngtDS/8JFdg/t
1gQ9Xg4H48ZYN4tPq9fc6H3o4J2nAgc1Z1+RTogoOe4KecJeDNnGJ2hPad9g907sTJAdUXQUBk1b
rW+uJhwSXy+DHwE0ZTutcGiDHkKiqWCE0qQay1B78Ki4eazYP3gyMEUuXZtirG6eQh9+fdpw7NqI
C1XHTjy3Kh9fgFd8ijWS72XTwrqcCt8bQFWty30OrzRLBFXJf3WJkM2J703+IZoitMOKruNfgCkU
dKtw9Za9Mc3NCWJL7ZzLvOyjCxVlc5R2qyWbHRNafjN1ToV7BSYngmkfMUuuI11te5/CV/fao4v3
dzM4rlBFI4gfc4i/39WS6zMxMaqGfaNn45l1zkTpNW1IOGarBmVdUIu5I9gaOQnbXk/jcI74yfVs
m08dVVk8aR07KoCYprhZe07OtJ9XUhdDttF/7XLsQ1yADPvodJHdJhLT6kceuNPfrh3s5dKqHCyf
6odw5p5UD+0OvBjHGpFAdMOVM3eHz7F6NbfMJMRFpypMLIiFxr3rFGo7A09rsWfXGdsfJ8+Mrxza
QoErL2vQlhUmuJ3P5m/e8WoYoaba4ZfmgBY7zS7j3uNmZJ4cnN4m9gmaaneBPfv8ZWSV/fp+6dhs
DKjioRGc9me2PMMfJP98SahWW+ivNK4lMTIsPWBoapjLg+7UAmJNs5Njb6amq3fPnjeAe8zWMfW7
4U7mdriwSrTCrwXfJe/lqB4PlXSac9a6wblGlbtsrnEtvabgEFrEoLcfFmTbSyc4js2u//Inl7ji
eDtJG/zggmg7JlsXjh9Y44wPiWloFwQNLv7xXLhwqnqvKk64KmlYKsd9uznr3qWojxcwHuFojI5h
X59E6E7n2ccrGeOy5r+dGsv88XyI4TAKAwyZ1BgB8My7IBZYI1wMDrn41V6vkxkbQao8hZMDuT2t
28wTUF81/cZM7fzqjjF7N1avvfpYjB0vZb+Cw5toSNoJh73/4mx0ss/Rg1iQXSnLDnaz2TkpMv29
0QcmpoJpX+e+89CYnmRxO3MFiud23jS3jyLf9yMx47CYDMS5yY9Q89jFUlufsa+1OOeG1vafXGSC
1x5fJkMzz0Ji+QpxdRxxMSBoxGRRUU4qxTMcNn1iR6X1RdbWS9j1rc4O8BthfOCtIO0C/yNsWg51
zEGNy4sCa8aA+rrtebiG2PMHiz8PuXaSLnAKVWANqbPiBs4j+60xiELIVpReXGoze1f2tUI1CE4z
jrP12JhcEGPhme4PCndzN4BJPVrGslxX0/99tLxv02YlvhQoMSbODMRUli4k4cxw5ltd5FB9olXW
f6lqjT6nbToPgUF558ILleDK3QBrJQ6LKLvzdJglJqsQHGpBAsfVBXWIYHqE7GIcRNGNaaRIePXl
pPcBe7xHLSbjSB/WXo5Qaxv9GU3V8GeYc3GZF2xsLJ5lUpbDU6Unh7of/GxsKwORApYA2z3WQ0oH
HbgdPIgBgEXdvXUkCGJWrWlHyAavpWzsV2rlJ5s7EcmemTDYrSkG8exo52agmYL/YdCg0JIR4wyF
pjkPr5mqTzNMoUfNtIddoPW702ZWxqF3RbpipEkpobt2CRuEiz1/B5vujuAlD5TmbrIuHLyOloi/
cN9i3Xi/1QzUFpPl9qSk9ckFvqQ4irXHkdlkOUgDh5TKW/701AxMqacXM+W6Pb+slLg9Aszhdif6
aD9TFHWcDA6B2Rr6X28ytlt3tPN9Z2aghqg4BdIMe4ETGy+ZP4R0+3YLFrW8wS9stM8mR7Bg0dkW
Vcx4oI4dbeJV2EDblZwvuYHvu3cOUErBbI9cRk3ITgkuSEiELccDnhi8e54PklHfh3PZJwVxkguJ
1CfW2Y+oaLDpJ8eNpQMt098a47Bk2Etm682JynObj9+yrHdaXVGH2C92peW7B2Op9u421+et2J4F
XyviavJiEWTE/bfhz6o+6PI5dY7+67n212bROh4XglLojahm7AxY0YlhwhPt8WcWg/frKMWqBVT6
rvEg/008gbfglOtdiBa3t6+eKIINDB9BLRExLXaVU6j7tAvUGuOsCMhuKHw/9Me2N9zu7FPvb+1e
1R2dhUrsF7d5JTKmTotfsNSjvTgZtAMicJxYYi6AdulJhc1AbiQundw9lIt/XQjoL5ddVOkU0L2h
3dxzJH0WwfLsz2ya6CBnvZtuZevQcsAq6jZqBUYtibO44ToaG3Xdk3h0NexAPL5U5c198DCV1mM7
AlI1GVPkbh6a7K4M/Adg9sZ+otYMKwKb+Nh07B9NqSjb8dCMDkHUfspGXgJT8rcWfL2i0nxzMANQ
dpfpJCAaeTEsNX0ihHyXQTQeZuJ6OFxbCJV5ecN3J4she3+EBnDSaHno/BCKpZxuWmY+6Xl7pNjl
MtpA14GFXYexBfecO+s/bpC/4zphehoy5xjaldqXlhH9nR1BTMMsqxkrzLLUp1ritmM+sPkdhB/w
e7XTWyOjG0x0jMBOuGcj86N5mVDFWowy9TvjNPfuedH2ABc6fODCR8dgwPqtB1sdBBODlwUxnCVo
OjoupcLiWhngnmqCB2dC1T9l0Fe4IfiPvManZLoKu904d+9awPogklebKoZDZn3YVnFNiIfngX7I
lY3Arp6NlbsD96SLALW41+xzU8fJoKGTQyJtkDF8tXXCytA/TCMfuRcVB4XttZSK0Bsk9d6/dFHz
ka0r2YfA/zcZxnkw1XfkB9tl6Kf70Aa1CoQ5ii6U0j3mvq5uhw0jLWSzPfPCfnTDo9U1RVLaIoCM
tZV3du4cRtLn8YCfGz9pGN5z36ZwO+BqW03Gu93yS9G1Ou7CkrCeMOunjdpGXkXCfXe4nHHZq4/Z
Zj6HQfmoN/i9o8FfkiA72MdxcJOODBSu2d9cqxsQVvnBJrtHX2VP1YmnNsbxfD2WW00HbTky7Pnu
it2mIYviUl4Q2r26wTWO+K+tt22aix33NYv7q5FBnCV3KY9YzS7kZiwJ3jJSn3bg9ijTs5muOfOO
183LqXAqiZo85rqMUZPCNMJSd08PZnstx27eK8xun3lBLVxDBOKDp2l+n2UwsNwvH8LWSeZWUuaR
N9Gdhla0uL2VuhJBnUNcj3dbtb1D8m2W/TZ11aNgdiFIFw7mY10s3xT7sjAxddwJZ9qNSPH8RYt0
cHK6IqYvaP7zQVnGbQ8WOMXQ0r33hfc4KyzsPMA3sJigg7bQ/Xsf41gXCf1edrX+sbXDIwE21UVN
eHQLI47kxtFEPwPoc0EycV+tjvkj6AM8qRqCvD3dOytjaKgVRiAr/NCmCI6BTSyzqMDfZ8Gwt0o9
veMxWD2mCH84dxE5L6s7hPj8L0O3EBqaboXO/0xVxa+fNZ9q7lVM2uog8+YrG9uHlZB7JUgNtlb3
gN3Pe/fXKwXfbN6senhmDaCYdjWsd2aQgez4rVeglKH+x7MPp70p558iM6ezgd5CxJGSjP6sLPdd
GNNhsdnxeDSeNjiFyQx4PK2yu2aqIRlXYhX3ag6NFyrB7wwW62mIxESlwOjtB2XzsSxTSFCo6Zwn
qJCMxms+8eYyKL7wzBxPEHNGge8uLcrsgzu3iKeifHSucH17Lt5Mypy41pphPE6C8PN2HsP5aNA1
HjOp9iwscv4P1XSXzeqzGYwfVNo5NiUdkaHiutZiZkqNhlXbRgE1b7ml/coLPPo4pW5rfOxGZLTM
zj1qA9iAaefWpPRlSOwonXxFVwaTVLxk4a9QmC+iVmbERsqr34S0yxYotvOoM0h41H+Q8xhumEP/
8toMMGAZn7zv2sST1+5re3btGyriiG20fbBjF3g/udjqqe5trim5kqUPnnnc+1g0ogFjO2EvCjkt
pnQ8vHzljxgiun2GT5PjgF6rCzlC3mqG3NFCkXLBehbsBaNU5QHtv5T66Ke8dk60kxT09MxRmXjO
+hP4g9obIb8aG6W7bOyIO7nTyfbWZ8LtmX0VXoPU8hZSst2x0fzVtOOhI2+6PSwtQHZCTxRJFsOD
smfHiJcR0+IYAMYOcNbsCOxmtLlGDoXerrD38Lh4x0759cdvScV3zg4bmZsuVuY995oDai0mK3Gj
0jkWvdRpWOYmqy7aDW7NvrwZvOUPvP8UyMuhs+a0c/zth0ofSGYT8kWMfzXc5Ujd8dis5vWX4sf3
0JfJfzr2jgOBeoTc44alULpShbyOHNhuyF/L0lWf22C17W5sNK+rleesUuNwNGYcIFThFLFLniYd
TK9Gn2zMs+/k5z6ncYR+nV+zxdNiIxrO7mGLpjeJTHfridx40QpEtxpfF3f5R9B8F2WcpNexkVNp
a5D1bAtwZ8hnQvwuex698IntRojbzBqwu3TXZnQ3UhRd9PPnEmKRjgyBBrEWLtJ7Hl1CFTEqTS76
R9YFiLXVjOdZMpuQimFbWbAmtP2/QOT1pWvVL+7xfdtdndjg2E5zFBJ7rKef1uoJxSvxHHX1YVm7
Nx0VX8Q2NVmZ/pgxMv7dbK5TDZ6ysbcEgdJR7qEN6HNoBi/NUJ3GajuLXjsYMVo7WaSVKoFYaRTX
JApVEM/Ka6hW5T7o9i7KvHjncECvy613PsltZwfWPSDwpN4YNFeHfpKOFqYYpctFAqgO9iQv9O3g
Ia0q4kCTgz5FlY9Jgl8vDGatvkR24ZwFMaPz0I6/WTRhEoEt8l7n/x16+TLelAsxELGVn0xp5m7Z
7AU2w3bTKPkOphKEMhW6dVwX4WMjenXb8lYZFeakAWGGAhK8er1F/QshTa6d/r1GNvjTjdtlxul0
B7sJNnptzfekAP8QKOZbPIBDv2ZG8pl3OSV1TyZnKiatB2TC+1IWTImABw5XsNFrFpi/c9UeK2+F
N2/ebxGaG4DZ16GzzYQD2E68eX5z+gj7btS8BeESnMaFECtHqMmKojtUo6zwjIv3jULyeGJiihQ0
+iWfTrnPx+FEnXoJlh6pivUbxl8fxyp5BUJJz/5AazcOxJGGMUM8RQOBbgaJgQS+to5Wvsn9ODiP
dDqEl3BWw33QW+d5qOqXxnO7bzk6FEPZuEshpYt9GQ0ds6HwkEj9v7yeWzgEVGEkZrc1WM7oQRhk
de/Oatp3Ay4DEsNcYPpuarFDBEi5XuMN90bGhWpvi+g7BBPBlGocvTXM75Q5WsimUbRr2J/Qv1Xi
BSWpRxGMtnaDxZ4iw16101MHC6FahwPi5Cu9uIrEyaDTiG7HNArV99at0Y2/2rOHpJmDsainz6Yn
3pBYUdjsWdEu+J6y5YBMAEl9y+hbqn8cv8ampo5RNH7R3o6W7Ev5OpAAFokRMsXAf7epUXBlOGAP
zBxzV4DKwEBIh1DCAymIY0xie2OEAF3kN/zFhpy7pmeshqZLwghpL/KvAcoOhtXAK/1rM01SwxWV
Eitpi0TNw/YHjyvIQ8vz3AsCC9Ic5s323fWZubPeHP5pX+VQy+kMjpHOTRLZXP8UoxVWc61OI8Mu
T9HW7zOaMK43fcHajkIk9cT7b056NYpDaTV/urCNkqot/m7C2fIU4g8JQNel9iaNWBWViT/JnU+z
FjbaASzq0PNmHgvqYjQ1wTxnrb5xeWumm+SyOXpj/Wvr8L2yLCfpMieMAZp+T0vJ1wqXhVNIkWh/
ap5pberTBv76sagIC+VaTme3iPJ0CTaaF3TlHcYCmQ9M0fSU93pKAWqou9XFxs24Oe/WqREwXLJ8
P9J59NYyhUir/IryEMw91PbcsnZUZbHCXQ0quqvROg4zD+1iZO3JakIZWyFA+d3WWhKFlSD3fvG7
7E8vpPthjfVPocq/W5s/CvCyu6kcZUzv23E0szWh5KjHoWZblzUof3WDobTP1D8/677It1V7Mw//
4PHs0p74+nMus/wzs4pn1oP39Mw81lXtvwi9zWkt9EREcXhlScgHaehT2zn3y4qJJyeJ0VO+Zb91
rfOG8CZT9M1/GsgFH7E8+ANjI5aa8G9RYXoeQBzwAiPp6q1DFWOy5/3oESRo6Gy4tRRbPzrtUHGG
+ZNg7rDDUvXVCGv+MXv8EslMV9WpVRbWpkzw5QWj5JWkAAfVH3y/ZXSKips8JLwmm4r6C1h9sqqe
RraAFNUTZWmxjpOjpbzq6ujCdsgXNKY8Y8Nr7ht37TLt6sBsLxusCGJgezGjhDbm3p3Fw0wG8iFY
Z8TEUot9sDpnwoi0FZoK4CH6neRvdOLid1qkf092WSQTjSgYj7pyfVXEpGIvUNGhjQCE0kzUJW0I
BqDbXD8RY0+FA6/0vZeNlwEoWkzI/XetiifDslkGDC61DC63tjx8YpL34nDhwuZIv9ivPCcXqzMO
a0TVSjBfBuonssTIyKQRmRkrmkGW51kQ7Dan8gRdZSbeWlOwgQHrsWyKS1DoY9VXw5EsJqsarKRn
3MAOdZRbsBOzQOfK2OVF+EqfYCtZsDGU2j5pu+7vyC7xj71WkeTXFrxVfDVcqdkuqFfBPoWkVel8
K89hyRUFEg/t3IdnMxicEzWqBLSWk0+ZzLnyO/ud/FdF/N5s4VOHVxcppTMtqXAEBZwXI2wKur6d
vC9ukRHVU9uPTH8ZdzTEXJtiH1y/4xM/6/zts80kwj14e6cIbDztoWy/wqk0whhQPBcZn11hu8sx
nLNF36aIMaXnWjIEit1AhqWTOhzaCMl9m+OPaYlWMUdeZ/jSQJ8sRMYmvcdNNdHicOAbulK63tV3
hs22mrcxspx0SVx0riQkCok01lK6v17P6YXo8BfH+rUAzzXvMPLCS+uFETxPQ28aHBaWcxBrHjyu
sit5j/jS/XLGEjRUsAXNv0h2y5E1GwpOwxeQuh4AGoB1E1q3grRr3ZveXY3LVLb/Ju0lSjoU3c8d
NX6+x50zLJvhj7art4gCwKSog2JnR96RRSBvTyfnwmo2tDk1keD6ulbkgxj+s6rtX6C6rB8GHtz3
0V0/tHKpQHQamlmi2fbObaO5xGGC5exfqg0LgV95xe2o+67n3oXtIHZDDb9H1AbFm3YdUIG5yuVV
bmBW6O8c3zHe4aQdOrLOpDbzgZWH6z4ZnY1IY7OYDtKoIDjCSqcKPwNRNixy614/81fhuFkX1HTK
B7nWWj3o96Rb/PZjGFxkwyWrfObUYiN22I3/guvhM+v1UFYwMaTJP84c3J3Q7AttUpJHTez2Wbg8
PymzBnXaZh2V34W5liHHGk1gebbeeXI2dhO+/6RxZH+2Rea+sXMizyG3t3aUzb2mFo2fUZWciI5z
s1Q5QUCjC/mU6smJ7an23r2WVkmINJKNy6qf+3wtQEeYQ4pFm813xpuMTi0hH7Nqzh9mf3zNspaj
ZGQJTFjQF+WtCxDc3NlCeUfTKuYDZmoezIHklG8vFmThKL9S4OU6IrKaxcnk0Ocm3+nDSpnlxdkM
bjBKEzJlDrsdIPfVVGAmEubsyQ15+ioS4RQzCnFjTMGAACuyZ2wk8OTFVuhT5Q/DrYU55UwOfe9K
l0j9wj2Kw7o82gKsXJxb80tQ9xb7d2BMHm83StKMr2q2jqMyf6ucEnPHyB+LxRwR9K4NsyYQlpT8
Rf85rjNX9c2/ahNNwKxZz/kf0pVVyg2lJiRrm3+EFWUgOYxFfgiD0FbdyktfbvYdfe/2D+CO/J27
fkiwyG4lf4GiOeCcpJ+hXSD7qJDbqNeUWOYzX3UvxH2ntDVEcYIiDPRGGfRkSbwPUwjlAOQDStKW
340aZ5HNwsybmhvDYC3mcharXTjr7seZ8HGyQl8ImFGCY9Wok87gzRfG8yWxyJNwMWPX7U/FXtpi
exHEmquYg3VMs7Xe0l6Xaj8Sh7zHPqz+VTZrLK9gMzRG2XVgz7I4B8zzNZAUJ57oqLew8h1q3uSa
4JYt3nNyyG+o8tX3bJvefFMNgU5kYa3PuGO8cyUA2l5xc8Vrxnl2XAMIFUO3hgfY8t0L7mHMiR5o
nQT/juB3j8wh4QegPktRqoobAbngYRbUetGuy2a6YlxEczDgXUafDMjjxhG3mU/w6gS+hPK3FS6f
VwtyfFc5mY4d0EWJs4JkpS9GJLPh1L9tb81/l60ujoK7XgyU3rmrFMyfbMO95E7PRjMFt3A/6HhD
jSCvXnGnCLVDYTGnz8ZCfSMsUcqp2mmLODqpDc+4oxzLfY5w7rwYbsnC1dhW4D/wqHgXaAvfUuZO
d+u8Fg1L5sx+LbKywoJlm5Ke1sUW94ZVbnzvMUBcuNxok6vdyvqz1JrXVdO1dNmpwlBn01Xeh6+j
67pqpEzUFoU4r5kuk7Lg+EioAcHPtRQL2Ut/0+wHYR0Wl6mZ+j+j7Bi5wjUiNJKbFWhBAkQGpKFW
p1M+kDqyVtInLELbYu8xp/u+MZzxJpRm4kiH26svv+p+VfdFZ60vW8ZXop3y6MaAl7rzSZ/BJVHh
P6talgsYW71i3q5ZsYKXigvXJvNrI0QPLVqxnb+Zaptuxww1Ip/DBzwUEVllNDTGUGODumTNrcvv
o6NdDqXtRlBwAk1uuq5Qq25IKt/ucI+s6mR3OQmhRr4zso3xdA1rb27Jq3v0z/3ssj5EiyQ8uN0X
mXgiXD2cbZQhLGN+i2jn3mMiSsmCU2qUGb4LOKAI4B0E3ZNpot7ZPkUK4A5WWo8iHaqjMXQb7x/S
bTHanxNnC+OUhZabjO1MN5Y3uamDxpHQZfApISlg17KxtzCyvbKCkIfM1OFvFkaUSLkd5rw4NGB2
8oSL/G/B5IOIEtYuOdTiuXInkmwRG5VEZNgYrnoPEIH66sjetoj9yNJ7F9asDcFet6cpdgswTBez
uefuyR0QmwlhO102dH532RtUIu5XanUE4zIOtGcjk+uZgAvWgenqFBqq8sHEuXQYaX35C8i/fPP9
wXizcEi42L919MG+t7ozXdAcnBVm9IqGyzhkj8tdMeUWmkV9RfBZk2sVaGT4OspMOWcZ1tZbsdrF
E0Vpbmy4puoh9EjjG4lzvOCT9+/rNfpuTflSlpgfaIX7EeSijgoXHDG5to4nkwBxZcnXgI4vggd2
6uMq6/cWGy1sH474ohDwZWDZhObrPDGPXqa5uoGSyFr2mk+Oo00yqPoNvV+h/M7d6E+PbH7S8HaW
sSzuVICUFOTfpBaXT9B83441RQ/l1PN2I1Y6pybePZZk7W4pqp2bVduBoPs7l7PgSS8D3ng6Unnx
XbtwYaaHlJ8YLdScsMqee8JMO9fO8mMrNTOKI0MoaCANgcfzkDpkgLeE9K6gO6H6EpRPn9VifOjG
+W14cZ0g4ZEf6Lfrle95c6L5nha27tIr7xyumN4ATpyUpFqstJ0Co2xBebl3Rz56eAs272JAayzn
9UwzOCLGRqaX6CAmOWzHwF4IQWMTYhnJHGj39g3D6OYko8CzHyMlIwSsLhw8ZV17FE159CIWE1Ev
braKyrN1JYOxFn+AJK7p1EUHSiEoeYW6zRc5oybBSbgmtH9XV+kHAbSAhNQ97/T2W0gr++BgwT8D
SrB6Ukimpyrv+0c65viJ7cbyO/R2cI9RCIXFtpwJIUk4ZfCAo6PCvV9mNhXpNa+da++v0mfRZiYj
CN+K2KQ++nX2HGBjY20UL9wW6nPWjb+y84q9nzUGjAazdqr4WpNQxENgb/dl0MF8QL96x7TT3vtr
YbmxqUZ65mbkTx3PJVBLEKkMvXzJTe92GohX29z07pTTiufBLq+tp77H+dsMDTbhYaVaFNflhKJg
DJeykGmJP9Xo3p3+mjD0egOWKpNJzwxR6f5h6tUdYMadHmbS0zOWwN5ZN3oyG++cq2DsbzE3r5Cj
ImtUib12BUKEKh25z8Pr+6wwsm1CAKgIysmpBqnHocr6Kq+z5V9prAxcIX2F5VePPq95ewBl4aOH
TdT89kZN133JdMFMt2hzefCKYBopx3X6l4FK8ceKw9P7dPqm+xOpcnqh47CUab4U2tk3wuZzWLaA
KhDC4OOwg8jRPsrFnQ0wMVnbfgPiKurrkeuXl3IxwajaojSXUynwQezh5ujs1MreNndRtzFVMIMB
mHCrFaorZSqET8ZqDSKASv3UpD7eznZvlL7tEN+Lou62la5FeHsSvn1a1oYgZ6Fp6rp11hYRrAak
Q5/9aBXhK8Yw/xut3+BVP7gdH8kwbs9YBllp0LwMFSUqhJx+Gt5MvC8N1m7IYaB4Ia8s2kLk9O1m
72+dHaZjuXjhBXYbsBRjCYPlU0te37e9qOs/kx3Of0oxsuYPR16zvGtY8qcuU7d18esy23bY223n
GTIYbXeYI2jZBYAyRcmWszE6Uh1vRY9IFBMzBSo9RJBiwjpHjpCvhYFnHBohBa0ezX90uB7LMBf2
d+kY3itWTJop7fbqkRSZZdJhmeHvTEc0QBMYiNg2lnouU4uT08iVrPkcffhYe8pbkTPS8BO7zbej
iuE2kFZhYnY1XLWf8w7hnfpL57eu8EXiqgjFQ2cijvI11Y5/FGoqeeT0RpygRy+qz9E4/qcYwJKL
t37zmHjFzLAJ/9Pe9luJR+lYmn0+xT6mP/PYFGOw7UPEpBGKhPg/9s5kN3Ik69Kv0qh1s0AaaRwW
/8adPss1uSsGbQhJEcl5nvn0/0dlAh1yqSVUA71ooBMooJBD0J1uNF6795zvqOXNUKbad6mSO7mY
hojUrxy4HW2PFtzRBtzSmCxZRBhD2SlqG/BnAxWF+g1RqR5qBeAsIsdrPJwhkNilAxAIRVJo+qZb
9FMT/lVUFS0iq9GRbaVB3ZvnKI9K2qSaHl4lBX6shWQZiF2dF4BAmTRN6MH1kdDEOJ7S9hBORly4
BSc38yZjgKDcJOE01ltHJFOx6pmXFmw2OYwRvGKx3CJ4HeAZloFeR9teF0Qsh4whaS6Svo70qSyd
743eWSA18Bflh7D0S97MqA8NoIp4Aw4IR3v4A9hKKLspeH9AKkjp0EUarveEuZagI5DExkYPw6rZ
ObEpyVy0oJwvJolj9ZeTEnLXcvypIuMIIduvvuuE2I0/G4isHsqjyr/yYn8Id8gbp+FEAZBTjUee
3c6O/y6lcrPQg7u+kZoSx7oqh7XCO1NsOm5ZdA0puGXxKlpjksFtNsVVDhDsuehbTVs3iJ0Mtw8r
BdRCjiSOXGBCrI5mzoiH1ytCtCXVKRaQIhqrxKVN7f/Ey9QIBJBMxR9YZv2d5yVFAlqqiCdoOOh6
r6MoMsYrkwNqz3Ya+480TjLwC7kDF05vcuuvztYG47tdVVZBkVUm+V1QEuO+i9VKnXvaSDIxTxv8
ChKiOOBt3kYszRBJFcweMhNQ+eaRURqnGfyobLC66zjtywI8HWwlsqyxiPiMhzH9+CvmeWlwkwTs
DTSJc9l+LxJCTlyaLWLYV4mZjPeFjpKPNyzTR4rDAfUurR3GED9Gk7CAhwLpW7+Nhq5OjkZmoFaR
4DTCdYsKU/IboH/dDCm2ugUaawcahe3XvyQhpYNbqyUTcqUPOrDxoV3rO78qjN6lXd3fIY4eqhXR
vs515xv1cE2TuiXYWiMCCQskSqvfXe8P+UEDUnhGys3wjHtJAaOoJrlggR96zl3fTUOysSaJ2tKU
lCLLLsRqt6GdFI+rBpIMREu95CiFBL95GlqAQtzZWYQaQupE8oN+yt5XvoeozCkb+a2gSPK3g6o0
Jo1yS3VWQV1ZxqrDsdFtZVHwGjOJUs5uBBr+npzdvGWB8Mo1l1FTjT8DNK7lcgrUWEf6GHXNBjHy
0K5lTnLfPiL0zVhDyE2oPhTpERmF54AWB8Pi35xPUUFl7dAUywbza7rSVX96MRHuBrynAXC7RjPY
D47itMdcaEgpk6TUyuuxtXWxYx3H4bqpc/PJkCmeRC1K6oZaL9HIVeco/cJtGkrmo7H9nI96+GLA
S0MubCgSz6Fq8CxzrenGCet60zs9ofaJDMPkJkxAQqxofbctFHg/sRAJDpxBUEsK/Z6KnF31X7OH
7f+Gr+//sTxU/G6vt4JQV/93/s63/e0pa5+a9k873+t/8Y+fz1L/jSdakMMpbEv7w7atmSauPc2i
f4CcWL5as//x8yma/m8iUi3y4Mg7kZAr+AT/GPoUwR8ocYbjbdOJMzOc/ygQdfaG/xHYYGM6JdzH
0IGbmBi4ec7553/YtqNeIORM7erUAfn7bhMrjPJbRQIJu2BLmGOBWYjOYV3HYhdWbXSoslg8WWwg
yyHM85Wi1OVRRtZ0w0mpoCjRpxsV0/WmJnF8NaGTff7j7n7glH1rQfz7A89OdjBR/GUaF/ZVf1LD
QlJwndDgY6QapglJKe/sXNTOWkuCyP38eheJLP9ckFtDcBwTGenMNsU/7xBqR/LI1fpEyaB+M9Bv
mekElClV+lU74L5JjHwPxx/SgxW2LnOBASJ/l6yixrIRyXTHuPHrZZTgKyZbqsXH7NerqknKJbRd
rC4OwC+sxdYGYrezAyI4fpEhcpFnwW8sWEkW7gehG5IklrffYAJyS3R52pwiiRvDoZzBsuaHJAzW
uH0S66QyNt8pdXv6/NZpb9NA51snUEVpqqmxvC24AG8vrMzYlYnz+Sn3xnY/KtAthV+EjGqbdk8M
AzJMS2l3OS7NbTHSt0NmUzPVrpwvPM8ffRKuD1KTVqwlbe3iR0wIzytIWG9PMpP1Nkpy/QqbaHcV
QhHcjtKob1tGYezFHKItCYjFqGOopXnQfvVJPvgxbPgNkhQxIlnJSnl7TxiNxBqorgkxD/rP0UvA
4vVt/0DcebSxMI6dq6G2FiEanCVvreKapylepSHqPa8rvR3CbfsOk07yHcujOBIJ332DMZBcq76j
b774Ad8/bDg3ORQZwmSzefcD0uzWkMfE4mSXfXi0grJ4CYqUKLksrI80fCeap5VJrMWYgdgyq73Z
ZSwxJFIaczd68Uj5pjX/ONxkti1vlFBRv7ihb53z8xrDBMxzyY6oqpZpQrj48/FUWtqSfhbpJC3W
+iYqRvwPItSXkROLxX9+O4jx4hHiYKpSkF08SIkTBZjbDHHqSob5CzsNMyxJOSNwt0GBIcg7UNJz
lzXMHzVfVe+F7AdrHbYjMHp6eVW5QO8u6hWxiLM41i+leVBCR/ve6aX+6/NP+35nnz+h5O0iNNzk
r/bqP/atWlZyagJNPyWYADZV503rwOiKjdrgmAPmJQ5zbuCOiSTtY8PTvvhdrHcLfc5gwnOp4RmX
GLjnf/7H9VsOWi02Leekax2R8kxPvD0YPwo/RoTqqfEY53FMHWLaDJ4B5rIEiWS4VpTo2YI5vnxM
HU7tblNozk7zCvobA2rmB93A7emoQbIgOVUeYtTT9dKMR0RqAYJv+rVqYL3gdyJKow1821/Vqd0e
uTwq9tHpoxrZhznLA9oyB1IH/M9fMPjraXG3AjUJbcA0XQpvMM6dQ9tl4fsSS3eVtPGvEj72L0ug
VUCJmCK+s+24Plsy4FFw0N/8jnUT2ITfmyQ+F5x2Q4i3TaxuRiiHwGkZptETawpHrJo5Z8PnfNEs
SWcq0IaJNIUyl+jWsNK6ZMJDUFbktBDcG9CzmarogMwek4HqVQhhUnAA8ZGTJy6Z1qJn6YZYH6VL
V+QcmRX9AyI/Ypc2By75sRLC23T4dQe3jKdI2RWyj3a92lT5uhQcOoo6g6rSi16S6lBTgn7xHtXm
zf5/AWJ4UB2OArjACIp73VQuNj7mxDWWr9Y6melAltCEYivFkbXuoNo90lpLb9WK7zzlUp4E7clf
iEGNLxblu/3M0XQV9AUHWpsUyctnQsvzIA3yxjopaRlvxEQIQKYw0Ov8DI2nJfovvvS7zYnrUfRB
GHEcE6jDxeaEcH+i4g7sk6KEEKCDhJl2jsbCdib/i83pg69mSE4NkH4sYVry4lLssZEiMTCeqjzA
7RNIfx0rHEGHGjtOKpxk/fn28sFX4zVG4UhdRNmoz5/nj8cbdztescF2TvEk/SXyENruavw7UxHR
fX6lj74ZqBKLkFs2Xd6Zb69U4pE2vFT1Tn2hwSfrUT/5heJtO14ILgkFw+Hz6320UvGfQXlTKfhM
avS3F0yLGKyOkyknIxH5NkbYt+rCJD5pNk8paP5pDaAOTeSAjreEnrN1APh9sXJmMtPl4yINW+XF
RgS1alkXtZPHqbpGlCxPY6iw9ZUKMMtdXOKGJMeJpBJXDqnBVubhdCWBAIs4R1CmzEyYLP1haiRa
MqtIPPnVB3tX1M3cD965YNYARwn9YqHpemrHEZk1JxmSjwILcVd4Dlqx0tROdLatAyGTWOWZjriq
YuVU52N/jS3J/GIBvi/MqeeIWIYyBAgE7NXFumD3Kzn92vE5aVLlxfPrECikY9zQJmt+tdyM0dVG
uovA+ZLhSWANgaVEJ1FzgWEp2g+nduJvQQNMPtKl/w06asnEzFI87YgrXH3QBV+QQRmtrCVHNc/C
0JRymwtIw/4yLAqIUZ+vvPcrnTWuA1lRpcGh8TKnuq0KuuR1651wgAeLwszBl06mtq6DrF0PTHO/
uIUfXY/7xjqHr2Jr+kU9g83UVFMEmSe6SVu4j7QV4/ieSeBN1ZA89fmX++D30nUGPyAIJb1/7L9v
HyvaH7iiSEQ5ZbaRnHBjhzdMusDZYbNYYnb1d0HJ6NYm3sANqqbHU8q5QG/FS83OfPQbBQ/giBIV
NB/hNhFgjkXgoJRMCb3CPz3W9g5ZNkEPc67LiNn3h44D9Iuv8dE9Y7mx7g2Dp1K93BwoHdRWCX3K
PGYYROA+dtH0C8f0c2Koq89v2fs9ljumG7w5qOGoofS3dyzSkWv2tVROeu83DGr1xwDM39KS+s/P
L/T+fMQGCynIYinoXMy+eKj7tm7SUTr+OQ/K5rEc8+lJl2Pvw85B5jPjAbFsZ5FXhxy0OzgsPn3a
x15LMdynmtIUXwQ9f7AH84FMvjX/4xB5mRxqZI2GvCrzz4lZYRUCAnrbjLOarLIgi0Z1s2pKNbnC
ATgn+nn4x1K/+CJZ23i3BQN208i1tubahdPa29vf06626yQIzg7Ull2Bdn+F2PMrHtcHV5EmjWBB
l4jzizovuD9fpHVVmzD0wzOSn8ANKMCYwcb/B8t2Rr9ykOMkx6Z5sZRSDMrQS8Lo3EA/WWRKfZKj
vmtyEHxaO/7+fDm9Jii/rfU4e/IKpeulkXss5+/8x3caM1ModlVEZ97YbgaSHub+0KKlMMOx0pAs
N/LaSLAlux7hutHdJIQSLfEWjLd92VfqanKa8SERhXPb2Ur+zLjK2CEcJ+1lQyxurVMsZwra28aq
tp9/9vn5vfjoUpvbcXAfbNPWL8pUU+sUZwJOcK5VEMsATBj41g95gqlYJi8CKsUXm/77h5wWicQJ
ZEBjpOq4eI1BL4inoNajMzyMkKJCIacvadVV4XXOF3vXR5ei56jPp1cxH+vf/ixJJn1CzbT43BcY
9sD6mG6vgQcZNXy8n9/Gjy6FOsZhCZhMse2LbbKCKitlzcuZ+hfJSZn7G7OKlV0gmBZ8finrfUVi
SK5BR1BjP9adi2sxeycwwWhyBJNle2eblfjhT7b1bEI+/Ul0gv5L71rliHw/h5CYxtaPoFIAw6Rx
DHNQEl7w0OXc9pjIC7AklZ+/MKcDPusrEUOywooq4bajLKkD4V5ckU9RTbhCDH1a9XVY32axzMlq
ag0gJAgrq58QR8zniqiLkbnf0DHkqZrJ3yOkIClIUbX+Blm2tYuCMU2ufLMD5Vtj5llMPp7XBeCh
OSc5mXTUNlFA6NQ0CXMZkqE0Hphz2hazqdDGmTOoE74YL2vWFfT0aWGYRfkTzUEB6MALgkcwWToJ
FVFeEYZnibxbNCAg/tJ6X+e1BZkqUuiYLrrcMeuF0hYJbnlkxNfM2erY1czKobT3u65apCaZF26I
W/NKL5sZ/9gMw3WslQ+N4nmE01jjeEgYBj5+/uNecEXnY6NhsWbpvWIBEkCB3q5ZoRMuF2tVcU4Z
jZFkwFpFWRt1EewyybjO1dQJoZyH3x6iwWDHzx66P21ZJhVJAF3Vs2PopfUdZEDbuChxkP7ac95V
5w31zqYq2mVkT35LfJi6qpGF1zGpaMXSbPXmuiuRp2FP17u70Iycl7ofaOWKtO9xEiLD+V1KFUdC
nibCXvb494YV+u3oRzg02Ec/vxPig52J4yT3wuR4Z2vq/Mj9salGjhPh38+qM3ZC50VmDa/hqm6j
FGpPUcwJbmEwx0S0PnAo7ArqxlT6pkHH3wtniTCU7LaU9FsAL4SlLYBiei8KARKogauSmTWhWj8b
6HG4n/HbHPlKsImMghoeuUkIDTlWYnrYTeJr+sJI5+AjfoBFWYemufv8u77/qlLj5zYsU5i2MC4P
l0WbR9CdnOJMvAi5kU7m7QOtw3tOTnJgk9NnxfjGP7/m+x2L1rg+d6xsWp0MRN7eXiGdqnGAMJ0R
J6ZuWVTeWqQYOdWqH0+fX+r9K59T3dxF1MFyc72LNV11mqrnWlSekbSRW6sxC3aGYfpiwcwvjrdv
Mq4ytyu1+SZynbdfiAaybCTCrPNggGisVfsmaJVy5RORi3BlvM9KDhmyi4fV59/ug6Mrcymd87NB
5onFR3h74VEziEq2rPpcU3Y8qdakEiGgBsfRAsyUT4p2W8QNBFY2P5SUsX1Nr9T5HTGQ32LF9754
oX/4cXhkdM6rr/f84j40XUP1mJjNTP8eNkaIq6qqcBLLtn8ei4A1rtrjnU1gEx4pS98MBDvdpV6s
7kVBJtznN+eDn14ySBIM9SQnGeOi2jMjUomNQa3PfQlkCRZw4KoZISqfX+WDvQK5genQfUWaTU/o
YjGTmae1fdj15zCMtKPqd+MLSdsUzU5iNKsohxC04JVXQlwy6n3KZx1Xmu4Q4FCqLRbdRAU3guwt
zumnKm1l70hRaPDsAZJ7aZMaM7A0Fb1fmn4ZmDMqDHeqqpDuQOraKFyBWCwmY6+SL16IrRkVMfrJ
aayi/Iua5rU++nOZ04RgqXEzdYNhAPqWt6sNnECHjG8czg4Tto3oat6aca2XuzKY1g19nA0KivqK
X+RhyrqIkDFRbDCUgutgKrZO/WikZVHmaKSzbg1VTdv3vpe7aCmHLw4Ur2Omy89KI0ujXQaEV5gX
BRhELROhKBZzX7XGb2SWkWKZtAkGtThxVnhXFTeG+zxFSbzUWCv3yjQou9ouciBHvnMjAEn/jGT7
z/T+75H17d+f4H+gb7ola6Kp/+tfl3vffA/nZ4NHVuimrV7UoEXXBrU0sxGGSwB2DzjdoRXwrSBH
BuvPl+ZHl2I92g7KpLkOvfi5fKXXSQkT47kN0fEXKqa6Xie9tIVB88UGePkWmb8Vcw9dQEXnGZAX
30pt8ICDTBmh0YfBsrOC+jz2RGH6iLWgisf2UUO+/sV6vOwPzBe1dQaNKiMPx7nsVmrYQUPT6rgo
xh/ScAayrrFDYUGmH6WWwVct5nfbGxdk1YP/ZVNRVf3ylGpoImnqtlHPYGjGtU5xAsXFD4OroqvA
mMVeidR2bqwPkn5Ipz1gI2sfCj11jshhqy+W+Af3nJ+WDj9tpRlGf7HC2wJbDydD9Uy7Mkbc0w73
OT0HXCWpti4rQU7J0I9f3POP9gAUFvzUCAL46/K5Qnyox6Kwp7P0FAVahISdZYQwt6BsbGoBEUuv
lPxcVGSjAQVVzzWjN5deUnFo++ZISLxGqLWh3rWF0uwUtYA2PoG+KE1FfrE1f7D+GYwxhUBvIem3
XLz7cQIzWkacfq6CMP0W5ZCFqK5genV18cWjdlkAsDKoMqiddZYGShLxdmfEgcEGbCTa2bDaaceU
Ytwloy/WMql04pRhellJDl3Ji5sv6rf5V367z/G4CVWDP+8w+rv8kkhJVHrPznQ2u5EgkUqMt16k
PH2+k7z/eqZuziRqahym1K8tpD/q4XFIUo64iXrOCrgpuIHT75lK5LtjkOmCIQ7BXJl216nfdF9U
OPr8I118v9ez+lwt6lhHLzaxsSMwKQ11AbjDAJhuK8Z9Kj1YAgFWxALsCzJed8KZ84QZmsq5yduB
uFLH0tqlp6YWeBVai8vCBlfLgxkUD9hE5HZg9F8tc3/iTzIi4oCsvFIReY4ERgqZkqiE5Pdkm2F7
6nPlp5RTcmtXKBfWLAPo/4Zt6X8Zk8wPc/r7tG/IbB3WXh2Hj62vhLsqRNuwNBgxfmtGGQwLdLTD
TeJY5JHqSFbKL9b6a7PkzX2CQKCqyEDY6BkTGRell5108yTOjB8itIWHOBNq60YyH66sEQr9Cn98
KW4Uphao6CwjvUstMogwxKcJtqywHtvlMKVYWgygRQppJErWAEEqn5S0jeahLSrGiVRnZTFkWeZG
WTc4cK37ND8oTYNsYhz8SCzStOzuJ8uxSNURjdyPjodEE1NWg2+fMcuWSYrdXRtZGf38fIm+7vZv
bwDjMZ1OsW7RfnPkRbmXK2kPb6UpH0gnCg5FkbZbTUa4xiPfzIi08/Ic6ENAahDHmmjr94QUL8rW
zNGyg80tF7k2e2SqMcCTAn2w2/pD7KySrsSJYBOmIV2DQcfRLm1GzZYTw9i1UXA+G8ylmhVJSNG6
m+idLD2YYzdxj6zSTc3JmMP5NOOLw/q7x4JHkayvWYvBi4/n/+2Gw/yi6GLfzh+6rqzWPm8XCF+6
H+y90DE2rJJ8lWKq2YL/MTBik/X2xb7zro9NuIGDuowvbnOGQ9f29hPgkm/r1g67B0fG/TaeaYK5
hTS+URvpTr5sd0ofIwi3YZ3g6ciXfW5Gd4GVjpvPf3lt3gLe/PIOiSuvAyokGLP86u0n6bDq6lmW
Y4JL++anpfUQsQcstfEyjm1o134hmR8NohA/JnXiYORbsX+TAcXq1smYNHcpgu6lGo/J3z/S/1dq
/kvnHv/vcxfAWWa/wz91mvO//49MU5P/RpdAo0Hl7M/Mgbd2/7tu/utfmmagxZzfMcDJGTfarKh/
ZJry3whcDBXQnUORZRtzVfKPSpP/Rp1n/ixDXlEGGs//KHbh7VoiaEFn7C2QO6L2tJnPXBRVE8B1
QPh9upvCAS6D/6DguuIgn4ERcMZvPc6ThRNdxd0O80+8s3A3bKepuB6d6Isn/G11+88nIYJoLqdZ
3JcbelsHceohM9kVcb9DDA0sSBjhT4n4+Yt3x8UD9PeluIez+MyiXroUWwHH0dUgBQ7dqN53eE8r
MYirwTP1rV4F2rrwICDEbJjXypwfNoU5hsAqIX+IMcdWa2vni5e+MS+CPx7p109Ekf06+2OLY5W8
faRDrZZNKB1l25QKZoQRDKy3pRrOTh2QlVUcTIe4bSK4KpoDLBiBr+HmjPgPDuaLjUbn4TAOsBkX
xEDeO4F88uuRFsCuS+o1/vt1HXYrz4meaJlrCbz3oP7lzcIK107reFGMV0azYdtttm0p8MbgICwV
83s7peZqmimtbboPFQvC3kOLBB4qsDJce4QfTFDWj0a0cyCO/qWJ3rpl3tY+C4FJX42uW0+p0Dsq
9Lj96UodVJgFoBHS6NwOh8C59gn3XAGd2il2dJqyOFgIHwyBl0zXedfuTKvxnvOJnmOXdCdNG5qD
kSvlrZ0ikWs48d4GZRUdRzOIoSFjIA0mMuHUoBqfA17e3/PQWskOCpgcA6iOOXbIMj2W5nTMfCuE
5IsJf0x/9NIT0NCZ+ao6RGDLPJqBQ+IFL8MgxWVvm7N8vr31rOKh1wNjBVkUo09kEW8RjWEcLFMR
gISvayZSKUHxVR9UK4ogm9mz4x2sCsYx+wCkoALUIYF0pYkwK1HXSLEeo9cRM/rLbNv3IIOVvofq
K+p91qrjXd5o33ORy2VbqfuKlulRqaZfeIb9awtL7soPEI1VPhnOMoXYWRbRchA8yQQrDZsUmxGh
3LgazCQw3NKbWy4VSA7kZfaSQ4K5LF5pszN1I9ermzohQIDIkA008JfIKa71lAdjkg/jpO2pgHcI
Fyh90vSRY+o3Zm0/cOkby3pCGmmPJvABsw+3WYrj0lfh0uRKqx0mOEzLuOB3DepM3Y5qintlSCdo
2Hi748oukTHH2dJr67MflOQTSCW48sQU3ee6Lx6aRHOe+8BXbp0UmhhmfTTStdLbe8uogpfaE/UN
KRjWUS3gtCyYg+qPtR85Bx91xp7/Y4JJ86xgFygs+2hS/O9aaXj3OqRBJAK5HJ+Bq4hrPVKDG0et
pOvhQyMLW0U/mJoKN82iLX5yugBKQ4KnF/mbBnui0OWzk6JmXxWDyHZJVnS3QIeGnWPCHWtkUuwb
DeVAY0Fb62lP3DdGPaXo5pxyO9Vh/ET+1fQXSBsP7gfRI6OevYhWM79T+FZPUNaz287x+11LXOI9
84H+mNbGdAxVENJpjPy7TX3UXgj38gNyTeeqLqx8M05MFZZFRTl1bY9Vg/5ZHR/ovOi3IPI6JPUj
TAm/f4lrs0wXwkr734nQj2abBaep0CBmlFamE8GzpYLFGAoTuzIo42XRvDCVQADTFk+Z2jzJobgh
diE82PTOwTptolLBbZp2IYlrLVDZ+jHr2bug5a0KJyAYltiyGEXotkKk+t0atH3DpPZ2yr4jqTR2
xUQcYduSU54ciiRK2ZnqB13DVEuGKhmCII4V46gp8gcx2HG4GEOGBPXsWRZdX7q28Thao7ppjPIX
t0R3gRWvoJy1KzqTS6WwtyM8xUXYxyQ7NtVaDPCMm31XDmtGr1PW3HjdtNXh9BCgUFEgZUvoI4tW
OXtqcRDpRmLsY6fViPwynhOvaZeN5oCDDV1tYJRAOEQYib0NYxvl5/eC5Er0pmkICVgJll7f7dqe
IA9fP4TDtC4Ai/WB5U75ui++l90BVB8IETAuIl4ElgCcistYti9tn1mLLm42U6nQRZujIde92MYW
kAkURm3XHgU+vyjaC5SafmSBg6qWpXwK4PDlbbBlSB5shVkQA1lqCzRMywh219IgO3QX1BitprZk
Fl1sfb3dTvqJSRZSL2VRd38ppA+vRkQ0PjJVhR22U9uDT+hAT7IdGWy3rVFtZIXnOoB3SgqJ203Q
ekx28iblk2QhMfJZsQy7YBU5KbCcfKFh9UVztlRI4g3VOx8UuKMX2sqc3zTTtEnGs8WG1kY3UWEc
ErqpSXdOgvBZt3+bOam6nD+STQHRzPWC6LoajriNT8pQWitwS8nS0pTbQNTuVEz2cUD2M/jgMDj5
/YYBnS0LE8y97PXrKtMObCBfdAaR871/lzMRoQFD60BFMzkfZf5oHiAnCzpJ+OsuBPXS5SGlE1A9
w0vckq2jqOS3LCN/RebKyo/3ZGsi2DXsH2KsMasNGyrGdd2Zzsoh8m7X9JukAUiQpll8HeTAu41M
uIVfupo35m6vKvk97Rntts3Kml3ReGbqf1NOSJbzSPvhOTP+T4VjKLQtkFKgZ0a5rs36ISJIdwlT
gGeKyGtopDY/A4BY1TC6u3lUTOSXvYxIIXU5C1/DGhAruqn5t6phBsOqy36KWsFuFuX7UQ/OKmnq
axl135XOWIK13hOSKpeVECdtEuPCsf3gCA/wSJQ8Fk08m14AxBZq6EIb4r3WKmubg8w20qCuF7gI
lxjxRogu7QPvLo82B3jBPPW0E2sF5EQGFBe2UKU39nqcv7qF9sSoho63B/Dyzrnvy7ZelNowMkZM
2BM6mCVsRa0S/GwS5QruPy2Vyk0ltcowOtcVHnk7LB5U4MlBSyqO0EtIJZu8fjFFrywmJfS2oFDz
XZuTYe6rQO+H2tnWudhSqP7oxuYmjMXvOBpJvZImfGF6BHMGxLIvEYyrpgAT1bbbIuNVGPX6g88r
ulLrZ8UDdFyX+ZwH8UhsB0yS0gYPCiQKAImbtiLgTlEPV3QzrmTr/4A3rW46dPgLmL3g7WuiIhhh
nKqq0RZZWF4TBk6LnU7yio3Dn1OGb4WcZd8G/0JufrM0FogDZGOlhqn9rWnNeiXG6FHQUV2kqOYW
AM7gphcUvZPeuNx50m46CwpiLsSebBdzWfbZD1l0T0VtGQ95lT4PqlauYa8mbqTXy6xrkU/B7y6s
gV1FX4WAHUZVbHoFmEapDqus3EVW+WIoQL7i8S7R1JUSUMRh5oU4HOiuEjR7JQXwxMvrEGgZlDCP
ppXd33uKuKvVFn0lJHMoutcqRFAjb1gD5GioXUPWNp5JLNX3U6SBxw97l5zzrZOIb2IK7wfdPHI8
WCodL6wh+m5n1aHWTgK1qT/88gNxlQjkGRhKkw5MhnTBN8BDe1aNyZVdtbO96siRfVWg0w8FfvEg
ICz65HOWyHtjlQG5kfR3beQDg/VDbzMXQ+pKlORpteqybrEVpFcMzewBF7S2U5LhLi6dbzZJI5Cn
HT+/hW9CrsDGkL8tQM/6AEb7OEs8MIjqRnxNbXBVgOU1g+uZTdlWm7FD0ViRKD25SO+X6vDo15sW
l10Zt1dteRMXjKBAQkzlIyO5JyN4KtpfCokBLQYDEnus6FejqKtEu/W1h6opXQVkkipuQaK4A2p2
IuK3eE97/1eUgaoN/homEhTCddH8CvuBo4E7paDZ6DHYxR4ix6u52NFW6BkY2PGuhjdgNtd0zNa1
1rikZi2UWCzn9waDo5Xi8NQ9JoNr6ZxiRLVvPJgO8dKph/vB4BGlVAn76yIH6ZFwhxt41blwbSe4
ZtDCYOBg8N4E9oR319iHquMq1F8RBX2MaMHp0tkNu4RIS0l3p5cvMp1Ads4M6Y0y8edgxbXxKqBA
BMZpr0Yw7whjmgovdeO5jCzdCoSuaHgUwRaUsIxEvTWI5nFKJgLRmkr5XpZEgPknirBVZ9uk7hWb
XhXuoIM9K7t1MXaktvmgsX6k2kTOC1o0kLKsQMaLLm3c7egAxQyFG1dU5ihyTPHU+RV0RGXROiqD
A3vv5zz0m1KtvplesrQz4yii+EbVuhWalYVUr8a0wmJZHYiK47HK3bpStlNnYJhcScO8N3JnYcjq
CiPxHuyxa5oHyJvz7nHMoMSaxk0kHjUtXKap5ppjdgcZ5uhUT31242fEG/kvMrfXcX8Mh9rNBsdF
psLhyYPqcN0k7UZgv1/UE4TTlJu3rEj3AzCSOBt6KAQUIlKmNC1QwhQrIFjqJo1DIh3sO5Ct59BD
5TTiul77jJjp5fkmfwpOAz0Y13HXHXvQ9MuWnWEaKYKGNCdG1/+LSPpj7wfTPkz602DAbva0Rgc8
FKf7optZGecRvLguulvItoZjbhTDt91QqQ45UMKhsTcqFCq8k9D0lOS3N7HTRHzIJoRpaka28U2r
y2TFxG/zP2sTYokVW/Gu9KrqegKggp6ldH6UJcQ0P4rms1iqQDAxkoRLl1gkGBXvAEjptzo6vMdY
8+xDjOx1AxSt+cphIOZWwR/dQd1G/2Hi4TVxZRKWfGm7LZD5pWMm/F2BZCp1e6sc7jkbNhCeNJu/
2RZ7QoazzWTD1i4qtbtNNICsfKuQzWs+03jz6Sadzzne65HHnk8/2etBKHo9FCnz+cibT0rGfGYC
zy6uh/kcZbweqYoyVu4VcrjgNg31L1uJIHNqAzgIQBrJHlWqcwjTyHisLSrVha4Z1tHWguYG3mPw
EpNku9cVagYZYuNf5FWl3Epyv579qREPbaNE9wWxdFdoDHh8tfYcqxzRsBpXR9tM1aU5ny2n+ZQ5
BUa99vA8+xxhNM74Q0E4CGJf5Q5TQ/vf7J3JbuRYlm1/pZBzBtjzEnhVAzbWyeTq5XKfEGrZ9z2/
vhYVUZkucy9Xxps94AE1KUS6aDS7vDz3nL3XXnULw02h2V/1XJXQI7O9VvoDUUO2k3fhZdoReWkA
Lymy4XExwZ3obZWcTSVRS9YQgEDkmJMnPoxOGheQbeW+rdCXc9yNlZB3mBqxi3b4zFrr65Q1vJe0
4SGFysfiDAs72WOg7x9Qlw+l20yZ5S8gfhk+zKl9gDqjWI7Fok19IckEQq2cdD9SV4D/bNd2SxtX
TDfteqQr18NduR7zrPXAV76f/ab3c2CzHgmRr9jHMVpKWGzriTFbD4/ReozM1gPlsB4tu/WQ2a/H
TX09eC7rEVRZD6PQmorngfMpFItgl69H1nk9vKJFqHc/tE0v/1ylP4oF1h76v9buexvMogVIgxP3
NSKG9b//UDpbTHhnW5azfVCOkNcM+2HECek3SHShjFiw6JAbdbJ59/vL/qL79uGyJxW7ZKaaMtdz
th/rkkw2g7pKQecBwEJc/f5Kv2hy/nilUyUYilGMWg1ZflE0PkFb3Qbg6nBiWC/g0D65K+XjQYRu
Ln1AwYh0/S5pc56OSv+1U0V10p9l647Doy7O9HUX6tb9qFh3psEcw02y7lZAzPK9FK9b2By2yjZd
9zV5VLGivn8Nf2tQgDSC/zvNXEZX8gwUuonDqPuvfy/Neftafnnk8Hb6p9ZP88+/1f4TOLFiFj78
P9QKcTdf9a/NfP3a9ln3X//nX0CGf/c//sfr+1+5navX//zHc9kX8D2uX0lKL34cC6xIgf99jOA+
5k/lS8ys+s8/tn/5z3+s/+J/8putP8xVPG4QXGwz9PvnHEFW/6CBLxjHG5ZFECXr4K85AhMGE0kA
rwHbQg64jun/GiOQ3ozoihE6/f91iIjM639u+6/nlG/sfxX5nHgqLCIf1la6rSjYDBhnvL+Ufnhw
7brNwdxN/Y6HB7lWnfWebYHljycAVYwfmi9sdSVoHAPSsZlDCRBZdP/Dl/WLzeNErvL+ITQEMojx
MBxAxDlpoheCtDXycLsdALEViiRnrkSsAqCiaCZbmSRTmVNhNaD5XzJ4T90I4mkA+ug2XRHf5Slm
uN9/JCTFH3c0tJ4YyBnhCPRPvJaNk7mlbYQTsHsGhmD5M9mREsHJsqJfyHEiqvOHaVzJtwWpgjS9
SJwiv1bA0CMzb/QmXW0ISiUStXYHKAgjtkupjd15JHz0cTTq8O1dbeoQfMXpEBqmVW0ts6HZBBtm
ecjAAByJTOufxypugErqFfiuTtMKsetCwSlILdVsp3RlW59rQYpkTOo0+2FuJXHMrOYV/VP0hqiL
5OB1IRlXej4GoR9nVLQe9Plx8mchJPNQpFh3UAmz0exipRZfZBvrkmOPigIEPRVTeKZgXM63pYFk
fQOUsAcZJRZU4+oiVfUhzVTlxRLEH9J/xwnvqA3vGF/Fndn6Xd5otWf3VUh+aECCwoZhfEFsoUFr
2Cnbss7Bz6TjCyN/2EPAqr6FWgmKQs3I7dooUb5g4CYThOSzhsNQHuTlAzJ64FIY9cDVGe3Chsgf
JaGRpjTObUwGtiOFzFRhf/eDvVX6Kl+lyXK1VxkgQNbTVfCqVi2mR1rvUFmTsmhXJihUJe4BXiEH
ccli+MrphUMDz/TkI49qnhZgdMDulK6Jdym28uqYaEpe+TRvqSMgIul7+gVLfdnWBj0aO2giPOPZ
qF4gXJ5fg1jr9C1sVxkQc4xRTASjpHtBGMh7mOxlfhznUP82Ngvaeorm5qjrDQ5uUZgo0/FE3a9F
GrL+QMIdEwzacwPu+MssAcWnYTnmd3oE19VtbYZNrmGGMj7xyZK+wCjJdXdK6LfzwyxGvSmykaZM
rCR8/5Nqnqk6AzUOvojWz4Ygnwz6pzjhaclXYPGTLgdI3kzK8tTXI6F1PQrEmEYxF10LnR7anTXe
Vp3Jw2DLAUQrND4NuktVFt5otgXrekkKNEcqVnU7oB0GUBZcrtux/MLElwq9028XvAbqMZ4LAqob
3nK47BtzJrJlaAHIY7QdmZ2NyUwlKCHFhnE2cZ7OV+E6+VcdTM4JY4SdmRGn00zMb/Q4lyN5HjXU
QAHQzZdJCSr3ptENtG/BiWsb2nBATO2pNwZ6m3NzRAQTGlcT1dvs6BODGFepZtHweUvjq4isGh19
dF/lHBGS8ZVNnIQZIpL9nib7I5Cum6SH+WDJe+ZGT6Dqhr2G5ud8LNXnLoD20hz6AEZHCj0QmiAZ
5AIYVDhPbxa6QxChMqliZt5sGnt0KI+Rg4wzhhSeqTg1PSJOXtDnnAMrdUK+oNmID0vXborGOscp
5ZKFnXmY6a+sbjgmFoSsQLktSXyaJY6vhAvwOZwu0RFDhQSilzEHPXlTRVVMyNStbLfXfUroO1kA
E1PdozUth7IacVEU4NccfTBDTxlL5a2L9elBoN9RFe5AGNHOKA9l3/LDkQAQKhLdAzhXUAumKDky
6zzg0YNvS84VXhZDvxUhfR/bAIJogyq3QfWnhUWWTGnxLcs9WUmgg9xoLt20bs6UQc48o4lAcUvX
ctn0jlSHXrfYV6UYW7+IZ3oVOf6lZJq+Nzn5eImorpSS80M0G1/bnHwsObsAyU7cw9ilW4BfJOq0
VeCWRbqcFbp+UagPxphdRrGyW4g1bUCyvCycUVUldGfOR25WEqIDkBM/D0D9s8jq23MSbBQnHfP4
XrGrO4AUX+w220gLCFL6q73X61VNFtrSpZ5qMquoosnHVjnuDY00BNp/JEm19VUb5XcAHK6MtjiE
VvM4TN0B1nL1BlY99RUE1t8CeaL3pMeqH+V4LeaxXxwEVNlWM3JkwqF2DUFndDSzdaBe3rQh2Z9Z
IG6lSaW1R15mSM7nDVk3jloS+S2P/qzAMtzQBHNlrXoLVzCEpc/XeqVs7BnIYQVgw6FFS1ZEpfV7
e5ovWgnpKkhxr7ftK3j2X8eEIJE1kY9t5YgO9V4x85uAHdthUE+TjOwj+B6Gq7Rp97gs8RezSi5U
vZA20fwsmheFdPm6bc5t8uXHopq3bWCXRxFoJQDfBIpla7f1gzQqZ0mJiI6e+86ugotW7aHyavEy
PM0zkGKrge5itvKdlEfbdii+9BBAv09wGzH+ytqx6BeShuQBTj2zHr0/VxgBhRn05FIxFocqnDMn
aZobu6CvQGThV9R832yCpi1xxanScsD5HSstPGZw02hL66BBY7+Um0Oq0uW09G8ayvA21WkNEekT
M5QC/buQegczAItyn+ykSLqr0+w4WuHF3IfJYdHtB2XS6m2sNiPivpAcaBmX+UbilHglx13z2lU0
qpwk7opjEpQbQ6FzxBa2nUrrLgDifc4c46hq6MUsubojWXBxO42JGD1n6OVQ/ap4iLdEJXkiS6br
WkfdyyeXGhf8FBrJzgBguKaQlyLIbiVCGeClPyySvYcF+o3h+H4YCIzBjWZCJlQAdDZG7hjB6vw1
zV69wrVwKVA6rBZtqdJ2bKwa7EWblv29bSYu/SiFDj+OlkYZtrVa5E4T21veKLD0w72cIFkbg/vZ
lEneqtudhnblbJDaO7uEb5vTRG8nqadCwn5Ast1lYwUGA7nlTOI/GzG4dnivdMFi3veyOZ0nAYih
szwf6F2pxq0COYahSXwIG11H423FL0RGnvVNSUzJMpIhuzZ4dRF6oL5LC32wWyH8ggJiYZuyCZYl
pbtQz9U5551kjOXgkoY2+nUYxMgjTOWZG7wwmzzf2pq68C437got7CldxFstNTREtZ6cqpDwkrQM
tiD84y35UmdzJR+UpCUFx5QuKMesr8D2X9WxOWtq0sqKQToPQktcTohEd4QfHNl+i8vYqOpnWySN
M2XBBYErxO81xQaZoSva5h65xmaJJlJ+Qpv00ZC9gTqUyIl+x8urcQfbcFUrQFSyMsaM4q1tM48u
t6wPR8XUKYrIF3VLjSot9LQUPmNf3cbFuFcS09HTgheLOj8mUpleYhq9hN2bqF5Tjaw1g5TVRH6Z
SWvWw2fSA45WEvlj3h/MsrmHrxW7iEl3c1K8zAbCuk7RtyNkSx76hVgc5aJq7OihIDSpkalmrIqk
BLlSJayHndPmUfjYE9TBtm/s5c6Yz+puMQ5tKs5mOfSJ1vOWMU/vrEgYNzOZJpShZYt/b6pJIVDr
CTQPtvnkVWpLZkMYHINk0+VxcjWioqxcuG0ICnB9dLyjU03b6i1dWycra7LdjMGyZieqJNLAylx8
S6wJcVOZYvqb5VaARRilt6QmNm0ntzzxpGhjsOu1fqQLpEqpDjqH9LJ9TsVI2QNEs9quMBHqLeD0
GGrKdnkQRZU/CHPiGKBJ47dQFUQhJWX2ZHZy9lpky3RXB8yKKvhJSBJgwh61UUP9S9tIRz+hWfqq
1Kh67I7JyNY4FKTNNrKIUs/uLP0xtCUqdxjrzMbNxQQb0klkJccLwAsID0yUtrM2VoQo2Ux39RU2
4aI7TQIyD7vIt/hqq/PCKjKeFytaI9KbNQqAoMn6Js07s9lYejGEmzqY6kfyVuTnBLQpdWRhxV+V
UIeja8JwSzlr5PK+SKT0Yh7s5iKxm6B0e5Bi0pfcJpZ9gwZCqNul76abqpLtu6FDsO/GgUz+Soik
/4wwU8hQI8mVGDg0iRsyFmje67SYqCGYW5ObAobg20crwVgxxVhD+oVgDoH/rbu007miSpbUUHXb
VBJXcY/tc1PQumLOFtg1XGR5Zs+gRCo8w5BYd2WUsJY7LVq+6mVAsJMcKNKrQtiP4aZF1F/NCZxh
r6UIZKZkFTH+ZjUPSY6qpilzgSv19K2jSbohfuEpiLT8KJc2AT+jvp9ELpl+BfXuMjPq6IUnve9d
jTogcHO5DklSbkTy1Ofsi26dm+O2m8P8dRECHLyFh77/wpnEZKfK8zzw48VICb9QxlT19BTy6q7u
ipEZDFksiQu0ES5NH+rzF60PBtUbi3HmfJo2uoJIo2yeattgypU2sIMuqkQj000NYoa9NYYgp8iJ
wfTNrkVqrZl9heCY8Pl8Fyhm8C0fJZTrJMsUDjHrkH5TnRLbHeOFCTPxVvFTGsVq7IkyQOeQFXCx
HHnUOTSUgTAexp4EBT9I7NLwU7UfzhE1oeCOwggd0NjJubRpA4XMTS3p++XBIKLmxqwLLAtZgZId
fpnGfNKORN7tJLQhNQizWL2FDRnd1ImZPeXTaHyLKgXpgDSU+bAPtTVzemz6+rWOBcxpqc2D7402
MFybURC+gXcARmLE5fAdIH5lenh8sm/sUEnnyxxvbIKDVntBREIBe7Eh6uchK4PXEOUTM3QNJzhn
o4gg1jrXlcJrpMYmA0CtSV7NxxDRUxjF9WM4p9DDaUzJ6FBqEk2NMDWKSzNMOAQvE0I/qV/iq0YM
HdHh1gicHc1ai1GsM+t7A7LXuBEEpTyGjZHaLiMr+8yIlnlyyQdEWwgwRv7G9ZeEurGjgP19s+Sk
C0uLRAf9g6XQVBBImuJE0K6pksywuofun6nBviQHFHi/Qnr33ITe7y/1sTMKYm+9FLovWDHvEtoT
BTXQeEGkowmukf+JZxCZ6Voq846/exVD0eEU0JRa6SfmyVWSkXgzJJLoahpNwj7VMNwk3O2Tq6x/
5YeeOfdi0FqieqTzZcmIuj72zCUtNapGMJxFg4wayu4JUALE3l8u4N3vYo4Pt5otTxd/+95wvXFv
K0yIivzEppJRLOR4movdYnKsYxQUkkuTFGtz858N0F/09H7+oQwNS59tYvAwsDeedObh79v9lMrF
Lo6YA1hqsSaQTenfcpaty2HlYbEcwGdaP9t9GENHwhqY5/YiGjcFmr5bM1CG/YwE8rIJIsXB7pce
fn9rPy93LopTER8hEw/r1Ihuk1/KixU0uypBxm8ondFHwshdRtwVv7/UyVhlvT/s8hi1kCNpePxP
LLtGgvioktezUCaVr2aa0H/S9ZaoF/KspKvB7CMK2QIUIIxxMf39h82AQqxhuce9SNv54wJV4h6b
NK/GnYyf5pDYE72QGP/N7+/x55WCYh57KRQDS9dZmR+vUi+TrNZ1S95qkygbxKjfQhvv1t++CMgR
hDp4AbEhnt5KyDmpT8gRBIJecHSnlfpVtMnfXxnsGqvdUgDYpHV/shF27VTPlta0u8DU6XrknXHR
58m4N/s4/WTg9lPPnJ3QwjJr4RnHTIKh6OPXFoNolos6ancKp9DRqWNSKORknIl2MKvuRtKJWkQi
Wpp30axxcpvoRb1oyQwaouS8UbupxWj1ky3t5/XKb8goQzNVngv7lJK3JF1Hwkrc7njlPYkZ/ebA
HN4Uz7MZvmJJRFQp1Z/sNCdGz/d3goWLDY8nL1Xg2ScLSO1zpTJ6oD8Vj+tGJ/H0XIfdeVDBnRym
pFWvGqAzvlp2Nnp8eCF2lS1nVRSpF5qWWQehcwSIrXr8gsiRjr2ao26gxBo3NaGdnzzRJ3PE9yfa
VGWopbwuBUKujz8bkQ3xbLQ80SDRBs8MwuIiHxsTI1cXVOcAgYzok9/k5+0KSYGqqkgL8BjI74OO
HyY8BpWOasTTsCsIndsWdQkS25Ar5NxIYN+fsr81Hfz3Rn8X/48B33X1h/3mJ977TRP/x/GxSD8O
APknfw4AhfLH+pwyYwPjx8awKjv+dBJZ9h/QEtktLLiZf44G/xoA2n+wITJaoDrgX8H+Y1X/NQE0
/mBItpYngEIA4eAY+TsTwJPlgdR1hQsags0RXxIFyccFWdHYVYNVTao0g3GFAL4+60yF3n+b5OPm
h2/lF0XByeL/81r40lEC4P+Env7xWvFEFltsFZNvkfvKyEIqzhf8jzs814g2EvUz3vCv7s0CNIXl
nI3/p6VvTaZNV7mi5Vq2xCOPVOp5zrtFr4lc//2tnex877dmrUwByh48UOrJrekxVgEVuSkY58C+
VKS2eQK/2t9ao6og3SZ57bxJBBmQElx1y//7F8fbaK1uNCCExslvyDDGbudamnxODcVOs9b8D+LD
ChRhcXnOmLO9lNVE7BP6Hs+/v/TJ2/v9vrF8ySiVFYzr63Pyo/BDhfsjUcFMPkOp/Fw183SnVX38
yev7xMPJ9r7S1yzZJo2AtfOnDeuHTczC/WjMZTehckR0XA5dfxRjmWwrIotvmnVJhXFBljthKOml
2aIvRVs2Xy7J0H+GFvvFHTMWZj0BZwPrcGoxDzq9S6YcFWwt1aknkRgK5aksz3//vZ4O5t/veH2/
y9CCcdadcvJDtSTuSfCbqmJclk2upMpxqTNCjxJdmr8jhsstoruYrW0InGpMh2o1vFVE1n1GaT45
p7x/Ep3Pwa6DRE3Y69L/4bvXw8bGF8InsfvW3NHtDe/1btTPpH4Kn+NxiDwcqvb17+//V98yBQ6b
Ej/56rH8eFEhaswxDPt9OUj4cW3Kh9kOt3//IvyAuPUxUf58EZjbVkoXdfAZswdOurrR2I/+LxYM
ch64F9A/VDaikyK+YQYUjem6YIDpnOH8SdwuMLNPTiW/+MI4z1ENUniusoXTKojQXHNQagZuKaBI
QiArl0xY+5Md/BdrQaOWAG+wMvWotz7+LI2VDRz4gtHvWqH5ihIOhHn2cXk3cxj0DBBnW9PSu08e
/1/s4wBbLA7lGtsM/KiPVyXZtxtIkecbHAnv1rOiJOOdPUfOU+2Tffy9bv7hVL6udlYCxl0eOn4r
80T3kdWVjhVwGXwQgLrl2EWsPQpR6olH5j2BvAo+jGI7KQOdfIkGVeaSSZW8Km3VXgAdDGosSiRA
7WFHpdEn6/UX3wMSUURBvP5ZUKcPxZKQ90OTs/Mbo1MO+WgXG6Xs7cOoq58heX6x//BDcvKDdSqD
ajwtVLtBhnsGlsUXJvHQWrXl/XIbS8NBkcMjIdBgwhLLz6voLJWCzyARPy1mOklAwqiVgGvJMIE+
/uBDH8D0E1Lrj9YKEleD3C+F/lkz6adyBPyExguFayA9IjDi5CqT3VhdXHX+QsilW1agnlFO0Pdf
wnGrCcn//W6DOZw/+GFtcYKHRUBTycQrzZP68YJjXy6LRFsfx4alwdybsp7AF2qKwWmjLtDcSETq
S0UXlhlOOmXY0zIrRk9dWYjuzVEmNjZsWY0blYFZeFDlvlAR2Jv9McsVlU5SN5RQr5kQe71gMrrJ
MqaRQC1bgqwSMsl0vzPQorgkP0kQpmLslo5VBkq8CQq0DVs9IU7K65gzTXSgc+0qwpmQuJbI5Xsr
EQzoMxFED3lPeoqrxryMvT4ns2rTZVir3FYBJeon8BzUO9S/kDeUyBCJZxVlrHnmoCYRYMyqnM+W
ojTFZT2ZgebPNjIJZ9ST6BmtBRHUYkZgwtB0Lnek5jAUQq7e37STktykIpgI18VR3DECsOz8Bn5X
3LrQQdS8cgj/NUKvFgNbREWjJnRhoHREwLZmWLg9A/4L0cQpoIkyrXBIaPSNRW/Wj1mQqaAVYGWB
YLG4ENBjZkKBYSWPQUcn2mmCeH5twzwpXdLn21cSEVW8AGy68k4KdXwkjA7iY9LbJPvl/NaGL60z
wbkeaMo6qUh1xAzIg/Qvar+E5VmNXr48Gla19LNjitmO+XVr4qa/lIwrZa8fDFgZ9OrUAXthUmHC
63lxeJZRKcCTePLTPd7NVt6rgVR8N7VuKfB1pHgvqqKxn8KS1MW9Uqmp5ZdLHm9Ip5W7A/0RrNEa
I8euw4uHbsmC1YlnMhHXZFsMycHqVOlKSCkd1jIoqaUIwCT2XDCnQ6bRUHO4qdLJqTMJkmY2XVPH
TEhEaD9WJp6WbTN1+JCkTNCXGMwulg5DWhMqjquzB1ndKQEpdMMcnOFLkmlXL5l0qPmSGVWOiZ5s
bLLDyzNtkGTmsmw7vTfNgX6ZhqHWHCR1jd/Q+DZvZ8Zi5UEUfTf72pI2HRm8en+Rc4bWvTBX4pDp
plR9TUkAVckXDiPZL8JJvYiHID5OGU0nnEp98UYNMH9ls4uKbWxE7bdwLuB0kTiH2qdTe83cRCCz
wm2TC9onWlTGzx39dhwqxdw9EmpikCG/FtdOsORMDdgBGFwTLHhD/jN/Y6rqBN1GEi3Jzoo60Dwo
N8ybSZMkzYXSkswe3YnA9JtVMnO5EGBFbKiulsTmdlqvb2yjqshtr4y2Y0XIbdu7siB6zpMHfc0l
YcLfI1GQM7EvBXprV2ZTGDGUZ7X0pZtJXXm2gPLld+1kE/Ftm311B0renB6isGivpgEiAaIqbd0r
Io1pT14FCPAkg5XOwxdFNknnbFwuGZDyXut7Y4kdrPPdUbe74Csx39CJKGwysUGIrv7Zsv7/bYV/
0EX+4R3yU1/h/DHrPvQU3v/3f6mK9T+MtS9LEgTDgz/Fw3/hSfQ/QIyskwVy3GBRraXgX10FzfyD
Gp62/HtPmS4U1c1fXQXN+INOOofyv9LlwOSc6Ih/pyvmUh/fdXDn1rkGnQ0Bq1fGc/rxXSePYS6F
KRYpQ4udWFi+inqvNwK3MPsrDPc4uh5pw14q2eMSXQr4FOUWLLRjztGV3CdbLWEunxzzLvXb9mbE
xVi2u0a+Bw2y01IGZbnihzUKYOQCwbITytWCksk0Hpbq3IwTd730WN2q0xbokzucSdVzSQi15Cvz
LrwzpyuZzMkGobuXw9SJpmJPmL2jEbLKoxSUgVeWO85bW7Pa0qVzs6g5oB3coQX2zHgv8txDoOvI
pN/GzWuWQ/hYJSjtJcZCnsRXvbw0Sb2K6+ZmKBKCH9+W0XACNLoVbN68fsIFfNGhemG/R1vBfh7u
GrJCUznf4G9yJuQA6ROARjfmJWbFJiNA4jFjE/sw2ySKL3K25fRZrQhFNW7kQN1Gw+OklfcG6UaE
JGyMmRAQbSTDJrhn3rNRKgxNZQRcgXG+Fm6UCftiOfAldptRwWIYan4nxV5qVbuxnHHGv01jvsVu
WllXc/xdB0oCUkAvv/XhGcNcx7AkRyZoaG6+5KRlanboBwEyruA5x4qKxtZQd5n8qizPQPgk+5G4
dWx5nBryHmHfk7GgRAzjS+Sgt4xv/NTaGU3oN2m6lWGgrLqUeNnPiCJxVqLxwElndOfBgBBP2QZl
xH7qUhJ4NiV4uKRbHDkXE4JdopFdtZ02WENWxxn2yhrreI8XZfCtCTKGXDit6ilq6QM09aMIPQVg
ZkXURLc+FuCuJTxXY4wZ+ozD7YHQ7W2ytG7bgxeY47NKVt0FJR3bevJS6MKtk9AtqJr0jlE+aejN
dzhPbOjsnCgsMiQkUmHy+0KRRR9pGplfoBklRd0p+FNa2O5NrIyl7KGN3uqjdTTz4cxCO1AEOm/y
GMPXBUotV7NocnDcUmFjmPfD8K1awMplxL0F3CifgSdhvWJofFcQEJRF4ubFtxTudYudmaSYJH62
ptGvmtkb8KXWPG2iAvhRL95AGuuC5GkOVNfQGbTX2kaPl10RdQ7qTD49ZbgyeXE3eYX2jPdvhYWA
Ii/mdfrudvj8asYJJoZSVL7gAi7NhhvH+qjcVOl0kX8WXvCek/RDMf3nBgNsTyVLE62+dXIUZXZL
8npH5aFmb5iErTYn0ZffMkBTOqK+uAw1zSHTxVsacSSlej9buY972q8WUoaDcVtmwWYyq81AFtYQ
mk6oX+YB6e62wj+zkD8+FdM1DJtFeN1rpCZuzL9Rahf0tKPPmSfDf0jwdlPcqcNZGV0v9aa0kCyh
vJnxAuiIWi3tO+pdqi30cfeYpJhC8NOvwhUkxWuM63I09ZcoiZ2kkM7M9owMWi9rocA/QgFsod8M
6VYabzM+RCFalPM0esyLNrqmveUa0ycHzNPT709f6kkbs7fmPC11vtQlu5O79FIvEy/CBLxMEFWK
73OluIX8YNJ5Eltlbvy5/mxSd8IH5MXEi4NzvikMS38P8Pv44kD6JqHpTXsnVSxfM5EsRG46eWF7
Sc84MZ+QlOYt2byWbzQ+gYiGeq2b+0J6AJ4/BX5aXrBVyOq9HB956qV5PxmAL7bk7pIbj0hwV8no
yPpPxuonR7v1U9syWgGm6nxysHUfP7XCiokVO0N/ZT/1Xeb1suku1nFOl096IesfOln2XIgmM2Ez
GIdOe+h92BMEgbAObRneAnSd1F1oyLex2MGW+KHa+EW/nqyR06vRHWP4vPb+Vg+Muh7Uf+j9jUKe
JMZoqKalIz6EaytQ9nE77sK83A3m4BXY6gs0nEqiPYxVxvtX2yrGPi19A7M1ZuPMQjtbcDBJ5+RO
tGQgptkmTApnBs0phxLYE2TeGPkcOd/R2LlJQqyv2n3Ew4va40VqCp/9H1V/vY8HGVoUu3mPEhgy
R/sMPwtcD31ehY7XeD6hrp8uQLbWiFaRbQA0vYIL5lggEW3zbTY0NDm2G/JgArnH5N84w0x23mJj
1qi+Dzn6MWS8E3AWXWErwSZjNdlODe8zE9dDVGO7DTkySLuQKNflLZcuw7Q9kFUtWstlVZBtPnnd
8IU8CwSITpirXkz7P+aFKGpEt8EtFkkEgI7R7aziqtRmdvVqM8a4x60WTAQ7xrfVOA5YRjLu19ew
1aRbTieRDuSt5uCeLzsb9dSg41af3Zgs7xl3AcCSaX5R5GMqas/kABpJt3OCJip7mUV+kHPfTIBc
9oOT2m8Cxw5fgQa1oY5RYD72aYys6MJSrpP8YoAlJiMPvB54c5jkCdTS1zAluItAbN4Aefm1622O
2CQjKLHXS5XbqsdR8bQkdaESODng0Ez0zhjN20XDp04nchV26RRtnTiQB+/RWGL3ZBbCGUVvjzV6
zQa2S4c7p15IoFnyW/rYW4IaeX/GmJWH0cssfTfpsdd2iZuUO3hBrpZiJuHVtvQ9S+qZo6IjA+1d
FL/ErG7Hu6jZhkTPJYGCFuk5iWovoeDReE5ABDgh774efSei7tD2Sj3ydWozLldEpo8Kcp8MMAma
e3g9h9E8qC3Q8C1IVqdYUQbmvYKjaujrnWVedr3OVm7t1leqhvwynxJMt+zcRbOT8Xhkmena5hcj
fgn64GpK/SAzeGY6BMg2mu9Nrj4IstFVg3/WhzsN1EpoCHcwzga6J+kcHYzE3ht0/EdhOil2Z+Tn
dCQKp2ivF9W4ybS7wRjONXAl9PQOSrUNwrvV/sUIG3OMBo/FTwRofRW0aHCdcicC2E6guEp/VeMz
mzSqr9EdkDnr8mGYKQmCmCjezSjaQ2sH1DCJp+Zv8FWoR0xflOp1oTfI65EH54GrVm+lvDO76wo7
TaJ5I89WoCl0dfBHpAIyxgPoedZq4mWcQMsSgpF9Sfk3itfFzF0RUdfZrrXwilTua3HRG+i7gDpR
ceUaL3Fa2Yg9b434az/dypoMeY5fZ4xucKDheAhdZYUfqReBLPlW1ez69lkq+b10dIWo9e2IDPXx
gC7hZi0pSfz0e6R4eYsdIBo2UfVctF+rtNoxwpPm9ILW8Kbrv8lxdEc6r7e02NPrEJ+Do7U7KTgH
JRiK+8HiTYmcMA7fVCwWszFD0AGQpLg06RyK7pmCdO5kpzQ4W8DGQXnBUr3MUp6XibUyXzOmA6n+
1VLPQ7bZdviKlNLRY9alorsdfgKdWO0Cbc+sPpTyoZV8WPEQXXovKvdFMTiB1CFRu1R2KSQPGnxq
dF9L0SFs2WPL9N4eGW9gBxCx4a9HCaS2F5YV+mY9wylZtnWO3LDofA3y6NDrXh5lADhiFOYzoaLt
Ra0ARzenHRAoJzP3WkPdYuYUITzGzfewmTc2uEJ+LWca7/vkTinesMdQQ4eOYWYeggSYkNROyX1r
keFUKl5yk00vBseeukSYjn+Ob0GSTCQXyyHKTewFlQsK8Epqr4kl3QcqNS8ZPGajExW1i5eREBrV
CelLqQW2jZX+A20ROIuCSaDLbuXxLCKAeMn2gzirpUcFc8X6Ubqy8yBMEZPsWZxXwnCFQ/JJcY4L
o3V043kcDVcoPLYEKmqs1k4GQFP5zHWd2pA2LKRNRFUb4nnqeQ+lnGzhImB3N1DafDXmm1wvaJOh
903LQyJelA7josDwpZxR9+DAwc2If6J2rSexHAZ7N+rIh41zCJNnQXeXyrseftPQbNNhN8jfxp7X
Znes44YjGKAH/UIytpPqpuNVI3kx3F95WwUHvTtq/83dmS05jiRZ9lfmB9CCfXkcgjt938NfIJER
Htg3w46v74OomkoPpJOU4uOIdKd0dUmagwYzhZnq1XP7xyFelN424VRgK1eWKJYqpDDIuKDD5GUl
fVT9G6lWhbOPA+enQhyMlLqIjUVkbrryfcxeaDVd0Nd2k4rofUrpt0b5Ds4evF/mRi9ljgt3DMXK
UtdV/yQsn049LhIsWkSKCzlSF5h6uU1/GxvDsusa1yponCosWJz0+XUlrQl407T5u033JMJjuF8H
BOarZFzr3GHjlS/3T5h55uZNG39rrXcg9s8KPBVd+ZVqHAMhr+EUAfV4kfSsU6yLwUvRzMpZUF2O
730r3Hgkj+16XIiCkDTVuJC8lU2vQyOWnp4uBwgng0UAj4lEBb2x9yMvDNQ6yGeLrl2+2izVvqGF
iqtrAYyxXdJEBNSRPSpqxO05/Ah/GSh7QTA1ik1aa9tWeR4d/V4l4dvbAZsl3sSiXeODuoB8/1oS
6mkcWQ9cr4Lisa+uGpT4loMy3SuulOSRHCq5t25hd8HKsd643N9oNnmS8tnrPyRpuKmm5n69c/HE
AxMa/5JDY1HWdKIGu8xZkZXgxXyTcDLG35JeODZe0ru1nF07KZbE9CF5MdYcHtf5p46yQ5oapBea
VaVxX2FZ009L14DhTr/fHrgfgXJSAPeYcu1CtaCdJ3oKcUUe8ukjF+9Hwbam1SxtvVWEiwHqbAm0
GYBYF6dlWm+W8uitBIs9SokjzK7GLzQ8GizH7FpVixXQpVXCJ4Zi4kLCeSYqQJs66RLIZJBG+1rW
F3ExLFGLY0XPSS4/tJNjR+4msc7hpHPhByKN72+A9C8D8iq196vs02VFU3SQYYNq3fXOvjDp2gSR
Hcb8Fs1N9XHj69LSIuUTq8Zmahu14YiPKb0U3PglL/poZQO0mr2IsWEWWrHVaeZLZfsGHMlVqUGr
DPtnrZCXob5VqETC/1gWCatHLq51PydbrnNpxyakeek9gIhVtDI9VipuWhLlj6i/SSZn6zi9Lurb
qXbZpIJ6LbfWPvuuRuVNI/ydKkAhpUG9jFsOEs3PipDZUi5uWmXnm/7a1juuq8Lty7txCFdVGq0j
E5Q/B9HA4ULvrywz/alZwbol7JeZQtLlvep7qIkV5M4SvA6gTIuvQ6q4scrpkzmyjdRtpTXBuJYP
GiQqbLUXiOrXuvkttR+bWndbn89f9sZq1j1XgdaopxWtwcEylsxl7Ad0G75XCicTKd3qA1flHDIP
1Dl1XGca7zvHauWZS4FaVPgtGJRxR2LYWhTf/cSi4+k6HaU3X8T7RlcOZfTm22+YsblS12664Vrr
aXKjt/JW6sRNp1W7EcpaqHYbknCGnuxbjk406/5LhfBfZZ5JAfI/c0bFZ0TF/3+4CwrMn26K/8hL
b/PM/z+H6R+P/5cZ/Rt68fvf+3d+WtH/Z1JdcW3E2purPMqgf+enFe1/KLaSsnbUSUAzMZX/nZ9W
1f8BaCMjXkHwPNmp8i/9Oz/Nf6UYk8AJjDxab/69/yY//WclXSJfjk4VIv0saQRkPgXx28oH36DH
ZdxPyUNVOnNtPjb47LJM10ialWpH2tBEidRUfFH9XYut+6e5/uJWPg3zdwbg72endPD5Lt5a9WDF
cQU6mtMQdx1PDhenR/4zt/D3yMz655FtuYjUJmjkA81GK/h5i5ZQEY0Qaftr1ZCAgH6c/kPHfsJM
XEH3N5TqkT8k7GtFXFn6OeHAsamflfJxTBnVUNVlLIrggqk6LxW+K4esi557bs4WanYrgaVkgnrg
cM9WQdXmVLfEtBm+eqdzoQOALepqRaEcFJ1jkObvIQjSMc1Z08q3RtzeNrS6GT3F+N7fUvq8swT4
jNrhEFdc9Y5x6yveikrrwS7r64j7nirvTZP7ad8V29PPOBVsvlh29qyQkxeG3WLVJh96I3obPBkc
GQyR+Jejp3vFaM9kII+sjHkPkZK0CkVfZljJ3jXEDn10ZtccWRnzLhs/k+iyr9jxlvwy8PU1+3Vq
nxHrHdk39mzD+wDFalPmodMGTrK24vYKePWHFdzKQt16+ZmfMEt5/2d/zq1lfCgZVp6M8sHQPsye
JDFnDngyHI46ukgxykokyGu5tVTyZJ/LxtpXGqg42QoemevbyGgGeQnGeik8j+McHebWeFvChEQK
sQwM6kK+tAr1jPbpbmnbMf1bndj21OZbNVm1hYQ9JnlwXdoI33G1lkOXeOmH1wLTMdDaB5Tr+GUu
JIAeRhvcDChPGykn5TWu4dQgeuhvuh7rVNuARU0ZTV0nJVgDv0YILDYEnmWomrtKzunH7G6k5r11
0MaLn8AhFy0MXR15o2f97EeUJF5EXjVd2PpDRCa41sT96WV+bJ3MYmDWRUZg4xp6GLLHUrzTv6GQ
yDo99szu/O8XOIt7UdQKJDPsIbMkjz6mC73mip1SqB+raNsPu6GuVtQfQj1wgcaui8zgVgw7JcQg
htS7oYFpT6QnTfhbu272sZPtB75lSwkxIVm9MwvtT/bR3485i6L4EpVNIVjPbVusOvUNhvRCDO80
/bi5eBtHDsZI4k7PyW+Q0hdxZU5bZlv2Iy7hHDdt73Wg9aeyUe4KvJC0xehIuyH5UCKLrWXc1ia8
gFpWlr5pHbSwps8eoHVNVbaRX/0EMmeQBwufBS8U41CY1FU0EDpJsbU4hqsOh9dwMjwAixztHSp3
8BqwqqK/XbpSKipexS+FQUTb4bAH4jcuyVk1mKvnGxULzprkry8/dsoLMl+Pup3pPdnxR06KOKUh
8/R8HAmA1hRjPmXaPcluugbG7AG0xSKSezqez4z8O1n/1UzPI7iCTiaVFF4rJI4gSNxJNYYeNRD8
TmXVS5KrkMkDiSor7/awhddA+ys+cQjFBHcKc3ztadIdFNIcsnIVwf00p0SSucomrOplv39WeTLz
SCutif4A8m3r63zNpB+nRz7yAbOmHf9pZp0warwCm6mDElzBZ6OU7Ibaz7TcKqly5nxwJHhYsw9B
0flRSKJNPtQSX+yXtvuuSR+nn/7Yupid+qBjtjGmV5z6nEUJQcE488E9NiuzeFckRRYVCuOahBGv
aRZKRfYdQHIdbHXxePrhj83LLO6ZSVa1ONlyIvbuyOtE5Q8zOlN4OzYvs1iVm5055v4gk+ujIr3F
yun0I/+2rflit8wxrKVTooZte/lQYLIFhW6TeTW+tNTWZfDzdFFY4TdRFQtV0KO7q5BjRLn+hKky
1ArfDaVqqYDYhzlOY3m8bdtw7VTGPiT9ZKgYYHngNcZyI6Wdi4f1gkzlLmzuqrC/b60ble6vKv1e
QaOmcEnNHxTsLvRX9LUV/qvuR2fOdEcmby4kllqrTwfP4lAk6G8u1wIDmzPT9/Vpcd46bRZDJcIw
nS4pD9FwpeXnyHxH1qs5iw9FgGuNrpjjIa1QZ3TxWqaUH5j3vWfDLZHPvf0jjz+LFWBFRuqdMaEy
2EjqTuhnNsKxp59exKcY1MAaYcdxAIhDqhX+1Ri9jsOvwafKnZ5rwjz2UmeRQtfz2ggjbzwk/g/c
W7wycy97p/NQAVG5U1O+1CLAshRd5JmQfyQ6zKX2XR/QzYldDLqHYm0q3ZJqya3kn4nJx6ZjFiDQ
X4tKgxB0gOJMTXat5f9udzwKzzzy3MZMxu3HspfLsTMecu+xAj2te5zCwSycnu0jS+UfDrWy7uti
EBz2UUJb8VMv3wVwiSK+2Wr38/TfOPYLpr/9aTmGg5Y2Vj/9DbGt9WcrrhZhbZ75AUcm3pjt1DBP
BEJfdir0OrRmwbk7/rFxZ3szGNu0tvEpPDTfExwrzx2Pjg07/f8/zUWBU2cI82Q8ABUNhpV3TrBx
bNzZdqS5wO9FwuPWOowr5bEyz3z5jr282XaUkPzhMMTAvn/byvcKdzDtv3Ik/88F4PdZ/dNcINCm
n6tjLjKcvVoqjA+n19uxuZjtRdXBxTqaXp3DvWbcGsZlkWne2+wDCPPrYnreYGM95M3qosfVZ2dx
OngrUZYMG4fXgOXacXPZuLNtF5ccEkXFuKl/32vvZfdx2bizHVdDfvJMh4CUWN/7+DpAcnjZwLMt
JwOw1eHZjAfqz7TfBPGFEzHbcyjxRy9p9fGgm4/q+HjWjHeayC/ObvpszwVhN2RWzURExb0Z1/cN
yMW+oyCFWX2fWRfOymwD+jWO91HOXwlkqvvSHkfpy0Ln7zPpp/1XtFXZjlUhH8ZgVaNc6y/7Fs47
ndIAr7sw1ljQyRZLuuisD+LX8z2nvCD+iZpSZ9yBSwPqXv+yU+TcslUbFfpgYuJFl+4zfe1deGmY
zD4/x/quThUacJz+kHZLI9sO0pkVcSRxMkfCILTJaTZiHkbneyd+weHfDEC0NJxQHPGk++U6rO8u
2pLabEvGilC8Vlgj92RSSc2Tkv11euBpgC/2jjbbk2nZFRa8yRHuHopVWd5gY5IVxvr06Ee+ANps
Z+IQ6iSyz1kP3LCrTPzM98sGnm1GDEG1IrOY+lasTGvrNRc+8OzqWmegxbze5nBqYShNz9ClDzz7
Fg5IXxUOMsS+4o7CftOcMRI5MsPz5kKhgZqxAt5fFhwS2jMDpAynp/jIyphrW4XuV5ozRQ9HF4sJ
XNhgLuSfi6Yzjst/Dh0A7f/YlLKldr49HcCU6B3F8x0O4G7QrAccqEBqrBzjeSKPlnHl+hJVa/w/
feWBHoBBX2uoDylFb8PQP/NbZ/2vfz/N7Fsa0swsaYKnqWgL8XAy1IEq4ndICRxwTAg8OXQb64GW
qcti/lQN/RyT8JnjL6TJcPCS4A5+8604E/SPvbbZhkYPYwRFwi+xmk1E517u3QboHC5bE7P9XFeU
rppptdW0WZRJvLblx5A2itOjq9Mu+yIY/a6XffoQJrC3RCXU/qAKciltv2iw46FzyA3ydw/bRgkN
vq9Ke3VoDkA5QEqjnNRCWK7AwQuL1hN1nSvhTZ5JywR6aWzJ+xoXp9OPd2yrzWLDaCoVVghs4UDG
Hzba9cO5y9+xkWfBoR+tMuGwQtQZXLRQmXUmmh1ZC8rsyqqPuVc1MeOGyh6rmoVuou4LhjPz8Xur
fvG6fm/tT68LTOqQmVNM6yq6imHuxgghkRTFBe3F6rjpI+2XE73KrbOK2r8y60lXNwZ8VCMzl1n5
M4Em0erroXjVx5R2rxjSbLwpVBNtloH0W9sV1YshPZx+e9NO/uphZ/EGwCxQ6S4d6OQBURneVx1t
NAqOQHTVnv4LR97i7z7wT9NBuacpK00eDrmeL6Lk11BfFuOVWaxIDKMIQjkbDjK1PS4mF16tfxvS
fHrgUQFnS2MaeVrqJFhvYCQtNpfNxSxQhEnRK33EbA9Y3caYC555i8fmWP0zbGpwu4VoFAKQhVMp
eFkbS4nLHnm2vcskBb5W0qRuUvQUi+b1smFne9tp8Us06TQ+jNWS7iSxumjYuVmQRM0XVoI+HDpg
tTcXDzu7AztRXNO17fWH9mkM27+KpPpx+nmPhCJ5tv0Ko/BrUVNobcU2kr71AF09Lbns4iDPvt5N
VNDA3fXDATtZaobiskPmHIZBk4hV5xnD9vSyIga+8Gmntf1p2/Ve7fP6GFa7Mh6i/rLlK892HM6y
YQHunNN7cIfv0HsiIUI/8+6mtfpF7JRnu06Y2r93nYcno9J+c/g0G7Vb5t4aDaI00n1Y+fcy4n9J
YGqIYnSAuhfYHxW63DrHOtB7lKRinecHx75n4aIQ3gHpjcWrCdVyqCFhRJhY5Rlo6nLXw/7Joh+d
kHYGfbu2tzWah7rbm/a2cHZeZNcLMo1AodDoIg8fSo0Gr1VaI+Ad5UVKU6MTKK4UPAv57fQMHAk7
8iw21NBTwfB2wwGeQWW6nlieHnfWgfefc6c8iw6WE4blgAT64KOrMa1Hn45OLCjWaffmSbgB/EyS
Dyl9LLtXo333Of6c/rtf/x7bmR0Mgh5H2gxfnAO4E9hh+nCG0Hps3Fn4iMNOxsFDIuPwvaVb57Kv
yT9goSArsbKDyH2If2E4Anzi9Cx8fSQAMPznRuSLpwyQkjmDR68mh7lkfDDNH153WXGfy8yf42vp
6NPKz2Pn3gvQ61A/kwqeYuY/tyM0wD/HNfUiM1Ux9pS26d7AwqdFPKFHD0b2rU3PHcaPvcpZPHGS
WuMEThIQBweffpNieXrSv/4QIAb98+FLS65aoU/vMt3AzaED1oHWcq64dOypZxs1HuwmNWOeGnfm
Ot+Btj/91L8zFl/N+WyjAuRFU1Y3HO68K8XX7tVh74M28IYnOXgOEGONOpbFrbFO8uhu6v6TlBva
QwGgI4ivyq0RiK2hD/uMwqXmx6uyaGiGs+4VcB6SxC0FBEH20RRbgSEPAJBMqTBtD93Rx9AFW5bT
PwN61tdrZ65p1FulBRXBrT6tzCXEI9os9aVNzbkrf9Ix5+bkl3xfozycuoFsr1JamMYeuXe/axN7
AXF113Par8RNW3RI0uh80Zu1ZCbbmA+7MFeqPCLm8VGpYfyDdKtQsyszw5gTh96cgB0nOKU/9/pP
ja65KH6zCulRB0RgqOltHv8l1y9Wo66qPl8EvrEwJZN+JVxcQNYM+g9sRINAQtFiruv8Lghekwhl
fHmttGjXe/Rhxi6js6od71s8FqoapxcHcyLalGwbCT/0hv57kjQ0vH1LMnwA5JpSPD6nKk3rg473
M73WtkQH5/No3Fm56nqxtTGw7M5sb9klq1F+9gYbzwh9FcvGjWm/2NpVjEXvMDhLZ3BWVreRPNsN
IvnOjkwXn4+VUBXsD36B44Rd8K7RXl1pgP7L6rKY+1s++Ok4Meqen5fGVGXRXCpkeJOeWSvTnvli
yVuzvURR2YaEz1m7KJ5y+8r+mV8Jf4HFWUhPjrL1Y2w/z2yvI6vSmu2u0PBh6RvcJD00/Y0HF2tj
lmcrk0fi5Vzb0SpSkzt0Wh5kCVaB+E4XRDj8SrSrInlK8p3T7DztvgYB4Vg/Kv8R66t9Uj1KNGga
IJYDy21NGvPKcuHo11yatnZSPso4wwd0wmKL4dpFsfDsB+HnL7hjJwkN0ZVJd6fiTs0XkgMvLd6g
QeuQ1zUrFSs8FbtAXd0H0Uto3Wf+prY2UnFOd3gkBs5lHrVu9d4gySwIYE2eRBX8/vSKODbw7Azv
JSIUQPKJHQ4clzvRPp0e98jbn8uhMbJVwnJKrNjVVUQvN65J/Rmt7nSg+WINz2XMyMNLY0j5VLax
jlTwZ4mpCCiqRRZE65aIPZjlvrPD5ekfcuRAMZcze1qcD5039IfYuzOqJxFf6xhz1e2ZH3Ns+Gn+
Pu10WwmLsc35Bnn0fwspXBXDe+XQiETv8ekfcGSnzKXNVdPKcTOdWOTsABBx4dg7r9qzdM34zG84
sobmomY1qyUsXflAc1XTmjUoltNPfmzc2bFCScKExnDGjY11H+DhfSYKHht3FgQ7fA5h/5LxNONd
j6WTceYSeOxdziJeVhRCyYQ/HEio0u2fIZ9O3Uq/a8ijnXmZR9b+XGorpKbV7anc2pUvSfmuSzeC
DkhNrqjzQIYZJsHxuYPFkWma61hzM25oFSdF1deZqzb2BqHZZVFnDnpvhjLP9KAaDvaAu9khOldt
PLLWrdnpHyKFNgRTVTCsq2ulG3Z5DjmhUZidZC9j0Xl6YWrTCvwiBM2FqGYe1m2iEt0sHOkk+lS0
KwcQ/yjfjXntDkm+KZy/oBZLaOlpktVw5JKrW4NG5K4cF5GdLeph7QkFYEW57KRwg5Wa2xfjU1E+
Y6C5GUOAPtkH7YWSDeEiFGuYE7Zpr08//5EsL8T9P6NOj/m8Zgt2VlZjUVstSnxno4Y7dtqusuCv
KMVSkVbpnCJDWdxj05eY95b9lygEbYilG0HBkEeMEOPyMJJXk/A/avHh8rGODe6V+CUdlql1LgIf
+ZRYs1tL30vYTdUUHPV42dXLFqDYRUlYwOl/ToMN5VVqpo+UD+MbOGEkmjP79MjeMWdh3avpiwvK
aYHYP7L8DiOw02/uX7yWL5aeOXt1Yy0HzehwwRUUS1R86XzxEHfvGK+JjDzZ4L/7VASS4v3eWIjG
WFr6PileFP99Yo409POXJDuskaZPNXT94VcH3kuO3hLsEugaQKb2DVvQZZKsqnIT+fCRpAh4ROuq
tbFqLX1h+vABfBpLenxwpatEHLAFldMHpbg20kORXcvjdWIc6uGjxsdBXyvSNzN+DMc7qaqgmNZP
lYz6XJaGa1vxHyz8sGjIVl5jPeZ+txfmt6G79XEuNez3WlwJjFLb1yyBbuIFzmosqlU6/rLqB70W
uDdfjyaAFEgJMowvxXBLzVpCiF4EWnUdAGsI6ydreAqLO7V7KrsH8CIYZt3J2eOYXZXeTpZu4gwC
zlVR3g7lY6QfTG0/hvYyGP2lFRwimHBOdxvTmTqK51g/FNrPCp6kqezDwduENJXb1U/M1Vaybt3a
ZfU60PQUmK9B17qVdM+j683P02/+2Iqa7YLW17oylzmo0VgS1TehdOEemH1k9RTTrxxD4EOn0oxy
PZ4Lxb9ryl8t1NlXtqQZBMOvnoFlb01ZFFKTswy8e2iCsBOeE7gZ8Vv0+s1bG+OVZH2TjB8eVILR
3jn2qxl+GH0KgiS5N6St0cbbwHpUIrE2uJ3mPg12lwmjQCD/GQPgqIIMV1BheCBjDOsg+2e26pQf
++L3z7Wl5RhqUURnzGGk0ZpgGJSblp7zfo/NGUD4ywLNXGMallrciKrm/A7ODPjoOeOFI8ttDuq2
zSzTrWJSCsS4D9Pfvzy9jI1pXr+allnMjRMz+5fABuz3QkQZoITvYFtUPimZBINYeYBFr1k/ymGP
WzwmdA295/s0G9ZCbK2eflmQqRbMEdCvILz/EsMNKY3E7hd1CadKX+rZjVTdaCBYlVWNx7vsJatQ
/aU6EaC7D8kudk2W3Uyu04myj3vJ9exx7YftYiyeK3GbeKu6ucbZ1dBuDANeq3Hhm5p9EhxTGsDr
cKcvywccAGCkXzjw9Ao/XSGiFr9C3WcFK/j5/WjCM4eEYytgFnDAbWtSOuUgZCCWgfnmkbk6vQaO
jTwLOYOdFFIjeRRLfki+ctNb4ozo9chJYS56zbAxkLtqQPEBsyfjphyYT21/zgXgt/fRV0t3FiqC
LMAK2dC5CkrlQgTWAcRj6CaySlaqXvvah00B08twd55wz2mccFyR4VCV0U1dqHyapXf8JD8cSb4s
ds9FsyPS9ZQmh+GQmvVP7TXQ9J8XvaG5bNYH0gpDDnNew1lY3hKnx8vGnWUbfFsNC00wLrQuO1gG
H5cNO4spoUS5KorRx6jmq5D3F4qS7bmjTg7nqZRyHheWUQ8Q+Wzt40gQ1Ked8WnLwuZqigD08qGG
NG1ZIxznZzvVFkV2FVvtwm9/ZQMXi3oZlZKrB/ckMt0IZ2u7f8jsH0EEf7Yb6PdVb3NoPWPyVgzt
Y0cbZZ14S74yXkpHn7LpYVfKdb6tJlD226jejPmdX26SZNsom7Hltl7fdtWb5su7y17ELGZEaiJr
ZcGE6e9asS/PuQ4dCRgTS+LzdFVDD9lnZLrwmvVboLJn9s+R6+JcpBu0WqTUikYdX7/tDLhLMW7S
TgAIWLcDjpcX7qZZ3PA7bWhoxiMs4ULbWvW6sp4umu+5ahe/YQNHgWk/9WDSlme9kI5M+Fy1K+We
P+a41RzgEDZv3bl+hyPzPRft9prW+KPVom4XTya9vVlOjfS58Vd59XjZhMwigYa1vCn7DbnBOr1u
KlKwzZnj3JFvy1yta5QDHioqz25q38oMwp92JWznsk/4XLGrGdCHq2nw0Vg1w7qSz4x77KFn+1Et
dL8uQ86gRvTNdH4llFOEFawum+vZrgy93Og7lUVS0o3tuaAfLxt3dnGwZM7NVo7qoV7r/TYrNpcN
O9uFvTMkWEfyuJb33VeudP+yWs1crTtKQjglPhAHLoaAOJvysueda3XtsScTJMcEPWWpYvL+39kM
/T95gj0X6Q4WjZ2aFZFx3nh37fNFk6vO9l3YGEIeTQZtr8TqHPDjSBSa62k7bLvGRP/Xk5L2Of2k
v/PeX5zi5iBcr8q4Ayh9f+iMwo1iG4VJav7VKXC29WqfQCTOvMk4bx0lGlQt3EtSqp+QsW37rgCG
tKjMfJNzw4juwRu7WXZdZi9p8Zbo/rbL/GVoQMPyux+I5VYlkAgrAb3gNa5RV6ObaOq+AnlghM92
eBfRcSJ2RnujqaRQbnO13TSF4VriFbfNXaqRno7wUM0gNQNTjQOQ0bGZKK5Ma4zby9ZC8oudF6e7
NgcZBpXO6IfiuqpvOjXb2/Wm9h76noTKIfC3VaJu1AogntKrSF3xViFxuSy88G7s8kMorQaz24K6
HWFVdws9hUOWdztnApn7ymby48w658kJTWMBVs7c5lpy2XVgAlZ9/rrn/hhaXpdTKoqXXr4o9DNx
5Ejwm6unSplV3lvcBsL6qlJBXYPzly8UJczlU47fhEWmsTsL42ejPg7pmS/6sYeeBb+qiOWoTka6
K4Z1aysrvXkTLKrTa//Ihpork6pUdIOh+nxm6GOMJvbd6XG/fmjAXn++QZEOIPkVZjpoN5zEsWZc
T6eo04P/1tr+c8Nac9c6ESaiBqDEdwYroRGCbJ05RNoXEeSLMWtd0fSLSvGXKYzmxv4lmW8Fute4
8jZ6295junHmQb6ePWvugxHZ+A9FJoFett+k/CW97MyCZdmfsxfK4MZ91A4HtXip7Futuextq7OP
v9JUPZbFhE9t7T8Pf51+G19Pgj2X8+cYO2qBE1IUWvvXw5n1M/3Sf75h7KX+nAG9KpyyaYPhYI3O
UienPdYoZCQT7d+ZqG8d+Quzj7+BJVfZlbRmaJ65zsAgyUa/TDjth9VTMrxdNDdzaX6IrFTvIyY8
2ZXXF9Yo5oL8WMGBOp40oIAenkFjPvuXHZXnDs9ShV2jTh7+EGF2nmoPBc0Vp+fh63CAwfqfr7Ns
OtHLdCAfarFrep0SErL86FyLwpEVOFfOo+9Te6XhubMKUc6jTBfaZY89/cFPl3LVGofA74mOkfVe
SuO9jQcA0Kv0zKwce+7Zdky9suqykNVRjrfVcFOc0/RMQfaLzaOofz62NOQ9vn3UUj1QswUqNYpC
oIiBaHowN2UZd5twJc71fx9Rt9rKbK/6ON+ZbUVVWAs2Y+HAYn7vybQZcr/pkgqUaOuCklwVoiQp
S1WmucPE8vQLOjaDs02smXnXVSGxJ36gZHMmMvzu7Pxi/uaqexEhMnMKgk9m44bTrOo4XzS2cZuR
Ufcw7isHgXedsSo4Ow0pVjOyRKZ6V+ioTrJsM9g4bSnfGAH+/ia2X1L5dsyB49Ov3L5EdrPz6Urx
UBB6SvtX136Pq8e42srjrilBC1u2K5yfknUOLfm70eOrnzOVIz6t4igF/60ZYjxoCrmevY5iPC/S
VQcCTW6yAyocPd6BRad7Ia0mn7/7UH04/X6OBNl5P0AUGLQ8R9w20+C68UMs1HaV+po4hw4TgdN/
4sgSmHcFDLhf16wDJCEv40O8vmzQKY59mjIhoipJNLs/JODtU2vVDuf2PFY20zb85/uw5oJhvUNz
k+QZp1sDOHTjqvlfZnfly2929aNDXZhqW7+9jQsH56HvbeBTdN+jIYEJKtwmthZtuw38K7voYZW9
dtarbe475Y0Vi82GtLGVfFlJ9DKCW3PkO6W6srSdxr/S3GUeinrDbTSxGfNmIyHwy80tfNdtBQyt
DvYO/5uYD73u7QunOCjix4SyDosYRyMF2jSsFf0jN6qdaj1Jwr7Ja1SU+g0p9hW+KZteLjYqKHot
D5dtDv6+B0Re7GvvrlOwVbXNpQfAWZY8V0hbz+JqhUMPQv9Fo2XXuVMu/a5aUXJ2aZVfiughJTGR
jliFQS9r/e4hKOS1Ib1kxUdhKRS0+U/OpnMwH7STleo9Zv4ep8eD14XrXrsbxyuEzaC2l+BaF5Z0
nef7VlfcoNPcuv01SFdqELq5stUjfy2wDze9Du+CfFV6H3L3vetteOhoPpXoV8EUmW3j+g0GAvKN
k25l4OaizLexgsnmIPpFIcP2HORdP1abQQZpKH10aX83EHXL7Fcp7+O62mr2ezcpb8OcFO7aoJYW
qa9pcXC6j1DeVeGLmkeujNVlHWBpIN30drupIuOlwtUBDb8Q6QOI+QDnoNyhlO13a3gIyy42l0bz
q8uLZQY53IjUjWzcOVGzCLWbMgGUTlhadMNa8Z114mPla4nJABQqNrYlTs1z/4ija71QNtjIuwXd
D0pfLO1wxO7pkawZGaNF1dsbb6jdJkxchzodVHshYhyMPqwyvNFH8Fl0c3baDfaGC7syXLSYC835
nvQb9MfLboL2T24tTbriQ4oapJKXpbPSV5H+aKh3lfPk909tdNUmd+2w7vmP9fR/gzAHJ+mWJWTJ
5yK+4Z8Z/2yfnE2zwpOJyqlwVm6MexB587SryZ1vKlUsVO7ZbXvTokMJqN+ZkO8PpfpWDyWqGgIx
xpDqtyr+oVXvtr1pvW+D901pfiX8d5ayiUHfhRamnIl0nUSrKLn2xndP3UYGOuEUg+K7Prktkhs1
2XGcdiUmVHE8epdRYy697jpNr0W46uQHJ5Sx/0QzI914aCmioFjJA1Zm+tqXym1p+8sqfWuxzGls
OqU4XYj3NNpljbj28GiI434tq9m6LhFX0PQSSM7Wzvptqt8iCHZr6QZfkM6s3bpedSkt1el323jK
hhzHrGQ5iOYJK9UlJuMulLxrzkmrWrlNfR4YY5sRN6v4dcx3Rt0DHT80ubo0/RKTlL3AekJnkUrY
X/VEHUnBjmMqzJZrlUBk0esXWYtKj5FkM+VdFC+ayiE1gsBk7F1brfCQ2Wj4+oXsqSBprp3wDosD
S75LbXTZSwTp1MSUJoCd8N0S94raX/m6+tAnqFA0fSHFLxF51RGlU0Ztd/LzyR7jOtw6mCOAj1gB
SM0k6sOocJPmIS1+ih5veNvYR0mONwkWg9qDZ+NqEYtFLgEJoUDSVxpK826hwshP02bpdE+OMyyK
Sl9Z5TdTxHS2oj8v/GXt988JyZQmF8tIeYTLC4e8w/7puanQQLH3bF9fOkHvWvZNzAw46fcQ/1y/
tODdp1tq/K4E6aOhmVkzrkyU/rl41hV0eVW47ZOdQd+51S7pN0BoFS+F9uKYj5760oTiRgU96dPv
6CDrULVijbR+VVTvPph8PavehNz/paDosxzpuq/4CGRjMrEz3RznDk8028nW09fqneDG1Mb0IMjF
/3J2HsuNY9u2/ZfbfoiAN43bIQCCXqJsSh2ETAremw3g6+/gadXhK2VGqFWRkVkUBAJ7r73WnHO8
VEjgc5BkMiKJgYj4GiZf3GRrvXuYG1gJA7S0efDaJQHna6zTedvl/b7O1xf6r0SL2AzK6X4ZsaWm
fjns8+6X0G+G5slUMfCfpfKZFqpU7wwKHv7FBE9Ek17L+Cx4gprQ4fh2iYwt4Nv7WabdKDwx6nAf
Vczk1WhtjkHcgp25SQWNqqc0udd5WeKyZ1S/C1Vnz3DMLZ3UM7PXqap3LNYOnjNJi+nQyeivFb+W
70ZFDVJ2vlF71Ky7pUNsmXu5wHnWPFchXk8n4ydtRXSsysrXG522WuxbKuhr7bVsdwrUZC2uPdiW
FK8ts4hbEmgl8drVn4a6hQ1T6vW2Ms519KHAX3RQOU1ikzabPn9X+l3KJVXRDrHU1hx7KsL9aKir
MH0QcyDBdJnDJxRECpH/jq6u6notW2ivko8Jk50jzkbnRd290/xq7XUx3UDjHtRk2/d3NHvYQvNZ
fCy6AkEk9VVJCvKFp+jFLN86zlKx0tKks3YjS2xaE6iQbtUUV/WxLBVSFSqKr3YTQWUqqnU+n6oh
XTUlq1fsdcqtklVBSRps00HYsNKVAgwgMW4xA27z6LTQwc67jZB+m2QYItqRK95+hcZn69Im5GRk
kNAHeHJVlrNbFwDzWG+WqgPV0T8MbPLducjWc3Sja96UHWJsllYSyFrAZox2zM2SepVA3FPeZHkz
qXtDf1yGG0V/UvJbLR8Yj50bCQEXBuZBX4XqzWjba4UZFDkYKduhiJ/7yGvLDaMkQh3ukvFRYu9r
bZLU+wsXc2lp3vIzsH44ZXQTRWipU2nf9m/RKPFi6isxtlt1CL0UYVkl+6NDQTZurGo42jnkLmAr
uk1dsDQ3ahvCtglPecEcgqoFioFHvLAb9VuW55NV7wdWp6quwQZFkImAP8KdUS1BqUWsajmCSmVd
qe8dKVpn4zEVXeCUEgl5oFaSNT6y25jmVdzRnmXsm8Rf8nwE5lJUv4mKlBQ4ebt+uA9hxBnNSw+L
A3Ze0rAGT8c6eVoSInGX1rPBfdK21pOXrnhO1TVcHLbe9YC/xs5YwSK29yFdW2S1VEJmAf9q0w1G
JTcpEx4iC+IawSisANOz4zzk1mbpT41ReU1iBPmwh+dxUmpxyiJ0WgQDTVJyaMgU69HbSwn7C2Rk
Tka/cS4HU9Xd1Q1gtzD0kiWHZFp/9FOzmQbf4pcOndatwuZQCEEy7pnikKXAXqO2MfM3tajgmCfe
3Etwxbq1oj6g/oFFkwHNPozGu6psi/ByX7XbLlSh2nQwxLJ9zy0wOWEkUmCmgE/0oJTrdZl9LOxv
BdXLQk2vgWoreIg1KuxGi9ciMzx1fpfY4EzSgIf2NEdv8Fc6CDiDFQOM5Z1uOjc2FgBW0KZ1/fIC
OPGwiTrn2F/wYMan1XbrzLL9SMIVFpbbfpZXWgsIm+cmratNrrxOZe2ZeU8h4CpHBehzaKh+2ydr
JTH9ERBu23hTjpkQYKvk7LLhmJnDfWp+mfptaN5lxS0FaN91QVsJf8n2ToS8BHZllW4IiXHNAezB
MrC+40Ypjjl8POjrq8KERVRlXtdQG1bqpqjnVbcUkDLZ2GDhXqigGqxrExK0yvLc69y1QcVWpQej
8Skcsv5mBg+jVT9r1kmbHuv5FzUDMCPxCgyCH6/tI3BA+FJY3AT6rY+5DuTI8FNasYt5mkZrBcge
Bg8PI2V53Yy3SZGDmDuXAgCRAeK97qFLoUo1J0TaggPBFCjWc1xo62UoD2MJ4yeeiHdqzi1plXGr
3OoGW46ArtVke1UDxwaOOEr3SeOF9CIcuGPdCMe1ICTMhCzEE+UsVDet7XbQvCx527RUixkfUHBT
2s4zsvViTaRK17fzcNPU5brOumNigb+x4w0yclci/cLmQy30GWlNULQJK76xN1qdHUYCvzVu8yIt
B6dEP6YbLzkLaku8jkJRtKhfPUY/M7RWTlVsO7E1JkguOIgm+MUtQTQqEFmtmO6yRQQlL6ddjYSw
DKuRSn7KwCkr03HpCd/QDNnty0/Tqm7UZN9Wb50W+qatsnkJz5y7jQXMXY1PXYXHyYYHBWUXNBBJ
epxt8blVAdHGq/ALGJwX9k+D6WzkplwTX77XnB2/R648x0YcgH91Jl+DxXWBfY1aMBf273QkKgfI
WmZNXhx59cUxfRhEv67mdQ9uUOPCcfWVAqH6MJya2vJNcaeqc9DTA6pke0US33pK1HNbF4emRxDZ
ImG1OTiCtzJjhmOPPUdEaLhRXLkAzUIqxzSC+RRVfrJY2FUFELDmyyIbfCV6ljZr6I51fU96y8pU
z0OVvBd6fDuz0uCCLEHKgCtCvlAU5CJPh1IZKe6IA1dYtZMOSHRBsEyvVSfH3hv4xAjYWQmzxLNV
oU62N2F917VHEZmsjr8S551gPliVBHlm4JCshBNQ0iPhZxUnE1gblJOw6fMsLfi6ZlorMuygVjsK
MgYsRfN4t4J6eSxxS0ZsvIa4J0bRr22iysPqQRiA8MjvHnL41mh2OKN0SpDr/MBFWmXTfHAk4Y8w
/GBFIBRwBxH6TTyszPRBiYCgqY47z5wnOEiKdHEFr+AUgttcnqyOkqDQ3cI0N06qsKE7UlAigixY
KrOe7P12unU0dldF6b3GCJ+WNnMLIz4tuuOp8lbOslun+bIbMPYYODtwwwv25AWt+TTBteOwMNvd
SZ8fFu2mFOF+6VVfrXkfjb0TnhcO5XHcB6HDKRhcowp/CM5MUMYW+InxUFf6l04qPSn9TXXba2ur
PEXKjkzolaO8qMnTGJ9HJ145/YF1CzV7mxyblLZGM6CEXptE65vy/CCBkA4hHmdVfsuYi/qhXjHm
DczZOWtpvAlnZ9tn0VEvwGlH6mdGhQq89yCsp3lsmFZRMTgFLZgFCLgGCC9xS6yxZcbiYUqB5sQ7
GSlWN84cyGkwkNtGOLS60jQSeIpoVXOWYMi7NkNpH5onjZNGZzFMFg+DBXEaChWzDS2ItONoYsC9
ZNlXExS+1ledamXYtZux2kGJvUmk+CgYGQvZ07GCSVQ6YGEjA8zahfg4m6+T/eXk8b7pspWSvPdl
8shU5oauCOENyq6M2eHywTrZevvQ9WGA3I7Twq1dVTd1fE6nu8vB1C0ohpNec1PAriUDZqiFpphd
W+8pzxbORfvIbE91yDawvBGL6FqlBqVP8hf7NaWnKHiL6Buhx81jRuTjssqZEJevVY5t/dLJie/6
9i2lXWPqOpVZ7jXRF/QL+lqR2/GudQTVz9rbhDBSZeprOh+hFd/bI0/wHBiDvTFh5jmNdogzzatN
gDYXK03rxwXAL6DpXJklvioLnHoHb7w+0XF0Fb56osSDyIYeZq3MfHQd0FcmrTd91Dng806ABeht
PNrTZeHZAu3ekFZk9M+h2bLIfi0snD2WzzSMToUEmY+iNYdBMCgZCuTUVZP8a6o7F2k68IHzpS2i
sI8Jvb9P1Y3dnBi64YIh2qz8nTRvThfuE7kPlIZ9R5lvm7jwrfxLWgKjMNZquM1taOKx48ZLG8g8
talG/TkZG4PqgbOxoi1+PEPdFWC/G8vmXFt5aRFtiny8LZ3XUhlOFd0ow9BWw0itHsknsG6rHntr
B4ohsX4Vy062nkckOpH0u5pvaWvM9r3hZb5IPlvVPjh0hTLrNHfOOqOmKkWGy/tVNd6KcCfotLcb
0ZfwN9cdXmQpO2ZUcmP3Ky23FU0MffAN+RgmPei7hvr8vSRIOY1NSIdQAhN9vSxfEwXLwulyIoxb
6w6ZIvyGBnFKqJKB3Yn+GrJtcVMI6bkl2HLIylPKOt1Av6Nm2MYNjhZngbOKHK0+l+PkZYm2qjiX
LnBsOWmj/T5Eo32wYm0DTo5NOgIo+1r0w14Ob+okwYl/U0W2JzWD1ztveqeTmpUcU0YXMtcbySZ3
f9z2egaasaEy/irsEczv6I8N1R/IxGwcvTFK4PqEtCsfwyXcOHZgM+MyofokVr4v2qe6DF1nobaq
jP1gY6mR6eT2l3OkcWzieefAuyaHtrXQpsNKlXKkJV3hzujUnUw/1BOLuNOuzLiDBjjRalIwPwi3
oCqYGp2OHUJUgCvNyAPYKPhecCpTObXV724onyyIy4aa3kSz5csGq4bpeEYDt64W/FM4o2njxqo4
CJsHpcgO0Xya1PwubabbdgKMaLCIpdJaV5JgrEL6AHj7S7HJWKpa69WCadygf9F5XFSZMkSCNayy
bpjPPb4sRVLOje48GaS60J14xKXrkvV+bBbnMSvFVu+UY6+Pxzmcgg4prUxnW5W2RU7sPg3Iyz9P
4X2bSulbAFXzUdqyHapzG3PGpByLxmM/v093dq/t+75/UQVSFLihdLvEOlJDWrowAKNMuo8HWmwt
ejSF5ogRq7dya1P9tgsbPJkM1phsxNx+yA7UR3XxGhnLXqHvCkXyezCKgShel1DfG8gNZgN0Sear
SRbhgML8L0feXL1MHaLoZj6poeKV46EipGN60axplYUPRgT7ztkNdbYn2+4lXli5HRG0C5T3lBfE
fLZHcDfKVzM+N/A5dIjKiwREpw/9OKv9QhU3XZtPK8uM7ziUoA7wxpKDuvMrBkEq4vJtEkh3zeo4
N8ZWyVoSJWQpW6VWz0iKORQHIcFClKXo4AXP1+wLXXKt5iAp4qC13OP5PpoPtnQzpXxlmy4uYleO
HlPLr0zKfKcHUwCiXqiV6elGC8xlkd2mPRtkuA0XHqxiGe4Snu6aZPmq9aBua1AqEt23jnOGA19T
cO6PnUe5vbPS6iw1je9k6q7s4Ilmzboj1ifSUENN9w7latc4u7ZWOZvxhNmjQ2BQvTKTV9HdFzQu
Qkfdyb1FZ7OpVn1rUDMtlSfppzTbRoi2L926ddRWG1U968spRotvC+FVQBp8LW9y5NR3RoSNZSzf
7IuzMRvWsaMyBBvWlz8Di1lrzKoa/tszJLj8+eIVDasFyu1KFoq9qrGp9Ul5OfeQlsQHF4NCiZiT
Kalf9NhbmbgWrTn0FAzdEp8tFTK9EdNLNb4mWKMhooa8K2zX7PG0gJnmucsY62R7UdCEaSmlJ629
7yormES7Ekydw0leRwP9J+cmSjRPRvQyyI3bz8M9KJe32sF/0IKvLV5DRq7Tl9E+WOHHMrBNSta6
B2na6LSDyfoY60+rfmisXeGM7Lmd3wJYj8t1NyS+NtyYtrS2+Of18pvTsT8a9W7ohqBzdI+wVzwU
zooCYN+D+JWPTZsG0fxaztvY2BdqsSrKg2M+NXLn10JZRYvsSXQNUtm3ZbyaiuompoU1/63j2a9p
8SrM2FSHOryiYTzjpVBQfSlxkEgtXGn1qRZGzusoAlpfd4W9k+pNBuRY9NvZWN5kys526gmawgAZ
bUOxCZtmM0gEe5byOga2LECIh4qxlnkRZm72EH9OWfmWdAVvGEBkU7DVftrz5FaT/ZRoxEw6VnZv
pwC0M8T0EvqzJVWPBMKsI+DOlrobxZ5tY8sDHvStvG0V1oFs/DJZpaqu3izKQwS6xOT6G+7+nAy0
GEPLm239re9HlHLJ2YmAvo/s0UZJmlZFA2lZyk052oVnybo3LWdAQYrr0O6bptkvteRAassZZsxB
dNnBNpdNnKjbUJI3cmlzqtMPcVKeFYRcfd8FIWeCsdDXDbhhfYQ8wthCyY+R9pjNz1X64aQfqXiL
2AIUsk2yQ6+9VReub38TGSdhnkfObCVZwRGdSBomkpT72fKRds/O/JwNXxN2q3I+6eOGHj4yQdle
00HVYsM3M2wKx8v4ulUiLJi3DBSVtuQTbiP1bNOVceB797tJnLP2GNUnPT8q8TFRjvL8MamXPG+o
uQwQ62w9SNKZUNCSpWmRUzcPMSZnYv4VY+zsrNNo3OSXHfChibO72eRA2hR+3owuN+Ozqj5aY11r
yBs7dtzJn0LHnxKXlcgmwSW+N6l3DZrwZUzGZ+Q1Wu0uSFMICNxZOgcwvLLaTstPl+Pl7Nxm0k07
0D0qj1Ko3S1aezDY0iKdUeCGWHJGb0FnYBum+l9uDbENiy9CSpFbHAb5Q5EAv2u8UOKYpn4nPU3J
Yzu5qrKjVVCSGpWJS05Nt4ddW2uOV1TzjuN/bl++7/1gaScpOXX9jaETXcK0l2FaRPdyL7JdOdja
S7qoAe6ifV69qpNz0IY7vZvIYi5l0mict6EabgxIg54zvhnyUx8r4JbHdeQkEA/BXfV+2b+z5p+X
yNnokna8xOPkw9mOnwtAy+rwKCVPBfOi/t6uvbS2d3q8synNN7r1KYl746VMt1Lb+d2sB518Uoob
rPyMNdwusEfkppEfwbMfO+3hAqbNWY9F2PDcnrR8PCfZyQJhT0B6kKvhixmfY1YE2SDghxqRgQEH
PzuBEx60W44zham7g30/SPlWAtJdyPygGjLTA0pJXx7oSkr3dfRZRMWH01T+MjoHWYv2proc1JrR
c9dpbmOh7SWANacOdxLbN1i+k2ZtMnyEhJLQBbjPOJLqZboWPQid3h78Nka3FGueOj7CBSQnuGPm
vJf7D7UVa3RTK5XWR04jwyhkr1ek+6n+xH7VdPQyav6mTB8HUd3bw70Cxv4nOgXrOiNMj6OuHQRC
wbzzpJL5/V+yx/5dVGE5V8qkdCoq9j8+1+7WjXOsrR8p463rWDA5SeTKmPnclEHmsJF/Kpi8kiCV
IMzU2kYBNreESfMV/UUA9o3Bz3KuBEZR0WhTX0hsSpq5TZPXURp9xVTYY5nIqnowZcDmc3VdOL/t
cLrP425V03+NnNaLsLyX7yaY4x9919eZXrj8jTy9/I4NkHN6ST/7qq9jecZMmHZW8ZXIxWlmlMUA
/GfXe9EEfbzdJWXU/e//KP/PXkxnTIoCx5DiDamf/E3w8+/SUOs6fifRWjsLVfzNbDalUQSafeLY
vgphzf/5wr8JqLbsK/VPIke9NCaSIMWUdl3jDksfRDU1NsNxQN1WKq8mCQahpm05Me4Tw/B19Tmc
c8rQm9JhtjKyDtMZUcLqJLfjTV/8Jfb720u7vLD/uKn5mC1yHKE4Luh6g4vFq74heyCq60M2fDKD
3jbDpuwfUfvo5rEmQt0kxUJqLGIcslXOGYKTEFTAQ1g8qMbP7LvWddwPX0dFM8EhphZOe8nw74eP
/EVB9Y/ftrGLoetklK49o9lZ/T38LJf9wpv+rw8WVVtZ7cIH64HUr2D4/PnJ+WbZtK9WC0tkii45
JpGNqitDgP+ZzNG6zvixWj1rRNJyubPqRagPDdogP7rk60gfiHhquQw4Ect+L+frZPrZSn+d5xOD
EyijcZ73ysfyXH3++WK1f9cTWv9fmk+iSpYxWyzHOuosZB6jcUmjpX0yLQmD6/wmKTRKwPDsSJeZ
NcEgLfNFkR9q/YURhCQd9HSXUE3UKVgsVd8yiVhnkHKb5bMciZUV0+kynU9kJxiVX3L4NjZ3jioH
pvQQRyOCqJ2ymMQP8zIVyt2ff62LEPNfBIHW1XpjqWmsqHT897m4n8kqEe0Ii6ETL1rdvCU1v2Ic
Tj97RK9zfubMKMy84VGy0pulXVv2059/h28e/etIHq3Uh1LRE1b76FCll7PCnz/3m9XeuloCTH2o
ydrk3oxSxUIMhVEKaSzZEMD/FhD7n2fy3+7/1WowprImNwbvQKrG7lKey+og6w/V+NrnDl3GkAHy
dtQOXXWw8teyu2Fbr8rnRpIQumUrupi0rnO3aj6K8dWR7kPrOVFfwKubMw1biBqQ0LvL1FIiZiei
tVPl66r5rTEnhYRtqjXb+WOSPRmJh5Z5ZTOySZ1AIXzJamK3t47qEFjiVqaPKL8n6dlQPpzlhe6z
O8Y3ynS7mBcW223ROiep3U/pKamQHVQNQ8bXmv6O2bS3Uamhi0TBE90RZ2i3C4zd6n7SZa8unsZw
16DPdnbR8BfX9zeacMu6WglNTGF9OpBJdMnm4DCI8IlRDdma80Sj30T86LhGpEDcqLyak7BO892J
4h/Fz0GW/e/lvZucShIYvfZTc4zCjfiblPqbh/w6c1GtIj2W0A/shy/7of7Lnv7donaN1ZwTqbLH
Brl+OT4b4EWRgtIec0nd0iOcvx3tuKFdT5HiKbO5kuUFwjQTicjy6m4bZ1tO+6IPjHymacjNZqph
GeoxqpZfctLdOHqJ2sA822XskSwYKDSXp8TcRsumiDQ3LpLDTD850w4FbJZE+5uz+7t7dXmh/7F3
93ouyiVTqAl2JBCIn6XQWNcxWmPHNLuN+djkxDQu+VtiymWp/Zcl4DpD6wIbyIqCJyY0GMt9YpzY
mO0P90JT++9bkXRiaBuy5/bJQgaDX6R/KVS/u+irtVGRChzXNZ8bR4XrjHQ6EJOIn7ETLfNqVZTB
dRTyQGi58sF09GenjetspU5Syy6f8IpYv8IH8/3Pe8Q3j9p1rlJmRp00ItO5ZJN0qdf98MR1naRk
iq4KxeUOLL+W09+SPr7Z0IyrY1ExkNOuhwW1nNMErYMeHQ2SJSOTsHvvZ/fj6tXTUxYUkWvTvnod
vPL3zz70qkhJSWOWE5uHrf3VWD5dnJ997OU7/ccyUbQJh+6KOhEVI2Mu5+XPH/vdXb565VQjaiWh
qhzhtGFjIQAuotq1Oi3Q8r8F8H73I67evkwlW9NGiUuuPEOJ36N5TgHVO9lfkou+KXWvk4sGOY01
SelZP2dxmKJx5eRib9POnNVbzDw/K9P/k8n1j9uf5rowp4zkXLVAZr5x+mj95y/gm3fyOohIbfRx
mDsFT/1T9CD97MG+DiEy9YqBrcyIwFDCLU19PO1/vtpvVlL96qU0w4jozctpJck2GSIn6qsqLv0/
f/h3t+LqdVQdkMIFbsdLt1aM21n74d24eiPrOTXojHOLu249X/Tiqz9f7zdP3nUUEREGjUp+2AwS
DlFwT3B9hmbu3MypH+rLX37IN2+Pfv2Cmpkd9Sk/hLboRdfBfEFH9aV1P9torgOCNANeSNSR6WA2
XbIydcWrkBv++QZ994Ve7YyRYSvZYPOFGiFpcCQ//KVq/u5zr4pmmzzxYp65ZtXwxIeUBn++3P+c
jv+luLnOBNJ7YTiZI6a9jCdsJhMwRZM2RYeUdFZp+lyiEcUjvqIOr8bceNIkY+HammguZXVlMs7K
K9RcN6ZqIwDG5tHEQVprDD2LQCyPejlfJv372FZdxJKXdFCtjh+dQvft2Qyqha6sFijm6NEwc3Ui
NMLy/eKOkDIZqcLrwiELmsPBJLBvWvK9LvdINe87pN2JyfycNNnCemNE7yucsiJafSYjlzgvgyWf
tmrf+j35fnbpSYt5yKN566T89fDbYJjaPy5KtI5xJo3FbUeef6jf2SrKhELFj/pIgB3qgr9UIYZ1
+f7/7T5fGS2xCisKtakgubvHa/sUTo8GeiMJAWVl31cz9yd8FakUqI62nZ1+3Wftbu5MZhg7q5+Z
y4tNYR3LkORy9Kk6yeWTw6i8Xo3256UrkVW71sJMpFbBJYJk0vwMGUAk75AKBpGOYYe/nZebJvtM
1TesDzgcHkoGh6W+WZg9T8N60tGxLBHxhp5oCi9B552IjwrfFxFGrt51qxyxsDVN+IA2upKuM6Yb
C6KknEG98Qk12hR7bXgZcycobBEYMU0SFNrze6W+p5BKJrFN0WUoN32+lhx0N8xsG8Vt6+2kftGm
d4U5PGZdeVNL/X7OGCqNTCoxKXda5bZIykI0JplGBqx4mjuU0uPtjGQ+KrgT6cliJodBDY0UKWgJ
sfvScNfFDRowfZPHujvN0l3Vo/l8U5R5NXDYrONqnS3Z0wT/O0+eqmXyq3avmetKZlZPnuOgtJ7F
X4riaQGFLAxxlnCQNzr/s5qMKGQl2dMQjA+zuuI1qM0TOVirqd6Ydb9quzMADbdMBl/TP/LmYMyG
l5qlqwnluewabIpo0rmqMdHeTWLcQU1tEofUdTEOa3mBbI0npYi7u6mpL+ovzeju5rH3bJwUgyp5
6DaCKblFN20VpZ8TUG5JiiuScTuiwo+s3AUrudRgJ+JlK2Gw0k8A9rwcObpjZIAybFfhEgx+dIOS
ZYyQYl0GjL6qh54etlsl7NajMEk6dXYKVk8nnPBUFX5s9ZuBWVufxH6OWCFrp6Axv/oxXCeJsynJ
1lRj7aOMkE5j0IoY0NqF7JuJ6pX5/dxql4gY15SI9m3zU65+JtbtjJWBJqlLOwRpqgM/r3Bta9j2
seHOF9/hEiIm+pU79dleyGRigmKsJPwIknR00v5YM/htJr/Qf83gd5fkYBF/N2w4CN3SL7uxF3FQ
nDsl/j1FuDUVJAk1ynajcif9QRZi52QBHSXmomFgoLfgR6+maM2UjgwO10GDjizI6UA4HIUiIxcr
EWE2vsiXh8HGENQgG5X1Vck3ppfP7fQs8yQijZoYEoRj6BZhhVSqWHWR5LYzGSRgXxbHWmnimdzj
LondbMJiUqBMXYq10HYyMgezj5GzMbWsUfvmmADeqkzDVrhtUm0VWxqcRGL+CpyN7SGZpzUpUEQP
+ml2nxU2woHfo2avINQo3U4qMafTJ5pGvvDRdDXygjT5zsB1jXGH+HCV+KzOeO2qYh0zzbDTh2K+
62QE5pHj8mWgsdqrOIadEr29w3NMM7LPnqWiJZlIw4uhbnJhnyPDuR+tPfKtAtlznewEieb1tDZb
8ziwQFvdLynHE5jhFU06T64Ja04prUjcYmyCejaPMz/vf00G7+eATAfiyKj9JrHRVWUMWLPu1cZb
g7q1n576qQzkxGL2es5sYjPtDeIgpc/cIYYdeTE/jtmuWm4UtjAlee4GVPHpm2Pqm7o2kRu2G8eS
6c6NqworZ26MK0nmpcPwc2MW5yrjMZ6MlY2uX3Y2s3MMLXBtnUVidOWO/aOtoN5EY+9VWfxbTvNd
FN8XzNd5ly4bojAQQFnPuihZIkt/6aPnkGlXjyy4cIqjGb3aEVJ4Hrge/ZyAD7OaEQ3VvKKy/ZSi
9ChB6FTZcms28mOBJn4usBdPJety6rwWEitiPGVtkE+mZ/aT2xr0no22emlHczvKB0SpMWkxZDxg
HSaB1CzXWrLvx3elPSb5UZVfbDGt04pdeWIo2V0ic8Ve1dn2P+e+2Xa1FmTpHVpDfw7LIycAV+d7
gwbTZvdGTSYzNsDeQV/bMzwKi41iOcdWPY7te8NEPhJuT3i92ZNjGNX+bG+Ndlo11mNvv9Jb8tJk
9BrzySi+NPN+TF/ghnk6VpKIomMo3y18DAvkHbWzzm16W3fgUqL7tH0qkjVvVCBCPs3Ik2OUzbcC
Jlgi7TJhoaVjBUaDS7aqy8QFI57RrLK0wxNs77pSdkWBeKDoUn9I78Kq348lPg20OCYy7wbtpkll
wmHKdJyXcL6TsxIdLgKWKH6Ilnsuw5MRHcn2+K6N4aGVz5L+KJKgpyeMlWpKxDaXdlZIT9g5ZoyQ
akTsl7iUYrY+hoodZ/xd4c1L5nxdDNOht7C6Oby/za/QUbZTzJS1Q9kp8bDmsoxfJlwZDOkuSFsp
mSiFBYXanTH8LUHvm0wL6zrjLQaeGGKIEXtnPvWd4iWszV2LM7z50kUalJRWPUKXpC2BQGFnxz8A
/dePTMkVMd635GtRi7ssZHML79ui8Aojos5TvYrXM63oO9rbfhgRXWF4T3q3jaVNO1Sowh28mvdO
jjK0rNZmj6gKYfCfK1vd+KZk/k9P9R/n16qPh6yORzq9I3rFHNc74TXNOVaHTSc1XsJijNN4I7Sg
qZeDrby09ica2JWam55Vjat4wXuJEatG5TGlBo7sGwgjqwVbhFgwkEp+ow97ZIXJdE7r3K+JnDez
26HEtJqq++6iJawpUBn19TqueKt28/IhU849wQdLLzy70nw5nD3Oqp8FJlQnW9ZJRCoVQ4P5DDB9
XWHkTLYCn1jS3xqomLQZBpH8OBLNaGEmScNjHn8gpTXqcSfMu5R9KhX/R9qZNUeOK1n6r7T1O7tB
cMVY931QbNozU0rl9kLLrbjvO3/9fNStmVYwIsXRnbRrZbdKqUAAcDgc7uccz3Y+b0m3de6iGEQa
2XyPyAoCG3WGPKZNYg91ur5GKUi/SMsQSvm+gnLfU52uAAXhDqbq21TeoPlDJARd2ck/Cw3pa1KJ
swxtq91apf/Q4LhGmABDvVflnbLuq2rbhB9kPl2K6Gpk32vYXJ4PqljLLw3pbwCnERdce8XBS65k
X29sO9hOuDPLAc8J2cI1AWfrxc5032U4ZVG2F7LJ8eJAPiESGd/N9qFPHwL4Z2Rh8zlVHX4oAMqh
mKEqtQ9jAlD3oNnw1AxxGyb3k/aNKwNEZr81iJyK7mGMqJP6e+HdTVyeVfnoTu7WlwdtuOgfnPqu
HKYLb661iBt/+iCzj47+3oqrHc2OL0yK5GF71zpfaniZydWAW7MJly0dS55x8egJxOz7FH5zEZuI
of3Xj17/SYgPgf+jq27C6LMHtzrEFlLsz7DuC/+HquBS8cHRx7wK547XxBo4XBfqPiUt+it4vvs+
gIUzOOCWaYS2ayEiVqn4OCQfcurqDp0HANru3FReKanvXdt7oCn3LlY3NMJw42pfFMDvpbxt8uAq
4/XjARHPExvkFNujRsoF5ae8/pZ6j3X4pKfqGpIQgoDGR29ov2iiuEk40rnzc7KHDx29P+m8QJu3
bUbjs5r8U5t/NBs8hIDIEOTXHuhPI2QBYEuHmv8IwGtTQxPtBJfA+CFPPVqVDReddz/SvbMA6VZ+
9/SHTuYXFUQM5aBfYD5ZCNSmIWxZEd+axVOXHNrhSxSP27y9Rq5sbhRK2AoKy8Qx6sZdxlE0ig90
Hb7gkMGBh8dM6wYO+3c9emgJLwS7r57gd9F3pOm/V96NQVVYviddQri/kwCJm+nOMm/Dbji4rtqi
ANKIm5H7IzW/RTAdBvXJdH/rtPSzw3znd/mDY/pPGWTtEJkRNFAaZOC3rQc0PuAGinl/+mh7H/iP
eoKowxgcUv2n14w7dyAMABW+qcxLMziMfQmT/UaniJnYvH3rz3GUQ4iOwc21kNqRYejqJ1erb0RO
05gyaHgz297lRHidt/WXAIFsW7VwsIKDqRAyoEpkw0HsGnCeabPzYR3UZvnRbtUVmvr3Pax+ZwTV
mmxTG/k0HeKdrjY9LXai+SneEwrB/m/t9xbk/8C7n1k0iKd47r4ZFLU53LgPWxlhgXQK9hCaSt4A
/RzM0VZPacM+AO6b+cPWhTTh1NehuJX5p4EEmpGMEEWmTewRkcPl0G33oZjoEzLvpxoPWXdZd1fz
JSST8q/QTC4jz9hAOd+4FYQI83EkhZCSbdKgZE2Jv4XwgWTFVdgCg7Yvh+G6jtx3jplCrA3vDAOR
3ARQYdnsAv8QIbri1umDp5uHBiaMX7X3nmlco5t2GAOgUz3N3qrhcjLdK6cVN3WCPeKRXISYe+ur
Bu3Hy3BQ9YMPwL+qvnWVt3dS8M0f6dlTjN7tmDmPSdxf6i7IQ4RwVq6zP+QPFolCmEssBpzpmxFi
IbzooPr9+gc/682dy0wsUoW93tm9Kcvhxm2bJ5zZvYdMz2AThxoIQ9AjaiT+d1NAn+5v5BqIQewN
5LKbSdPfxYN7JerpU+D+FSn/Xnl/vf6l5rHPfaf5Sn9xdVeTKsHP28iGJeZFTBA0Q5T7It++/vHP
6m/nPn+RYTRjt+vKhJJeIYxtM4mn3r/OJK2K+r9C7dFvdQrzV3oP0ri57rkT2zG6T5z7crX97rMg
37lvII9niEB5bmODzJA8ygTDXo4pfJByB5Ls2usVrAu6TObvBvoohDCda+6qVHLLZLdNcQPUdUBV
wZXiX8v1G4u0ZQARLIwpjN8E2kHvn6ZwJb/I7fqHrVwkLh07g7/BfXUD+f6ipMcu2Th4iZdAIx55
PEMOyW4IgGjlkWwyqv5Z+LNMEKrXt2KqH3NulCkwtyUkNe6CnQlVeoC3kGQ8fz90xVfDN/eW3e7N
ybwOim4XaF9NEOK54b5T+Ze+6DajH+7S9FM5OZs+hg1XXNX1rTd+yppyi7qRghGrN++qKNqkiIpU
JJpL773hXrt4U3zaprBvYf6V5edYtKTX0LahmdAAoQzvXucQguJp4xRfkQpJPNhs102HIrfYggJp
U4fgEZq81nwOcJQDjKMhT+dMwsbT6otZZaBsC6KK73FAsBgD1EVAI2lghgbuXWMPV5oJon9W6ti5
ya0SO0is5gRdsbwP8qt69DYWKUJJHmIw0ssIIa6YZ0HeQKbXr8wivkDQDY5qPj5FTb6t2uAKwVSU
tr46BmF7eBWX1wUpNlothf73afgry/2bAqJPGYCfhsWIQos0DlZ/q5CrzulrQInsdprC+yoMuY2J
27lVez3irKRbf4AB3kNn9A/e3rd01KYcthrq6/A1MuVdlv9l5OVl4o7bpJ3Z/ddF8DGspq9xT/Bj
wxu09R1Pzk0RcuNA06uzj118J+M7gKKIO3nRXo0/jFTfjSJ6cJrfKvhpymBb9IjHpQ6Jj4i3VnxR
SbEZskuteGicYjsZxV99nV022sSb7atj3gAkh+7a3KaGsUPPhIe8uUFV6aKz0/cTZPIevlHVDfs+
90ggJbcQ3p47jPtB8tUFWBAk+a4tvsQkiNuZXomQojNFpJGcm1S/D6a7huixGv0nS/s8RtWNyn47
AaxaK90ORrkb4RW0vbo3A+O68Y0foUEGAuCGEr+1zoB7TFut2kK2tqDR+ucI3hbqYm2xV+hrZKn5
PnLESh3kD8UcubhTyjjqMBmvJ+royBo+Dn6w1VwgJAHsuGkN4fAHX77U5UatNZOICPU3TfyU0mbY
qm8VtNbXPfkf3nhLeW41ZTxSiKRucnEZ+TTMG8a19+N5vyUXV4Tj66FJZre/Geq7tnvkBlj54D9U
t5aauLYy8j5zyJS3yEN03oQyGCJyNDvOxNr19odiwzNC+MX1aTlZUseTxcbC5Cjihh6CNumy6wjJ
kjB6CsRhzFz8TLhRprt5fSf+tM0LP59NunDGeVpV8N1w5sgQTh8SAK9/+h8WbSmW68ZBkE4t++xb
gk7kN4NsIKAiQtf/en2AZ6M/cyEvlXMjrwFJaxncgPY4e+qrsArv48L8ofsk6WnNG+JZG/2n0w08
b5P71PviVjxJ5k54EO5QWdq2BcJh/ngZF7xoRf5D2elVA9+S4t2+6vRdFCU3GdH0yjf+0y4vkGzC
Hn3hFQOlRhiGdkBZwc5v++QxDr72xRd/aFBZ879OSHKZiH6oGE0fR0PSrLnQelBdBdTOGjKSmwtK
St8z7WeECPzr3+1Px3JR7aq9SEddziWXCO6QS2QkP/j6J1vz+Tu3T7Mze2HbJe9gvTWxhCaL3qfW
eChTf6ea/kra4yGHlqbpxUWdJ1uE61H5QY0jyz8pCEI6SW0/u3SjfhPZ3/QIJGVuXFNtuvACMKnR
Jnd++BGeO34sZ6ES0pq6TphBT1ABQ7hHC8qvkdMSSLp58WXtNjsj+Bp732Or2MGPuyzG+FM+Dpcx
cOMkfG9QzM9os9qqb55nbmp1yEKkH6bhhzmYD3SNJktgrKzKn47HwpOPsQr8Ekn+Gz3JSYIkmwHB
YJq9Ucn9G7/+nz+H/+X/zt//c4nrf/wX//4zL8Yq9INm8a//uAt/Vnmd/9X81/xr//evHf/SP+6/
dxDf8+XfOfoVPvnvkbffm+9H/wKvLGzGD+3vanyAj540zx/Pd5z/5v/rD//t9/OnfByL3//97z/z
NmvmT0NEM/v3v3909QvGyaxL/J8vP//vH95/T/m9q+xXnv2uw+8nv/P7e93w66b+H0JXhiFdF0VU
OXun/vf8E2XxA13wgjUtOpHo8+WX5VUT/Pe/W/+hhCOlUnB9bYFz5OzUeTv/SNP5POEY/NAUaMC6
iNj/ny93tEH/s2H/lrXp+zzMGvgzsx/4n5Pi0K/VMoRpS+EK3RTGktBgVa7pWa2y9mnKmdzauo9+
i6QraHLTF3qR7mstEMN9z3snvSwDAZnPpRf6tHIx6McvgH9+D9MAsoXou3CY8/HJDRwBc99rzX1n
JI48BDH34L2wu3hA3qwUf40ZPDsE1Jrk52QovpA1hvlWJGXw+GL3/l6glwtyfEr4Io5lWIY0JZU7
VsaVx18EIqmqUVUy97LMf2pCip+JFfdfNdqC71oVrdEnTtaf4Rz2UwkbAWzXmW/MFx7Lk67WoOtk
7oPGkfDsCUEDScNHKj4B5E0xdOAmYm364WS6dWmbnvvh9fkee+F/ztcxdEc3TYrWJ8yIWgaJXSIt
jKRjovYqaZMH06/TN/n6v0ch+265himUPtvzy2k6BmzTsddZVSrCn3Ob1oh+0kQrsO3j8OJ5FFta
ArFZyWqKJUQyx3h9v0ePLO9rirGiRtFBJFCsh2aNRHa6bLZu2jZzsSwpXWdhJrWKxikHWsGDIIlv
rKq2Sd+K8OPrm3M6IdbKtXRp2q6rG0sWYdbrheoqrdv3TtTs7Fw4141mdhceFdKvrw91MiFloDKk
lGMYNv9bAmzRxIm1xCJzHY+8TNFqTDdiKNYaXpxMSLE1tq2koUzTxuaP7cCY1GhZuePt6xm9DjW2
jHnD02MRhn3o6r/eOidL5wQbum07lqmWDwAubFd1tu7to5Ye4Zuu9PMefEXTPL19HAtvLBmL3sDL
YlI3VLndtuT6Ch4vH1yRoNRlxuLz/98oi7WrHOoqZlHTAXeWEMhji7YuZbTGulzuEPcA/UJN18YZ
Cctc9msrg8iQHSIr5C2L8c7v4g72jJkhpgYS5/UJnRnKxRVY2LbpcAPNP3/h+6LMT+Ooavp97dGy
dfC1hF6YohVfIApmawf2Gaz28qZjYq6pW4Jp6Rbsz/kAvBgNkD7i2ALJ4mwyQmNfU8pCkcKxPCi6
HYo3pl0JhGL5h3kdpYEnb8y6oKFS2ydViqBIi/aaW08I64WeQGozqqfiswlaFcmMqMjaT2Gd5+Vj
7RJvXThNDEQkRSVupHjQF9POcJKC4oZGS+jKVEVz1ZRO+FUH1t4fzMYEbdNWbUViIZ307CYsCuVd
paKe1a8t1R5ozaenV72tNW1/EXeiKi9HGWefpOgqdIJp2H2RNAZ849e3aHkbusLUueMMy+WPUMuG
OSjbMqlA6/ejk4Qk4Yf7aCx+eXPj7EB8e32sU3NgIAO0kI2js6wllrZtPRn5qej3qQeApaTF39Ys
Q5fyarJW953fAce2wFCQi6RLrGEx4LEtjJobZL5E6yUuddR2G5bZ68oJ1bFKey8KN7/RTEM9vHl+
RHvcTIY0oPUv70DDQM0vR95gb8ea2IW0v6CIaXr6pdMW6RqT9Mxi4s4twR/FiMumUrVfZwFLPIAK
GdrN4PXD1bwOF0Ybuds3z0u6llBy9urz5X68mHUsdeS/YRyNmpoBnmn81e6H9JIeHsaKicwubrFv
hmkxCPcT+evlJSU8vzO6Yhj2mhXxah0TdV30znQZZqm8zYWG6mzrAh6QY6S92VlJA69ouWw8+LNl
gBp1ReK4aTbsqxSlr62RU9WnEleO0wY8Xd/t3rqoHIX58me+oDqXw5WuqmTedgjh0e+Xt6T9oZrQ
kEjj7G3ZMYdjbRgudzHRH08RnPHx9tluGFIrVNNettavugGa3GhjvOJHTs2RQZgI7t6eXxyLcImA
327UmIt9HqLvVFY2lIE2AGonWueNAe3zfF4MtTjbeW0XfjimYl90ukneNygOg9LtN5sDEyKSsXW2
yXXsxaOaGCBFlYh239OYlpTqmxZsGlQUL7DzlbVbRmZMyBSzH+aNaMw2eLxBpJeiSS9DsadrqIGI
OimowiytlVN86ukNU7eVkNz6BADPJZoX1yP6+I2o8Zd7GUUZLSns3kAmvxDhj0of650xTqgKv9nG
TV0pxZ0speBkHU+Mm8sWaWkLdE/lk6+FzQ0NDr9Jp67evlk8cYk4ndnG/wkCejE3Kx1rxHhasbez
cPzYjX573U0NdfUZvvvmORHMCEyDM6vTvOR4TqZBT4NpkuPe9BE2uPQDp5AHhNorMFqG4Q2Xrw93
xjZ4M0ob6RDLcsWShgMpTMvT3JqICRXKxxXS3n2+1sXqjGkcDbJ4m0eukKHhTngIPeihdOSlDm8Y
/Fw7Th+NKs5W7GLRcOjZJTEg6WUecQabtljErC6msnLktK8M5OuoqSd9v/NoCQRAUA/sFjhQZrmb
MWklZ6+waGIQmgEQZMcpk0dPF/GNGbaIXAs2yvs2mlXx9a3rTkRmE+3Pr1lLLZ/to+GHbkFgt6+j
HsGxuvhiG4OxkhQ53Vw+fc5COMLRJf7m2JYqWnLCYKeVh+mKEviN433kP61pbyyQffNq41uIBXQm
RD+t55+/OB36aJYx2iD9vqJtVbfLQ9lqmziN8glJxxYoRRekeX8oijrNL/OxIJE8pF15V4lKk+/9
PKafSepUCkQtGvZVd+PHORKlWuYhUTlQ3aVgVFlmumuFhW2q1C2Gq4gdHC+NbBqoZkEQlIfKsIrH
WJjNO/B4jY6iJZi5j3EZEwhcBH2SUaJowilDMzgOu18SSUnNBT5TVj95YBSAjPFu3QWBSAT+0Y/X
uNunV5ip6warhMtyLXNZEPOB2uSJYxLmuCZC274X0dPGVBtpirWhTjeeWIxHP+5eV7zHFrdlUYLU
L0N6nitA/4dx7OS2tELr4nUbPsm5uQRQQppIagO9Nblcju1L5jQwKlqDkrQT/UjRP/0F7C7d277S
NuE4Fbd+O+a3dZOD8pODfJeJbPVLnK6qrfMgM1lRnW8hFjbeO0Yb+wi675MhpModqfZz0DmIWtpe
+CZ0zGznpDlJcVokXefpLopQsa3KNK2zDs2ttr0QOYEwsmXjivM6MyHuMq5i02EMUjfHi2oiiplF
JRPiNZPRZ2KSD9PEe0ZGpXwT6fDvCaHGS66Ym1tZ81d5cXAR6qwbv6gZKuqSBz8JO4QB2+yr0ABO
vW4rZ2dlS4mHsLnenj32i6FcR++1Iiy6PaS4+oC0Z/qlkJZ1b/s6qPLXxzp9nLFPtmUr1yYwVcZ8
Ol6MJQaK5soCsl1SZQn1cN/G7qNqvHfor+b0QDa9lQHPTW52fA7tQvERy75qk+O0o7LnAXM0WXnx
JrtMQHjIeGC9eR3Jr5EtJMGMW3eWxdcyNMsx02WHOihtp9wEbCYC6dCii2FNhUqxTMdvJVeSnyRK
JbXicLaOl1FVThsU5SD3YLAo7fVWhXTqQKRaXoi2LLUL7pycPgRyDO9HfYKEJ11zGt+YknWJ7WxL
cMhdZRLmL77F1JimJl2+hVHCqIMSNU0X7tg0V4HTdyuLOxvGcsak023lcMAJ6ReGYw+J3/SZQPi9
YTapQS8koUEYed08T63FlcwF1DEpBHzz/PMX5okMQUKbvEKCN6k+qjap0AcnN0I84x9eH+ncfJQ5
exKScRbn7nik0WqCAoVSuR90MDGJTXM0P3HD/ZtHcSV+ijy2STnIXDwv9MxwNSus0Gqeu2D4hSUP
c6b4za8yZZAoF4bSdV7QzxXbF6sWOrkxaT3oHwo99KCR3P/ywtfyPl9ZtNPtUYZNRIzJybnutghW
rbRQdDf3g0Od5eG1XZkwOfgHPcG8taa0p46KoXhXUDgzucSMhSWgrWV4ozb5B6PMJFDlsSU60OqE
3CXVS/1T2+tteBhpFLA2yVPLmIt/862tyDmT3jm2DG2IPWXawKwiYrYIdEgZ0s+rGPO32gbJP9J+
GCBbRuZqMcM44IqLp1Tu81obduOEtqbjIWb+RgvkQiYjK3W8Iu/PE2kWSSMRpyYDkQ02uHazHzY9
b+6VZ/SJP6SQS8zuGI4xl9qWxSFCShqJZ2JAGCduINfqDWLMtmhEBucn6uIrEo5K+91IM7M3RSLB
eQ6WmoI1aM+J1fA9jOfowJCOQVH4eO+6oqm8Lk74HmZ6S5kXyrZl3yVKf99ndK2yVb2GizmxFo4c
LkvYpnLNOdZajMiLv0HlVuyNAU5oN7qIUw+G/yZ0KNGIzS1j8AYlh8CRWArC2VmnZ7bI7EOblmKb
ObRJK/o+W7HIk+PNKBgJp46JWK5c3CdhzvqlakLtth0DSHouwE1Z/cqSfE0r4txIDk94cjxkeIjH
j1eth3ycZlBYDk4qf9nEJJ9zp8430eS7K5Y5r//RvcWc8O86pWdb50W58MClFlRS1YlxCGhKR7s9
uqAOFk0kBdoPj6lm2TeGGMtbYBtvzlY8j8zcKHnj/JcxAn2Io27Ic+MgazvhYUOzCzrWgreNmjUJ
wnkSJ5N0bCRh8ZZzeHe8nIMrJ6MVDBX0enw3qh5gIzWlp0Ark2t76uKfb3QqPPrIaeosKdeOvZRB
aaY+MyOrhExsaA1kcES7jQFC7+ujPCe3F9PCAZNhoHZKFX8pV1j7Q+dJ6GzwYTSIlHYROzOPpZwh
o1k6GhdjnwVEXwn9fvbCL637CYWJz1No0sTJSVPpImMOaHajAwX4mUOt9yE0Q+O4GGRsob6c1N0a
5uCMZc8hDO6Q9z6+ffFEsQyvMynDwmpKwYEVXkJPR3qp3Fg14oivr8+J62EXDN5dnNa5qLx8NI8q
wvSnXh48rU1AF4zNJdrn4ur1Uc5NiPQhOWycggmM5di2HBnXUqetEIkYQFktlP+LjK6yiK6G0eW/
MNTs3nihS10uvVzNizgNdRoVqA5cOpQ/RPhCgy4Jqn/rc5Wl45jMeTACaPI/x5MKuqoaPJmahyS3
p+vSDM1NnOjpSlx2bukAIJEFIAAkbl6MEsVpgJfVkKweYfVAcJnRiYFHj9JEW3Fzz/mE5VkhOCc0
510srGX1Zqzbuld1ZEL7tCHM9LbaNdOo70xfRxJbH2gpHhv5LS0ioo9RXqGYEMBvczTcHt1Qpxm4
Z25f384zXonkPRcxa0yIs1R7cTU1+h5hFuDAOnxnWoP9NdHK4ZJrxt9kk9asXJLnx7NZaFvibsUi
cMtkopexD1hbj6EwVVN23zratg3pvR2F4a/XJ3fu8DkOtVtJRh+wyuIGU61qtU7zrUNATYwie2A8
NJHyVqZ0zoLgDRKpmJbAnSyiizBGrg/FBA6fVaX33UTbn4Ks7aXW+frKUGcmpKQkytB1cHTg446P
hK+yrhg7hnKSxj6kWoLtIIK/8oI4CdBsl0omJRccl7IwiuNRzCJKLG1ukZPFTrXNnR5adRCmNCVL
86s8MIubyM7X6n1nYoC5DsKdpQiAeSUdDwobwhV5FdsHRLUipPLbtvjR8lVqmoYMNFSNEpd+IMMo
ve90f52+vm4pZ/aQJ5niwnTIBTtLBHVuQY8YUpPYTTZk2ougeExtzTwEDhIprw8179HCCSjgjmBl
LFwAaKDjiQ45/C2IGPaB3XStXV1Oqb2JYULKmxyojoTo7EGIriLZvofxW6MdUnTxmrrY2eV2sVZe
HLxvluLlAY18m3ykHQJdfNC3jhKvTbZxMgV3As4DTFOnbB8I0outM2TG/vUlOLfabKeBAVPJJsN1
vASAGMtIcwrn0DWyPtRVQRsMzbb3mjFFK6t97sS8HGphy3XXNeTqaufQZpW9EdMgETs216hy50Zx
SWsZZA8II5cP4bCnwXNGYebgeNGI+E+i6CKMEMDry3Z2FGII/liz5SzmEqo+q92EPUMhij7TRvRl
TlutHP61Qea9e5Gn6I3JqcZisNEnMsw99JFHMbn+yq6c8zCuIntEWZeYaClya0CarM0Z2xP3zS3+
m76HcXlLViy48PsQHjvthN6+dornLxqROijM5amTEf3uqozHGTjg8DO5/fi2p4KVrYR75yxbgXUG
QEsB7yTFTjPo0IjChGFCZ7i2eUVflJOn7QORy5UZnQ7F7Qk6ek7zKGEubQ5dYlRXBTaXhQQTM6J3
m5K3upim9Nfra3d2JOIVijGEYySVjk1iCJphSGNaEYWyL3d2pmnbUS+dbVMiYPb6ULPzO3aOTMoE
IDS/pgFLzIbzwvoSQ5+igZscxrddPw2cNToM6d62bXW59+wmfHPgzHiMhCPUyZUt0d9JXrkTVynO
OBbNw1wh3AJk7+87EMErNn96sJ4rWQKMEBADc1kXcXhWpkmaYxpREtAvttA2KsnXWE1nR1GSdBXo
LnFyspypEFU9MSEk6sbLVqTdXdn3yUrh5fQOI8chDZwQz2YihEUUF0XCqOeM7UGfDAPdbWSCmt7v
DlkU9vukp9t9P6CYV1e9vOx1kk1vtxJKMf9ETpCBmxfhhZU4jUam1unxUQnyyBlwwgtRtyWNE73y
4I6xtxK4n16WikMmXd0W3CXukv2UV2me8xiyDpZbAeEZaBKZgMr3418Vam76FriD+wGUnndfU3VY
8ymnznIeHRAbMAOLWH0RX+owJlwoPBw/RQeYq1jZVX8FEdpMD15Fa5Nt0yr7lzPWPMVeX+czxjSX
3R0CI8q9/L/jdY6T2jZoamQdpMzcrbILbyuGeK3+fsa96Jx3B788ByPLLL8ZxRAvksCiT29Oz7EB
HIfMTH0jmyZbMZxzQxmUhOCacDSktXj4d0FeicSiVZSMeofuhXmSXalJTY/BiNzZ64t3dqw5xCOD
OSMYFmOFccpDsErtQ+DN7fm0OLkNe668IhzWyCNnhwIQCOwGNDEWerxPmVbM2OjCPpSVGOZmfTxk
S8Irh/zGikmcOwqG7ZDtAbIkTbVw0JWDiI40KiKdxhnvpN/LrfRQQ+9613wyzay4LFMDUnWx6nPO
GSPZYqIB8pG8gRbrOQp6EncjcfNkIsFQ5WV6iGxRrszv3ChEw8AbSRdbjHe8lEnhpOFIpeOgdxON
VfsaobIepZrXbePsKIrEkCIPBWhpcaPyqmiDMrFo7ldF4bvKNNM7Te+Mx7ePYnF4yZ1Q2gLBfDyX
3kUJCFdtHnzNh6IhUGywY1GtOMczxmfzHMUcKB0T1C2cRNYWhsqFFR1k7AQbXjDhxgF5iwkgSfjG
CXGlEX7YxCEWWWljYQKUUUOqy3V0UHniXag+iPZGNqwlak82h1FMkwtOJ9jB9S5GIcSXXGhOcMAp
lZe9M0ZbNblr6tQny8YocyA6l1LBeC1pVn4tRVY5KN4QeHUIoyVe87Mv6aqbhKJ+c2F4HgymHI9O
Lu2TrEvXxzU0K4BaaL7kP9N2zrJ3wbBW2TlNcIGMYNWoB0qiOGL7Y4vLPbtTcROj6zhnhZ9KN3Lg
m44hCsifNEP51TbVmqj8qyh8x7rQRyTQNspq4P2XuT0Ml9bkCW0fDZ0dvhstVZRfXjegmbl4HF+S
5SO8xH9wz1ALWhir6NMm0WqMtRzQBE0N5MB+G6NTGVvlDJ2OckxpdeJp4kjNslDaGD2OmQgN5LwG
WMGdbmdNsHIpnaL9nBmnQLgE9AzjetZheRHOlFGkUuVG4QHobDhs26ZM6LGde8jrkTB07YfQrbuf
lZda+udEi7ryS2E5hbnxZeiEt0A6EbfSAt2zr+HM0spUd/JiDXh+EvHxHflmxgxiIE2zxA5ppdsG
uSXCg181cb4LPV/vNq7VFQNtcocpe69nqUXjQXJ7HdB+Vgtp2F6o7coGzpHl0QOBxzXpWtwMMAdw
4QufJqF8lFXaxYc8zptqm4VY9YVreF7y1fPbwfmoDzLvjQs0eCJUQ2RmWMn3PBfljzIDqanvXv8+
J+8Vvg7ZXNyBDRaG8OXY4ONQaEbs5vFBWiNql4HSaeI1efo7PfTHu6bxihVjOXVOFG/nm5eIgtL3
MlEF6KN1C5e7T2mW/y5t9OQnlv7mfMZcIoahBpCLU0J1bDEtEVB/DpKUxClSAlKlGRqNoll5wS7k
faiYUosG5WTOxFuSfsvuZ3k0mU6TiehADEhWEcU1Z7wo2y4dkdkIK+lf0rKqdzdWQhfaG1JhRXJl
clB+tlkxZe+GVBrTJS1gVLHxYe9DSZJBm25lY3TlLtJ0pGPyPhKpiUZq41RrscLpmaDayxrN1eW5
gLi4KEan9WyrqNJDaPu52ijdR+jLTz1LbDy3gGtCEtXpdppM/HIHkUjSV9QYaB/9ug2e3iS8W0EW
UfkhlUeB/3izFKlncySuPbQWDc76qv5ZKj+iC6pYe4mcsXbATM+1WnLd1A2OR2pEN0Vg/ONDghrM
E2xP5GVEGj/FcrS3U5tpKwZyxthdSU2YV4+JyS8T0TSWKQsaLsWHSATB+2b0rGlnR/qUvP0Ukxua
q/ZQP+ElLeZF/Rl1lIiOiBY4kt0oEF68iNDSux2iZvrWJfFaVvJ0y9gqi9NF5DQ/n+eJv/D4WmNk
ko4A+aFE2Ol+MEZtZyWUDDJVN2+2DmqC8Mrhk1Fgp2ZwPFQvFUY6RfkByZFgZ49zY/opR+fN7qLs
raEgyATQFWQfDBeixpJJU/pV57tpmB8mF9HY0aYndmPBbGx4SK5cBOdW8OVQ89l8sYKppk2jVcWs
4JQ5m0wikuT0suDICWtlBU+tnlnBm+CEE7ArufDxw8BzIber/BBbCS0treQ61jtajDUaglIxMoGv
H+dTo5+HQyoBCgoxlFoYo1mn5HDKIj9ETURjtRqEPy/UeqW4eop9nvfqxTALr9FOxBQDUhBwg6pg
W/eR990dxm47mT7S6xTlNgYRW3/h29F4rbqs+danydvkcOYLgEiRqZIUIxksl8yeMdZbjZojBjOF
7btkBAU/aqK7rExEBV9f1nMGA4APNQqKDoBPjWODQb0QoKYXz4/G6D2E1+qgV8Csu8FVK17rnL0A
WpQKTASR0pJbWQpexSTNksNU2vRpdz1EyyYkxgWQfiRpfr19XqCteUFQvmbEhbmohiKSXaTpQess
tJfDUac7dJteNp0MVpbwnGW+HGphMjGN0zw7D+b7rsX1j8BQ021Xd4m94kfOrSAwVgu8LdeNvUyd
OHqlZOr66QGur/+RREP1V4M8x15q9TCrNtkrOzYHjcdBpcnzCOQdsGTKq8s1nFCHhfLBGhaJyLca
MPkrJ/Oq97US/m9CvOmd0XbddRE21koi9eySUpEAuIH5AbM6tsrBCKOh1bDKSrXOrTGECI4MPQP9
C1s3q6xAGwVzTd39eJwp06zAQlkEFU+aeJuOBw61icaVdZwNYLmOxOakSnn6zdSi41GqIicBmzqM
QtC8NWrL/jhy8h9o7qGTeqj1m7Rw2/Di9RNwbg2BHhGlEgNRt16cbBrWWDCJ7eSga0AoKwqZu4on
9MfXRznnPyhIUOjnzU6wuphbEpvoAsTMLYu6+rvVJ0PyPfABKtFF0qYN6uujzZ+2XEmgu2S6TPg2
eIvjleQEiDIM3OTQo2z6hCpFchkrq9p7Xl5/lmn0v0k7rx25jXVtXxEB5nDa7B7OUJqxcvAJ4W0v
M2cW09Xvp8b7xxLZjSbG/5kAQaquYoUvvEEP7o+3XUOXVIrSMgwAjXdbglHl3//ynKo9jQKBCEWY
Nb33QK+iPLVTdVQq2u6P/xuFrhgXMGhXPtZ2lNgaqhGx+CTUqFY/1GONhmTzyWpfzBKXh4J2xsHW
2H601wEpW7PrdYofsu+yHRCGkcAHQ01Doi3zD8/opAPEbK/6BU7Poh0s4vYa+Wc0A2APVVHG0/a8
jW6O13rw3DRcaAhfplVKGrhFc6ZHUD5gS6Y9Rohbfssyws2Did74fmwVQi4uTOqW+3skrpS21/Ii
CYtFm/Ap6Bpfser4QArxxnLi+AxOWaoTAOLdfb+WzH/IUi0LAd1oAb3hPw1MsvEDSt8Gm3tdSrCE
FBVpEtvkiLsCaZtoYhKLk4WzJ3D4aCr195jk4/H+rn/9wf89Zq/DSIalAceQ29feB6zzQK1hqbMs
dGtHoWheGPaUXHqrwTtidp0ufkaQsEKLLDZIt/0RYvh8GvpWmP4UzyScsUGJ+Cx0u5rOa4ITsW9k
LtqzOqLXKjoXjae9q5tkGM6RGJClV/Hu+la7XvU3IOER3xcvNdGTjVbzOeuUlO7t6DZr58djZtmf
02wFflLmvOwPIHU6sIOQOtoPVb4a35NYXY/8MLfXjlwP2DLsIvIS/gjCb3teFmSSXDWeqlAZgd8q
Zb+c+w6eDkHZCwLSR4Js1/uJ4jQvEqQjk0BpjwSH3rjEWa6V+E6gS6NmuXuJMrtAFG4+sie9PiAM
BTGZ7FWiwPdpULl2Uds1dhmOMBkeOquIg6au/rq/n67vNyB0CPxQmHmlJex2bWeiWlwoThkupZte
EBrvf0460rQwlLUz8PDpJU9G5WDQV+jCdhOzf2lYgDwhjAGBvv1og5kv7azkVTj3eWHbYBiVuH/R
40GxnpS06nGlys3J814ojSXopLnUDqnpWD3OOJWqRsmXcXVH9ZuS6fn6s6pH5bnLV9gpM7uXYr7W
d1+QeVne17OLiO2SuR6ynH1Fijc1EbAD1HGq+aTWff4jrxMgD31jd2OQxEp5lM1eX7FE7hT/JWCT
SH5f/mq6ieqY3XWhNTqNdUpcDEoWPVE/inhYvqljI4KBtGl6VyZLbxxcF6/v03alKX4SZ2hgcGh5
6LuV1vR8KQye/3Axx8Y4T47Zm59BzCj2pwbiZv5VpJhWvW/z1q0/sfRL/KSJHIFbzU2M7zZOxbjb
p2iPfrq/7643tyWDOskzk7nUHsXu9aPjDei2h8KIsKdaejx9oNr/fX+U69NK5APLElquJOZ6u5gk
dRA0HIqsCh26cIgJu4WSIqE45OujKer1iFx0fRfRiJWsLDDsnsYFsd3WXTdS3Ys4TBNw4+piukpa
43ytD42/Jvb83coN68/7M7w5JJ/VZnNxK+2jILcpuhkbnyrsslUiGlT70vbu+FBXjYvDRd6+Kc+R
1y1TdJA4obPPo7oH39olNX3TVriU5ilqHmDSR98ocJcfEafkiUk7gWDzm6cIpx5gElw3DpC7SwTo
f2tYSKVNmGha/wjxosMLpEsea8vszrSs31acfJ2iZLtRCyKO5fbdfcW4TZq+RYIkNBeMNvAhXJ6n
vMMBq7C1o+MpA/3t8bRMWAiUDElBSPN34ckwO+as2qINTTJwisHUQ51w5cX7ulhzK8Ksb9wPsKvq
D6nqIJ6Yl2xb3xoGs3xIDSMWgeX0A3pV+DkeWZhePw2y/ialDi20K6+SlBLOVb4Kswqp3YsYf7FL
X2btf9akxFS8G3rzLKa+OdhfN07sZlB5b/wS1Vuwvdch6qpQNRNc1IrSO2tV7AbkUUc8kJtDAQqQ
jCSExvZotKUBkgPvpQots9IeKt6LUFdLce6SejgqXW2beP/sKWJ6iN/0ghAh3E8LYG0WRVoVRumC
pK2jKhH+XEY0vXB+WVyUGCwkkASGC8tYu/N7fV3in40pkMePiiKL/ftn6sb1K0Gf4Mi4q+DA7J59
hWZJq0VOFTZ94pyUoTcu65AelZVujAJQgKYMgiCEafuG8aAYU1LisRCufe6RYZu4hphOe5DD3PiO
UvtGLi/QBG7B7ZbB7AKWqtLWGHr1CpWkeOXiq9ZQRNy7b142S5MgP1IlpAn26ZK6VOuYmHYdDlqG
1DCQkZPZFG+rsLxuFk6dC3IRvJiULNlOqENBpV+7rgndqXWfEqUxXsSKl8D9uVBruL586KxLSTUU
AkDO717H0huxH4J+HQ4qMOqfqbYU6+9GkXb9e6OMoef5q8Lz/QPtcaVU/TFt2v7ijqs++hU6+Ckw
W81oLnNlz+OFUj0OY8R1ffHUTcqi/13mjfFtFGWdBW7cFqavZ7mq+YZAE9GnK2N8Uc2CrKUvtdl9
JpnPcGGz51ZzL53V6j0+Hotlw9Sete5dZ5Hbnzz0GXrfVQlXfrOVbq1TPAm01MFfq60iXvi+yhSp
EaTH2rlYVEpj9NrM+iFxK6wpnBGGEd6I/YC3m1qPi/MorKGswlQp1NTXxx7hKRRiRq7YaEQeKkuS
tvQX7NCRcik049SM6Ol8giXm1JeBQNI7GVpvxS8ab5PwqyxbEHWIWzwwKNOmeBpmqj5jZCcw/vRj
LzIrvDQLx/6zavRFvEtGd2meMsOpzE/lNEnPA9p2zp+ZpcZ26GS1WmIXpKTRX8y2s3yjdyPaVlpk
qOfWqUb7fZwKD7vw1c6Lh4av9WwucR//cFu7+RlNa+/4fd6mCuZSFUBDvVan3xdFNM0ZgUIbqa2p
G03fSU2lfUxMRaQfnSU1KaFrdV10JyPm7Q202dO/x1iUQVu20yZD8ZwK1qD/1S8Lt5ZVqeVyoqbq
fBFihRur1B3+PmAcaTukVTx9dkvh1N0psftOfaCoWZTPK3R/LYhUqSKp4dPaPhiR2irnHKsl59s8
8bafJtvo14+UkVuHldJUDCbVbtF+tkaTL6fRtNLfkYWs9Mc5H83mkg2F63xf9Ep8KtQC5wUcd/v1
2VOTvsCQcTExg0UMJulPDqKNkXeaW1yPnrK4VobHWWtGqQHpcVM95IivY4s3ZDi3GsRy0wMWhPpf
k2Gv8bf7p/DGFUm5mAyMbgLR1L5tbbJtywo7UB4GtDVP/YqlVhPXrXcQRN24JBkH7jtld3SS98mk
J0pR5WPWhsWcZ9hNcgLK8yKSbMX1O2+OioE3poXtIBkyEAMg8/ukx+5A2Vm51YYJN8JZTdroqw4W
7kCoYudB83pTSg46dSsoODSSd1e/2UT2nNgKHi1260UfsTkZfrpjpn0qKIkOf8S6h0EykWy5Pi5N
lfd+nXktW3ZE2th6agyUmp6Xxc1a32uUtgw7XsPBVwZH/15and6/DMuEwVXcxdTE7NQsW5KhKPpP
Go9FfRKtYmRfLOyGkt/Y8cbwnK2rLZ66dKlbiOhjk/6uKgNaSg4lFjxsKnR6n+7vH3lH7wJIqhH0
m8GV0DHdV8khxHudbS4tQUyj481XZE9EC27o0C99aqFtngzIOkjiI02N3Z2l2H/d/wGvn3L/C6gf
UGUm65GA3+1rZUWWsXi9WofxzAt9nqEK/Rb1CiK3RRfFPc6tkja36I313rWRxXsnqrXpzsa46NoJ
yeLZODmugoNwEscVbFxliASmv1lv+6tuYT8uoi79XeDi9xvSaVN3uf/7bzyCqMgADQATIyEJu59f
qC0i1yPR/qxZ2AHVI+wxw/bjvntPtGsdxCpyQ+4Xy6RQBSmBEhJyptvFyoWTaWXt1mHlrB2sTQ+j
viXHyLT5YK7rOw7Sh/vTk8nK1YAEYUA2DRTn9uUxsgP8DrDNDKN8UZ91Q1TnTOshX6y41yF1oYZL
viLJtQ5Haos3rgB6e0DuXaDLBjqI26kqI9ZjilI0TJV6Y9HRsoVF1R1EZDfvNQPNVOpJ7P49LBWE
1KwKJWpCo64QiOgX87IiCItJXXaEI741ITqWFOZNk2LZHkrSCzOm/s9QsRthPWFkkQbd0BwPvtiN
DUkuCLKIBj6kkv3VOQss4bXMakKRRM+IqlY/BA6FRh4DJJrz+Hx/f1xPSspD6bw8dLXI53fJrps1
WV4s2PkhiF08FUa5Ps86Guz3R7meE7QLyj3IvSPoTBq03QtoYIOus+IhrFBBwR4z85wLgvLNixaZ
keobkScOVGev70V5ujhmkLEpfe1ZMuhaLEBIZxGqY4mJuDBbMT1W3ViaF4Q84vikNMJpH2vH4Yq0
etcQfq6IKPpyf+LX550yPXMmLUFA2DJ3IXan6osaq90QjlU2PdWFar7g3aL71OK4A6Cl/0wiezl4
E26tNo1sEKNoBaCgviuYxB7iLLHQhrB1JpAQbaaK9TR5Gead9jhN8SMM8uYIrPAaQWxvGqq5UiUZ
TQr0Oq8Ykoaji9ysp5CXNFE+eanolK8AG4T4MGQQi7/UCLMsZ1dU1KgibClwVQVLoQ6+m+gNVrqa
KVaqDGXze5yWXvYj1buqQLrXNOMPkxhsNyCdNH9XoyHGiUihKPw1NUcFN9qpKeYXJVqw/77/+W6c
DikaYKJvDfebwsR230Yt7dmxzkWITm73ZGNv96GiZHJwBq/vaFlqAlCIcgk7ZU/0Gwxai9UqRNiS
ep0rIgYc5kE5IjXdG+l3q5yLhxijsncicbDPfvMUuWMczgq9BqqWcgl+KbiM9jSIWekFQNxOCSqK
PhigH9Kfbiwk3VNoHgYgMrJauWV/GWVNFVpFCaPYhWKGxqyV39VGmAfx4PVjIEvpBpcnSD+06Xen
zZ29uEZCm4WssuWbYY/zM9mh/mjUy9vkHmXkKYfieCGFD6p1f6Ml3BWT3puI0i4d9qizl/qtURwR
Jm8uGyVIWfoEALQvRfYOnefSSMaQMHQ8x40xnVYLQ/O3bwFQ9rzWCNwRTO+WTWfz6YAkMZzuKAFl
SAcHS568ja/+z4rJJh18GKTe2AbbLdB0WpclgzuGa9n1H8H6pLzZDi7hjaUcQFSu9wHlJhCm9ANR
UTD25KJIoPqzZhOXv9Cqp9J08z+jXq8eEtp3B6/1zaGwKAASKTuNzu6GiPssHj3p6Eta8JdDC/iU
WC21gVF5G5NErh/UDkpprzsO3MjuK6FMsQy1mU4hKXKMbrvk82niqOh7/Xa8otXBw3AXICuwGyXW
5yiDzjaFQuhiPZc0VoJKgfT5MY35tORJrXkkVHn9SBJRQ22THVyw+vsCfypGb4W3P4Vu39sfFntc
TqJC7BD2VB5CQEgfFPeQi3xjolI7G+ADbGRZ7N9ux9Fsi85UsilUjcFCGlmd/AIaxsfEtVvctA+Z
8Dc2Cukw60opVOJ2d4+y7Sxab4/uFCoCxjPIVuPBi+r4IetG782vFpk3eTcJv6Q/7N+TXDVKOLAl
tsmuXj86op+f3GRqgvu3xq0FlAQQuu6wAtFG2S6gZY4xPZ9kDtt6sOtTa+eWgnO1ni5hqjvia7kW
CCXdH/P6PnRgOUnUFKKEYDF3d0g10u61s3YO3TyTuu3TEp3mvDDzg3j11scCfMOxRlZdOnpt5zab
dWb3GQaLkVF3YR7beiBZGe/gtrcHl++NZSRqokwCRRx08KtY1S8vo1R6WKPGU8O+wSwqWcb8nPQu
Julcjg9INBy5C96YGncJV6Mnu1skaNupCatW7W4xtVCtK/3vpR3G5FRHVvWOBMA6eI9vzQ16FcJ5
IFYoze8+V1/3ccuukN7GtXJxq27iQinK3+rVS57aCHPk+9vj+iKhAUCFC0QYmoEgI7dzK5JiaJWS
tpmeu9aLSs0Tk3bF/FHlqMDAcbA/FctUv/m0yWYouFmJ9wdFJBfhlw9Yzz06IBX3MkG3etEyVTnF
UX2koXe9810SeAAh0E5kk2P3zngllbq8NKfQbNdueaQ7NHZ+M6ft+OYjBhoEoRPGABBCMXY7HTSc
16LsONadIQqq23b0YVWU7qAhdr0LqXhCWdVlYxH1XjndXxatK2YzKwsxh41LTEMGb56j3FlPdW3q
Bwfs1lAAZDhkUriDN2o7FDUpLRkKTOSHTHin0q0rHCHxpnbs5G3kc/lEy+oqJkwYPpC+77u5RU0F
eh7UOVztEcPUSMmf2tw5ei5vTogsSzaoCaj3CEEMcrW1X9DqYLsroZZN2klJxzmwu2g9OFC3hoLs
hJo/sQcF6t2um1yrMJ2mXcMGH5XSJ/JIxKmJlykPRvCPf90/vjdGg10KO4lkSxpa7Ubz9NmCnJCp
1KpQkY4WuwTkP7kYxxwqGl0fJ8QJgDHwoaQkw97Xp2/ytp/ySQ27LvbOeknhMR6S+u3Lh1AHZ4h3
ksxqD74ZpnGZm3RVgThi/kyfPX4wy2gNjFw5Uji+mhC9XPIDWckhW0Czd7vLdaM34iTDa86lTP0/
85wO0kY7/3T/C12PgggBVyt67FIMbY+niSczR97YGcMOrQxowNr67A6Nc4T4uNoISEzxdbjFJUGb
BsJ2MpMo3GJSckoJEs9Spt7g52hRX1RkGA8+0dUTxYFFBlgi+eTR3UcxwijnbrS8MRRZH33Bu1Kc
h2LVgkUtBlRna/vgtbieGsVDCaAhzGbc/ZOIltdKX0ybQhrMyqOx6NlpEk3yMGv9wWm6NTPyEdIS
CdnhXG0XcWmbtMhh0OPAQLOSlhZtwnSuHxqtbr6bSX2UEe84wfLdlXVRwjMp7cODKKf+y53uCHWN
HYq9YTQksZ8YXv/OKXti3Tqq37tgvX7mYrHelavjndZFxz63LaZgBTIXZrpTnhajMt8b6nJ0Cq+i
AlYZhTREDKEbOqgLbH9XkjqiFtishYVTL6fVNNbzjJLYS9KUk9/Z2fjZyYfsAMfyih7ZlMOkXxix
MfghDF/pzWxHnRurbcWa6KGgNu99ijKxlF8KYx6Kz3UN/eVn7K5m8QCy2tSfqVss4jIMrdu/mxIF
754+wtXpVOQdQbUHt+g3b5ot0wdvZa50s8toPsEdi6M/B8qt7okqZ6H8x0Y4sMgfVHVWBxS3shJy
+NSn3uOQ5m57EU7qVO8Fwibe9yWqG0QC0EHoT6R7hfI/TbF0ySltOW3wSTAXOdVZshjjuaU6FeF2
37vdz/vXyfVhABVJjgmtkG+E/8J2jch48SRZOyN09dRWAQ/o5ENpm/2YjQoVvfuDXW8DBgMJbknX
BY+3ejtYVDi9ka+OEVZ0Sf4wBreNP7XdZFZnPbaMKuhMKypCupbLkTeOjDB2WwEBEInkkBwTatLb
kVurgty6JFgUdq55Mry8fyz0Digb/pPPvViwh0EKpb/UeHq9+cJmouBsSa3hmzD17dCQ0svZNRsj
rJXZ9NdYGZ9Ku14ONB6vrxoZ+kA0BEMPnHdvrKU361zoUWqGSYyLG2ZDdt59oeLZeIxWjlw8fTnN
ByHkje8JbAvQL/KHFCv2JUVLWTNvmRiUVHAR/moPuMaKRKnQsNZnZfCLRCliUHvcP0/3t9L1fLm9
YflSWgLuycJuV7UBzLJak2mG4LVs49zVWb3Q4XSr4ZJUSRmdzC5uu/P9Qa8PC5AgDN/o5XGbmPtP
6cFCMidUgME1ee5TH2OpYQ5ehiuPWxwMdb1hZVedfIZM2wSlvzuXhjWnXUs3I8xSrIwNPfqtLZqv
06r3J3NMvvZKLvx6NA92kXyQtseEMrvUlCAAJI0zd69+hTj4lBngXhYbqEfWp9F5FGl/cDFfLyNT
gy9AXwgpYGLa7bfLS+LzhdJJODkuVkeNEQeDGVunZnaPlOF2QtOvmajMCKUdhAxq9zD33tRBvzWd
G5ZqXLZ/Dwv5AS5N8QBkhV43Co+oQEQPZVymzjnqYkPzrYR2RKC2VmkFcxaL5tk2Ir37AV9ssB8r
IyJS5RZHVtefJlQsToPVVfkR9UBeC9tPISs73JdUkIAx77tnc4aUcNlWXgjOq5/DXJ0suBV5auXn
YrK19F3lNiiP1KthxydXafrs0osq/np/x19vCG5MnWsLGhSou/2nQp55cKB0RWGm1uJbnDfqSYWR
8uX+KNcQeYlMBARJD5ktz2O93RGaO0USoh2FNWciOgEd63LfQsR79suRcuhjbeSDccqxw2r9qcJC
6IMrjDQ/LSC8xidFdOOT3uXKUWXoxvRdyr3Ir1uA866sUeoSIxNY8EpYLjGIBHJmrzkhNj69Gawj
ORg4PNJ6whWNO227AMNSp3Hj6HxVnUqaNvciUFo9De6v89WlyRmAtySRFpRmqDBsR4mnonZBVVNY
oBX8m9cm/WMzpOmL5pTDO6UZhyOti6tbTOpc8DUoNPDeu3u/N+JcBRIp5UhzEt4zXu0uwmal1tSo
+wxTdKqdKv/b7NalPTlsroN75urr0VIHss6Lz/eTjL7tdLusyyOlBl/R5TPhd0VX9gTHNH+bwAV3
DHvWocJGlgmAhZbUdpy6wo9ZGQvqeUOyKg+FbkY9Vi1j/Vw1WmKgspnMR+/DTpPodVDw4BLA8trN
29dhHeHVAx0pNZwnlI/8Dves/FKNiffR1WZHO7muiP8uqsQEpgfm7gwssnFPhjtkOIWV7ZH81fZL
v3LyyTVRfpZ6h9STdqGdVopS6eKsCLD2UcvPbbmQ4iiZlyFvU3RreSpHZTWf+nGtkj+GJmuO9Ba2
H/v/fgANJzDB3CN88u1HQBsDiP8iiqB2FztUQe2/mFX9NsbrP6Owp0iLyYkBvO8eSMzecxN+XRkg
Mv2HiYkp9WElfbh/TG9NhR4gPldkxSal/e1UjJy036p1yPlNbjRAM1w9pBcNSef+ONt3+P9NhlGo
AhJL7SXIawO1rQSfnSBX+8Kf9UV/l6e6d+rTNj8I125OidI6DTriCzDv2ymhd6Q48CPKIHYMHAay
usZeuY3jOn68P6ebA3HZSOSjfLd2H2imyuOaGYTrvm6jixJX8TNG3OPHt49CMZOOI6Qmj0rtdjr0
ewqy5x4CPsrq/pBkzUMFhOD8L0YhRCJxhh9PbL8dheZgXxkqAgPpWCYvFlwFunLxNB2lZdtn4Z99
AGmWkIzWjkn9bztOi6uZlilqFSDC2J9L1WzHc2qaTeLHc4OozWIinXrQ3rn1nXiDECJGg5jJ7VbQ
hN4z5Q1CIr2iq9hdptMlT3PzX5wk/nvyAx4++n67m3m2UoJQFI0CdUT2S9FBOk8V7MT732l3F/+z
gLLyR0bAC072tV3A1cjrCSohCawj3i9OufiK6eGNMH2GT/kFasc7QdJQGxZNgyX3OyM7whbfXE7S
THY+DEOCpO0vIELsjTJbqwDwznAZQRayK5Xm4HDdujDI9ChCk3jRvtpFKeXqCtUriioomPBDI5r+
pWkRd67t7IhkfWtCHC1KRXAjUFjanWNLnzPCmK4KsqmxT6KD5D8n8ZuVXUlcSQ/IeCT1ngrVdtk6
XSzZMrbs/J52FQWzKB1e6ngR0Ttlsar/3N8nN+dEQG9x5TKcuzvPS67mdKkqNHqQ6oDHkHbvoYwv
B0HezY/031H2XW5EzJteM1ECas16fKC2N18KsknfFvPRmyvf1P/mKP/sexMqDh/I4pjt+27YCVPe
N4s60EdHeynTdpgJ6aIIKm/knmp6+Z85Fke6tbdGxaAIkAL5CIja3V4vFmpIaa5UQWPgonkZ5iHr
v9RjsX6z19L7fSGr7k6zULX2X9z6CPRQx4UuAGdnNzDD5Aofje+XFQKeJUyBk7Cc4YjDemufUKIy
2CU8ylSNtrvSS/IVViLud12bLucij/sLvmri39xaXBc0MznJiMnsTjNmM7niGGMdABTXPggzry5R
abR+6/X2F6WMF39OJ/WpaJTpp5kgW1Wv4xIM7uAc/JKbH/SXH7K7Po1EbbHTQdesXMYfcTyVJ8VT
PuVK933Ip+Y0p/O3tx9ENNRoRJIUSNzddoG5DMaMDVQHZtMm56nH/9jq2yOTnFufkXYx6gF0n2Ts
sx0lShMYQBr7FKnFGWu8/KdaeEcp3a3T/usguz1p47Nhw1qpA0tPo8tkLr2voajz2DlaewDpujkf
wDpS4pGO3d5vDQunNLXJ3QLDVryvKIHlJ+pS2X/uf5sbarD0gH4ZRu6WX3oYsdlGjVZwykYx/aGt
tl+5+mdPTX931P7SKvH7oRe/JfNwivThpTAm0Jp/1/YRAfDmuspgCPV2nof9U2fDnrMVGFhBv0zR
u8wb6ydtBMMvxsE+WFe5vfe3KHrL7EdabQAAd0+dKmrwGY5aBoUx/K0aowJjbXzSqvlb1ibZwVm7
ORgSWTTH4f1Det6urmbPbgWisQpWp+2pE8+10j5NirNW/phRSwGYTFz2L+IG4ku4oZQUaZDugj2n
G92haxYpAbauvoOvrd9TUbnEkzoF97fPrU0qX3NcG+nGQkrYzg+Ygd6YI+qa5dz0GMitteh8y6mm
5OH+QLc2CB1EGW1RwgcQsh1osfH/K6ysCmZiho+9ORmXYqhrfzGWI4LFzTnhbCHRSRK6Jn/KLyci
ah09wQKrQqQCmqVRxYrkjlgH1ZJbE+Jt00wJtkb0cZcFdIk3jPAOqiAfCZjHeU78dBQdjHNlPb19
7ShpgxEGZSDr6dsJUaofinptKpwY2so8xS3WRYjXtIjy6gC/vIM9f2P9WDQpdQG2W1qEbIdT8zZJ
DEDvgZlH3PmLvvgujOWDFPfG+pERSr4QG4LkUJ68X76SNq2Us1FmR3bU9iDFiqlunnpRG6h3dDD+
DiYlf/Tu1oAuLCVj8KEk9NrdGvOYWGW6jlmwQktRntFldONTEudoONltZBQvdePZxSPgF7t7NKLE
7Q9O2q35UqXgEkHOFpG43Q+ILZoFmW5kAdRT+AXdMj+liuM+6kRe3+7vlxsfkESALUn/DsDNvpBX
abOiK/iLBa2llcDWKqv+zt2RHBkM3ZjSa2kUNXLyOAhT2084WX1pOACTgmHBI81BhDFwO9vwszg+
wlfcmhLuqK9HDe73njZZaItdpIVZBLNuMSOYvY+1N7/ZlgkIAPuRAE9a/lxZVpa6XZszYIcgK5rS
H9E+8XEaGc5v/zxUrWnnUAGUOgDbZTPF3EkZXkbBgeNP7P9K38oj5+/7o9z6OBjK8oCAR7nuTWXC
FuqgINgXwUz5jEiya5zo4YqnQlnig0hfvoK7w0XQRmzIOLK4uzvL9BFNMU1pEYxW37xPqo4ct+bS
fGi9MboMGqkhUjcYVr95ilIEQAryoF0DhGi7kBNkItVLczRAi2zye4hhfmVMqGgb83TwzW4puUrN
N74Y+rSSprQdqzVQYhqzqCDJ0P5H0RIUyBv7j7HqfriSBL8i5/qi+ebBI3Nj21OepRHAqkpS2O7S
QJYtBYUxU56rRudhtRX9Yhud8/aICl8TOtIAYSRWfxfkeImgVj12RZA6a35SV/CGk7c+pRMFNKOM
/sVZBgKPRAvCreyafVHYEc4I6lHPAxVlqQ9OaZupX1Jqmy/3t8etxWNPvmqsw0LYVx0nRPJdk7Yj
arexOOE3UT+hET4c3OtHo+yqFIpqzjGmPUWgNrXx6EZR/s6w8+lNnebX0oG8Y2UQAE+OSu12+5VJ
35S9VXHVNuTSeb80p9QSR7SaG3fGZpTdyz/aMz9dK7gzRDT6dlrbfjZP5UWPV/Pg7F4vG1eFFFOU
IFdKz7u3Y0RTRnUK28CldaZyH7fON4ix7p9v3QKkRq+dUhkH0lXbLhstugToZ68HcckWyFajv6RZ
enQP3bgcUCMBmi5ttSVaZjeZqhMgM5VUC2LVPFXK8sEuqodl6IZTqjZBrmfPjpk/9nYZ4Njh35+i
vHi2dy9dbzS8Xq0RSBr2+y9Oalx0sNYtFNcRD/R9829Gicohxt4oBUVlHh+x/258O2lvQlGTNxL8
5m6boPdJ+hUzpCu84bEs8/lSrslwECDupBLknqdmxYsM0wD3lqs973qACTw9bQOvzTAK8WRU5hex
6HOI92WVnNEYKLpghmidBUClBRR98L6Q1CejAKTYxMpyUuklDmGNEorymECMVIGg6Hn3aE4L8RBe
Ub13Sp187N5lqdr+kdZL/feoLU15jpWZfw+diO4k8W+3+ElXJQl4bM3I/TLSi/7Bq2iaXnra7X82
oM2UAynQHRzjdQlIdC0pOArXjaBku38FoZugfEeph25d5ie1XcdPSmsNeJMNQxyfczxCJr9dp/S3
wWjqAYjFun6Jct3WzoQFMQYh2lRk58yo8uGMpqYwTpQgY+1dNNYOAjKlMZgHO/L6FgG3yGMiowFI
FHukvKnURhpHHhXVRUWDLJnSUzWOyYOKTN/BUNc7kaHYHkQA0k5qX/qzBrxsqsGoA8dom3MhVuFD
mO4O3sfbo9CrkJKdUFB2+72oJ6WZO6UO7GJAbUczhpckAtpx/yDfHAX8MGkesA7ere239saRZC51
66DAWfz9Qov+AdHq6IDgcvPjANGgVgPnhG+0HcXIGtXrVuZS5VQsa8inPj3m9VRS4zvfn9B1VCjx
q4ZU2Cfdof2wHapw2wo8ad0E6VB0z+Osap/7LhOX2JqWoEMRyE/TvjoIReV/ur0OGZQ6Bt0r3hWc
dLaDNmW76IhjN8E4zfpnm8f5EUx0/FI6sXeKVaV/EDU9SM9RrMf7073R1iJlJkaj1I6eIh4N26Fb
z+kVtIcp76N/1jzmfZ3HPu1vainT0PY/QGtaP8uEE/M4jeqQ+kuBEOtlXtUWzSNaEPbl/i+6fhr4
QZJMqkkwJfXx7Q8aTCeZAW3XgdaBdjyVXoTlkVYNXymUFQ+Sgv77/9+Au3BV1ZIIuSs2l+rkH8VY
Wb/F0TR+UkGovsTREYbi5vSkCwZgNfaZvn/c9cjqOvS0gySvhk/gTcRHU63sL6MqLlExiYPve+t8
QvZkP8tONm227Wpqq5lUVcK15iKp8b0fxORPeTr+eX8Jb51PgiJJ9JRAKnu3f9VsMdxI5ZrR6BJe
0jlXPuez0T8vsxL/uD/UrfVD6kElrJSEkr3YepQ2JvYaLkN1zfSX17kVUpUq+mCu5wbuHJcH8Ndb
U6OXBwuDoqZkn20X0GtxKGvjtg6a0i6em8jRfRTbjIumZtZB7HBrahJbQ/FUEvn2tDrkx0bFcqm9
J3Q1BNq5qzcHAq9INLLQkIuhEipedvBa39og1KMJV6R5zxVcLIkUPR9K2nulMfY9+mVO17ybVCT4
vrz9wxFkSACcFFzZc5yUEm69QBAjcJUIipMdx18sxCnOCijVi6IV68HEbq0miEqec7hbNNl2Hw6J
qDYadQ5aRy3VL+kStX6l2fW5xJUiXJYRBPVbZ8hrzr6ExAW0/0oDKFnWecG4na1ZDf0paj3JgsCR
yl6+CqziDqKI6/nxsWjMsjkhCtlXbW0pwmVMfRsgFAhY1elm6zx6i/OXpeTu1zlT7A/3p3d9EhhQ
NixBqUgJXPmDfql9NjAZWMmsC4xeMS9mr/af+mbqzgn2vl/vD3VrbhAWEHNGMxTy3e4+QY/O5Eq2
mqABHfU5KmbEbqNINZHu5EV8Qp2jKw8+3vU5QLoJbJv0JgSTYMvZ/zK7tlsdNW35eDb424s1m/l5
nde3yZrL0JhRON901yRrfH/7E8njHpnNTRBbtjEGyjQvf5St4q5ndM2ygw92a0pSnQdPD1nr32er
lVUWI4J9bZBUkeNHST2fOy9P3hxnAvX6ZZTdOYPeOXaZUreBgUf7uTJT45z9L2lntiO30UTpJyLA
fbll7dWtlixZtuwbQrZ/c993Pv182cYAzQVF1AxkwFdSVDIjM2M5cQ6z4jvbsw7LsKIzYwPWk1H7
5RTCoEObUg4D3q6V0Y0JFuX3Vgn1U29U+S+jpFQ9oB9v2LlDNr8gFFH0QqFpWAHNgh6pYCnJyouf
52XpKp1hthBNo3h4fOzwW2dLqNz9X0OLZzrXfC3Wm7S8pA3DMXltSKc2zLvfnEbfm+1fx5p8STIC
IiyHouBSsdpqY3ijOrO4GKMSpAzDFMqBqTj9mCkSvRndbu1zy6j/xeqg83u8zM1dRLyH5F+g3pez
QWaHsIzmRyXC9MYt1eT/+YUUucPYXMoqOod+//Oxvc39+2BPmx/qtrWciTmn8mJ6RXvU7XB0Y9Xb
U+nctEJdwYJTA3qX5cvWZTl/LDav66oMPs6yBcGnKefHa9lyEVAMbBhYKTq74ld8uKCscFK1pNCL
S5a1/pVuIVeVr3TfKqpv3x6b2lrQR1OLu7CVIPJJTVykTf0INlSQG+0hLfU91q5NOwwCEA0TYYFO
nS9JMSoLHFNbXhIS8z8AWMbmQeq9YG9kcus5IfQQYneiNb0kPpHaoYtSnStKzsvxb6kdE2p3iU2d
xSyti1SN2t51tbVZRBQaQsHE+nBRz1fmK3BYdUylUGwKg6uWVcZVz/3hRa1V4+vjzdpYHB13SIu4
50XVeJEvWSEktR6Z/iXXiwblXLmrX4tWmaIjfebm7zL3mud7rWJgAjJKRtYFr7G4Yj64YiuHCT0i
cHtpOpg/sxFmbdfWJdRQHi9to0RJOAViT8SMpELLZNySW24ifcguTEI5X5XCDE+VHZYvulx6r2AN
7N/iuozO+gBpGbA75zcDEt/nlILe32xKAeTGVDjIo5bJja9pI/hWYJdmAqQzaKX8DFNxELqSZ+0N
2234zUdby1Ecwa1s5aHCl+016TA6sUkc2UAQXaFv+fjjbpp675y8TxQuwS9altZWHNT5ZUyoh1ZG
U99UP/S+e0ER7eRQG+ecgcx35ROKGxSj5v6i5VObTNGI0GSoloRwXv4VAZHg6W4DlIcfrCze0FBw
+ofw9qOcGZnXwcqHH5nU2TvHbXMt+CKtIFD7kK7M1zJMVqwhqwIWy+p6t7Q9jXnfot8J7rc8n2kk
wDQ4PZJR+uJq1FO2plBxOr1rfx0NqfpFpblL7yGA06i/M1B77hVUhhRTOkwa8j+PnWNjlZgHq0SY
DzJ9+dhUdVqNTY0fSkkX1gi2985RT9qi3FnnxuVFRMewhcgpGBpe3JN9MxamXYNsA/8VXBx7Kk9J
LdsuyHHt5lXJ82J3UCqQwkC9wjcl3J/vXt9RZNYcOwO3rcQ/mb+Tv8rjZB2f/3ofrSw2D+ZEq6pM
L7sEnVec2r7oDk1a/fu8EcaemFKlsiNIveZLaZNByHhZ2UUtPfU1kzvzhDMkz0f3hBwWlz3geuaq
F1aYguuiJOOqV0CivHRJE7wa7WDuBBwbMSlQc7aE5ItisrrI9zzonKHvAKJdMSjxVxxF3Q9FTZw/
u4b53q9WrknVAV4e+4XItncujz/klg9CSwHEi44FWefCJzy9s4w+SilhO9pLNnn+ociGN1Vtf+Q1
kcJjY1sHC0ZiGKiwJPio5rtmGVkENA9Uaght/0vqm/o9q5Uo33k5Ny53qteEVsQFVFKXzS4mp7oi
6CKKqFkw/tlXkn4o5QTKKzl0ns+RKBuxdeDjmL5fAq8cp2vjWsbZ88lP/2T8R7ml8C48/1pxGWIA
6TG6JkvWUyk1kjRKoA9QGlV69frKOPZpp71BVf2cZsf7e09Iyogm4GgqK47Ywg/RTVkolBE1TOll
nh7TPp2OU7wbIQqXnpf8qbZR/2XEXAB3loy1gZf3WeA5GUNmdn8UvJadZrlF7X02rep/ZNWRS/dX
c50xeR7KIEybrE/MecDiNV8gMkaWEhTsWFHX1aFSOvVPqfXTnTO95ekfrSw+oz9JwZRULDAZDHTG
ylAPXyCj8neq95vfkfAQmKa4npYz9Fk5Aj8oUHsOMlRCQkMeETRICv8cBu3wRZeC4M2kY3NPnI64
UTdbe8czN+4uUc6nus4XRfpqERA0ZquMQcAA1xCHzqfcV6JTJ0vyL2PVm5+yMAlOtpVbF/6ysyft
uHHKwaRQ2GZIFCLgZQkQxpUkgAEezKhjVW8qQ2M/0Pgw/sxDs33+3uJ2BMEMKpze7hLKVklGWTbo
ll06CMJPYavmb3Kkmt+fvh1nVhaJRe3HgYZWJcDloopffLn0javJZL9//n+ww+XLfcVIFyiuxQlo
w07IdYgw22hcjaGPyo3HYNyrtWxtEC1L8FdsEWCvxUkrChmNIRo9l7bJT8lY6Ce7j34vyvx51BBt
XkIOgRiyYHpZfDhFnVBnSTAUBpnzEtTlZw8y4p0Ae2s1COZA6sAkkIBDz7+aTRgQthMjq5rMUWqK
9rM5mcExbaPxn8f7IwKkxeUI7QVSuqIITPK32B8UYzo1rxUsld3Ba5k2Omi5rJ3itmlaGKxttFrt
rBhuj81uXFkgQzSBY3QEQYb4AB9ufggzWu6SUAiBD6ZrK8h1QC2xp2y+ZYWRKe4rMWRHK2tuJZmc
OJUs0OtGlEawGav9OUSCZicC2LZC35+4RpCiL1wvacGmaGWToglkea5VtvmXXvPjnQLbxu1LOYXa
KNKHiJ4s19LALV+A6cCKk3Sv0tjIxslgOPiHH7f5wQ9K+zvqqNA8CMVH1y4j5fB4yzZ8ksI2rPpA
wMDZLm9ftIkUMnIA7RNUjae0ZQYOBffhZSyhCH5sauOLzkwt4sTccCINZuXsInjHjnZl/UT/9Tn2
4ffgAyNglGC0EqyNC89vU3SuGrpFl1BNSrDs9c8OiaLr/8NKLMpSIJXg0lwGAIVSq2nv82ZmKMZc
nJ7XQiHKPz22srU1MK1DOEzTSDxTcz/XUg2h9ojvVSd+lkOK1kiHzkiaVwjQ+++PbW3tzX9z5xwq
hvYWaUqolXrdK6TLcHvRV3TEeJnsF8+HNLzScDEIeAjcuIsLsJTGqgCMgbP1kW25CtzGl3iUp78e
L2bjUAH8I/uGLIXhneVYrNzoQwEjELFu1IxfpjEw2xIuzZ6BVWRkq9pN5aAdj05bl+UpDoL2pYMl
PRx2jtbWN+UmFASR1BWJvOf7V9TFFOS9l16mwf9rRNz5zVbCdCe/3ForHVOuQcGDhDvOjaS1DL5R
4+FyWi1wUa+wD77V/WYYzS+Bqr0iqfqpa9TGjZVpB6W85Z68ZBw01gfqZvFk9gxRd0qacpwLwzqS
jsknv8nBgJdxsnMSNhf5Dvim5wIuerFIBvynQkHr6uIZzT9lMhzz2qrOluP9mKzpLIXDZ63V/oCy
d+dUiCUsntH3ngQNA/LbFV9YA4F5GccMnXlZjb5aafjTH1qp1t/sSqqsb0EjR+Y5ZEinOlFMGKed
x2HzC/OMgoKm3gLKaLG3nYQWQeykF6ZLTBfopdQd0DnrTgYIFNV9fGg2sng+LAhP0dsiOFncNqGe
xyXyTxyaUDaOppxpFTNHneb6Oqm9FRvGXnV663yI4yEKB6TaS7jG6OnqlPS47pALuoZRMrpj6kFz
vrOyTTska3BI8z4wizb/jIygtdIo2emlU5zsW2qimmeDVXy+RmuBASMDIsuG9XZhRW8LjeUA9s1D
xvckoyhe/WhQdk7C1lrEmSMY5r0mWp2vRZ+QSVIbXCKXZDiuwsK/2HpsfX3sC1uO99GK+BUf4rjY
rGmzd1p6cWon+icvIJ9wHN//M/F6+fm8yBI5mBjiVixokOamjBSRP95zNqetnWNfFv5RKJk8n69Y
wFIFNzDZ7GqKW/bsJM8MPhsd3fgfs4D6zsxt7X+PP9vWEaKTwaS/YCGGqHW+FqoewcTjml4AzvzJ
gOVXpaudQ1JJnRsNe0iIjRCfJVEKM0RQtWLtYCJAthP4LC5jV78FduF9klJz/IUH0fzGpAAgD63b
edC23IKKBNwnCvtFiDVfX9oXloReWHaho1UeoBGCjS5Q0KAEcew+/pRbq6MiARoO3QMirEU8Eihx
V/qSyuMStu23UEFhx21Uw4dvdPJ+b2TVPMEm8vTpwgUZ94EeUuDwmPeZL3CKuiHorTq7QrlXfNbi
1DrAClU9e4axQtbMbCf1S4GRnVuhpFTJY6un19bWhuRNLfpm+mIhb/+ccDB3HYZAzHCsyGCYB1t8
RKkDA16HSXJliK5iTlUPXLRzczeK673XY3Uvoc0jSC6YUhGDestsqQ4ltY9MO7lGXutA80pYcq4G
TX32hFEkfZ82h+4RfuflQAzdJPDuZRBfcZ3gnvWG98cQNfXBNzKjOsSKWRwf++HK5em30V7BFAEl
99DiEwZoUhhDW0ZXIwiqr44k9397Zd/emH5wdjDaayQxzWdgTUgekNtSWxS/5cOtmyFV2gVRFV2V
gUlfbTD6ly5Sx8/dKLd/VLlmn2SpdV6crq9fsqKJr3mdhV98YEo7i15vJlclE0eCKYe9XCYDXWrU
HgLXLLpPG/ja4vwcRpGyY2V1xKngkwWIkRIm9oAvzJfbBQhPNoUdXhEfk6AIGeyvvdONBz+c2r+q
QR6/5P0kP127FVbBiIIVJxXhGM6t2lCRUDsYw6vcjtW3VpOHrxVV5meRY1jBjtClgW16VX+R+ogX
x9DDawkZ2iEuGxQbKVrsfMHVeyOsiKANQmthbXFd2WZaKH5vhNe4t9IvlRbYnps5gZ4AeS/7/xk6
ENHHx+GdjHsWEWMSBj/BSYqeLY46/3wh6scIhBTRdVJjJfzNkaq4c02l0rTPEpXj6WpPhZYeECxN
p0NrdfbPQYfv/0g/RfZOchFXzYtK31+6aGyxfqjSpo3dyeuGxG25FdWWgn2Up5/l1o7k0u3VMZO+
ebrTeG8KRJv9S+J5uXlXmlgKT5EXdtXt8RLXJ16oL5DZ8z0pBS5vMtLxapK1QLpIZtDnB9hl4p9O
mflAbq2o/uOxsVWCIeIeDpjIheGQX6b4Qa8VPqlNBBNJUZytqSlepsyuPtt53b3qiSf/MwIEo2bs
dJfHltdn3BAyhwp8TmDJQL7MN9LslSKqTTm8KlJin8w6AwASVXukj+szTmpKvq9SpRMUYwsPNWDz
NpXa5Iz7ztS8kCSq8Znpprp0Afcr3hEy9Da+lmYCku7JBZIz0dbgDHL+xJmfLzDVfP5tT/KvjmR6
sht3kgonLI/ts0ERAiFgbEUExng3k2tzO+EghaZRTeFV62L7C+WiIuOVtdVz0zVgiB4vanXiMUYl
QYx2CN2rpXOWgs2v0NrwKg3K35ME26s+Km+9I32epOdIzwkchPIJD4DQ+qE05CyevsqZ2lzKzeCa
q151ahLPvHI1ly8e6Mfz42Wt3ITSJ8AgQURKJwYI//wberkiy2mTcJGNkRJ9qvvQML72sWr/zKwu
CA5VK/mTmzVWutN7XR12DCO+RuOcKw2GoIVhEMtqOuhBeO3qTjmYFfd019jxYbCHPSqK1YETpuhy
sW+UJxn0mK+xGvqA1gNHwY6gvqvjonI9pfd2vH5rQfg9GTxtXlEBm1uBbU63Jz+OrsymBqfEl1iL
JkenKc730PrrBfHRmFMndyPwW8m79NI05c6o+9ciHbrTNNqoWTvVHsRxvSCifyiPSUf5H3PD8wWl
ZulPFcKbl6SJ478Sm7zd0Yrou1/R8X3WCzEFdYKg66ClvFS4yojzCtlIVZ4m49e08u9FG37NMuXP
csze6qrYufs3VkZNR4RX+AUg88UNLIdUd5lqUC4FaoNXrx2mQ2SoxT3xdoUTN00JLkICBdzcXNxR
FcC/APi/cpEz69fJjqcbWPPYVaQm2HlWNiwxb0BbRmQBXIvipH+IYVsms5hLVpRLMqbaYdSL9mAW
pnyxLXBWj7drfReScOCBcOmyZYyCzU1l1QjFtw15be53zaFlCEZJ4r/tSDpWdAF2jG04u+BXFIRJ
AKD0ZS3X1HxVrgGUXWrZ0j7LYRe9NnI+nh4vadMKCTojv2SfK5FoBRxtwUyPcmlqc3wL4cg5yUG0
l+Vu7hEIaEJHwUqzBJwUzG93lJKVi5MJcVtmdin1IUsf/l2WZr3XWd22JgjRgFjxniy2KbB9hr8K
S4FpsbcOSq9U58lwinNSPM8lRwpKzEZgA7EtleKFm9eaDo02sJSLHVTGS4i46jVD9XTHxbc2SQgl
4d60F1a0tsiU2LETGXy+Tulvdaa3Z28qq50MYv0k4mbggxlqBSxA9jn37sArB9sPYpXpJEFyKKdy
Wp8ny0hfVW/IFLdLmTpzPdmKxh1XX2+YQWcLODSICMa+lu4BB5IURpUOiWHkOy8pJA1uMzj2PZiK
p8n/eKOAnAgcl1A6WQ66S8PgWa0+MBdc0d9X7MY4KPbYPX2qBLwFh2CGh2LSEuUB5FOmju2Ml9RP
etcKm8JN0nHciWHWboHuHekYW4WGAtDI+YYVQTqNRhsgmtUE/YEEXz0Wjb1XO1olDAyAA7eA8JV6
i0j95lakQrKdGpE4RiV07cX2MvNfvVWKU2bn4R/VNNnHOnCyHyi87c0ArN2CG4M5daCmxEvkR3PL
stwzxMzcy6X2h+qadv5EWGaVp7SInkYEicuJt4obCp4QMqS5qcSrrD5gFP5SI9p1YTYX4SD648lt
rOvyMIWtdRY/Jj00Q6T8ePYKBiFHlE4wyh/+m9vW1XyC+y00ecAU75+QuamDrzblP09bEUQXgh8d
0SsoXuZWLDmyOi9rDSinApQp0EnqvjdRoe+1PjY2DXATwCpRWgKttojhE7SVgjL1NfSyA/nE9Gt3
rMYxPYZge547ZbyOAo0H0lrcHuJlmS9JavPRl/UAnkQr8CZEsjrfP2TyuFeEXpyz/+yYFjvDipib
W2xQXHH15oCpbtpoSwclCPRTwBTFziW4uH7/s+Iw80KZEUmLFYVMPk1DEGEFyYD2b+a6rPgSeX5X
HeVUHf/tUjvWbuFoIzfylGesDC8OuM/zAibILG4FbG7fEkohvzY0kd3nrej4sWi9CAZ94TcfwrS8
Yfp6MLLyllkkc1mTOtegksaf/39WFmuRrLLI6zQtb4beTp+C3Ha+RFBo7OlniH/mQ03q/ZOBEaOG
AoCLC2phRu29fGrGuLxFQfdqNv23jJUdjLad3KGA7+/5RfEy0oYmwgUys7Bm+4k3RU3a3Jh41Icj
eLQicdVxkvcGardckOiWmxBbVDEWZxf8VqNZedxAcooMJASu8EbQ9suH8ZegLbvsk+wFfnHSEEMZ
r4/XuPFFDSBcgApovwB/WlzAud7FOlW49lY3wJMOnQw05GwNKfTKVeNpxl9xmvQgvB5b3VgwzsjM
BBgy2tBLJv/cVMrJ4Em5JZEfIWNjeheLCCF0iRTlg6eU0Yst6fVzYqjwhtBIJYzT0PkiCgFPPD8L
01D5cZ9MmFWlXnWb3Alf0mBSvz5e3ca9RaEN76S9xJYuZdGdNitiJwyqm+HVXutONTHJ9yAc/T0u
lE1DgEgp4ENZTblhvh6InzK9C03OdmeF7uBDjSd1w5OyC+Kr0SoTPSbBjcF7PbdSjYVKUSaubpqa
vw6S1V4NZfIuj7/ZItrBCOP54p7iFFCuX57suLVUD1W/8jYYTfxiFfVfbYmQsOnb6YudqFPxxfM9
IzgmmZrvceuvzwCgPBJ0KhvMiPBOzxeYO2rdUHUqblHR11+LIslqV1J6RHgSy0KfwPDr/Mmu5/t6
BV5TQD6I7pZ5umGmstVrrFdHXjg/IGwVfC1SRl9ORdKPN93qmiO9z+avx595a6n07wiRAbMxvLwI
7SqpCRkpUaubQuO6uqA7BnI01QnDIHxIQhWV+1wfd87D+rQDaCHF4fkRJZflWhkcVWwf7u/bGA3V
W+G0rfJLBjFB8kly4LdymRKTwmuBBHf1++Plrg+IKNmCdRTuS+VqcUDAo5hD3aG07Tde+uJJaUoH
o3hyUkrsJbVaMEO0sck+HLH+D08s44GVOfZ9fmvLIb5Iall+6Ztyr1W3sXViPJbnwYLwDBmyuRVw
xnYWJUl+k+ELezHTzPk3Ze79SFqZpYCF0uLp+IRlAW+QqcWRzi8rpraO+mavqvmt8vsYbrQ2vASh
/5yGoLiThRUyHWqyHL1lDspgiqE3MXTiuTnmh9w3W1f1gOxpubdXRtr0BsZVBMKcW2Z5L1eyp2gM
xvAFe6M9222f3bRk2IsaFoH4fwuiVcOcMYjilbfzoAYK4AnU3SPiIT+spmOnd/3Xvgrr82P33nQJ
9keMuVOKW5aqysiwakZi8psa9FPvpl6lnrtigHhBGQ3rVfEK9bkq+n+Lo6pNIRPiRbD6cydU/Zw4
FTGm26DF1p8GJNxuLlvh19SxnpOA+88xuB/xC0bqeOAWQREqDwhXIb17QwOvO8F0ZR4DAF3u40+4
tVtMAzDCT/QlFBDmC6rFsMig+8UN3tT2e5RU5tfOd+q7X8p70+dbpsDFc6A4qkA4tbmpTmrMskow
FZByH/w6bk9jkxnHsc2Cnahuy9M/mlo82eRmU0nLL785WlTmRyrdZnQsCAR3npMtOyBAOFK8oBRD
FnukZMqkDIqf38xUG85xYJho1sL2+vwegZYAakRPRRQz5x8uLwEyl2WE4kBWFN4rM8UIqioMOHgv
fWb7e9H41j5BOCiQNDi5taRvjuS+sTNrwvHGtjjqvhNcI7VEDFqNk50DvPX9iBH/mz4UvcX5ypjc
gMyj5k7nq03HXEsntyqaPdXGjQWJrijPoCjrwNU8t9LkjYOdkkPbSL2Biknb/AZ5r9p9oqKj+MfH
u7Xx2gNBIsCmQguXji0urQ+vYRQZfqZmDnerZ8nXKIV+Ewled/RtN06k+hDrfrzj7qt7kIYs09cC
RCamHpeVnFBiYgJiuOxmpZL8xYzeiuJQyFNz7CFKPz1e3qYt2lO8IzSqKGXOl9fpaiFVNi5vTwFR
k5S0VXHOs4pdq/1I+1JJVr9z6a68hCSCxJDwlHaBwCvMTRaJEegeDZybPIbjp4TK8CFB9OOXxwtb
eQmBgmjn0E6kEIKduRXJG/TEbhKs5IZ/UKtGf8vzMbtGTjnuXBtbpsQoOwMCYEyYrpibCvtczuwM
5vph8HOX4nd1LsTV3kSh/xx0/Z0qUoACECniPPNGzk3JWadmyVT7tzJNjKsnyc6b2lrJa9WY8rPB
pijg8+qLng5t3+UH1Ao5yK3R8G9+ZAXHUSp/y+JxTwtx5X5CyYNQFig+6FZqd/P1JFniWWHdWVfV
mN5SRbmHXm+7SJf82knek/0B7nSaQzSoyJUhWqcTMjfmgffINFQ8bhHh/clsvCBxbS/yjiV/7cmZ
oXdjlAREDP0f7mhuTFcaX2jLZLfIiNRjFkyOO2nZHlDyvTg/KyGRYQKxpz3FC0zAuXhMmGPucwd8
681WG69zk6yti0PQhql+TQy7zu8N/CXDCwDf5FgVvG5u1ofBWxkojbGDI1/tpUh2ubBUgMSAZpaD
2sYk9Ghsm887Zk55QERbvoL7M/6wo2r4VEMcM+5EO2uLgi0bfksiRsFkungJCtnymqxsklvYmNWP
2lK8V+Z/0/hut7GVHoHPhHu6zavLC7Ii5jpF+dGBLm45Des0jW1UhZ7cKiao3TRMlYM96HuDgqsb
BfpkZtCF9DqxFcSJc+cJapx48Izu1o90Y4hUWhdSDiEHbexREr+/JnMPImeHV4osTKRFyxXZCafB
r8vmFrT+8ElXRnR8kA72sShHr06CAKCtGK2LSHZwKdQseyVvs372vmG5oaeHTw5XcHCopcGgDdEV
+MrVhC7DHABIy7S6ZVlT/QGOUHUrp4l3nHW9j+TQgDPewwgVANT8C8u14k2D49e3ttPb4DSYmoT4
E3QGzwZ7Io0mNxOEtvTflyHl5IUIowZ1c7Mlpfmc5kZyHrU6/gPRXPX4+MVbL4kWHvgqqoEsjG7y
fEmMBfRJL3XZLY8gS3bNSTK+1qo8/PrYzNo3iVzBE9BCRvp5hc0ek1Ij0Jsw05j6gQgGjvqWDDec
IAd+bGp1vikNsBJByAy+mMR9vqJxskvmIPPpVvp96QZF57txpMVHmpXVHc2uPx6bW60MtBhoXt49
Oicg1RaxUK2XgLgcrb3FE7rGSdEoMFxCu8Pjvgch3jBFgMdIh7i1IQRfuF/Z+rI9GmN3y1t/PFqs
9K1NlfIlL7yni0YCDU3/mEo8aQDJ7vwjBnVmQoYXqbc2hZEAereCKSwz3QlMxA+e3SL0tRiEoodm
glxcQTMms3CKUklUssHGPwe9ZyGGGoc/Ox3pMSMr1Ne05EbdOV1iR1ZWKcTRVBa0TMvcRhs0Rxqd
Qb3JneadqqCqTlNjh2enTPo3ZWq6FyvT07fKTLx/4PXYK1isThwFHpBxgp2cjp68bPfqeRExdOGM
N6ky5SOE/gMkg/XTCRxWyD/glQUHhc8scnoQmXYSK5yCOhuy49iZ/xp1qR57U9mryS3XQ3hEoiho
8KEkFyDbuat4DPYn8VDLdyZzpM895/xeaPpeC2/pKu9WqCxCKySYhZYPzkBYmzqhPd092S4EvPXX
Su9/UYE3uE1g/AmK+fz4XC+vEWGQ6JxiLUEz7+nisCHJEI0W1Pv3JDUH17cC8zgOgeXqWvJbnQXf
Hlvb+Ihi6EIlf0PBa0U5WJVGYVpxOdxbRvuPeiV5hyZsyp2rUWzFR88n3IHeh0Y8BVou42V/XBIR
NfC7/u7HWf6PkSv6MR+m7jKUXnL1ylr7kURRdm7y3ZB9yzICWlSSRIsD7587SaN5ZWpYUX/Xlag8
DvVUH9Wyro/8nPFsp1b+pR7gs/HKyvn++MsuL02xZuIiGjdwRYnB8rnlKhmKSev77h43mXwCii8d
EG6Q3cybnr2f0dSirYbkFe8X6eoyshxCYChqmzX3tpjMX6E6YPK7VIJfC2vYm/B7/7fmW0nJiQK4
oOAXCeTignaaRA7CTmnvg2ZGMnqoUxrcI6k2u+88jkl4DPQ+jX61+8r3r2OnBZNbD2lkvymdEygH
RwYldCeo8qXTmMiDfzR0NIp2btr1t9eoMguEGo/WesSn1/W+V4ehvTNHBe4D6cDicxfZ+dlpkz2o
0JYt8kJgEjgxfdzFBzG6PIxqFHHvYWrmh5ZS2muf9gFnqRi+P3ap9WHFkYGkIyfP27+i0Iz9QMmY
OMel4qL+5tiN+n1Moid12mgXAV9FXgR2FjGAsgQtyF6a17Zv1veudbxDmJjJwTf1ZmeLVrnguxkQ
TiR9WKEuOz8faqZ6AIyRj5l0Lf8po2f67+BDodk0UXOKC3N8CVAEOdOPlk9lYwc3I+jt6+MPurF3
jLm9MwXRGmO6f/4bUs+YhsiW63scydmb4RXRp0ptBkpZ6bBDILBhioCGcI15RK72ZR0pNNOosPPR
uSfdFN/VCChNaUjtxWyexrYwI4Hr0wARssJ8YOFGH4qA6pQ2deel9l1OCsX1qzo6+37h7bxTy2hG
WOF554YTDWouuYUVSwcYRBh/D6zWP6PTbANJivIrpNreua67+LtOwHN30jQ8F6MZXx5v3fpip6TK
YJvIBcnTl33NKc06pO88616CB/w0tuZrScR9I7eZzkQL5XnqFOWzxpzD8bHh9fvM5onxXkEzxXDu
wmdUr6kNY4rsu24lP4ISjnQ4bGPILZPRrX15L/5Yn3kOO/Ty3GKi/b98OiH4qWKyT+suhTEUnn7b
32senNPjRb1r3c2vdaoDeI1gxqNksKwKUtsvAfJI6l3VUKcDbRgY3Z04VW6PFihmLm5nCP5Xm1qu
QH1c2vnnzG606pamVR6CkuTloWXeqMrnOK2s8AZC3fu9D+keuKM9tNK1rnLv05TkcEG7TEkYvpuA
C/BdBl7qPaLrtW+AGiaWgYadp4qcdu6aVCRHsiBDudPxYcpk9BpZQ7BrSPrPChWX/pxJtQHAoJQo
OdnmWCg7M6ZrHyFHp3mBf9JLI8ed/4Demxrorn31nijIVLtIsDb2dz+zx9/twbKmQ8B3aXcumJWj
YEvoQjEJZgo05+I+lQgMmGptons1JcMldoLwXAOCuD52lC0rZLcCU0mKuyJsHHUvN+gAxXe9kALv
pntlWxygShiTnfdhwxATwczW4PwsZ4nAZQCsUeKpj++JXTA9J2fNqfSr4NenlyOIfwBB4S1iyn++
UVVYNdIQhMkdXAYjscZYHqIQnsPHVlZ3PzU/hpEoGfPPgDsRa/1wIRdVaOhD74X3vIeRyYwK9VOu
Qo+hqcmTUobEIMIUhTGB72IwadHUqpMYFXIziu6giaajVA7eAREaa6eUubU573BX8BYUFpc0bnVW
BTldmvCOsZLUREny8hAPQb53+62yL5bDCy0QvFQ52Kf5l8vsLsmcNAvvXV/ZvzTxpJ+SqDQugy77
n3pLKi+0RpUnqwPiG9KWBtolyH5JWOZGqYCXQ4To2z1A4/UnYxzjz8TugtfA6qJvpWb2XyITss3H
PrLxSd+rR2yagHwsi6iy0Y26EuvRPVWl9OyVoQyql9vzeSuM/zEACAIQDJI2X5oz2RRl9TC+W1Go
nXQfrktP0ffAtRv+jp8TRoLvpo+7fCKDIIjbMbXie6n2fXRBIkyfzlpcB/4hddJd+NqWOap71NYR
tOHtWhwvCzoQW5P64l5WvnfvB558u1aCM2CjbOeSXb0slHm5ZHmJgcCSnC8u2Xzsiropi/LuOVpf
HB2AGMlnBiLM9AB2WUWqNnQKlXBraruLrxUQAD7ewPVaERYBuEbNSkR5ywZvV6hGazMHc9c6Yzry
pf+ReboPQTftnfH10cMSH/SdfJLOxeJq9P0qg7+wKe+Qq3ifCknSEWO3rF+IxbVjPBjO1bCm8Dnq
RpFCwaXBu81oJWwQyxJZ0IFkNsImJ3GbhgsDj/WhHMACdmWc7Ry4jS8JchiGYyY46Zjpi1PuxbLn
KJ6Z30sF8XBqLOoUHXq1r+uT0sietBOvbnxOOq6EygxGce6WTgpCAPU6h3jD1IL+rHjN+ArAZvxi
MfX4xZwS5QuaT3t6Z6sYnYyU20woExCo0wCaH3ekc7s48+robpESvMHWpp2sbshvjNgpvpsVQRt9
m9LS8d+KRDLqS5Om1s5nXt9rJJFojjCzLRqZy58wMvKu9Z0t3eBMCxEvt2yXx2Ovs7hhhSePq9oR
evcU6+YLLUeVpktYebep9IMvTNf9xhxr9O3x2dsyIjpPohbOIysvjMTq1BilkXi3LEyTczYmzUGL
IWd9bGXtlxqTEEBEBeKAxGaxZzFXSqDqmX8fFTgtJlgr73nKVGdgSHvcRmtTXJqUjUS6T8K4hL47
TMVkhtbn95SRsOFgolsEkbMhGSF8PD003I9XtvZGUhhcHzkpmNrBw8w3SUrKbjQrO7kXcaIe00TT
7kk8Aa33h+FTiHDcWbEC61jUfn/q/f5Jam4OAtkqTwSARy5kKilz82ki3l2pne7oZSXSMdc1YCM6
1Y7OlR3oq0+PV7v2FsxRrGE+UkhWLvPjhPn2sLHy6Z4mo34NCsc+Ij0S7lhZbyEjQLSBgIpSEyKI
nS+qIWbokzGY7r5n0i+pNKt2nSalD+TB8bVX/du0ZlHC4gtS81oV95sBxW/JGu+KXNYXw+xQ+Snx
0toYld+e/Xy8ceibIYAMLoZO/XxhTpj1EOkPHWVwrfSpg0cR80E6iPDHdtZLEm+p7hA289zAE7Ww
k4HRI1Pr7prXyS4iivk1gZ/g3LTynqrU2iMEkRi3IE1ywQcifsqHNMCp0XiawI/cLalNr7KT/R/O
znTXbaPp1ldEgPPwl5REbW3HdhLbif2HiBOHM9mch6s/T+/3A45FCSIUIDACBHGpm93VNay1ajjF
CqK3jxckN+Yqk5eFLKp2BERSMnr7rolZmQ3YK9rFUQHToxxmVAzpSpjMjbb5NI8ngnX1SfYxd0uC
oomVQXaQTG07hE6VaHPkCu2Sg9Q4ZAzLDuI2dYLBy5+cbf5mip6uFJCW+NAt+7gty1Vdy1S7GDN9
3GUsylPCWO7j4128/VbSHxK6vq0JlPT1t7J0saAFbKiXkUrpsY01NL3EsjdO7a4VIIjoYctgblvc
SVINqZ7YVS9OHg2npbFW3+jbPS2m2+KO3CqpsSNxGvQdN4tZ1hUNmHFWL6vTxvOJ822m/85FqVev
1az3RuhQkTE/9soyNkHbWmjkjAqSP0dcTzJ9KNShSc6iEoN7jnMLXGZiRYmi+GrZdBa8zbJwv2hL
lZdHFdl1/oexYlZJ1iVEplYnvL2pVfe2TdKmNUZxoae8FdXJZr1tCQ0XSu7Z/EWHZ/8q8fl7N+nW
NcAgovoGEItHg+rt9RmICVKLfhmWixMp1UmtPNk2yt3AiJsnRV451JKsROACCBqS9jb747NEKcM4
caxmDZZcTJDPUJ3yjabtPj59sqlDc9ZkGwc878axmkJPnbLLlotKEBgsS6P7zujGh8dW7uwdaAHq
icxrhb+3vT9pscRovSzzpa/b5ry0CJakokyCeun3BjjcmkIlgP2ju0jkdCOtbZmKN9RZ1FxwDfr7
olC1b5k3G69wbZQdHM49U5SaiV9Q0LkTMC3p7Dmz0V46wvYz01jqoB8tVKmFuwMIvU0XkHuB/Ygt
2j2EENdnj9EXiZ4NbXPRdaBVfh6Xiu0r7ag0PijEujyNs5bUJyDHmff0iygnfpIb0UgEW77VhKz7
2rUGrvylqRftBXxif+wUzTmVKe2gx6fk9q1ixih4I1mJgKq35QTGDGMzE2G3l7ZSynPnFN6516oq
KIdyDMZBtXfS91vHQZ+J957oj6osXdPrXaXSa01DbZaXZPLKF7Df5jFWxk+PF3V7SDDCN6O3SKuU
V/jayJSXpdlUa3mpFjX56sWTc1hgqrxQT5iOz5siIZGte+QnbwC24J9TldyqvNC0GoKkaCy/aKP4
UNVJ8h9MgfGG7UgWS8Vvs6pc6shN0VReBtv6YaytfoZVFh9i0Zs7CdDtoSAYA+RNK5ve+Y34lrfo
dcE84uYy0Qn9XjpmVV8Y4TEsJ1XrsoQOBZXCHXd1zyYHntxRIi5A+F5/M4BvpsiYqXCJ12T4hNJa
d8hKIz3FmUi/MY3Z27F354zIzIBjT38AEZpNmTa2alVdlUpcZs8sFL/UhbP6ZqM2OZmXKv59fEzu
rA6NdspG/ENPfBvjjvNEt5zmwIUsH5VrUy/8xtW+RLPyMq+zOD22dmdtoPOl92Jhtzg4O51MYSBq
Rp+KUVknMVRae2RcQBufgWH2e/NG79xpIIS048iWqTRsG6vu0K2eKFKwJW4xf1JjUthJtNXvjxd1
ZwtpiCNu8ja/8iYdmRYTmZY+Guh21t5Js9OEIEhYYQ+G+SVn/ujTrzRgHClaBRaTOfXbbo5ZpVSH
hni8AC5w/diwlosl4m7nPbuzd1IiF/gUxA3gi5tj70xVbeiQNC9zNoKDK73uJaNZdX68d7dvGVQD
/nYclIyjthicjEaBnir5eFFAsX5R12U8mGtuh33k1AeGuXe/KIuhPevqOROS0sw24kLQlLq+0ZWa
ZnaKvONlajXj91Q3ko9t43x9vLKb/cMI1G85lI04lO91bSRe3LSvEmW8xAvYhCXLyqDKkz1x3HtW
yIOJd6kkECVumiClbiyeQmx+cfO6OPSlOfqmt+6V0G6urbxE6KTRy0dHkpbb9VpQ03GGGlUxOvaL
84G5oYwBcJrsw1SV8fPfhnoICGPKofL135jKEmVoyrydLsqkdPpF9cp+PiTMNXqW1oD7Id+hvMv3
pxizLQv2pjLx5avpwjUzf3eUsfENpux+fvoUvFF3iJbIFSjFXO8cjAZG3LccNWuOl56C9TC89LZt
pTuZ/c05kDM2abuCY6YVhvT5tZ1hiMaep2S+pJztA8nj/K5MRPus+8YKXu4NxUzb1d2sBi6zN9LZ
Vy/aUqTBOnWJX49ecRT9rrThzZGTprikBO1g+rlA1wvKYmNYFq1QLzbyYaVfutFIkMsHIuBNKMIc
H3+nm/qjBZeGdhR/Et5S97w2N69Mv7ZSVgbKMTup3aB8G6fB/NSXaXJKCEqAdWrzwTCiHy1SuC+P
rd9ZLPEFdXA5sY9kUn7dn6o/1GWqGVyKekkTzXy1a8djcFiVBqmRNjuPx43DZaEW3UspTgGWa8u8
z2wrGxzYAReVymCwVMOHyTWPip5PR8cp361lvSeRfHs0JdmQCy15vEDTNqlyatSlsYCGuLTtMDe+
rWh/Q9PzngUXy/GhHpA0Q2oeQnTcns3FyDKugXpRDAHScHS42bU6HjXhdDuP1u3nQppKEnUo1ckW
5iYBy1BKyJnqrF3Uqop+TP08HSvh1IEhBnWn33zHFEmyVCRn9yRG4PpkeNW4KqXbRpdortPGT9XZ
OqoQ1v0o9pZnZVjYQpmR04iR6BhqdtfGGOaI+/eyiMRcSf+1K6O8GHrz5Bg+ur+899xpoEvgxKir
XltpCwiNZZQ7lzydquMgdCk+3dY7mcLtOYcmAKBCYvg45dvp5S6o0yRSc/uiNGl9ytM47317yt0j
jJL0JRqmOaBg8HQZl1kCNOjhQhBu8u+bs17FcZ/z7DgXQxiTz+mpQ8UUy87abgJO3hG6QNIANVU2
9HoHR1MDLx3pxsVoDP1oG03ya5bQO4kNxXnnxkb97JssK+2AtCUYkmRhK2eTyD4kUUH3ajQMLoc7
WSNKEhV/POkEeR8lUhnUPG8MBK7rVUVRNSlM2cRKHkff+sWsfK9sp3fzsE47G3jtkrhPuD4QSuRY
Um32BjhHuzFCT0kbTsKdS8yApDP8WZuUPVbo9fX9nyFC6Le5hpKTs/lSUxWRHazTeGo9rTrF8wgW
YGzSdwws2mum3jdFFkKrQqL1N5fXiLOEXsYynqbeOM6G0X2otX78bVj3ANT3No8XEoS3hFHTGrn+
TnEHxyPvXNbUU8WfvKz3y8XYEzmR7/v/b1X8b+dIDeBhEgvyLG+WkzDKh7FLWOl6M36NZ9M6KanR
BYDC7KAAdvCrXSvza68OO9ncdSTwZph8mIeK4wE8cHsMG2YHZTozSE6xZighiOqEwLAXaqjac3vI
skY9gxnUTgyg9Q52Ye4NMbrzHWUALDtoPGg33YXGG9JsXbHfV0rlq1OeB11aLZeyEtlO2LEB7P/f
Wum60vqUTWtjE2QJxWyNtBDTaalQKIki3QuVqh1Dw4y7g41evD9o6/IqZ4zLYZXOMdWYoLC4veNb
2lyfhxLplGrNnU+PXcGdIwZnlAKj7HPLvPD6iCV5Cz1izNiDvtKOa+zW/jhW0eGxlbcWyuaMYYbS
B6UdxK22n1pLcjt3q2E6mS1ooArYx3sTrjhjurvokE9G7sdFZ4ez1fWB0jFhLPb07Jg5bf/b419y
7dD/9x3wDlS0gLZINMT1eudc6bu4rKaTEyW2X3iu8trAlAKjF/WnUSjP8cf/Z89G0J1cAXVbe4vR
i9EZzCcK1ic7zUAqxTTiBq0WtOSqPVmG2+MsqWUEf5TgXUAYm3vcrauGUL7B0qxp/WAUufe5rIv8
mCHuNewkQfdt0WiE60JlfNtERZRyyZLZnU6Z2ZBrdSg++KAwmALm9OPnx59swzaWe8jC5CxhpE+p
xG97JRNNYC0uYArZ3RqJ12Js4+H9Ah13OiWJ0xt/LLlrf1TXyEt9awJqbFWa1QSx4q0iMJIYuTRf
z2vilJ1duL08gMkIDBCgd3mtt8gNE0SIMBZnOkVWkf/qFgyrSzzvOe2L/y0fBBj4AjCJNOE337Uw
S6XtPaysVTlcDLvSfaF6/c4VvbsWigDyFQDWu9UjzJ14tAHUz6d18f5F5rkIPHPOdqKBNyTvtR/g
zUTiQPISJU9qc/1a3hShaM1y8qZsEChWRkkTmOie9f5sdJ4SIHsH367uJlccTTXKy7AQRtyGEZpi
3au2LHp5GNQkNz8SizZLkDNmun3pbErw/qKN3V5t6c5BR9pHsgzeyHnbMHNcVz1pBco+5ez+sazo
rpvJ9BXY5t5kjTv7T9CCTBvkRkLAbb/CmMAJmG40E7rUii/KLg/KaN6zcuv+5EQpSt4I08CV2iIn
J62Z7S5vl9Mk70m7AvFTy1cjRsPW6o0d/L0MTzYfm/APeCYBrYS6bt68mGETYoFCdCqVogycwdUr
v3ON9WhZS/aaM+DslHdj+vWxu3jLq6/NkleRjyAdQesCdvG1ix8zL+8Huvinpq+jfyPIxV1omtmY
+bXXaN5XHp/pC4I5hfNap9MQ+8gT59rJ67TUO6Z2bP6jAEM3g6FYKjm7ojCi91nruBkTqcyuP2rd
ase+JicJ/3AHfX1Hg6n40q9N3l/MOovRi7YqZl00aum+6iUT133RKkYdppFuf1mzSOn8eZoS/UMp
xNrR3l9hCcgxROKsD4vN1MZITPZlmMUSa0djzssfKvJpURiVhhDcDitd2p2beXv8XBBhlCreGqoE
VNeblunraEOJNGDtrNU5AY4YkAw/B6+WroxEAKYQ425Ieu1tLz8x82x29MU5aaWav6/hDl1qVeyx
I24DWoJmSFc6XT8gRaZc6081nr5ptcLpHedUK6L8aJazcpqUeHmfMLT90LZj8jWCxXMw4cvsVO3u
WIbTThmSbFvmVZvKSI3IRe2OtnsytfFsz2bqL8L4zoCxFwS73s+RLfwoerIiicwqDBcJJJdTeajt
b2dDaJWrz5XdWqepaPXDOs3LKW00deex23pCrEjCo6TPUb+DsH+9qzGuK6bPaZ005FB9JU7d7/1Q
ejSkreSpLPhtQSY+ysSa/MPe5D2LaOtspP5yUnNGaiBQOP65ZO767bGj2PpCFkSxhxK7nOKO+v92
QQNDXyUH4ZR1rWUHw7q2n6J6yie/6WbvL9cS6p6c9509lKN/EBGhVkJRa+OapgK252IXNgEDYoVD
2manCTdzBOCyB526Zwq6GuRRCrugwTb1kdGuWs1ZMDU6xuBnqz4GmQrTK8nWPUTpvY2URw9JREnQ
38bUzAkGvbP29imZ5yJw41z/FouOQQr2HH2c1toJnv5w9MDxIHIkLFUZ+Xt+ut9rVVhCk1iI3Jzi
IG4Qkre1fAmRc+0OBtnif7BH4EVTmrCaIuTGng6XoYiAjp2aLHXeYaU6LeUqQtsZlmOpKdWnx+u7
8+lIx5FlkcIiErx6vT4zswnZpT3y1uqPuimQptaq5WvrMorusambvJRLIFU+pBIuqGCmoV/b0pDk
HPumiE7OPLZ/MlEpqis0f4ey/3NwReH+1ptuayF5FdX6OdE6xKAE/NnpxdLi5bXmyRjRmSsS9aBX
mdnKumlb7/zI7dtEHYwMlTNEY8yjCrzx5yaFI9GYinNKrbU4mMPSH8qp+/F4J+4ZoT0F8YEAiTRq
8wCiqUeLDMHNk5kxNwCGpOIvdr9Xa5F/y8+xiVyKrLXQcJEF062VJRZFht6rdyqWqXuZio55icmg
HmdrGD8udRS/mKujHp1Bj393Rq07PrtI3kRqU2+TkSS+/fpr55kQYzFkcZhN5KB5bGgnW+TfHxu5
c6Y4nfLlpfmB/9m+v2It3Lr25jhMmURNrAMJCZ4p3c700A6r95cWtaoZjlPvab9F5qpGGemw1S8H
SODoTse1q1CPmDKvfzc3+vDDGYzpuQFl8olhoILEUIPDhAqy9VmMGo+ywYyTsJsnOzSy0gqHthRP
yRb+nxV2Agobd5Wy5PV+N5FZG+laJGHSp02gdkVCKTypn/6qrAX6DBEHZE3Kw9dWaOAvzlLXSWi4
teHbc1YFE3XDHS94e0FAFBPOS7Eo9My24OISgLtACiYJSwri/NG4wWz01U4X5sYKtRIw2TZUQ77L
jXzTOHtRbNYtVjQvPXbgf4OM2T/ProW/GTwpw53BiMk21vWOuUaUiCxTklAp7AjlN0/51vRL/dfj
i7CZH8rnfzNDq4xKO1mXunk4VsWw56FjkIE6lva/qzdb62fdSYTlE3DEH5vIK9qLMiqr+i4TpvtD
XfLOnohEGDvtF306pYd+Bkn5fawZhniKPS3/XWQmNLexdMZf4nhe+4uRVFPmr9ZqJeEIBjsNFpHF
na8aFUp2qhoPv3buAAv68eJuHinWhhqa5OxC774RXpaVSTsiZWJtDQKBplm/5lW2XpQ636NL3jNF
y10OJGZWNTC766+l5hkj3aDDhFZhMx+hZKRRShvFz7x0j4ewTVml2hrjCuTTK3V/tk9NlTn2NHUe
XPqmPPdyWo01Wt9xx78tlf1xYBjE07v4VnuVovuMh9omRAqaisI1uyy0MrvxV2ZjI3oYMQCItu3p
sak7N4uAUwJ/iD2JQje7mHlojGZ5k4Ui14vQU9vpYOXGc/MY3o68jDrpIzAAUgonXX+r1jTJiPU+
CxVotAG68NXB0bpo5/DdXQv5DmUMOG3U3q6tGHO/jEpGeSol+ztOkzYFmY2O6uMd22ZzHAbZmiAS
I2OlLLaJjSwkBZs01bJwdHBDjVmZr21RalB7TKXrfd3qxh+LZhUvJvL3Xx/bvrdC7FJ5olaDwOLG
ddTlFOdOi22yn+bgTfpyUFCBfgp59r+vRQZEQkJmhzG5Az9F0nUz1Y2qOExaQbj6UCdwA9eVqVP/
YS1SmRK0DU2GbTpXFEa8jqWahXlpqYGzOnAWVtV79hUkiqWNBBGEYjFB1san5+3Qj1pS5KG+KsnZ
Kwcy8K74/Hgpctuv4jcoPTTT+QfcPg2EjZEpNY1lXJsi7JsBDdiVakxvWOXigwpKT45otX8eG7z1
fVRlkHZmXhy9E7pV11/IKccIQgjFIyvpxw/rsBgHoWTNP3Ze7Liim6URBFEwAURHqxHEljyRP52F
CXWhSW31PNRmpVNfzWnQMr+KEZ0/mzr94ndzNcIzeby8e0ZpIBAf0ZJBunqzvHhQYeQlOCW3iefD
ok5T6DIOEnozVEi/5yv8/djgzX6yStCIckYzegakrNerNOrCiSIIt2Ex68I7RokD8qhOHDfszcrY
mxp7b3nEv5xH3i4cyGZ5BLJx6qgL1hA68xHx7z+LLnK/46KNXyLFfnJCBhea5b11inG+xLbbXkFv
w16JEVkLy3ZuflEiTftVAYb+l2hJyrW43BspfG+B0CLIwmkaSKWv6+3sqSDnK3igsFqWrIG7qozG
oe/j7FxOTvTr3EzFy7MfkNIQuQWRKBcCNOG1xTgqCkVDVymMqpWuMGK+l9xN0w/KstSnx6ZuF4cp
D6IqAiuUyreN8S6GxlXMRhU6fCgoGKr4YjkpbYt8jKPqrC1CPFuGhRYhmYl0uyh9wfrYro7KU2qW
PaDPYYmpnXifgct1O1nJ7R2gLA8ayJXPJ+uS//2nm567rT6n9JHCWSOh9hURpR9HHrtPqxmv/z7e
w5t3jAWB0YF/hNO8HfIDKagplrSsQxo7ZtDmOO9D23jKno7Am2j1lWeWhiRMG5w2p3G7c6aSjDqn
T4SxV2S/T3badUG0uul8JhxGDG6ZvNyv3bTpLpWbdvF7XF38WTipuwB+aZoPg50bw/fRzqjPRkVs
MW1chcrk14VlRR9EVsHTKpJ2/gIqx6oDSJzxeoGStxqXBWS3jcb/2FrHodG0b7U7DEnlUwCYPeE7
5lQ/W0mXB4Wkj7m5xHRyOOD1N/SqdV2Kzi1DZaZrNuaR9ovI0vXz4693EwFtrMgb8tNJAeqk61Vu
lHw9L0Ny1nKDuhyYsFKW+dHN+oJ9TcSnqhFF+NiydBzbz4mjBjUES06WEa4tC6AUXVxI9DNTbs9w
xOdjpA9NoM3C/g1dkeXcaHH6yYUz/Es8ahzj/2AfwhwBIJMkb4SPhBlPCtq0lZwlWaK1VWbfEiWf
g1IoxXvR6UlgMTXul14ZvS8pz/6zaTAFCng1PByQ1ilNbx6OAQSJvVY5VzTK3RfbGNcPQ06Y8XiR
G0qqfC4A4EgaPuAiiWzffN/OK2jAMQ6IidWe6F/UtegtP02Xznih0SoW3851Zfw7GQwl9tXaWcsX
stJGuwi9s1W/1iYXhqliJwLVplzJmGyhz2UgKoiwfuc4M7ryRaOmwVSYMJ87r1rsF/T2qux1MPLW
3jmu8tBfHxr5yvKu493I67c9VHaIkQqgbKgEj7W/FIUTFMrwCVma9fh4526fBlnslv4Mh6Mj+XV9
PNt8ak1E3esQrWJL8710Ud7VlVmFjYiEbwxa8dyUnrdPRRkBJCd3gRroNjxDYMBdZ2QSwqWOi+Oa
pZ+8VvECT0/28Ba3LpsQlxeW2jN0aMPZJIozlKmB5K0OY0j5x3Ey1ZMqxj2s8q1roYhEbAQAzOX0
bdtJ+ircdUgMEfZe9JWXfgzMUTviR9UAYSs90Gvl49KYO9HDne8mjzpSEJDoqCRvvlvexUJMaMKG
q7mkoZkhN9Y2Yx2Yaxkfx9UQXx6fkzt7eWVv48aYkpwAHp5EmDud+rIaI7OsyWuDx1bunHvkwImJ
oCMQRG9P4+ASAGXTImUgGi89dG3hLIx2VI0Deg3Ojme+s4V0cHFKyC5KdVL5Y356E+qkqnujrEVY
1waotXn6dzbiL2lV/Vj76Pvjhd3ZPpw/zStcIXS/bfyMKqgS5RVRViXUNoiZB3ooTW8vdri1AlGO
2oiEwbmc7k2ez+Aa02X+xBAWntNJndxe8SN7rJ+FC7FfcmIJgFFgU0Qrm2x7zMrcdQR2Rr3T/MZe
tbMdF8bh8Z7dHgYqIm/AXinadqNA2CWRzfCmtQ9TfdHjIJp5No+jpWdmaK+lu0cGuD0ONH5l9Yqz
R7tqiyjphzYbOnMeQieBo+S7rdtVZ2KGIn3P8Nu8/ig6rX2OcSudoWzu0wJjncgsbvsYiuoUdqep
DDnX7OrgtqkSFKuhUfse9t7I2+2U2C6p/UknmgLkJsOhfybURlPUMOrHKUiiND2I0u1eeghZO7Jb
N+eQYI6KNxmciR7QDds857BXM1XxMG6b+dDHTXOSmMmdR/8NsnT1SvLXk86AkHgTkNxqurRaNORM
SWB2+1S1f2g2Dj7UqjjtgiSfYvM4VGb75xKZep8GUdZOy7taq7vlbOTgV+OdX3O7ZhojxDckPTQu
bsZTmmUzKcYQm6E3IPof9Y4aTi7jGh7fiTfy1/WaAZ1xODmjJm5/q73hLEltq8C3wrG08vXY9U7c
vs/MNa0O9KgU10/tpOj9Ycpm5RU8qGcSzgstf9dRdFvJ+GZt0D6raVvZarguTjPCDekX5Y9+UKHL
uxRtzd8rG5DCEXGZyXtNRA1BpmjA14um7maSgTru10Pu6I3+zUtX50sLWrRI/XYohBMkq1YurxTQ
EUAumWLypXQzCMKjPQnhi8runKMQotHOjQqS8XVQMy0/jqOwh/elJ0DWN/WYxYgZm/l4WJtEF//U
Zdd/MYrO7PwxtpI2bLJOG323UWCMC6GBCQg8GoEXRmr13SGmfFfBTDKFe3adJSp+XeOktwnzo8U+
Rlob9Z8HlHmcA5lUOv3SgTzwThBqmBCxWk7fHquqyLzD7EzKSilnXqbzaOpo7ERFon82vHVVuTVS
rr9hOuS/ogbS/WepIgX7V2REhfqucNusOLbRUEX/PP7+t6dMctuI5gk0wIVt0dez0OYuow0Ydl4n
DnavxQFDasT5sRX5TmwPGdJFnGQotrSWNkF7OzRRgqeww2VKxA+EyKt3WWsLZH9E8W5NDO2YV012
fGz0xj+B/CGOkkLhiBmhWnL9HGdesiiiNulhokh4nuxaC0sIqsG4VHuqh3d3kfCa0AlG2021ODHN
EYYAlwgdnvFdBbQN/UNV/Q8Lkm05YCvgc5AUuV7QIoqkSfPIDr0xlgIbdnEsQeqfqm4Zf3u8d/cW
JKlDsAHl0Jht+XvO+04TlWuHDhMI3zdoSV4iyxPPunWX8IV6Ki0siqvGFlnbqG0xKPWkhGNR6FAr
lOgA1E97dttA7kGxhmMj0Z03dbHEXWFxTJoT9m7t/EFLMzqkjeWdZrPZG1R9c+QwxTFAyojIjP6E
DAl+igDVseOh9GqXd2qKvutRuWQo5GkpMxaQcNh5IG6NwSljaTTqKfmBTb425oq1ZJ634oUVdJFw
tBX3b7RZ6yDpmRW5Y+vmPICMoIwnq+0U/Mh5r221dqzYXWp7IadfgEjuqCTVjbeHgr5vBugSrxFs
8q3elBBuBvjU8MKynODb2lmNZHnkPn0gWAzuF0ynJBluecqp4uGPtcgLJ7NXQQRIna5s7IeDyJt2
b5b3nSXhV6mTcryBO2xvEsykVKWwzZKSRvigjAfkqPO9Z/yuFYAONAxQf71pBCdGjiJQHUfhWJtR
fojrKv6b2uy6NxXh9szxaWQ6ReWHE7cNL4vZblDOzewwylLTz3Q4KpXZ9+dZzc0djPQdU0TrwK+o
v3DutjpxzAaYED80vbBrs+lInL0EWhrZTOgY2qdPt82mMT8HCBAE9a0paLpIQcWdF4qu93x1NL0g
1nbBeTeFO8I5WM+A2KV+DJi56zvUOO6AwkMVhW7nxtGfWVe76gdhGrEK9JWekp+uoygPwPbzfxJF
dtFWR1f2Gi+32wq8GHYyDlEiO7fydNZSK4aWzR7j3XG3Ih3MgMnXXjBku0z920NJOkyxTtIbSeu2
6hOVVWW5QnYeamWn9sdkytWS2dC1sff83lkT0mQYIveGIbrNtKLWiltHraPQGsouKFyqTaUo6Qfa
y3x4/DDeMYVvJ0+gmUqNeYtj7nDs5mCqSsjQNnTDGv3rpALoLMFkPW9Jlh5J72VzE3bL9XHJi7xl
0lcTn7uBMSOaJ5wjIsPOacqUp5NG3BJ8YW409lxGclybGqOxqQZNj8+52X3NXXC+c7coR/l/7ZRI
7hwJWdMiYcQc7JHNm5UoFbDvdInPsdl2QWutQ2B6U3x8/JFuMm9+GcELOEKCTsCRm2c4m1PSsUmL
z6KuTwpAPN9L7H/qfiRpqZ5TPyHjplkEpF5uH1xUDsb15llG1UPlGJJzEg2uD+6WKvwweztl77cz
fBVCEzvjm+hn0FQkXdt8I0VPOkupWyU0FcMsJ3/05jT/sKiIMn9cdUYA+0PWjjYF+TVr/JrZR79l
rTdUft4hnisBNFUR1onN9GO1ZzbZX0NRORrw2cSNdoLHmzvCA0FEQtgt0XBo21zviDbFKEfFcXlG
UOwPUWVkUFX5tWJc2E517+Y0sfH4VOoPMEep7Wy+c1SP8L9yUZ1nL08OTt3ZR6836p2LeHOapBUY
9bSTOLm0PK+X0y7aWtUW3A9j0ts5QNqh7v11RHzfRzBoLC4rP3JPRfR2DwmBeGkBxPM2IQh3bXSw
RUF7InXJmNAJCmxvomaJHPi8nlKzj/dEVW5oqDTM8GqqlDdH2Iwy8LU9b9a8pLJXBz5Quf6SlnN8
aSOt/FddEBg9QrRLB3R7R4+Rz3WVOGfPS+spMBQl6U5GA7lnJ2O8eSx5nEjZ8HxSiZYi2vXvKaOU
0QoATcIljf7qlzXUK+VixfHXeM7fpa39h9E470pjr8t8WwLCLj6DIB4mjmxtX9t1O6Py6jj22Aeh
ab4WV4bvppEbDJ2qncsh8V41r0tfi1qff9UGRf8zMkvr02P/dZMuyx9BewssGkAr4JjXPyKpR9Nk
1pRHpCBS9URdxG2PDCoyrHNZoJvsu0ndfcyTEi7UY8u3N4pSE4UgdNll/2arWMGAnQYW0uKFudaI
0reEs9DzXa3xv9jBWZIwI1aBLst2hXaNfGTvwW1vne9xvg6/qkZX7oSQ91ZDTEDJkLiOvujGZ9If
TbWOsxXWwnHe0YhnMHuRLofn94wiA1eHKBWvt7FCoFq4ekxutBKzGcepyrXpUGvztNd5vfUJZHqw
palOkkgw7/F602YrprkwE+STNacBGDnx6jlDc8iKZk+L/N7Oyck2KK9RsCGqujZlerkypEUe0Z1p
0z9tOJehldf66fmdg+wj5xAiBErZ9dpK1bUR8+KSKDTGfDmmRqaeByWzd16JW//Ntv1kZbNtArxP
R0IUhZOTVh+q1aovIjH1U58q+i/02Z3j41Xdu71S95m4Q1Lbt1PYGfjkzVSDiLA1e3ixV/evvBnn
ALQKXPrlktXgZB5bvPO1pOKL5C68lVE2TgsOADoUWhmFcbJ0oau22SGZvfXXx1buHD/YJhiy6S5Q
x9uciaKJkIPJRBQqUReH+D/vPJWJeuR07A0/v2uKhhDFGqmkvRXemvqJsMEYotDJrc9LNVNZdrKW
mKcqdt6Zu1tngWuWyEVIPpsjaCo5nQ20wUMGtbb+oCvGUTUH6/mDjsSDDA8h0uBfN6950dr2EmeV
EnrF0NhBZMfRO9OQDKGnP5FUtSRIxLPKKa3XF4onfqq8KonPQDDKD0pWTq+ZIrxgGbrq22NTd24V
TRLIXwTzAAq2NBGjECsb2ifnodLV1z5a3JdKUbrf3MLuv1lO2+7VCuU1vQqAGbZMDPy2PllA3xzy
lncSSdI8OTMXeRb+1BhuctDbxIQsbyvt30SzkXuqJyupPht577Q+Qghd+8/gDG11pLOtNpkvoq78
ABfEmD4OiH6gBAZzwPKrtp6qoHKcPvZXV4wmaKch+iti9lZ/5LGdqa8hnScOXabHma/mq+1+txsn
kixoTU3eR5OOg9FEN/Rh3BfK3x7SBC4PW1vVJ63rE++Y5Z0Koz+GXAPvdTRVP58mJQ+MfuYXTMbU
DUE8xdmfFeLhTCb21LQIXaUAxv34y9058mCNwdBAtJREJPnffypStkBzTbSGQAJPSf0bEqjZCZrO
f3gVZWgOSIgskaB5cxSH0alB6i3osteJdaS6UgbNSqnjP6zlJysb3w59yjZIXZNzpGV/mcMwHwR1
jMNjI3e8EYUM5IyAR1BhMOVV+GnDkJtsE4r7HPV8nCQpXdBOLbVjUq/PqodQjJQwXFq3OHPqRBtT
jDRazLIoGCjHDJJzZpFjjCLTQtm429m621XRAyfSk39QPdsmlBUolyK19fScJXF6dJB/OUazN5+M
FVzzsxtI2xbkoWxbvGlcXG9gAfnbdgt0WxGLNYK5cayjFzvWr71ppjse8PZwY4omrsSxgN+/YetH
RWc0FijbhO6hzwvd+Nrg7SHq7+2d5NjC26doQvf7ekFNn42VkcI5jaqUjmHmDYG+pH8glLTHm7+1
JGsZSMVKSS1a7ZtHF2ZqjpSgWp8bZ9KyADQICp5JpU3jQS09dS+j3prj+8j3HboNXX0CwM19osmd
V3bhRWHp/j/OzmPJcVzr1k/ECHozJSmllN5VlpkwyhJ0IAl6Pv392P/kpFRRiryDE3G6B40kBLOx
9jILziO+WZrFIUvLlJhMfRDrBTjotFTahkP/xxOXtglKsJMz3WnMVvcUaBqOELCbqqy5MUarjLs6
G66Uj9y000v9Qh1zenP9Nyib+b95hax2ssc0sDqcUvHV6hZDvGje2O0WR9nHBgHDHVXuJf+Y7SP+
9+JivP+EJBtIZPOpJydhgrnCihBcozmY4SHVdL+labyVnXqc/BJHC6PZV/l0tKviwiPrLz8mb58N
pNyIf2d2H0kLVSGt1/QgTKsMSG1Iq+cFwna3m1a3uXQU/2VaN94T1TzROxSjJzVOO9iJMnorPRgp
mXqTL6nos45wqLSY99MYLPOFA+x0q2/zCvGJdQMv5Nw13PWE0JRkwLT15zDwFUGfZXUpTvfvo/xn
RQmUyEvi/Vb3/VZWmKCnB3shHpAkMxWT7fhRtQff8h+tlc9BMQAI834Uw+Jd50iRHVwyn9Hv2VLd
EEOW3grXqdyQVBPn47OH6xb1KDLkjftx8nPpCzGprd0xYt9XD2SZDnhhGpdM1P6yBLeWB+g/im4g
+pPZK7Ng9hc86g9aWdQ7XaTO/aKZ5pU5FJdA37+cJTQoeUpyVtLdOBUoagrKbVHo3Gdt0z4LAVmj
4YDcWUIlZbgQinw1OK1zQTFwvrn55XBaoC26FcKnm9tZ1sCs9TU/LL5ej1dZP5rjjZ06RrafcA7v
rid3KH/2SUaOWGGowYvnHmXtB289grThX22YDUwe0NCT5TNlmmv0oioOvZPVL5Pwl5dh6Jvnj13j
jLLNK01nnxcg6P37RdriBOdkhp0d9LYbbtDWrhGeCOZ9lkjvQsVwvusYih4jpoCbU8dpjdqh/O9r
08sOs5x/1bXexjXw0NW/v+dvg3Aggz5tCgyuvfffozt9rikiRg/Y+chHzdOwD3Pl+v3fo5yfizQU
OYa3k3iTA59sAQCW1gZFRffTONmjXqbem+Zs8YapMIgvMdP1wpL824CApzS4ySwBXDspGWzlFrM1
LQUlg5PfmmVqXLcit69J3uj30lva478/8C/TyPGIjd/m3oDE9WRZpAt8xFTry4PTSLU3p0EczcyY
LkzjX0eh+bGJ4Wi8nbZZcn02rIp4tUPjj02U5VUuQn1SxZcLH3OGhLPK6VhCh+Ks17fezvtVMZiz
ZbcWYEoxS6nuV6cck32gZc342hDz/FsDNtNu+rbOj3OizODQ8t3rMV+RLPPa7lNrp/UITm6nzvba
p2pYzFKFlKz4SmSuq9ydKFIRXG3DNLslz6aSwnsMfo6s8zEyZTO1IeIgv70yO6XsSB9X0hzqIm3l
Fz3pTTtOMaRyXxJn4t5D5tF6cb9CbD6mljmqW2MVWFwnwyrEM+5ebvEjlUmTh+lgG1oVjpVmdjem
tXoCr68ESgy+G/5ylXe+1r+g6DGs2Gn1BmucpO31b4mZLstOmdPS7USVeSVsNJyjogLdz9MYGBkK
Y1MbMF+F18bDPE9q2xM0nObBRAncpMYSilJN2UHWXuv/ztPGGuNZGMq4xQpjdaKucUcZT5Ulurtl
cBf9qijrSn8SPqkusQxmfboRUg/Kq4Iz1otHWWNnE2hOZb0WblAHocv6tiM6QakIp55YpyHsckIv
7je7Lf3WQb6BGUtgks6Hi5H8gaF/NTwUY+Ob4TTrtRP1UjW/Z49Gz7Wxakv1pHwfDxuaiKTXaA3R
MnGQzygvKxfFSzwX8+rtej/POHPtpJN3rVZ5w17TXM088I6aqpclpW90TFTilke1Fs4UT5s5zsuM
O4J5CxGxJOqsKwrjKyZ/3oR+H3LXcs8ouNDpSBjUT42eo/sd8/KE0mNMpdxhIZTJkAjoutwtOMQL
EQYzh3UKe94YpnvfocW3a3ByIWa0DFLimBSXrYB54rj5o9Evlo4hpdtjZtMtC2LtEn5wH0+d0Xl3
+QJBHqFW2pgxcEsxPZZOnQa/EQ6nwVPbNkbzFFjjWIa6N1qFG66V1lWHwtVs72cn3L7dzb7Vq19K
c2prCZNKzLkRNZah1S+91wf8AH7TT/N13Q9Wd13m/WLcKuQ89VWpBVm6S5ohT8SxoHI139AZm+av
abZy797tUt0i5M0wh0+zCT69V1qOO48oZ2P6skCQ7I8lveuMvaYPc77b7F6aIx7+s4hWrIJyM+xT
wWYKR5HXNNNMVc9/gNEmM26pk7qXWkt8a0+vQIonbUPG91UH0XMnYBfkURpMFs+8aTHyfT3345tq
DFXv+mAQbsSaGVVIYi+nUrI2/CpjV3fFvmgHS36DaU5SdmPPnnY0tbJ/Wl2JAX5ol6ufTKHpd2Pw
sNad9J/lgPnfo95OJhrjQE56toZq9V3AT6Q1FO3ZKJ17faT9e6hdMZlvlVNOS2ySgRCEmFNu/6Ue
O5TYyHLRX88EjWT7xu4dPey9pfOvRivzgh0AYSJfGspNM+w6K/vW1ENvEYc3dL21x2xU/AA5IA50
NboiOazGOjS7sUnn6Yvm9CLf+XppO7Db1GD3USXGqdoZg9l5+CdMRbMXcKvyB9tsNUuEtBvTNsbE
2M1Dq/T76cdEtNd8NCssBCPbkwocQI6mMuIsy2pjNyXISDE1Kir1Ng6BUX73Fz2bo3EVAYaMsBW8
30alSOEK58qfsiuZ9UY0Wt3RMSd4SX67+DvL6dpHK6fKiGTvtmlcu+4YxHkh0i7Ce7Zrn3Ki22/A
AadiZ+I2NJKF6ubZbbKoNQtXzStyiGHB0D/5KzrvcKrkqKFsS9JvG5ArstBVk1ojLsak+5NrefI6
GCqbr1c5JOUAVckfZRl7WSXsCHBz9FWY0jHv8TZaZmr8cBizvipCzrJcvzOy0l6Ohl2So+MuZqZ/
UkkzswCSqhzX2JWFhhtzgMh9lKFhF7r7yMya67EO0MG/4IzhTD/mdnD7WI4+1Oqw70Q7hPjuSfdK
BZVrRXLoJ4nezF0tr0ThgxlubNVZl9/mazI3+A80aju+TekiWoOeWzxmpcpE6LWy/IEH3JgWaN9V
r+LM63GDXp2Gv60bqwYbyW5uXeOmTTQxHFe7dJnFplNSz1m2Se+HHv6R/rW+mrVxHRRV/RpA7hqv
hbF0MsyCVVxX7axrh5xZdfbNPLRuOOUMExfSMr50gV0M0UxUE81oWwxZvJLm4N4VXLrafZayIuaw
1dF93vm2cszrtu3H9Ep6ue/9yIskX++J0R47bqzWVN1hzhe/wXR9pNh9StwgUQ9orsznoC4Aj+Rq
95/90TZ+JtgyE0fNzZREhDhNt106VF+oIcRjMw52FaqGHtxBy3T3C7LC8a2Vcp4jUPrVviW1yHOu
6R6OWZjN8/gnb1fndzLNlIR2PrTFQZLazrHUiE4HIAgczIPuC8+elzdljKiUINel/t6v1pRdZInV
9ZgmNxmeS2exshu/NzIiyFvu44o0nGZ272AcjsWvElcC28Iy1lLVm4F+ooLMrxavJq5PuuYYsuPW
6qqB3Fk9C134fVj0yWpfDfjImetju/3DW1nnBQ4sWtnYg2DdUqzvA6mGMdIxz/kp3cQhEG+ERh/m
Xd5rd1pr9Y9GB0p/rXlZm27lkFOEeZuaA5WFlHpsrYPzQ5v7DFOrPMudnzaRgUVEjItonrXEacrQ
ceFL3g2JyDozdgiU+WNMufHKftKSNzmqKtsthpnlfwoeYHMkoXt/tN9KJRjQDd8IgUDZSEHfV4JU
EDoX4iIPJrdi3DiaG9FJgjRXWm58oezkP/UeI3o/1EkNbViZsQAAykPF5N3NopTfdH+6hPyfP5F5
gWPMDPWPNxw46fsPInU3b+ZlrA4ZYptj5Qw0RIzVeV582b5lbq/H+VzYTx/9NHqvm2CfR9Ymhjp5
/zSDrkYvl/KgjDkXcWcOyVby6Ze0audQA0Yt9Fw3PBES7CnU0I6Zbla1LQ5zZZffxjJVHW7Qs6/H
y6pr/x9PYQS1GFzjhwdF7+T3MpFdW+uSiIOPDYnGtrLS15qaeoka6FeX2Ndnn7bRUqEru8A0OAac
Mkfl2lD2Gk19mD2OwlTzyx/sSgubzGp9+fevdfZ4ZHWA3aErxFdlY0e/XyJFg+U0uFN/GBJuSVvT
iygLpjcs+rEKtj6s0cC3EI0wUloX/ISk3BMUym0yNU+ByXCkr0diXrvNUgX7eQc+7L+/7GwSgS5Y
FsBrYIX4R5686/Sly0lTcKAYFIu343XivgZTmV3XS9n//vBQlIew9Cxge1xNT5Z8gOLIG1aG6gNW
RDH4WTiURXZV580l2+q/fNWGGUIxx6GGtvzJV2lzPQ6i7Y2DYSfkIxhc59kmehqd7JJNln96Rll0
F8jNgZq0OX6eqp8NY/ZSSUPgMCy2oY7wiM3vUu+8JjTTNH+zhJk8iZQP3ZVrnVW7f8/p2ft/G50m
AZwA6CgYO7xfmJWR9pklGD3l9bvnCe5xJbmXaGd/GwW6MpAlY5Chs83B/7T6eIM0Dk9G86CXNAMw
7BxiHVeQC0fi6SYDDwUpwYcb1ih4ySmJmCOx2TSu/mGUhn+srXY9lvbwe0CWv7cHeWnqTtcIopSt
zcJiZDDs204+qsdBzZtllRygwdT7evWXWLeUuhKBuOQSdzp/DAVF9b/WsgUaeuowns0DfKEF6JXa
wIlKGKnHQSlxAe48n7/NwoBjfnMMporaPvh/fqUAE+RAm13/MAv3ay+M265y65Cn49PkrumFwc4+
ifjz7eTloOJU5B/eD5ZJ/JYTc7UOMAuaKe4XRQ1aZ2X+/d8L/OxXsmn7Ippl+njUn1Ubgm8JEtfI
j2pRmBTmeV1FG+fhVYzCuXDKn48FFMnZxJaC5gdx6P03Of5QuVVjl0dE+NZ1x8V1j3mFdjNBnL4w
fdu+/N/KBqh4owJz3oK1AEaeQNOFuUyFDLTy2BJjZ+zGIjPdH1mbgGisZuI9qgZZwIM5JkV+O4q6
fNb7ZhwPH51bmhyQ2VAVITiDr/L+e9eNX5YaeHRYXSNwshfDm9HDjglzR1wKGzlfL8Ru4fvEj0lv
kZf2+7F4okE0F6k8NiuZpXPnOrE3Z+7+31905urDvFLAwQEmGGIjmZ0Mk/AnuGZlVsd64qFKojIn
c7xU+phHAC3+ax8Qj3UEsiCxrZ7UvNz6aF3Xh6RcchvkIV31w7r47idjEj0ODwVxHXGPuCuLEzPJ
CUZXnd++JVo+6Uix0iIo4kB4RNhKr/HandPOS31oZr2fcUca2ukVv0ZnvA1WcpF2tqov5U38H/L6
finREti6+v/JSjC5ej+zZl/yEAn89FiaktJnz9tv0vOj7lTZBkUtrT9+duxmWF+7dp3tL3NjSiML
+TeZdQ/boXBi10FQe5+V0GPuUNOKOXKSmd+KyJ3VeKxEXhaHAZgIHCsgYW9X5ySAhxPMT/lzLCH2
RAgA9O4BubOYj7WgcbszvLzNotFsRRIDMAnttTcbn6TVZqmL3ZJY2rireWjkbhiU+vRnoHNix3Vp
Vjyzi9Z3DuNEBHJUp5YxYb8xdPndOpcyu62bFgOx2gmojfxitUTULDDiEMsWTXrvpRhk7pwhmVSY
lbq13Dgl0h98xjM69Q9e5/nVg+gqy31ko7XkKqYqqSJjWlL0AD4v/xtRyVZ7Xpwgs685U736xs7z
tApXy1q+83pv9J0YPTnfGyQ5+Ed4AJCvQkOh4T44GFCoP8U6A2MAidokREgvUVFSFEW1F2jl83jl
WWbsUrnFGInS9/6wR/nqCZvj4ajnVTvs12opg4hgpeSHKEtMMS1BIFC4+JpThtPiEiaWDebkX3WJ
aXznSpAViz2T6qCvztDE7Hcy59uu7PXnqV7cV20al/KxLxNH22VJUX9HVaj/yXozfV5yXWFIiFUv
yLS2ZV06xTx1uNL02acMLDWIPddtn3NvnR9VrQ0IOZ1Zu+2X3pn2khRVgQcQ5V1ojkvbRF4lUZaX
TuqJqDLHMrgtSs/5qVcg3DsaFKXxGZTGXm7TJkh+YC6aJ7FR21kfBUUgVoGJkLf6UTE63at0GwwN
CL9QKtJVFbSxYUwTuC6SzGy8Ig8mwFddF3rzKvRgkTeYzE7km6dLNV5NLQrXG5HY1rdJ2Wv5w02F
Xx2A5Rrt4NiLVT6PARc/sTK6qYVd6wWPyl1Ha41GQxPGJ8TR5mtVLXa+LzGSkmlYUzYk3/ym9fPf
oLHVpzwT+XCl18XkPCwprdRYtxtYG3LN+UmWFTf7Z6nyLo0qzSHAasxmY+VlpNd4oWiNRvvVLHv/
TgpZDPd1runfqhVm1cEUtZ+PEV6Y3vAYzMprfk6BzN9skrHSh3GW7cvkL4bxInFlUDT6iwWYKp9X
9+irtkHgr3tT+eYExeLESxcYBFWC4f6ZaUmP4WIOxCymuO/pYaBr+nxb213V3hbemL1if6RnED9Y
+aGVL4n7Ok9V0P/JzARe9byUugjVmMi3yc6a/j7tR8Pdu/qg61d+W7jOdd3Cx76Feivtp7xO1J1l
Nw7WpC56/bs6EV0WGx3qTMCkFuzOogOxPjbogotXmgPsxhJk2ghZXsKjUuJJduekfvNAcgCNEQdn
DRUJKzGC0MAju9qVWoHTAYF+2KYBZdfHKSWqeGcmILk7T0fVGmW2rKywt/S8jcHfQfiFl/k/dc1Z
ixtAPeHsF4pPEfVVYD7hUlY68SqqvsQoxOzJJvD9HjBqSjsVWdPGowSy8R9mu6T74XqLOxK8uDRo
IwarHqPM7Ogt2YPWjaHTV2BMTeoqK/YhxRNa5PlFfpzMtvI3CRI2kq3r9gfPT7IyyoRG7s1QZA5e
R56Zi0jRMvllTqSUhApDBVrmoHV55OTp+pJR24mdZSn9ITVoBO4sI2vvkfYzu2PRqyMJZu1Pt4Nr
u7OtzH7EP6EucN1fqzJaZn392a6CRr2Dv9LRtDBK3Ik+8IGeKAxCbSFTZuflTbPDun/9nA5pad5Y
i5lYVx549+9CUxVGO2M9OpzFVuLGmpi9zzM8/zZauJaMsKyL/o5nUPV1aExSqYSZj0C4Zvtk0Er7
RZ7A+qOXo/hi9vQGIhWI1oo6r3eZOaMoq3gyuR4AaTzA1Ux3fhYqS7/mhT8FUd8j1SfTyRynUFvR
Kce0rn1xM3Gf/+bwtJoQVtdkhLU9G3Tf0HUOcTbqzWdnWP2AOKF1RS8jxWff05IqzmY8aXb54Oew
X0fi6bEgq2hPC7t9stsq+D5Zqjaj2Wmqm45u44oKRrTXWWAORjyXBCOQPmKuXWgEyZTtglyZP7D2
IuUCkID5FIGWGmGRB8ESOgrQFMIuRJOrie5AwoPRs6adqTI/iChRVhgupjs2cYmE4iYh0eRnNa0j
MFWWjyGzirprId/5V5nplX0sXGMoot6tYevWPDEenAKBwc4qkWJGWeb5vzyzMT959qJrYcoSpgln
gnUNa9UpOG3jyAHcZhp82yBxnDhLprELexLGyXXm8P6WDJ5nATnrxe+gn8yvyUQs067s+uHzOCoa
sGPjBZ/KdPFePDmUhDOPa3mbrANkQL8dBhVhN0AJJbqarpAGi+krOXAm/3fCwD1eO6LX4jY15jsE
1X0ZD5SnB60OmBkUnty/vqf4G3GbkVk8pA4XBhBWZ3Cf1bMfskL0p9Z2m19dyt0NOyg3qyiRXD67
1teWJ3656XPfSUcLjVw1LyYJTG2oPDDcUKnUusvT2Zt3QdvlMtYhbQ1hDXecOCq0mJ9rkhfHMJ/Q
IG9HKy1dmi4tB8OYN+UOJqm4V1OPKe0qlHjW7bwXV7wbnKPJ5W4h0vZaJ+ymxBV7txrkS9koD1/2
paRzMJrk++I/13PQzDl42bOqqmoHYSYp49KXzkvr0VEMKT6tMpqnxXnOOm3CKhvzcX+/anbt4Shc
Wl+0lR3Cpw9NFvmdXr+Vi9tjvYiz6696qX0VIcofaX4kK6IcY6CDe6O6pfqu8dJx2CxGwL5N/Ezf
LV5nMcPavHy3Kt1IQuHWdbKDI13oV7QxsQuZZ5OeXpEJVYTk7XEtt41dDVjXuGsRGa1srukyLEWo
plLg1jOC4EaYNHbPmOcvNLehq99haT4UANtO64fkNOlF3K2tn0XN4Dnd1TowZ7titXMVBTYhl9Gs
9csf7OOdTwrPxS8V7eNHaQdjR69sVH2oAnetQ1mPC7ftWLS/gXWH3zr4WcCZ3VlvTQu54FrXpW5e
iXFsbq1uhb6OfpBbc1U2bSQ3cTN6wI2sXii8mk9VIbuvTmIie7OMcnwiEbeVe9As76VsJ+OzT/iA
F44TMGGIsIYyN68W7cWDbvA8EiCOBbgqsPAwZl2QLSisWduBn1q3a2Z7XVw5K5b89bjKnn7WyiQp
1dK8SBw3mbd+aHtdUB8PD5khg5RAlbJ4zvXex5F9rkzjsNblVMXjpM0t24O7L7JG1/xlLhyBcaPW
6asbqOQVe+Og5kynpgr71SQr2MaNcAyNzmjNK14okyYid3aW6pBbfp9dDZpkN8LNzoZDMzrF9HPA
7We5owC3tTi3xGi8JsuMGTJfq5JD2xbDumeWyupqrlKXH5RsSej9g62Sr9A7xPJA4ZDXn21HU9pO
+rOtoiFQ+XzbwJfrntA+u23s6iOvtNa0S7sOCTzl8A6HOu/9Xa2bWRUJ1Yn089zkLc107pOfbhKs
yRta+4mWjUw0uet1fULvMxaqRyTJNXIHrc9u49RUnv+WbKZ0e6sxe7mr/L4trofU5c07Yaux7t2k
MP1bmwZf/93p/U7b6X5hBntSBjv3J4K6gSkwtAWykmyGktxq1R+THLnEV0cSyXcfpKm2Htdlmcwj
oaLLZ8X6UZ9sbzWaNCyQOjV3FeJZ9x5WiP0KDGVqOyYpd0WYzokcIk0RS3fEJDzobtyu5aWDo7sc
jmoyZHEzaUbp45c5Sf9WOSSDRt6YO+4+K2jxcl3XlJuoP9I80vOhmQ8UEd4EQNk0MjZ4Wk0/XNPR
rDcsuxbIEzxs/VuPAvRTW6NT2bqcksuyNnh95HYtebRpJE1/Ice4TF8HbctNijSeL3VU1XVXvzmo
qI2IBkvLHZeS0jvihdsP066ZR63+vlQDklQSl5rgxua1at2TfKmVV81iipmunC21e8yrSHVkKdom
S174ehrs5qyey6PkuBzvjbmi9LO0dvJvSAyfgjX2K0jgnyby7pa4JYuvDM3EqZ0b+DSZ2udV4KwH
5EQOnqxgVPJXZWbEcRMOP6xh6oyJESF1sau9hLSex/7EE/altJtuwZdm8dz7omi8IV7nnuxGmAzr
8rtpZ5h+4SwXbPHmTtpiBwPS96/lOOftrk519aw6rbau6EY2vGT8oiv160ZARbwHejb4Q1epgr1m
LbmYQmI+gubalXVQX8CX/gJlcWJCxQdwMWi5nmKBFqI+fHCqYzbIYSfTJInYuJ8AQrvjvyGXv43k
ISwAMEMSBnr2Hn6wMl8fwCOr42TU4o7c9q+rlwF4qOXzxwfCqgjhDGg3NqAnBL7M9mtD54g+0j6d
oiTRCYwHz4gEsqoLMNJpRxAQUIcx68B+ZETQpPffNM8FVbIs62MgA+cOuUkQFWX3huXtfOREsXaQ
PP78++vO8TH46EwjfQSbfsUZ65KCquahWh0xPfHiwUoHTo7R+vCPxVuJviNFL/0CenTvP6zQNaxA
ck8eiSTICH6Z+vJagJQtsYU1wYU1eD6LG5CPum8Df7CcOFmDqYPWJJW8xjYs0481t8YJQhlDd0jX
LuXZpxyjxAAoWD4a17MlKGFryv/g/rImT8BpW/FhxTzUR4/zLA8rBTAd9q1vzrt//2pni3/rdLLH
8LTadtqZJN2w3VWHIXNckmUJ7QQah58EMtIAbi8MdYbug5uiGNsiCKD/ngHuzgKB1cOT8LjMtfln
nis3qobaJXXNaDkRm/Gj3ZjNJIQjG9AdPRwr8/1SGXEZNPRhLY6raM1Xk532Bueg+eFrQ/5CSHV2
Yc+dbwBYAvpmkUxTIUAX+n68JmmVlcCXPU6dZkVu4/kvjZTyw+0ERqGKRbNAq47q/f0orkzqFSpN
eczgjFJpLmTohlbfCCiMmMxfshU6/yha75v7MholD/uCk0mc2zmAPldmRytZCYsVwaC++XiqftQX
g5Y01klw3TfnAA7HEyTfbkB5obPk+CXi7p6KjvvMpOVYqeKSlOxsHW4NGYJf8RDcjqvTs7FJkr43
CFs7alXdxoUdDK+G0Xbx6GbWWxL4l0j8Z1tsGw+oiW+jD41A6f0v1ruL3a/pkB9dRUFRrtMkMduV
+m1fSe3rv7fz2c/F3kL6iVIHtw/K2pPVkVoK6wttWI+DnU07PZBa7NmVfeFc/NsoBnp3rjLcF4xT
Q2TBGzAzdArEEUfEn01SLF9wqhm8C539s+MXE1oUGBAJMOPBcvfkvnRmmZlT7ejHZEIrk/dBexxK
NK5hJYs1zAH103DK0vX3R+dws6/gmqGzBT3DOTl7g4J3HGEK6rj0gdpv6bdR05TZhdPpfA63a5IZ
hJUOfeZ0DvkNraGED8fphH17NwN8dVpxiRzxl1Eon5hATna4Qac3mMx4dxa+7I62rQ3xMvReBKGg
i/89Y+c/1HZ1MAycS2Dr05O2KtsCaK/tjrqavShXWJpOxU2aFjc+5NqoVPalm/lsD2+yo62lamyp
hiyT93vKzWzQ/5lSUMuH5blSbX8VpLPa115iHfuini6UHefz6NHxQwyxLXvO35N6CpFbb6y6MR7z
Lkgjj2zrECrh8OF55JDgroKowD1J1fv+q5g8C88Frz/iXpH+8TKLTibOLWkbDSPBzwdaJcGTIWv7
kkPy9h9+14Hb6pvtuKCwQnJ0arU/dslQj3OJWHGtlz+6NTa7Xsj1Rl+M6rDQEMVnt8idN4NnwNW/
1875zG5D40HJikfm9F8/9H96/n1d5fnaZdNRDygbSzksRzMH9fz3KGdn8PaBwX+pr9xldMvez6wo
hDL7apyOmTJoKeLPdmu1dMGCbr10Y/5tKLxp0DfBgSI88mRpGj4pEvTcp6PZWHaoz7PaLX7mRSrx
LzWLg7/8bFQDLEguGBbotkv+Z+4w7qip83MI10aZf0VLmDa0p1xtjvCZIu0madfkwfAG5/so5rGM
9LSvL/iXnW9EWv8woiAQMb3QRN7/Cb0iq3DCTvk4CTQBe3PEUPt7qYPHeZXTLw8TnZn2gv71b0vG
/7+jBpU2Kq/3Y1p9ZvYDSP/Rt8E99AGxIwEb3oe3PEQU/N2RE2O6flZoLUAayVAyigY7flfXip5k
2b/8e12e2b9RdMNq5CWz3QQ2Er/33+LR35P4VoxH4QmE2VLrOMUSZ5nWe1AoewgrqzcesWdZDA5W
vUzCxXXxuiu9VOv2BgC3ukpKhTxB1M3Uh/2sRLGDK23kl4w6+EtOzwjC7ClhCBzC4+9kXa9a1trQ
+scjC3l6Fobb/S7rMbsw639Z0uxSDgPYihRNpw8fovgKV5DSh6GTI90HlnTqRoU+V1mMY7abHVp7
XX5OJr4Qe+JIOj2qHT+5BAn8ZYXBBgN9wDkUorBzUnkYeTt7Pa0U3rLS3xeu3t5gW6p2//7xz6/N
LeEZMyGe6tSIp4q0lDRP4k2y+Ui9UXX8sHpmRLMqzSAULW4edyLRtPyObnSxfLiCwwnN4hspgXlz
nQr0iwTm05IU89ELVH8DuvgU5JX6+D6luqHQtjdYhVfR+7UtLTOdppzvK7sFY39hVLtW4+T99yye
n7e4yHI5cwRuL68zwsxMFzytF5R6PcVgjPDGy0MPz39n5xE9/1GnXAy64D1DA9ro4xt59/1H2WRZ
zwUxFEdDjhLHtpJ3craY9nWCOPCSz9nZvcxgCD55yLJEMBA5mcFCJsTeppZ3zFu/+ZOBJ8uroe98
7aCPHPYxkiTNe+5ro3izMM2zIoFLfhlVJCk0NKKc4qtAk8ojZ0lF9cB14DWPy1g0nzTTVn3UVoV4
JsspmMOFTneLhKofm/7G7ItCRhkYztdxnTI/BmutftHnK6tjGZTlZ0s4tJwmEhS0GFMsmP+OtUz1
UWG14tC11ovsFYDcJhGDJo/cK3cO0i8rwp/f9tqX5s//x9l5LMeNZGv4iTIC3mxRjiiSEknZ7g1C
anXDe5fA098PuhsVqqIQnJnoWbRilJWJNMf8BifAPPP7YgqHV61weO9riN49jp8iNt5mXDPrx54s
A6iIRvh66Oeg7XaGSq3UG6Q9bPnJXB1FFtogHl9MvJdq4yq+y/t+jJJYN33RKV/Q4TS4ToeTSCto
Xxm2rnbVbFx0V9uWEblJKTfyeRcW/eU+MmPTmYeutnw6h5N6bO0UIfEQ1ky80+dweHeYBcqcEBER
aZCpOsfycrjYGJtsArjhZ6aDgENFm77Lg3/uH8WrYIBBiCIxelnyXV7Ny0F4GLpowDPbF/hL7vpC
bWP6aVr3ZKRR/aLkqbVx9q/uaQY0lmUkV+MsrrWj0G9wKycayBBdbCSMgIY6mtzaxqe6OQoMb6je
S0HJWH2qMUpdyGiu4jtDOrxIMF9fpjHcYqXcGgWtAeSqgTaZlB0vF48OXlTqsEb9SNfqh0QpZo8G
/Vbx43rbQYnnwcHveQm21/qjmhuO7LfI9OHaagdBG2mXqQUNT0Pfet6uJwT35XcBlUImMOXVlrNp
uXL4NdNv5NL4kFChEoR7N16y6wlRDaY9QCJI6nlVXVnEPkOtmx3fCGScfVbcFNs1U02q9BfCOsbb
/R1+PScuf5Mza/IA8NqstsIAvneUTe34i1j6N8CK8dcsnbYkV26OQkat67rNP2vlyaKv26oKRsfv
Vaf/Wg9R/6iKWH69P5ffZ/4ioqMoAJqUKxlFX6wVV5ceFreKATPZ9Wl1QLWCh9zFxwkFgnoHVUvX
z7Y+Of92Uk3/DkQ9JKcoVLqfRYy+whE0w6wCu8wC9Xj/Z934oBABFkHMRWKYfy7PwZhnoVMHOR6A
qRpZLxLASPuQm3k6f5lAhvx7f7QbSw3yFG0prkVKJFe8mDYcqnqUjGbF5o7zYh4tdG7290e5NSdY
MFjZ0WRC7GD58z8StT7qSyUNWtcfceIF8pUovoTxDZCv77z7Q12/ZBhuUJOCfoCTN2no5VBLvEC7
nY9qGkl+cgjAvBm9lHPcKIUnQlP5V483D+GNVTQoMlFfAo+9EAQuBy2rrFTgmgV+D5RuVylZvlP6
cUu89Pp5wQJrMX0DjICAwxonHIGx6lQ9CPwIeueHMo7Tf5BnRyB7QA+xpv6z8ZzdWErCyUX/W6WV
Bs3tclbVKAPDRErB78Le9YQCNV8JreSzQs1x76qN9liOQ7Nle3hrLdFdxPwaFwu4gasPqJjtEAVj
EvhFxkvtOKNycrV5i/RzcxRYxChI2aDM15qzE5oJhjG1ga/P2T9oyoyHqHbenULjyYwvCo8NvSya
kMuP+GPb50pjp8Tmwh+ko+1nQxPHLLPSjSj5xuEigkIXnpIAFDBntWBRDTuQR0340tDiXaOZ+TG3
ZmRL5uLnu8/WxUirF00xEVAIA0ZyK8TMbNj+j6FicoT70skB07T4lWaBaA/3h705QXY8OqPUIyh4
Xi6jVuA2G6ksYzbEwU+KBWq7G/umnnfWWDc/3j0YlDNcWpa2O5yKVRhCFIy1HeV43yAEedHxQfPU
Ysr3fauYG7WjG3uQ3iaRBbUybvs1c2+O9RlkhB34sWwCJDNq+ObSeq+OP+8ohW+qLDymMAXXFYXY
xQarlYbwEa8HE6gkIGytXj68e9lcZoKiO+HVUs68/EadSEsrnOLwHOhttjjluoe8bPSnkobFy/2h
rq9BOn/csSQQMJnZ95dD9X08ABKcJ7+X0d+GDP51E/1tVkrMTbL0dH+s663HWHg6LHqwysIquhxL
q3H3Codx8mHw6QAw0IxHG95BEsYd9/eHut4NDLUoYJNWIwe0bmxOsRU7qalRScyscdeAddrHc/de
dczfXSuF6hJKVxRo17CSsCqJrKbR8HOhdvvSjv7pZtcC3yXLjYf4ej5UdSiJ2vyHatmVbtlYAspX
yU2Q6phfMN5Lz6nbyo0ay/UH4p2nA0dqQgUJEa/LD5TaQRzhh6b5QRcZx6rFP9adncLL1HnLSfbG
hPBdg87LB6Jxai9//sdtDpijsPNG6j5yYoushwNAUqb2u+N5OIALk5elI5qwVzlkZg0DnpaW5WO5
Sk+2d35EmfU8J8awcateT4fYlzQILjSsIPAPl9NB7mbWSzux/TZS/+vMMH4wUmlsBLPXIQSDLNOA
ZUgov+5TBeGI0kbV2j7KI8Xg6ZWA4JFa8zfSZAGIFZkI5BXAsL1XBnCRXsd6FfgI1CqyolXsMnZC
TZsG+I1s2vohsvs3pa+CjdldLyE4IyJ0inzUFOADXi5h4GQod1UdoUpFztBIGXiiVvqNO+jGKCSs
i0gv2F2b0trlKNxMUU55KfCNySz2g1kWu7AFIn7/+qFMwd9zmQ4tpG6ucECkVBK11VFSIDzUURUH
ftZJ292LZLDVh3ZQo5+oK3Rfw1oavwqjVMRRj7qF+41qf+0sTmbuBLzKBH27s9NBy561mMLRW5NV
Yvi8NOvFMUiCXn/W6PgWh9TOiuCVZNWxDqMSqN0xRChHwKxQ9P4ZrEBlHh16YBEMsZyimqqVAMjD
Im3HRzg543RC/qOHW+XmbnqYq9A29krXmOBv47Jvz2h1ZuqTOZmdlXlJWbXpAXpUP516pDvmB2tQ
s+CAQ6VhfDGEGL/GY5Ob0JGQ13qtENMyHgpdROPebgKQr8qk55nc93Kw5odsVjPT1yVFl53Z5g2t
rSmq27cJM2kdVkrd/tfksm2eyzKhZ6g1XfhlFKhk7wclmMOP3ajjcJBDrGv2MzfxDCQbdOTerhvz
M+e+Ch8sXWiU/ZFy2qXElMahsEFKf5S2Vry2GjN+DkdNT48WEtH1Q28b83hw40wit6JlhusPBiJQ
yR7d/GzyykIgmqMmE/ordt71X4Z4mP5Oqg4NHTH3mbkbEtXM3qROkwdDUX2EFyQtK2y9DJwZrlZI
u0pMPXUeIl4uQCN2PGPOCN1lqCHcoGOVv0LEitznCDpfTjdCFfIDpcvI/jXVQsl+tJWU0aPaoQR6
MnCuUr5r9gy3pcOuTpwnzbJrT0Fig/LfGJhJdBzHeJQPdHzrc0199JvZlm1yLmoTwTXIVCIHs2JI
Zz93o9ofkwLvkv2IwJc8qUYPFj+vaZ2cExOn2bNdAtPcm2jH1Luyl514MGJUG/YRCKLilGQEe2eh
qZIX0OCzPJF6T//2k9lrH2ypQvoRoFp+NIrZONQHTKt5mKum6A520YZI+GhJNaCdos+vcRBYzg6g
bxR/MAYKDk/m3Kr9mZi8T05WgoLQPgIJg1bQiFGqCf1KImcwVUaB8NskZIU2WJ22jzKXabCbcqND
N6LU5nzX9IEIvb7VE7mXVmJC6TBFN3hz3SJZU1n42C7aQX12bgMxSC+uUr150BvQU/sUWeX2wJuS
TeyVSql3BO0d+HiBd+zwZruSzxuCv5O7KXYc+eg21qQfe2UODVTT+rE7jNEQDqcyNOFPeIXbasOL
S0MIc6IxUMQB4e/K/h5gdto+uUPqfI+6RPmEDJvr7uKgioqncEBfwVMy9Eq9TocFtUvnhv20aMrl
O8caRODNIUSE3VBGar0TZG0BRWBLJruYasi0szJoAAQrRiw9OOQuRo0UZT4Wk0g+aWolPmlIviQv
IWZi6pdmnHP5orJfEJfGhH06W3Uqba9I6zb/C65t2+8HoGpib4wZsN3aCp2+hz1pZlOzk9g9l16c
a/hbR/rofDftYCxPsTRqHdIJHe+fXYS9J7hpKFkNdcPReMu6KPu7Nyu1Og2NPmUgpZXhK7DjJH2b
bDBwH204AeNDS9Gj+YwAEt8/bt3yay2GUN3DC3KBjasjfsQ1Lgcfkw7n3KOLpNqP1pyy4FnFPTI6
JJxj+XMa1BFjtoLj/jigGQtvFeJf+9R3Uw+EG4xquQPXnw2nxaXUOnStqY4ep4QlhIsTuX9xDQfp
CcZZ33jdYhj5MNmB0T0Eke22RzfDW35X2xiV/0dno3J23diHGtqFM4KRYnRVJOooBM5Pdoeh72tc
W1C8ymlstFdLjOF86sNBGY96qrXf5sDuxo8hZJr6ECtVVu0HPiWW6/WkNod8qGb5IU7DAGphI3Cn
RsGpaxX8RHph7PtRFKj2mU1pPPHUBtBVctqSx8gcU3nGSsGoHjPZdqOfI8AlPrp9lRpeE4229pT2
IzSWVndl6ztzoE1PBN2m/k+gmfJrJvVBfzPr2rW/pJUjim8BNU3lk5pFfepnvRK3XjRLcz7lWtF+
SGao2EcrgQj7BaO31qx3XT2ZYm8FwzTy5ssALjLbBM0/1CMdSEYozVR7BVJQDiPBacQiadWHx6JC
mfiY10E67mQrOu0DxibzfHTGqip3XRVObKwZjuLJqXoLv8tsaq3v3Fhd+XNGnVbYu1LJCthFVVAM
R7pi3WdbTMa06ysnsM+toF3A9RDOkc8BV1+t2SqVQy+bTntwG0yYf8AVyppjlFCDPNJVyFTdG1MR
Ri/xhMYugPbKzGg0GWI+SpNMG7k5kn5EyML5r8iEDt162hSIdG823JtwBYqy/ujSv23PwNn1j/BK
quKnIpsw2MM2IrGNiSP+pX1F2tSlzlw+AAir8RvrYtDEUOsK85cRhzTf0N8om33G3UzLFOa62bLO
s579y+tTD8+ucITrTU2OoYTIEzXeIcjZicc2SaDxuRP9lYNZIn3nIUnaBR79P5OiCKaUhJimmO2d
W07a58rMG7Tf2hIy1zw79odQaa3En+w5SQ5zZgjE2XOlrQ4Kb6dystyJuCYpFUy1Q77S6ENT1M0d
/ycnexHI3E5HR1LS3Ft15GJcN0cVJ0mq/clIRvG1iTHGeLGnVFW8KZ71710YdvFrIpyaYzkjzMJt
hrRY+6MW6H5FHnukGD7Ng7DdTy7iDrCF6B7qBydraFYgI4/eGpKXVnmaYXV+wwzKgD7Fjwx47iNb
x7MxFBiJT5NYPL6KTH5BBw8ADvfv/IT4l6H4U5XEYt/BEmt/xWNcYo7dDMUPOFAB6rPAsH5KCE4/
R/gp82FOFpDQaPca93EI+we6n9akxxi58F/4i8byoEGiSd7MyI2LpzzMa43gcKi00stGmBj7JfnD
W6KYyvhrIpO0+VognwktVhuQZZDo0kB/HvXxhV4jfuDFJGfxabI0WBVexDv2xQSEXr9JEv56n9Oj
TaDGNdOH1I667NCnU1s+j8MQ9s+2UAb5AG1ReYLRgHtbZHdJxjKL5q1VeoMOcQLt51S2bWDvHJAF
yg5uLmQQokt+ESTx4jVEbLF8VbBRtk6OIc1/kDBnt/VtVEQfg6iUOLYJZMieKIUN8yPR8dw8VIEW
yw+ZkzTFDt3syT4FSq/2P23U617yedGpxC7JGk/lrMbDiz50+X9O67Sq3xid+lUMrtH/4wZBrR0K
7F2mTw7/qvbGJgmnb1MuoPbjXx6faoJTX0XFwdyhSmKOxG4Jd2XVV708dvmMSEWrlRRJvLqrGrx/
KgeVzLOOqCfgihpayw60dMBjqwdlfGgVoX8OHeqLR4lTO9CBuTYwuUGU0bG9XBgwOHvDSbiyXVF2
O90Ju+gvPRod/ZMTmV31te3YDD5ycrgZmfx7sQ/bRdPBA+My5E9Wk+UVwoJJTm2SzWq+hkZvqx9K
Nlz92QkrrT/UQSGMU8FtDwzDmswjWaGOpEAK7eWxyCGl4mFjxMNjajSp8wRVaCgfFj5R9W9m1UF2
aDtHWOznDKbkYOfoGGfIanYnyHdAL3F+kJnX9ppWHMEP29pHTdQiOBRxFKAWiLyi0j9VSLwpqSeV
MEesQoax+C9zgrQ75p2caQ4JKJLHBAKEgdRuPHN6QmVRN6TFhAJWzZVW7mQigw99VRufwrqF8WY2
sWyf8b0tLD8UuP7uQkXk31DcY8NljVsqxyCAEukNcD3K01gFvfyYRaGdo41JRQ8dl8Fos1fTlvDi
vM6Si+J7AV3hyc3TZn6dTKtjuwmpDd9ypUBVMoHXGO2CMJldD6JdqnhlaWPMFfEUWotvaPijGseg
2BG3AR8OZjfajzrXkDepHWEXj5u1ZZmz1GcvE0uXgj7pK7kl+fK69x4UeWLmgetSgdTDU+wioyo7
S3+edKQ30D54LesIsQqRTy1Ss8Z7bW5olYDdp6ZCMWVhOK0KHWHXDWWlN4EPZCT3SkfEH2CXYJmH
W/qH+0n079rjaqrot9AwocOMYtRarE84yWjXwg38BiXbxJOO7H6G0DA+lRByba/TqvRHmUbz6OW8
MW9uGirubk5F/M/9H3JjyamJqdSQLHNpuK3mjKalUgIMFD5Ss6Un7bQ+8tG7I9o2zRG6dO+7UY73
Q9xGexifb/dHX/721SqATqYEg1ocDnVrMgOyxzUPaxaeOWFzfeya2YZpSUjzbUZXFCGfHFrWVv1i
PSbpDJjohcUDQuEKk6+IURrcu4EPd5yMzw7q4+x0xgdjQsyhU9Rpoyqz1HYu5sh4VNYBJeFYqIC9
4M//rAaS/nPa2VVFTGdCNSvjny7jQk2kbPfY1gXPBOjDX4nVbQkxXZU8l5Edlc7+IjFIBfxy5AQL
rpaCCXWapEx3aSSmj5DXEXJG2u2v+x/yqny3DEWPgjYqjUAacpdDtfSMx2KkAwgic/oODz8/Do1V
H3OEUk5RR/oGQAz9j/uj3lpaviCNVMruNBNWm7chVOocSZspVNNvmUt/KYnko9r3/+glySzkWC+1
kMC4P+qNZYV2Q0UcPyfEKNdltrZXMkFmJfza7tRDF1TEgZktvQAXgP9lKHpI1EUXLcV1u3hMYO1W
5ih8uwqcAyo0nTdBqqaeEG6ph14V9WzQpJSTXQXEBtfvqnhoCdvIhOjR564H1KsHtN/1WSk2DsOt
USgmUxmH1kYdaLVPRKnkBceEL0ZJZF9AAtuBRdrqKNzYjYsRJOg0fJEXf5zL3YiiUSI1BwffuBDJ
lw5thjfJSurnxsA7VoyjQ0kGBV/t4f7OuLEfF5oKTRMHHA+X2uW46lzNgPjC5Kxg/gaPtM7OSS9R
UTENBDCLLjmEUh3f0qirN87f9Z6ktrzgejCyocS87hCCW7CaiTrIGVFruWvSSH7pyb13FIy2QF7X
aBjOOB0hpPqAdy5X2+UsAzEhZCfT4qzXLraoWJim8kco2zD+kCpNR9W161TzHIFzNx9UasWfJxKe
9lg7QYdKh6WjEsFGVLqv91f/xhpoNgeTXcXJBBBz+bssfelUISp9bhTMPuhqDaHX0ookzyVsPN4f
7HqLcdGBdqBjteAero5LO+oK/fT0PI86wi/t0Lhej5bJo4SQiOiKrkT5hyrJg2ljj12fII1KJwRR
OrSg9tZ7OyJdbhpsE89FVYtFs4O8gKjl3RcPo7iULDUawnBQl+n/8WjpaYKEipNkZ6QRxJe0iIOD
Ps09jgvB1sVzfWgWHB+H3mA1F3D/5VAt5sEQkilKmmWlnJMiMU4VSjPcEHON3k+MHF8GK5sSxrvv
IgamRIghGV0ndvJq4ExrYZbn2VlLRH9ApWr0qmwK3tt3tBkFVTfgpIQd+ItfjmIPJlIdCAydkYiw
fuk5opaOPtffA6fv3gvy/D0UBNGF8EUEq10OpZC3cHAZKnAbjaCGToPjpL/ub/xlVS7DGS5WhEAd
+MK40Kwhdw4KUk3jzHyuNHNeUBHW5j3ABcrCaQokt3JKc4vyemvLkwwAjgG3wsW6/Pkfm7FtVaud
xiw753LO/xr7bH60EyRx3j8xcBxLD5IWvruOlmhoqXVZxNm5GhT7iBUJqc808T8tkbcxpMr7x2NP
gMakigW4aH2Qp8apnDyO8nMc42I4z9nXll6n16WD76rJf/cnd+OQAThT2Os8iovX9OUSmr3Vd4jm
sTWcfW7L8lQa2SctIs2pdC04DE41UVWrN26RGx8O0DbKALSfoAPoq5dicsOuSNFMOqcid75XA5ch
u1JuhYHXF/+Ss8ENgg0D0mMdYddqm6SLytlZT+HADtTyj1Ghp4+tPW8SepdHZLX9iZGJKZwFw+Ks
SRTzTFlHmYLqXCOSM3s5orWdp5jIxlPht3EpGWkzfFaarH0Bg9n8GOtqkL4ShDg2cHMn7R4KyPSp
SBEN8+IxdPWHqXf17LFJW117cMxZ4C1D1Cn2GFDk/cGOu3Tc9zNthTPvaLWIhHPEjikJtO14CjrK
84nXaLHyHvqu+xk5bpcgNssH2aVgRaYDdQVEK1O9LsNzWXShvaM9mGNRGKvRdECKgjwbJWMkAKmm
B+mDAHmi7kyYvQ4Yz5mAAqmopnyECFxu5ME3dojL7aCQcKPCi5rr5b4MnNZgjyTF2aRP8x3lP/mK
Xc2WW+nvbHr11ejv03dfEEdoVCzH448bRGXnOVnfFWdUqPTqEc0Gx/2GXQnd2XSm1O4pGqKjZxqC
tOm6qB67Jy3Ww3wP332K96U16P+iSdmMJydoqpr67CSjwxxW+U8Bk9b06wRI/1/doETdrqcAG/r3
z++NLQ7dH/bO8ooAcFud3xwN0oDaW3EWIhXfM/bgAKZNUQ+TJcx3S11A4iOtAp3CP7gjrp4szKys
SSVbPWPA2D90MgkPsa1XRzpiYmNe19+f6witYHI30kZQdJcfxm7R8tEpxHFDzJZ+QMO315Ejysfo
eH8Br58tKktUdxiMBPUK5mEnbqI6MVfRTFzc7aoswxYh1nUvDbBqovZJA+P+iNefjOudeJzA5vdT
uQpHSyQCm3SysnPJOduh0FRy7GikYReu7u4PdX27L9Bs4GcAP8DurVcRcdi8CYwpP6t13uy16bmo
ih1mOxQHl3IyVqT5IgMabFzvt9bUXXhxCiAnYtJlBf44VRluLSFOIPk5jNPEiwZnH1uZsVNr49vA
Pb/xXt7YKhrwe6TIbRJI8OWXoxULoriInfxMqBDt81aPHo0oezftg+KjZS1DEGVD0FkdtBkxLhX9
seqMeA7+UxrVVuAtKKfyOTe+2o0JLTLZCwQdXh7Z9+WE+iFEAln01XnIpXyJbTd8CFIsVu7vjRsf
CfwjfztwNDyu18AqB9lv6GV5dW6rY6cOLFqRjJ4haevoYmND3JgRr7xiLzinBWa3yhpkRKhWIrN3
DqkGHWvwFsdoyqZP92d0nXot1ClSLpaNAGrNxhh13tUgsVi3iQyX0D6llaVmcN/MEqczqYzVLsWv
aN5YyRsHGuI/7yDwQRgtaxxca9d9gW5sdW6yRjlKYMGemQt3j6nAu0HnPFXQjkCzLNklCPfLraEn
Stg7bVCeo2Sc95VZd/ukHraCmRsT4twS8JJMUoRdV1/nCLjF3GjVee7AIOVh7XzKAdCf9D6x3p0F
8fCqoPtIzOEDrb3WBwR48R6p6jOi1u2BiMbd5XVi7CYVa8X72+PGJkTlniIAIjkoh6xrZguGuk+G
sj7rSBoaINxd4R4mve63qky3BuJxXOS1cOVAA+XyI0kZDwmC5fUZB8gEqYsRmpgQW5n4rVFcUMy8
WzDggeJejpJlkzG4HdpxKMEqHyMxaw66jkDaNpbt+p6AHwjJEnziciet+T1lmyPcKrX+7AZJaD/o
ckLpOVa6cDxMwkVZL57seiusuZ4cQR8vCK4PSBmRdl1ODvtOuqtT2Z/b1s3OA7ECjZ6yjNONMON6
py/OrBj6kIEDbV8f3cbpmjaXSn9GELs+UqTvPThl7Q7y+FZ1+NaUiI8t2+W/4CKWn/LHo9hqVk8l
3OoBOUTJcdA1idaK2OK+3JyQtbz3kEV4qFYLBxvNBv4YDudMHfNnYYM0QHHW1HEiEHC775+o6wuX
HM5crJdwj0CJZ3UbDbqZtA1govNgtUW6H8PRtY96K0geTDvr4zPld809TVkevrx/ZDIDmPd0A3kk
l037x2LOhoUNTT2Lh7TWC2tXoD9bnIzSBccyTWCdnpoOH7i9ZsmhON4f+jqmWsoobDiaCyi9rFUc
VKOLHCdOGx/hicazC33+okYmQrqzEj7MNOhfGktvduD9go3lvt5BvJzIEnIwDGhwaxZLo9dtLfO0
9XtRG6ekannZtHgL93x93llTbq7lSVty9NW9IqVadSA7Wz9V4k9DkuNbm1ffnaj81zLb4OH+Yl5v
VxglCwh18amndrQaTI0N4EyKhSpQEyO9PYfTMSWvQMVD3cL5/yabXeZ6y1gLLp56Ioyt1Z4JY60I
DCNCoqcOW3tfR2BC9qhC98peVrGRLlBPMAMLpGfeY8SoPNGAGPpPi/8f9p9ACNXOMyKpB3hnyq5D
QBto3TEWIw3SIdQX78yxHsBlJXb44/46/b7w1j8e/AAFZVIUatmrcz2GWjKqdVX5bZbMEVjTJtdf
DB0BhUOWFU4Ve5Tbs2g3yjKzzwHMz2SXtfrQ7uNapsCqk4HAe66mdjjiQx2Gh7SjapJ5MsxV57FS
Gt2oXnOUp7VvRgTS4SQaJ/lp8nVmL424PXE6IQPfJ1mkqh5Ip8T8ABACG8eRanb2qmE0MexDuL1I
ioF3SzD+CLPq+/11uLVfCPJNPqRCj23totQOhQK4xEhhqgFzUabsG9GC6dlV9f4YyF7qb9h3E/VT
pFo94mjmxvoIwNkfluJNNxrDCYPhEUvMcD7cn9T1ubZRL0AuDTFO5rauqdet6/K2BYVf8hA/gw7K
95lmZ+++PQjplpY+wnbkS2viNclKW9kOvsu9VLI9WqPBg1bl6kbt/MYHgsJK157yJenLWpQtF4Cr
zKiv/dqMsu+Nqs3JHg339GRqZZltBN43Fo6O5NJlWRoSqItdvgLDrBb6pEY1UqbO9wVC6Q+88htf
5/o+hPG0vDGkFPR213V6UOSlCeqk8bFRGh8Qtp1nZLrbLvaVMDV+BZbo6w1a3/UiIkzJ40JUTGR8
RbiDIYkQdMUTE2VJ9Fk2xohApXB7jLyJLMeNT3ZjgsurgmYHUoFkhKudro91Tey4KMGBKhm81LTq
BtwgCurHcDIiA+z5RCv7/p6/NUWHFjkgD4KiK5K1Jia37rCm8auiql4gbgxvWenUTwn+HRuxwvUu
gVTHGwPvhQo318blLsmMvMLbY+58A6Ns1Wvy1IEi1zRTerw/p+uBcFGEWA2wAjWqK5iQUDF5y/Fu
hfPQqZ7UU9Cnof5uDjf8bYI7ikdEIdQ9Vi+Bk4cUmE2j87GL+RGa9UnN5Yex6uDb9Mr7C/VLXEwQ
TsWD0HV9adTY5SpmJDq4ZF32vQdbfQAbPG4k7tebgVFoUtOQR8aRGuPlF0LfCUiqUvf+WMjiET00
23NCSy6QxK1c/cY3olDKnIjDOc3rLpWtYPxDnWD0xyoVO+AZmHwvYPx37wS64FzoACeoR6zBU1IU
9D4M6vvonWGbglfoR6HO80bwdDWXpZ23XE5InSyfaLVsCVQme4gAr5d4AnzolMXLvi2djcvo6nqA
mMqhASZEm2IhmF5+HCOL3Vjrx9FPdZv6Sa8qBzzGcDARWXwaMaP37q/dzfHQXSCloAOmr+NrRUHU
S0ctxsd+zH2jwj4eylFWvwYtSk9CDWDN3B/wKqBnglinLYS1JUC0V/dfIzIcClx99M16Mg5xGD3I
Of4uR/VECvpRDbSnOTe2wovbg3KyNLbiMvjlqqI3XyvVbPHtFOW7a887GoyN11aYwkRRXHh2134c
83EjjFSXuVyEkctcKRqQPYAeIhK4HBbTtKTVmlL6TQh4f1CV/TyA7WxzLX0MOiHeMEUZPsuiiEF2
5o3xZtWG8UsG5pf7a36VOfI7yBr/v8K/SD1f/o4smWqw2Zb0w8KwENjt6/xV0F4Od12gFgvFqRCv
0HLJPu4PfGt3Ie7xm5hPkdBenRlV9pSHNFf6fT9MOHFZP2vAtw3ukl5Xhn/fH+zqXmOWLrEjNSfu
TxK3y1lSc7fGPkbaMaIM/7HHWQJcv7C+B4H5690jkYsCoIKxyr2z1o8dgw7PwxnlT4lvwxkvHahs
vZr5ctCsw/2hrm8dRkIhhbcHoWTqT5eTmpGLzaoU8rwLsP2b3dvpj7SpzY0b9MbS0UWlJMcVvSgI
r5YuUjWMPYpE8bFLTV6KKrMf81wEL9rQ5hvxwfVQGpknWFsosvTR1tVOEs9ML1pF+k5ij4ckaMa9
1GAYRXH5bsY0xdvfAjbkEzzg6yyO8rRqS/hDfjnUwyc7C4ZvhHrxRkB3fbh4TPlG1GbQJaTgfvmF
qlGJ4zoNJ1+d62mn1U7yJYwX2bdBF0e1j0FxA4HaeIxurSJYTy5SsKwUcldhCXw+Z5JGPvlxCPjR
hYn0dWDVPVGG85f37kA6gggvLh198E7r4k+YTk2rwoHzY1rgD1kHZhaBcLm/P8rNCTkEC4uWOhIY
q1VU+99iPerkI//8eUL+7wCqDdIrTiEbI12fKBCPqKQCTyPO5ma+/F6xltl2NOmTn8pmxnnLDTy9
gxV2fz7XNx+fBnQe7qjE+Feg3xkHWWm5xezT8v5UdpXf0fn0iqn+r0LL8H8ZjKO7oH6Z1prX3mRq
6QQQ03y3dybELuzZ/mwAAYbvBFf07BLsaRudhJvz4yldYpXf7vOXq7iwKa1iGGdfOlD8dpXVyF2t
QHWpXa0FylVMG3O83iCGSjMLyDgfjX2y+myI4DvTBNrDd4Ki8VV0wo+962I61rjTBoDr5lBgxABW
oWZJsf9ybmOL/6ozT6a/0PhPZC7/YSQoD9xQzcakrvcik0LtxV44D0sT43KktpyCwKmRcdRsER/j
ojfQbqLCen8v3pjPAh9Y6gS06tA2uhwlnopB7Y3SIcHF9WjIG/HDyOEdYXRpfrs/1PW2YNHI/sAb
OXTN1tpGada3Zl6gblcZJli0Poc4nul6eFBxjcKZ0hVf7g94YwURjVj8jRFEo+W8ijAafXaxaTAs
fxaJ/RzOYBi62Rg3dvutURwuDW53+/f3ulxBs4FaiImU7eudU3DLukXxt5Km2catfmMYiqXLplvW
jr7q5TBx46REo4bjT1kcHkSfYXhML/r9m265aBfRNSpGoCMuR0kKt8PBMg18Nca8Ps1r99ATwm1s
uhtz4X5dvHUooDPO6sOUhRotnngOqd8U/TLz2fmopGG6cVRvj8Lm1rj3eDZWB6hOokbtzNTBAnnq
nu2sdPchOtgbn//GAVpCCPAjJM6U2VavbSiTzoaT6fgKAmrI4dXqM4KkmJvKdEvY9fdDd5kzUF7j
GaTsoBBcrmWFrCKpRJgjDKGSCYXtE+KXXlfbQEjAa/eO+jWzIUXnnoI37pCUe9Zlh94DFh0JApzT
pwh3OzF9nZzPytTu8ui5E/A/rPxzJL4FdfJguxjX1br8uxG/7h/F67NP4LhcmlQQSF/Xr1Bvh0mP
s0LAtwBJqWdVfB4rLdzplYEWeDBseSpcf3vGY2/9rqZx/FchA2mqGKYEBlGpOxLLo6Lc05naAvUs
+/TyewCypzBIXYEKGiXjy9OCzUsHfWdGKrCtBp+IjI5DDK/dg+nsvoA9S89619RPGOIV38iyxg21
uBurysgcVkqvCztrtcOBvZb/x9l57caNbGv4iQgwh1uyg5otyWlk2XNDOA2rmHN6+v1RFwdutqCG
DmZje4ABXF3FCiv8wcYKIA7pLogT+hoYFWO9uCNekzxJyS2d32tKHFVri/0HY2Nt3GwFo9VW6g6a
cHGYumKe/tNc7Ijv4wJUbGBhtNgf0xWxcLfw0ii7Gabmb8vKV2CLMDN3/+4tBSx8rQOTPfL2byYv
+wSOdZmJEDdUdTeYox5qiQJrBKVZfBC93dvDrTtm8625Euk00n+n8byFEjQo5NG5Ec0Jzr3cd1pj
nqZp1M9endR3AEOTO9dexq9vD3r9gdEzh3pHskIDhLLw5QbDZNBJOtvrTjiQNhx7iRgxRERHOids
tVCyS8ulvdW45ia+mis5mLFyZFbE2pVRUiRWbWS6qKe47V0lkIhlD0HTtGO7fyEj3A9DuTy5mlE7
QT6qdfJt8bre3tvwBD90A3Vr1KBUvEMLgdFCyn0kojTnBgLmQvGqgnucSlSqA6h2ufUklyoq/T4m
4HnU9MFofLuHN3Sq295MPzVzVirfCoXWBb3syepX/+0SVzaMzZvdaMm+/JVNfezQDBBtTEZX9Xm5
ExGs2i+zjs83LqkK9Vgna4d8r46u6LGVRYn7YMGeelLGzm2+WVKk6R4nAsfb23Wvukd7WpU8kBNo
fjfQd+WhjiEsntNoGBJ+pgOTTB08B7pXNOm4MRraM3QQ7BJRvOk/y3Tse4wKyxbX3CHJtDQA37OU
R112qvpdMbVRudOqZWmRNFWq4atukimmfhRnnrqv2ijVnpPRc6dHUZNH/MbSOUU+II/nKf1vNKJG
3OstSjHneOmRRc20rBkDXdrIdMghi78maSK0Y5ovuQjcrAaeRCXHTtWzUEuXjumUzMnE2CkKTs5+
cjNpHJzUcapTPziT+JKqZRwLjFLdFM8CbFEbyOQETz7YO2384HmZzlHwprQOpkHCIGyo5upHL6kc
545pp31gdKqsPkZLl+qrzGjRPvd1pnhIUehLdYdfUPSnVrolf4ayH/+x0SQRe4mCe/xQVZobVYFR
RHC9xzaD2J/1JVoWLYUqpKH6sq39QfaWuo9oBmNKXXaGiSJKq6pPLUFu9w9wklj7MlNblp9BC3fD
ybDmFmElxK7xH+9LJGBEkjv9XoINrT8OWTr8uxhoSD/whg1eIFAFineJmnkLDd0RrSvscqNm12eI
cexbq0jkEaPNfjrPaBNY6D4Uc3XgU7PHDJ27785YysbeNelkizB1knQ8qKy9g9u3kjv/0sr24j/1
pPXJThstr4bekjVwQAs1Lz/UrRTlbnHHOr+rK6dN71Wh6t+xt7fTx0bHm/lUdlMNe6QVOHH3AnHk
x1rU8PaRi8m6oIwU7fNgzm5zLxOUR4Js1AfrUeez0wbsUGO4d/TEfkAfCtfpGhPP9j6m96kdkBAc
nM8zNDzxJLF/zz5ID5DLDmxQ3X2r4zl/RIEdsZKcheqOpaPFSiiGBK43qiq29rVwG/ffFLkRNJVz
JM4eFRWYxEHQGJmPaWPPaKrobqSrfpEY+bg3TF5P7dRjLGo8NX0j5D+jpczaByuqECFNYQHiwVoh
1CcVH0+kWceLFCuaw+ThmO5TlqqjcHIQjQoWiVb2Q6mM9bOkRhUZfmTkyUOVau39NJYDAuE5Hr1H
p+kMS/FdqH7faOVHUwmHJPOGzEeyjCtvh76SiD+TgMUSD2CZVt7OjBWnPbS4q7bl6liqMGslTqOD
AcpMfZwzbmc/ivI+Os3Uxp9By7sSWSrP+kqgjco/gMcR3SEx6HYAz1ihzilq19tN1Cvr3aQgpYUW
St7MHMe0n7BF8UoU2ZwZlzAN31sMoV0Ls+2uHp2Ti02vdx5VUf0xBNv8nKI+Vv6oKeG5J8XAjfWb
NafJb12YMvkG7ydqzq02Db9gxLn4JiMc5fmjWqluoLjxYO4WK57d48Cjr4RywsboUfWm2DiJmm/7
2RrwOzgqieHkfqHFtXiOJ4vKHJ6fzbRr0MSoEcoxOvOkprjdA7VzivxB5cGc8QIZrQUSSyfRRBVl
NwZjFVfLzukn1/wgFjn+AkM5PA9j16qPQ+6mLlJsSDT6hSzm4b+3n9RXYhjU79fSMpsW0NAWfFgn
bHNRLgas+UTdw8eadspiFg94A4mTgbrqEQ0pE3+hoXkYzBrpFxeJtrd/xAsS+jKagE5hganncqEW
tI3kQdE1dSlM45R2Md6R0xKn+Z54Bu7UOOAvPPM57XPdt9B/xpwM6h9Dq53qq5Yr80cuo6LeFXLp
kfgwlgZLeBzFU9y4a90pErHHLjozHJ+DWfSh67Y9MhIgYdrfespZHafC7Q9R2w7KHiTNhBE35C3z
wA7wvs610fCoOwlgLn/q264Mqh7ptkMDq0EvULaij9b4+mTi9O3b8eD8ykctWj6YtObH94Z4qx4j
HEcA3y8+gJsQT0E0Ty5DIcMCyXEjUHj+G5/zK9zj3FUon/X2lKmnt7/NVerAoCtBD0g2iTDtmcuY
KwZet6DCJMM21ob9ouDhXJbcXP+PUUDNwdGDzk2V+HKUupqLZXEMGTqZGO/dhlJmarXWjblcBa2g
McgW194AUCtShctRxgGzQdMpTQI53SICgAODVbSe3VuJ0oYErd6JvX7L9+h6BddRV0AgFgI0XTcp
8eBRl0CryzzVCMGVqAfhteJDtJhulBFemx0MR8rctCjpgKz//S/oYWpQMsKTxToBBOmHPe9pLz8P
OB8bgV6VM/gaI+uG81AbSncjG7gKzBFSQD2SKZJ3cfw2U7RqVMrYjUjBLPJXn4/3TTP89FLnPyGi
W76Hr4+1lmVgeCEBsv73v6ZZF7NV9TSfTw28NUSUoqg9ykX1cKAwUACgUv3tvXuTySGgtnIraP1u
AVeIws2WrjC5Me+qwFv9zpEerG/cgeYr22TlVGAbxV24Eswu5zU20onKQvdOpQ2zdw/hy9T9QgdY
FlgWYnXBjC5jc7ZQ28x2btkuvOnZDCUPUy3lXEupi7tWWrG5E5mwJPQ5D0fyvbXU07CLnKaYz6Zd
SySuEmdwT9bqgWYHepQjqKZkrSu/dhxN+6AjVfmE+NsI7VeN2yUgWjHaJw1Zre7Jk1McHStaxD2m
8kPcnqwylR3yhraT7nKwpUTMJH7o0OCAgzRiE7tqAOQq7/g9mTKHlbZAus2mWqnurEgmyx7tvOi5
spVs8L3em+R7a3jgvVagCGABADAgly7XNRHCxBpeRT4U0SMZ2OjDweZHcvMGHOH6+zEOtYe1XAg4
dYvmiSdN72sddXXNbpOT11nZGcW18tY24ddevJTrbAADUPYkDkI1/nI2BikABAQEh5Bone4y4crA
NPpb53l9Sa5GQWJ4reNSYNtaA9dNI8j52YsgkornGpHevSmj7lNpeOLGnXy9bGvcsXJTqeauQNLL
CU2sWYd6mwgro8iedH2op4MjUeG98Xiun/lySlBQddSL0EFRQXetv+Ova2M2x14vRyUJF7o0+CVq
kC12hI3QiNvGXGa/geuGS5aj9LafpXl3gze6fpjL8V8o+ysAkc1Bm/ByfMPC7btoKPnhCjgFKOei
d+zIO9fon9xsuPWeXn9A3I+pkKhEVVRKtuVxSKFt0RdI+ER1/UNTs/FQwBLyFws0+ntvx9UlkpCE
tvsqRrV5ue0Yi2A6uUT5maTUlud/rGJ8N2yJvxnGLcV++hMA2Tbvi2OXUm+kolDUk6Q1w0QAXQ/v
prcxyks1GZcVm0La5qboE8etnWyOw7iYsp/ACcpwsrJbGkfXG55iP8Ugx0OHmhLIZpQEnAUJuxOH
appRpy7KyDuJ1r7lpPnKDlj1ybmOaC8RUm+Gieemb9M5F6FSCPOTtRjGCbOtKXQHqe/e3gKvDYUS
F5VXqoErMOJyaydd1i9F64oQedExUGmxHxCyTR6RnKlu7LaXjXt5jNyVOW+uBxli1AuO6K9j3Bgt
Oo4arNgxKc1h13tmNfhNUXHlZlZPcRu4cpP9aAot0Wxf01Bk9KesgzhoiRk138VyRXbfgTrIzvUS
S+1gLwVc8wIPGP1kjOkgblSlX/ne/FxOI+rjXHPb3Aagcdl1lZaEvUkN8U6jLm3c9UtD2vn2Z7ge
aI1SADjowGx4iTZf3DbzpWnSOAsbty3JEfL0o+XJWwZW1/fYuvx03EhDaLxs84E0NXHdQIsh7DM1
fkQwcvVLbgeEbTWYtWiYRvWNm/u1eYEmREoDnCzNks3hNzFRTbBQhbTbL8hyIcEr9zJKzPdfMh7Y
yxVnzCYG7b5ZvybBe9aQDsx+6vMh1b8TtIL6xjNwfVboi0BfWUNKHeGqzfvdeLWjlWZfhvpEch00
7pQg+dXr/ScV/Owtn7b15F2ellVVhTuG0NWhvaVfnszUWeZednCD3XI2HyvYCAuV8l7JUQtpEFzU
QFNnP8WYFxPovolSFPc52gbv3phrwkWOgJ30Cmm6/BWOErXkDBTsndaOfWvJlHs0NpV/3j0KLxHo
APBSaxS9rvxfN8NUyjqPbCs61XGqPUA66XycBfIb32+Nwv9e0bXXiCQNxHUeJOAImxWN3ErNoxEG
OcIWfX304FXNd3GuDqmP4uwy3gkXWVS/tCK8et+e4LpMm6HXnUOhhuwAKsNm66h27GCb5kCxdRIX
mdhJo+au6WOHGr8jGl/wWGn+KHuVIJt+643ht8eQmVuQsaEIUgqAwLfJTyZ3HOY8z8uwy0sl6PRx
CnR1jm90qV9ZX24wdb1YXnB866/46yuSHMdYqSxlmM1a9R2F5KIIiq4d9pNFGoO+sxbMibS/v3dp
QT2v2EFiM66arVjFNCM0rWlFE0I1/5M0c/VZy/Npr65d4GhxkiPgoDHoWtv98vbA14uKhiQoQrYU
Gh/0ti6nO6oYOqCe0YTS8HD9gTj4WHelfmPTbu/sdVo06TA3XMsQ5MyXo1TKtDiFWbUhTm7dSbg0
5vpOGw+Jno3BbBrJ8b2zMmiXecTzIEAQ8NnMqs+QLwMZXoStSnnd6gYQ85Rjb8zq+jxAwIULtYaf
zGwLzkCj2nWF6tZh3HZR5+sWRdygtu2p3DmZFgzqnVzmpjk1vXrLSevllbs8iyv/nGYgKSXQqa2o
TlVZSY8ASBNG/aLH9/zbTyfO4oO5CsrvNHDZiIC19VrcbQq99e3Um6u7pIsnO0yWqksDEmNN94Fi
4EvBDEmAEg+C316Z3SU5ePbcZw/LWoWOffibgzjkPSo3j5qs5v+WbjZ/Ef0PJQV8N0HnN46m5NQY
meUEqqVQyEUAtmn3DbajGVRyTUbHaKp7rBviTn3qqJFTXK9ytJXAanaTj2h1OQaK6kaxP2FN7ARj
lBv2eY4yL3pYxs4uDtyosxW01jhnPpdU0t71SWdpqMAXOsrO8L6bfybUuL1HL8J8x5e9Tmeva+R/
hjE54k9pLN3y1VBMkdyBG6tqmnV4UaKYJoYvVW40RTgpiMLv8rjyzPNYTmq0M+p4ik6qOWAg4OI1
PdzTijCepshj3cqcCsUO6QWDToaSoQSrVLb1DaRr0YZTWwzfzNaofuu1Kq1dg3x1HqTtPM9nkblg
uROLNDcsgNK9V1aRFwi/JsJTHHqAeG3fIrtsvViLaqrNmTeHaYolr9122lO9dOoJr4HyY90AofAp
ed8y7tkGGNRoVstLxlwPBpjey7OeOiXXdz83IWFt4rJmzfxDr+yq5mnw5mG5RcS5vluIlBCJo3JL
Y5648HK8zqWza0d1G9ZokdnHalSs5t5YcjsNZF3bX0SR9t2NSucrc0RYADFBHsHV3nMzxxisFE52
C+R4jacI2cbGVwyytdRY3quxxnIyOxCHGlcaRKDNo6tH5cyDDjk+s3gf1n5YfVcjpfRcVl6FC4OX
9oe3L89XFhSVZQu4DsKQK3L+ckFz6K3LQq09FCpARJCiUO4CSzSFsY9is/V4ekvrlgbAKyv6olTD
eiKOAyHtctCZRqouWmcIExcbd19qarRXuw4JpRSS3Y2M6HqG9stjxHZZnYq3Ai9WIVzSuGkMiXuz
T6TBGJLDfDjChRs/9mlyK3J5ZbxVqwniJyKurO0m/ozSCRE0XV/CwdTr2Jc5Rj5+r8JZ9xeRDzSN
2jy6hVe9XlF8MeH18Q8xKayuyxWli6jg/DOo4WjZ5WM2FdmxsGPxo+GWvpH4vTYUSRnaTYBxYF1t
nne91TsTcwY9RE9e/lsq7YSgOg38sLGK/kbAcj2Ws7JnV5USuoVg3S+nJWpt6KnRGOFijP2JsEY7
iwErp9FBauy9B4FwheCHgg/REYovl0OZ9YzCiBQ2sihZRNrQz/dFo6efF70Te2TsunePB5KUm2wV
MFg1Gzd5ZjkLdMxNxQ6xNUl8RSC0kaf6odL1z+BY2ht32Iu25WUIscYO5EQU6VYS2yaT6K1RaAoQ
lTAZ0N4L0BUYsiCLqkz5HA1ZNIEJilqVenVKYXzSYnSiJ9Ms46Oi4qL3VUxqOR2o/To/3172dVk3
v0tHWQf6AsVq2lWbjUsJLtX6AtWBqcOWIMeh5qArTnyjWk675nocyvI0xahPwkTaCjyisNDyVnWC
XStAN5WrGOGdjQ2C8aWvk5bWZtPZOHcUOIB3xzkCdLVrodrNdDnsuvoxOka27NOq6p0d4gmG+qnr
XIwSReGO/5RL5upPqZtmxo69VeP+omqTdRjtzKXNS4dCCegf2dW56osISsMki/rfbmzV6iEzRBQf
uKPSchfrnfsRT+DE20erUdKTTSf6nq4wd4eOWrmKbwPi5Pf0V0qs2hDoG8+pZ9bZmQClDEugXPST
CfyVAD8q9yl3xuknyRlYmrminb9LdXc0fZqi0g7AZsSGjxkJLh7NZFi/2yyq3TuQsznYqWIZcYaI
G+injZspy05g15n9zkwMJn6n8bD0p0EYabSjMW6YYR4BBjwsveAOV/skX/6UFX5GH2AwAi0WyDXm
BwMsRf2zzUQuj72a57wzEZcz2vYR5lwdBXnJkwc5ZzhlcL1jXN71KhljH0GyrLsjqTerXaLl5gen
TPruwyg9+9lwimY+4DVOIz9FlEA5WJOH8IoAy+EiVVBF9CBtJ4p2jZGLT9jgFd4Z9A6uPHWDBjbO
RvFE/rU4X6lAZVWQEeq0e5JPJz85UdqaOBGOZb2P+lFT77tMjaw9/GagZwIFCpgdTp1jk+m0hoNW
ZC266FB4avuIjR/yg0DXFO0wwNb6hcapMgY1Ea16T8fdiqGOerh3Fe2MU47qKsuyVwR9st3qDPLT
GmutPqp6Vn+dsdvxwpw65DdPpGZN7p/o4mjkXqbtbSyomqdlgnZ049C8pDSbswl8f62y2uAkODaX
V2KsTaWuLaQ8iTRQlMl1Wf6Q2uo+biF//HtyUVjexzh//NJFMpwNyeetcWmxd3NMtycwrLR0D0Ov
ep/N1IgTGsOExYGZmdpXp1coR1cReigntxg5LEjVdNHRa7X5vZIP1IDAEhAyoopGwW1bRHTmbokt
qyxDQ+Y5YKWi+WBjQnUjQXzlhqGZaq00AWoWYMUvV0troyG1m7gKOxMUsL00Yh9VdXM0ipu0oteG
YkJrEr/WRrYZdpY7AqruXIXWPBZYUznTxyXVtN+eYrs3KiSv3M/Oi94VAeJa2tvcz3XSEG/YXh02
3mg+oEmiHdqxdO7e+wrQnkCED108yLg8tJdrxz02YAaY1aHpRMX95Jb5URKrvjtyWUfh8xDvrjW1
dVn/rvYoptXORlKH1STnD3HcKMAqMzCEaMXu3j8hg8rSWsPiXjI2y5bHnWLpQjRh1Wv53s3tdkdI
eCsUu/44dDBJ+QwIZtQ6t569noJSUKpNdbhMpcOrTa9liExxI3a4DmgZxXWJxAxEz4HNXC6bQgHS
bFpJ1YjG5T2KxfNx1iBOzo0+nAU13eP7145zSs2frgJ/bsaLLFAVQOiaMLHx3crK2NhX6tDcmNVr
a2ciVGxY6kpC3W7sbs6KHtTA+oVksq/7HJRn5dzCAF2f1NVwAI14tp1KMrD+ir+2HE8J0PU8aXib
e3unOr13V3jaEPRLGd2Y0HWBiqGomHItUDzlDrocyugMoh858pnAawX5IJ7dITkuo2b46qJOhCSF
gf2a9vntr/XaDJFgpD61UvjRkLsctsvstIhsvaEuliQBIqcqDpV4sxLW3tqIrw1FY4t0leFWYu/l
UEq/DPgI4GZqKRaOaIg40x7aOfk07t6e02s7fr1X14wKFry1uShsTyjmNOZNiPf1g4OWFWA82SOi
mefcGNGtdPiqzUiyyNOBxi+89VVVeHP95V2iyFZlvDFOk3tNdtmH2HX6O8XDI9icC2+X9YSZClnz
8wgs/3EUJX6bONR+i+IuP/TgGoLYgADn1WnvW1Gs3LigXzyLL2MB2lWIU65xOoihLZhtaic9UxK8
CaO8K5eDZ6XEpF6qejIgTSwAq6tNEh2sGjS779aNUHZNY3lPoh3nH+6S2qMvFKex/GQ0y3FP+due
fCf2uBilbiGWVTAR22+1ZZz8CUp859v4Rn6SHRnszhkTK0H1pyvFjU+97pntvLy1/A8MkOLx1quZ
8DDqVMC0YY2eU+CKsd93OaaM795QK9gKFSPkPdlTm5qAFK7ilFbZhnOkdzujEPJzjRQPpg1N+R2Z
U1Lo9w/IheMyJo4RFHYujwpg3sVqJ7cNYxwcgBdjPJlUk/lJx837j5ZE0Y1Y8epoai8GQ9COuUu5
tTd3dk1WCSRpHkLLhfjuG3rF1b002FEG9uAYX96e3Yuo58VXY5S1/oc23wsDa3NAy7KN7BqnXBS4
tUZ9rGk/j3AJ6twD32UWleaLcdbdQMInd/adXVv5T6wfSzTao9nWTjyqk3OeOzfR9rVIUvvbUCLi
5s9lnaNl3NoNrki15kTLruyiwQsXEWFMRypgSx0UBUj++jy02QRXt0M3+0FrlJF8Jh41TBN70XvH
Ks+1/kRc3IldO8celfUZmLD6cZqqqP0lFFLG3wWmkt5TYZQkQ6aKDvG9Luy0/zQ2nfPb0uLiX0ry
a/8LmDxqczJL++8J7yZ+9rWRen6G1W60T+zMeZxAqGRfDGkmP6EAuP+YKynoozcvlnXfL1023VcT
Zcf33v5wbcCu0HAFTs05Wo/XX+/bBH8F3M+ghTVYgb3ndYOfSbB86PHf4oBdbzGGQvMXwZQXnc3N
loY05WIwbGthnmTJP3WhtDtKeLAMeiPJbkS9Vw/AWkonQkTtCf4i2c/ltOJpxpy66LRQmUzrP2/s
BBTPzjW/oHEojoVWmbd29PYa4v5ZAelI363avFvxDcXsFNB1ixFKro96P81LK/fL0iYfW5Fr7xWw
57YjFIFGSFJHp35beyokW6MuWytMZazuUAt1/UYdhG+o08+3TyrYuuuZsZD417i8cKgAb64+V0ye
hyD0EhJBKuKH3k3e8MlW53HZUxSDkxHNgyGCVuvq9ksD3eZ5QeBzCHMJPygY2eDwH6hqYVTaS+++
LcyBakHhtlXzqIPU8ly/VYph+ajBZ1n8GEmQ4hPmlrIMiqm272vq9ylofLQHd4s2JravONoMYXNJ
oUqkY4dBUCyRTfArM64maClZnBwAvszprmVRigNXzKx/XuZSODtXm133U2/WFeoNaWcZ8BVyF5j+
kGEM23HC2nv+rcgOk2JP0yfu/GgJht6CG6TWTRt9F4Yr/kWZkPZVLBYrOUTeMKpHHQF1+99clZ4B
GMQrlc/4HrrWXsHsNT5Y1gJ0FSvK1AtqOvZ4By/4yd+XmWv/yIc+j4JxnLzUT5YJWoJFov2f2tHW
454oOvuIS1Ax7jxpSe2kGfHQASWYE2KIHAqAtkucPEtwTutWsKqsdCX6A8lBM31ZWpO9aws0rg65
kUiJ/fUs/sEYHTNl+G3ef/W4KMtDVlbZY4Wq6GeiGPyA82XOxD7rFeffgeof9L8IuRJ/tAayk75b
O1RSSPdXuqgztZM+WaS/zGqlH1q2Pta9kSJ+oYsV5X4N9gg361JK7XusjEO510XW28ek6Rc38Dqp
iqB0swwyNrYjsK0nW30m/Oi8D5mO6OfDOPdpeXCzpE9OLvpA2UEV6LxjGU+iOPr6oLX2B0vootub
SuHh2SxJqWB6zgm0kLePwxYhsx48Gnz8A6CMftm2RgDBvIKCaJN0VN7CQ+J2GAwbwlXBAGSFTaOH
3GfGtaLT5XEycGEIhnpubmEPX/LPyweUZjmFQJTTKI7wal9ecDDf6CpBqQw1qzfcT5iqC+8uXYgl
ArM31OqogP/Qzm41yJLgs8GCkwqKNSCwHcfJvkuKafiA87qbHzOriPJjraiYKq+SNM2OJpwl/EGv
KiS1vEL5nkfVbFD0HFLvUGH6OgSZ2+XPsh+GZx5nXM+cvs3N3VB46RSog6Lqn+qyqvVPXZ4aP+wY
deODMovCCsqsGrs7Tq0hH8yK5wcj+7mdVb8rih7UdanVyY3Y5vqj0VRVdRoQEFL4c/PwuPmASlGT
4VVcpk7qz1aROl88mo7RaYJcsWCrQ8d7J3NVSTFNbxCU8fs+t7pvb2+eq1CV5xXWN0AH8HYQOzYx
VgVPL5Zm54UTjgVBR52Ljq55S85l/VsudwbR/QvXGj09qDibp2/ycKUrW8ULh3TQ5wPwUZwiFxWL
W7e10nvDLIx8Hw9R69wIWa+XmRSSgJWwbuV5b6lhBc3/qSnU9NzUw0BXXh46zWkh13YnBl0wV2+L
XanKo1V1z2+v7EsL93LS69jUzIjQ3RU8dnkcPDG5PeDC9Kz20UDFVx/qX4qrpp/tJEbiIZZq+5SU
inwGT1ANd5MrRBUoCloTWBeV1v1M1/Q79AKvAC5cjPrOBc7b7hHanMYH0audPLz9i6/3Ak2MVQNn
hUYBut3sScDPGQbFIjujkttjsF5Px5T6/I3r6novkK94tNqRlwXktoW/UrMwl1ip8/PSKtEUevAY
nzRqTvJgSxWz6XLvTdP88e2pXcde1JxJ8QG8QL2nzXj5LeyqU6tRL9IzXgHOvpxs/ZtjFAr3YJ18
Ne2qfK8WJlY+9N0NCIErLdG4QrqlliFH6MlnDamayje5oXFoVW7x6V75ZC/6Iato+koL24TKJMKi
mN0xPVcWImtzD56vjKdbYIXrT0aVmwoCdQTUGQheL1fPy2Y3XsAorNX4+U6r4vnD0DrVx7nt209p
JoefltpNT+/9ZCwgzWDqToAFEWW/HJRGgNnrUZyf3SxtjrKKtWcX3atfnlJru3KotBvh+fVSIlKH
ILW2YoLhG6ypwl9ZR0f01PY0088gvipfLhQ/CTPz4O1ZrX/L5aVwOcq6Uf8aJdVMekOAEM+qNMUH
G4w70uj4ordgvj68PdQVJRX4Iaav/B/CcdRYtxUgMSZduthzdh7ztvnPTnqPJ1V0lUV/benTuwa7
+OhgV3So9ktiinpv261UvlBYSt0gKnQ2UiG9Cb+mLAeKnsfO8GTZVfWv7LzsD1e6gXzETDvQaM22
2RdqX8+A2JAMeKR+NgKlGTSlCeas7mO/a808C/Iiih3AbfSWdqWmtMYej+3yh1L1S/upH8Yk/hXj
oB75kZL1TxihTckjRfubLnlX34HCorVK+FFHR3f6SmtEG00gZEKEDSHJzhLoXrR9o++ryk7e+8lf
hnpxOITNQs/r8pPT+83xW4tF2NrSQWXVJP6MxI+c+Pn49he/SovWkXjMQU3RCqM6fDlSKq3E9EoI
Ey0ORz5YXvFsO7F1Zya6tpvquYcMMo5nd/aaG/fr1eF5GZkyPiIjRBH2Zo45mvXuWLGck9W5d5ww
9diB873xmr82Cg0DRKxwpljbh5fzwzIPyumSKyc3rrvHyp2Gh6hMnPc+g8yF4joCwOtryP8uR1nA
Pyqgj5UTetPysS6n6px11i1U1itzsegQcM+sryCAt8tRoFARHqc9Sj/YBjhHWdbVRx08j3339p64
ursB5sKJp0Wl0VKD43Q5DtoZI4ocSRwqtjr8i/S++x1ngw5Pg36anS9jmbfDcbHS6NY7/8oJA2XD
mDAu+WOLLyUjXUk9kQIBr1lhZlJU2MznDSWBxvPkjcvuteXUKUoSW3KYSVY300zJYydQpmHbOd5w
oFWmlzurtLly3l7P1waiuIFcGwpFKjfI5UBVlIo8iyIG8jDTRvikvaPVnDy9fxSKxy8clbWcspkO
dE8Ug/MxDntH+ePVerJP9egWE+mV64Ke5f8N4m6OE/c7DDzQuVwX9vw991oKbVbUD3fQnsWPWnZG
UGt2yhVpksm/c4K0yaBKQvNGBwBN9+072FbCyalZhYbdmoG0BnGKhFXd2PxXe5BRVik3FR0/+ljb
EjmSYdNkt4UWthFKMV1FxNfIyAtXBbsbCd3VYjIUCG5q4yBWVwWxy30RFUubD+OoIcagDnjyJQ4R
tAUOQZnywCwcYxdp6vyhseNbt+Jrk6TNQMSuk03SrLscObFHI/aahroiufSDkjNKVDfVr8Ieh/fG
SOSInC9QfysxkzThcqi8m9tumTUtbCRNx5oS7p2eFdl7z/I6ioGoD23u9fbaXFkKcXJNjV0LCcSq
o2z0n5jjGLu3N+Ar34tdh4y8DaeWGunme8k2RuRPEXoY24O+R02hOqtR3ga90dmtP6e68yUDJr4v
4nZ67zO9zg9S03rxr+i0zd4Ha4ySjRHrIbzT7GOVg+Ox01x7ops7PKtA4kG0e1FgtPatcvf6N19E
n+vIEA143JBWhWp0+f2ixurkGC1aiFvP8BDLVhyGrpPfQR1A6F3q91LFIIjBcsR2YKWlACvZXJa0
yTVtBSsBx3K0T7lS9zt1qRPodkN7S/f06mJmLJgUFPLXjPtK6LLuYkIvAwhpDFJ1l+SpOJTCutV0
e0kDtku4is1Y7JzVYXwzpRZ9PKIQUw/tqDxPRM5ZpZwModyravyUK9ZeHZw/tWF+xIjxh9bgG0el
vbcMSqGF7gTCtm7sptfmzbO+tsrhyFxFskgAQYkpEj2c6q4I7C5Kz2g03aIDvHLJrJADQKWQY0lo
N0GRUiWiXyrskGWS518wq0jDOJHWfmmWW0/Da5t0ZU6tvANumS2IQkW/uE4chlJr0fxUFwzXDPE/
zs5jOW5kWcNPhAh4s0Ubkt2iKMpS2iBG0hx4DxTM09+vuLlsNKIRnDkTMwudmOwqlMnK/M1sfwui
IHlIA7Tzbp8EK/HkwxY/N85PjpzFdswCRTVnNzVPbd7nT1lHo9aj7LzDWiI4qnbtvP8QBRlPlxGd
EZvC2+K81pJGC+Ez6Sfo+jOUX0Pfx6r57lcHiFwqLFTdEFuQ7bTLrd7Y/RwXuWOcXEdpaWdpCb5b
NMN5yG8hG1ZWIIgkg0yPv+V+vwxV6UbQ5gmA6qgt6s+DE4b3lTuUG+v8SuaJwwT6F+R5zky42svy
8iDqwcxC1TiFc+fdwakIdt1QBE9TPknhILPuGt48RoQs+iiOqeiDw6ADvnz/asFQTbLCJH58Wcqc
oWLNqAcZp2wEsefDgw/wh7bUwZ8HDzqqiSDP7Yhr00sbFLwX1AZ4HIvpHSej0Ur6Sie0fqa9lbj6
rqi6+Xg7ytU7gdnlMUxtjhg0QxerUjhNhT9ZaJ4sa/hrY6deT9bjGHfPXPdf3Hh6vh3uVRt6cY7y
bIcMKsk+ALIWqYST57oxhZV1qkt6FHdUGUT8kGvOPOw7a4yjfTYnAIwcDNYejDgN1bsBXTtkJuem
Kv5g85jbD4rbN89VKCzzSz5msbsPUC5UdojqGO4d3qDOU4f3Hf5ObjwCMSzsTD91iprpv0QGA9xH
g6iPH9spTj2Idob31UIoqtpVUUbm1EL37R6CWVfTuylqrRpBQOHm94ClBEowcxGLFwNXE0DP6G4p
nPPBjEglKkkv1ZAhjjrqaufujUYxM38WZlmdqMhY7l5vgCH4iUJr0DedSKewMjrBd75890fLszHc
p3UuNb+ChJI8iS0llKHqveCYZeOQoU6Z5l9cJ9D/TmE5DTuh40K9H0ElG0ekdZQXu7L7+slSq1B/
LKMcgfbQwZu6x93te4QkJzqMkdq7Po1aI7sHo6L+rLDR0Xy7y83InzgnxTHWlPQv1lEixbJ+1P+I
AHDNTmRO43FwDbTc8txLfyFuqYEa0vNc3cO76Z33L37g+rSVqMmxQK9QU4YGnjmnh90J+p9F5VC8
Gux5f3s1rmwxzgu687AmcBVZJoNlQVXLG1j8oaJbvjpBV1LMaasZsRaFm5rMC1IID5PFkSzqIKDu
ppmnpu2jvSFGZDoDsQVoW4vySuqU2SU32iJBGbhZPFcJGIuliq+zmg4vuUjDw+0Ze21QLfcvYgY8
BEglravzYqyzqgFYbp4gWtBTn0CgKY9IKOkGsMSQOw2ii6DbbUeksnNP62KfQHD7C2uyNfZagnbr
N6fS+7+qic3g1q+Tp8fy18k+JJBFCmJXAIFoKlPVCBTzZNOQ/FFYjfZ5ShTHQY7RMiCxJq3qQ2vR
fk/NkB7p3kxop6XF+x+5aONLhIIsJiGFe3kxdnZOLkOH86Q3ufZxCKro1xyw929/ipXUDAgYZUyN
Io+Hm9JllNk1FSWeSAA5dv5MSRDeCfY++qpiS4BoZWmhw4O2IdRobL6WVYkMNhOa34F+ikZc82Kr
cHe5lNC8PZ61KC47kX3i8A2XqEBhWWnBgauf4l6Lj0oOBXQoOa5uR1m579w3UZZoHNuR7d4Giekc
lXf0RHP7S9G7OHEO8XzW6rb6moly69G5OjQsfVGawQ+Q0sTlp+rDFPVeDKGA07q9r6C2e18XjrUx
gSsLAkAKmB6ZMVD0WCyIUIk6Uy9H45QElo5zsPeiqpOxj0tMzG5P4sojmhYDBQGsOuDnLxcE1JzE
xocSKl2LbI5SZ/Z06CY3bY8C0+Inu1a+FNHcnJMmMH/cDr0ylYRmdKx41shylRguj9kstEDr8YA+
ZBzhBzByW9Tg18bg4iCB+WhB8JC6LVSEL79YrSCqXHqZecrC5lNgaf9DzVTxs6Y/uor124vjfaL8
cGrlI4fhlxkdqR12Js9uSteeJGvfug3Ssv3wOW6n566xZwSkt/b/2kxwQWLuQJ8Rgz/98icaZmg5
+sRMgD2BkD7N7jFMINHcnu/XqstyJqRoB2UmmKiM4jIMOaNGWaI3T0Fk2uEuMsuaprWYzacYh8T0
SC8n7D/k9lBkj/qcejrCHlNmHE29mjWSodTZeritDZznE10H6dWHK/flLwor1C4BChondIYdbMUj
tMATd6v5uRpF9hyoIkIKW5L8RipRHeMzQSOO3bHUhXmMRd38h+VMawMgNJ0N3r3yuHrTF4znYYqC
jHVGhicOtWoXdzaKHhv79fpkoAFFU5r7AlgmhfnLKDyhIN+WlXkyezU8ChfEuxdr3RH99vdPmwxF
K5VSKAi9JRxwAhuVGW3JDayGVuyThw8vTpRuFQvWRoSUE5I5KFl48CAvRyQEVuiKwVmHGlIS+05C
RSZMLY/8NSg33ixrsaTuEaUsMgtqP5exStiajWmz3oBvhB/Q6m535uAqp6kpvY3ddn07kSeSv0nf
WJMy+WKz9T1QrVGxrFM5ILqBImb5VJhdcSeFDn8jHzb4tejUjTX4Wnm43OJElSorrxo9EPcvBxjn
XQE6RrVIHXmZPeH8kP+bxF5R2fsyqpCeqHk4RLzP9OpZd4U5H4KsaV8Gt2gE2p66aHwVuPRzoI3Q
j8d0wMR9ANGXPSDpbhc+j6i+OlpV2X8KvKj8J2nGWtv1ppnNuxR87uxDPwyfm7KMn63I0r5RRG0a
X2+T4GvVQ+j0deTYlbuNk01O5nLYgOf4rqg0I92zHHad1rGFEP2pm/LAB9Zt3Dec+8h7c6KYncaD
LLE/t9gD32cBGG6AiuAhxzjOP8CWKve3f871ecOvkMYzXG5Al5bpnALh0e4LRFZg+IR7SKnODnMv
d3c7ytoCI2eECIWcDtYQcq2/OW/0Hpho2uj2yYyV8Se2F+0OOGR+H7RxfJrnzsbRrvJ+3Q66MjT4
eHRvwUCjObPsVAjkRQ2rjx3ShfCnBvbzuRGF/XI7yMqVzWEt6UrAOUhSl3KOVitMd25FcCrC0Gp+
qo6i637ggTnCVcEBCzaPwqYQFsaufseVbYanJoPl7NMJzdp2V2PYGfteOAThV7Qzyk9uWevpg5ME
2eAHSCElpziei/CU9EXm+I2J8MvGklw5abgCJE2Nui6Sy4usYxyHgr9C59QWQ7mfIP35XVeXBzwO
tkw7V0IxXZJfIdtxVy2BeS7mlF3okG1n9rEOPAyFUMe6S6u+27h9Vj6/Qe4gTf9e7S0X52ctMgH+
bWJUIPYOdtzYd1HpbKVsa1GoKMn6HOMhLbhc2Z0qPD1EEP2kzJa34z1egBqdg40DeiUKlStuSx5E
9Kpei5Vv90/eZlUXxeZJNqqOnR2PUKdH5Z2yc4BTTOnQiYItnSIamZdjmRARipPYNE/ou0NmHr3+
virHLdzfdRYP+42+nvwsXKNLkt9kphR32biU2XMKqWr6zYymewSd5n0exfs4sA/RrPzv9jaVh+ri
0AWAQ58GUxqAcq/OWG8msHJsMEReap0cTna2pxI9Y1aivbjoXt5FYcRnux1w5YuRH6DAStERtasl
QkCIPGnjRCgnIDJYGCIZto9bO9/YuddRUFnzXhV9PAPclTx33wxLBGECIXN2Toab1Ef0y/OTMVI4
e+9YTA1gKWBaWTrljLiM0lit05Fce6eQ4ulzUI76MUa48P1RaNKTOKGYRyqiL6KIRoz6FFDvg9cU
fO/1pv3HTmmOvnsskIz5MtK5j5rCIkqcBE7Rwsg6AQcIn8feGY8ZJjbf/kMUtEC4dkiA+ffljA2N
NSHRkQSnru2r+9kFSx7xUH13a4cqOjRSCsc8yEjlL6OQEeAQ5kTBaUYM2B9nY+b5XWxhS6+3DhgD
sEkYdnE8AGm9jIJye+fVveOdbJhZ8UkdGuNTFYbG4yTNSeF2et6Xd88eqAb5wKfKxDt4cR8VqQl/
hkrsqUg19yFQU7G3a2NrVV9fRdCHaI1haAK3WV2Wy+AF9CLO8uAUzaVCyjglRzHhuDboyRa1cGWb
kmXxBKI+BxZ5eXwzzrp0zTQ4BXB6/tJujD9WZe1uqDesRqFJDCCOlX1FwfUCr5wHBy8bXa074I5R
fa/i7vP19sdZnTZqZbJuTYt72elL3AgqaEUU6EtIXulhdLTiOXvEHmir+70WCgABxH25lTgWLlde
hF4MljBdwCep2x3OXu6uCBz49F22BVVYmzuOBR6Or0XAZWnJ6tqhq1SaawVCJR/Re4yPsx6H+/fP
HT0vSuXsJP656EKltdZFg0KuGAVOdR+WHndPZMNOGYp+o828NiDOBgAKpFrwGuUr5O3NgAED0Psp
OKVZm+71MLaOTibeqwDMdwGhzXXNf4ui2LLCqIbw8NzYoCcZzen3tBi/FVGub6TYawcQ6Dd5+zBt
vFYWQ1HMPM7wYTjVlaHc0adLP2plhI+DUPMvjjoX97e/0trUUXjhBmN90y+Uf/5m6lCRy6oW4flT
ZyflF+FExiPHxBY0ey2Kg7Y+Fx3Wn3SbL6PYoaFh68YHopwxHmZg2ifTnL3Pt8eytoUcmKA0y4F+
Ati6jIJwA33JdghweNTifYiswSOSeMp9Ddv4eDvU6oAQAZBN49eG9WUosyk1LfMIVZNi/lOWzXSO
wTVtzdvqiN6EWRwKDdyEJO9mDoWy0x/RqXxSSi+6qxT0A24PaG3dsYFkI5C8hDV+OSD0KCenbTF8
xcXomzAQtQ2VcfCbUnQHG3cC/3a4tYGBgGQT0RSECbxYEBMSP7mVm9zm2OV9bfu0/lEGmGLs0dGa
NoYmJ+kyHZbcWXQoeU3AdljCgbsUZMXciPA8O1ZzmKho/mmtPvidJ2NhyhHyMB2FU7/XVpXzArI7
+q8c6cBRlog+PL0tZPaEfXLyvjgUHF6fIJwaf27P5MpKpIpOLNTJQVfb8sO+2cCW0uWZFhr2KYpm
yDAUJA4xGsEbc7gaRYKcTWmvSe3xMspQNwGVGcai2Rnwd6EOjyG6qRtAz7UovJMBm4HfprS5WITO
GFauxGmfgjkRcF1H9WA3Tvf+vQtmGoQiZwSEcX2x9qypqtG5su2Tqufj2Y0Q3w+iaMthYW0sdImA
WaKIyP8WMxbPSRh3Wu2c8tkUfjm4waGzuq0X+fU+ggzKO4INy4ThY3P5XbzIVmxcDOxTqc+Q8IrS
e6Q/6x6yCCnZ9y40/vvgykEHkakCEroMZeZVlilqBRfWGY097rYGzV2z3HiWrw0IbQqJAIdVA1no
Mkpb6VbmGUSBWu36EZTTnSegi5YoFGys6etzgaHIpE6aAfOgWLwolFEZdB15ytPUuz/Qaz6JqP4b
Ov1jPrGT8qndKNGtDg18L1uIwj2zeDk0pUNHZB4ZWlSo+k4qpn9xa936kBmds7/9rbZCycX55lDA
EbQv0lRuJEWdvo76gNoGqnd3iPnFG6O6vjhY3AhOIVwC4I6H5mUora7nPE8ddDFj69lymr9G2L6E
rdv6gIn+3h7W9Z6SsUB40CujBLmcwRzdDK+RtbtY8WofRFFz6Nt569xemTz6RDKLAI1D8rpYgn0/
eopnjs6pDLto3tWxYu3EgLbeniqmu7Gr1oJxJpMlkFFK26bL6VO1zE1w7nJOYYh9qwK4yc+y+Q/y
BMa7jz36yFLuhRnkfF36X+PY5TVDpLuniZL0Ts0ccWzoXW9sqpVPBEpYzhwFKDbV4pRoalwHkcpx
T6D2vd3kTNQ8m/Lfd68DGlJcRryXeFoskxUu+yHOdGoBWtMpfld2+X1W6srGUF71qS4TB1599EBl
W48q7jLhH5CrUAYYKSekAebmVAx4e6I62n4dYEbZfq1PNia+qCF8VFJ21j6dszHaVZZZCIzha1tn
0+X8X7QMNYcXc5grfdegUYPg+9DpzokVWD1rXj/P/4Scu8GfTOkmpfPV2FDKwIewF8UvUdloLXrr
M/b0t2dRLq1bw1vcg2Y+Srcelyc0uTg6i6ItDzjfiIdhsufnNA8QusGhOVDj9Klt4+z37fArKx+P
EwrJsjIKJnlxRmHcEvSm1ULT98psh5JIcoxKdTiHmf3n/ZFk401yT4FuLF+iAo9V1Ht5uKkm1EhU
l5UDVWuHymgU+rdDrSx/EjEai9LGhdRvsfwDN+lMNS6UkxLm4SFws+qOOdjSwlubOhDyOsuS+QNb
d3loBI0+K1URKyejQkzV7at0p9XhT7NTrf37x8NdRbUV6W+gIIuzUBh5nuUTLrdUW929GOLUAjGE
/OfGvK2NiA8Dx4wkQ+p7XY6IjgyOx2UUnh2nxMo5b4vvjhuW99h+bglHr6AtWHL0JHnskjBT+r+M
ZdTKTE22UU6aGB85ez83RvltqnQYtNmU+LYTqb5dFJ+VorszhfIN55ut2sj6b5DEctjDmFQuC0tk
HHWDcBBfMLPb/1lBV//sEeneu+h0HLPA9nx0W4O7NG+c/eDqzbOLJccu4QTfeP+/9jwXpwDNSslZ
odggr9XL2XA6K1FxiajPs7CkmMrsGN63lIZedJxGNTH/UVHN+l2ZkzI/dG3oiVNFhgPfUEsKJdiT
FGLpBI9cr3coA2XK1zaeFPMgMLGf9jPUEbSmgkD5Bi3G656gK9fxl8HulX5vd2bRHdJaLetd1uVO
a/nO5NQ9AOAGkxrgBvpHbIk5S9Ugbg64VXnZy2BW47ekMZpk17lwVX3kkoN6bwQxggA2z1jjqIzq
a2PKduYHtW9G5Sty5dQB/Fqpm/kDLNoo/xrnVSE+VcMcPhe4ylgnDXugaDflhfc1SrJR2wU6XjNn
Y/C86ns2TWqxA8qkDD4C0F6V+y2PzvQbttF6cSfIGco9D5eo3/NQqrpdUEYeOFRtHPojFvKF8mgM
TpbduVUL629ypKvGaKHm41uKzqvAxJfbQY6lMFDdoXfi3EOm6EIXZR1SqkTVcu9I67BDSKjRxoBf
N2pjUqCkk9MtzVREiT85Ex4Xz3pTFsV3Badp43ONLNn0JzWTMDtkmt5oTyPEJ8dPQNJX2n5KUG89
APHAdxbvbme8a60cQuLerkLLPNuGl2ePbuzFFUrXaM2c0MbMNG9j668cmWhjUNgnMaG4v8yAwgLl
lTzQgpPksp8LE+i2kYdbvgmv63ixzsGaQs+iggeN21ucMM08odjVVvh1I5J81jOz+5ZE2rCLAwnx
Bi0hHjqhaM/xNHtPc6X2X8O5TD+9+zglPt0loDtgQJZmZdVo1LVIvADJKNfaaZTFD4leD/9hRqXi
P0UHRGUAJF1uaVOrbW32uFntJHK/hHkgxX3qcqMhs3JkSwiS1KzgFcUb6jKKoReDl+CRfc6DAGKB
V+pfZHf7MdJCdQuKtLJGQG3QI6Hn7AAXW1x4RYdp+hxgIh+oHNHY0oqvdZc2Wx5516rzrEFQOrwt
YKfzmllcd4nTpZOLcPopFvNjadk7ZJUSPymiD5yOD+3o3Sequ+fF82GUJrZG+NCi4+23ffiU2Rkm
MsZ9p013o5Yfizz/hULyMUnrQ5pDggiVcjep495qp9KPDfPu9tJaec0C15SsJ0ANzNDip2sIomDv
bYZn4JovmDAYPlVkZW+0zWNu8O/Sfj8rkA0rG/VU8agdL/GbOcwuRCSa8GxYUeebuTY9kGmJjYLA
2lVJAHlRS3FmlD8v15lXx/YYjEV4VlEN84M8uYsyNMFssIKW/dEOxODzUX43bYH3l/1p6N8tdi0P
Jg47JGxtSohLDlZWhUaOMGV4hmOi/Y21tNf8ugHKdfsDrq1x2Z0DwkyJDYbe5Tipj2MaN/MBETcy
9zhTan4JF3Aj6V+NwjbiYYPuzFWrZBLKoKFlHJ6zwQypS5XQTnx9ireIa9fLkQoOf6ElIal/S6hV
ieqILVQzPqu1sLMD9ZeiPuRzKlBn0nsn+ZQNXvTZKGw125jH63MJbV6NbwUFVgoPyz9/U/sAUJpB
jC/TMwKOD6QI6Z1KEZHcNf18+4NdVz4ki1pCiIDnXtdzkjTrVBdg1znm9he7StWa3DdrJ/7kaOPU
+YWAZrSxy9digpRmo4PJJV1eLJI5UFssu8PiXPEZn6dMa+Jdb3Zl69dZbz3Jl+bz7VFeLxi+oM1y
oWvMbl/iZDATNIAXFzE3s9b/RMZVfUi1AsuV22GuvxrlAt7zxGGX2UuOHLmd1onYLs45XL/DMAub
ZzOuP6Vavb8QAtMRjjHQZl40rILLBVIkqaFNOM6day8IyocJMbjxbujSfP/uIQG5QI2LQiaypMsh
Jfg5A1rQubTCSfENq4oPpZb1YM70LdjC9UeiDQWGCcw+pUX0nhdD6l1FmxutOQs4cr+punh3LoiM
LTmEq4oBZSNQXZwcSJ5IqeLLMNVUd2BVp+GsKXPe7x2jc43HOtIHlBGtsPwJcS9KHuc6z8VdPzRB
9EQNsKkOt+f1arASv0nuROkHdXtQVZe/IrH6OZ1hJpyzJNY0uHIo+vokQuq78XsSXE0Idrgt2+WL
m8cRioc01tSe1bQa9v2YTF+QsarP0awrP26P6Wpfg0iWyju0idANAaVxOSYTp1C9zwxxNnM7/NFk
ngh9cEiJuu+tntqRbmJ9cjvkyjQCnUBKEiQsMk3LnCqwEMcqal2cGx1RqRjWpZ+q1fhewQkk2RGi
oznl0TfnI1wOLHBnMLeNKU1drLK6V7M5/xxbaIpvvGNXJhDpd6kaQN9c0g0v49Q4G2vqbAxn02jp
gSiiM++iJkMcK+ncbtpl0RblUH6SiwcFI+NjSUFOZh//8cuIQ5VXStPLiLXX/5tpbXEvhDairxkG
e2Fo0c+CdxzeZROOxLc/3dVhKUPz9EWml14cf1+Grp1SQxc7Hs5WUCv3Jubn33GqT++spt4iI66H
4uTnTOYcWz6b1Nnp7CkSw7kP7Ab+rloiJzmjc4rs/bxVqFtZkqhDAb0iNQEet8TAhDEezmndYpJU
2sY/etGZ556Ef//+2YMMgreWRHkBericPUosNmUMZTjDk04wxo30gve0OTjVh1JRRPby/nBcnhR7
pFgTigGX4TJ9rKLRDChsIk63H52uPlbB8DLM3Zbu1doe8BgQQVCtR2fvMhKM4zCPk3Q8q/M4/wYN
Vv0jwkkb7ruoRBAYc6ZC21iJqyEBMbIOpW7N0muR1roYCgtPlpAy/X1mqI3tF15i/eqqKc/8ugxJ
z//DfGKcIdueeBwsW56ZFquJ7STj2S5E/tvWpulILabyhyFst26A6wuPUiT0ZR7T1FppaVzOKFGc
mpRqPHd6n+wShTPaV5oiuu957z6PhSM+Zl3R7NzEKO/KqtpqVa+dMdLlzqOlIWV7FqenZs1YHlNu
PYdDLQ6zFO7FXzl9aKbfZk/z0m9dmr2AC9HCvz3L1/USyazlkyKMIKuky6FXKKc7aLwO57Gux+6E
E3lU70oDBYpdIcLgf6GK07pvhk3xKWxb8YzGrY/AH6LCt3/IygHE25LfQGYDxNKTU/QmnZ/qYJhb
YQ9cwkl1rDEy2xtK/EegpnV/O9LKZMv0E/cs5IM5HhZXSBzp0GCceDw3UT49KLFp/Izqtjzmzah9
xPW2h7uj6AdyvS2U+Mq5hxYetWBi01lfnnull6gGVdiRl0SFl7XRJcc+DZoNY821mUTHDR4CNSFJ
Yb2cyaYRecWlP57rqqsOhVYWT53TDwdyui3JuJXVQ6vRxkODlcP1uOzUKkkdIs4dAq9okFX/rGct
mp/g3ZLHMU+xVWsDLEsR0p7gLxpjMaY7xYAidcxCOrsbK+j6u3L6SjI9RR2A+MvfUiV4bblRyEpW
m9+F13/vXfuhHcYf2F0kPsVlPzD7b7fX0vUXvYwp//zNqk2KNveowImzItigFbhExCDqeGPFXn9R
3tZUOujrgu++Yle5bRijJS8vZyd3vld1a/wy06SO/cANxn9vj2g1FohRVG8oxKG6fDkirAXJa9CJ
OfepOexUcxgPVK6V3RB57z/hJWuGzpZBS4hbenHqGbGTFaHOsDKU+u6nOMnubTUvjiOWHhtrY+U7
0VmVBQqscii8LPYEef005hHCnVocpceWOuMpw8FqA9ck5+YyVWRAaLHQX+FgueKmu9PUGhnS0ufO
gbmQFVBDo6dKVVN/LKMSCbtNLa31cXF3sQmxLF0atNlK3elqxxR2AzdTjIDEh1LUyQYIe3VNSFVf
vhX7a3k2sxD0vEBW5tz06FUJJRzh+FcAl43i3RQTFPhY50iqk2/TnlusiTBQce+kNnDu+qZH0x1o
WE2n+HB7kV+nM1QfQO3BoWPaeElcLvKc51lVlNpwrk0BdsbCVXyo01078RzLe15I/yEc9Wa0KCVf
Z8k10YrB6G1o3ed4SNxHOnzDJ3ybnP8JVVPuKS9tacWvrQr01bjjSEP55yIVxVAVibFUjOegpr3v
V4i/4B/hohj/7nHx34dCQ9uYw3+ZOxhTA4SrUqazUSHh/cFtISzuM7ceWqINc4yalZaWD7eDrgxO
PouAQmKUAnVdLtY3Ry4NaoorqVDPFMLBGAf1S4yIw/F2kJUVT17komdGIYQbZZFi10E7Ub1s1LNZ
aclDZkf2s87z68GsXQyBb8e6Tj6hU0mWsqz28dxbnE1zPNOBDBsBshgTjNFOiIBPynwoIbbtswba
t99ZQ79LYiX+OTWW2PgBa4N9+wMWuwHDPQ3N+l6cW6zLjg72tb4hlPGTopXjf/h4b0MtPl4pcjBQ
aSfOZJ10vL3I8I00VTcGtJIJSBgw2bSHNCQ8xsslMk+uM2AOI86p6467ihXjD2HI1m6nbFdE2j94
jnh+29kbq2Ztab6Nu5hI2vtz0AyDOGtWQpvRqNNHJdmE8q/cMhIQAriB9Yko8GIODYVb34wo6JgK
BDyS3Ggf2FoAf6kM/1VUhL/7pt4yzlybUu7P1xVKsWxZTI2Q9pqES+HKy7vsZcr64mwmovuU0E0/
csm3u9huw080796NFJX4F0jIOg0vejNLlqPqijJoMoarUC1+CEPx4oqquY/ph24kCdd+fzIUTzCP
+xS3jSUrbMARsjBj6i2JmY93eoxDs681GQq7uedifTFrO1EY7XnIzBa56cI7mm7k3SUh5QVjbLuD
FnruAXCXStrdOcdgbraAwK9Z7CLHkPqRXI5U0bm9FidTNSWQa3C6Pitk976L9eFjZVJqcNN673VG
iMVFbO3Rj6qOWcmDfcDa7uTOpo72WqccZjutvt4+v9aOD6iHVAWoyQGDlkvnzYGstbmlNb0qzkll
4UvuJtE3fUYNam42pf9Xlz59EWJBenWXUmZTjmtepTF4Z6aEeYzHPC9BOYRZ47tWZzyqNq6ou2SM
tlRY13Y2VxxvN3r6koF0OUY444npTCmv08Fu6wPGiBHOOxghmhtdrdVAFFpkgRjI0rJoZSutOutu
jsK8iyBEgruD31Ap2ziGV/If3vtSeYy3NknCYhF1cGzjyTOHcxljE+qP5kxG13Zl7HNuShODRm23
aFVry4QdLD8bs3ilsWU1QGxcWfSbBs37JlQxsc3i6YNGYrRxDq8OD8lvXqS07WhdX36tpMi1os9w
GC+8Qv1oJAMiLblu5z6+YeqjPkZbLaDVrwawV7JipS2LvOLfbIFK2IqWlYksXsxxcCemOUt9gb/V
lobs2sjAqdKkhkxq8Mq/DARnDAnsoeONC3JF961UIxfvjWl8QXrSrI6l0lYb5YTVkOQlJP681a44
Xdk8jZUS83TyIi26a4a++BrXqnsWkWd8bukHbeyA1XiSSAFWlALx0kSkEU1aRiMvgLwx92qdTMcq
V8MHDNfsnekOX24fXuvRILACOJDopMVzV68sjJIj4Ki40HvPRqbP3+pWaaHx2NP93M7qRry1lUKj
RD6iAEJR7rr8gOFcaHbsenxA0dWaXw0FNYop2fItXA/DtUllD57+0uah6AvE/GM6eE3bpZ9TrR2f
UNgc/8unAqfDEQIECQj95WCmyBZzNdAa0ZQu/KVEdnKwXSf+mQ1D+TKk6VbzeHVUEp7KSxcs9hLg
qwWNOQjOkXM7TGlyVIKuHXftoLbfby+KtaNKHh7yHY/G8LLvkuqlN0RZhAN5oLsHu0irI8K0HW6j
urWRc6yuv/8PtXzvRpluzRi1caMZfbyj21P5odZ/UAPzoe42FY3X7k/mj1cTD3kWx+L4mL1Ab6qa
1Ye0nH0/FFV/8FovehCoZBywZAWThyeDdbg9nWtj5A1Fv5qY7OnF5akXPcyRhD3mhlZ2GNou3LdD
o3+YI3AVPkKSxfF2wLUXFTtMClrR+EfE5HJdVlYZKGLm+wHh0fOdUrD5/VJo2Y8uwIx1gPdzyNJJ
eZbcxMavlML99/YvWB0ypToqMgiegVC5/AWRayljldG8cNVoCHyR4xi9cwZKAAO4VMcvmyBUN6Z5
bdVKkzRKvzLu0o9HKSylh2Qynvsh1KddkKb2MwlS8rHMuCY31u3aVoTmCxrMw4GF++hygGmQe2Og
0rFQRaZ9bdgjyk5VHCxmb0/kahxaykgsSX7G8jagLUlB3m4oZmcagNYiKg99JJqNg2ztdQN5k/4u
KTXYh8UtkDSRUVeCKE44iU8unqLHvp5G0qE6mfdaZ5QPw1yQX+Z2sNE4X/lq0BPRcNEB2SESI//8
beqQqs5MEk83AiAEm8OzdpaZh/6stFsul6uh6KaRwFL1gkx6GUppwsxw6PKcmYbwh2PkU+5nSu4c
kkLv7m5/t7VYUqWKO9ylibdMVCw8nGkDxOR4Ab50OIoPmH0qmTpHJ10TzVZRaOVgAw0JG9yiey3x
bpdDCwd3AhgFOzswGw3jLTKo3yQLmu73qtn/tSLPnu9sN3PMjdLoyvpke4NY5TqCB7xsOqiqqFwt
ZKOjGZze1+jsPYZFmT3cns3VKBSHuGp1wLhLGRmaSo0ydywSsBX5Q9rp4W4q4i398pVvJjm5QH7g
z+goi19OYuHkc1E0/XguG8v+MelF+9iCQfihtAUBb49o5YDkyUgtlKYjR/WSjpCabdgotsey7x0U
yePOtHZeYKHzPcRJg1FjbWnv3+TEk5JgVH7pdy7WiOuN8WwaPDvo07eBHyO1On/QjazGFhvYyE/B
2wcj3byKcpzbom5Lu2tteiWDG1UbKcCvyY/8Zqdr0GtqpZlQEMiq/PNQog+6j+q+inZ22431xrmy
siOoob/ChCmpI2ixiEYLwp3A/J/TxhMIOkYYmu2ccprLg5bqU/1QlUn15MSVFm7cviuLVb6EOLGp
4yPZvEgycmpypu1OKhwfI993qpM8Oa1tvReWjk4re50r6LUQsLxhk2SIaM5bKnjFpjrnqtkdrUgq
DqrC3Qh1DU2WFk/4jiNsAcaJMu3lXAqzbYx07rRzbFHg8+eICik4knDX2GCRPqDSMI2HfEhwi6cA
hBR8ERSKpAl2kZ/gY7ylqrA2wxysMq/HFgb65eXvSabJjqhIqecGKUC/T1Rx0JUu29/eotdR0N6S
DGbQXLiCLZHmTWON2E/36nlAS+9jr+BKpzmo9N+Ocn0QgN0lRZPFPd4Qy+/oRTW4cyq058kDWTB6
Wv6nLqfxV2Ur3UeV1u3f2/FWRgVnVdYfkDTH+lz++ZtdWNYRUE0jN8/TVE7/Q3t3mvaTZ0Rbif11
SsG1R3WF8jMs+itIR9zqmGroRXGOy9h4FHYffrALJXrIcK59TrLAOiSRpd8ZjVW9e/8BnNSldBZf
TYI7LkcoekerC7NoznkSJAfHmunAI8LifX3vREp8JjrmJJs4zSzxOalhTTBg4/bc23VyBDI6PM6G
s/UUk0v5stwJoRNPIklwAXa0ZJ9odtN46tDXZ0uxu32eORm+0tYXgFgm1Y/i4KCw5rd18cxn+HN7
gCvgBmJLgX5SChri6uKtbjWJ2VeTWp9dZQDnHUmiSO46zR6Wae8XZdcfjax09tThvb2VaeXX/yPt
vHbkNtZ2fUUEmMMp2T2JrdFYliXZJ4ScmFnM6er3U/OfuMlGE7O2oQMDWl7VVazwhTcYaG99/GuC
SyU+pJ/Bo7xFjBoThaC1Vjoe5TXFVDtVhzyw1y47MnrbH0QZPcmQjdya6vfmYKQO6LGuVHr6arrz
HYpZv5ywtnO9YIYVOJyyWG/Wt/tLvH8SybCJn6i5U0Og7H69VevcnBWzqaGD0Sx5A2slnJ8t/u71
aS5p/R7c4/vR0AuCg0yKRLAGO+t6NLpCVcmt8N65EI9Gv+pvA1c1airVYZ3+xliyLoL4rMq2JQe8
HstqYs+M01yE7pQlT7adSd/WsnhSVl07eOn3NxrINeg56KORcSI9fD1UynU2scIiFGrTnax67r+u
Q9F9uf+p9tuDUZD2hRsgqXXeZnuoeoPtLBzOMHe09lQJW7nEljuG7poqX8q20w6wFDfGI23mYuHl
weJw6yeSJ2u0DHpah0bbmwj9p0ax+MqI+2UASCDPgtiC2fnw4UkyGPkD8CEZKG5OPOTxpjRyu+Zx
cBC87dfhpQdecY7qobvktR0d7P/9p3uXjmGOdH8lWeH60xV5MlAqpquG8dqPzOiVh3hp5vP9Se1f
IlphUmQM1LSN4Nxmf9gVuiC9ASpFzTotSFAY+FKjtfJYxcvvjpbgIF87lXum4/zt/sD7M0DkQEZL
pkcdd2cJU8WmHiG+AgyhrMb11SMx+i1rtGX8DFbW+PAp4ILm1YMTJDGc2wM3O1MqoJxTs2viPDSW
NAkaSuUHae3+g/2feBZngUNgbIWRiyYHpeUma1hNczyfoOS4WYCg+ex9eCdClgXhAKIe4A2J5fXO
SKMpxwtp0MNsnstL6SZj0DlJ85aLfjqNvJUH+dj+W4F2AE9PUxl5EqqD1+MpVpzZWBAZYWkruufr
mVHVwRy1jfdkCtP+5aM7A68FjhmQGIoRSKJcj2a1gLAzznXotJ0erEgCPMTWnLz2haocLOSNV5xQ
iFAZrCeHeqeY3U69XnhL0ofVGBVPbqZDosqT/q9eh6+OSmE6nkTvKBhqV/HnfKjTCqqJsRjn+1O+
sXNAGKNCLImUGqqj11NWvCxR+JsB5EMuTn1f5MonGx2s9uBK2X9IpK5AlxKQSamZbZaZ6lFWNVY+
hqgNmTShdNqIoOCV56SftIM3YT8n8FMUC6glQZ8hH7ueE5AKrRxQig6NNfZOulpP55zwxL+/cvtM
FuU4yQmllyGJaZvNgvFSpo/Y0IbNLJQ/psSdl8895cDHvJvi34C8ZQoiy9ZyZNchf/116AlHjXoI
1EIyBbhx17Mz7EZzWlHP4To12mNXD9Mj7GB85kWef1bQUvzwEUTYjYsL9jo4T96+6/F6J287Qjxu
sGQpkWPI+oeq68xTCo/mILTdfTiEe0DVQyDgVJDYbt65scLEHBaPwZIiIz5qk/PQjWn+0S0vRyH/
gEdG2MUjfj2hxCrtFsySEZIn/au5jevrY/3h141BJGZQoki5uralW+opDWqdqQ3RVSTNb3XptGUc
ZE5Spo/aIux/ykF482uc93n1lNdG4R4EKjfWEkk/YMCUBmQKu7k5G5G1+VjkaujRM3zoVcUNDD3R
DuqMu80oJdKlyx8VD4Oca/PFYo4GNENPDUfaQ59Sc4YLpyld98lsm/S82FM8fXQ7MhXQrESvFN7p
j24OdxqNNQ4aphbi3pD8joeP+0up5u5rKfT8j/sn/MYSkiPLT8iGsXeSc71FIlBHrhYOLfaM0dKD
/ISoc/B231hCvL1oYsGFw0hsq3GTmmVEjOBYYd7Z89ckVbVgFkI54QhYnp3JKB7uz2p3E9OIIe8n
TLAJyknGr7d/1CeLNy2dFSLKbXvn3Kg1qm5uDepfW50xe74/3H4Reb4BdFAUIlWkuHE9nKc2yApn
mhV6RAy4KLZ67fqwlZrf/4dxuA/p+YLCROHiehw1nVHVhHEVDlo2fi7TliiyFt3BM7b/WBTagBzQ
qCTX4Pq4HiVqYLrWdWGHHLznVi37k2LVYaO5yinLmh/3p3TjS/HC2ATHvMuSBnM9mBq5TeqK0ZL2
1enJ8JQCX0u9Qra/OWIa3RgKFxbKsty/PC1bNFsc9a432osTFgqAor9Kw6nwv6hVFKfTgbLUQaB1
YxlpBAL1oXJCW3AL2xvGxMkt5OFDm3r2C80vp/U1ry8e7VgFnt63ylGr4sYEWUSiOm4M/mxTmtoj
grLt2g1tMUwPvZIND1GBm9k0th9GFJHOc+nLJhNK/sA9rz9bbxdWrS4TQ6U9Hh8otBnjGU0bbDiF
KNSDe/7WxIDdSVgK5WvGvR4NaYhqXAbbC/UIBZ1BaX5NnbR46nT94CDfGIiJSUk6nky4/5s4INXa
2M7GMQpLKArhnLqjde7brv1m9rFyZKd3czCQjvwDwBLU4/Ws4JYVZYJfIWoUdm36aeQOfyhdAZoD
/PafHz5mYOhklYJHjKRwM7EpidWEcDwKM92aT7OoxVPrAJFVWvt0f6RdyEgKQ8nMkFQ66ba22RmA
+ZvaabQotFuR/aCsb13QXdfOVTMvpy7r18c69pKn+4PKpbqKF+WgUqsQ4X3KJNsm3VoVNna7DFoq
hv6QO/Rv08w90o/fn2juD+klokpsFLjYzQdLuZ3G0eIVW8s/xLR+B06NgKpoHX9Jm7/uT2m/OxjM
lfV5KtkQCTZ7PovdRhlSbuFYa6Kz1ljVMwXh+slYs+QAZrZfPTmURIeAfKSuLOf9n7q8NXr9sEyK
Bc06XdVzxP84gzImA+77c7o1EGh7dB5ZPNlyuB6ojs2kjYbCgUFuLk9FYllPXDBHJib7HUgflUKZ
rMyRtWzv+Zbm1Dy7pSMrEYWPDSYi/PWfs64+W733Bmns+/1ZvXsHXu8+eB6QgYEFAlOFTXU9rVJp
7DRtJidMtfF1yNpTVi8o2EN8Gy+eOjykZoc+EeVpsXqvTjXFQeMYR0QXuR92P4I49d1Qhct/c8Kh
iHFlQVMNbTTvcO8omiLQqU4+lW2CHKZAiPmUJ/XiR844fLm/Ajf2KhhxGS9I0y8yqOsFyHLFtPpI
OHKvtj4YGOUJWj1qbm1+ZHd2ayg+qlSNkNie3RkUbYIT7uqEGWj4F1fPbUpotACrKdIObrIbu5UT
9c5qBPG2uzOzunIwjWFFRZu3f5fwff5tnebD8o+Ec9wmvDjApVi8zdqRHPW2wMwrzOckfxPOlLy2
2aAcBCP7uTAGloYEBpw8dDOvv1AR1Wth5Ut2QdrXgG3FjNTATMR0JLt4YyACbnlPshGBHG+OOOjf
ZpxaM7sAqVGRhFCKEwKAuv/RDUdlGsIpg4CnwwblejqpshCFx1Z26eduPqOpsAbDaGqPdDTa/2Eo
mUYAsgc4uuNAGIlYULIT+SUpHC1/mW0nGgOaCqvxVDVReUQK378xXCGY0RIRSL7aVqVzKBGv5VXO
LyhbCNtfO6MOlNYyXuOuALFXEgZ9+FKWI0qRJWINLjH1ei1xKkjyvJnyC8vcYjPvLeeMBOrghd6f
2+tRNkXVKNehx2h9fgEB4aHra6cn2JK9XzdpcTCho6E217FQGtGm+IdcVKvuL+7a6p+NZujeFmcZ
Plr5pmGBQTZ+spaEdm39OyunJgkzGGqOUSyLs8nxO/C4BxfRzT3BsyKDbTb8FsSpUGTNRK/mlzFT
FR9Ly8e5dxAHsT8NbV8HHz9ayGiQzb63lrc3BRZ3VtbVRn6ZiLEDrxyXcxQN6YubTUcf6ua8bAmk
IPDYg+LELOaSKyu/pMb6WhTZCZr6y5BoVtCO0RENef8+UvSWxQcd1qmEIFxv82FcSqeifHgRq5V8
d7puNXwdJxPNz7RuMvyxkmoa3jwO82ktnEPhw1u7EiEbOVdue6DN1+PXKoQBoyzyS9soBvve7tsg
ByfXByNVnoMjcOMWlm00ohI0PCBEy7//T0TX47hRtBlnukdB9ZWAWzxSXI8e72+Vm6MAZaZrjXsz
uNfrUezEtecBt7NLOs0eBt1m+jT341GV8cbCoY5MZA/pwqEivHm6jEXVqa1oXMACZa80clZEpiMX
pTvnkIV2ayyJGJEYBiqb6maTJMIsi7hYisvYLJ5+1so6/tOJom71l9ETczDUgnezcmz4Zw3yu/9W
sJG0QCsdlS49kqCfhGKt/w5t5b2KzPUUn7ddNT8crwPlRuyMq4Bbhz7V9bqvg6oNShHll5wS109A
zc15mpThz/tf98bpBOdE/ZHKJ9jJbXE1m5UmRfUxvyyK/VtupE8ueM7TiudhnOtHH/nWVqIGRPMX
bAB4pM3CN0lSrqKtikuiu+KhGYSUjVgAexy85jfHkZuVWFUyOTfZqc1G1XK3KS6NEhWnBDllP3FS
83R/6W5tI/Sc5LKBeQDwe/2BmmSq036oi0taG6+zqSg4/bSrPy7xxzMqknowDrJ1DupsyyYTltcq
02gWF2XNp1PpOcvDUibzw/353Fo16VMudVtklLCZT1HVSU/9s7hUXleeyqUYEWc1zJ//wyg8L1yO
sjuyPei8oEaCbkhxASgpHiY3b8/mAO7n/2uUrVoaxV+11mOluMDwToNp7IhS++VIX+PWismmrvSM
UWn8y7//zwXsxEwxqRmlRyI2EGOucxOgu31/Ljf2Gekt4AL+0LraNgEnq1LMQeTLy1LGLbZvOB+M
n9TcKL8uc2wc6TvfHE1eOrI9pYJI2cwpSVPTRqX1pZvgO/tuZdpBpOXGqUtN9fePz8yWQBAKmqR6
W32SxCqijC7I8qI3bv8IajgvfJ31/F0rkvHgGZO/+zpzln1U8hHQ17IAsrl7anVaqrG21pckA+oN
pKDP+8voTmp9zu0oNc+5UjRq4OL3ehSU7LeJ9FmxPYlAoTOyvfbWYhUmKHb9xcQp/bs1oYGYWTAe
7i/mfhRYTsioslc8QMHbYm3ezi3ricmGHtvrgx4t4lnVxvqjEC9AxzIWQMhXSntsY2FFq9o1NgeM
HNG8eBNYrj8PSq09oJJ+9E7vv5jMlaWA3XsauGVuxfgpLrMjHfyK0gmM2i7/1JXG/DyYsXvSFkX7
yx6ND4P0mB82fnQaafBQX9pEOzpk62XOmR99zHT17cEbTvrC5wvGFAS9M45jcnC+b84T9ielVCZK
ffP6xLl1BGFXeoEb6aT68ewkEDIxb2gxzHygprv4mW1//fBmIbZA/xY1HcPcNXXLIbL0dsKOIp3t
6aJM/fCZh/jDNmSU8aHCAXaUZXaQNtcz8+jLOWWpMkqigN+2U/3JiNTm8f5c3q+J66ONuhqeATyQ
kl6xxS94blqpsYKAetGZ3fRrnhhFhWi3aLuvJRC69Fm28ya/TEU/+hH0xmEK1sxE9c1qVGTJiczL
KOi0Rf5nHZ3mVy8FexuqSeNMvuFVbXE2jaJvfXD9noXqYFoOAcD+/OjZ2l++zISNIFvdsKq3T/CK
EJUwHWbSNQbGbRgXmP/io4yPaZev4lCl/caVITMlQOhSUQn90s33iYbKS6wqCVdrttXzgKhZ8+Sp
ceM+2lGnaZdxQjk7HDVz8L6hnFfFz/zCkgrMmlLdRxm3qsAkW0oTGAsGvKVvRcsaI5CoTF/1wRmU
wF2MqPqUDq3ev/Z5NGVB26mz+kdql2X0bJuNmJAWQOT/29QLb/xwS0kK/pEfUbjUaLFvLn1raddG
7dQ8zOuSPLpf0ofKi4vXjjLa+f4u3AfSPJoQlSh4g6QmsLleS3xOkHTJ2iLssbyC9bUW57Z1VTAE
7J5IrB+2rgG1DzED9B/1HIh7m7Pl1l6uRvpahGPUtuVptaLCPfVYV3zR9cxSD+Kpd4HE6zMG2xPR
eADSeBIjI389vYiGIx0Khisxwegrfx0aY/jhAtJzTkNOobvy0bb2HAg3JhJgfpd1VhxMlurWb1i2
g3LItCH9abQ24rV06jv7Ic9izbgkc4N6DHYZXvXNSzN9PtWxo/+DD21UQqm2Kjj3saEkZ7unVvtb
oZOMPSjGCi9jTkjtX61q9P6h3tRkvs7v8cJ1WNTusUDBeTz4xrvzgq4CPS8JTeShhfd6vQiQTKts
EVUWjnNv+oujZKfcK46QgntAHUgv9ivSbZLNS//1epiu7tfcMKG8tfijnJdWQzjZqqyHrI1Kf4wT
3cfsBj+kykKAh+7iY7es6QEcZj9VqL34Qb9DYSgxbH5D0omK8BZoPmIM+rM2Rd2vWpJ0v94/NLv7
jrIaElMSoUh+A534eqaDh6wDYhUtsqBRfVrcpQ6yMtIfLTU56pzcmBDMTF52kIrSmXWT3QhhdFhf
2G1YF/rP3spNJFzwiLk/H/l/cnVKmA9ZJ6VomNiIYm1y9rxMajde1zbkKOTmuV45oqfITC3jpDTd
ZD2rVA7s80Sp429afPnid52hHL0i8ttsfwXaJgwPP42Zbm49BLW6xrGR2y4bIV6tdMwe56ycHrFl
tADtDk78WM1u8U8+2eoB0Gh3C5KlSl0+qAaAmmhEXH/QhRqq2WLMFkbJ8H3MzeFzNHTfrMY1XtQs
KQ5uJXneNhMFK0BPDoFMKZG22aTomUamkqZ9qIjWfopUA9p5nQk09VNRRl2wTNVIvty669F9uJ8n
NE7ZZ0dLDwzxViIK7TwLCyMEUMoWhc7nycmZbqNrycPYjHXx0kaiaQ5un/1nZUzZDiEilji47WEp
cXbrs2gOu3UkaimqSVE/VS0eV+mpUxu3+zRG/SI+13WSfxOiW5eH+7t7f1qJE8jYidsQxaJ4dv1x
pWKHNs221CHSrO954anPprpCu8Ld7uDh3p9WpNS5atFeJkqlzXs9FDejXscRckCFnk5fzSFbPi9A
hw6SmRsrKosdgEKh/EJZ20yIHpbSqgW3qL3klhIg8qX2vuLAYjlXYlzaEOsoJ/qlJUkcfZVKa3lw
y+63EYEXSGJ2MERAhG2upzkMmtkVAsYqXFJFFkJyuwtEbJfpJwhEiHS2kIaOOBj7zyiTDFIbRGXR
qtgGmR7KgeBtuzWM81Gc4mHyfE8FFgjf49tHNwy3D0VwWE9YAe2c6+N1HlBh0aCQppb9hChEdzYa
LX7U6tk8yH73VwFembTu2KCcSLLt65UE52ZW+dJooVNYETpdg95BZln0L4SG6RdDG6vXSdGSgyN5
Yyk5h0irQsEHU7FFf1loIC1rD2jUmzr3CfGPaPHntGl/SQT6ifcXc79ZQSuxnNKulatue+U4UgSt
aCw9XEsK6fhEaAlpfoIG8UMj3cWDOMmH4bOtldPv8SS0ow7ijbmSmUiO/P9BEzdH0on0HPKuGoem
tPgyFzrxeAjNzxWGkAfnEnAvn+v6Zn+vM0izSTJjYozrz6mN/VKt8VyGUJDG6rNQxmzw485KVs23
exTYXuJ2XLNTrGld98x1qTqB3iWm8ltRpVn8tRmgoIYm6IGvY4cgYR1M9qqiZTaZVdadejda07Pj
Sa3a1MvG4psd2fRdx8LvKhLUhF30jbSyDWSwG6xzbDr+YCr5A/oY5UvO4+4+5HPT/QoKQglyG6ng
coz/cM1k9PMU4QesvZ1CQ8IdRQjfHJshEIVV9H6Xt6UIysl2Tp29/N3klvhEK9PJ3zQz1QxMp8bs
teqd+cmzCvO5660oO0W1+uAo3tqdscnLYJmvfecBwUMO17fbiGqtWhta1vDjW/etLeqxDUqviafE
N0DgukGneM6LhXknlJ1+uZSGPi3BMCzKv20/EqfHkJN/Sm/yKJhTzXut3P4hnUAlIQXf+O6gFb+2
vUF+567jagQOD6ofr03yaCAzOQTks67tI2/2s4o0w+91BHkje7LOLiHj7K91pS7A0XDeWCJjBeFk
1afUiTkmLkpGfhTZczDhCjIEvbAfjKVAO9Ks1JPLM6oEkOCAmlcZPrV/DfwHP82lwaiza5fc9AdP
z6vAyJIkO+ft0A0vLjpWU4CAYl37Y756zlOh95DK7TKy+sc0Xsv2ZOTIkZxx7Yi1J6pM0Q9TnZP2
xMcZOMHVMMz81GRdSz/pUIQIOlNV+udBi6vlQV3KtTu4vXZnC4glnCBKoKgOQoTdPETrYM01Zo8w
Ezo3ofUE7uBXPesy058ctft6/yLZva28p5CswMiaqNlwl1yfLS+pNX0yBzNUqFqerWz4XlTlkRL7
LhKGGgPBjxoybRi0iTYxaGwvmco3cbmPU3QbDUozcbCaa8eU1sL9RV1cEQWuObZ861rJqzelqtXk
IEDcva/yV2C2yg8AIrbj8QtXGArNSzecTZcOd6zS8/Pa7pNVZ7iVe7hM3l/a/XckwEU1UsMNicra
zspkGnokZAe027QOhVAnntO/kiry6hOF9uaX+4PtvyMgZ1kFoN8sBWc2F7La9I2aUMEJR73KAwd6
2WmuxBGeejcKcHep8CodWsA3b8mN1JKtOObCCDuR4XhpNnGXAOaPKu/gW+3WDhEEMkG4vA4jkidc
b0tDFGMUlcIKFcy47KAw8/jbOBrtP701pwfg9xtjgWfmIZNQLJQn5N//p3GzWGJMxtQ1sOzpmjVA
EK2zn5es0LUTTp6HWizvn+LqOQMiRakDbT+iWcKFzWlQJlk3KgdKinE9DpQURy/y1bwcps9elGB5
umSl9wWISZo+6Y1Ozdta3XJ8sUpr7E8tnhX2JxETs72sWEOmByu/i534dfT7MBqQWSsLc70abhvn
LQ8/PAqKwWecmpJPbavOIPsUQcFndupPZQtb6yBZ3h1OmfezgSUeCYTNVittpncW4+Blh8ucOI9l
6xXTj3huCudxqKNRnMnl14/21KFUkLdREAR2td/MTZ5GXTbEgnt2zKOH3HQwFetWdzq4B3axGrga
OqnsLLQpIC5tVnQwq8Qdo2wJy0qLzincez+bxr+9Ove+OsaCmIGIzF/iajrqFe5Pq9RtpXTM3uYX
vJeW/rOxjSzP4enWSjj2ph12/ZS9AFz9cO2RSg20WdDECAuB0NtEZ4OVuq0WZSD18XthH1v9N2do
otfVO7Ti2e9NDByxzIYUINk3WySoVw5dXzmNRyKYF1+GwXEfk6p3Hxp36k5Or0b/2PmRLsV+Y767
W/Dh6KVJzbDr8zD0fVovdIgAMCfGK9lSgTnapDnFye0WZXlMlLb0PrpjqK7SFAfrIZN7ds71mBXN
isq0Ji+0NK3+3q+z82SkbRkAv8Gb2Y6L4qnJi/zPuuq1g+Djxp5haNpAUmceEcHNZi2biULsaHph
lEf6GW9o4+zls/G/jEJHjWofKwrx+nqCELLSTu0sLywpXPuTEpl+hy7NwTLuL3bs9Hit6DXJqri7
6aXN6tjnqDB74axHIkBwyj219dRebEGN/IPPL1+MAUhPqI7yr5td4tSzN642kN6uzLQ/qS3Wn6qq
TP69P8ruJmEUlFq5mkGlgk6WcdZ/DrSTCNGvntz/1MDXnw5OHp+Ntaumn8WSuF2gOMS/Dya6Imge
Klr58/7wt/YG9yzHQEZSXC3Xwy+1GFQxxB4PZZQGXYlZiboO88EDtAsWmSRXCtwOxoCGLH/FfyZZ
LPU6oVPihgX6GObJTpwO7Fy+JoM/FKqX+SmuWH8add+s9CphOoISyKcjlM2NXwEqxSR0o+qOEsfm
CBKDQ1YkzQq7YXStsz7M1edBXRfVT8zJuxjdkHh+kenrekIhPNG/m2WCFfGHF1xK89IspSSEt+am
z6Ipgtth6LzQW9LqbEYRymJe1R+McuOG42ojyqLoBSVtW6dWImeq9dblMLpj5eNh/ruItNTXDPG7
tjgff+jpwQF/58qUbcZtoLqkkZ4tqInCkRvVV+gc8RMg3f7VaDFTc8zoiKh54xKQpX5iVdl8htx4
vZ3qPE4ou2VROGJ8hxQB5KRsSj3fae31oID3vlLXkR2gYAJjmCF4TgJvvR4rnlVURXDrvHSzu3an
nDdTyt3gh+rHeWX8Mjt5VDzYCNv+OwrkCD7bXuKmvtKhlVok+jgGiYGu/2nUpnr8Lqq8a76pa06k
naCQW/pV7S7OSY292Ppcs7zzZ03gVP+4ms78k7DOKh/LsRqy04j4h3oZyt4Vp3yJaNHNeIoPp8HG
dOKpHBt0rI2pwxRCHznL/ti0/evUK7EZaM6aaX7uDXH2Zg6VAy7Gau30saadMQcaTIz+NIKZdE9F
GRnmeerm6q/CQcP/cY1bY+SQmqMIPEWzfoy4TFf+5PVmc1JhooC8U0TWPC2GvQq/8ex4QEleXs5a
vs7Ly1Q5yPI6NZHZwR7f35xknwCYZH4kKQqb2urYqgNQdKhVbqxeJmfUA7srDIo8GsrrGXozbxKY
84km9pGh+42Y5Z04yb1JdgH04XpPEOwCEq05XVCulzPaG1NFa1LNPw1DOpxz11jftCh344N4+sZd
DY6Bpgu0GVkz22z7fEIcc0p6JVRbL22/qTiasAknXSkPouj9ygLZ4uIgr7dkQ3izslD/pkRrx/iS
uFHzpWzGKD1ZU78UT30buXni6/Qse9+q3Mb5ZXQhCx6UQm/MlLQXGhKy4rS3tlQsXCed0Wli2IfD
kH0Ti2qeDTHaB1XIW6PA2JTS5fIy2fKd5tzGb5WjHE6LGZ/TZE4D0+w+3FRBe4PcnXoMsRddiE3E
4nkNCUsHqbEb22rydadYn9DZmeNAaaojO7n9zuQJZz6InEIhA3N3vTNxYDSnRpTxpYvn4TJi03Qa
Z/ZkURrJMwUo8QN3rSNH2f06whVDk5K2OXHSThagXWevEKMbXzTyycDr25jArPkwGlfyr5FRpLIl
NX22mN+cDkM7JnZ8SdtYezZLt/vNo7fhJ/pE2fX+I31jGYnIaCZDMKdYsRVupPAcgzQy4ouZr4Gw
+7/QRsGfRfTPNlWsk6scHLj9g8bcaNoA/pTSJVuNvtQttCSK8uTiTa4a+3GRFgFdQvOb1xBG35/b
PjTgKaNrLK2ZqFhsd32cC2VtsL+9WL1DC2Wdf6Ao9Xdkq6MPC+vIGekdTnr9flL5wloNGDV5Oa2N
6x05O8gi1W2khJPbaFkwyLQ5tK0xVnksUkX9PcpHbk40vpM8iIErIRkNqEw8jkhCqX6XFJr5qOWW
1Z97ei6/I09MY6KfdIGKk+hdJbDNRdR/31+kGx9Eijjxe+k6kf9urlobtXXH6BobUXmU5emw/50B
nnpJ9eIg/t5ftVSM4Cpwm6NRRXHmenkWj+dx9HI77IEsQIKkr/SFIGGegkRxjc9YOQzhXDb2W2Mm
3V/3J3nj3CLnC1YCyef3wtX12K5Z5vY8ITRA7ps+ZL2t+lT9vIP9dmMpEQxhw9HqAVWzBRat9DfH
BoZ0mKaO/alcVJoWMLCnH9BNou8fnxGrCHGRZEbiLa9n1MyFTlBgO1ScluocV1X3Uhvu0Y1+a90Q
ukAImSGowmy2dJPNVVPNiRvWA72aGhAC4YZ5FN7cOKeUZGnE4wsnFfw2c+kMsF8dSvc4zEx/KM36
y1xLoUVyB99oENP8+MqxD7kYuGbJ0zZPfpLVmbXGoxti3Os+DSIzzrViHSEcbu0FREJgT9H3R2dl
M0o96iXamA1NA8uZf1voErkkvP6ELMS/9+ezx1iBsEIJChTzO6di68LplVNsC0V3QxOPi9pH/Kcq
Tp479M+V5QzxyWjz6YcYyTN9Av9MAELruzRQbeSxzvd/y639ws/A3U/mv2Byr3flJNyqL4bVDRNF
0cj24iUwbeE+3R/l1try7tONofrpIZ9wPUrXJg58G5sJj9noK/bUPxZRNfjOOh3lX7e2JtBwclip
NkDn/3qoLDLmujZoTICJbH8rXbUP9dEcviNsqfuu0L1f7k/txnMs3VRJG0yiG87c9XiDvkxWUdQe
biL9OkkKRvMkVg0kRSL6X2nOlkEy1B8W4JdyDeTOUoWADskWIZd2mtDmWYqjuBnyRtGgfJpEKc6u
3cT/w70lm+C0Kkho0B6+nuAEMzNKIk7fOtIujbXeCbq1PnKgu7UP6cEAmMVHRJY+r0dp0jiZrJZ9
qM3d9KJUeXKGhn8UDd7aHFLUTp47eFPbVkiM7m1clzO348hun6p0fEsTUX2aHbV6iuOq/uf+5ri1
78mLpeiFR51uK/pW641H7stBzwiunpZYs74uKsKIdmIaD/eHev8Om2CG6hGIxvceIFO8XsHERUIp
WlUvNKwZozh+TvE2eL2h+es6mX1QOs5Qvrat0BLfVQx0EvWmWRU/Fkr2hrqf8a0f7Up7WfK8+OpZ
WfEtNq3lR40Ey48qEssbrJX498zsMzUQnfKdUqj+UEYZoIPOm+rHKWqs+cns66I813hBo7ufF6tz
5ixoP8zC7dVT52Y9jjtpSW1Ny0vzAP/3TnrbLoHE+tDzQIqR+/V6CZwY5uYQkc7oReJ6jV8Uszr4
WWsA+EUsw6LKRMtyjn+6emEbfyTYoLsnQ1gmJMoUsEOooglb8YYB1PgyFZPdBBiZxU/wMmrMj9pq
rR+irsui50rtu+TNLJTi3/ufcb9jJIsGmiLQLML7rbZNC1e56WgSXWrDTr9OqRn5br6uF/yW+oNL
+UZ4h/IEzC5Zf5fiA9erpSdOBQqaS3nWyxUwgx5rCEpO81MrFpH7dTq5z8O8jGdNF9HH6wUGhWUu
aDDNlBy37CsVfay1poodugKmi5chPECA/fE4hfiE9g3gKMJYkHbXU8xzC2LSDNN8zueVGhy1ZrAY
+tCXp6xKawLXofh4K5kYAoEsJJ7Ao+6aRo5Ttms1xzAZO4pLdlelj5loFH+usTi7v1n21xkIba4x
gA6gttUteUfFm71UcW++ZDSLAPsv3RmM5vDsitk4ibyYDw7Y/pIG8AowW2VUzAu3wKg4jkyvW+Ry
FvN4TiirnrBzOwpJbsyKXgMCdHSFqfNsP5rQFjVfRFJcrDxdcOg0H5eCAt1cRg+KOzsHweWt0YDR
SQFSrg2kia63yEScLDxdgM3Q8uHUqG32oFcaAvBa84ddWu3D/U/2Tpe9vqNQg4ZSAmVXVgu2ipb5
TLLVpFN5MYxezx4pTYCsUiDwdU+R6ZbZpeiEqF9mE96CP6/QD07TYnlmkKiZ+RMPZtc9T6roirO9
tiCLnHZpXyd4GKCP82z6U6iGaKmblqlDJbScyz8XAoX25E5D99OsqRajRjA4Xy2Nl+lUzsJLf0sA
xaxvBDFLe4ITk6tnPUfO6yyUePgytLbW+M206K1fztxOgdHM698xG33017F332xQqzhM6s34dTBN
+M4WqVv2aAt4wqeD5eNrbFaPLI2sg0hdGrluHrlZSfTVxG37QgcjCTRjHU+lKNfz/VFuXcISmCu7
y9QFtlJmGtCWerCa6hIrlvVVV2b3WzRF4kdvph9mpdMhoOnKH+p8xCTyyP2n+6R7M5dSM1QXNdYt
H32D7Gz16pHky80JERLQX6UnsZPtS53BK4BpVpcFmfwHpDrTcwWi8KEcDhOKW0NBcJUkBKRzyCqu
J6Qo9v/j7Dx25EbSdn1FBOjNlumqKpklU/IbQupW05sgGXRXfx7WvzhKZqIIzQAzakw3OjIY7jOv
SVB/asogTsL5pOApgkCsyE41JIyNZbpzHZGELv2qBZsOnOZ6qLj0CiVWjDJApFUeG9sNjyZF4I0t
d3dCf4yyaoJSb67SqhjLQEHv/JccgNC0vaOdRn1KN+7Xe0NR11sAtlR3btxS2qRsVdS/2Qxt9xHf
SPz7uijejWO/ZdB079P9GWasgvpszAYghoQZUaRnZ3AIyS73FO/p7XN0dxT2NfxLUr8bokJkxKpQ
8IgPDIyyfXJNdWcriXv6+1EYAPAbbTCEjVZxjOj71O51owry3A4PCv5Eh6Yrt9wp76wNjBamQaxC
8X/dtaRkECei1MqgoNXk0xAfHgq3+ShCJf/rBgMSMoBWwS3S4SclWm1rjfpQJ10Oazn2CQ1SLXqM
MuluLM79Cf3/YVZbIIzdzrVatQx6O/9XSx39gSRg8NHu2nKIvDcSeAiqXrA8DcRlryeE1mHVTFIp
g1Qm7hGKUt3tUiOy3gMxTN2N9/zOYBAgSfK46djha5szYF9Jmjd2Hehu3p+SBBmVqhb591o4WxJh
S2iweozo2CNqtTxG7L5l+/9xdztt5KWeiEWwSHGgNjxq77puss9iyrSdXiRWkLuNuRVA3Bl00fZe
tFF1yuyreKWqhBO5fScCbIGV/tjZUSj3cev1L2+fqltAAj5qVGoW+PRrSex6cjlZkd5MdknmMb4f
W4HYpvozqyuolOlTWhmJH03TC5bdX94e986dsVTHFjQSWgmQfa7HdVtlGtOwrQKqVsVXMcnkPb47
5WFjlOVSuF474gjwM8jILRi5NdQhsechjznRQTIlnf5RL2c72tUmFz21xbJuTq4apvLDUBuxeZEW
8EC/M/uo23m8NWOAh3EaP+szTYynrtBH71L2Ud98iHSZVJc5RIrMn8c5blHnl/0X4IDiH89L0+ip
MueoONsUaZ2TIfGQxz7UqgljIpb84AkAmMD1oECdVZDY2k4dWtKiQarhj3gwC9tX3Sn67fQjXkla
3VfiZXDq+YNuFXl/nHNT+ZhTqsJstk2T/zxRx/3eDlP9m1Z3Q7xvnMGWG3nk7YnjU4JBwsBowVKu
uygK8rx0hvMqmHJo4460u5204DZkmVltHO7bzXE91OrExfncdImZVEFsONkBo/PuIKD3/vURYxSK
2guai1d4XUkR44hgoifIwcNIOWmpYexq3GH+h1GoavNywWnG09K+3ujSlHGC0Zvgkphm56E34rFG
WWKy042PtvyL1luda295VEhIyYavBxrZaqHVsNXDTGi7xh3bvRgH3OBNpZGPuBPP2sbpurcjuIEX
5i6lZZoE1yO2bp70HUlvYMad+6/lpOKLUXWV6lu0IjY+42u/82Z6oE1x2SEUvGF9Ol6cGUrXCPQC
hIV9n5W19YfRrePpSPrUfJNaKOtP7oTSFBUpWyv3bWdO48kK3eSrSIpa9eEhq+XeLUXqQRCwZ+SL
5yb+nkO/8Hau4O3dQc7QDZqrntXvsm7Oh0+22eeO3/Wd5R7jGV6BL7ty8j5ycWfTyUSuVd9FMuog
FFMTm3zTTSzz1EV2I/2KS1TucWielV1Ua87kY/WnV/sSA7LI9V0qFPJRdcY52+tlnGZ//fRDoIR1
iNASmDfaENfrw0dYHItm1idJ6gNFSuWQeWnm89BtiSDc2Xx0/RcgDMkujfhVjF7BwbG72hRBM+Hx
kbc9qtCt0dOZmtXTnEd/D65HcQFpeZS3FsvftaSYE+kxvcNRBFZaZr9mhMWkX0d1Q+NaSZQtLPKd
+4ipLcrQCDEtHcTrD5mgHGTXCaOp6tzuII6lOycOtY0yz22cwZwcwLFgSxfsxKqK5VFoaTJC6WCk
WfORTVp9yaQY9txSmT8Y0XxpYi///fYLeecML3m2A1DjtTiyeoeNYc60JGFQKx91v1dzyRlw/zWL
Yd7/DyOxDYln2CTItVx/xNITY1hJVwRRNwHHQ8dCWO+SAoOkg5nwtGxs/ntrRoDBeqGHTrF8FUBR
r0pTFS2fYFaH8GBggvRO8+Ytg8h7a0YDanHqXvhn606Dl5ppaBV1E3hCna1/LKhpg5+3CW6hae1W
XoDVt+keFCKwLRDFbeQGwJD4id0PGYgs/Pp7ZtqM4+zgNEGv9+WPjPd5jHwFnqHiK1GlZX5cth3C
Rmmazb4ROUrjJ5kR2xvPzr0NBNGBiID21CJKcP0zGl2r4r7Nm8DSKvNYN2b1IRxM8c6ak+bx7R10
b0lpsJD6Ud9Y3ISuh+oSxOaxgWkCkXl9eIqsWLePY4gCweHtge7dZhg1LsiEhVa87mM2UkNc3LJY
VcibT1GudOBCRC+ePH2av9jALTfAN3cGRAeN9uxy+peG/vXMbGWeIce0IkidHpCPkfzy4jLz3ShL
wChvgc7uLBmXNJVkmuzMb11PtsJoAHLBu1AphvgQZ0IekrZ1P0hz3Aoa7yzZ8h7Q7FtEN0FIXk+s
TjHh0geuF5CDAJszNffHsjf/fr0QR+T5AXVBkLXuvxV5og30FXl9eMVfqHXMdICSSn+2htH+jCzb
Fr39tqdC7ev/D7juPs9gIlBsskXQVVpOLBJ/qPL8ZQbMDaL6AnbrP+FZGx3oe5+SVIZMhq4DQfjq
NZdJySd0HCY5K1qzm6bZK3ZIK2l/XwLhMlmAbiCCqISsb07NCJOyI/8JGg9aalh3ih8KrdwNk9iq
8965PhkKjCD8LPgUa3MpJZmUJhyLJpC1QS/dVYcp8MIseSzqKXuaUr07FGq4BQG5NyqZJ7UK4DNQ
w1ab0gktJ0zHuA3KyYkeZNZqx8gcuqPUTRmYfSse7KHYiljuD0oHh74fip7rcs9QZJFn5mETlHQ4
Hhsx974uQ3NRtmv2Scm7m1ebnaNb02u+K7rmAGq4NamSrB4JbTJSIGZVG/SzEM0xVLL60eVTf0Bv
HOSuXbUlAhR5uW9UIwNT7dpZACEJL7bEgm/+9rV6594BPKHB8oCfuMA0ry+DNII7wpPNjyltgBpi
3HeAjHcRlrEbsNo7HxtNP8QuYKnBdV6/jWE/582A4F0wtEP+MzHU6AdWjPUTLP30vWcoDUFIFZ3e
nt6dA0rfjA4r4sycnbUkjil6Ig2z6gLFnLPnuSydJ/jk5cYor3n2dSJEGQHJ2aVig2rvem66N2DE
afIVbVE3h2LUcsTxGxuxBpxH8WJNYa3n8z7Pku6JBuW0L7p82ut5KY9dIVELQ4S1+LuVhViOf8LS
YF5a2ZQzV+F/O9uDnXaOPKsulRUjrMvHdPbiszXMf8k+XIYCeE62vjgN88dqqKROAKg2yXhGFlLx
dU+LfP5p+/hXa/k6ysKWJwTgOyPrdr1Vc2ysDWcU41k1cnUXW2pzJPSZNiL+NZKBYRZhPFgrXEQ0
J9elRSgKWdckyXw2WqrAQe7VcXMamsnhLqRNAMpda9vqoTZLozjY2JX+TJTW7jHD6SVaFbTw/rXz
dC4/lEY8x4XfJZ39PYPPaxwMs3QCHFu16pBB0mgObaQ6f2kts/x+ZgB7jD44liXrEgr9VFerJ2s6
l6NN5R8uRsRvkKCyCiPf2Piv1jt/bPxlMM400D2eJXb+WgnXoxJqql1qnGtbgy9GhaxBPnhCh4R9
QJ/fRjeuzdOHlKKZ7uca9eEjlmCq2Gl6Wsk9LkLWvy2PUfd5KGo7eRepWZ/tTVHGyKYq0Xzypql3
/ExT5JdOH0RG2pXbje4XXe0ahzbpmuxLr82K2JuW7LSjESNXwthTWm1MdnVV0uZS0c/BgmjR+gK1
v2oO1KFNiRl7qqDvXaQkpOz8zhm/t7MuN2KnOyMtXRXk9qjg0PJY/v4f1e2ig3rvFnobUDoSvMDq
D1M0tIoiZf/2kXL4F62WDy78UnGg5gbXcPUU2TB60zrPzLPhIe4Cnyft9rOiRrtcD60PvZEU/1RW
85cuL8umQdJ6gVEbTI9M8Hp6g0QjRal140wGptm+CTryNMP6K3yz3STlrF6A18HoEEC0h8lBkXT5
BH98S8toWy9LZ/OMZJjBrRzPe4jUzUbjaJUsMMriscELwLkjE1pPCb6+LpzEMc8T0piPZh9HL0Zu
uhcr0eYH7H+HDf7ZvfEAdC5kPo44m/F6Vknujah8IJqQJKHtA1uqnjQ7SR8NGYE3KJstwb5VcP06
P5eGCw4i1Kwg9F2PF3ZeW6ETZZ35RfF3lN6GY0276rGCqOhXqPM805+fjy3K9RvP2Dpc+r+hsWd5
pR0BvVwtYFvpLiRXPASFkjQ+xzI+deH4u0Wp63FI4iJoNCvZ16Rkpyz0SlwuPfweJr7722fl5lAu
UmFLv9sj+cR9frVruxIadkMNEbp0bh8pPIy7EN7JXqmrrRbxqozwOuVF6Q3Rp0Wsa51U962nVrOI
rHNDxOYXeaXuk6Iq98VQqQ96I89SMvDUFbj/xVW0UaW5s9a0P+HsgJWBAbC21yzgveRWp+NDWc32
TiR6f+II8WGttEMIqI4P8NiRXcrktHHvrdHZy8Svhl5tM1k3ra2I2D43QgyHTpuQHMlU652p185x
BmG/C1n2p34o5a4VMjqZ0V8CrV5/Anf8orkF7/mGiGvC9s1qN7XPSVrYR6Fpche3YlPrc3ksrm9e
ml+Q1XlNEEug27c6UAT0FRqn6llo9ugc+yakyNAJbBAPfRKrle8g8Fn7epto78xW9OO+7+ic7RrP
KbrdbGN0tpHL3i47BCp6IiiIk83qa0ZrriP92eWGem7j+jzztI5PRutciJ/x7Xas5xS9jI1Y6/Zu
phDBPl++M8CL9fMDxnpCnNPkIxRWflDUWPMxMhw3bpDb08QVSYC6wC3pUazr0nOWC1p7oXGepDXs
ZC37xxYs777Mw+hYAYhG536uf6JTRUE+7rcU6u5McnlfFzyTQVi5zqfFNFO6SgrzXGmVheaRlwQO
gIaNo3N3FBrh3Duk0O4aH1hqVtHkymCeibvVJ7569imNMmfDEekV17PatjToiIB45yhRryuLNW7C
SOrVzlmtvLw/iyTTIiTQBLA2PBnrtnzWlbq1Lgg3dtFlSm1v9M24jH67s5OG79u6lio3V2pmkPOc
Fo2DeIcGV/W7nHAUe1CgEaqWXzSh8ykGAzztEAJOviWqi+adsCwBhlTJCtV5L7S8HfxkovC0Qykj
/Uc14l5/NB3ZIVigVPb4l0KyXAzc+1xQfL/X9GB1N1kx8LoxSs3zKNzyWaBvDpfayb6//crcRmS8
YHRsaKSg+MFBvL4XKKWaNbID5rmMwvGlyObuJXI76PK9MA40nvtjoxT9/u1B7xx9PB8WfCmZFdf7
alBTj5xWn/HOrbWuftDtQsHM0DAeiCtMfOS85NB4brqLO5FtSUDc2bd0RnlQ6YhRk1y/7npeJZjy
4PiHNVm/RznM2mey2BKMvT8K7xkCzhT31xeN2rFPwaI757Gf8gOdKfMJ/7WtEvUrZ211OigmEdtS
dl+YZqsMIdEaLBFiGGApEoO4wijgMQcNd6axaY/CTrPvc6Ya78dBTV48lvYnb12875u2/4mE9vT+
7VW9s5WWVJnaPMV56srrfFnkWL+1CsaVQFaf6Ipc2gwvIRcSaSzD8dlTjPT49pC3MRL1rIXVCesC
StM6cImiqLagaKODVirhpZOeeUgGs30ozVHduNVvl5TVJD1iNamIorh0fVASaUWCWFA55yAebH+S
Tq3vC8dO9Y3Q/nZOLKcNHgZqEw/kTbnODUeaY61yVppx/F6Q62e+Ixr9czh4W7qitwdx2To8FEvn
ikLS6iDSo1NLb3YZK0xLZ6fmvVn6ReZWYg8QKm591WySdodoz2QgqJ/qf2k+xSVngX0jEeRP0Pvr
IMCr5rmNtDIKsJt2/ZqK+n4cxbe/3SUMglYrSTTdMgqh10sXJ0XXmUhMBk5b235hOt0n6KDzrpSx
vdHEubd4gC9ewYlc3mtaiqaxZhXeBUFVFfpDg9XDUXSF9VTFkbZx3O4OhZsv0RNGDqSB17MyIDCS
EnXQ3WX5oUnM+oFS8ufZycVGIfV25yNXAzJ6cQ0BmLR+ImqvS+Oo9aKga1Xl0ql98VOLzXL/9iLd
3h68dcDP0Dp6FelZLZIMkzFDT7QInMJdbGZl+a3pWvGr9qz2eWyj7r1AIXBjuW6ntryyXFeLJBUK
Y6t2ezHhEpbZCXBFFywTjCH+Epad8+vtud0ZBsolx4sIn0muO2AjPAde7q7GdK6lr5GbybPkST79
/SigBXkPOEfE+csX/qPyEBPipKEAHRPmstvVQDF3eaFtkShuth3BM0EROPZFDR3Y5vUoaMguhB6l
DfSsD3e5zdsZaXmGMMffIpdfTSBARy/Fr4W7v74cwME1dQYg79z1XfdizFb9o6+NvwR2vI5CuG4S
q7MDbmjU5L79RMaPCluUDC/ljDLsnNjdRiR7swUAj4DMwkcDhSvCguWz/rE4LQEN9xBaLd2oVfu+
jqO9N28qIN0uDok0dSf+Q28LvOr1KCWCKN4koFohG2Voh2S2s5NXeMaw12vcQt7eb/cGo3NGLwch
wAXCfD2YbeKp0Bqhd06GObYfS1cfqaSWxRT6OszcjUv8pgK1OG0urwRFId6L9ftbK3NdTYAZzpYp
bN/O28yvrPigjMW3eCq3hBXvjYbhHhkUZ5Zu6+osjb2C5HY0h2eQLPqPsR4x88xq5bEjs4t8K7L+
sn3NLly49dS2qX/Q0lgnOqqUqqcA4QwMEE17kTfdQVrl1KLH3NXliXjyL+X4lhEX/y6AWrAQqKav
KgJJHlndgM82fpu99RvVD+V9Qx345e1NcrvvlzMFb5l7FjLUa7Xtj32fw7bVaEWJAEUn/ZNXh+Ir
9CLx8L+MQmjGTbHQKVZzKSEhoXkFxMCDbX/AlZoCnRi2NNNunijqwyzOUj9ZBDfXFTnswfBCsDsZ
eOXsvMvURBx6fAyejBSjp8wepkNea38JsGSZyAJpjhO9oCgB8+H6lOVmYynoRMsAsbriqFVZulcb
iWA0zIH9219xifau0onVUKurXVq0vBp6woFeuPOLYafmfooX9LdmJPskH7P33hTnj5mSDYe3R77N
ZDhkS0+HlJDcjBrk9SyR+rPQ7tZlMPZt/JjFoOtMO6/20s1w9wnR/u7b2a/a0DmJVukRPIcP1ML3
BTPp525bbPyg27uNgJFuFt0mDTrDWiaTj1DPzSiHQHNxUwG7qbxzErc8jEhYb8T7d3YVOD8gyEs/
d+mMX08dEVVhdGY8Bn2b5ie4krafd/3ga2OT43NVTYdexMbGgbk7KO7tC1MdA/c1tYDewpAriO4E
mGOWTxEwsWNWm31AoV+8d5Au/5W66VYf5qYwpgN7QA6ZN4O63w0QiEQmKpoq6wM7Vov0XSpKy0e0
7He4mHzNaJ7vcvS8fQlgSDv1lrMp8npnVQkuF+cGZLaWuvr1p7aqpG/rLhrQnQvlcXSmZC/6iCxH
RuPjxo5ezuXqMFHUXNSonIWSvCYR9R61hXEyBoynorb0y6hxLD+SSf5ByxZ1GyMdw58ls5x9qemx
ss87Ezn/uRdUmMImjayN031v8ktHgTWAa0S773rytaTJjeQILnwF9n+O1Xu7blBOnlo0p425L2Hz
eu5sZQQ9iar5c3Wa7cXIxJbJGISiHi06JPWHNP+u564F2bZOx28OHxy+RILZsN9jXOJb2HlttKy0
exM20EEkPMF+BFHs6wmrcGyroudg6X0Lhi7zPHmo7di7WHphBUmk/agNHaWppBqTb2kmHmPV/WRH
Zpz5mdsePb0wd3WEysEpEegabkRPdw4DjBeWAXEvzsI6KZUTfHwrU0ceRqlbTxZlYmsnqIc7fm5N
s+4nVvNJF6Ee701kihKf+nw0bbRe7v0I3kwCnEWAgLrN9SdKMOLzeqUbA16hZtzbLnKOhS3CRy2l
FeN6mdyJSP2vcZr8x+B2aKa+vVNuwyyiYZNGJjc+N9E6ZUFguRFqzjWUyJouZj4+6xhx7gqi1QdR
i43Z3nnf2AfsBZI9GmtrM/qixuzBSdMpaIq4fVRFWJO7CKgZvjlFz65a1D7C8G1QE/ttpU1rAbLl
HUflAc4iJogUPddwwTBJ47CJyymgLlocW/QK6Kq42LikSv1eCRHANDoLCw0hTOEikNBUL57a4gSS
erLV9xUOhoExD+0pyuVw0Bv7Z1nN1c4o662IYzkXq9P7f1geIp1Xpvz1pnCVodVx/ACFx9ocJZIa
fpea5sYlcWfrLZLDrD7nk8b8Kq4x6l6rqziZAozu4mdF1wFqlJGGtcBsHuSQTeisWeJjL7PmV+4k
8uvbO+/V1vxmlkjrWTjqQGlah7+Fgzx6zZsDeESOp3lwo4OuxgrCEWjyNlUoX4zIyz5FXKk71wKa
50ZK7cd5Yh6TUXH2zuQY/hRZ2i7N2vHgUlTdOBx33mjI4gAJdNQaUVNcXdhtglw+tj9TgP/nfC6H
aX4ZPTR6/NhoGlqReth+y3NtI1FdY8teNyp30qKrBMSGMuT18jeiK7u+n6ZgULx6Z8km8/t4GN/x
Oz+ydzF/rKvy4FShtzedxe+6VvtPorbGp546I4hzZ0v74s65hSeInTt4OhVE3youbYdMmcIkngOa
FbSE1aEnA/QUiXRDl47ZSTROezRyGiSDq2Sf394o91aBggp9HZtNckN5o0QqGx1dlqBVtf73ZCBK
7RjE+y1AXL/OvfiS55n3vywCtTBUMRCshlKwOh3orOUGPmBT4DpSDSZX46jLVqjqKSt1FQVli9fD
1+NExQkuH+PPChzO8jFDQc9C9D9rWp+ky/1SYR7/7e0PcufOJnJCRIMfBypOX60Gmnmhg0DFFIBl
RbQjTaGs+1rs0OeYm+gyGmPXbryV924kOguEbGAiDJrY11sSZ1e1VCwMheYWLw1lzO2Ps5yLjTrn
LfKDKxq4/3I5L+2pddDfJcytDMUUVDoV+H3out5BmyJicWWo2vTRc4T+oRS1+Z8NZuA/BaGz6NhA
NQL/IXVtyxHl7kkELGvzUkHMRdXmetqjZaKPrDRz0BipPR6SWrVNvx7QVN21qC4d1YwVdnGA/Mcz
i7RD4kFXfwzOWFxs2URIAmJt8mtInGba+lJ3QivieIhQ5Ef877rO1HmDoYRxNwfhYJhfKvQlVGBV
1nzoS5M4wtKmIvCkh04J+k+/MrM+zahwPSZeRMlLwl38OiMl4KMC5vgtggIbKdVr3+L6codAhaYM
Ji+otBPfXH+5Rh1zTysLNdCps8on6YXKS0/9L3owhUkthx599lxyj2p+onjJizWW5b9VrlgXYWMk
23TT8AkfZm88LBRl/vm2gzjfaObZUVAYBSIjQ7kRndxu8uvfvPz9PyolqPzbdlPF/OYJxZc294wd
Ioje49un93blGMUh3KLveqf/ObXRgiMN1cAAZ5EGGc/jcHDL2sjfqXNtpLu3h7tN7HncEQJYkLrA
GdGAup4VDD0vjRz2sDI7YCmNrjFqns0Ez5nZzY5d11z6rh3eK85UEQxRUVxw6MrwkqMrU+EgNqIh
/vZvWoa82hzE0OQk1Nig8XGrrDbHaOZzGurGHAAGGSq/L8v8MICEwdaMosJZcare2TVGmal7YCKJ
/KSZcf3z7d9wm5wsP4L2Mw/KAjVbF0+b0ebGRpMhqGr0SP0hxbPLj4zimMXWSGnTVPpAsfScHM0d
dxliVo8IW7kHJ6YEmnYK9RFlyj+PU1Lv4xGF9Ld/381m5OfhmQPRFp1Dly7datlS9D3DvlODnHNb
+Eac5paP2Isx7t8e6OZtXwZ6FSWDfkjFerU/XFXJ5gRB3aAa8pxAo/gnGsevSqP8Fla1B9h8tNXy
+PaYt7AvmlgMS10N+CDx+OoJs8McO2m40MGkAVPfdVKRn62qCUGK9KHAoHOUzTtiXqUA9JYaqT8X
hl34E9xLdWP+t48Ov8XkO3OV0vEF63H9pScjLmnSTGrQmJ0n3ikxAdSTxiv6LNIy8o4FeV+6l7Y5
hgcwZLWF6j/4HkJBCe4QXWDz69tf587SExGTq9DwW/o8q/gvqqRewxTRgtboxDn0VPkhtSZvKztf
TtnqFFJ4Iv5md7HV1iqQmmzlWBGHBtMw2P/aXQm8Pi6Vvt6XWWQVOyWeRPKk4m2g7QVZebibccb4
EXfe5PmjnGhw+Gmp15h2tFCVttgMr1ycq99H2ZX6DeRKsiA2yWpdqIEpRAF9dkkLLbcO9aBNynsd
ra3QxNZxwIdc0/txel/y/yEq6KUYsh1Dh1D0XIEtzg6qo0zikAPth4SfZWrzIGI8H79KEU3jvqiL
fPiSGKk5HHVrUJSXPHR78dudqrm9eGHiWJ2f6omo/hFGSqvIR5bGstp9hBdRMUOjG4xyH5UtTvf2
NGfjLxt8RfQs8LqQQdllhbJxbd5e5bz4lI4IhXlWkUFZbYyktkddjFFycbNJB0KI5M+/ZmYb38c5
HcBn9rrQQFRbHohnU0mNb1M6wXBvjCgt9nqnxcUL1BhhbFxVy0JcL9RSYgM9uTS92E6rqwpGZZg2
SY6XmBMP71qr637QZeAsa7YyeO9iZ1QN7GuwI3x4+6DcXF3UtxBnIWECWglSY7VD1InaUlTq8UXG
8JgfxFBH7ilHhg1LMVPkIBm97gKFKhI4yKOlurEeN+eUQipgbP5LTwIS5+oZy4eKwMm244vIvUH4
GI32n3Sn2uIG3H5edj/hMI/4op++Rpo7Fc/MaKnlpUSk3N0Z0huaD2qGdOs/kxuX/4VkKj9xm8KO
4e3PexOp8ETTCoDdw+0AinCZ/x/x0CLso1cJEiv1mLiPjeIppwq74ZNpVcpGUHT7KZdogEo/xFFw
YWvVIq8fCpcmS3WZhD096DignmL0wfdvT+h2FGvRul+GoeBFJ/h6Qkqc65WQbXVRm9yCTzQ6+8po
6o3Y9yY9g9W4zAGZDI7FTZ2p6+fQy/SuukjTq06oKMrT4JbmJ6fvvYOuKYTdb0/rJpxaaJQUcjTQ
2yB61xgi3XMrmRtSXIj1dTxFyVIxMDPAVB4nK7HDdwSiSfUxgnY4HtAwcoYfrdfEzRaR6na/AFOB
EkueBBUd7O315+1nzxBI7NUXKrvVgyr0KTzCqK41XzraJk3gzmdeOieLrAb0QozArkez9HKgTBuL
i8KWOpRN0TyU7uQ99JGhp74G0lTb2D535rdwm6mYUbwEhrPaPmlWmRNQV3GJxtTGMycFGO+lTvvN
cpTxv7fX9M5WJR5Z4F+gYgBKrsaS7qgmk6qKi5YYotuZRoTpp6pLKvVvD3TvM9IZBpa+dNlvqiup
hkEi2COBU2qi7gxsyAJKU+JZlx2dgWwYp40B735FpFT/Tw+CAuT1uqlt77rJNIhLNZCwgy1Wn9Cu
nJ9sl1Dz7bndHQrkmblcjATRq/fBwbdezpYQlyH07GI3T6pR7xvLi7zHuHOGb2+PRtGcn371EIJP
JIx0F0jfwqReHQCIhPlQYot0QRAZ12NvJwyteocObhFgbF/tDYSev7q2Eijq8DOFRH8oZq88ToKy
/kSUuXPnrH8eJUAHH3fS/pc5C/v3MJW7acycXRzl2mMMZcsvDTG0OwwxSAz0JMMkrdJ8Q+bxSRQ5
mqBd6SVfY20KRGc4z560NZJ8RfGrcvHpzbz8Qkl7PI+t6b5rkrg5EO32uCT1QV93dHWVMJ8uUybF
QY1tF30rB8W/eYq/JpMmKjpnrTxEUYxNjpR7/lX9UZfK96JNn+2wHB9qFYm2IQll7ifCKWLfidrm
ApBci/ap4RYfS8NqzoieZOdsDNVTaTUTN4Ua+khmvitDNz/wq8aLiyn1sZbZVMv4keblGH1NqeK/
IAM4/tJEEWb7evKyoF2UfHZ1PLT2swMtP/nohCBvnmp75mN5qGZ7ny08Y9I9eECWZ+nOfRrKXuv9
vMr1+sGbnOpXMw5x7DdqjX9WhclldpwKmxK1Hxd6zorMJZEd39ssxQWatzZ7T0mkOCW2RML5xzWH
NHlwx35RV+iKfmjiS8fTPH2yVajuD5itmOFXSH5Ja+9kirKEtVOl1g0PlpPV//WjBVTXjcfYPKJi
NlanTlsUzdQki5PjDLqf2A0uEhkxR6s5hArOAXtjaofkiNaYmA8wZcezAkXopy6bGrPOinCvnxs7
OsbaoI+7zunQSB66adT3aqq61c5qgOn6HprNeKqoQ6uim9zn4qHL27g8jx7eTg9Wl+jjngyhKD8N
sAW7E/3jHu3CMKcSjlqFTYCA64UagOCytFNepgVeYHVa69AsXCVqv3Z52iifjDAb/uvMxrA+l1xH
bbEz6bhlO61SW+8Ye5nTn4DcE1n3eg6xdDLcVlBs44094lzQlwdtyCqEyAbpftfNAg0GkEoy85va
rnEbogKWHXpLeB/rUqjZLmmmsMB+LUwq3/SiIT/VQ1bLzyZE7Pl7ErdT8lHksvrRYyY0PQiRTOm+
rNvW9p3KqosPYesU0HKS1IGgYscNxTRzSkkALLRcosZPM5nqO6zC9ZiMsM3zH0Ydl8KnN9Ab0u8H
OgpImqfyBQEl13ySWZR/GcY8As4Lwat9X4PaM3KAFJreMcyinGW0xQQlFtW58ClqMRW7WG3t2MsJ
Ct3uqbNwSb3MZkVFtO0cPImSxB6GI5rDU/4cpmEsPytupf5HmN7E+9gia+MA4U93cDUxZZhdqH3z
YTSmpntpva7uFnXNXB0uWPAIw8d7yOz9gmxmfnKqVK13c2VR+LaFuyhpYZfutaGPok+fPbrzyEZy
UbqxayqKs0H5uSts5Zyh/uV+qIbRiCcIDFHu7AnI+upfE9iK9zlOuzrei9mu7Z3SqZNKKV1KNPlG
Z4DBjAX1acosd/g31Ioqf1ZSBsUhRI/EcRiwp9fN0OWBhyeb0iJO4zT9EgGMLo5mava9j+097kIh
kgpf4ykSjW85SSzfYT88lb46ZYM8IxBXZieFWFvZkyFYE5xpaTof7AnhtB3qjqbjq05nisPEunW+
NzdN+mRmTiH3uV7U1fJqZQTeVl5Fh9w2+/k0iS4vghAFMs8PU0MXj/+PsvNqrhvJ8vxX6ah39MKb
iel+gLuGvHQyRekFQVEUfCY8kPj0+7s1vTst1kRptyKqIlQiCV4gkXnO+bt5cMz1okoTB4fZaUlz
MnCvQuoiqiFDQXmdZJR7p5sPjsuiiMqszUl9tklcO+i66toTE3eSyOad0UPooqP+jCcgEwdXK5B1
a41uzw+EH1k6+vTVDKJgDMb2FsMDS3uSulkOj/wio/a8LqjXL56RbUUiWODu0esaa4+ZpUxmzKP2
rXAf6v13J8d4T/J4C7tgt2D0HXmjrZzIw/Z85R3IMtOJiDIenbhtDfyrWfTrnHhrpfxDp7apiTW9
78qHzDU0wSZazSr0YbOvh95GbhYONKFTKKZx7x+UYaOOMjZs/0LRj+x1Iz9MHtXVdPAkjMppb3h2
W3Pch5YJ8Bp07ed8o5TlpepZrHU3DJ/nqgraWOqid0KY9OPXHrOg59z3Mj3xJtyQcEZEeH/TAciQ
UJib7PnlBtEPe7muaA+FQoYR0gONSM6lQKOkNYurTtjHFQsvt5SENEhZ6uEEC/OL3g/2GPUOcsmj
Pm6bHa9sk/qTzDrwinqTqgjL5pqV7AvsMMOtLZs92ZQ7OI+1P6nqNNbzhFJpXjRrA1tVGs51dlHN
ReROS1B/q+zZHi+dFpDJxaaV9SHuev6UOpa0buWANGIPKyVUF/qbmDFd3bJdS8eutfdvRuXXXepu
mfdlkY4cYzLEGPaaej9vYT/ZmcCaihzZAz4RhRkavS6QqiiybcPR3OynXeyiTR1+ww876v7xS7cb
mBkgrkLEErF1NDLV0e/8Xup7K9mB9l085BMpH0zpEPHEoJRjfoAdVkPcWEvVJRV34foG1bkKta0b
gojQJGB+tUzblwGmzJZKD5OTaJHGTkSmWAPzA0KFuX1ccPXqBjimbVlHQpazFueoo/1bBOrW8746
Nq71vafuWqw+IWg2lrV8JttkG8/TvtTz8+Sqwg73fNbGE5QoT4SlscHuGHynGBNYvHVzwBapKuO9
69F4AD/O+ylrxr18VkL3hnQEWi0jXKjm/bLay7ymuj8OfrzaeaDuHKsLPnl2JYZj1hnm+GFjgulG
Zudkw3HwrqHOncywcYHK6i+PhK5UTVpr/q7dcJj0z7hBE0MfyLokN5QhyStjpKqIR242cLaDl+Kx
zvde3pmVJ7wvtH+UCNbkWWviLp02Xwi8M8Uh98mji/aR3INkc2RTsyVZMr/AYmjJk+Dt9I7oIPUm
kltumymObJSCoB3LnuxUKld0GUwr8tvOKcJxs+z9YHdm3tyb1oRz5SLyZTwF46CMc7AXHjFNwoB5
rlj6oAqqr8e00B3hxrpRd8uhmXbKl74y88+bz7I4s/qh1OkFk7WENLVG3ZCqtwzpZiAFDedaFvVT
ZlnlZWo9o4vcbKnYNjJLNSR6GrPk5qx9hgz6irtx6llFbLYy49P6nnhYSzxe09LezfZgGxRhaT4H
cj53PdVt0uRFr30g18zyY3scC60OMaNYKPSIZgmyPVrNolEveTBWQRlOjUYmk7bUso+qpsdHAw24
7FNt6IBUB5/01Mib+nyNNyPTtM/2nuXf8moyzQ9a0Q+/G5mBl3+sO2objy6yDVK+i1Kqc7mWxvOg
2fC+splpXRiMbralFOGdug9am4CYQYjhaTJlEJxywu9ESIE3dgn0fFekmKMWOMdZThNwcHXzZ4e5
39moMrc6Ic2f0OtxR+rD1rDyMRBchzVuhNO+GqsunHirps0+ynnXPukUYF7I0nW2eN4NX0SbW1na
Rdv0tkytXk5naVVNlja6ZimCIApHoLXXxETCy8A20Ow2MUu5o29tUrAdB2fsUTp2+6ydxcll3U/h
bgwbljdW3T5opnJ9CjDK38tqGb0VN3R7KnTrNXf4r9xcmKUTEIsai8A750zq7VDTGvMDWQBWdbS7
Wnihpth9brpduUFodzg08ppQCB94UnMWM9ZZjBvZZra6mfaRaKjNt3CXyJx+Y515e8mSwfuQnWjc
+vbsml4nTxQck4wqopdJvsim9a3eTW89GLtd5GkGqL6H7ja5Q1r3bWklK/6/xSPvQrUc+rkAAKpJ
OPJpxtpd3goj35pDe3WxCYmoxGkqwo90ebRKo66+ZThNzbExalWxRW3X9w8yr/uvqqhsPALdMut6
NgJr8m8ktNg8ZIiqEfVLL1llKXq6a3Mox10vOMfVUt7VejADP69go2dl0nQdmIUE2X1AQWWlwaYH
eVyLYh+3EOpYNly20pLUXvBIqkRXCK+PkyRNEBYHpoRW7JjlXlwWOfZ9XLWTt0duBWsy4n+34901
Ms06UMIhAKZm9MszIgPiWF1zArmtvN3+YNf9Ki5utfZbYlaUKM+I3XtbgQ1obvBWgaRNF6ssHMTA
69yUEKr0NkcDDs9S24YQBkU3gz62weiHGFss9SvMwL1//KNH/1+v23/kb/Lhv5rx8Z//yZ9fZacG
kqymd3/856V8HeQof0z/ef22//tlP3/TP++7N/FhGt7epstL9/4rf/pGfv6/rh+/TC8//SERHI/q
cX4b1NPbODfTHxfhN71+5f/rX/7t7Y+f8lF1b//47VXOYrr+tLyU4rd//dXp+z9+Q6P9b+OK68//
11/evbR83/mle/nz17+9jBPf6lh/hw6MKdpvf1vf/vg/pvl3uNcm8yAUH0BEv/1NyGEq/vGb7fyd
CI2rNQcDfziLV9bYKOfrX5n6321QJKh1aGGZjjEv/j8f96cH898P6m9ibh8kPnbjP35DGPjTNOUK
KEAVhEPAbP9Kg/qDz/dv42ekF5RHSy0eoIuYN74m6TxqUlDdUqdo2Iw98jbYkvO0fvKD9a4qw0wd
hi84VseN457KVd7O+ovb9BTz81sHlzwMiiYc3XPNTod99363WeLrOPGN5WNgZsdVeeh0KAuifQN5
7MZ2i3PdQWRVegXMRNKdPad6IfQZltqulcmaD1jY2LoRdm3rENXWlHA2CzbJKMvL5pmRyR6LyvyO
fXtLNzy4uEneI6XDa0K+Tvugp61iMrpbXp7k3QcqtTGaC3uJoD5YcbCav/tSvdoQYY80yLD0mgJm
glya38dKtBdrNOZjNUyH+qF6gOh5nBAJQsvJbTxhav0U7DdLnT9pze4fOEO7UAxGQ1r3piV7nj/3
urGHU7f5YfsaSJrM9Uxn4ZknZdNOWGlV9BFJTr6yX+dadClngR3q47oxL2Io5QDBZRmDoNMqNKoc
r3LClW4bKUhMMRK55mtFvbdELsRTgUU7OC4aQ8LBR2kchcHMOvQm60enDcN9vs9+nGmW/Qz0/NJa
wI2tV9uJPepGRGdUHQKr/V6N9J9jnpkJNAYZKvzdD6a+GZGdLUMkqIpSrGxfGaD4MYkbQdKX1Xge
Vd/Em9v34WA7a9wRZ0OzoJeXFme6BBhHxIExMK5Yxv7j1AzV/eyPOBRt9hbX2lLclgtFnzHRWDB3
iz2t+bY0ehvWFQUxxugF0Fs1p3u2NM9gKgZvvtHeyZFlO3f912ZBkCWUqGKjh0JlrZuXtJn8dp0l
RrPyvghmAtzG60SmD8yksgQUt2kuUrNxPvDwSmb6eX6eCHSMvN7djvBKHpUzCqh/TZb0ttSxTVDy
Q1Z7+WGrmXZZep3aLccbdvQGrHdhx/66juedsdyDPmV+OhYKzwF7zb9Yq+Mlk8CJm8wNY4qYkAIg
tnP5gumMl6jlushnPKO8XlDHNY0fWkKvkjlX8lyNwjuNbdZwD5hsaT3d5Ni3eTSvyr7NqtYPs40B
CshEF5bdzONjDBNKjRGPlnsLJhJXFcIw9MuPLCiXS+tacK2n3TOTmhygxBj1NSRIpzTSdFnXhTC7
nRPf3Ip7jQeZlDWTDl/Tco5dv4jqXVaxGWheihCe99WwIeJ5rojGrC1SJifWscnwNcGWvA6Noe6f
m8Low4BxXjTr03ggl3u4McZtSNwK2imOE7MZszeukZRDnXIf9FAwWEwAH4nWcBquXjbzqTBNxnVa
uYGNZ3ky5dI60RsKysnOiBSUn0jllh3WS5XHXr58EmRnRuVifQYlLcLJCNTZ9tnFYKb8Xk8moTfS
8KLSK394dj7GKFIYqjp8HG1W92LoNAgoeZkEQ2vfFR5vsi0oTHOaxqjfgyoBMIVcVbr+QUnNx3RA
9hfGndZpCCoVO/PG22hQxJlLZiRQtqG1Zk15FpIZ1uCtbTjk+Z6odq3Duef9FXW/QBxSeei25cuq
OUFY154853zcsNYY4foUCkcza5ZTO+9fIF2Qh8voLdaXvYg55Wue6JADTTkyGboRH36iAVM6hV8h
lz8Dw/91dFxZmyjRYEj6zjtOC5kSlCPWIB4wErhpgzl2eBN0cjQDrf2UuSRLSCP7BYT5Dp3nog7T
F64JUHoFMd9ftF67WifOwHiwJXyVniHU1LBFfJ9W7oyxhu34QbdoOx+ReMHncX+BTv2MGF0vf3W7
vGJGIBBXR7KfcZW60zs6xkx/qAQhkWHFQvy3guFfJ/S/n8h/Oo8x0kFxDHQK5RBV5jvATYHgs+o8
62Goq69aWT33lk3JNv2KTvAzisIHcREr8l6iowXvhu398wdB5Fd5et84D2I4UOzG6wnxJ0Yhx7/+
OH+6XyDAmEqCpwOuc8l3ayQzyNnsvT54WK64Q/CqF7+gEP8P9+vfL+C9Q4NUG0izx+//YbQu1XhX
2Y9V+/LXn+FnasAftwpSHwsdIpWJNca7W7WC6WmMy/yHGfpHsdzY187HftTtH13x+teX+h9uF2Yx
Vw24dzXHfq8653Y1uiyN4KG3zqtAm/ML1PzPP9/AvfRahl5ZYUh+f37qJrp58KNeeyDwSewxhcZf
//5/vlWwcyCKEHWDESEeqT///O6qldL2Wj7CZmqnNChSvThYXbT+Srzx58eOZQiS3muuNUjge3yz
4v3Z53ypHv1gShdt/BCU6suw+t/++vP8+S25Jq9CZOAox23gPfnEC+aybK2ifDSnJ2v/nOdTaMyv
Rf8rE6T3982+UnogGPNIAFFhCv5833KLeuqKLjwUHTz7+2VOiR9UWTRqv3CCeH/fuNCVxIARhIeR
DtSany+kHG00lE9GBT5okdm8aOWH+lfOXO94h57PRa606esaRvuFYf/PF1nsIc9Yg/mDqBZEh3Oo
2C+Dx5IAUX05t6hcfaeKquzzXz+s94v7SsxgY2YD5dVBbfbuskw1u6127eqhj+bsTWi/Ou+sn7l8
189FXQlsyYe76jv/OJv+rVcq/QoncqCQB6yGtxD1iLwMVm1QS3hdZOrZnLRK2CGJIHqy4icSLZiK
fTVnNvBJk8+mvlqhXBwZmX3lPLaiXU5Kd9+23CkfSonFuRdM3kFAJU2MxekiX6OEGHGBpCXr1zz0
Swrk3UWp0tVXk9bAye79hVn/Yo976raZc5SQ7H5BYfzzkrl+aoykcDSFf+W9I2DVmdL8DhfOB0wS
A3IB5J1RP/x/PzkuwTvrw3HDH/3dDtvIYLBQtlcP4taho1miv/7x799inhsEWJhPGA6wMN6Ts7se
bwgCCfgE1aWwfmjzj2nzIjX9Kj3tzwvQo2XHyxZrVdhC7x3xxhandThq88Mq99D/CKfsF9vrry7w
bvu2fVNrjOsFsH0aVNhN8V/fKDa36wbw3+yK6xrnVIDHxj8GtPH3hO3KtSo913rv3qtNfNqFIPfN
q8sjya7bUW7dGDfU9M9mNYJeccYc1rEyAMcY87J8V4+U2by+0FbnS78kW7VkaH2DMu3K4tUZLfch
yIL5XDRVlqXuan7RQQaieaPYYg5X2icyPbNbAjwGRgureaeXmFOOc6tIeVr7OB8d/wZbOg8TGyhm
5snRmzUR3JS7RU7tRzzVugMjc5C+wsp/bP3WHnakuOvZAzZOBmehxa/8LR3WWY+21arjXBs+7Ru8
BWjxYy7ChVrejXBsWs/1bjcpYDH+hUsxIRvtvnRb4ByWzgR04AyMNnML7hAntTG20yWjf7cA52KT
DWs8J35nOko4ClYlB0JiisvY9AxWrEXe+5vWP2HBiYmDGP2vbj2PKvK6rCAFdu8/2f3WX0Dp3TPm
xEMyY+LGoHFt0tIs7G8lT/XsO2KO3XWpD07je99HJqvRNnp6nHernmyMTCLkVHliQXU9+T4NiZZb
azr46hWkpwpHsXyBhmTHNkBUEjSmGzXwvA5DiUGVmRdPutk9I5hHyzBublp1oopWv9pu8hG75Klf
aifG/mRJZd9wpzK7uyDjFDDflj7a/KvrZi5dOBoIkWVj73d9uYh0cvoqnNuBX3NQcEnzrjvMpTfR
n9pdyKBnPsqlLhKjs1Zgqimfw16TjJQm3bv0uBueesCYOPAb/xGjcS5QbWZ13MX02Zj0Ieq1qk5H
q+xD4ur6MCfN6GS0AARGM9u3BoLt28FdnbBunP1MSReQmQXzw10aQPhN9+nNA61KtbHz7bdqdi60
lojVW70KG72WTyTD2CyZ2X7zaFjtpPCH+Q2vzWfhN9lp84f1rCCx3u7ZSPzoEuxP0gr6m7kV6498
9r8tLXEWej24KbHHbWQV3ZZyo7VryuL+WK9Ojf7SLY6GCOrEJ/P6Hj9cg2fqWfeMV9wTRDgrLaRL
6+H19Ig5o37h8G1Bm38mB35JFabpkZy2IsVtqP2BxYcZdg706Xb21qTINveG9sk/gR405xoUOspb
1Z2ELHjAFYJsd7KddATmPwmW79M2A69GhT1aj8OyuNBp/D0yNKjrQEhZxBCiS5rdodjzfA2+NhDv
qJw5grHxMtiGSIQ1lQwCuvE464oc51wz6RCr9sCk7xr71+A+LK0idHx8AbwaoGEv+xdfTX4iHP1R
urtA6pdPpyKf5Z22Lf2pBjZO/Fw5xxpB/IkuFLHzbtDldoZ1MlyR88WweAyMMGPIOWXoqnmtQntX
TSwsjzARmEQ3wdX3UhlzlRr5oIcSI4pVdswvOtlGldteYShVnoG43HjO1DnTGDO+tO4nJiZ3tAR5
lMF7uXUpqG5ri6SB2hYyzXmCoV+NUSU+4qoRB62bwGW89vdrmSxW/Z3y6MNkuZPGjintr2a+DbE3
Lp9WV8lQiMw42YVs0mL0q3tAlexY4hMWGqMaz07taYm7VsVpYG57BI7qDg20iMusuj1qVkvGa+P7
eqiZGD5oU7M8Dt38qlqjjNeMZGsmQAyp7MGOO0DOGJ6UdVHahsX1Nc3OtubqODdakKxNLkMdCWSE
7fUSNxA2i3Arty5xWuU8bbLWoLDMF5Xr7mmY2MmMSdNfNNcZb3YC+ZKObfYwFFMfUd16UVUo3lPs
Ik7S7dukadouNdscqJsJG+h7LR8MUOkEDKg5Cle4l2Vx9rTo++971QW3QaVpZ6vE7EtHCQiuKIPz
LLPn2Qm+qkb/suJoFbllB67RlGXqLIQliE28mos+R7tpg0FOPpslirhvm2rHIwC5fDT6dXkD8KkL
GN+2GenuvHxcur66YVvsT9OY1XdeZ3T3OeGhEFiq8qCC8snAFTHp9gbfZKV9wItyOYo891I5O+WJ
eZEejdfRLYT54FDsM/I6kPV0tlR1tyOkDFeN+zr3WvClVGJIZJW3JxWo7mi7W/7F2CYvcWUN+8uc
q4fV1XxEkVkfkQpghLjDzXdqXdpo667C1B5TDRL3qj4UWud9XDtSPxuZjUfIBhyDGftdBNGH8brW
Ts8GrB88FxC/s91zPoRq2l4tlzvW6IN71Ger/hDIyseSpVEl48BMP+/9pt9NzYNkFFUxzfXW17H1
9I/1zsxnqHr7wND3qcdbO7VMtaS45u0oZdc3IUkIQ0ISnIeqlUCghn6xZyC6nJIs8l2PCXxVvHVB
xRJ3dx8bGIFZbSFwnMSNNeIgLR82z/omyzH/bi6rFltjNt77XiW/4ZvsVGFB+nKsmVt351WWyfbt
AA9aIOkIZ4wI567qZvN1bt1MHTHL6nXe7NZKhtGwoNe4Y/1Y+K7i3q1VfqgXiEQhJzkkYFh8h9as
8gcFU2kJibHeU0mNcScpFRJPWE0EnkqKfDB4BwLuq1Rvi1dmecQibr15rjT793WQxkXK/JvOh4gh
lTHNVkyzBQnIQzuHgYAGN2WW/GDbjLf7suEMFx2wuEMowqPwZpiSk6PfGeUESq/nRQJXW/nhuLdB
CDMJ0je21fZZK7w8HjdPe5AZAi7W/Pi4NfMQ5jiT3I2Cc9336zEubD3HTF4n8N7KWsTtS/mMlrw6
kQDN6h0KfrRjftUxGb7R3atLA5BDUmbSSA16nxAS34qVzDwk4LM/wHSHl8Ix3tbrv6szxCyc6VyM
UzBHg+YHFye/MnCBhNBNz/gXmc1xG/rmDXALJu3o87Ja+qtdFS8wrLSXhS45neGHJFqtmx+Vm/nR
1R2MvU/bh7uq1sB5sgXQHTz1uCAGBtnw1whfHR0mbEecmK80JOumTIgdh54/CMqNcVEPc6O/5FJW
K+yk4Zth7W+2I7QTw7xhCm1tU5GOm9YNvkdl4ragHKu7fLMaWEvA/GweU6HRL08zR6a2rHcurmKh
pTh8FeoocTWr9w8oW+/XXN1Z4EiTTmS3/XnIn/08SErDXxBXe3m4LvZ2byvmkhARf2jt/jZo2sR0
dyTkAwZ5xOu83lB5yLQNgPT1Gb2kkut8JayQMelCWIIluER2MPUJOaTapaLliXvViyN1cX2R7Dx3
wGki3BTz2GV3EBxKPZORptz+C5iCTmnlGMMB8fR6WNBgxTQEedxWmUrnwMxPhCcbEaYtX4VRN0dC
20HZS7c/W7U1H7SuDc79hL5CGdA4gCnN0CqVnyKfgdKyZ3W4NcWSlo37alVQlPFeLTkPZ/dGZqtz
MJweGX/A+LSzKOBruCun+uq+qgOEhe4eBLeF5t0NQbNHUuza57xROGUA43wujQacUYBn9hy1zM4r
URXnGX9A4Arl8qtt2zlvjT7CXcR/Uj5jfNPSNkYqWx5Je3oVy5jdrjMsCfhjL65B+VW2xgZ97krP
KodcHku/mZFSrBK+kt3F00wsLxww55i37vRNbSK720yiHQvVrRE8ReNpsClqiWlxOHSLU7XJR1ac
HUO49e8rf6kfmpE61t3kp60YWDYjMStrpQ0nMVi/d/5kJ1lBlNCQie+KYilxg5JlyujpgAzEGMJh
LOZYtra6bzA7jjyICqHelUtSrJk6GZJ4LwI4evMzEvM9xZyOXgaMZ2B6JLObAsnSxns2Y31lLUO8
4on/4DbLellyjEbZ6NRx6RvtSA7BkNr9QgjzAOIGj3Jm/SKzY9fPUHj1JI6i43FPNVT6IDR0SJCh
jZjzaRwt57UVdZW0nV3QqXTzx1bpNqdmvxxar/M/StYK7NiFE8l24CDgouic5KjbkUbLdJ6YJx7G
kdewN+zpjCTluzBzN+kFgK+E+8sRg6Xztlh5SpXgJGJziGpD9hzZdhnEGAkdCZ5uYOpKOwGH6C54
x/PGunOyqPGuMadIZXAN0SmU6darbzWTHEwdOnXMZf7m4AR3CUbW/iQLdAulU9wpyOIhTUsbegO1
pGUvWlq0Yg+32swjs4NcAcRV5DBRTSxLyrK/z7IFlGtXwRovs60f5z7IX619m1LLmrpDvxfguV1W
HRtlLN9KYe0XV4fdatb6fOwboR4g1KjPBPyYZ7gsCkukK4spV+hvMs05Dcrubzq1BM+N21efNM1Y
SrbAbY0LTasPJs3XAdgdz/jAenIKJXMA2W0N98ypnyyjOw6U6B0TK/iCOnbwujxQuhVndB3t50rv
KfFGkT0vQGEp+6c4EPOyxmLMLAx4SmZcq6agGc59OBXIjjp9/0A7Rh7XoK4WZ4WCxkeJd1QZSOVe
GuuLGIWbzFY+3u9CTqFlQM4skUjCYstf8z74ALoLTc5vxzBba/eIHYhzWby+enJZSyc363GAGTm/
KFSrO9ux0Qvvjp0a1valHAEOBdVlUsymOgTu0CU7OcbJgll41K4gvTTWJEU5jXtey3mMS5fCVFee
dRkm44dbQf9deY0PhFJCNywxLBrYM2Oa9cfSyNdTgZkphKx1uHF1jCiWEU9T9jbz1oMOENEJF3cE
2Q2PwmyssyGEkyh3FpEpXSNuxkYch47nR77GZIdFuexAmvMOauWhJtll8KUryjcNknooOwczYM3P
gPiCr1PbL1fdye8utIVjr4QR6nUw3phQe2g+g8+0W+D7C5XUMhXI3cbF5rH0RpwtQkZ7ZtmJuVO1
Q5p2TpWpdZFtzmwSvsVOUHJfhF0asUQ8BFPC0IF9XKgJ+0ethOHs454W5sO+XqpgYQiJ0vVMoLv7
iehaxAO55RzKYIdP28v1mM1ud3UGCg5bAF8clixkullzPm1kyMcC1mAEn/w7lIM66rC+uYVk/E0R
3n1aarVE1p5t91D9toNer2+zNwd3CqPAuAJkYI+U2ylvBYz5gc0eLpi4kZYXHFtzWJOc9zkaldcd
fCj5H6bC9s/L7NnPq7K8eCtN54sZzP5J1Vn7xI3LueVb/dpv2nVZtF/tBf5n21l3vCfuLQIVmF6a
PiXm5DjQ9WH0zrDESNKiPy06aUezMNt4liPhiT6NXA8pgL60nJJlqrMoX9DhaDNbjLnSRG+TBnLs
EaG8ZfMSusv0lsmBMVE3u/Gosx5sP/eTcQ7mm2yd8yM+HlM85251lvlap35ZXdO6Qk0aVwsvYR55
MSJM309wBJx7q67bj3Bc3aibus91MGSJLSBSdtkO2awoq7Q3BZ/AaBjAO3JNcDK2T11lPMO6Y2JA
CZcGeu2Ee1cvKbw3N9pqBAodk01OKvO5HgYt0SuScNDOrwem/GbK/JqZuifN7cA4DIYgjlbcVLrl
06rX1w1WEwfLqAm8muCOLAQCRkZzrVQLG2/3loLF2uGHw5Z07spxYgOXps54UFD5m7l2QtX7wxqd
EQeCuY6HxhuT0dh1bOpaN64Xu36SFTWU14/iUBDRedJWNR5GuYpji0fN0e0XP13sgKjAYJkufASR
9PhgXOxiNW43DOdfqsr4AlNgivxtqhLHFirO11ZPIYRTNRSefaj6htY9y9WRKRbde1mA4EN+vQ0I
cPko80regw3/kMis4HbjHOcu8J2mFT4LgYTiyO8ZRC2u5aFghJosqxzuzG4WSCSC8aEcxvpmtedv
V5k329vVWxpt2T19jIJZ4+d3JboQCiJN2Sfk9DIVqLuPdTfKm5xMtnCdYFIVGbe7Gfvq7Jmt9xzk
uvky7ZZKsGWfcXFRUM17yzt2FS9mVXS40Uxer6GcyFBwbQ5TNTbm0O6WT76BvIaY+CUeh8k85qNq
T5jHGfeAFbwHfjUc9Ko3HiEkwpTZR50CMyuv3HaZaAQWpHk2B+ky+WNo49IQMeLsDtU+z0c3J1WD
ULovvW1OB8Fc7KFX5ZZcNTDpZrJ2N9g395VTLgeZbcYhN65HFb1d6pWDkUCnCOh2kWVQ9jwvwyCP
JvybsKV3iVqhYInahjxZ8FMuMGzGOLPW/rRvpgtVZGlSn5Dog1lAe8i6soZxjrivgrsfzwolYJ6X
7jG3wXFkO3eonpgsiKk1UjL+9lT43fB9zfrig+YNIkawAZFfMMrO4AA7tIPrGmmDle4FI471UGhd
zGFWRuPI8TG3VriOM1RgqzFva7RekfAMhgBdnlHN5ULc/G/SzmzJTWWLtl9EBCT9K6CmpOpUvf1C
2FU2PSR98/V3sM+9sXfJDisc9+XEafYpJJQkK9eac8wCcyMKau0ti2vVj9LQ8Wji9B6I6cqjtRJ6
cdzTwxZu6VnoPa7xW08HO9aLXchRaCPtSl4Lp2s9NzfKHYrSzINCUd0s2IyCzrYyH629dh8jd9qP
KJ29RSl/LFFWXLHR9tuKBM3tUvQz+RUZPV3CXTA/dfmOHzLE3LueFc3WDeRiKm96PjhBYSsUpbo1
HRA4VQcEp+IJ0AOmFiVCBOXE6nYs2u80z7Ea5YviRTYy7LmQS+QtIjW3Dr0xv1cybdcbWQrvxUaE
I3JJY7h5UTG0BTPnqQ1a29BTGGJfRST5PYxz47WaMXqzghsuo4LyNEPOPojx2ecY2dHj4/iOLtd5
LRYxXUtdebJs2oMt5hS4lqPK+wFtUaTaBXVGS2Nqqd+NnN4BY2N7M6rQHMp0ae7XHj/2HofXtLDn
H2PcFbSfVEaYejWnfoKzbJ8VfR5ALlRegVNY16KhN5kgXg8or1VPn1Rji0W6f0ize7U8ZqBVvpMS
mnmK0bq4LTPurSatWxqZqzSeH9fQlfkm1rJsqwxOumvd3r6aCrt/MuMQaWKi9scpUY1dq0cdauly
ILK+bvjmRHVOgDs83YGM4+qiRt9tszrgkR7HylaCodAjD9xO85ZkaNCaXGse+7p0Cg7E6MCJJ+xv
KlMogcgywBFKJV4Yw+DbsSkEvbKqI8YLqNoRXicbeJGHyK28rMvz+0lpX5thnQKMS+1ncTXwC4/N
te3SOCmdsfnIpDvchVpa3wnIbEe7EOPOWZKXdAm7I0o+/CZ5iaGNbnRFlx7zX2DTxN2UglLH6KPq
2TBK8dMIVadjpbiRN4UKuiyHtltnVuptObnfiKKzMECMGo0piJq12mAanGbnqI3LAojDrnepSIft
yMHep+2qeq0yZ1vdKbPrKRXvsYUpj36HPuOTiTFxJEuOKdVyI3lHLEP0Bc+EctubVFndtGAyDBvQ
zKUZ3uscGTkp59qpTS0Z+41Nv4wmQhRE8VD5jjGZR1LFxltkU+0WmfTySkTMctepsAM4JDoO8kT5
WuP5CBytkU8GwzwDYQEGF4t5BS8b3Uzybw4ewCstBPdhUXB5eDuHfRgvSmC2ifbVcQv1J8fEL2YW
jrfM39SvLqaHl9SqeoVX1uAeLFwrniBa8KGmF7dTRvXJ0JLIq3XOCBLLp+a2+i0L70VvK2cMtLEv
ntReSsKlZL5r+2UpqE2XYpfXzFiDas6ls1mkxGbUs1aKtKKtDfH3jlPmBxtifxcixffLqXtghhjv
CWztae5SNgyCyfhQrZ4EvYMoaaZW4HaN4jUk6HAmLsDfLCQy5634UMckP3K8ZLpTh8NdoyacSWsQ
OHFLGzGMjdADe/4d+Ym1ic0i3vW6NkgohZoC7Go2Awe5bdCyUu7TkTbC0JoDZ2l6AJqB5UNJG/26
gGvyTVt4L2dGZH63rVBl+lAM013SWMpG6gSlkotLgyNXkMYq9KxbGqONX8Ts+9rsqj8XDC9+7Ir8
QWR5+pjUcf1sGSYK/KxYdlQVA14Et/vSMasXdrLJvyratOyVtBtg8NZ64Y3T1K6e1Ji3U9J/77Tc
uKLHPN7ncDVw54y6e2BHyv3MbuJXN8nkQV/67jjyfvTrdKmCNHaUm2pmItxiIxbWkgQO864Nh7GG
5pSSpp5ZQZyuJLmgcpDtjhA+UjN04BWVndm7omxSPBQCVo+bj/NzrzkphK6aBi2gGXmFdBz1stNp
OyTmDm5DnSjTqnF+KJjLthZ4TN7RnLnE+i9lUkFaTiq+r87cTGbya6h32p5Q2g/8z8uBCeEbfqYX
J60+QMzRqu5jR+/9qc4rlJGNWT07vftYVZPa4TNKcGAqKJPHqWsnX6Vd8FIrmvGR1gKmdRcJ5xqg
v075QP+qSqyCl34WXbd5pZ/mfCmYb9X2AVvUPPY3iSPkTpWLcsNnWrx6SpFhi6LOfMV2UCllyKXb
JRw5E7Fe0FykkY7JJpvmHYEjdCDCaPgSg8m6nmH23mYtI5pSQ8aZFFYe6MwIb+lyLHKTWUOEFZgp
ZJC5VcHMzlVeK0uxfRrOhk8/rvZFVDXbhBHydtBK5oixugRG2JEBCRnrGCICPKhxFO3jkA5K3zs1
Jxo786tRY+xSZqxI5iEnY4mHvaxnDjJGkT1wIEP0WhvDdnItLO8aVbQRCncD1tbeFt2ay1cMC6N5
9oA+X2QAaIbZHCymfTHoIeJlQdUfGbk/RE7mYwLTcY6FVjCMdJYmvOK+/REWp1T5MtRy5k0e03vT
65Tjttv8hDG4SC/F/kaHW6jM7Nd6TS+j3OPX+EbYrvpBk1vt+Htz8zg0pbPpQWT7WZV32zjrRk4O
4E0n0gqx9ecMoOZRBAoYqq3d2ubRnuzJN6xOUP/RJZ/a5IOztgjGJUX1uhZprVsQMR/RutCZ0fiq
ZOqkdvM3R4s5ZhfLRNXBDp84XoZyFSTa/H3EVIgyWrVo9kSPvPeMl3A1EtB/zV6569q7Wxcd3ZIa
xUKmJ5zX0oyBJg0otvb33LKze50pE/nkueVnrpY/zL1rvmVdMb0oeIzqYJjowbpRLoJ2aKWHdb/F
KUoL2c6sN7OtAJzB1/JcK8KzDWDquJRY6PIE9xNqMYaRHIgGGj02VXq6EkRUBjrflBmr1Dat8JoG
HQSxAHLe1zHkAfeWtOowE1pDQama6Thkp+y21yGYZhQOUmh0EDU8V8IZu70SLoQGYnPdF6RHHZDW
G75V2uJtzgkq8VKMyl7l2uNdD/420PF7Hq1IV78quUHFZLZhtTXLSfisOT2YdNFf2ZxfnmyOT9A0
CmcNiERx4GjVq9uwksGszcFsGWjgQzXEts40u8cydShUKRg8Ir1fGNf6naLb284g4AUuabfj00y7
WemdLawH9bUp4Uer0M8P6WzIR9K5jaeowHIYpiRIW2SmcVzuvodT2+NGKQt/1e4GyJSHYyzbcptq
XYG6PokPmOb4PVJB0WQzuQZG0DdmF9hyzp+gQqUfTAad73FI3LyKYe2nlAmGZ9mPOxLps8d0Dt29
ptbJ9ynL6OI3nGdouI0cIotus4Qye7KZlD4wZGSkOigYCTy30gT49UG96wX8hFEdUOPrSzKf6Icz
qlXbXnhkRSWc6EeOBUOD+aW3C6pETOCmKeut2+vqxqH30W80PIRHWoNLMMQ2Q7vemLemnt/qiJTv
JkWaGF30j8IuVSpF+tejXnZHfSnSKwiRuPWoDRDfKOa72gOGmKSt0hY0v8+Zgr07HpcG4436A/BH
5Y2zEvm6qOytjTd5UUsvHkZ/SEzLGwoRc1qdMPF0Cs2fKgrTx5iF85DlY/pBZ67vt6ZcknuGisj0
eVx2Qw8NExlyhF+xwZ0NGHf2oEXFtzlDPdrwi3qFIVJ/1arc3XO3W8C0gyg8pxf3iaozoJTW3UDZ
czI5uNUocPJhF8IV2S4CoQhFsArvWq+vqixvNlqzF4p5JACJ1/4486DEhZwDS1fbzZJ3Bc1RW6ux
rTCzuE5KwY5dx8VB70O4CjZt9GlW9KNVCetLPEwpVoO8pexYqzeKlC2DAAZ2dqRuGBC7h07rjGBg
1BRbhEtS1861Lxu2EwnupE6jmGS28Ad0k4xWii7umE2ILwXHLjNoFor3dqKBwpwD6UBuJkbjW844
v0hMsnsBqzPnZJiEuyLWadk3mnKbJT1CLBvQjNK1JhMsfDYVcPFwi8u325lNl/8cNCN8C0mlPKVp
Yr24WUjXCnMgfUfJ5CG3H0ZYfdiUU7bLC+KyVYp9Ji1bbWYmT6zB4OJcSFirRqQSwV7fJ7a4sZkK
91OyMXsABPV8Z+jlcxeFX1VUCJUcNn++9q/CuVXyrOGvWLlZiPPOFKkg3peEze0+9pdm545/qXJH
Uo3NA7MeWlemdMaZaD9ONGb55hDeaWw/PU3gv2LmrqI8+NMMPSAxC7Snv+gjp1LFzilgjE35TUag
Z6cM2z/fIbF+xv/+Oqto9h8jgAZSbR0sfb5FpE7PwLYbmFRapNFXUqy1ndiNRzKa8N1YRYvrx1g2
kWGPnmDqfxuqKmigkvOykrb5j35wFo6sQ6wehqg3N+40JfvJ6JhHq1F/XyFV+UpBwBTArqhgLqyu
z3g2QGjrx3dtJFtr0PIvnP1cqI2c7KK+ZYyImf6uHXeJXVG5vqg8qBVpVsAvLsgl/3dTPt+0VepM
IwJDimrr5rru/qMIVpUowkOsdLeR1Tb4m2wapplGPYXEYhm/qxqdl9wwpF+mTL5EGq93CPGZR9FB
222hgl+kOz3ReTL3Ca359f05voQk+ZGojNWpF2sfGbPGI4jhcqtoUb5XTdNkqpF2xRVqEmurJQLI
Lwc+3+yo35iP9sFSaMyX3PYq55QclLD+fCbPL4PoywAXqAz4rgrqi2ZlJs10LckaxilGq79syudw
sk1qNByXVRQLsmo19EcUgmyAeAN3YbmgmZNluMn7uDviRa+2iV1ktx0PyOPc982tPbJKy6V+Aj3V
3SWa2h5LHbGVc6XJEGnTBC0yRNOzl3JSgmmU71QTrteLun2xRwXtWTR1QYN0I0jVzLkSTnOgSKZu
x+k/HhQj/8FadU7x4DC/t4blxnaK+srW3PEtYR5BD3qw7O08a5LVyGlwNqjXvSHFXEZyxs85N3Mf
5T9sGqHn27akk1SbbfsIhGTaTt2Q3uYoPU5SRpm5nQgMvpobzpgl1q6NPlnFwXXnSDIQ1ZInDJLm
xuiVyacCfBdWbV0tq8hpxsl7KELN6ryptHF5hhO2df6ZG2gI7K+cYigCVlxNn+X5laLM6UNbyT4Y
bW3Y6JVEqVi04Q/HyuPN2NxptbFxEmxNUXycE8HgJSmwXKpjdT/TYfwhrJJ+9MRoTXqZRRM4XBCc
wlqyr5DqzNeREPU2L/PSg3xCE0lxDZ8XNi0YhyL96Fr9B24H/eSmtrxq7YXSXlPSW6D8+dVCphuW
DrfYcWqnGpmzFgtiqCqwHdr8lLYEOKltzUjcqWe0MUQPGdvZofXqkaHdHzv6loHWhfj68FZaudc7
M3MEa3kfFP67kvWXefGYMRmxiUXZ9ktFRRzLRDIbiPs39OG8Pe0l23XZXB3NsvvK8CR5jqqBPg+p
ZExbBFzYTp2CFFDqTW2bdP+VQQ0gN+CmiSuQQmYKyMfBY3OSype5fe38BGbRDjkpRsAmjp8dXd4r
DWFxHH+GIixukqVHGhjnAUq+6qWMW/0rZvrsMarbere4UXwltWI89Fof37qjdK6pHWju8QkWBiK5
CRqgskm9nzvAVszDXys0ic+lTv2ztPtGG4kwqNKSEEM8BQyL7OkExskgGSX80szTe9jq8rvSOKGf
auswkValc6sgKkFGaupM/cgSqZkV+9gG8it6xeNBteOZwVXPsb8t+wXOkensGggOmifaIBXAegMr
HcSrM6AtLQzqAo8yBV9C4ybMt13FZEjphvqWsY64iYc5OkSW8iFBCO9wov6IEBhBJULYwkcIfyKk
kdtJiQZ0bU3vixl/9mzXP+eBo6cV2zS4o1WTmqv2PpfSDQaYTQfBG4afOrEQx2niyREcxEdr+mZR
vcGgj8SBnPUEy3Bp3Cix2xwVay43i24Q/FmNw0a2o3tNAjOHe7duvdHEQTkLJaP5j6GzMCT94m5J
owuZAGeVBBF1Ov68NfWeSSPOr7NKAuKl2ZdAKk+sptre8Lv8+T186e+fS/yBDLY0eqpTnp9cml1y
9+e/v1op/vPGImcZu6a92gt5S1CJnb3mEzdsw5RC5t4k9bGLo51p9IccEjyji9JrmGmWbPN/f00Y
2+RaCHxU1F+f35JLM4ZNZHXavYhje9qgR1vu1LBMHiND2t87x2qfG0KYkBEwWL1w7c/uFexhlDKr
+4NoQc1wgZV8vraqhNnKUHNva+BF44akny67UFyuH//fW7peQlcJzKZKE9AkxT+2of8UAeAXQm0G
K3WLi3/6aJYgbDf9pfrs0kXOKo2lyCsj1LmIQXxcHTC+1xPfTIM//1KXrnK2uukf5WlWjC75VP4y
3obCFwgi+79yIXLDXAcXpcEdI8ZSF+rZGkSwtszGECe8bJN+G01jfZvOQ3RhpZ9/F9fRBD5K3cCC
Snl2/su3mdYSDlwv9wyZIyg8c7bLkqbcqsgjDgqwyQsr7XMF6pAipNtY91Z38mpSPre6amME4hkc
5KmKX1GhL+Ob29J7vBftW5iUyD8v+dE+f8G15MUCCT9vvZhj4hb9vLSzbgE+OpeCQXe8QYLWqYGa
IEhU/m5L+uU6Z+6sEZcQvYdK3BjL4NwlizNvYJWFX/9m6f36bc6cwr2TVwin+TYS4AXctPadsBUF
tN2fL3O+v8KMRc20pvahcUJPut7U/zysEHrqXDZx+5iYcPSm2tca58LyPvtdOGPa/HkNRxkOdcgu
4vMlsOKEMOPz8JE5O51hmqOzTQv5wq7zeWPDUq+xnQp86Ow9pmmfp0aXRqyEal1V0KyCVYliB/Ml
k+26gP7d2NZL6ICUsIlayHD5lc92A3zVhs6Irn4IqcoSqL5hfGimfcq/G8Fb/d0Pw8UAua9ecbyG
q7f/813T6z43HNlXD+Irw/Xm+a//OpsAhlROAHBnzbMtRxn1zl1CtXgo1CuOSOrfNQC4U/hdiQzg
h8eESs7F5w9vmpMBk8JUHobR9ZITHo4Ld+fXX5ssaDALBuYzuK3m2bNeJ2M+GKFmPmzn7EWNdRQ3
5d856ZkRE4QCIIgUFHOtEs4e85j5iQ7rpznZw4yoZTPgb+MY8pe/g2BJ4RUhWIGdiyt9vlE1IRLk
HybtydlZ6Yau/f/fnz97uls3M8AW8+f1YWvvYrH9858/f7IBTtCH4bemANTZcs9uEVCzMFHFKE+q
OW7AwdWDitvgpUBz/+cL/WMl/vTordF0OGENViztqvNQz1KWos2WTD+RAK5zSNEOjYnp0ezQpFZ9
cbfKDBkjHNsW798yUXqML7ii/q7vxJKwUY0QfkbbyabmPXtqMmmYRVtPw0O0D5VdqfztU7P+eXYv
HscVS3DeENSUOkY3ZQ4PQl2+mdJ8g4T05/t4vtuvXwBKPvs8lR/Ag7MvkGttHQ3C6R8ye9p/UZgs
/Pnvrz/4p5/pn+edNyRr2Vhrzc/LeRon5MtsW485aDmly44MzwLsRD7gHSCk1SZSGLX9+Zpn9vpf
Co1z5AWK4TQeRVlA02pABBjpdeNaXj3HH9nYIj2UTKsQrB2Uqj0Wsj9duPx6z/79zv/v8vjgHR4C
UKBnj/CsJx0CyIgpYN0ceDu89Qsif3Q2Q5IkwTCEFr0XjGyztA5Wnz4pDJYufITflVps41T27LiQ
YM5qhSRrdK1jiHUSin47Kd3NkKdoRMTy06mWN6oV33Ljb9PU3FTk8ppNksLztVHDpN9Sxdo36SpS
1cAuOr4mmiOC4Av70G8/ILxlNgzKXPWcqtYPEb5RnASnvOARXiYkF2QhdwaKqhITk1XNQWN17/g1
LtQev10cDOi0dSsnsM45+3Va2YKFTfPiBCB6285MBkpOJTTaC/OZJ0wfvjrttTJd2CjO9qv/LYr/
XvZs452Z7cSNZFGExkRPaV8P36fx6xydzNgNkuktDHHQtncodfChxhee8n+yms6X5H+vfvZ2BJlS
YXEripOSMUvFHnvMbVDFcYGTyiq+Dxam3Y4QIW+M8U6gTXhnuPsDBPEjWfA+x7ttvdjXEhMXu9CV
oTIknjSJX6J+H+NGQaSg3pt057ZaXxKRxDWapbh3VgkH3cwdMDqfN6qznYf+Z1VglDLLCL4AXkxa
sVqJNUixNmmJA331MZFjtjGW5Q3Ty5Hcd9wno8TT2QZFFW9n0sB1nQUTsYsAlN/3oaRTrOfPeRg9
WaV6H2bSx6k+eRiPkC/NgSbLg1NrG2OuH0fL3boVqpKpdBZvLKxsIwHP8gbB1oqN2A/NguadBvWy
ErvGEj+G2viG1wvr69jBN4VATHstQZeK8AXRdRQ91Unb+2krXrU2OtoOAE9JU9t9sYxVzAsdWS48
7iPCSz8aNfRWA2G3xtOkjNdlWm8q5Jb+gMdbttHDhY3g8wv5/y475jnUXxSq4vw5Yx+gN0k38USi
0z0jZJBm7iTRMSmHKRJwp/FIFfibrGWnp8sRDvZznIy+hiyBYdu3sldOOFwu7ZDrrv95OSJ1Zdr0
T7UGLeRse9IrBtKJUclTVn+YHAD5nQz0K4r2XKdbFzmFMn/rhicdrP58MZT88ytpvSXInhiuAU1f
E03Ob4mKmm6w5owaZVDK44IYbKsrotkkHcThGADtzwYp1PfF7TB/2I286/LlO+KK+LBoqrpRct06
9ADb75qajAteX93BYPYABjXrP/788+mfJ4L/97MalMuAaCjKz2ETDn4MFJpmdWrcq2T4SKpXsjlu
XDdFb3AP8D1I+5tI/Yp21avqW91WvzfQD82lvG6muxAiCoabQHe+lRkKv/LnNLEwlYZnFxt1zmwR
tESkXxPyQlM8u3fTvyKj/O/jM5Feg5Uxq/7SC0zSSDJSI/V9MbpjOGf3WQKGfmSge2GD+82uTp20
Bh0xZgTOcV6IwXvUGoFm8AQ7XazDmvgD5U6+7xT7Yyqn4i5xjekmtdABIEnHZpBMxoXa9zfrioSq
lbVFJUWb66yUsuykIIqilaekfplH86EsFlQ4BDHYezd/N9T8wkv+11coX5n3J40bk8Gac/YQKWpU
qSahJKeodK13Y1zIiDQAAkZ2F+/NahLPRdaUaG41HA/E6gV/Xpu//bqk1jNTVJnFnROZFLVHNViX
kpOEipOb2aYXVeVD0hWFN8zqlRGVQe9auz9f9XO9+s+KcoRBsJO9PhG6OPvSrUo2hLKsNzkGbtrS
obCnv68QuLH/XuOfh/I/HZDEDqWyDJ08GWLnIqXoZjDy5gsyZgx1U0B8VqklV3N/KY5yrTzOdkW6
pCRJkexE4+q8bpS6hus6dLijmvs0OBpqs+GZQIsLt1D79TqU4xZteoak9JvP+36w6ftKlHZzajXz
rg3LZ6Ua0Ern+4iuDz6fAMDTE7yNK2JSttW4UEGv0Tw4dN1CPozZpUCrtfj4/L0/f551pf3nfuej
JOrDcRoqsjuzZXdi5SC3JjSl2Y7Z058X0K8vxPViNiNMGgX41M7Kvwkq0YIvDktaklypFfr2vrta
nGKP3v7COeQ3l9IA/NB4XNuQhN5+/l4JASTRjJLt1Cfpo2VW7inTpLuNUvEzCmf7wvP4m1+VqxGv
C8JJX2G/n68GM7jXUiJ0uRrFlmy3ql1uCnFh0/n1qecoSt+ODrWK0uIXIYeLTbCLp/YkzWbTFv03
uP5HU3fYBbJN2rXXWFQu7Ku/PvLrJQEtrQ89veqzR16ZGzufNC6ZLaOApKEpR7VWxtc/r4vfXgV8
IYcmlWCH84dPd0EtYxmmMSLLUzkYj7oeX7h35xGvVB4mHXcaPIiTic38pUelJwY2sIXeTvGzEZVf
jzNC4o/J4Qgo0TlMgVGeiAyFiBRfWB2/+3r/vfTZM0bIM4x4Z/3dWrmvtQ614YB76M/38DdLcO2E
8PYD4SM48n9egqXER4XE3by3h6EGwKRbN7jVi+NC+siFyuLXZ4vKDY4dNEUair/8XEo6uO1spcmp
N+2FhYesmxRvNZgZYweyzpYLm+bZHoUCjhBKR0ccpQpaJefbRhbRz+6rYT4Na1aBQnbIbulV2MA5
6SIu8h0OFa1+YZT6y0VRFzM2w4gNI2BF632+n2EucjxPvX1ywrbfhprLgSees+NgjvZ24v4eslHJ
Lq3S9a/+ZzsGqqrSfVx7qaCBGMaf7ZB6Teskn1TlJNB6X6mNtqZzg4LoKw2wUBtpd4qdjK8cKOEm
USofnKjNCr8ZsuxtsTNsmSJeUt/tx/yUSEAZBZaF+yVKqFSmKj5USAn+vO7OFrdAMUeHiTJ5zSjk
05/dpylN3CYyC/4+iCEr3g3i8c8XOFttZxegyv/8QxiYj53BotaJLHJsCuSICZNno4HUdQkQevYM
/e9SyMto+tE64zf4fCletSh2aq06VQsGhncSh4rp0sj3t1/n32ucN/2GNgPPgtr4hGnHMF5BMaCb
IfrkwnZAR+WXFbz+Mv9e6bxGtdXJIv5Mr04qKVrorV3nNk/Jr5pqxgAtpqKrkeV2m2GMP7aG+EZn
WiErBsGPWTdpIGFu0ZTi/wA+j+zXWkNiXLSrIjini7039C7CpGkopBB1BqyeqHR+Jlpp7avR/gL9
gTmwXH5kimKTXR1ZQTrXtRn0sU1TmBiTDtyIcPdlkYMkbKJsE+M92jZr1CFbyCrKjzWyoTTbi8yx
8xrsYVgOn3NEHDNYvwDHrdwhVH53uibGN6pVflQnXxHmfIx4CzbpVHcbovZAYLUwcpJltH4ggeOw
RhhUMNHc3hUZYDuCVQXknjQ+LdN8KJdiP7ad6jsAChQsCLADrFY4fhWXhj/WvXzqVbTyN+AIEhhW
DfIg7ClgGBKDBDcBDURkBJS4Wl0GtgmVgf2aRFIDSk0mpnBvmakksyt/14vI2GABsL/YGFLh0GbV
rqzJKYsUYqopwGuI9sSTDWo3Bq1TiE2bsOuoWQYhhVCQjWJ15kOrD+1RlRg4y54KAFKOvMqA4Huk
Vht7TQurL3YXtTtzJMnRFrgm3QrZvBPr9qHUejdY8lzZNBhRA1vHmh42w9fWiCy/NHvtZ2gAnRCN
OT7PtSUwQs9TD0ALhNRsNLw1iW+MCN8LMdE4erZJhp4gpTrSIBAT7+khOjN3UQ3YyHXL7rnqLCPI
ijIEpges6zofY3EtouJnrRGNRrPEuRr6ofJQW1vbZknBKJZ42fGuCICSPP1j4kxfk8EFHYQReqM6
obWZy0TfSwMvIMLz5ibJHOdQjE23N92ZUS2jTn5KSzvGUf2ddWFvczHrXyKy5zaZgHA09JF9VaNu
9aJuzjdpM3+I8TjCMx/K+am2QyhSMU0zGcfDbRjKcGemYUrEw2LuSUD/QEKu4KB1+D2csg4sOA2Q
qnMoaxI5446A4HTjEI5+1VqIrEaJDDe5HrJDUntQ4TGR9IVNBo4miG9Joj1Z4sY+rHp4XkAtUNjn
Ov6r0ch8Pet/NqPytZ5NjnyNHe4IOhe3rVHQ9WslAYTJbL/Bkpktj7AYfMEJs+psapZdmzfE2emt
tsYBgmVIYuW+HCvniJ6n23ZmOnmlwL/Q98l0HAHcoJ8EktfFdXTT2sYPxVWRuzud6Ws1/qwhx3xN
Ft7XibQxn0Zz6Zeov7c5M18v7LTpSkuKidcleU7E9AxXbaiFD2G0JFetrAD/T3V1585Yad0FOia2
RYCMJUB5RWCvN8iERPA9RZsiTwgtJbbpNulikgNw1eyc2Hy3IGfi0UMEl9XOd9iJK0DeMHwnE3hY
ipDzRSWbI3ZzXnpqdDOCuLgiUpR+K05QWiDxvaMOUxBXTvkSFZbt6fzHrW70xCQBrdsOKVHvSM4W
2pMKXr00xEeljGIrV6+tKUsZ1D0Zn4mLJTsRq11xwh5U5CvHrqAxhco2urb4j37SwkSK+yoBtdbI
90jBiQv4C7yiYSs0J/p69jvTRoVvlV7UruEDjkNIXxflvt45JUrabEL+b4GZdBzyEoaoCuJOtfDe
dO3RChPisxrgS2NU948RDbJttzpve7lUh9hBTz6UYB+saqlx3S909rM69PgnwnttgeSjxvJL2ie6
n80RAIk2MfjIDec/HZgWrIoOiBy68TgGJZO6RH0QIeBuqgQN3wJhbFsoWU2btTS+F+Gk+jX+KZ/A
168NJlDfSLKPsWx/SAw+zBbSj8FUXnXZw1+c9PcyLEKwc3zRgfGhx+/zbhIYhOwulL7W9yBb9TQN
FijXaDtl/MipMvNCG6pM2SlPDVF7nlJbOdrDGJlhoS7IVUF3RV3Bc1M0+DidUt9ZUCS8saZwGAwj
YuYC86gcyIz1wBi0z/yDPIl5MuHtTRrOBewYz4nd4h0y6/zFLopnC7Xma98rxXHEsneYlyo6RpDl
a2yxoKX6Vedqr5wFbGnKuxE5blCUWBixGiL8dCP0na6CnYnjfkDimHUoI/uH4aDFWnDxXre2C3ls
bBWPIlilB05ik6JyxIuagemqJdOdGA1jM6QFvAyeky2kBOsh7bVxh8CovQF+1t1KaaSHpmDvXQva
ayrljDDCeMTWav5kE5LBQJIH2x2pNoNFsDPSs3QrB3fegXaZtjGDIpb22NM8wimGcQw7p6HPPu/a
5SCGfgyWthWPMo2tAaly30POBlu5SxBm4xFy0xcjbHmrC1Kf3hUJ1MQD9IWpy2i4meoYndJpxfKK
Aceey5DLrZxvbkqoGFxMGCDugmg/rzKwRoR1eAIvJWhQIyOL2n6zW/OL2fcvswkVptHz5AG2ZYaX
gRrQHCgZLGJ6PRg7zTHvlejeTGAOuBh8/a7VOZJPGd6XMZxWJE9TYEVKNEPfh6TSLsEcmc2hlAaz
F+Q5GMCi6E7wqzFrABFvZyVZN5S42y7HelSu9B44+LnHOSv0cqZKvm33EFDiMvdyIlQOk21MW9Ho
BD3izbsdMoNRY2RApA2NH0XNtKvFlHhQu67bkGbqvIWQp+DrFdU+N5mG4BPQtw7EhYDhu3hrgalB
PkJLhudmMZ+W2cH33Bsp/plIGx4K+ESsebW80QyMC6OS/5QLG2ScIldsVauBt6okd0uF5Lowh2zP
ZGS5k8zp+Z/1Nro2rBGxNhbQ47y2TeFPRQFvvPCx7XJjF5mtsetUEGA5BnXcSL18KWsaVn1ROz4f
VduSQ4yEqMRB6VdK1wBnHtw7vOis47l2/w9H57HcOBIFwS9CBFw3gCth6CnKi7ogNDLw3uPrN7nX
jZlZUSC6n6nK+rZbrA52q2genDbnCkfX9k11QjA9kz0b5RRPQJtjjK71m14q/ZfEfYg3K1sKmItr
IbBcrhz2ejZAMDAn9VFrmvAlHCJYI0Mzb7NSC73IKRdfRizVnHLlVA5twlyEUgzbtV+iF8JQs6d2
Rjk4GbXNW8kOKS5Ca19HY+jTTtYv5t2iCbrc9nuFEwgwE1vB2UgD5Mj2NrHV1EubEb+vw3w7Hexn
WXZQp0JqyHiyp4o8qObXwEUEhTOf0Mfiu881+auarMCakpK2a9nyqdzB0SYnYPAflFZBmiZSMpSg
ZpCkK4lTy9o+qP2I/jh1+MCou6vimCZa/9I4y5fs1I4SaPhZZvhoy2y057HVVS9TtZ9Z3J/czHxN
1jr2uckm4wbEBUCPJd7NM5seFlI4KWzO9rqJtUvMQmajlJyodp+sQd0KNgT4ZANz0ebncF5qV4l5
I+M8f53QwIPcSHuvbDTpkzqZFMF3rcYvKnJZUMf05vhRlu3UEAI0waHYqPM0bFFi47RJl4wVjtQC
QG2zDwouxyQQ5j7SMaxjXQSRxqb4PS5Co29I8/6QJHnzJJoi3TWzNFxAVNMZdnX/xS972RI/jJ1t
Annvp9b/XXLT8bHn/Eh8UorLOQtfsJbjdMeiuC1pYWEo2oBpqT00HAVxe9RTbXjvKxusK5pmz6lL
+4yWPQrESs1k1LK/QsiiCVDB238S+WdmQdYu02MNvIK4umVsbgQFneZZfBrpNBk/qWlM2oto+oQ4
PcKp8l0Coi0MhNpWn7hs719GkrOxTRgG3nYx+o3s74E6pXDcfJiBlZrEh89vHViks5y4lkdJEnGB
tX8vekyjheXE16w0pe/YdbXL1kRuhKbc8q7PNkWTOMHaFMZX1mj0LXZBPDu3wQQNLCnv/sBUpYpy
1GSDPacnvhtmv5v3RrZnVrD4Y5HGV60mnAhzQGs9x4kD3LI1n8cJH0sUs/nirLevMsGAExKFvGna
BucV5HCrvyE1RA/JrsM+1FR+e2NUkqCBLLFPc9buCiW1lxtd7SXj9AOMRLhL3KHn7zKAXibwUYZa
hEoW1DyqzBwcrrWxT2vr3UH9E6h2y6efWvy1nGabMg5vediXrpmZOrBYPfWy6X4O4ifd1ETb0jHZ
AKTmJT6TZQiBU7fC4lLAqEo9B+AcVb2t8JNqOTUMwBKOS5EuZxAwYNu0VKxnW6uvWZPfBhhuu0ni
xdwMBi5LJXda+AnQd8hrbb0YDoGPerAIwFhyNUDaxRDJtxMbbfxGGcDgCDDpj4yj+dtSw/G6sKvf
8Q/M0HL6+AKbEUlbtAoN8LM1hhwIWvXRFzhV9dI24B3N1k5fY2OjhNC+KDnGvZ4M1kMWtrzk5R24
OBK7ANqrKby2WwDw2KHzwNwKdprobpFl/So5A0edDuQwE9T27ui2sm0XpfpylhDIA1ssD29B7cY9
+AuliHsskKHC2tPAOMqB4AqlUXYY5Jh9sezbqMDovSaM2pOcsEaoBpFfNkqVTU1Tr2/SihoPfKGy
NaeJWC4J0u2qdrO9gdmj+1oIV0hE6bopMoiHBK0x5jJInITUQxpuXP46ESCRugIdrpWRuSmp3LzE
xK+SxsnixVh9MEQpplc5w3rVxaLv1wTgI7i+5RwZmaTHcGpGZ227NUUdndpOYLovhA34LxkeskIM
hMnpwyegdPso51S5TPgYeVLJGBRg/j9ijpkjeILMS+cMSCxfJ/1KUQt9o4rh3pEv+wzp7Xec2nYf
9yOZ312+nvT4ecgDYv5Sl9aHR6Fn2o3ideR8oeapFdG7pGezI+5ryyeMM/H0SCcEu69p+TDKZl4S
x5mnLrbzYVYSa7qArfBvDa0vXFXTa6SX1b4XCmEAarFUyZ6VBpwi0WjQ6u24l39xJuZ91s6GF85p
7ucqG+a6DtFLaDhc/WLpqkvX6z/SMJQDmL15Q2KsjsUCRx/vVQKrYOS9XwlwgC8hP0tp9TsjrxiQ
WKZG6ddiMK8MNoxlynIOZ/Kboy7vFmYk6qoF2F9XU90pubK1BjL8smIGl1dSraLDAomUVXh5SCrg
vQOugvG3A5GwPjK6GFGoIRVh1SwfjBHHXWKx6EsbMgOSgrzSxAyjnd0QkhvrtvXMhyIK3eJrmdio
hrrpEyQZfj0Tm7ZKAbVhhgsopB8Hf8oK831I6sRf+tz47GNdvzhppiebpovsv7XPSVfjND2OJpqb
vO9AB6nhO+Yx1BGxQsoex6jXmzDXyrzVd50zRh5223+kpo8+6Bvc3LbBuYnUMUgdK8QRV/+b4YK9
MloCZUNmWsCAHlqbySNelsV8Kq34dU0n8iUVFUaTYVe40pfCY+Zo4Bocfidy6NyaQOVdPLQE4uY8
PTUe9H21iO5JjCUh0qKyjnCU44tl5mtQZHbmr9CPmdfWfAzt3vErN6cyqgdEhlSpfdky1DMZW0Qh
r6X45lb5JaoF+hUiCNdcMM33yozhbBKOJ+9SoShJLC5PqPKNnKoHK1GwMpZQGUr4Ifx8MiY/Q2/8
SHW+WBw3gTKUM42h6L7WkekjalHKqm4KdLMqLlSE4/tcQs4y2jDe0DBWsAxFuyU7OLvjSWgI1lpm
N+LToqAsR83TF1H4tDKEFqgLlva6z1Oya2GsR5b+B+oDdV29rm7dCEB2pv1X12oDdznPDpy14ox2
qPTMfkIQFUVG+9QUw0zvTtB7XLcmzFuMJYGNLdhVAHgHNa7GjZEW/1C/xry27U88Q5sBcaAZB1ny
7Sc0+ftu69/Eas1sDpA0pTT5D79ZiE+t6oT2UGDr90FoM4gzR8Mb+jtMNLVPFvHeBwMR5sGxORSY
aA2kHWU2fArAFmy/AXopsfKWL536OBpa/Nh2Rnl2Mtv6wCbJZIqOdMMvF+r7CugAZIzYmVa33D2z
hg8TvvBNCdlR1anUlGjQ4WJVXXHrexkeoRG2u5iww12odfEVWGPnlcQebmceizukk340Rh5NJCMO
cbURfjUB1irCdN1WKYFfOvgDOH4a3lIDBDxpdNX2/yyRNuoCsuO/lHiwGLjWs9z3kxkHWE6gT1Gx
BVoHoaGrlWnHFg6ulh3zOPKJ5JLElPuJcGq7Tl4a8uDRyHWDn5s9zZgap3vW4s3FAYd+0BnNHlfA
p1wprWb+jblV36Tdf4R1Hh81aGDbrIOINCfpT9TNEz8+A19zvWcXhv2AVzbpQhgycvZYejKiampg
1VamPgCe5/0W0A6WyFH9ojL6HS+nERB2YmIC1OuD0s7lsx6m1se82v+scub7onLe4CLtSbAHAzUr
pb03RVNxljTlS6fYnaebFBRqSd6SlinJbdSt/kQgae6KRAGSTNHnKiu5m2md40cslPp1TXoiF5hI
AI+XfRg+8zA0Or68dggBhc5gaTVAZon0T+ukuC2rGA+CAwNm4azDg27V6ZWrzrxPdPU9Ygv1Ia4Z
SlACjbtltO4YR65I2NJsO00IMEVN3S+Ytf+kKFv0DfM4ius4Ar9SDnnxx8gVQZjdciIvwyzPNmlO
T1TgrWeITL7NJirpFIwJKY8hKSXE1AY42wA/mHyzH9pZyb3ImivmFn3r2uEyE9nRj+I8SKZwqw7S
kKDUD1ypqALm5hez5bQj5wfKyjz1yCNULE0BiwnwP1NdBoZmxGe9rSZ4sRZkZAfUeosd5F0u5gfL
M5VCrf4UWdyBJGjo+WHY9HuzQeipEFyrh+HwYxSOFjHFxQXLBrPuD7YDmKrE44BTqW8/9EKHjNMW
nTfixdbLjzvSb+qe9crkauhL8Wdz6J+sYrqh2KwPZPmA4WfGxOjylhSIjueIeB9GBr1Lfg+dJFEx
Pkxkzl/q3ltqQcoiwp4heW+lz6NWtawGGsYKbWkFYVrGu6nWdNYOaEEIaCkOnWTByisnYsSPg6xA
pw3OsXa0+ibWug0hr3d6sJjJ6+DEtCfGdIvrOwXc5PfncgOYzzZTAhjKZG97yPFX6NdFYYJ/Loxw
o6bhUx1P0zkmuzT1mUM33WuCknoI0r7tXw3dHFy1SxyISh3pB01sqAcYpvZ+BgX7HrZq5/HasoGU
XbiPFobFuhO/sUFQ3dKOCEMhW24bQgzY0diEezwCmifSiOTminQg8vJ6V4m6fJsOE5M7Z6zu2Fvh
NXb9r1DLf1lVaC4IUgz5wmKydhxpJFs/D4drbkOjHGy41+S4pHRLse43YJ8Y62b/Bo1jcayL/J7S
zBJFHazwvVGXiiJ6dpod8Ra+k34yN6vCU1kOlnGGYT2hHR37JNm2rIAvK+5eBE9mskVSR7wz2B2i
UFsGXIVGcoBU5M+aAQEuMfLg/q++wzy6TyPf2vciPcom0J7vHwDFs1dVgZRHE3wa7H8oW+YMJ4Fb
ZJOu4rlpQFhUITEwmtFoW6nBxu1ZIoGgAtpdlDVMA5NjYqmH/mAhZV+jUdksafaKAeA+aGu1IM1t
8URs1b9F145Llr2svPBbFTEjKSfM4nPw8qS5nc1p0Ygm6kgDUZNfQM1YNqyjNV4LvIcCwCVDTr2Q
lOxFHn6sVGNnvWC/41qLEv/V5jS8pNLuPjWAdJ6zAFfA/a2t3O92avoEyI+PlmqsB1tPPm2je4tq
FU58DnKi10amX5YC/X2uWh5wmbgOtNcX4umReZnw6h6GWp2OZgW1jZHwtKkSBROZwiC6TBhHDGUV
MfXtW+KpaUpBMbEeMWB5GiM8fKAQ0yYvyRPKNSb6zIlyNhucwgu/LdecYEyNtT4SizAkAYAuNMpd
QR7LUsbgW5nQkDzCrWZaw0s3s0dpktg65uly4zzXtxarDpdjT30Ay556IeIYt0SDLHnxMYfTX7Nj
iunJv0zMfCwI9fvch7tnkxdj91tgNNkYmV35VUetBn6BLKop+p2tOfZJ5FpLn/XGR8P547JYgWgV
zl8ENEAhZDLEEkalJAEMHeiKSUuY1LP6oyldd6x7gBgpCTybiNnNph1J/mXwBOudQcGjsVT9U5rE
qL1HVTOeLL0oKY3XunGXcvo0OKa8HOK4Cxvpi5x19q26bBZmtIMJeDs1v/TI1s7sa6qz4CjhBxH/
KlrhYxrJBdKsMFmYOEiyOy3GpK2xkS3CjM48v6lR1ADxT50DI+d/fTww7LXt+4YyxCGSal24eHk/
9s8N0GcQNVkL5wyaZZITIS2sKH4Z62h4KIv2CxC+7puNg/Qw5aqmjiNeF6rtCLfXaheWL8O7WRCW
AIyzOCtDW9THQs+Ks8oGyUJZ3s9gfsc0yEYSvRRoBVztcXkawzl8rJnhA/MrqRXVoX+dcNN7RqrM
8Orre4qE/laZjPQWHX//IER6WC0nO0j1Xm63PAsWqfTOetQETZTFXuv0fdCOVrtjUUOaVlPGATUH
JI3K0Tn5SnXjMFb3wlR8kKz6RjifzUvdxf6ahPqOlC+xc2ad+i3sZztgRbk8jQYKr96ajD0Ajdmf
uq44VXML/rOzVw8RzQKlFJpbZkQOYWkSAawp57OyOvbRivgb5CR/Vh3cxTnT2AOoOpnzXUs8DMnt
Ln0vZyYE3cdYa+PWU0PZOptWzaJzC2KdnYylb1ijw+TuwiuHiUlKVqgdpJZnu7E3k92dAUxzQyak
ljo0CCSR+NkMwRotPDmrCxMsYFLIOAUCA5T6LRtAgrFE3NxMTSs3yT1jamaKG/QRM/ExhRXvUKds
xqwuDjqFEduNKHNnremOMw6XoyoS/SsjDYs/glx9aqGaAWatdjZOvkeN+mwbpcNjRhrrNpUN6Rdm
rp379C7aNo3Rg7O6HpFPmwcpRb03FZwOlR0SaNYm7WecJLXPdC53TSpRd3UKneuFe4AojIxwHHV8
NkYWMgBluiMpBy04377zRblylsQasm5NEANXrz2fdCE7ysnWdec4kfTH0Yy3Uz6xYl7f12Zsd+SU
VL41msMTh/XCugh/Y4rxdGdoYXKq9bY+AoyBJ2mMzWMtUput1jJQ5K1sY5sofeja6dmk8Nwps8FQ
rFdM4gXv22lT/RJO250XE2tFafVy3y368lyPA9MmCgzXoqgpoaIZcVo8tLHktXCmnwRwyUc0lTLe
LHe8hcw4F+op+inGRQaZnYR0z1PGUlvlL4x3GGI5mY80FNFXL4xyS8AdqUt9xlI3Igw7S63xgnYY
uL/aqNxnYYOGK3IORFo5B65kfR9laY3et4DTU2eEIXAtr122bImhaz1q/Ibk6Xo6l1qR7ThEhnuZ
qLgkBVEqD8qy05S6RNIgqY+XCqL2tMQbmYrXvB6cLSue9lDL7p4s16h0vyMmDNnDDQ0diDJV6CrJ
NF/qOaoAf9/J44ZTEVXk/BFs+d3Sk7Cf/hYGAU7SVvL3yTCzx3FZJldto8E3uIQfCJU1/WxktauL
qDykTiYOAOeSbVpkr6lp5TSimnrshD7zC+hh0ZQZUBk2Nqyb0LTJCUkd26tlr4swes+i5afsmxuW
mtjVqADcouqYmI2UAuwEaf2UVpDFK1oULZb6EIVIlh0r64JKrPqGOBzdSziJzmXexZtsWViQy/l1
rPJuqzgx2TvsTi+TDAto3JryRpbVHiXmZam0JGATcCFd0w7WUXyOeh97YuGmtTW+4iDv4pPDU93S
p2kXB5LhI9rVzDVnKFJEEztBOOT2DwWbBtfUqtgXZSCUFLvdLx20HWMRnzCS6h36UuQkTghkepiN
TUlvHMQkovIqGJ82lly2gG0DyvbemzXqx2pOyckpw+FAU4OjgWV4ssFOMqFAYzqQoLl3NbPk61Kn
xiNxcdlZqwGJrjEGoTWOG19LajIjq1Z70O+rA6ekOzRRx22EJGkRK3PxKCNpw2KY3htKdg8sZYso
4B7GpHVit4YO63epmH8h/tj7i4DQxErfILKO7mopP0KqFljN+ubMEG7iaRjOGSf3LlX4NJHBAKju
zDd0BPHdk7TuVsJ6XbkWj/a09u+Sn8xjOMUDV/XwqBAC6WV9fEPBAwzaFC/6mFieFsXTi11ZFh8C
grHImC0Bo+r3dW+tQQe6yO7Htypkl5hOxENp7ZAA0nEcj7VH6NrtWPhOrPV7fcj766CG/bbLkvIF
RJrhka6ju1okSF0EG1i6YTPJT6Gr3W60F+MjgijyqtR2BOqzIlKRrYmNHSwX1LZIpTpaK9+OmRUu
zb0iaiVs+loOj61Rrk/jOOIvYhZF8MKdqqtlZ0M23RfpaOWJsZTJit8KX2BG8eo2E9jMqHQnWgZ2
m2zBaD5b9TvrbDoenFP/1j5sPnLNXndznFqBERtMF9k8VorpVg7iLNAq1Ou/fTW9x0r0QgQZGR13
fc6cMw6EXWSjQZPTmx3xfwDQWPlNxwKR9mjwTKy7DyKd2n9q34xvmkrnk9LtbvJqBhKpApjSem7Z
zlbUC81iREzAYLlDNgHHBVXiOdag+ZGD+GAOywhgmdRftMH4VYWTIu8nUHnWjdTVtCZ8dHA9bTpR
aYTEY4vsJQsMciQI8tGpetCegndmXbHTjJplvjKmD0Y48YVLqU66ok2HzQjx/QMZlB4ko/Vqd1J/
Msxa39F5oc6RWcMBX3Oz2CI8hWmzBstUpGTGhM8J1NIjq8LitRfIKsrFzk+aPKCKIlcpU9J38kEs
t64s4k0ruh/TRkzGgkJ9MrJPlLKMcx5BqVEOuC0vq8rwOYHOlLH0n97SItCQE7E/PDfl96ill3Bd
gCFfydzG0a/qR8Y0ZE9Tt0Q/wOi5Khn95pDy7jt9+zwsrwgZAyHbnSlfSLghrYyXUjzX2lGIk1U+
RPHBTnZApBNWSCqQXcfeiYYq70SERkioiVOUtD/mpkg+TIKgDIVf727Nd7L4caxH2q5NotI5dCcG
kdpKK6Qee0af5eAnLZcKjCee1ldpPVbqq0FPVT7EybazKGLFfqmIB8p/i2mXM4TqFFfvWFBVp4Wp
UrLX5mvPkGlgw5iPPUsR5nFcbW3/B0SMGuG3Uzxw4e1wmoufAQ+kHl7W6FsrWmKxCNRxUKvEbRBV
L5H5oTQnrU73gkW1NB+txgm49U5VeFfXVH7Nbx5CtEco6VEdgrn7WZhfiAwZI32VOr0tTKa6yJ9G
5AU0RiDvSibb+bTT0oO5HO2YXauZe8LcqfljWb+UvDotjfbZ7hn0Awgd+9yrDYLSbdfuba8af+5P
TcZ/NJmkj+JsXkng8IX9ULXvKudlVGeHTN9O2pFUoH2Rg0qlieZkGNTvNCZrEhGqBrd5gQA4PYcR
1qUBQPD8wwm0KSA9DszizPrQTtw74PczDOtq+VbJvWQSQXLmJgmnTWMcYpRGfGO4Rzx+6iwOGu2q
kKdr3qLqmmv7Pv65s+UxF7mT4Bd4VnSCpc5Ocd9+3ZixTNajA6amE0TAf5vayzK/YYHasObozHNo
b2vWWMjbFcQ4/TZFP1MIv9d+clSKBbcqoPNkVUg2O1fhJTHJ0EKrlZ1t7nFJhpXZqU1Q0e7C30f7
VVRKywZ3NF/jUZR7prtfeqZnFxibvrXSXWXnibxom3A+iq++nZFCmVeb+PHCIL05J8KXQweaujyF
enOMoVxq+S63ys1EMBtcOpIcyPUBJoQ4l+VSkXnWfDaImzI58pzXseHkddir5QxSw405vkIq9yAS
uQ3VYJptE/bKE64yVKy7JUqwMT7P5H8VZ0m0zkyDL7qPFG44yBX2u7ZxziAkORlMt/5BzK+q89SE
2xQB5lr/MZ/cKu2buj7pzmvUbtf8byKBggVW1Wh32/lOHVPUaNt7tokuoNYvt6R5TUh5HNVdGM17
OaluhnSjqXDMOkD6GdpTLLBB2C+obkzkbw7ZBW353GlvnUF5qeyobfeVfg/UIDwk+TUHh419QUgA
rjyyQuux3BTy3wz9sEhPK09rSNCCMNJZQleUOfMk5YqoyAN4OYvCc5wfwvq4fq+W/EH850Yx9H0L
fiAD91XfDpCvUo7bhZ38/q6CZDdZxGdn0ahIOBD5DtA0eUpe+kmnvI3Iz8D4buzwMRPXOc52mfGp
I2pfSjDEDF+j+rMaI/RZL6AV71fhfB8BmIaXKygB6o1DEE2aU5EWGtKUF7JpVTpFUizK5WySK2lg
jZjDd+GgzIjDQwhc2Qo3ffJjKQSqGL6SHhviw+w7q3O8ahAKx5ZNOAsjSlbO/cYjJv7YkqS1EI0Y
Cy8y3sqKQHR+IzMND4KASsINClh68sBeZNThdrwAKTax7kb2Z6/fZajzJVt6r1DCf91Ye1nMkqE8
y2WvFO/D9C3U3VJstRTuJGhP56sSV4zAbgJTODPAo8pDS59Yim1JUtREWlem4f595F5NIC0KN58U
d7a+V87cqflusxdLnGgvNqK+RcMNKZkvUA2gYEByeVlTNOy7STnb8w5neW/zPlwHsrmKD6W6MbXy
apMe1/pSuueIN6VPgqLY6ulbN35bZb1dkNgiNkDf9mxC0GnQF5bKQOZxypENnK74MqOr1UFTrfbs
Z3DzP3f1+2IfC6Id/ncrk+5D+8c/jIpx/FeL6z1F0VF2Qj7l8x/Lj6r7QV+7g1lO/1xsVP2nWIiM
dLZLc0obLk9O8R4ktoVM0Ui3a/EyMEdJ1gcprtxuAfW0C9sg/GsYmfwBNCZz+LeHjRK9peOjunwU
qES0/qhQZEWW0+/uwmLkGQknkoTEnCJc8km86g85yU1bnn4PXbUiB96Q8bEx8uuEO4oHHwfUL66c
HscJ5eDAjLC4aA4TyBQv2lsyEQgqvq35t0OAksIVFzMo6DW6Z0b5fBncJf1V2DvYBDv1aKun2PRQ
kC5C2TJcJKfkHUmZL8P1QvbQdp3lQ0hKN3ttX8vwqKNyyuVwWzQj6KJ9YX+wL6CVzoNCvMfhr7z0
sAnVYtd92fumf5A1/+FIr7wZi23PRm4do/0U7yUxCjVA53g93fU84/JqcKpmBWfG/YAwfwruKRLJ
AUtdrQJvGHFz1ZNNbEed8ZBvHGIOiYPA7sos9yTxzZwttob7Zr1F4rkbTqnzS8xCPh6i+UR04Ub2
5/ubxkaal2jvUHHrl6R+CnUW8sLyiWDjX/utcn+hymNWMnX/HCZiLFG4elq3jSBhJ19pdq7RHoA9
WKU/2O+KuOj6w6Lt245WVt2ZsxWMXBuGfdAU9hFdYKYXyY5kWh8Rp6JLvyzt0zJ9WRrfmFuefCox
ofM2gnoCg2rlPDQe238fkqirjrfJOq7VFcJmxWKwjk9TQvDmF7MfpZx3sFeL5kU1UF1+qdZRmk/h
9EqEURXtVxG08bEAarVuwQK4ZnFxGMxW00OeXk2Utkn/mSc9X4KjsF9HsZ25xZIIo8qr0F+i9DqM
JzUisR6VVP+RygNIiGG1qVf8BIMq31Awsk+OTuApuMtAjoL38WPVHpzBp5HzRP/NfcSuGxYhsXHh
7yzJ1ylPNgnJIidoQc39FmAsfb7ZP8YZkFMd/nFqbjQ1kA0WGXRRIZezeg8kOxeEcUXVfrCeUnU6
jfpnNITbXHcYVZNa1l7oaFxptfQ95WZkgzGrW0yFJDXWPmU6BTOzazoARapkMdOWxBeyTTYWF7Bd
PuF4Rnz6SgQ3p116mIHl5913gmq6KAG5l/tC+41Ha9Po7ykHgK6m+D9Tl5l0QQE/s02Mpt9hiT0l
WbDwLg9pV0ABYYrLUK3g42vdG4y3rp72g3PFUEFJEAUrOW0LFcds+RYk3Fo+6zIPkql7GiJCA1aT
Uyby2vA2C0T702tYn/NQuEpDChijqlX8jV3hrfHzVH+FMYQSJJ0p50HFCLNVvER96BxxXZ3s1Nck
o5rcWFGxAYGFfUN3J4KIHR1douTEG/TXJufbXOXw7KNv02Bjlf42Y8kuAsk+chpuRHLoh8OIqY3V
NmcuqH8GziX/ZIm2JSQH2GJ4lLbP4/hBzJvsHwDjI77gxA6DtvwxWLDDkGXl+VfZvhzMrRaG0KRT
OvFmH1tDMGo/TdOCfiad8M7pGYp2XzMCVfHlQBVHz6t8KOm8r8phj9SE6eoc/bXh1rZ3Guo2hTyj
ZeYii18WHZ5w1foM/k499uOttQrk9H+1TZRn+9ZL403Pmq9VlZucwGvT+GmKv1hYR0FSRgR6o8g/
pjahQ0fvxhaQXfM6EiF4rRUu3vgtcV5jXfOHFk3v+m9GFxK+lMuf0xBDhttGuw2gcgd+4nhnrvt7
kvdCl5jLz4hQ19ZLV3U3WuNpkC9TE8iEWgX8TKpsNFbCdDxq+0Oc5dB8CeOxIRGcdVs8H5sqyLWH
wQKMvBeWRrSFhwvDRz3h9tSIsky2A5mcE6o+XX3s2+NgHlvW4jL+KQzhzoyQe2WvsymtGeSm2qtl
nUdF2yL83Kj0UhAmgEbz5HGroAxwk3tHxuBmeJsNQjMGElrzx9n+IXLs30q+hlmYoHQvlfGCUHWT
VDNzn1/OeDO8tMpRs/ZFuh0yMkP52Vibi/XJEX8Doc9sAfI2KOL3yQohiXIaYUM6KHyL2BgQe3Ji
/2yI3zKqUYq+sC5J0LlhXAHUkuZ/6nxWmxeBVrU8aSlfTnyCkXqRNbKvXXsPT7GPdUfvI05j8WdI
6UWEnLTMq5IXObBtIl+ibq6hfM0m4Y7LpW9C1v2UZe8ayq8FLojFoJ2mjy9AF54tKNNV+VyMb0rz
bLdP07Id20dyKV2mv8zQDyLnD9TXtrvpdDCmc+wSdV8xzcgWKiB8hkX+RkDvw5xcauWII5CI9qfc
OhbyIwU/vy69a0niX4nyigE0k6e3auzlsd8ZDFcLWuqYuk5N/0biNephF9XnlODMpKLN5fYuyx+H
mA0C1LeJtiVW0dCJi4fMHS1ekxLuGNW7IXkbCdPA2cby+juZvpyeT4jqQDE+Sv1f047b2Fg8Q92T
GIGmi+/xag+Pg0LyMBRWWSHYADPetyU2wTFYiRKSDf4Lk8CsbPpnIuxb1AzC0nDC1XVg3BBusPK9
ETnirpzUaKmzQ+gw21fsC4ZBd83KU14t7MtxOTLvIQwmWXx97A4d6C5+HxbiBju7B3C1VwPYy6Ap
2OEavwhx9jemm0Xqn90iSdJnH0b4zYkwDzGLLYmXH4tyi7DiYPXLriefRr3rmggYQxvfQ6jPdBWR
9PqthfpDiw4dLjotmLM1up4w9nuSyOg1pblrFl52a5n2dhV9DHP1YZrKzllH35bqqarIYa1Xl3HY
Ri75lXmmb4zzgRn/TVAgSmc8TEb6SIKiN01LkNQEmOtWBdhJAoZW972tnIosOsaGEpRs/zdsM35b
RQbDfySd2ZKkuLZEvwgzBiHgNQhizHmufsGyqrIYxQwSfP1dce5bW1tZV3ZGILZ8uy9X5iVbbRb5
LKy0G2/+eB55aooI37zyfuF8YZag6Ya38bArKiuG1vMqAhxguTw3Xv+fqUIM4i3EgKiOLjR+U61a
x/bs7XrLSzbQ7jFAbOJ9/1b1PI2vUiyMyFuzc6Pbba7+Yj30pIvq4BiiAsF62bbshBvuqY6suPCi
YzM4bCqpznHG+0ax3mtY0s/DyaTpk1ssMFcgrs3b+DBv6tpYC63fzT616WJCXKY2+RpyQO+yLX3C
UXhvAPk0mf/pdtNu4aU5VS5JP3w5bnYlnrSf1/LdAYtl3O193MYk4s/YuCPnNYsjUyaCg6Onz3Fb
Nww69PRkEf6K7Wj5zt3YqpM38pxiqdQU2Q5hkLC6/NVb4alq9f3gmLglXznSj8dWkwpn+rk/cPOf
5GBekCM/9TJfRJXu6VajXpKiYPgoXHtu91rdMtuNyPLUAoVri4VXPNrz3zn1YadYp4L3SW77ic/K
mTI8tCL7gKP92fJ5BUue3mndrnnN9F6RgZuk8+TZSyL/1+MEsk+Me9xlcZ4Pp36c6K2ajrNt6C2i
zI4NHx2358Bt95L4n1fdnh9+dl7M+Jl/IkrwtBNcRmfbQ2p6kC0T2+Lq1wURaQq6Q2ahydkoP8Y3
+xoRHmnqx16jlwJiUewv1Kkzw/0MLZ93qJLO5xWFxbZ3MZ15jJA0OdPpLdI1AW6KuQbvh57Kc6Xr
fTTUZ9tuSHeWx940v9gq13Sh5xn/N9ZhGFjF3DyHbkPlAJ09+0AbSIDpgbWxSGZS93mZgfxvaU1L
eRtI7qWuLK5VqCkkyo7pYmg+jyxMRX1Sm+7aZpzl4fYucL4uEwNxT30BPXesv5Zb33GEGmjbwxV/
0blawbsS5UujnAsJdfftdsY5NHOto4dXeq806e2pq3qkKqoG078d1ZB99nx56YqAfDM/N14Apk+o
jraN8tWbPqqFW95IJN6RJAP5dXJk9N2rP1W/ylXiBaS13m9ORmV0ZjBZzR1jHYFQDJANpjO1NyyV
Uqe+G9iGdRNHMtMPX4+S90c/d48rrskx56FwmjjEBYGBldA2FvCNUz4tKDvjSeh6BgwuOP6QX5p0
2pVpt29adtukG2imwxLZxUPLiwi0GbZrxPkuyYfw5CKwgmtMysUk1RTs3Mo7UpWxd/3mgTHzQsqX
mxZD8WTFGdys0CW6PkiyQiQtA0KQRYMeJigZZUGA2aBsY78mkDX1l4hq1PZ2Z8upQlbOeBJMvcOs
/tGjQUudt305mnXbst4v3Aw3ZNkuwPUcQpfFaRxOQLkbTkxJdqiZK5Q9l5QfiPh7Nwrx2faoK+11
5EI4tnXsWPrAyXC+Oc/Xcdi7ePMiXX90c3mZTWnH+GUftzyl002ol9bHpoiLgpshybVSNF+jI3CF
EKBJPTyxpWPf9wtiecgPSncMf2RiPctIdivZzo/EshJdsvnd+BQRRokm7dPUxKDHDl4a7GYZ4iag
l7GWRMgo/9VYwwMk+arz0EzIo/J5rlicCl3qHUYvPpxblfuWJh14rnrTKpaWj65Rqr0kmdwNNq9d
QkN5uMexFWfmdl/vY69p7uyQlLHDydKODWYll4Jv+dcjWhKvlYhzgQHADnFO8yq1aQasJWH9cfxp
GcQ7fl5r03yg3dXIIUk3O/GQ9zrHu3eQ/ntK1HfZAjU0G9xrI7Y3r/ROuLuPlM+8wvN8ZitMKziJ
ZCOPs5WYqEUTLfUpp586m+SRoNSeHFmSRuWzPTGqsocMSQYC4XgOlPWr03hEQzZ/jr1x4SCGIXM2
x9GeKt5YMMPls/USeVzfdHOemNjpw6SL0je0EtBgPw5End3gGJnfgrfXQtvqSDhyxKNLe/ii9pMk
7MC/daj0KiZGYZFteN/FnxVIF4b7b757HLBkhwXu4ymYvmqcjl5dPmoEusnQ3ro2ZLuyazH0R3L8
rHimWJrqUYj27MzE4drl6Mryhew3eijbWRb3Z1u6Z0dE/3pZ0PtbEb7Jm9cWtuhtxe7ZEZoMD4WJ
pvPMulyl4ql1pj3xeX7KUVFYitvQ40Dyg6/VQoifxuCB2eOXxkpIxeiCyIMpq7r9BxuXxVL0WXXp
3TaTTNMTrso8e4sacz/VM8lBzP9+R3vDvPIr8pb2iMTMWqMgJkiBbVGyYuDlIAgmYry+LVSspFhI
OBrd0ie7/nJLqrHDBVOPH4DPI7ntxkU9M0JP9oXKE1YBaQeJwcfPPbBhTfLJ0CmGcS3lkupG2+lm
3VyD8Z7C6iPwomswr/OJFdvf0HgHvyjvDCqjEm7SZfLTzpbDnA7iQesW+TAEYtFG3GnCfcBOOZV0
Hy0QMYM+3Ge3q6NaucuTSbW5TshhfOjrlBu4c+d1xb/WC3+icLsfIHx2tOIJMTIXNhc9QLsIvdi4
+cWnM+nmhmHm3a8hhrSbCISmJBFiHHdAMzHbzvMzSksR4FuLN3aIkItAmd1ehhZpm4LrqhhWzEdU
bvdVzihHLV8pIWWoPkswNRyMS/93R/Eka/vDUrN4HQmTN2ZozyIXsQtNoTc+Q7dAXgGXsHlo4tNy
DOoGj+WM5bxshEpmCDAv1ko2vyRN99B2EpoofSNck+zniAe0q9VAB254WxMt7rMTtl14oOt0Oqoi
J8651OGfcgx/24MdPdh+zw7CAUH2sXmssVz/bhzLYHhv8X18wsqpj3rlbaD9GWu0xC3kQTU9pQF9
PLu+rb5LSlIfW4kNDH4BtNljmmfNnZhBAZJksLjt+F/zIvor7Tl/tmqcj0QMCwLjjSQNN1R0G+bp
I/Rkop3ZlhueoNzFkIeQ50KqsMOPrhvcL2fNwidXrKqKZzO4R4GmHVshratOg+JQLWl5WVz/0kXQ
MMRAmHpztfO/hswTORd138MBOY6bIONG7PLEJnZK+irAszRi2jOSSPFEJBLzEBkmwmnjvXJ/YMXj
si3pyfHCwP2mdhTX1oInPusmdn1lll7Ggku9qmZDDDVyWT0Ron7BmZafy4GMARpJ0aPG9uXbXM3D
sxp9zPzYa81jEaEfg9cH4eIS13kuwXCE4Esy/aS7IvgjlQ+lZJ2RPUPqaquFFmXHFymVTKOFF1uv
r6z+D1lG52awBiAeRjqbJupHUKUWrf6EzrYd5pJPz67Bd5BO+p6NpTO8USPizgJsgBjlvqSDiLWi
WUeOzzV/Drap/VdtE3fcom24hQpXRhixA0Aj5IXd9a3CLJHo2X5VRv/t7KG8NL5zr/waMEceMA+W
TQXo/va+nUJCxj5wlaeo6IKj70zEIwftfLF+jt5wKJsPKC9wy+mL4KFYl+swDssho+Hpakdyfp9G
l1VwpLYz90hyPdiynvmuiKcGCkHS2m7/18Yweew3s5waVqdgEWXBs1KmrHeGzGNE1571N5BNfXYq
Qrhzwb2CWMH/vvYNPAqOtarsCS33Nn9fp/9UNiyUyEAp9lbvtQh7F3YLDhJml66yLphVbMTpEcHa
zxSHlIMojB5Yf5ChvZk/t8Y/YJkr7rDFuHt6jOZL1wBPYS06mfPiKmwfcp7fF7OQzIhCNEA7at9p
NmQ8XSzO6Ipoi72rS0F2riT0jpNxFFhC/OnY3tY8nY6C31Ex1MktAAYLYOlJJFawT+XIWFZ3vkHI
yJioizyMAe5rBFuOnwZq1St/BceTywa8tdX84ALT4QA1t120zEjZISwcx6X4AT5dYG/WyEJNFRFW
6Nl/5b3in7aOMsm65adxvDGE/0pzaq1WXrkjpIc1x3UbIoeW5bw+WpS9FQjol7nQFL0NN3oUvO0y
YLIIou7UtdUfL93eVGXIsdwvhXwKcyBwRDLBcURmxemHteaUDS1Hudu9lsxRVDflHKUqFPrRT/3m
uTJeyAsJLj43UpGeqU29MSUc/90yM6omZaYHP+U3XaUR2ZBRrk9ToGgxa5cQ0y4Sw964tBZHXGFn
5t+vanVagpbuctbv0APy5cCPPpyLcet5/NFfmQjndq+oQqOits7+elH2H/PJdu+Ypv2qEYbE+p7V
HYJ3usuBaqTwDEiWZzGRUw44lab/BqpNX+w5TH+mVToZS/G0OAdp+JjyDnzVWgxXYWErVBaNagDe
Is6T23lRb05i/CIe0+PqMdKKkARqPYzL2cfEuZszKsv3TD2lH9u5jhx4y7Ock3Go4RgQdu1OHoGi
GBYuEuuarWxIyt4eSOAitZbGxeuIcEX/YJYf+Fizs0V5OcVZvJi90uELuFmOf9XgHLA9cVO4q4cv
NXwdyI/sddrk973AS+wyn21hyoJ2AbwMXN/eVZPF0Cz77cvaWHcLbXl8J/z/VsO3ZXKLZAGhhDOW
Swuw5hQp30JD04ZBDxo36+J2jPtBpMfRGgTCT9kf5nUEHNKHKeOGdhRjN56rqXBIrqiasY78BAM6
2T7I4ja8qjyV5HBx+/DU29UBfyzPz6xIErHn3g1uwYuIZl1c0RRHz5nNHUYxIWdW8L2RetjX9kyX
eEXPAhMcY2oVCdTCKR3jrljhE9nEK9KI8C0+uz4e8yHDuCCfM1IjWZx3+CXmYSIqUjVlS91Umg77
ZevuOz392GB5lxfJRIYFIS2fBu3V53EQLIlIKglU9PwBg5vgPmG5+p/iNQ7py3N/U+n4FwkrSjqt
uFox6VdxlLL1i7LlsgS/aSzDW6B6twNz4Fo4a0EQ8zZXn03vu8/kG+YvEkd2rCEl4Dpw/5umtvSS
otYOQ98EcCyDZXZmYTCdww23jQDO+tTfTI+li0AVcK9JgqlShzrjDUwwi4CyGKOnvnYxMI7Ota7M
+EhKoMNaWfQINtIiY9PVX+FWw+QJu29urTOepKzqeOyZSgK4ISKO6pHTOCzz6h5OAfOHXWNx8MX6
2G3yXzoXt7nWN3/w9v7tVsxPpg8eI2mZ+zRPCfQ6EbekwO6XKYFjJzJwDHLku3Hrd4pKRH1j5G1b
Hln2yWtL5xsfOpWQMgMcvUbqiQylf6dmeA07Hemc/adr/A+FBzbxnZsARgmyde/m+B5DTfM2JCHW
w6Ql4tIGV3DXSllGz0UWsasWNECumUTgt9iRSHgsmYl+9RN2TdgUmLD94jFD1e5nJ87cr3TiGoHI
krY5qwETuT80g76AAnvpxYw42C1PnrbumqHqP9LUL7E89AgC8+K9eTiu2YCMy1/ljjY7Y/GuJ7qv
m0B90C6Q34s8m9997h/c4Q1CrUc4nZ7q57WjMKjx3+qQ/JQgM8nrm1N0t/X951Qa+aBKJj8hLTBG
BUSdSrT6V+/hSv1DHOdtIyKoHu2u/uizW0xsDVhnNdpyAnzvFB2BSFJxP28sBkLeFCHKxE4t07+6
UUA6ygYxCnuQ9FlB9wCoeFbKbF7izrNgMNh8TdOjU9CgS1GtwNBP+9BOT8SnF+bRuO+t5iiL+T8f
WskRfkZ0XafsVqUQYV4QJcC2IUc4XLkdxVC6QKaNnnuavRb7frFErbM3pfIcdqzCAZlfjv9oGFdJ
XS0wGjYM1/UW/ClQ4g5NW/zquoZEycrFp6utbVfCZonnNegRDzZ2HSHEi6RZc/WnU7b6ho92M3FX
qJKJGNiYBVmADV+KjvPaXdk+enPQvThu6XCrt/N+A65WviFncOPk7YUdYaRxt2jzpT9ZOvLXwzxU
gvrT0DhnGiI1T3/q4DIc1hSQToZB/IO7hzwPXQdYYnLwDJrWNIkjl/yIn9aG4Uhh75OT6flPzaNd
JVZofepV/lYVm16gcc0BmjaoqGDxfxavntu4cfWjXsblw3ciXM9yxB9V5DeKAIRVrofjG+vbN5uM
JKVTVkAgyZ0Ofc0an5E7J+Rgf3g5VSQnjCOCAtTwZwl5OXDRCZJFcXM+9MCYzp6/kQCuw1U9jiva
Wx9EI3/I5+bksRenm7C8z6vxeRuI9zHDuQxkVS+eFYhA1q2rzZ6UmWlXNTMAAAIZrJ/4TKiqVPti
nAL0k/59lTp8tqgfOSz5oq6pnN2EgaZH5wQdH/pA8neByKNDn0bDT3WDsmE7YVBcAutphif1FzCW
uZuEWK6eOw5nMweowWnY/JZiE3tL2RNXEHu+4+lq41rwNQOHpU8SP9L9Esn+XIRFeK4HSmdDURJc
1VOLWuYI9humeRw0p4pa0NVQKL2bVkzcaIBEgopn4eu8nRngnZYv+DUyroLZf2gbt/9V2eN46Yeo
eh5Nmd673lJ+2gHdva625lhXxXpY1op1EyirS8Aag3lwFjnpk2G9CN/+s2FOs6C+7ewWcLoqI+u8
EDU/icydEx9RLC4DrzuhjOBTcG1O8pAfLc0996KbQn7Pdu/Eq1/ovQvmYG9b5Xv1/44unIGEFsjt
UXYxJ6awkNYiJz04i/OzzdOXXAnc26W9/hei2Fw9Q3KbBXx7AW5fvW42Vjq7NuYOB7ecYpIorJtH
9bb5xcRpgjQpLNxjlix/d2JgMGLW2o3RJP4Fk8/jyPQc04e+vhDgcmPDfmpHyMzZscNHWlWXIlpv
xCCri01Fc3KJt5Jzf9N5Ms4cuTRzDDTVkhsas845hCZy9rbNRnUe1w42AtKVj51F+VPCgw/kI+2C
6xA47j/tEm4ezcx1aCqs7VAwdv+tYDA9rZGNUS3vmfqh9tzNxnmqbfEDpGzcDfnEYorRNmJeqCSI
tRvLxgSZYPvQW69dUPn7ShrSManX0DKlXRl+y7nLP5gxoi/Chf8V8PDxV2tPfw5KlMeWAA0pP2LE
6D99+5n308iCrqriEQ7pYV4c+a+QL6KtTqn09XNfA4o8qIylYBdlvCXcdbj0nlUCBbAtApfM2JDU
6i+heyARLVkJZMW1+KSdZ+XaQRCSduuZRvsN9eZGS71Kq0FDyXE1MWVzxUYnuTRW8wuwXrWnLvit
Hq1PJ6JLBRP1cgefanjH8zw+sID2iB5mKFZOlV4jonwEBvvsD5INhfY2kZSwS4c//QpDxKWQejdz
WfzVtpuNYKXRVbbBv+Pr1YG08H7qfvBjZjV1ypXY3KvvZu301wSWLJK2DMe7Ocgc1HW3uA4Yti5Q
QPRRLVLjYSqbNzURIg1qanmHckVfsld3YcYltpTGEVdr79TAzSXgrSrcG6gqS30YFOdr4gsTPmRj
qRGiHe/aCyKPq0rX04YD/lWwIcVoP9YH+o0oaSFmcOdUG0vMUrZ7N7Ic+g0iKKd1kSf11ln7LQh0
gJ5kY3If1s7bBaGEylTZPvbaNfycCpT3yvWyat9424e3eSyMYEZ5yKNphs9zxX7UpV11mhznu8p5
Ma3dyqZh7NeNRWfZDV9bVczY590Wq4AyOc2f3QyyKXC8p9AZFkR2Vzzk9Cc/pzbwJbNgiTEzuzcA
Xlui8nE4ljq7/Q3RezDV02/XQV8bR2IALh6zPQsCFU+ziBK1VfVf+oWHu6orU3hxaa1lPHrs/YZA
Oo+b6ELC3IN/6KYyTGquaxfV5RObPhZQo2yYDHLHf6AhJ3rubX/eR3KCcm+hz2nMeWsB9NRs9fYO
Zbc9ba12nhzPknEUltMT2ezm0LmbitfRocyQy2fcSZH+rhemDXRJZoXNs49kXzFrjBzxRVlA22rw
x6WQC4912DqwzVHSyYzjz6I2jZIen4Ft1N+6HLvHslH+H8ABwNp8pHsF1HHjR2azt5neOuZjkMeS
cWFPbn/ZS+Oo+61bMSp4FV8n+IXUdy8gZSow9YdmdQrC61m6nwKZvXsl2zdeGpb3YQ+WIrg+WXfU
rTLW82o4ItG1RzPa6lCYxnniKbhtm1AxVY4CCuiM/oFFRZCC5v/mPg13FkmzI/JtnTh2kX+aYLUv
yp6HNzXzDcFhobBTSmrFLYudaC1sC7dm3gE8hW4cgjWBKssCrGqG/5y86P/qVZlXtPeZOnv60PpM
dQ/NYv7YUmYPTBGK7xUO5mjoe0JRW3OKZKeftq6RV5LAAPJYOe7l5IOW8bKGtCCBuCXkWO8G9hvt
0tN5nbGLiwo0rmKi/bpuR9I4PcBfLHybxn8MGxnuMO3PzbpbQTkcspGHzUGi3zuDzUhZZbcvMAfZ
uqJdTIRqtq8qm8X7mDOoUfkUxM0ySeiOYXSofaFONkLVrizWT8ZO9G8uwrA4pI1OQSfKPhBu925M
xZuJMYXlD+QXAvTmKIAk/suxjRFn0enJViRHfYXnboHrgejPfcYpwOQLWWnE7qg4sAnzjrPOGTD5
KB9v59YuIGO5a3jdJg31CASPW9BU8/DfauPELfz0IZXE2NO1KfcDYCmcKvm/glF1Jx3ztS6YiYch
9U65rt+ZkqY4tK3X2mNg2ykt+s9Z1lh8HO3czdXwI2jWgJFAvP4+cAnIhqulHlyP0OdEw+VjAJn+
q+9qVGnhYYrrHFZbefGjtpCFMNVwHx1vkL1L7cXZXoV1zlLB1ZltazLYAlBeEKgLfD5MI/mWubf3
Gi8s34T2b66uqEeehTPFTJ6bWHw/4lwysPXCkcew5QKsPWf5yMomfQjHebhri2ZJuBDh4tOqeGWR
QXJ8wA1cACnOdxspqN02FL8jVbTXpR3qKzYMfnTQSVz5M2zR7Tw5d3XVIauEE+QoLwNXyEgg6leI
Y95p3hrnmc0Pfu6xwX22EEzAoXP7HDKnZPrYJn9EXu29/3xtNw9850At5PkP7AyMaoUHzif1sEIU
LfV0RTF5+9FDKkXkAK43EaTxO8vdhaJhMocdnYbKSwwB7OPS0xmV9QN71aBFTHebns3QrR5sHj04
jK573WwcNV6O1xi/JtavqSVigR1pZ4BnHd1teqmRT1BD1KuZxVM9Z11it5k+AvW0v4ObgRy8V3R7
epgbhT9gyPXte7lYv51aD4diFKYH6toNSVk6ywXsiIZ8X34TsE5jpWycu25Iajfr7UMU9es13wSy
wgKrCLbccuhn1+a2BQo3mPNvqDbqkGGnAG5Wmbu2ablYTBEGJovRf5+LjjnexjkRSVcdi20Mkmyt
h+mADY1l9BaZ2JMWl0YXv1Y4GFaXZrpGJGLXu3BtAHmlIspvR3/1lKPx/8787R2BirjXyOR07drW
pRivnsCWsy7FzA8RcDy5QMx+nHHKnwsZhk9pjnN4oEDpkRa0G5KKDD3vo6pEFS/XtsWmjkeXtBEp
mvxmJJ/wdvxlS+w/pI3JH52QBGCDfgzEBASX29U/ds5GFbGaCB97bFbiGaFKtYmPnjK3Uw6x5EgQ
llS/zGx4IxSv6g70qcw27lBM5kfLJf0zOki1eGXlXnjZt+aOfhJLp59z8Ej7ciAHYc19EWtO5bgy
kbwuDS1QgWk+M0pED1lErLdaW00yKA+TyVm9t6Gls3zSDFeONdUHd9U36yUfqxLtrzILMQGHFt/n
hUfKc8a/3GZZom4uGZpyI04KoeTVXaaIZ9u+hRDw3fN8wCnS40Jmg7HHF4jFdQrcVE3eBMrDH6Oz
j4aOS1QFsJwy9iBvHpn4JRm3Yv0ixzHG0UisGY7iskvljVLurMx6Q4iHwusYcnRdMTtOurxEnllj
0cyvTY/gNNdMrIG22PzCiTq5wRLeaUEGYCfant1b3458acrMNSy0B1uuV1W4IGIXU76lnfrLAQy9
vJG3NVBbvsxral59NbecSiVxzTDAES5z92sFuHYnzFox2OPtiZjWYUzmxXvTl/D3N7wbaWDyQ24j
3guZ2ng6Nq894j1gsg+jnyxQ3xO3S34pTnHcKES4dqanpFAHzHndAEg2h3rHq6/ADIDGaL9ngCiw
qmHptQFlI5Vu2d4z0gl3JTuFfdZvBRqy5U0IqL1yYtvjVzZtgftKkNN58VSJ0cPjv1MW/6EVRNyi
1bKvdcpEAF4I92qbnjYiBHh8ccyZDsXOStlvlAsrXDvlwK4L66TmIf+vtiRbAtSxk2uZ4RLVQbvH
X4FvugHieKmVM/FatSbDR8NIC7CwuqOmE0fKMvoHfkn0HPrRD92pGL/7LLrW3sAdm2cGYni3ceUu
LETbqB547aewwLOUYCrK9bJe66UHnV+02dHh4nVY1wW50mQ3Boih3CmVZQ+LOxsT4Y3tsQxL/1V7
sn5diwyYQtCVN0aFt/NHgpWZZrMzM6EELjf7fHB/LTThPa7gY8FmOySMU8F7yxMHLc6p+6NRqff2
MktoezJzXjOTjx9OWOHAJMCDVj5OSEYj/1ejheXBnubhMgirfBMhM7I7eRKFZJ6TocFOZnll/ZNa
ZfXcThmoTt7f32FBQLVauBpCBzcxyjixLDG64HNXWNYhtr5mkd4R7Z/BeIAaCdTHsOsrzTOoaOdi
SX/6TnvfvyHFzPC0OLBArLAaY6fu/iIteD/L7HCcs21LpFtyZw4BNWxWhV2DrADJFyF3ac/l2Jlz
9S3ryktmbaavZuZSAYCEGVuHfxzIjtRipt6BEQJHS+gPyPKjmZ/zPiiu7YxK6mBNM95yi7B4OufU
capfIQt8Lux4E6a1t576PFSPdSj7ZxcBCwX1pgA7gkSP3HBdmlVihq8KyhYg5RP70EFzCD0uf6za
ZooqdLDPbXd7iHxGCdKB6DsZeJNWcFrNPWwGAFezi7pXmh/c5M0ptKbgQHh4PQIeHE5LT3eAjRvr
u3a13jBai/HUcmLsxTZyngpT3a0az8dqO1TtlnDo055WrbpGu/Rwc9xzW4ZSr0ncQKTi9GudH0Yf
hjS/vr2Gh+EyWgwUG+VxCZhI+jEdKBQvZZNxtwu6/MkhVg6DH0zbefbK8DgHWhFXl/0x7bcJ3Eaw
fg+0QBzIxHNewAHk+Ce6ynZg+qjzFXSWUBL1/5YlYTw4OayV3syEVdzW9nZv+on6T/pOj0BeQQDb
vH6141oPbiiWA1cv96SHKf/dpdt48p1ZxVtrfi8+tXpTq4p/DZw9/I1mPDil7g6aetmDj8IFvyrz
Ds6GOVcJBlwF+P8g6N7AhYoHLW+dURzrFXmxLNyjgcC9Wz3S2Evmg1go0ynZvDHAT0o5Rjst8mvo
NNLc7bBdyfCdF89KL6FB894VZvivskT4n1gHNoet7NozrN9hL12fzwNSQJb9UvMNntzLJmHtkJ6C
koxNSh1K0tCXDA0isE5VnpVJkc0Wh2vWJN6KDbl3w3+TsABA3dBfqDvgevIKaolT8mbfejRC6Br8
I9ICm83ResnsVlxv7b4vbq/yBOJ6tSNogi9h9p1zWrGv09INn9nk0KATyl9MFu4d3H/rKkEJMqTA
lIo9QMp7gsE/bONudikZBHFhB7CWxpaWjqqaYT5WUXmufdzaNcw0GV0xWhJsq8v6K2gs0Itt2lHm
RdImB/Jytaqu+/RnMDOSgFky83V69BiBLiWZ/3iQOFDqsszuAzZQd5qvPi+pSeNzwP3fVNteLS2o
wNz/zT7IeyJk/gdzH3oc9cXHRctp32eePEZc/y60TTjX0F3HA+/f7lhvHH7l0ETkO5XGpCyKQ1GN
0S+2b2bHPdLe9QqbbyQpqGjWcoyLAcmEL2AMrQy9ROGd7OCD7Fi5lL8RW2EgYfq/Z0SsYm7jpMxo
s45N2+KxtBaE/LARt0kueAMEQBICThCoOYiHhFjyWwh9zY+51HQ1lk0bl9L6w0u+EODEOJh0uYlD
mQbZHa5WfH8b2iinMUZapxUH11afCF5Z0iMkxuviWgycVnFFucuT1QoYmFRn/9vy6H0g4vIua4tH
KgUw/RzMxr4nSzwcorpgpiLaRnDeo3UXSPFuC/DvUS4W7ocNE02ujH/KXKwkGeCEAZJHwL71wQOX
8OlkcKK5lSxX1+bbsbVbt8/LDYpXTjqwsbMXuCOnjVY8Elo9+zk6QJnB1hrxi7yiazX1sVIkqRkN
yASMlp2MNfTfPLB13NqNfUbgBUJRF93VDjiH4ujWq+PpNXi0bBxAE4oQ4C8CO1UbHLUZnQfAluEu
U/mP6mq4P+zt7uBtb3HhoBNEsmhPESuME/5agAYOc81BuRACTNF8jA37cU7e/OzBTwxw9q9Mzx1E
y50Jp2Cv6aRJvKYvPkWz0vyBaohREw3/Elq+94mvyT+Mt/FiWZbuOLmoz0hi4rqRHz+VgLgOymCe
LYoFzobGMWyEaj+qImheLJ+gLXfnFaMW6ndVd2/RatwDxwUMODYvp6myg+c6t9oD9o3gAycnAI86
ZBOFI4FVZ+uQV2VBY+oZijzY5YNdQfDYGfak+/C2FZJb5G1AXCs8y43TY+0YI0TncOIlgYP01ldo
W++iUkAq6nx4t5QBjcWO8AFANL/rqVPP4NuBcQjwkePWjfvU1x0AcBv9vRrqu7TutreWSeyOvukn
DaRiXzbzD6cLd+UomxkMwcKnNJkAEmHc9bH37CQTIw0ZyMyw1xAnaMqY6uXcQQi8SxXyzdAjTvLL
xGlsPAf78GQfQWp/5SHvh10z54CO/4+082qOG8n2/FfZuM+LCLgEEg/3pVjFIinKgDKk9IJQy8B7
j0+/P/TsnalCYQtL9fSMOqI5jcP0mef8DcAvL+kKdW+L+DeCn/ljWMiW+1BcHesa1C5yHJo7+P13
2CTfamQt7vspGL80JMv31GO729FHuC7MGoerQWC9paKWH2uv440CPRolBfxxfFyP/kZiQYtGkM0h
eXGDloyzi2OKimlh5TdGbZVoDHMWVdi2/8A2O30sZUjtsONiq6pT8JbHXckzBbDbUyHj9Cg7x9x7
I3miXkPjo+iM6CPwvv6mZ3/j1gzKp8vlgCwn+cw6C4GA5579OOgFBNn4cSrdWkXmBMV+9asoWvFX
qM/aWTZcIAudlZsIqdO3mtfbN1Ybj7fZ5Fm3UnWq56ivySnYPJExYkYPXgTDIwhz7Qe7ACTTWh2o
EWbDV0TTzbcIN3Kg6n4NNYfyc5I56SN40ZTbVc4NpCyUH2zF3LqQHoGVoTpHPLntNxT44oM+GKgl
VT56UR4ZlSj2wlutDDtsF2ehy7gDAQ3YDTVrg5RWV7RfQuBczyoXN3C3kEvtjqzVzvEwH4qKNvhM
Ldjjap7ETz0uIq6DBD3I+rF5Adat3yK3xsPEMoHZ8Ef0pbcN806AiLgvW5KWNzEZG6DvSQL+NUyq
8rGMs5K8SZnes2VNn3WjUB506vbHpGzZZ7ixaC3XJ4AwPBEjG6Kdp35Hm+YZTIDbot2OhD9JpsT5
XPSfc5vknkYm53052PKND8D8pm0Az1F1DZgqef4j0obkEPtxjhWyPTPGMfZ7cqZcvdfTFu8EErZH
Q4/DT/pMAVNtLXgkaRb/Sg2K0CqgsXdqDri00trh4DRD8oYHR/5hGlLzVsHd7BZBFvwIrPhLqBhl
flPfRTlGLujEOeRqJSl2XFD2wkc5+S6VBwOAo3kfpG/hqyJE0nqURopGh9MRkYyQKPzMkijNl7Cb
ZTUk0qZVn4ImAdtJKQDo3mCEE6r6VX5gJwkPTQZ8Ep6GuGUu4AWJq+ZtVhkV2Prcm354eWIyBWZA
RxaWD37tR0BbFZTZVf4ZysimK6bJoCg75HvHbJyjNBguq0KBQPWQ8kLX5ws5ZvU7LkbizoryJ2+Y
qlvF1Iy/8XKQs7ET32mDg6lRPHyVvSzewmsKfnDEDW+BggDUQQw0JVcJharFGWCPi036gcTw+Nzl
7AVUX/O7PrE/l+VQ7Sqbj3Sa98OYNL3E4YY3HnrTgAfM8XnkLb4TxhC6CnWZ42ToyBYkDbOFhfYm
aukG5OBxWIF40rI8TEQMZ0sVUlHFGx/8/C60uGc5TXBoUSTO4MpyaQ/mf4DCjhP0N439oYuD8nNu
Ir+DFm/gv3GG2HwAvFfsrXGk7Kka49sySiUHeCPfaRm5Mvz6kqPfOkyYznZAAVF3pxaIz8boVI8l
mecPFDVC5GCzv+Cp+Ae0ov0PVlBqd0OHXlxE9RAokZ4+SN+Hb5vq+bEzUJPz2sp/P5TWDxTpswct
7yDzGr1EWN+bdiNPt3fYSbEtgx9nv+DFrg2592RZQCJ9uyCzkiHmGFPGJBdSUT3i3fNhsOEThBr5
B6NHdKiJCvmu6mqOT8ec72nwPKJBjckcMmqjCmEpjrFOYLIrBxwhw7tQgqbi+abPEs/ZXctyRN6W
zapvHDxJQ5gnaGXUT2KUOE1xWL5VfLyWwC4qUG9QyeThGnKSyuIvf75BZ2XZ/ZJ61/5Irda/TbD3
QkwO9ZVA8bojCczso9qNPu4vZkOBC63ZKAKaYxvqSMoaqUEPcMmbxoZjjWEoPhI6YgLmSCP1qnlT
23ADhGOOX2q71EkweuYDMBy44Jb2VaIfEUWknBA4bARybfiIo6LpHAVQiXdIdoWQsMBw4GXX7zHt
akFdFKTTErDDCuxpzYNQJpMCI4XMG9B5QrWncRIVG0TNfChA4N9aRufcl+lUHBUN8Ew7KdUdC49b
dU2yvYnscO/rqXyTAIDdc71jN2ralwIU4V0NYOaplFPN3MIbEdWE6JZ8dH+PxifL1a65t4+q/Oxp
6pOdiH4f5aP5ONniRe8ECvIJp2qTUaQAYCmfWgh0j3GTgt1umB+lAI2dKG1wR3UlQqQBZ4zRwf66
Kgv03dKSRULWlDuXYiBZS93pLe5Wwb6PDdg2aGzztoGBXY/1yH5f5280B2aA0cIPRUizRe4hy+7Q
0FJBercRZVFRfufiyi0H8Cn6L3HSsgWaanOPphYTFz0gBagSb9j0L9OsqKl2aXdbOFXxjnll3GPI
NiEcNdkQB4MaL748+8kVCEas3RRf7biDKdwprb3TeKGCUNShllRAP8jr8Uq3DY29EojREFfwj2KI
Mgp48yeDxcUWqJl7a4Kl0pkVtKrQq5+rqqpdtcbD0S9lfPTHAXPywBR7ALnfqfxTFkRn8zHn3DlY
jY/QelGjtgAj+wY8j32XRAgHGK3DZj/q39rBLh9rSveQiigB1RpI5QQE967DnGjfa/13/NHUI+x6
eStTs/2FMZH1oDkR1SNH/WF3RnpbIbX65PTO98CWgNkqMggU0H6C59UOVG94qIYJFtgKmm6y6MGC
mC2WWZ1F7k/Nj8JEOUqD940wjfBu7REGoIlT1970FXjyDu5b+aDnrPjCSO9axfA/6KJJn0zejYDE
m4HEPSnqBybVj7KhTlGkOQ8IGXAQeZ166HUVBGmtqTvbVrL9AGl3Z44ZeoRc326GCRImSMD80Pqc
fI1HxQk3vgA6XDgcByXQIf2QkCGbMzZYYyF66Ai7eYiwudgzFDzFA3U8yCT7rWOXuEfTKfmrGUl0
C7tVvpcYepFsMBoYh+ZTycXyHQU2NKdUb/jGbe8r6DKLpCsUGJxNh33VkjjqO7AKUZT/pHEs6XyA
1jF7jOQR1ShZBPXDkJjmrq7Kyg3Ydu6CAlFMcH5UKKir6hmUdSA4uKhQyNChv8Uieicwft5rKYRZ
M+QFZQ84pex0b/TudQxNuGDZIyhizjR1QmqmxekDkBRIptqupgfH6dA3DmT83HhkrqVO0aGOORqE
2uPCimDiTRJGIJtJA6OgW9XgcvqveEuSWo4TGzERFel+WCPDkN9RplFu4hi6Y6cZ4wHotIQ+AnFC
7fEXmjKYkg4OT/uma4yjHtew0asRQwRqjW/gmryP4lh+BgYU3ZRZaR/BtiDlhIrHDen+AJpAy9EP
rh6CjAq+2FbqR9FYJUUHADaUCUzeF+1Y+AfZ2b99p+18KqTDMD/3FWSrYEfBmBH7vB9Nkr8eyGRk
cNGYi6yxfbDApftcAEXbVPhZ+exyN5bkPkl5VHsGbvRcPmITSV7KwLSnRg4c2IIjOkqtAs1FZc74
hU4df+3bBklQS0HfHMFCsGq+eKgLn4wKgI2fVj+0v30LlUITbV8lKX5JErNHsDdYXY9ynH+79Het
pea+MyjmBzqrG1EIlANnnVKVDfgmlIh2pwEaP+qnEqHMXV5RoZSJ2e9LS42PFTDce5NLFW6I3Np2
NcctHDc7vquwdkLCFEGzUMJRaR0dQeDYqh4pYk1fLLwQPvL/xaygCZRD2obKwWyDEdoeACQQiOpP
pQV5SUKu/BlbRsgrIcZDYCjpGmPWOjA7WPuWITnnTaqBcOfj5xpf2ohj3Z/RwjXklXteph3cgqi+
j1vyPUjJy4NO/Q6xEMNGGSQSD7oWh3iBDrdGCQe5oFSKXn3XKfoX6tlwIk2dDKVlWw+mx82S4wJC
E9fDQ5GO1VvUw8WhmtISZQjsAewqhM/GnpcOBpJAgo94VV1i8TkLf5CtBoMWhjdm1aJZYwlwnL5Q
jlLrwiNQGioKcNyp/Bjd19o02086+lyoqZJmcksDhFmO2dDNVHhILhvMxSocgQuE1RdJVfzW9t47
kBi4482WJOoExLVUgNOgg0ztDsOXgw8tDNTnXDbNWvObz13hpcyojk1doj72QSY+BCmZWQWs/ZNa
FLDTBseBWg+kFTBkRXJeUOClCA7nCsC3LTTtjdVDlUSk/OvUznBJHR1aNYRGzkOyPTRN+NXkWNwl
HckKcuzmkclPZs7sTRRoAKyF6IAfEbIDLaGixTbrsSoKd5BIdai7avCNuMs5bwUWJGBjhuoLr2Dt
2MEJhwUtPe+h1DTWTYTbnKdFw53OAQYSVhne2aS51buhBIOMxVhsF24+QN/1wFSxH5Es03WyOzJJ
UH0oJMOWYtwTOgIBfJGlz+DJv9iNxZbTpdgYh1gIWw5gAUR6QT7x+q1Rj7Xi/ZSOSIlhQLxzShix
Y8BurgzokzX8ojdRqYinCYAUoLywesYaRj/KIuk/xoGwOFWYdrVOQZVK2kRNGQkZGermG10Hzc7Z
rYFaMVpKq6S0zFkMIayz/Dg1hvyRRw3Wmmj27nwP5NR1e/RV/3VDShOiqWnzn//6X8WP708h19z/
/i/tf4N9wy45RKcYVTT0Ca3n135eGLrh6MKgCiR0VTv/fMuC5cU95i7050/+VNzk2vjteohLR3RC
CIe7uqFbwlQXruvk2ew2Krvc1abHUX6BG2fFcJOhPL4yDl2kSsc0pU6+GqzWeVMKNdGpR+UKSl7f
43GPRTglqHh888+i6OdRzFJM8UzfcntHfmRl5h+tgCQvODrlkau8cXs93NrwM/AIFevSMUzTOA8X
q7z1jdAuXQ4ejvDR2/CR3/r+/POT6YVSQKqVqlO65TcqNRj6/LNfX5x/viBNCQ+bX98cD3ZyzL39
9e9rc/tzxDXz7P7nf/+X1FXBcJ/0zzz5Tn5/2MQ2DDOvRF33g/ziaK7foWAGhhDK6g0iZshi1OB2
nyfl6XrkrY5brMsGlCUniVm6ikADdl+0Gy3b+r48b1hRpH1gqYKBAWsJsTz4hwO/WJUjYiaKOjEy
2QT3+wkazD/qH6Ge//62w4Uob/i+T7VZM+HqHq8HmKfO5cjbmHQhnKGR2jwPUFN6LlpLKV0pP5bA
DpH7qn9cDzGP4ZUQ2qINZNoxoMp9xJjM4QAGY9e2XKnkswLgMeMFcz3aRoO0xf4lgSYBwmcpQo4B
Dt/X95W5Mam2QujnfZYbiWOM82oHUJFBCwd0N22EWJ+3/x6WvxfsyYJEMMvXAAqWLqjJvNtRlLje
S1vfn39+8n0P1fIMaFPp9lxsYax/vP75rR6af37yeU3hyRRPDDmCRmFLVRKY3D9swWLLwqowscJE
lm7FrZLdaWMA5n/9YtJKU9gOFzwpzMXnCw57yp115Q4pHgDczKPopuPt4o3u9a5aHYmTQIsdUNZK
CoavqlyHsh3u9mg4XQ+wOhYSX3Jw+yaPjcXZl9oUa7U6QkF81jeGH2yV71P77T8LsphP0oN3ZmEa
7lohcryTgMFsUwPMHq6HWd1KHFNKIOu6YYnF4m7TqcN70WC3OgJZBHH+wRiR0PxwPcrq2DuSCBoa
IKq2GBLR1YrEv4jjFvU+742B8eXeerkeY23YDV03bNPhxS2cRQx805rGM7rKVVD3k7cFVMd/FmBx
8lmUWqvJIoBT37Tlt7CsNgKs9ZKpaqaqG7pGE5YtoGZFD06Fm36vsRAcjmSKi/zxeivWJq+pSSF1
DY6NXHaTlzQeOrRN4Vrto5K8DNW7Rtu4is4dsVzppi5MaNeG1CxjsVdJJ5F+l8agMAZMI5zyUVHl
O4GYdez7D9A3Jry2hmyj89aG/zToYnshM92VJPIK8mE/drrz1/VeWx2akyYthmakrtanXVK4JNUt
/94Lyc7tm/b9H0QxuTaYKh5Cpr3YWDJfRtxM/dIlWxW+l8EPM36Z9I2TZLWjLApDDubjhiUXK15X
ya4XANRdK36Ap29tDP7q/Dr5vH5+UE2y7mBIqQw+BfhIdzmsEGm63k+rE8yyrHkWkxswF1esKS3y
SDeHwvUpL1KNIz2C0uJctI5J5N0J44+67N/xlndGoKdWMsbES7iWpNPHEajF9Rb9fWW7WDMOo25b
5rxHLtaM3aSIXrde7lY2MJNjABxY3qLgRtkaMmf6FzpJ1yOujtNJwMV6CYM8tdKKgAhiYukRILCU
310PsbpoHGqjjuB8MZYPXyEqnLkzQuCMqQ3IwJY/S2Hv7PvrYVZnw0mYxYxj2YvJTgmDBgM+cEek
/ksdiYho31Ep8wl8Pd681pdDJVRNNYVgnGx9MftK9BigdQaFW2cfYg+QwSG2H0sU8ruN/ltbqSeB
jMU1n7IdnBxJIPk7zB8N8931dqzNAKGSltAE2VfVmfv15Eqpgi/TcBzk8wYGcWCYsQh6ZQs0DVU6
wzCFQ38xsxdd1XvoLZKK1l2S0sFzF2/M4eUE+9fnLXIrCHlbF9cKvQLrCycSLYfR977YZFQPFaRI
il9wbG4c0Ys/aY+pGmjdCGlCGzvvsn4isQ6CWncn89HG/DzamFrLIfm7QSZ7wJyT0m0xz4iTIQHH
UmRNqupugkteGcC6+KVF1kaQ1V5jUZoWV1iGZnHKVNRq8Euz6LW/cYwWepPqrRm/N+qNq8ZaIEfT
TTnPLhUC93lr6s5yUBZj9KHXogoo4s+oZszEG5gjRqw1G3vocl3OnXcabjE4UJ2tKG3ncOJrID8n
KTje26z7bDgvr1s4/wrkGILM5HwoLE5Qza+M2ICQ6nbti91/8yaUSjbW5nrX/SfEYk8rdSpvyK1q
ro36DhoH071Z30OKuN6Qefmd7mTLhixmgpbV6B7l9FjoQMK8RZMXwqR9xF/P+O1tpcRWgzGpHZPl
I/TlG6AoFKD+CouVwvqIxkciPkZqbe+Fl2r3iHIAhizLHpJNbEcYmXiD/Qe7haNbPA4MFbrecvGW
UsYoxKW6q/nt27KK/xpqKmJDA7qh87Ym49pKPg02D/DJSvZL0xYgttn58C3/mUV3qJlfH7x59VwM
HnRyrM1sie7EYrqjPDblGJ7pbieewhCp2/vr319vwX++v2hBEuMSjWK/7qoC6Kb+s8KRx/n0z2Is
rtXpGE210xEDNM+ADMr0zMxHWDDvnv9ZoMVZ17V+G2kW6wn+ytHCkhVw+z5UNmbY1pAsjrsyGKKh
MInC/h7uKoD8Xib/ZFPFLs82Nf64fCR2o1F0vOaZWHv/LUoS1dthK8e7OvQnMRa9ZXtVoSiOYIOz
vgXDbQOVu/v9BwMiVJ1n6PzX8m6YOJkfazldpSco937F2xSjsK0iwmo7ToIsdlFghQmsJo92iPdq
NYt8HUxY69dbsjroJ0EWm2gEuxCXAYLoygc7etCVV38fUQKTLdMw4fhcXNO8Wu2ioReGi+Dvrvre
I2rw2gYYKo8oYc5pAc1w5gaebFWTqteg9TXDHd5MhbXLmugPWmBIyxIwNSQph8Wy8LRxoFQqQFpG
6kEO8U0wvfLhrJEusWxpk1eEiUXS/bwJ5cAjsBlU0zWK0X/0e+0zFZrg0Cf5k1OFG5fAy3uGQUN0
roA2BygZmfNgsO5iqP+p6ZbNfoq/VhMbyY3qf4M68PqBYSUTg/q1CVT2PFBdjQGQwcZ0vbeD9YAl
zJ98nleMo3JH5xFw/vmhQSlLQPpw1fhNh/hr/fEPvi9RYNUdlDcunrRV1nlCCS3TrUfMTSEobOR5
L1c3/YL4J9mS+cVsLq5hgZ0MElso4ZaAvJO7ECf015+xhDAsMgxyfiMt3y8ib5yi1B3T1aBSfCpC
p/+mDIG5MaEuioVMX27HumCF8KcUiwXiZJqUTTNqrjIAVGgr0OXG92EAHOd9KYWJl156rMKHeng/
ApuYip/JVubpchMzSNSRcxK8OlS8AM/nArC4AsS9orq3nqkec7hp1+fC5X327PvLDApUHb9V9UBz
R22chScOA2911MoPnreRf1prCTpoVKZJzZMeWsxqUUzIOiPN6pr1eHjXlsPhektWvq9r9BK5TQHg
RCzOFBx+oxxau+Eq8mvntuXrF42useiZ0pLk7DK50NpqioK2Ybhk44v+i/n6Gxe55f98f5lTqP0k
s61KGm4f/B7zxwj8szNsDPZaF3Gg6BxWguTCMo1ZgbQPhNYj38uaDL/VcGevj8Hlyic3qvHWA7zB
wl+CQ9QGX56miDpXwXsN6iNpMn9/PcRlGwhhsfY1AVJWLl8rfjDze8ygd5Pos4cdcd1sXIAuVwQB
6CHbNhzBHrnY3JEtC0xElzrXSPJbDqmb2SNVuU3kxnrYijP//OR0Bw7YaDGKOq7PNR78uWHgFyTu
UlQZr/fY6qBILhGGMdfElmmFBtB5MuTwY0y8S6tG/dEBRTas4Mc/CzMP3El79HiIR4Hshps15q1R
xfdgvP+SRvL9epi1bjMd1cGTWEiVRMl5GC3j7T8VbetGkWsjF5RTVo9A49XIu16PNF+mz99xPAW5
HHGdZ7u6KMiIZmqsxjYaV1hH4HWdc2f5yLrFn3r/+xi9XA+2NkgC1T8OfUGS3lrMuhp7DiFtpQG9
cRdA8IvvjHrjLrYaAp6kg4y3yqGy2IAty9aTtozhvEdYqKtPCMvtZHH4g3bYFhAbiliqqi524boN
85jUZgPj8sYEx433ptwYl7V2WHPykmQfR/wSx6EGShcoJvMZcmQDYDhT35vRRl+tzTJE1NmSLWE4
F/nRqIJvaSBjxm4cP9iF+c7J0ffq8JAXcuO2d3lr5QZpC/6a8wUXudIQdCOpmWRw0Tjd2dgfhwfh
6Huj/xSBcXz96JzGmqf8yRr1KqfpLZi8rtl/lvJLlfu7Mvx0PcZ6182TjMQvIN7FTIbyjnp3Sdf5
wzdYtUP0MJtSqRst2Yoy//ykJULzM/SMiIKK7VFDHjdAeMnW36n1RoV83raWu4Bkns3la+4ty9pv
77dOUBn14DpQ+2eX5WTcOJXX5vNphMWgiAGbAGTSBrcyfgz5gxfdl6Le6K6Vm6xps/kLwbphWVqL
/kLNuJLJmBFkeIbvmuoPU4wZEJyk0Y92bfqC6y0YOiyuHir9ERbCRiP/BiMt+9ER82NJ1bm3L6ub
knoJvBO9d2ureOls4yHKtI9xUb6fpIEbGLzE0ngj5gwjMmC3yGl8vT4t/x+/AMwEFbUr1MgWB0ch
VEzpdGaMrJ4y/bfWdfsqvS2Ve7V9ltGhLdACfDSNV2eF6Heqof8TdbEfZmMz1qlF1BEFgZKLEaYe
IUpPG5vI2nI4DbPY28soaUWEgqxbyhcr+4r9KT7rvX17vQ/X1sJplPnnJ4sOPrGA60IUx4ZFiENo
sIH8XdsLHYs913IouF6koqt0yv0IZQu3rmY6yFDjwpEcFUceQhUSlu0/X2/Q2hHv8LibzxGb+8Ri
r8LeFzC5N/Wuh2yBXt5rKcRXLHx6hIRiSCX54Xq81Q505n0ReC6ll8VscFIkUwzYnm7xEnmfTWvj
CjY/Bi/W2MnnF7Mggd0mIa4OrlogHAnyHYEiDJgoKe0aJFgc1ICUDTTU5cQTwuZlamks7ctXF8yG
kPStn7tm/tmZeZezZIkBY/TLa3tuTodQ1yVPZVLoW0w9ZJGztkMH2wXKP7vs8b/rAS6nHh+nFqaD
VIL0styfpkDHxXAaMze4dbSD9RvbKfxUk41t8HKvn6OQ2iHNxX+Xz3nFSIIpxErCjaGE7AzES5ON
AbmcYmcRlg/6PO4SmAVE0PDZ8bkab/TT6vdBcpEOoUwplwMR1EbdFs5EP0VPkJx89w+GgXPW1Miv
Ucpf7NJTKpA3Nno+Dx0thY0Wd18VBSL9PueNdD3W2mAYYN90yBK2TY71fDsbYHYbIogzV+k/2rwm
soO0N87dyw1GcHm0eKzSJGjR84o92TGrTthx0PW5q4bxXmsf6ulF2EjJxO0hxOtMzTd26LVZfBJv
mUWILKx/hqTO3VLvdhoqLrkIP5qpo+1UFFj8DFff1/ch9G2ScfMuoC9TCg12AiIz1cyNVDSWh4hr
Ev7UibPRrrVZN2fADMorkrL1YuNEi1/CM7NZ/vjR3I8QNf+gGbwnuIVTCVWXbwoFJXaZ9krmSl3u
0O36hZFTths8dEmuB1q5iJFNhJehaRYnD712PiMMrB6CKYhyjrhk1xT3SnmfwRBSreFgKHeWdT/r
hyPH4vRYUg7vk2zjCFqbIafxl7dNM2yxgia+FRffK1NDvSNqdkAfbv0q+2BmzgaOdW2RUVnGboqq
vKbJ+QA5WQGIKSNdPfq1GyDoZ1dcssa7MvqD6XEaZNGpSJkhWDUQBH14BW+bp+uDtjL7mBOazXbE
fkFe+7wN9Yjghof4qSsQ9zqYW/vQ6uf5uD4ntdSLcgLOjNXkoSTkqmzYdfecb1x9V78vgbDNeCLB
U+P8168UIMsRQtyuV3xJj2r0+XrvrIwwaVGOf8OYJ9YydeF5mu23aVS4DiJgllphbfweNYjrQdba
wIFg8YCZD2l1ebXpi7okWYYxmf+9gTDYDK8/N+cT598BFmOsIvXYcXsqXN16Ls3fjvbxegPmeX5+
N5urUv/5/tyLJ+sgQoesRyABoGrq7TqBxBxI1Tdq8XI9zMrytjUblBIwePKvy2RfDhg2byYB+0/F
Cn6o4LrrWeBSXnz2Ovmi+M3G2lgdfQmcGMsGtrTlCWdJM08aqeWumP28USTJdiWCP1jevhbmrc0Z
a56umCNZugY87rwHx7zA/G7Qyxm5On7Cb/J6z63NMNNgaqnSIuGyzPs68NRTabFKfDC4DwPC4E95
G8SHfxZlsR1mwYhKLwqRbq4qD3Fvvi3aLXzISkMkM02wnUjboiR63k8IuGpB5+uNq34bUArIXp0Q
oXZw8vnFMEwlG0yADq2Lsm/wYVKPr+4g9Lo0zgqQcJdFb8s0SOuUfN7/ZrZfDWWLxrYyXznDuYpB
SABpt9wM4a0rJTKUraviHapSs4e6bW/ht9aGQGcazUA0QFXWouxth6rSlX3auqgF38QHL6w3buEr
uwn1W3L5ZBbm3PRiEPI8TINWeI07IkRfPITDG4TdmteyvxhlxmHO5moa27u1uL06TV36kUJfjTiT
+NmvWv8Fufn16+40iFzs7B2Altzq6KtavJQ3bbZx+K2MN3Avntwwfed1vdjXByMPqhZjcVfxjigj
VNPGg2Xr+/PPT/Z1rVBlmgu+XzQPivOpNyD5b2yxK3s6j3pLIx9N4u5iGHT0LbRBxo1bM8KVhtu4
/lJnT0P25LfPr159QDV5D5FiFtxEFnuHWs9iYllRuS+a4yavJYBx/FFL51nnSHABFym4FiEMXPVU
061ujfrOazaumperjnQzbDUgIDzcKDMvhmLSRRFkg8EO7u+qCvrX4bW9QwCOBhQjBK+sZQWlVRV7
oNYEwMT/9dAFP1//dQeDz795eIzBYrWhFN1oWtQJd3yLuYxXbFxAVnpnxikJQB98XC6vaSg/2H0J
xNh1Eh0XyOmLZpuvrprAkeC1a3ATJMm7rM1iTlKHZqaBGsS8UdxU+ANUd6LduKldrjjefySQqcET
gyfU+TDjl9KgLNRrLp7sh8Q6RLZ6C4ft1TssUThA6SqVPdBcrOvSLAfpKaUOiAW9D/teGQ/F6Krm
RsbzciMnDG9OfZZq4Ga72P1y30KIzZ90N9eyO1XwEpz85B05VnybZPj6+Us6gmwE9xw0TbTFqSGl
HySKVysuTmgIWnhfrk/glYGB3YfeP69aY8aVnw8MTvSy1MpCugibfp7tjpD72zma8vl6mJWJfBZG
X4TB4WRM7VK6aNHttGnXDRtjshJgZnqRA6RUcUmOaC3E4hKNhWhWP/RPerzx+8+9fP4SYIUA6oPo
pXOwLi+anoGeYoa3tZtiNdncFi9qjornrYqFwPD71V3FeINCRvaAcuZyzWuyrsO4NEBiHXBxifq7
138evjB7rvl3xn5xzZmEEUydip1ohjoS9ZOtbOnaQJx+fzGhJD5RI2qQtqt9rJAlkxDXrjdgZfVx
rSF5BYYMVMySEIk5jJPB19fcDHuNHu+eGE/tskhvlOT1XQV4izutakG7ANZ5PmmjWEmRZitVt36I
ug/euFFmWumps88veqrTyyhU4lp1450N467a2Ay3Pr9YcoURVmqKT5Mbij0St2G9gYVZ2TkQKwE0
YLMPUjJebOll1Iop8qPJTdun1vpgxt+G6PWbE0c3WWVu/nOSf/4VTu5po1J0iHJXQI4juUNv8cbG
XHDYGIbVdvCm4LaJdBHP4fMgganGk5VEGtw9ZJcGd6gxP+s+XZ+0q0Eg73H+ARahKHIepMBaGjFm
T3WL9P0kfnkdtuFbsMP1GA6IQyBtM2TvPEYb1aQIBbBAS3/wYxzRp/cIHr1+9c15Cq5UlEJYGIuG
DGnp4Yseqa6a/c71Ry+49xQQV5+vd9fK3D2LMu8BJwOvjrZZ5WWguob4lasQA2+vf39lO3fA1Eju
y8QhyX/+fbQBAYcnmQqI+smMvij1vZPeGyM+ZPgXZFv8o7XWmFx8gDryrLwoo2NZ59gxxjEuktQH
u3eex3ZrEq9Uyq1/cYHQj6JSvixSeR3l3TKtVFdXx7+qXkfNDsH8ySvuEorYgSjv5GAerNw66LDT
Kk6zjYmxMvsgMYDvAzbOfXJZiyt7JPgV05ncSvksxrdGcI8Q+PVRW+tHqgmk+yGKzWN3PmpN6BVK
5uuTa0X2o9E17zyne74eYuVwAfBAxmquV1zCrPEcsPwqmUOUf+lIeBdOtutHQYn09dduGkIxkeQI
N+/lrtMwCqIoezZ/FQHIIrMxDhgx8w2N8KYohtdvpMBfqWADwaNCvySIyDDjlYGAILSH8EYgspGE
H70w2F/vvLn/F5eksyiLE0diWS0qXahuqoi3ad7ukL0j2nclbI6WurFFXM63v6/eoD4hKpKmnSfL
yRbRVJWPg1YwubMxaFNpN5qZHnTl5XqTVqPoAErny75+gVn3AosiFtKqLtK8KFQH04epzyyUPf2N
U+iCs87lXuXK9z+RLmrA+KwVsPWIpOmYyX707Gcn/S3CT3WNQHoLny/4/0hTXM53aB4GIGi2dM28
oBW0WI+b+LOMbp/s0FLDtBdf12mr/rzWizN3Yd5qeWMsH/mebg1w3wZWVViBxUJ1svrgRD+uD9Xl
7kBTToIsdgfRlkgLpOPkKq36MFX9ozDqjQm+2o75cCWhA1h9ucmGfdROVi1G13aO6fReGd+33fHV
raAWoMK+EQCmqdefT+sphmVVR3X+9F5WWM/rYmObXuklm4cFWSnw3myki15yagW8sRPkTwLxeqlh
J/TqaydFZQ0kKefrjJFcXKf0SkQpr+DsqU32Y3YbfH59/5x8fpmlRRaT3dTm84H+2Z9ureDTH3wf
crNDqohTYAlVxgco1CKppU9T02Pcpe3yjWvz2gAAUP6bv0U6zV72j58mFQoo6VO8q72XPH/1OxiA
h8m5Qu6RhN2yKD7hNGXLQS2f9Fn6q96p2Raf8fLuRASbfDwpI97ay1M4MwecV3KtfBLtTYBArfMG
CVM1fcwiYLAbp+RlZxEL3N9c2tEu1R6NLuyRKW8qcM+PxfimnLZUgtYCAOmiPAUWCm7Y4iKoI8ZW
B5MonwKc9tDwQPJiowmXhyK8BJilcFxAj5H8Ol/QbYNTtZpO5dO+dt5h29ji74eAx6uXNVFY0Uhw
GqQOlgiFVLXD2u+d4slMVVSrnRsOjdcujPMI87Q4OW8HNIiNaCACQus3faju+y246eVZRATKhRoo
Qu6Q+jxWJxGw4sZHxFGLpzJ+SHMgaXd1+4B71KvbQVmBFOEsCmTAdTuP4o9gWSeW+VPdFLdYG2bI
l78+Aqwg9ligKQz8You1gyjAMEeWTwZujfmH+tW3YKkbgk1ag8VKmWTxecXLJy0Jw/QJy9Mhusle
v0HxfWqQNhOKlOPlU7VpbCfxkif88LB2MXBZvLveQSsDrQsKzyqQunkkFotOE+FkjY2VPLXmLQbe
WLc78T4pNw6ilSgzdkXMmrr8zZkP85Pp5Flaksi+w59ph4zwr9j5sbV5rEZAx4r0BJIB7IbnEfDw
yEu1GBgJ46GQ34PwExx/KIcb3bWy4c75jxmDiLwuWc7zMDFZ6EE0HHmKiB+jXuyV3tyXjXM7qJCw
d2X9cn14VvbEs3iLjkuC0uuqiHhdMB4sTDLULSLA/IXzhwIIPhY6mTWykLBOz1vUqdE0xAPWWV55
KxH/N+WuNI+vb8VMxLU1wHzz5nsew8+1IMs8LX9qx2+6/mvaInqvtQFkjsN2hf06OZfz72uJbbeJ
1LMn+6OBp2X1Jkzc6y1YjcBWSKaTKw16x+cRkqifhtosuerA/ZHImDsYi0zRVi13bRbPO+7/DWMs
OqqMYVNVgjB5imXUByX6CAFoS5JrbU79H9K+rDdSnuv2FyEZGwzcAjUllaFTlfEGJek0MxgwNvDr
z6If6VOHlFLKey76Kmpcnrf3XgNq96iuo46PxPOiEYu4wi1lXt013kd56M8xsU5+HuUxvNGw53EP
fh6qtlAOMA4EC8pDRKJnF8LizP134oEGBAL49li687N9mfkitIFLSWZWd3DH8M1+a7tRGIuPLMtW
pQE3SlR/tIAV9SDOHGSn1sHMkcUZcEonyS0SeDNMNizHpg/m3ZvNAx3/fL/UTgQpOO8RzAE2AJTj
kr1uJWkPV0VEvRxOw2bNXpwYfkh29dttqO/BwPD75k71aN6XEOYzgedYHpyWxAOng8L8nQKblQkY
1Tbminn/Syugg83pIqSQl0mPOktUMTZopVF7F66gQ0jP8aNP7R0H0bYNaXUwAJfB3RAXRuY0uGP6
8hLIjlXaQOteX3f6HDjlxAQhT4Q3uon154Gl+3mBa2pVQDuOyZ0shydVmSFCQThZGD6XajVo5/H7
CTrVHKhHMzlgfrUvNZG9RrKxy6vizit/Eay37F5Q5o/4R6Lj902d2LrAINvIjOLZOB8On3uWDyUC
ZGUjGHAeua/ozy8zUEWgAQY2D6KA5SKIxilqJablrjimsIQ4J4B9Iu+KTCEWF3B77kxin5f6P1FG
XE+YmRZhccbf4I9XDtnGlWWQq7Ukmxh+NV22qqvriJ6L+E8svU8Nz3//p+GWOx28KSNxNxj6SsJP
yhnYvi6jHSRazmykv3fl4r5GWxDhngncCG3Z57YIfGwgwYTInEFnDJ5vLr2y1FUm4Ijrrbj7yr0j
S2EmyWXQn9tiJ6IfpGIJ1gbOdYLT6XPbYHTGZsvhXCWs37K99NgeNIyVAyvKZhvr6VxXTyxHxAvz
iYGnuQ324Ofm2sYbRDxoPHOmWxQhAgEhTDKKIM7LoLA/eLy1mhXsLHwKeS/R3HpsVXvP32+Jv5iL
xXgjW4sDf06mz+Kin39EKhont6hu79Rk3JgRVi0qVGGUpGsasyODT2LfsSeUxsA/hcUVIytldGso
5N+WoyyRdq1CM4VyX8vq1+9/2peDAU/kmfE8zwZYyXQxG3EJyx44KDYHPdxw5vmjuYZ5kJVsSPzj
TBUawJ0EOWXsX+SrFgcDG4Tu27YXB1aWwUbE+ZmpPtUVvHHmMhbyujiCPg8yH42RJq7E902/prBy
qtqwe++a16R++37QvqypeagI3mt8vsbRqc8tFXkm2QDj8QMPJlhZn7Nf+LJD8FyzkK+aQWCQb1zm
MOyKjubUcnWw2Z+8OsABi7QbbdxFsFaprDM3w4m+QCDSBh0TchGzwurnvtDe0C3jdXuo2q1BLszb
Hw8V4FSwKZm9PQBiXKyvrswjZcHA9tCyPzH8es/EOad+PUpHwFShTgWnjcWhOefu3ZzT9gCy9rs8
F3Cc+/pibEQPw0EnZe2hKV8Dzs5k9r4ETcgn/PvbFzGulclYwSajPbxk453xovuHnw898kc4cCwo
vnyp7BqdLmBLxZtDUT3D5i/oTWv9fQtfF+pMY8YrAIlVJImXZ2sNORnYMWFyE+9qGBA28722fjPn
cpy2Brynvm9tnstPhyiiJFzKwIPhlYk0yeLSMmBYpl14OR1gseGbpQzKam0799E5NuXXWUc7gM4B
CGEhbbKMnYF18WoV9+3BTFd1utI/zRfP3fjn83Pz/9zzAyFFVxX4fN/BF/m++LEA1/x9eMLN6pse
9sVy0VpelsQwBj0QOPoNdXzTNPA8M8uAwGgvZ+7x+1n5uooB2kEEgfQ0GkXW5HN3Cq+TTjwN+gBc
o2/qj9h54PqM3ueJGZlFMRH6Q5IZaniLLukpzhFWZsNBOzq06zakj9934mQDCMYxZPj+F/5EDFfY
hKe9xkL2u+QqMX7+fZSFIUY5P1sglrHoAIauGV2S2we57jwBvNyPMVQUlB8garDbOYHe5WIWpjIv
Ruok9sHLX+zskJZrRtbnOA0nphp7Dxsdb3IwpJaRG6DuI+Kb1Dp0d4wNoexKGMiducRPzMSnNhZ5
BSUdidWGNtKUhql+aODF9v1cnzi0ZkoGqgNzNevLE8+CGzsorWgBlt0lu8bFsi6qDzLuDGuVk3MQ
hxNjhtcWCE1gls06dfPf/9ntBC71gKUwenAnss1JCIUyQ8ab77uEYO3EuM3Ys5lOAcG6L4qRTdtP
kY44O3SDtA5VTIrtkFpZDCQavQO5sL6JMphE0shhm5aO0EPVIHL53lQOZeANZKRB5vFmM9hlsW+k
fOtc543kwLEJu/Dkyixj53WCK/M9/JxB2nASlL0Ci0XRDuaI79wCxQVYIraDf7eT+p43ZGHWGmKl
+8rYeC0f7pKhH+6M0eOvFh6Pjd8XjrGWpjDBAIn/iCZZ904GsaoUcIamgX8bsv1toGIHSTJvMHdp
lL1lRp7Axo63vmflxZqZSfORD2a/HyAHeFm5EonHlqYvSQXCgZ+MI8UalTgLi9haTzBTnIImsV/a
UtooDTnpU9tI2OyCO38wXf1Q6K4OJ2fKH0vPqcM+NdUa3WdrUVZDANvpaZsWsGd3YQe4EpGBa07m
9xAOiffdaJAV6423abTc1ldyoonvxG75B26Zid9zla6sXPBrMZr38NDL71uI/m5N0dLAtXsHjszF
xM0wAaGHrWAOYDaPPSxznjSqWN3KLTOyMUX/mjfq0fSqAT62I710PQy6X3kEloBSDM+ZqB1MTm1P
IGCW5f0oZrd6anjRbmSsC0qaWbdOqq3ad9uqLMKqYu4vq6caVYGkhMNgCWRCbrbxrcPq8T0l6kPA
C27diO6lmpAL8xNmxKZvwXiewZXQfdCieBg695FO05j4oGyRX9LJhQ8EHmStjTEOyVS5wi9VDP0+
7g2ws+8No/rNXeBwihh20KqLqrsUeZmt5bVHYMtfbHP4FVdZQkPdDTDtIx/S1K0f1Xy48bpJy7Bz
e7u+6oy63+i2+lNoy4nWAO+D0t8p+8hT1fRBBEvdJDQlg3hqrNzODdxhTA/ARzxVXFa4Swy4HI9U
3+Vt+mI2zi/4IorON7LqSZvifUgaw2/yxAoibwCTr+p1EMG51U/huL7uBG93Hmw22SpNRbUqRJaU
IQG37FJOSdr4gjXQl4iZ8EkaqRXnWbqpsyn2FQywQxPk3z8Cxgm7PC/vi3GIfVLn1qqq48e+M9gD
r2i9G8fud8Nlp3wu4upCFKMBC3v7pY/Z5ISGwzp3W6aT+VvZUKYG+nQIcL7JFYWOb/uLyBzaaQ0E
mkoNy8xJwGK3TtM0LGI8QFGzeShNAN+30D+NE1C68966iQhQBFPXTn5jyxpWvQxWisrjoVOkf3jW
VKHTZb1c1a4NH0vZ18XaHdSEpWRTn2qyz0ZGKt8arabZdWNp+ZBzMwOe6Sao4gYqYUUNgXgT8loE
JJEAaSQZkjH/RRMIgEhreINkbLPhBbzJdWTZgUcbRtc6QW0r6Eb3N5uMrtzrvL3KoWd/Vekqg8Nt
3d7TstyPmfEL9l8wLpuUqMqgs4iCUmR6jIbi2XQzHDw6ta0ptFP9JKDEpC9aN832tmpxrPVVruDf
KdhDN1AMHfIx1o1gBIyi3Mv1fUXKWO+kbcRbbYv4MEIhwQAdCO7vA3wP/NyI2cadonjXyLJKV5nh
9NEGK/Umb8lGRmnq9zR/cgg47bhq25DjB8AjWNRBkhs9TAZiml5Rd0hu2yHKQ62UalajrS/1X2/s
KhVEhNUwuO8UF+V6SCLyHsE2vFgroLNXJNJY/2Bh3wyZRSPgcngMzVo4zLQpLdMwr+320W3ZeEQx
8A2qz+SylOq2KjAZBrx3ngBMcjXctju43ucODEmFBa5vAkdtf9LFEBTA/uxj2y3WhU2G11620YYp
t7wnxnA/VdkzyDNi59LG3tOCs73bYHlgNxuBslXkA5El/cwgaYjsaAQidzWu4R0+7o08MqpLxpWC
43E5vUEpKDM2DEls+rvpHBfCedKiYa4HHfY47P0isXiIQqEV9rxpAEGS9kSCgtfwnteW5zO3eFcN
00FhKJytFRgeu0EkZnkFi1iX7PsScJwRNeoubAvDqiFBbifeqi5n/2mYVfsp5XB8lgPE4FIBxfVu
y/rxuR4LeNyUID8LOpWX8dTuO51IX6oCIDyzePNgSQFZnuRGOhMNO9WylQ3P5nuicbDaWsEx2hLG
M+6NP6OVpiSQdd2HLh1bjLBCkOdXPYEPKouj1Nw4uP5gkVoUQ74Zx6rEMk3i2rcmyZJA9mnhJ5UH
/qFd35MR9qm+4yKZxiTM5oEZ2WaOEUwFOK4mTLrTGD+RMLhy6UKzTW0wukoT6sIxzc2u2JCXftEX
G2FHcILFvEiFH4abuj8AiExuaRtXAci52KOWaqCfkUGX2W8KWT1AULRYi5HQlZ3mERZt1B34MEDo
MBLNL43S95ZB/XsPjGS8KWD27btS/xkxlAEuXBhFowh2y0Hw38yZw7D0mF7FKouwHw353MxmVSmN
9HNTQMuMmNkt0CrRqjIy+YzzUD8X+TiGOKrri9pNujsX3uM4JByrCSJH59eSRuYKMm59F0AQsZL1
Nk2Kml0ZvalfIFVM/altWQBMJXahNKPnti3fzY7ba46Twid5SgM1UHgmG32+4x0GyXP63xaTd0Sb
D1RYDbAghntwRQazkD7hbZAOqH8zFCuQseHR1mRtF0YiqQMITcK/OPLofkw4DFh41e1wNld+lbn1
Kk9b54gLrrnWLO8v7BxKGznFnulp7WRBiXfYRudWv4lori+92VjYTQaXInKVk1+5VXMF5rH1zFT2
KGHT/KBlVvv24DaXBU4Wn2YZeFodoinhNNhPA0K8W3dqPLEy1MBmV+fqdyeJE+K34pbv4DQK+1Ly
Oy5Q7AuVIEdLDt2wNbjK5Y2yzOS9o4hvFGsvWo/+klaZ7ptpLMqd1cMj3Dfh1NAGU93uSerc5Vzn
WOCwY+d2+xy78lZkTb01vDINaJ7A/ffShfM85KrXWRJt2q5Xu5wbVmgaA99BO03C2BjiEi1RVK3T
GrJlrTnNQCXc42wsu4BWII73dnkdT/CYjqykXQ2GqfA/utCLX9vOKeFPZrQrrBfov8DhPBUi8wfP
nTa4g/+w0XzTQq+hp1ABRI4KQO5trMwNm8j+HbOK+FMeAYsPJp8Pt2pQPbISibo08b1MoxMc1vXI
smGUIV0aWGaOI1QnH2BCFutB5B0qIt0jy5s0KCh/nkY7vcilfaMZhVSUK/6UdeVeZzHpf4OqQvap
G/XHCT7NG7OowO83dHZfwS93VUZk3MaCa281WgXJrqDh3/hG6cWXpPEmSKWClew6uvZC2va29Flt
ICrLwQRYefAt94mLm86u+voFVc7U9m2rLJ/EiGvQJw1LDhaEZMfASBv22munfYYH/AsUWV91zKOg
nJIOEV0GKxF9jMZ6uGtaiYAwwdGzJ51UIixyXpAgy/TQBi4uq9+DO7kbiFKrV0QTbYhsju2XVopC
SibbZpXERrOyo2JceTnNLsFvb29oqcltJ3m6briwMRU8z4Ms7uA1L9Ixus+lAKIvol3h7GXv1NSP
LTVNYewYdG1Q8idKpLopaHXfcl6ucCTjLUHSZmtWPIIUSg28kDLK+BW20BLBa8tbjE7nJZsaR1Wg
AQp4sYy2vsR7Ahpek5EMel9ZZUOPheBVtYWaZyrWHEEvRLyjbJ0XTR7maXJEwe13nSP8q+0sYHYP
p/Kox0PDm/54npI43m2cOA5+fY7pX5W5mz8CkOXuJ0Gz1ZABBz1iTx8knxDa1418Saktj4Zl3DSt
AsrJcyTeRmMfELvHVsgiPH1ElZhHzKYrN+aYpVnk15WKjUs6llUCeXxleD2iVlQTZN80iCWnah1r
AnpMb/BnhQl6jgrPjq9siVQz7Ov1lqRDbe2EMq9RyVTQJVSsDkqrJ9sis1m/StwWeZ94RAEFAG7r
uuGpC3ZS8U4zG3EupPeuTS/VULjUyYWKAbDxTSSoHoy+jncpi2IdCgrNCqPi0EkCGaC+8JoShw4O
/eRx4LHrG06BcQAwB1JaogYLwWT1CvSfVw5TZwI8OmJja3BvheyE37VJA5jklAZ5nB2JOcIJva0O
JZH3NbL6F5YnEPrFk8Td73ZBlJTlTU3KKhhQV3yseHU7iQRBGumdgPcEuzqpk51JITiZmsLdQNKB
YjMzNwQ4ubqAnCFp78Btob5rRU11FeukKa+hWXEH6/MXAnRxv49iabm/IkIgNjSRvvCjpngv7f5I
WHFPm9bGerXUY0Jsce8WnSl8g47To7D64Vo17d4tYx7iEs2x6j33RaXTo+W+VUnV4x1ikG3MbeMl
qzLiQ3cGcO/UaWiyTh1d3kVQhXnkMX69VdfOm5p6XIMW+wXRZns1juKhzvo0qDLsi9LtPjrlxthl
9aOlhyowJzwTk6GpfQcu7JuGF1XQMVBe+sEjR8TE94lrpY9QLndeoeGVXEy22eAa7ZzCL4aovo5q
OvRBXeBxW4CIsSpQv9/30F4ia3OKo7varbwqhDlBJbaT1d91Fc/1Ps1nVcqC472XeKBw9Tr6MNX4
kcv+UjUZhKB5+To606HmFPrWyhaqvOoT951FleWXDeCUqybpcSlpYsLGmLuA2LhOBZ03F8pPKN/K
GhMO1XW682TtgDxjNTu7Jm9ksN8sr8+CusIBaZfkjXbgJFIcRf6UYjBQfSpRBx4SjFkTyYcJEJVg
nP31gB1SfxprMvzCduJgbJ2pQCoiifeyUv2FYEbP/FyLfTTFBrh7NlAmGVW2CdtH/jgIwOjNdLwd
Cu6EePXjFajTDAeLd2xJ9GiI1PAdu7A2U1qIYJxYsZ20m6zrLOrx09LmF9eVwvNezGSDKGtfQEKX
YToh+q5ygQM7GevrwWXogwb3Lp8KdTT0VLzmMNV6AvevUlukidqbDGhjn+LqUYF2rMME5aj7BkoF
W0e3aRbQhOR7SIvZ9yKPU+xw3kog1mBY5COWZM8CcLfdRAfdh1ENC/E1HJf5RvXN2hYVecRbWYcl
MFDXCmqZq66sOyDvmfla1LIftyoGYRnvKiD8YpwUuAU935OkCTrXmzZicJ8w9JGPqAT0CRdB7DiR
Y11YepunSAw4aotH4tpLpXdBWkfD+CBK+2sp89bae3U/rXo7pRdp57YBSs1taGn5gKwp23KDPntJ
M/hD7d0nCh1jue3zxN5HGTnoSCI4z+N3pxPPCMyc1ZQwb6dbvA09VOoHJ9cHESdSrtqWFEFLdFsE
BiFV2DC4YbYu3jpyjN4cSFgFtlFAs88qtmVBt7Th29oYyzZA+Nz4Dp9WDcIrjxdb1j65bCt555uj
/UGHuF13jTAvWZIAlYhs7IeNpMhr4kg8zSsS9yEvZinZorrBM/SBdnG+ghd2ibizy9baczofCl3F
3tLIro4NeR6NVFyWpeOUoY7Eq1dJdmEWqlu1ycSvI8vSv3QbR3huQmWGONmxlNN7Ftf2RkG2evQ7
luDdTJDmUYmAZXTR2cPRLbz7yiBFAkgVRzauSFWYY18EuTS9XVMYZZhBpaj2I1ws7xFukXtAMZS5
nbLsXSBEuIwHRq7SmDfhoAflExwyl5Mr6I00Swt5nBKGicqKoFHrGk8e1bfWNJmbtrLgCpvJdK8p
xHQj0LD8tK/+uInx0dq15XtudnByiHsJBMwhaM1vUVRBXjQCjiiaUmcX2yXnFwPEux6sCbkwsze8
p6FveR6quHXdwI5NeWO12QR5AFsgDvCMBBnV0vF7UwlohWfiPq1iNJU4j8qjKlSFa95pzcRH2jdw
EYlwcoIrP01PAtfBRjI8d9cDnoe/Wk7xpuRciPeO5ZAL7Zq71pQUIrwQ7A1klmgZmLQ6VjkfLnDL
oqA3esWwV0XqrAcl3oY4x2HEle5/9R1tnqAaM0HjEG7bcWt410nVEJw1IHFkIBY6fhuVA9KH3guS
A1kQy7J7nIDsuuEDjePAdaMJ3UKocsFpkxKYh0TOWkejDkifQVqeug9j16YfHjKht5BTegTyiG8n
OrIAmeEJh0cyWqsp4o8mUnnFhEOVQ8kdknpJ/t63VOLXZ12B9ILK0jDuevZi1hF/GEckkdJI4wD0
YvYi8Qi9NCa3+R3184wT6xa/uwuHNhpl0CBxFlKvVyvAgppj5OGBayrvjqokCpRVOz5lNTZiVWq/
sFIrGHDgrKVVx68ZMA93EDCQd2bXTWs6ySvFNbsFki3rfU3T+Xlh5BZWEhsGHLF4HTeqNTdVOiEX
AtQuUAYCiaqLifFhY5FyvAVdzr2yNIyzxtKuNvNBcSdb7U1hRirXLzxD+QmBQ45vysnACyO3eNCY
LD9Tlj1Vc4DCiDlXN8DoWIK9hLBMxFUjOzjqcXJWim1r/fOCFtRLAE2AjgWII9aiTJM7LiKLMmeo
yIVmto3PsZJPlTMAFPkLwzK/YtZt5LIYck7sUBqrzg7Mc0KzJ74/l5AB4gCeH26SC0BOmZPIyzvP
PUj7DUcoFuL3FZkTU/Dv95eASN45Ggk4fL8QCrmjrVXtYmTivm/kTCfYAluBJP3oIv3jolC9xzVi
nKkqnfo8EBWQkAfcDgSw+e//lK4osj6wEuEO4MMXH/E5xf2vX4fcHdDcALrAnRTaUJ+/7o4eM1ja
swMwYMbOLbffj81XsMDnzy/GBs83i3YJPk/E3nN2atrpceMgH/F9M+d6sdgHyFSi/GFIdqim92k4
pm//f59flHWp6ESMYjE7CLlFopudmeGTg4TyJAiQKIWCwfZ5DiD4VfFU2Pj1ZO3m/ih866M+pz16
aogAEIcTjYcn4hcNn0iYSS4y1L7LATfjWPuwsvz5KM2KFbP85ayWNnfzn4WaZl1VppDAPVjITabW
qqzPUL5OduGfBpzPDfCsnjIB3axDz5Sv3TAi5wDUp1oAkh7WEwycXXTmcwtGoxhyTdQ6PAh4I/Lo
HLnh1Peh6zFbWM1Y9yWuWXtunjLR84PGfYiI3dHGmUmYx+AzOgewAKBOgMsFlP6LanyfWyinWtI5
KH09xSHkF/SmvfOqn++IT80sQFNGmeWx56IZgRJCGBdn4AcndgQFPtEGiQWg+S+2Jk2NdEeS1A4C
ZPsqH0K73FioHLdIwny/Zr9eENDMAkwR+GiwdkFE+DzhkptMlcLD28Ka0v1oVwfUKuwb0SvrTEsn
ugT2F+hGIJ3MOkSLluIEtWuau+Rgmh+oaQV6iFDOS8Fx6H/eEvBmM7B4Bk5/UR7TKRQpsPjGgxwp
ngONbtUlAAf0JdcpspCJG/0YXIiEBoQjAOzFsoMg/edBRJ1tBPoNeIekW3VqJc/pav+lyiwWNYCk
FMBXcIdnYM3nBlrm4JVSIwwxPSTpYsMugjItXECG2+5qKqd4ALNfwI0aRZ84NAZTAw1hOb6czOZy
Mt18hxJkemcCZeDHeD9vkGRyrhG6jntWjsTYjJz3NyaqtNdseIHjGES7+DY3bbkuSKxXVQuWUEqE
U/mRnXU3ZHLi1WAT460rcvMuyxB6fr8uT6wWEE5BvIFjOADTSzl2D1YMhE8tO7g4S73iOFLqD9MG
abzv2/kKQZ+ZrWgKFT/EAFg3n4d2yMHF6lOLHVC39pm+7SHHgKzW2CFBhUp4POz7fkPLHZ6ByDOf
Oay+cn+AWcMi5biYQMAwrcWJzubEU+WS6GDedI4Ndd4YA/wurHsvrQND4O2HVNsZRYivZzCWKtA5
ILCgYbokmEU9r11nENEhieNNZBjrX98P6Ynvg1YN7sJsyQV5ucWIOiPRBY9EemxqfV2Z5QUzz4j+
nWthcdHWpfQ6yDumxx7lVrky+I+hkVCHArZsxphBmtJdzEpuwxapZ3l6zDJECcFZit/J3w+9d44V
B7zckrTm9aInBTTxDiYFSKbcQOD2f5iCfxpYHEhdNFhibNCAIOvuSOiZA/br78eDBcUj4G3/WsYv
Pk+UjFiN7NgBzL5cQFj4x3EOvo8ZgGTu/HRckgFyMzZkrSPjUDqXlbnR7plt9/XSAyD177abtWC/
xAjUkPCAMO386E67yjtmfF2NFz+dgc9NLOKDamhsAnhMfrSNEOym8pysy4kp+EtBBc0NMe2XTRZD
uDi3K/jPWWRXXtTxj3eAZ3JARYFzBYnqy4WjdFLocjKyY/WeAOCsfr6AQDMH8BEHBM4+ZzE6eVPS
shm9/MiQHKd+/fjzwf/384tXNVUtl47C58vq0u2vWufMz5/3/+freGbJ/9/PXxoZW6gi5srC980+
EA7gCtRHeh418yB1z2kFnliryJwA/w1MJRjNS1zzkHGeFF5ZHR1+X/fKH+Bwdo6c9PWyBeHmnzbm
xfbPw6UpO+iqIDw7GiuhU1+tzDlzufrxpHxqZHEtuLwC9z9CIzWDd1p2OVU/vtfQC8hQgasLyhxC
zUUvGjsauqyqjjjQV5M1XkRFv/kf+vBPE4uDT3cRr6KoqI4P3Xg1ZD++1mA8BQUgCNzYuHyW8PK8
UO0Qo8B7KPM3WQeMnol1TpwZYKABnu1hoEBhX0xzUQMbNCC5eRhImO6Akvnx4Hz6/GKCcwNkViD+
+UGlwxo6YHU+ntl3JzsAtVQokSBuQXz/eYYLmvJJTRoD1AL66MDPRp9pYf6Ni50NJBHuNRhLIZ24
fJ9mUWciIes6B92uAXjj+TpS6++H6cRmg68H3thI+/3d1Z87UQPKQ2sUOA/QtQ2s7Lo2LkXcBsWP
LQygCImMJYw8Idw4kys/tyPwQEihDuke4kxcRhfl2SjpxCn4qYHFIZ7QJGlHFOsP+R+AihJvbaeB
U4AuembTLYNkUC4ABoF0FfJD8+NnSZBXphV1YnCMo3QQj9FVXdALo39wwF7o+93kjSFwXyhKJNvv
Z+ovkeCf1TBzSfCGxOMAclh4tS45uJVMmRlHAzuOA6AlYGbmlh8D/3DvTSPbpPCYRvmifkilrT+i
kvYfuubeZSV09Kf0eHlRReRBwBNjXdLI8w02UVRzFZBpzMDTQjYdJCrGInHvEtnAxqynyQ1EejVc
3qG2H5QXigUgmugmBgxhuDfcCvAE0a1gN+9tAIIQG7NnwKYBkLjrgFWBu0c+ALleenmxB/I0udOe
fQSzk4TfD8xiCf83LgwJU9Acoeey1KmOqafKxFHsmNqXT5u62udP3zew2Oj/NWBBaxSGFSfCj6Lr
pEdIz45ExSFw962iZ7pwroXFZdHBb5laCboAXwljE/0PHaCQsLXBtQXNHUWQz5svqZBGqzsTn7eM
TZol2zPxGTsxBaDtgZtpgStJvlA/mU6RR3MbdoSNF7Q/ozy/jh1T3Juyjm+JDaUjw57gXFNHWRhB
OSiwc2FfoSAd277STrd2WG9fCJrzu7Kr5QYpA/qHa30VATK3JVS7SM4YWdhkhth5U2duMtsATcDp
EQ6aHZB0bifWSgJUpcBC2JhWMgRjCmZcgGJ/54u8J78bCBH7fQR6xTQO7BLIpHPypCemEccDBsFE
OhFLZXnnZKCSJnywjoz+8V5j9vD9OlxcB/M6xARCWBCkKajYL68DISPXK92IHZFT9C3ADobhAgDx
7xv5q7S+OGZmUg4YPpCnQqVs0YlycuSQe7F1dEYnrItN1D15G4XsjfUCMB7Q4KwO848Z+M7DcvzN
zV/ceVFIlBvqTAi1VB34r8NQUIIWhIOIcPnyol4XQUaxto60r6/aplhpK7k14dmrYvgTJdM1i4B0
guABq80Vreszu/LEqp4F2f6v+cWuBLKo77MUzasOUMocRIdbQ1zG1nTmAfiln0g9z4xKCtmjWS5o
SYSfut6zI+zea+QKbwyIhXCBw1yLfM2KJlvpLL9p3PRpMFZml98SKz3TUTqXNP6dc8iz/qe3gZQh
MpXLAyLXDG905NZuaI+Sb917ZkANAsRgLY5lQ4or+B7VuyTLrTmdR3dYOxJITezAHBltm2x7t4iD
WHl/JplBh7uMBQCDA1QTWqW3gLyfi70WW8EC7xGBF97FEO44kbn/W7bpgFq7dUFnV54MKik3UHNa
f78ZFkHFf81Y8+sK/tcIkBYHp8pE5Fp52txGHCDR/sZNflneRTsiVHKO3ze1WGx/mwJvfqbF4c0A
uuXnM9rhIJRE9v8j7cqWG7eV6BehivvySlKSLW+yObbHeWHNCu4buH/9PXRuMhTEIspOnpJyha0G
Go1GL+ek1WkEDSsq9Ml1HhIn7uzrMKWCMz7HQovt/luWiisFwE7gqr+YbtcMMORWOdTSHbn0ejRD
ZI5a7bvpwfogtuH/ZaECBYgypKP5RPuI0ZhOo0l1sppnqcrRIvyJPdIB3vKPgNkpL56LICxUCPqx
qtPAiGd1N3L8pkl7vfpVigqDa9awlMR5xioICimQsGy6n6BBs3NpsQ8Q8g0CU1iVA1IEFRYOEBw+
vw5csjGjY1idqIreyKaXMF4XeAZFF6am3NiTCAx01fQAYYrbZUZe4t0swZNeKjroFao/cumHjB6h
pv0u0x/bFn5hdSCE0vDaxZgmkhUXF0vV4MrRMbZwQgng1sxlR5qu4ODRR9YeQP5xE6siohSgO/OW
Dpnz8wxPWAMtDXy+IrXacSqh30mJB3kPhBXZLZiqXRUGEp1VR40dSXPqhm2QXwcjOjKLsS5erSzo
bvq4jz3STvYRXW3RXsvo5HVaZLh5ojFXRVcN+mPQboOme/zV7lxjyE1PY+lrQvtmZ4cGQVO21Tmg
P1A9CdQafleiUMEm1jhWUPe7TuurY2rEkzs06MVvh1FG6aMznKkJ89txImSnRHOnXpyZb6mUkh2A
7x/GplHcEIaO64HhpcGsxqlTvxhu5T55qsEH8xqiE8+4tsAkkD6Ra5L2j+jku446Jd2poTntygld
V/BEGIzpgTrSKno211PQhws34iUhfu8w0BiTxlHgWikgrgfWmuDRGCW0faYympkQVJnEUg/xmI0u
XsHPKiENCC5VBAU2YjGGptq5ZKG4UVPrbmVo2kGJ6Zcknwy0EE2WWzTM8so2QO+UTH+ZTTp41Zin
O1KgrbDMVOJmbYgGwQiDXKTDiJgy4A86CAY8hrZNZ1RrAJeXVe0MRpZeFZL9q4iA915lIzqxUFFw
mKWF131slHv062memqiKUwUYJwOFyngo+7TeSxqmM0P0NbnoN4tcqevCA6nQ92/lU3pVYnzYUXVo
GBuF4qJ1H6Oh+MlfdVMPj+0871S3aB6PVJU8IIMSol5iTa+ShBjbIRi+ODC7qXfSYHQ3NgtLHC1D
deJ40q7isWY7CdcAdYo0jk6sUn+MqGG9WY3eXFcYEHDDPi+dAamTq+1z+F7GOXP/QL6cc3eShDcN
RMyHZukxg7QMOrnLTyGrb/UBD7XQfiy7N6Ybt7quO3FBHtGxemPG96V5SKcMI3rN01gdJIQECmDn
sgg5ZIzpmCS4y0ClFLPerYDDn4fzMGXkTECZ7TFlnRgYCh7e2uxnLwM2ThvcCe4F45od3SFicIh8
R/FS6HU4uNTRgi+0QtNa9aCEgKJnh0iZO+H0J3lggiW48LDzCqDUAaJrZLgsnuw8H9OonmLEc6z8
qTZzSjnfBdN3Gt6T4oOMARpknMni7iezoRVMo89PtL1VWglztW40ikp380cutnShEHc1hUQL4rSA
EKa/mqnPzDeBzQi+P18hC5ORGhkzzxG+n4UYUY++2aI7T6TAvGMLAShxsUBBe/0Jc4ImmAJEcM4X
dxy3C5zN6+h8omYHBYYaQcJToXtG/YXpAru6CEs5KVwQl+aDUbcjTlZrYi6uKZ1ckjxGvm9vhkDK
RSdjPvVGRqBLghbw6qmrXoIP0qXxRvv+Yllsh4ockmECR+hU/cYwUFLcktZTLEHkJtgTHrvUMjF3
i+Gy/JRi5lXdy9EDwBMM6T+uFpcln7KchTZGCU/o7MDUEeYViChPK4t2hNv3ys5aPUQ76ymuJeBl
aAQjIfCyuDEximcZGMUBfCO6IkwJmHkD0T2pweVbYMB4lzP2rUowWRlaX+0BKcVtW5klXzgGG8VX
cC6AE4PnVctltENrBsNGZuYzrU+q2e8G7Q3xRYfOX8wcuWovKDauLgaAs+BXkS27CF/HdirnLvv8
ZAS7VtlH3SH9ta3Ue0qP00pBxI8Ui42I1eKRY7qqshplMJKTOVbXVnOj0H1PbyOwfuTRlVTke1Z/
1evnPr7N2htjaD9Wung/HWAtAOe2gmohqjvnzqqw+nzomJKdAvPUqihRhapg29bc4VIC567aBCPs
KC5kp1T16sltPtgceKEBZ7CI8wItB3XqSYo7b8J8jlwctvdo7XAvNHhPOSw8yGAVTdqoUnaiyhED
S+D1CJ1IUr1CbbxtSWv2tpQkn+8GKNAxo4s5/lNIpl2hGDtNL5CcEFUw1hVCymEG3wXUNrfpsWRV
emeo2akF7kf3SPUrTBKmIqSfVSkamuzQqI5OIP4tJrVZgzEVMz3FBiLe4lsNqmfpZzs+ba/Zqn2h
pxLQURh5uqhOjmbeN0lm4y32lcQY4/6M+c4wbujdRFKYZ7bVAorxAbPEWlE/zgGkKTofa3u+DGG5
zZC0Xq5tzB+dQhsNGbsRsXQtMOBVEQbWB3l/1Lr5hAwKlkqAydH81IeuhfanwSlElYtVEej1QgAq
owGEz8NkWmmVpo1wgQb3U/ZYqm+1IkjNr2006Ej/FcE5kqGRRoJxJywUYC4iBxg124a0rgJg1fDE
RlMgn97JiilsNZvmpxKAQZiXcjS7gTP5YFP/3/EIWhrn/rR5soI7402ltYkJ/JlTZIW7crhWjVxQ
a33HGefuFBU4ev+KUDg30lLcnm2Un5B7MzxWG+O1xTTNqZWm9cIeD0N1zJ974Cu4zVT2d5g4yq70
sWeeEgNexxoxQAgoqL/MBPNTE8Yv3YqFklumaMedMCXrjtUQ7ZCPMECO1touOFxHz+w1cBFZeCsF
GHwR7M3q3i804iKfQQu1CNLzUwHC+549tEzQIrC6+WC8R3sdKrvovjpfMrNLgMBhWtkp1r81Y+Ig
RywpoubjdS3+FcJHu10lTSyYIGSSE9kxiOxKGGcX7P66EMCdz2Q4OIicP8nrFvFEEebIiHbOgwRS
nO1jMv//l8b15/vcMYyDoIlLQE2f8DqmOeb99wAEaY/y27YYkRrchkhq0BcthRpt9j3AFKL9e/v7
fH/q/8/hv3rwvUbgIu2rkZEMXIXFTZQF8xDjblLjp6ySPX1IUftTjkkgma4CDNjQQB5MK3bbP2Ld
6v78Bs4XoFTYtEEZIDaqHgyQogLxoAdu2baQ1ZVEfzNKM3OHB982GlAy1SOwDE56gOweEhGqLuLV
WNVjIWIOBRYRkpYmYKzv6vwkIbk1DK0TmEf4OIEiIimcZZuAh2/KDorYAJoCuJnbRfaBDvv/tlyc
fSt01ANARWO5JpD7Ob2IbmstLELrw7/bwRm2jWl4dDsV+SkfXhM7Rer0aBdfklBwfgRi+NEfkODB
s5tQI0EqaAB8wYTWM035PqifeEEs9NE5G0aVgVSAm8tPtRpgN2ZwGPJje0sEG68r5+YVBWh1ZCV0
qeVy1yUIV+vIy2JLUKRdF/PngcldMhnEZEqPB6Zc3E0AcUuVL3L0uK3K+rb8kTEf1sVJAfxBowZT
lZ86xQAsyh0hJnABx50GWK9tSevH/o+kWduFpKgxaDlixPIUTG+A1HkFYt2nQpnFi3xWdiGCmnY9
khYiinEClFZdPgFt4WpbjfVN+fME5/aeSlPERqBbnQBGOvwM630zCC7MtS1BMwmmS8D+tELEmg+0
SBQYcCIfgiJ1lOjeznc0FcGjr8uZS/CA8ETpiHNfpd1TG+SU0ARVE2CUuo3ROcV4W0Yfm5p5v9kU
EKv/I4jzYJVGmlYHes1Jl25rk7n5KBpuWrOtpQTOhw0jEhFoyYIn1o8DoNqMT5zExff5F3cAfAUl
B+PtqTF/SMqrWt3UncCu5kXgw5ilCM5tKZGclShG4XgU+y5DVquybxn8fUve8Mp0q/bnth2vLhmo
7lGcVFTQaHFnZULtogNUIA5+96q3hqPlArTxtbhsnpGax12smb/u/DACc4hEGZqjTrlco4Hz0IXf
wi7xWvs7EDoEvmV18VDTnRG0kToyOE/Z95h8inU8KBXzJmZAWnTIN3pQvynKZ0x5IWhe1YWHUaO4
7GMFgoC4ivhomHbbu7KqiIGuZtSQVsbQUZ2pJrswshMgh7xApW5anvL8+whoEdJfkfBlW9yqEWB4
Ev3m6PVAy8e5OqhZJ3KR28jvoN5Hn81UYGSrNrD4PmdkSWaoUZDP8SQqV8RFiDTY+6R6KBPBuq15
ZZAP/asIZ2xa26tppEORIhqdgj5JJHeKUDCtIhIyb95i85XIsgnwkLNTPdbPXcfu0xFIAbLowTQ7
qwtPYAIJQweuOtgruE0JlEKSgUKN3P0IfC+UWYuf0pTtK7RHhjbwRfV8NybBZy6dhVBup4AMWNdK
N2eW7VM4Zh5QdEsVeLUfZcD9+zJA7/485oDRHL6ltAbCR9DNFt7I9zpDUfAQtYJDOv/WiwW0kTAB
rvr7dOj5Pg1aUzSlJGenHIWBwL6dhyGj7MGyvnzi9CzkcPZgGzEipWLMTiVxX5PS+8zXgYMA6H4c
TX4wUgIZS2vRFl+v5NtBG78QaxSEyqsGbf8RwW16H5kYGw0bvP+/KqGvN7exIdgKkQTuXErdWOlT
CQkJfcz0U9feWiJ6n3UR0AJNVzNdH+f7ZwhvrSBddurs71L80neHqHn9zFb8ETG70cXBx4RUERC5
z069fEyyb2UnSPasnXhQ1YAyw0YTAMpJ598noZQaFkXcOjbStcF6Z5xs4K+9jPrvon8Oq3sdaDbb
Kq2dkaVIbtWQQiZNrOCFHNHqtmsSz5iAKGzJx3qIn7dFrW0Qolm0CuE8YgSWC87Ao9h0pjkhOIvQ
WlJ9U5nqoOa5LWTeAv7Mz3Oo6ElC393FHL2lstEAJRwu5qB4lErjmlq5KMpYlYGqGNrh0DKr8RGN
Qds2SQGld0ocZToIu+3WPg+0BOCegG1EBnDCuRU0WafgkRRmJ93+orcPHxwKene8c8YFLagYP0ZA
dv75DsRLHUDXshOwZ7LBSUR1g7Wfv/w+50zIUIIykcIb6oDnzh20C31sh2fYH8SpCiA95lEEhTsk
iCJlFhp9A7KM1DGt70UX7rYl8GeCl8CdCZAT95ZcDs1dAhjK8t6wn+vbRD9sC3kfvlpaKqTgsQVW
XGyCYiJaPd+HgdhAoumj5q7q5QelpPsxoF9kNT+kybeM+lYYn1LApyOqPhLyoqtvaPcCnH8mYq+6
SDjOP0RD/I8fgzISqDzOf0gasUIeTIxNBpX9mEn2tyYHtl8SBZrTJvEBZI/XgFe4ymJ6MCvpuxom
oaNPRivIQPDO7/1noJQN1B/8Hrjw859hMbtCCw9+hky7vW2iIZ5podeM/TPQs9G6lKDsb+lZ6KiT
Rb3tzXhPBp1vBuaygQg0s3fPMATcZlA1SDGT1NZ3k6bhtd212dFk+V09WaNrRsGBGOSlpIV1V47s
GMQgclC7Xxqtf8pD+9xRdDRFduCDowRQa0om3QdyU+9r1GcBENY/pQBH9FIZNBhRM3l1RK5DfQLA
5bAvzOmo2tM9rjPXZIGXtkAADIb80BrN/C8N0OxtsJUDti4qzV/ArQIQtxx7bWTHrkWj/VTqhwiN
ll2C0hOr6F6KpWvg1t/rUutnYGZxgWL6ncptIlgy/pjDfQAtZo56gNSEihHnze02mFRrSus79pLR
o0oFHQ5zQLDYEND0oUCL+izqHpgJwg11bg3gdpr0MbPzxzJ+KMkPDSgXOloo2wio3KIsMWd5F7K4
+A1492okSUH+OA5vOf1tqwCgAEyyHORumt0xdiPrgoCL8zDvEi04LywinndgKTvXDpW2DkDMQ/4o
a7sm2jXFvYqWVJEn5h6RsxQMC82TxBiuB6kbd6JaUHwA5Znkj5p6RPYepTH2dbSvAP5Y9T+3DxDf
LnIhi9OINsAINU3IQvVil4IapJ0eNY05sflrAh9GS0ov1G7y/qdt+0OyB5Tex66Fv38ABggwwY6h
YBTLzpeUBkVmt0VWPOLkSrs+v9pWcGXHcHP++Txnj7ZaslodkzmmuAXBhhQfCD2WHwyTL5TgLBGY
M7Jl9ZBSZUcaepN23WrfPqwIPD2MD45Mvay5p0PVhpXe54/f0+IvwEsC0Ll2RP6Uv1NmRfAIn50D
2sIvc5cx1UeNARb3MflmOr8w2hSZJys9shh5rKPW3gPgO7RftjVbcRlLmXxlITAmFU2mVv4I6OHd
aOElZu+oorlp4Qe2oOY/34mcezqTxd0XMWD0JzWEe7Kq1OkTE266cuXx6yc0MgGShlYv4LfonDnk
YBIARjcOlWK/sMybeo90ttvqIO6Zvm+Ler/lLzTC6QHKKHIXyKGcnx/M0Zu91ECjxrwyb9JHDEbt
jd+A8k3dL5X2RVeDXdc+h/o1mDNAn0GdQdtF6YNd3KXUiwKg/D+k40M8XFeiCSHuplEwlYahUJjR
3FJ9+bADn0FDCPqbngC4/bVWntXc+L2tvEgC57yafyWoxWNun/7j17mV7WpAqoQxfj9gVXd94hHb
3m3//gvnxK3Q/PfFu7QODLkd8Jh4MuXbtMDEMrCgb0QXvrwqBSlcBZheGJlXOWvs5IoaQE5VnwZM
SToAGr1SZm4hoHyCnegHUew9o+xRGdK/5LgFuGzl22F/onF6MKwm9LoMoOZBEB+2db/cO5DYwUAw
zAMcBYXvU0yKYAC0Qhn6rf1qGM+xIA4RfZ5TWpuSJukVfL42dka2F9HnrXweYTfWE3CpwKXie9Gq
JCpBUKIHT8Z01Q6HeBBYxvr30b35Pixr8E/VKK9ph5RF8ATwBLzFRLg6a58H6h7eMRYmizSLe4sp
eSWXpsTMJ6CS1TdFKPCya5/X8CgBbR6SIRfjTImmxlQeh+CppcdxXw8f31s0l8LnYWwOyDd8QkIu
wSMak5T6BtDJFRycDx98tP9ZwNiTMWUGjH8uRFZDjQ0pMclTRDC5WXypPkoYCgSXpQCeyx3o2PKY
1xZ5oqOD11leCMLU2TOd3Qn4PrKC79A3M3ASF/RgtAhQAJgv9+32MIK1HYws+icMFAzZxtzXBg9v
zSawcF2lVMYzxCV5YvSnfafg0bPtHi6dFkA9gA2J4VvkCjDZff59nTQNGUs98uGBRoqaA56PV/YH
WwDhfs6lcOcAmOR1U6tq5Ef5rhldzGBua7FyEM604CL5dKQpEETw/aa+bqJrIuqdEn2f2wX8coS2
kRb5I1Dp91Yl8NErm4Drwkb1DzCMCKM5JxrpVtBMg4oJutxDe0F6gxcWidztNboI/0zcSQCGVgBx
B6ZzfsKbVXU6qiqEAIYLM2LPQX4bkZua7kGysy1p5VhgXFnDyTBR1bzIoGVRW5pm3DI/s+7xTkyI
o9mCEtPFk9TEo3ohYl7RxbGoijDGTVwxPzEKuh9ylu0tOlZ3UgRCLDtpfcb06IuhdUhBBhlaKLc1
XBOP9wFavjG8BlyceQUW4hvTCOskV2o/Vanp1lNduAah+n2pmM1DXOrtAe0P8ZUdS/o1Q9QtKLOv
mCM6mv+I57TPQ2mSNCLX/r4avibk67Zys7VxXm3ul8YEuDxjIvKJJr0a9FFp1Nof5Jd68isgwgN1
kXXXttXuCL3elrZmLKjaYBjXRuISmZLzpbTCmjZKZ4F1GQwAgCL1Kv2XWopS0ivGD9RyHdMacxh0
AW8ALrTCskCx5wf1bdBF3pD96vvKsdudmVxtK7S2OTpmMvBOQEHqso8zqjAaAm4lvw/LJ7D8HYFI
L6iDrK0ZCnbAOVFMHDN+zeo8GiYLhUi/sGn3FNihgh6YhjgsJpLgilszBnMeYEbCHclYPgtLpbiU
YrVo/E4loJtRv5JAueoxzeM0GfVSU34Ygny3vYJ86ne+LtBog35bCJwdIh8Y0BwQPhjC9TMZVDpl
b+xDAwQYv8HcuqeQ37Xdax+3p37CaI+9k8voKrO1fdWYT9u/ZG2hFz+Eb/xtgJQbphN+SBO1jtE9
jgU6f6rXbSFrzmQphLuCqxZduWVcN37beBN5SMajbh6IrDqB5MfhkYnO95qB4tGM8wbYM+C5zEov
nFeUJIC+GaHUzAVSN4/oDBZcNSIJnH8yc8z2alne+HUlUzSi6wAuCQTH7H3teTcF60dKFyMec3H2
XA1kwKVe00fmM3KaghuQBrmRfLKrN9QIrrTgioEcUmbFJzz/Uup8XhaLF5gsyzG1xPwUPEx9d51r
L0F/lKbrpAd3DCikKsq8bfvgsVn+Pg7oCEdggLIghjQ4meBisVkUNn6eMk+SwUr4FganMjhUdJeF
10CXA3PnL4Yc+Lbg1W1cyJ3/vtCVRuMolzSC3FB7AMvca5CLUsurBwzVMFCqAmpb4qF3Q0zg96QE
K6WK94txl4UHMKtsa3GZep29ybx4QOdC/YRP8wZWTpIIHsVH5dAtBht82o8GOyntLUporsx+g39L
pg+kew7L+ywUiF9bREtCpxKgTlDV5cuJIMWxp0rFWRgHT2o/PEb3bhzL73NnzYrHPqIavq+qLmjA
tFbwCFy7AJbf545Z0hUJEK1jeKcRmesgTgqv0ihYnkwZQ+vDkDhhOoY+maQPDgheaMYdNS3sqzi1
oFkxgdgHQxFZIYg95rXhXQg2Bu8eZMUtg79n5NHCcc5KWIYBYqcXiyHEeYzkn9sGeGkBmEvBCw6V
cETfYCs4P0ZxA7sYY4358p6onYexQG9bwOUhmgUA3FD6+5LmHDqgxzU6VB0EDK9NcFAksJyLBnlW
ZcxJLQWM04AzmZVc+AINFMOJElLm9/mhSnapcuhlwa1xuRtQA48UBJ14V1/0c9l0CDqNQEQBIl8Q
T1PchrskEcROq7uxkMKdl0wZ1LoFdaSfaV9j9cHOdtubcXmbQwvUSRFqvq8UtxntoCJ8LnVcENVX
VOkQvRwGpXCG9DZjV2N1b8micGlta+bIDMBNWDyL96Eoh2QTgNSYP/alR9Q9AFUQrQs2RyDEls73
X+7UgY2pyfywfJh0gC16TBYEW5eeBs9FGACwefAGRubpXEQQx9XQxTjvEfL4zU4HkB7abWOvD8EE
K/Bq6+r8kcWdSWmwwhRkwohQmoOpoJC0B5HstiHMP/fcuZyrwwWx4PMdJgMszD6oNl2Q1zutiUKS
rjhKY4OSU/QkXYkSzuQZ3A4NwNYBYTyWL6RP8whZRI5SSR0me411ZcISSXpTDcdBhD2/dmwX28a3
BsRBNeAfhJOqfNslDwr1NPuAecXt1RRJUc6No9PbejJ1SEG0N8RvNL4N6yfcRdtSBGbB90eXjRK1
NoWUkBxt2wMaFJCNtkWs+Z/lcs1/XzjSwah0qxphFpa2x4A4+yCOJ27NczOYVVx8v26HZgpYBRWG
VxCKSJKgU3H198+NB2jCR26A3+6i0AoJjX6N31eTGxb3E/v5iQUC/hzefShMAFb/XAESh6rUVyqy
R/FruI/Ll098Hmg4wJ3D0PkFv0s9SHHb9TLzNfBSg5FW4MRWl2fxeW57NZQ9rWnA5yWF7JCJbLP9
9u9fPQgzMKYMbIvLtqgoUNSxk4PaN+PimE8vNXJPyDbs2loUm686sDmBjrc4nuL8O7G1JLBxT7iP
5T7eSQbdywambGplyIDNluP1OF1tq7bypIPtAscWLBPo/Lh4DSRNjHS3odV+l+rXowaa0LHzqH1Q
zWNi3vWgnIs60K0SgdzVJZ2RY9HjhKcI3+BltlFA2wDZvD6pHdRZHa27zzOMkwjCzTXvMpcGkYTV
UcviLZv2cYR5zgxJywQvfS3YRYlynQyaQMyaCQLLBb0tc2PBRc2MWAAoy0218QGfY7v61B/SaLIF
bmzNOJZCOH9cagRzK6nW+BWSgoBYGTF7z6q3otuXtSD0WHnAIZhaKMS9f2sTiGl1bEIWMASCLz0a
M/VoP0pAf5Z8ycQg1lWD/07BPjoFXpR9ImJEtywareaM3kWNUOlQWwXBZOPrUugCKPVOC7q3bctf
2zIgeoBXAvw+CB05p62iwzBRWdb6SOs5GAAXzRSuWfjy+/PfF5dCCBA9jWn4vqmGbmpMDqnuzXYn
5K1bs3D0os1jC4DduEjmphXaJJWsaH1NAedoDMrqCa/Stt9vL9eqOkDd0eaip40H3Lk6EriI9Jjk
UMcAsbyxt0dXURyGHN22nJWIFH4IdRkTd518Ad3Y9YNKaSgNfqGVYEntd5N83VfXZnSv1F4liklX
jAB9gngfIlENjh2bCxgJ2mrjMmtG36A/gemYf9tWZmXRANQHfM0ZFAlpJP4UxcbY6aE5wHF7Xb+f
sutmOsCdbkt5T7txYS/EIOUyz5jNgznne5NJrZmSbsKazTjN9DkuBy/Xn0jyqJn3AEnSi9BF151T
xiaQLgsvryVXo57B7g3gI9aiCvyq1hooYUCCgdiILwEXmlQYVRONfpsdimmX9GixOMZ/bSu9unML
Ibw9Jlon91I8wkFlznMxfeLxjT73P0pwaxp1SLvoNB/9GCjQ1EV1RE0P2yqI1omzjrFEh2IH6jO/
in/MrbO3RHejTlRtFi3U/PeFH4oHAjpgA7sRsqsB+Vr2+N+04Pyo1gwybYwUC9UeQwwGdneTDZbR
3X+TMq/lQgtjTFQM0ySjD7R/IySuDijTzD5qotrL+mrhtM7zLjayO+dyCqULRiksRh8opTLgLD7e
OIb2BMDy/PN9Tg8wxsgRcMRGX572g3oVp4KnwsptcPZ9LpIPUitD00E9+nTaBTIQq4CVut/eilUR
gCUH3TGSvBeDmapFsxTIuYNvjI5a7sDVY8iC3V7dhYUIbpUqtR4yBjBkcKzcG707VU/bKoi+z61S
WIPQPuyhgt26Zufh3G1/f22J0McKvH40tOJK5r4vDagVdo0y+brxFEs/xhJwwLGgEWn+Bu/0dRgT
mhhwS2Li4dxSwQ0+5ENUSj6aWh2i+CDtgZAr0zxG4FHf1mdtvcBOjNsFITs04jyVzEpA//aNhGfJ
DZOIy7pRdIfNqRJeHXRtzWjhBi5kvne/lqahoHij+FQrDiNOeZ7IkqM3qhub0YMZTweisO9tpB+n
WNRQtxZzQC+gomPCCXhW83YunEuj60BrRXeDb7O5S9uKjwo9ptreDnZKIFB0bSnBWYfIUEdAcNHT
mkX9OCHjqvitJnkgazfq2NverHnj+ZVcSuAMA0TVXQDEacXve4/ex/vhN80+Yd+o6QOGH5YHO+fs
oR/zbDIKTfalzAPkaZ5cxVTwQFxbJwsPUpTgZsadiwdiEGjDpIeTXyjEyRLUvkUEaqsSYMsod4Pi
1uQtjoBUJJyAZOY3VuSETez83N6HNSeA6pOOxAHCIGhxblWjnKqNJiG21Jt4J2d3QUx2RATNsKbE
Usj894XpRsGcpW7K0QdkdaA6ykf5tJAXQPXujxL80UjHKa5sKKHSQyMBLtvbXqQ1Y11+nzPWdFTA
5ZrjvrLxPMKAm6Mrj42e7UpV4C7XF2pmyMWjwkKe63yhVCUIqj7pRj+Jp12sMJzsj6uC5Bz6BmUZ
Za2LTApirMHs1b5HGirZy4V0pwJPLB30HVpTBM/jtec5JnTmiTQZ79eL9EmWhWqqq1XvDwHLPcke
ZKcoeg1IGZa0y5UsctVOYa5J6mZfaaX92LKh+gKUEHI1IB/ujp00dALPtrKVZ7+J28pRl9AL0+A3
VXnkNtnPjjxVyr0lCd5UaxmrMznc5RoNBNwkct37wCFwhuRRip/pDKVVnirrsSO7vnnWDFEz0+X0
yAwAOrOBoB8UoSF/R+gycq91Qjs/UTXHtFFSrAHY75kVcAkPJgWIfmy7Uv5FmwDuVAqWduWun5mc
kIG08KACRcS58RI77W1imS2ol7/FMsjpq7vc2uXFTaALijSrm4jJDpRmEVcgvDiXxIYkwMBD3vmT
8ju1GLDagb4xziQAH+6nAzwlpsrRQ4rLCk/+c0FxyqZWl9tuJrkjmROK0EpWvC8abHE9gbEN6VRe
EVOtiFUMQ++3desiZD5Mcu3WqqicvSZGhzUgekD65SJ0kNQxKyqtGvwo87LoimlPsupvu0iRCO5c
1XWUYHoIIgYbULoukQEXJ7AvkQjuSIGkYmTDBBEq2Y/RDQbhZJEJr/hfpEHgFeeELzgIuP0Os6kY
bUjxtUMseRZxtxdJ8Pl3p7G4B0PFzEtJxef7F0u7b5KPP6uWv54HRteMJhsC+FDc5buY3OSmm/eC
gGft5C0W6N0BLTSQCtph4BN7QF/qxpkKwF45uWhgRrRM3PGepiYHI0U9+K0JqoYYTuvXf9uH+Qcs
tIjkkHXmfB604S/yPc1/f+Lzc9M8Unbo7+FPddiUmsUKnGpg6KQtRjmDT6RLUAb/I4FTQNEqKrEc
EqLSVa5VERjQ6gaAchgjHmi3QNLxfH2yUdHyKWS9X06VK0WZK6pVrV0V6IT9R4DJnbPKSjtLA82M
b5n3aeoO6H6hUwb+LqewBA3h76vNvTQU8Osgy4cu33lY/1yZYogne2rG1k9rX9Z3tLtW42e7PHTK
bWOqu0Y50KjCjPSux/BtbL5s28LKq20OgOB8wYl3id1RUjUvaiWqfCUdHburnD5t3dlNAnK8pMga
iPZuZWmR0YQHs9D3A74kzksaY9zgD3bpy1nhsOBKC+9IPTh1FYLyRDQoPe8Tt7ZnwmbtFwepstSA
ZqpV+hre9UV+7No9YY80/ZmEzyYAMoxBFbjQtfVcqsdZTooQpw2joPSDPP3KGjigUNk3bDxi2t6p
yAhgkV5wta2cBuSP5m5+oD3gIckZUAR8BXuQ5NLPFWf8WQi+vuJRz77OnTW1I0rego/S7x7S4WU0
r+XkYOfP21a41gNyJoVzqay3c61WIWUcr/oEuKHRK6MRsOR+1+ihtkG5OoBM8ci0VHBpixaP81R6
PViZMUBwiVl2pPo+caWeKTYHDQsLJIxV2YRhOh9NB03mUFGlZyXoAMEx4lpEBXCH/EBHEGZdg6p6
4evWW1TdKtaxTr5vb87aEmEKEJEzSDRN9O6fq5AC3CdSw7T001syeboIDVP0ec58JTPGkNKYlb40
Ol33tWtFRYhVAe8YWwiYMHM4W/hiC9oerKCEqIU/avc2OwW1IbChNZdmzYQDgD7SwdLGaZCPTO10
PGX8qChuhijeNzFzEr10KLN2StkLHuFrJ3LuNQBMDkDWLvrHkZsGYWOIOY3OeiJF4GbgHWsl3xS8
LVYsS0crIIjA0dswQ/OcL1sakZKWLK/86DfABNgPjHZt29WKq8TUNy4CgOmCDIQPQ5Bhm0gzpZWf
xkni1EQ7Fn2yi9t239uyV5cNBrA+DCaBDo2lTO64J5Zu24GVVX6V/QoI8cByLtBqxdrOJHDLlslm
kIPnq/LLMXCsbJ8AKml73VbM7UwCZ89ZbxVtXEGHpGZOGO3bzgGBAwYGTON1W9KaCSC7Ok8E4bpW
LibvLGIOfUArXx98C3hGgdMK0ZJWUtYze+s/Mnhwh4F0VR9ruDBrdt2w0NXJ8zs6knHSgoesO4Gc
UldEt/TqJuHhjHSAAa4+vvMUjI1GMpkK4gLLC6yDkFZF8H2+6TRqFDi0Gt9PrTtN9djwa3tjVlwA
UHT+/f0253HCLqplg2qlHzZzgUqxvCS5xWL9NynKuQegYVf0FOTUfghQyvBaU7ygcQNDkCwRrRV3
9QPIvUpbC7p0XfO1UovboIyvthURiZj/vrgBUL2t/l6uMtwxlIcbd/v7ou3gznxEDKYVKhZqYqgb
7Uh1pMSZRKdRpAV37gPwIEiVBCkmPWSpq3wQj3JuwDwzKi4yb4tWkXI6h0J4emLCEJx7A26yl+21
WvVeC9PlQvL/kfZdO5LjTLNPJEDe3Erl2neXmZ6ZG2LHSRTlvfT0f7AX55sqSqeI6l3sxQKNVRbJ
ZGYyTURVF5PdpVgFCNg69VHHEL26iePXWMY4KxKLzdYjhOI5+kkMI8Ul9FAdomG87ScwJbpas9IN
CqYxlxTrielborI7V2l9UGa/J1TdlUr+2Hdg3+wiGRXgdUVBl6igiLkGnIwMW5yn6ygLmvqRfcP4
4/UdXsqynh2kJmbppzKlasJwo0iraSsEP4lPirBdsZr2flQkk49wb89w2GsaTZXvgjrbB4126YeY
Rd5e/zXLWouypwnEL8xGCFqlRbZX9iXee6AiZflGigu59H7Gav8KEBTKKwoNDCd2cYiNau+wZk1N
ZesCFqOstbWpxzvF9DbdYN33WCXYOjfIYW6rUn27vs7lo/37MwRtm1Q2oZoMP5a3j04X+Wlh+Oho
xgPakZzv8g36nySxXz6LjN62KkiazC9T9JCrr1m0y8MHKdHZovv/u7Piw9JzSNW2HXa201fAV6hB
v6JLLOdSHeL89GzBxzDC+oxkeKGX+YgWiJOdP5fpM1WfzOKxUrd9+GOMxvX1o5KtS3AHoe42BRI8
8P7eo1E/py4e559ynX/PSPAITlPaesVFKIa21qr2zbLDuzGvN1XvbK6v5v9z3f/K4pp55t2mcESr
RGnBTUfPjf4rNU+O86Unla82wLsrfnb6yRu/J9YWUDISVZQovS1cbqcOu6QzoCG1tq2bjeqdMrJm
rWSFi+dloV8SAHDIyolNGkpiFFMG3qiDCW4B+oYXQrC6vocLeSJU4f9KENbhEkuP0xCuwqruvHZn
5oFVHJmyKaN1qD2MMu6nRZt4Jk4wWUZXea3t9PCBtj8WPrJu15cj+75gi4qEhQUF3u+hZNv3RmbR
JZsl5gPQfMHUUcNmRdoKSa0KCMO/CfWd/DEMPtPpcX4yhhDpJg7tACyKpVh6hFm00I8kdluiXIZg
gMpEM2u7HXFTkw0Y9yz1Zeju/tNxiD0MLOmGKG6xYXk1+vsuHiTHvbwEExlEQIfYsznhQk/jYfTg
741qRzqQobvbcJL1Fi3r1F8h/O9nVsYacs8AKSW8TrUb41fwTn9mk/5+X7CYnZbWbZbj+6O1sehd
+okhTSjS3+8LVrLGtCF8NDZJq9+Ycu9E33TA3qbTfzwLwZI4HmoFLuPbFK5ja5vZiKkkIhb9v+XA
EKJpCL21gsYS1NEAAYKUvTuslf4Py7ZWjHkg53uOsP36oSza9zNRwtusQ2WW9hYSAGG8G833pvva
Yli/diRPwGUF/rsiQbcyR4t6J0VEU4dfbdBF2g+MSXyIbNME9dLbLGaZjTC0bx5Ld43Wft+M7knt
Brb3KYvydzWCpo1lBsitj6yJ5yclyjZg9vjMudimDbBv/DMbyEn7QhnwvIGBL9kqNB7d7Ckvn+xW
gqGydOcx8GChqMBpXsTS1OCkedHGA4xvtAaInSo798Xo71yAoMqON3lJTOAIWwBxpz/afJs4rU+7
feO8WfVPp0tWeSdZ1JJOn8sUdLoEycxA3a442NYmy3zCNrqzTqv36zdnSd/OpQgqjSpPxLQWK9OV
93Lcxil6ujdUW00ylAjZcgTFThsQe9RJjVc7cKrTpr8vy2qTaJHps2yURLU8LhHKadb5ogTNdpzW
SvMGi7LAVMICwu5BVKgPq159dfXT9Q2UrYtv8Jm/0YYQzRQd1gWE7ZGigXk3DU9s+ESS+3xFQiSW
tWptjAk0HKNZTrEyRiRRJU+c5YUApJkPbQPGSQjGtFIdPObCI7Q2ML6LYq+5/ZYisgS21Ce6x3BA
/5Ml5h3zloSDxqOl6i7cqehoBsOjpPqwbBP+ihACMgUYMnraIoXhpluteXbNT8QB50sQTEIb0mQa
Y54iAciPWv5TVzdyiX3khc4lCAZgGpqhjSNIcA7G5GvfruutbH+Ei9+iSwqdD4gn03xr1+vsMy75
/NcL971NQxbaIVcndae0X2z2WhU/6I1MSLM9Em66FdltrNtqcQjz15R9Uele6db/baOEC05Hx0HL
Kq7eMG5CI5BVxRfTf+cbJVxtSyWs8wiOuWVsVcZ0FbIvEVocs+IBHKzmkG7Qseu7zg9zuO/0p8j7
bRib1JI9kWX6IFz/vAb8hRPiSrboqGgA418dru/jdfuCprBLQxkWRWuE/AGja2+DuaPpZohetPjL
dSnXl4F+9UspBOHZlKeQYuClZ+yMURICyr4vXHvNpn1SFXgj6SUGI+4SWackvxYz12Wgsxh9jOBV
F3NZmCSy3aSo8MxLOzS7Gr47VD9IoUsCs8VlnIkRlpFTTR9tA16rrl4r+k5u5db992KeCRCMFx31
uAQCCOLYAr6q+W3nXz9x0GcC+ArP/O7kNn3TDVhBOqy0Cajun3GHgD5TwdylYTxasF/guEAzFABf
0P8TxBWYHLeask56SQy+eCnOpAj2S1dc5Lpr7ggxljBo6976liPkTxxZJVEmSLBiIKCnXUSwXWE4
+HV4NLNjB9TOsf/M/UP4YII+A/+KM7Zj3zBnimH2JwV9xCb0F+1T109+8Yr8TwQmYC9PPmdqQskE
m696SO34E3mvZGAoi9fjTIRgRVKnI0BexC23fk4AY/h9fQGyrwuXjziKOwwjnvhNuEerHJMYWtnn
hatXKZVZ6hmOQHG2mQGMdMn+L6rS2eYIN480hl6BsA19XPbW3eTf3gxZZUh2wsLdC4suLW1elraS
YIyfUc3NZd5oeZOAuOkAmBkkV4ISqWODFiIwwvHKNOsDJi0YLK4BF8D1TLSlw5ZfammJADRNWIk8
URr7oFrx7f6B2s99pG006vkG7VZavneaH5MFMvXHAnN9sfeI3kfJacl+h+DXjb4pk7or8DsIWN02
NhhYZAqxtJcugEQ5Av4H0erlUrOYNJnV9SkafbSdl2Qrs/59/cYsLeJcgnBjcjKlg9d26WEy/oT5
s1neGQCnuFGGi6QbQDBARMWxvsSxRyshet+NdX5ihUJ3UR7aD8j2OHfFaHsS36Lxw7/w8h+yLA95
MXTvzlohBwaIsySf8lNa60EcY6hnACdpvWrTXVs/tonh5woL6rEI8obtQWtBk2Kn0ezRZAUo5PWg
pgzd6apkC2bJAPwsG1EHuosMDjAhWo6knUal6MpTWDu+YTdrJT7maOzV4t+NjFN8ZkUEWYIVSbrK
LZ10KE+u+x55zE+MPIhi3acTlaxqpjyCJP73s0hhVG1WlqjtnuyQrEeQ5UJV1710aGhx81wMz+E9
jA5EceYBJj212rwsT2r2Wx2KINVeaBiCQVFZZbmM32Z25bAmjGNDTW3816wZu3RITIFTVJwAz/3F
auhDxyKJkspECHcOkMW2qaD4cyJN/oMp7q4lRJKnWRAB0BcL6PiWgRnZj6fR2cmYY1daSpoVp4ap
QfHuZrVkDQtKdiGA//1MAAoOuqbEeXHSY+Kz/h5WYzP03tqS+dx5cRNgKedLEeKrEEUHTO4wHMj0
YmkRkE8bH3gjflLVqym/A43EJm6alZFE29aLfVZJhgQXttJ1wVEDnnaOUChOWJVW7nR51OcnY8ru
Iiy2VSUvnwX95g3vLsAD0T8KbOzLvXTSQrPGKipOw0C2XcwZbfvJ78CM46e1Rfy8ZhKJC2viw+4f
hHjo9HCEPXUVN4xiAomZosND/xhk0feSABA/GECt5cPH4pif06EQE1tWfmqb72NUrjtPhki1oIAe
IK8AiwJGUDS+C5vWsK7JMdycnyw8d9U3f6XRL9fdFvffgiuBBA9YEiBam8OVJRYg+IdczU8U7HRm
2fs2/ZlZ9UOTDIHW24HmrgcZLdTyqv7KFEwDGxojweAXXOWA4U9z36hHqmWBNWyvr21RDkeegMaB
6k+khk+7ogWyQgulRutTP0zVOozRGtcXThekALO83VF4mK7l3cqY+5zxUEZ1myRADmSnqS9RbknW
PTqSSvVmgEKAhiHm5FTnGIZEIfTyIiktyxSPeDHnshpXuWxIcUmpzz8vHI4eRlMLkP74VCRV9lJZ
ZnHv2NL03typfjRdg1qGN/PPEKKqMdUVdPtHp6aPNkqUrcGAsq6kFOTzQAnjojbmcE3g/AO5TvDd
lTHkIP8ZmhPmv1axsRvZdye6t6wH1dtkyY/r6jbfORgDC822HPoCsBSCvanttJ3sEBHgOIZBi57r
mxlCXFBFAeQfaQsX3eRiq3rn5G3bT0qBPhdzY/Vf8uQxNoE1NH13+lvTu4IofrXOPN/Q06KpCqc4
pbbvpX4pm+dY2CsNfYmg1kPPNaC7BMMWGgnw1NANe4pT0vuuYid+XWU3u29oDSBVYJpdBAgiLjvU
KgYRddOewJ2jFhu7wjx74Mrg7xaWgjEFHvVishdRjfBCqtFaqNF+ik6E9PpzNWTp2nJpIZmfm0tx
kEpCMzSCHQAGiN1wFh5hU0VKcgyrxlqBU6GqzdWt+nspQjAsrhopvQawnqMV7dPhUO/+2+cFw0IU
NpYNcByPxYfWJuzmGSe8HzEu4vEKLq8YC5fdzKy0G5rSPZKuXI/PYW2ub17BhQDhUtgGkEmrsHKP
kwt1dUEheGvNVliBYEEq8F2aeG24xyGvV+jW8X96YLhGRlpy0nPry8MJvDXAIKOBjFrIXlDWq2NW
uOkpGx/GLGK+MSLfrd+us5diBIUahz4fgXeUnvRtGQ0rU5UBgswvBbrkMLaDBCsenMiUXFopY9TV
qeo9dsLwr+/uOlXWgLCwURDAM5G44Qj0xBO3CGFGq7CTlbxgaCvWvtP2cF2p5kEK/AUgtYFcyYc0
RHee1VqeMrdjOIsG469BbgZNtC48GU32wl5dyBGuX6yRZAQbDTsRy/OLf2gsQxyVCRAOw2VOXdQj
BBQD3smDGWj01posoCRN5Dw4c5WBcFg4DRaWxqh1dn8Ekhieyit3kmGJzc4bEiyVz4pzhzGjIUpd
Lx/cpB+OZrtqwlXorPtKEpTOtulShHj38NKKMzuGCA2FuRdPBj4wUyfh88KdixvihG6PzxPtvv1D
YkwCFPf5zTMUXAosLCJRYBzPiPUSi6U2iC2GI71XVBDIYrr+xlsBAfwZisomLNVsKm9Qp7qmxtQd
x7fOvuvIiYzvrYyecT6OC08BE4W5Uj7yOZuPyiCe2G6vA4AAHqO3HtKuDEBZ+zq1zdoGvrGikI05
mn9yENmriszhzmu3H/It5MuAO8JxpS7tV1ZOYeyWqQ60jsQvLG1lGLtkHAOU8ILevC+ip258pE0I
Zt4tASbnQHd2s29ldnquM3wbsNvWBzOCWKtKyggPwLjTD04eBg0gnesoWTmYt8uGW2MAvmAND07w
hmO7xRbREjMJalSO+sF6V7udat2axRA+z+/eWdQ69Rp4MAp83uiHNdrqo0bGBLisMtAXIOmpSPeK
GNFWqdSuW1pYQY8HXp/7Oca4CV2bHmYT1mgVLuxN1jt+IZ2HmNsm7N2ZZP7WOVscmXpmJJOpH2r1
vpqe+vDBpW/Xb93cNkEE3slYng4UHHFxGLYs2zzS9QOt/c4J2LS6/v0FRdNVXGl4O4AQ4h17uQSA
lpCwQMiOosa6KXfJQ12C+UAS9S/sE3CakdvEEjhonnCpTKIYETUy86BU/R1VukdqDE9lOW2ur2WW
OOEI+5izdvG2ADeSGPazKlIbTa1MNIl9a807y/jTYByGeC+1vklKNCSpskHihdNBz5OGOWVcU0wZ
CQsrmynLvMywDjmNgkp/G0pJPnXheJDL0mEK8M5EBUPQsKlyqqEkkX2oo7e+m/z8e4WWzsI6Xt+5
hXXA3nKkYxMoipoprMMyJsfJE8U6dN5GVwJDsgrZ54VVMN0rkbTF52v1zUL2hU2SZrolAaAYR4Ea
aCJAZxVcbFV6tFIJsQ52lfu/HJZKfN+CAvOMnwrGdF5MEc+ZeaSrsjaxD2w4VZQAr0Fbec7NsRSI
AzSoMHiPMdEvkgd46YQ6VT7YBxWd9F4eJOGvm0/ZQXQAhVLBfQyszsu7PuoZ1Ya+dA6mtmmjlSkD
RF44BeRAsPuqx6kBxHpJpqu9ESGVd0gxi4Oy4jpe37oAIH1jVghGBEJwGpcLsFuvTAYggB4Msqqz
oExudlYX358FggSOKkE64aBqD83vJJfYp/llBmcWmk/4PQafrCHsf+b1tdPYGjn0KfVLb3r2hvrZ
6b47MmKbubpeCuJ/P/NLZuVGHdDZySEO1/m9MqxldLVLK+Hg7jrAXo054uqgO1EXlgmaTrws0OJv
tnkKO1+rVYnjmGsUUlGQgScGwC1mkD0Nhqe12CzC42QGGXmITMlLb/n7qLjpYGUBrqSwUUkx6GXd
NuERiUHW7WIZKNjS9xFVIYmDPAgutqCwbo9Nyg0aHpU+21vNcM8ALCmxTRIZotJmwMgJaxDaHUfM
0/bqxnNkejuXgM50vOddx8KtRlh8qU5eGntK5mnuoVmh97qRaSu3/hf1DmQJzj/Ple1MWw2dZhGS
Iu5hZOteHwIjVQOjfW4MJyCGFoS3P/cgD9EIONQR787AN5uQFmWnUw+Qy+7GbryNxI7Pb9/l94X1
2N6U1FlBsJ4JdDkr0j6pt/u7SxGivx6T1NAYROj2Rmn8Qr+7bmj5/y8eCYel5kBkhj3zp2Qa6nBy
mHLQpwGUA4g7850b7nry7JHw5ggXeaIzWUIWZKAsqYYRstx6j6ywl8m6BRbUFzMkOsr4eDyCh08I
DojTOV6hWOTgfokBz69GN2MjIub8eK2hlXMB3lMNTfCdOA051Pe56a0no19fP46FG3IhgK/w7IZU
aKqoK1KTgxazbdg69+CMsdJVpa9svdkRw91cl7egwRfyhAtvK0OS2AwLSiz1V8TaHY3S3Zgkv6+L
WToYEz0HGifmBv6ccFHaocwqmmJZcfIG9A1bkrpd/Dx4SPCugSbPAKLj1KToFSgImBO+ZRi+z24u
++Hc0VwE5CWQlSKqEhSrp1pd2m5GDlWHRqlNqd8c1YJRHESbqGMAdmeW+qJmO7Z27VkHo1p1WpAk
q+v7v3TMeCnxhDOw7md5zi5H30FY2OYhCbNnZiaPutFuw9K7tejPn2RnYsQLHlV53+J5CJydlfpT
lQ0lci0RbNXF54UkpwWQcSAceuYhAyRjSVkwOXEQWnBUMgDBxf0CKgGslYsCqVjsa4AWFedxbGEm
cfqhMu+pxmBQE8fb68eypLeo9eHRjZcsujIE494VTesA69o+aF0T1PmmT5zPHLyHDBcvzPD2sEt7
AtwKWgBeCYo1TSDlKYEluh5lRmRxGWdChGWYapqYfQchwGNGaeYtpbfW37henQkQXpVFnLksDCGg
HVNMU8T+JwKFCwFC9KbWOYY3+DYBSWzlPTne7e8Zjj8GXGpenUbWVrCzap7EZkQc42Dk011PlfVU
SF7eCyp7IUE4ad3sWsIJlA5EeR/rdZXsblclGFcDVgowfRraiARVypNCVxtqH0Iy3CkgE8iH0te7
zc1XAmwLJoYo0McIrCBBl/SackxvYh+K6NF8Adfc7Z9HBhSUDkDkQrVBKL6ldk2GTs/sQx9/cV8U
4/0Tn0cLIfI4vHlY9BNRruVZ30KPkC42vtPxx/XPLxhAR0NrJxi78bSc9XiGhpcmU6EoB/u7bXWB
lthBYY1B7snK6vOhWTSJ6RrcNYfgR/+WsE+55iTTZLXKQaXTWu3XWfagls902FKNBY6xUpEQd3OJ
+1hQ4Q/UdCSpPRCIOILQSa9UpWSTd+jD99K21mZR7JLw5ocgGsYQu/0/IYIrDw0V1GtcSGa95Jvk
5tZYYAVj49ARyTHZZ/o7GqoSTUDbPTgMXHht9cQidV136RMAXSVPZn4VBHeI3ge08qDFxsGYtnBV
WF+xibbEO0yYl3e8H7a9J8md8SXWZA3xCwfD1RnISpqF6pxYKlFt2lRwLgjcu3Fb4R2lVRhjq/Xt
dfWe+xGk3jSwW6MzBZ2DYlZpUCxryru0OWbGr3RrFT9v/zznBoX5BY02UKkvDVgL1pphyNz66A2v
bhRo+X/8vmAgSTHlRlXj+6EbOKebqVk9G0Qu4D/kvx9vG8G+9940TAPxwtOo3lXWpr7ZxQITH1uP
5zlvFBX33ksJOo4cWh27nWOna6+SASLND/cjfEYUbWrIeoqldkUfCdLRaXlEB7wXrVVyc0bv8vtC
7NmooU1MKykBqcOeUp9mpUTA/BJg5wF4gHQass+6WD5zmRZObtYUx9wr/mnaMfA63stvfr+upXMb
D4PLDQhqsChxiF2nEbr81axL6mPdf2OmEYzo0SUo6KelrCA0P5EP0247QG/z0KHF/3721vSqKuqt
ommOUbctPb+UIRbKvs839Oz7tO4UajT4vhGuBsenv65vlOzzwoUYLBdkin3dHBXUaK3vYNnybxaA
hkITrzELqfQZl5bd10VJXLU5pgD2ru40MMffLgDOFYM3HzdCrGXkWWfSaayTY5x+bdbZzbypiBBw
21AqxYwBp9W93P/Jdkc7LYr42LqrGmwIEmu9cB8uPi/sPw0VyM/x+VVifS/vsvbbzbtz8X3BvSVp
bRClx/d1ALX8U7jR5vr3l36/5SEQsDlpFZLPl9szjpo+TQqLj0m0NsetRtaDLskPzrM56CnT0JvI
u1/xzhM8QuulbjipcYyWsqNL86CpoqCJgUPsOmjSyfxeNvi6cCfQ14k2aFgpMLaI71azy5NqcqP4
qPaqn0V3VXe8vmlzAR7AYFDZxVMCxUOxq7OvCaZHFQsDqOyN+GZz8yPm8vNc/JnJGCmLkYjB56d4
2FjD6OdaAyoVW3L0slUINwM3vs7x8M+OpZ/HK5ADXd8krvmXgdnlKoSbMQFvEA8NfD4xR98yvyjr
sf2KXtybzQeynKiA4y2DaBm1ysvNQm8eICZoMhyrvPCdhPqVxBUtbBOvwWHEEhm7eR9QnoAFsNWH
9mgHZvuW6DdH4pxhBiVKMM8i4hffxLUCNvguVfujRh/z1AuiMLv9nHmwj44KlRMWinErqg3VONbe
eKT0PtxG3s1ZOx7s//28EFBG8RBGYYfP6/Z7mx7t9XU1mhsoxGEAwMAMBUjvEBFfnm9VjKVi2bl6
BLi8cp+rWuojFeWiS6ippDic4lmjyApOYrz4bAvGcMb6YyZ4F6WlMR1L7e410XbXlyLeiI+vI7wD
gTeyaohuLpdia2M/xUU5Hd10dF8ALF/sNSWpt3apgmQ5YaQMrgucLwdLcYGDwuvfaKsR9q51nQlz
FLTfR19zdx2WkpfqfD2Xnxd8R4TO9jiu8HljBNVT81U3MRC8iWTFGdkqhG1jalRpoQUxnRkUrj95
Eg2TfZ///czc4sERejXF9zMPZerxoU4krwpRhRFZorUWdw9dwphuE6uiGsHrtxv6bq+VR81buSou
+dvNJ30uQsxUhEaksArpx72m+1UZRJIoZ2GLdHQ4YBzG49dQnJWIPaMtmZF2+1bdutmjJyuJLn0f
fQYoKvBCProuL4+gVSotb2jU7ZGBBJJb7N++PeigQHnPxJgmB1i7/L4OqCPXAIj/ng/9Uczqpj+v
7z8Pw86dHY4YZRc81uH4TTRICTra0K6mFtob9lZxpxBMafrEvYOvY8rxuqCFncKUH8eJQzTL+YQu
V4LG3QQ3mjR7avskXGmS0EP2ef73s7vAHBesZwU+3yfvSv/dvBW04GOfzn4+vyrn3x9pl/U9vq+q
37RqH++v786CRUL7AXKmyFDz6WIhWlZsq3ZHlrV7AKt8L4t64/SKr7TOBhwBkrhj4VJfiBLcXmqk
BpL9abun5UbrfiXJOm9DiQzZcgS1za0ut+0By9GiFYlXSrL2Sl+hksstxucfZ/J300TbARYNWmGQ
vd0PVe/TXPGBquNPVh3E9I9W3jVUtqyly4JAjx8Upg5mk3ejXYBMMazifRE65LvmDiBsjApm3kUJ
GR+GuBzvE61PZPAIs15nLJTDWaBp7l+EOGE7lSJGf0ThxPuqYuYLWMdtAm+SOQC26MG74nh/+iZq
NySxy8cCWx/5mdKMtT+4dr9RqhY8dySeMhCN1OmmspxQ4ifmxw2dRXOyw0cSMVLC/35+OTqD0qbE
vnjlrh7WTfdkW/GqymUsOvMDhxxkZTFSwq2I+Hypmsm1WB3He7t5jIfoLlOKVQ9oSwqchHSP3lyJ
Gi/KwwAsRkVRF8Us8eW66g4TnINB432ZRj562e8d9q4Pr4q9JsWd3kcScXMbhkPW8f6DPUYOSVxe
PLLUGqYIxxxviK/KKIbnFx/WBWSgyH6h/IPMyOVqQk3t0qFL4j2IR1aZ+1Bnb5PsUbCkCR7crIpy
OF4H4qOmrguzilAt2xdOExTA5SPdEcYtYExZ3WQxOboL6iguqk3oOOMp+8vVoJoLe99H0Wvu9m9W
0u+Tib6gmrzyvBuBwWaiBN+idaHNlCaOXktgQ9nhP5GxcciNM0YfQlDUQBYU7yn0QQgOxhknNQQc
FXmpMz2wkl2e3ThkNJMgnL9CBnAPWJDQta/duI7dL9dPRFDf2feF29JULI4SG99Xf6fxyrqRgXv2
ecFvjaqdNlmFz2fkiJQhZquv/3xBdWffF4ysXceqmroaeeltRNLjtjFJwOK3BO0W1wUJXuRfQcjn
8ZgUxUxVUKeMxEWqu4S8WORJ8e56LV65reaX7IWYbfAJWdAolGTQFYjJ+stbgvZ9ZKMrU8Gioicv
6vy6eCsa0Djm2lp3JCn2xR3E9CgIzvBuQIf/pbCiTFSvSCzlJY+HdRGDXNwk71Gu/EJ35fb6uhZF
wQGgjRkzF0gAXoqiXdlm1FRB/1SDgjt81OtxrYePCZW5AJkg/vcz19ZblIbGBEF6ck91kKE2d7nV
BIOsp1wwzh9KgXEtNJZjRM9Ak8+lnMJsetPrevIyKdFdkcZP4Wjt6jGUHJE4gzOTIyhE3yI/R7yW
vDiDd4wY/aenbuW3urc20ulJoXqQO/Umr41No6rbxki/Xj+4JeXnPYTIjeD0ZkR4oaUkGUbWCKb3
MCNV9L5SMCRST0m3S7LDdVkurzifPW7+XeyZMGGxuT00OcAWyUuY2e0mMc1wVSTOL4RT7b1BOrot
i8YOjJKzPRtaUfhZFQ47r+LmCxqF9giwc/bIrq2dUc9/0ch5V7T0wSX2Ri2n+pHYeup7Y6I/WlqT
rCpigNgP0xl+pzopNlL1AiW0G9+aGm+VIpjwWZGFe5sxclfUlfeQjpkdeGmGMQKEVkHGwHaK+YjW
71KTPGMG3wvIqHkPXpj+U7ChesBwXYOM5wSmosF0Azaw/q7MzPx5tLt6TbJGD0B0Q54qlvwZWhC/
0bZNfatPq0CN7e5ZaeoiqBji1lr3iD9mdXOnt56vWhGG9QY/TR5Q/e6CyBuNICeRtQlt3ptuhumO
dfTrqKDzE1PF+MH29MNR6spP6ai8IBRXN9Nken5X99HWnABZExhD/8eibi/x/DM/g+rvBygBEpvI
S4h9BoUeWaGXpuw16XzDesvM256SCJKASICnKlJ2KL9gUOXyKqb5FGUTw3SpuS3bl4lJelhmFoV/
3uApTc8G4ImYVCnqCFysoZ68VtY/YBHpN56+scnxuurP7zmX8tGHAwA8DW2Jl4tIWE90DAsmr6NZ
+tVhiFd2/JCEK7VeKYrm983kj0rQGLKp76XDQS6bI0oBABoIIpdybf5jGFi0Xkdcj2Nf3V1f19Ln
0aGPEjeiP+RWhbMhSYZnZdUnr3H4OsQbSn/c/H0+NMsnAFCFcUTdGkMLbwy8Zl5Juze/laXkobTw
8y8+L+wOY2PWxx4+j9bm2KSraJDBZ878CNJQZwsQA/A8zRq8QJXoFeX0+7pSDwOnH7eqXBJYLMpB
LwnK3JjgQ53s8px1IwHxp5nSV7WuVrX7u8GsYCE5bJkMIaBM487JpiSnr81Q+WaXAV+pwPSHpMq3
eCZ40GMhOrpWXMFJFBVwhTUtpq+Yc4QnOqr57rpOzS48dBWdqJjbResXJoWFZZStmsWx4iLu7nxz
etsEnS6p9CxslIruYx3o8cj+o3Hp8jAMAjfSNjDDrvLad9+L4ncqg1pY2KULEfzvZ3GQ4jK9qrVJ
eQHXeT5hRFeySbLv8yWefd9ErbulFr6vHIaH/HaLjjDb0D4wi+cmt4lNZTQ8oryoNGr9KXGeFLeS
BBsfSY6LYANlF7x5P57WQDYVRw8nUutJU8AuATe890snyjZwM+Tebc14M4V99A9cISAFmgbQkmk8
bjJVr7YMlYjA0gr6Uy0aDLHTFBB5EwyFr5SeurquibPgS/iJwhPK6DI9AxNE+Np55c8yRldB2Y5v
jqI9TWUV0KyVvHQWD/VsS4QHga0OZNIYDV8diiI9mrZo//MTK+LQPqjOo7tNdHN6ESt2ESnKi22/
j54K/uwHSwtXU7H3BknkurgY3gDMe3tQGBEWE/YmTScMir2SeDwlqXkolX5zfTWL9/ivCBEZN1Y9
w2ptLXy1okcv+6LYQUI/s2FnIgQPRAnSdH2uQgVcFBPqX23UrpzuNaFfqen4n1gO73jjsFvzliuM
ULZEberwNdfiQMvu9fFPQ/5cl7Go0mcy+Kmd2Q20+GSWgQQ2fISySkfMNvY/8qrw6+5hMKzPLIgX
STBGzsethM3TUaVHzIArrozWKtS/96m+KVUZpu+SFvApKHQMouaNYORySeBTclOX4c3uaso2HO4s
trUNZ3t932RCBJcxhTQyuV18qVLgeqnmj5oO/6jIqf43McLxKLSbChVIoy+FexrZaz49p5+IEvht
BOwCBmQQUAv3skN2Ti8GR3npii5Gv12704Yuxui97PSXDACSshiAAWzqHKPQNMIBDbAVbM12sL5k
msSJz8IEGGfM97iYeET7sS2GCUWv2A1tYcq60XvGQMgOvMr3dAT8Wm8GnzgVzKvAo2PUblaL44BK
Q0ds+EPtmx39Is4uGiSJhkX9ctEcgnIJB18Tgp5Iyccm0it4Q7YldGXq67BYf2IVGElFRREz6phO
u7wnZamZQ1QZyktdxNHdGFbD1u4AkJrVpSw5yx2j4NvRo435G9QdIE3s6kzcodcbAHK9aO14YF5q
+WhH/jpl9ACL/buakFgbXDR4XF/golTUAgFYichx1tSRAYFgslijvRQtSCbVbQwoSav8EpN1OT1M
gB67Lm7BlKKHBDBaLprRoR3CkVkuCRWMmqkvJP8TorgE/AS/B3iP4TyUg8zI8Vs521FMNWF6ioO0
i7eWqOMI/phMe2FZTx4cA2k8lFiTTaWhiG4qGHPKHIwQpDb1zdiRYTgvaCfa7nlCFPuK1gb+9zOv
MSRR1bMw1l46rQlU/WtV7UmkSPZTnMLgiQT0/VgICVGjwBywoKAcMNWjtaa9uPpbNOl+29/rmCoP
u03srACIjSDaYz+uH+KH1gsbC2hIpC4QgwK9VawjNARJNWCpWi9mzsr14KAIpxhKtKbl/5H2ZT1u
41q3v0iA5uFVg+2aXaqkK+kXIZVBIkUN1Cz9+ruYc/HFpgULTqMPAhykW9vk3iT3uFanHgq1NYB0
rgEquWgG32mWdj90XRksS9f+dBt3Cm1Sac9enTXghQXRWq7a3V5vsubrYLTdW9k0YlZ6zp9GABL6
eKX0WOcoLWopPGt1LmCofCKvKFF+nWZeHCZn0gNV7Ycd0mFF4NSzIGxjpIpswBntlCWfopYLCD3m
DWkA0AjjJVkUG3RvmA7kWq19ur5BK9fs2f6Ivz9RfdoZataanfVCNSNstV1WBXYB92QLaH7FxBBM
AgtN5JIQWUqnifUm8NAazX2x3EOlPVSIBrZaYFeWciZCcudruMQFqyACCR1jCOzpPpvvlB837xe6
Q1BBQEYMXdSyh02XOs9HMrgvbg44kgNoJCtBGbxV+1y5D87ESI5CxwGdq4Jx+YVhXhrZUs34mY3h
xF9qkNgU/KtbbaRiZNhwcTrPJEp3ANMVpWqrzn1JmBcsHYY+qBZZgKPqvMpPigd93hnIUevax1RE
vX27Y4RZavyDBnL0eMul5Yk7QHNSmPvCifUwcfshIe2n0SXhde2t3UGCABJYToaHJ1KuK6CD0swd
pXZfcl4F3hQlvPWVDO+IUvl29k3P70vT8ou/uGDPxOrnp6zIF9pgwsl9capPQ7OnGYZGbvcwzkRI
HizIChTSL9x9KdLquzHnH8NEoqnYCmLWDtnpBkqG2Rdt5WgpNtCY3it24CJZDtJxI7quqLXrAoV/
BJZozkaRXvJiHaLXLUBtnBdAufi1Hg/kE3O3utXW1oIZJFwayHddRssqrnEnmzIHg5lGVM5eYCx6
UBffWrKxmt+9BNIrhKcHyV4BUC067871b1UG2FTV1HkZ26LbTdR1gnpZhs9GgeGh2SbNF8ckyi7R
1NnvJjLugBaaHmjJvf3cFlnqYwHZLlEU437ELNBdCQ6zoDccGtVWlt/ThpX3NhgSkbAz9WDRjfkr
em2nwOa1io5OXB391No7yl0LpBPqWKZ+ZdEG7VWL/ZOyij9MFnN3CBHzHXoWkKFwqBW2feI+ZkSZ
Q6AQNztaOdOztlByN3sUb1Pbk+du1lNkbrTKr1tbeaINpjOuW8KKknDdAjgJShKoyLLX4GRmyhKD
HDFOBy/hV97xnak8NCjc3C5INHaiydYBroAMWaY3DpS0QJChfZTsviLfmyF0ui0iCHFAJFP47eVh
fhq9J4ibz01B7Zu0MBeNHEd9DhMv86tNWqq1LQO2m5i8EqBocpV70VgDppE5OxKU13xwEh5cWn42
HOWg1DeyN4tnA8v5I0tajj4DuaApIIsNuud7PE2CelaSULeSZeMUrfj/Z4dIet/NpVEWcDw4L3z8
bDZ7s31s0OLUt/f18joWu5utAUDvmDMCTpQYQBEX1IlfVOXTaMPDs18GWvmkOBTVN5i6P2rxdTkr
5gB+G3QHwBZQ55ZzKJgcbihtTftlscA6o/2LSt6G370mAehHcLmBY4iWdfntsXpK5z51X4D012e+
txkord3VQCWyAQUAmKUL/Lci6dEbUmV4u5lv5iHND+oWJsOKRSOn+UeE+PsTbRgeEOZMIaLVXvPU
d9QgoY/pl9tVIUAYLYCiYOZdbqKwGJ3NhaoOmApiJTneCJrw28HCvLHodMH/LjzgUSd47IYW5mvA
18ifU2Xe0PRKxGoi6YOULAaoMZUqvTJD0zkUHTbJC2hyg3oYfuBCvata1zcyBBRN3W2ckS150oHs
MO7StyaaNBTWPxuNuS/T/pDqKMYn3n3VdRuVqTU7c+C44fmEVwCLPjcCqtLWmqYOjULey6j8HPrH
afgLJ+pUhDhLJ3aWKe3gFCpEdN6TocWsiyt3o69q7TiKZg+RNxeIBJKSTEpc2+MkeSET/5cqqEai
D/xw3ZLXii8mBvWA7Y8pGICGSY8mBn/bBdztqLEB2NoHsUOmHVAqRCcsLelBaar7lsE0CN0nQECo
Z+/OVrqod5J3xsz99R+zumDUJH7nby/RgMbSUAcDIJ0vSaahE5ey9xYYiNdlrJkGOG3QKAocRwEc
cq43pWt4apY6LNFSGr+q+Y735uQvivY3gsTMDzqTMHMvcydk3VS7JJtgIE7x1GvGTsvZs71shbLA
CsQvltwETMf/ESRrEMMP6e/+Rw/dxA+8pvZOdwnbszF5R3532anoKKFKYzxNhsJ3y2wkd10/1NGS
WIANztomci0Oxidt4H5f5wiJTeu7gaaZPZt5el8uDnDJEzTsKHpSRDb4h6KxmKo9ML/d0e8bBbJq
2/tqjZVzZKVXhFlboeMGDjUo51US1XPf+E3HmpDrpA0Y10r0y6CLp/SG4YGRidx5nTdVfuOi58JJ
KjtEV2cTDGQGjXxdlfcdIEB2Ymh4N/GJ+UZvlT4gvLRdi+mVfV7hgkxpOx7UjDo+KsrLZ3d24LkO
Y76fGmIdqKYlga2ifQeT02psOsh4Lygl2m3uO7U6PwMkWL8zrAXcI/h/7eCV0eIsy74tzK+OzT6W
3HR2+qTYDymjj4D+2TMEuZHCjeKFlC7fA/6cBQYfS3+qMQzSLSkK+zNVHtKFzQFzU9N3+3SOVQ7n
u2ZpEzQ1TULbWfAXSGtHZYaKUq9n4F3C/F7YA0cx7O2K7Zse8PxKZUyBo5rdM4bL7b2p9HbUu2p6
sKZqCkkDfH17qD+BDX0EvSgMP0ISpdCDsevtAMUrdFC1NTL8KUmfQPlFQtA7Lv6EWVew2C0/+ews
ePQ1NRornb94OjrfyxzxA3ox++ehrNTInGYWzkbGIr0whwcAMmpBYfcDfmTyb9/Y+ueEDtq91zij
FwDtbvjWlalmhaVisBBMhZ+9Li99TA17u8LrfxXDMAG9Qyt+pb3yTR+b8mlhiF86wOPF/Qx29bYf
xwDtng7oCTo1wMh3/sX1dpl2PyZvALTwjplS2PvF6hL81tl5qEurD1MAUgaph36vsOoX6zEvSfFU
ZOoSDH3t+XNbd6FeFvXnTHf4EaQaMEaYUnk34dT46jhhkKcgiFI0iulSpdHRsDU42k4lYJJQm/yr
ybpfTtMUz27fGwGKEvovk6fuzizSdI8O9fHRo4Yb9o1Z7yYTKPisK2efmU77wnhHcYrSelfydrgn
JcsrH/1wYCJqeyV08BI/tNZo36NghoVOBQmZyn6OTdLvhzEjrwolJCjbNv2s2yNGhD06oHabAuP6
zqnyeY+hF+4bqZbda1TxDsAtsgJnybK7ItHcfdVqU1hp4xDxujHRo9smwVKO2R3B/Md+WH4NvY5B
teGxRYktNMz6RrIU4di4GOvEO4PiHFLzou3w5NF0Fidp9KWlx8aM0DKyRZWycreffV66CdVeGTI1
aSgCpmTnmfSZuuodQME33uWVC/dMjPSEJNnQdmPa0WO7+G7yb012Wb1Lkg0fc0uK5MOQGdryEk6P
i3IvRszMT1Ub2Vvws1tbJrkxmpk5dedBIyRP/Jqj0cB8bL0N728tY4gdE41hgqkMQ7Hneq9a9JMC
XJAe51pjOAGl+0MnyKAxa5mf+gopWByYPN15hQni6r5QQ3PyaFik+Vb31YqLcfZLJBPxmkpJqwy/
xElCY44UdWOpW9+XbKPLMjQsOSo96nNkh3MTXvdeVvxogLGgEUdA7SJJLqlrHHNFpyPUNbWvRf6k
93GSHw1y16Vb7svqQk4kCcM5OapmuWjtwgd6NJWfaA5Yym/XV7L1fWH+J99vCsVewCpFj15TNn5i
mnmQ48K8LmQlN47tQrkKRBsAi5JD5nlQ+qQFK/qxYHi+piBTPpY+icTQQAs057740dINkSsaEh2Q
FmDcgIdsu1I6Uh0HZ7SrKnmp7ApeTt1zvy2zHf7lX1XSPdrN8OP6GsVGye6fGIYAq5KBoyUnDKe0
N0AP1SYvfPIOBneYX03toWoSOD56tRE3rmgN3jkwEQRYNbZUupSq2XArYBwlL1ka4uGptwaGVr+P
Cip6iIFnicD03Cr6huolJRglKcw+0hvttZ3LrSzHypUH5AgRFqK4hCK7ZNlOmbsNpr/tl5ztVbIv
aaSMd9d1siVCMu6B97lizRDRVzu31H09Vfzy5rEeJDtB+4zRB1gZMsZiL09OEIOfrIF0AifIr+37
hm7E0CuqgILFPAoSW5h0ltegI9abcwtnxw3sEACX17do7fPojsHULpC30JEsXZSKqi114S54eIrW
Hx0UTedPfyEBqIGmLsBfL7DoC03J7GxG+rRNA+DPuP3GSV9dwcn3JTuatLprcfGQo/NOzd2kbNjQ
ykWC/mCBzyPwyC+yv3XaIOoj6OGtLe+eeP/k0wcFVHXnoPrcff+LrTqRJZZ6Ykrw563SW1pynHaz
+aaq8fXPry4FxRM8/kj9XaTLJpDiuvZc0ePAnFeMgOBPk1Q7ZLfCcuvK35IlmS0pDbseEaIdjaLI
gimlX5YBpChFZ7NAz0vLr6n5fn15K6cdGHKij0bkEy6aghR1To1upvSYlWSvJo8zqe5J8vW6kDVr
E/k6wZqLSVddcqEAoToDUcLDe+w9W4XPtsaoxL5Iz4jgzUNiGXMhwGOWHCPdIwZFHooek8bxJ8SQ
nfpdS8Yo8W7v1joTJB18dyAumKZw8A3th+t+KRXTT5pPVrXRQbtiB2dipJeqKButJCUcMbL8W2GI
pwY7PIoPvpW+tvqGL7NiAGeypOOjuHWW55pOj319NMAzXR/JuL+u/lUR6AT9PY0oht3OT6iZZZ2p
11B/Tr50oB2Bd6lumPGqBaBLyxMVNDRpShZgzYVdIhrAKc3ZbPhZQbNPmUGzmLdEDblRqxsp1LWw
AIRPLjB14bwAyFO6QRVG087KhuwItwKo+NmOVMtPt1Xu9bIKrSz7pbdqNKEU4ieOFw2J+jM3t+AT
Vzb27DdI90XZoVI0u6hKDSD5C5rSjVpSviKC/4vY90yQMNiTO3ZpF+omlYr5Etd+ZB28p6V1lei6
mazcEgJgAa8GOp6BSiJZfdmyols6Mzs2fdAGaM34b5+XDN2x5wlw1DbKhW6o4Un9+IvPw5NBZQJ2
eAGypnl9o+ppkx2LqR0xWUcex9TbgopbMXMPjPP/J0RaQ182XBvHPjuq/GgY3zLb2Ot6EWj62/XF
rBoWogBRIxJJLUlOlc2F1Qo5nnM3d3ukVpCt2eqxWNM3uiqhafTjIQUsCXGI65UdzzHoY/xC6T5V
N0bu1haBBAnQUVFT0wH6dW60Y+/VLaMuFF5GFQu9KmJbtdrVJZyIkEw2K4uFdQwiPB6laeiEt6sB
fSFg6MU9gZ4A6dghE6fX6QwvubapX1iaP3dRUW3kakRYIj2e3qkQ6XauVNbT0YYHgLDcao8qCCqV
R6U+5Oxbzz+6YaMDa10rf9Ykfs7JVdLlvE1pCnHASEsy4jva3jI2klzravk/GbK/UVZTkasoOB+Z
fZc7+y0Qio0dk3s1CmUp3WqAWiYQUM7KdJjJdOBqH7msf2rNIm5Gc4d0+cYFJhRxRVFy9afm6HVu
pxxilX9To/dpcvT0Iy3H/dRyHx28/8n4ZIwobwS7hVpgE9NZ2VfKAiyUWk8wwNhvBGsbFqFL9wCg
1ye8nxBkVz+S7NV2kRHfotFcuzhPjFwuejuprjWNliF5m0aEHHj9BGgivlW/X7U7QdUoYLsuG4xp
SojtTIgVlILsk5yG3V/MtAkiw/+TIL34mmIg+48mqyNAXP3xK8Y4/Ota31qCdOXYc5O7LgBWj13+
Uh6GLSD3VV0D6wDlWtHpJMMXN06J3LOtoC3INH0yvfL5vUxu956xR39kiN9wcsOkrCi6yU3IUQNL
Xzn8XKxPbb9TFwxC/7q+WWIzLk7kiSRJG4bTpqNVpfDTx6hbGh80RugcHQKKMg1Y7nfXpa2r5s+6
JNV4tLONtMXeKc7B1kBtu3G/iF97bTXSQ4DuXotpiotAWnukyYdL/6ly1x/y79eXsSoGqHPIaQI1
CrSW5+rhfe9yZ5mQZS6845hVDxXRfa4sAc3NjdhmVT/AxhTj52iClfM0gKWfWdd75NiMxYL6v949
Dh2K5Wbe1w8gpkfJDKNdG9u4qiZMkesC0/cyDZhXnUlVlM8BV790CNtACGqWWxHvqhDE0mgWxHCx
K7dXTAzz8EhwkaPJP2hSIkG34c6uHtQTAZIxYOy4smmjkyNJnUPlopPYs9+sLI2uG8P6OjDGpSEH
geBNMgbCWAO4E1w3dNypKHCWd//t+0L+yV3QkMWs5gRvS/4PRzVxCydm9eeDOQSwvWDQRR77/PNt
5nSkaQvUhvJ3s9vDPfuLn3/yfcmFnVB0zDsAwR3zJUiHV6zjv31f2n59amvbzTg9umPoFdFWyLV6
1AVpNTCP0PEuj4Mt1uBUQOxBlnf5oYPzZAJ5XGO/l4u6sU+/PeGTu0tHSz10oP7G0UEmSM4AeYwX
jGZFHvOu5nsHozDEtzvNvq9LNG3PerH4nWs24Bme+gPag4uAaVq605zkK2h31Z8DW/K9p9TKUwn0
eJ8yLwehb8F/Xt9v6/yKvfiZkj612i0SXuFntnP23JvlT/Qxh/rg3Gb1QgxGuQAginK16IuSxFDa
Td4MjyfWXx0t4ltRqGT1vz/vYnxKFPNAey1b/UI6y0Z9Bn3VOyX55NXx9U1a/Tz4PkGaAECRCx6v
TNcKbra8idkASLTQGm+7oH//fHHjIEbHn7ipzw9tgSqXyoe8jU3yQA998Rebf/p56eZM0L5XGS0+
P1ufrOKdb3jLK7uD0gPav1Q8n6AhEMHJyY02F0TpiKK2cWOELo3SLTivje/LWCi8VUqSJfj+mIcm
RgFfryt35QSc/nxHujHLjtTVOMzY/La9Y70VpV4XzItzuC5GunmEjjFdCDxCVO09IGRIGWfKm7mr
VKuJS+uwEMtfmphYTeDRj+tyfgdd0sUDXnvbBKwPmsdw5M7VURqJzVOtK2P8GiNwO9fAzLudB17F
9F2mEC+onaWOGG6uh8wrm9Bm04C7yWP0BwjRmzeMZnwFlEfxa0Gg/2KiQv6p4hnZA38QrcbUmXYt
Bbipmk6F7k+N4WzhjK5oBJ0tgFH4jYl+MeU6KoWppm7J4qEf70w26wfOyCJgrb5c36s1QciVgsQL
7RKXM2VmURUOJiNZ3NblcAQ1u/rg5Or8umj1lqu8on5oHZS4KPiiY0EeEjbciZGiVso4nw59fpfW
jwN5nbewA1eOCqSg29wGRSPSNJLuQSxTp2PhlHFNHjV3l7cbRry2Yaffl24SPigw7wrfp/xV9544
fXbzjeO4tQTpNjF4P2EKEyJUbT+/2De2fOAYwi0CgrWAUkW0JzMZegVaAhG1TDExfd38ChIq4Jum
2cfy47ppXS4DcjDXh9cIRSDUS89PYbeQwrHoNMYVPZAobzYUsfJ5hA8YywEPKmZZ5AJGq3Pitma7
xFP/Kzs0txK/Y5eEy4KHFHTasCXJjqbBGnI19YYYIC2+8V7eTLH7PwFISqAyIsIh2R8YBgSxAi11
bH/ozg9284OKArXAxgAiC1p75M838wKKKGUGbj/GYvI9OnA3BFweBAjA7qOPHFC2mIo/V+/o5ClY
gvkUW7nlp03sqm9JcWNRX9gqBuBFFRQVfbyr0pPBBjWhDuYy4869b3D/dbfVDn9/H9EagkKBV3HR
17/0LANIYGHH1mOr/uPWLMqRkra09+tHQZ79/J8cBx4CelBQcjWkF3ZJzKTLOHHiJou1726xV8xd
82uYf+T6xyHdGqhdORoI5TEYZaF2fEn/NpYZ+DRmSOuz2Xfi6lb8WrEcLEY0if9+ZGUs/CX13Eqd
yi5mmu0ja3djFeL/fx9lDgEuLdqtzm1rsPSsQYGyi4GZEeiRB47M6woRt/S5hyBqHDAqYHwgSHGk
wzdVqkPQbd7FdjaCAPelIy9t9eB+Vv6p8xvrEf9bzIks6R4sCyUDyidkYc634SRQuOtfX83ly6pj
dhA8nABxwHSHnPs2J8W053bpYkt97lvj4GJYenLQktbc2KLyey1A3kBNH2TXoBcUv+TE0Z0aVoik
LUgWvnX2Pt2CwlkxXBEe4eICTJuNEvj551NgpyspzXuA1fu9gx7mm/10MV/55/uSKiotAxVnQvu4
XB4UGjBno7q1ZlZwb20wOKA35aKbra4NxdCGfIip+bOav7bZj7r5YOq/xfTL0viG1n/TLMpGDNBN
YPzCIdHwFJ7vljUo44KibQ+ALc8vzUilh/Z1Vkt0WryjOcVjd5glrT84R5YtGJOQFm/N8oT4jWQb
x0nGuPxtF6c/RbKLqvK8XleMPp6dGnnD50H5dyYYMXrO2a4sfauLl+xFJ5+u2/3KE4QDLCq7DgYZ
TUfyxVKjNpoiz3ANfWn/BTEesKivC1jTJ+BCQLUDo4ErLi1rqlVDMam4hxwAtJFD4zV3A+ZIdPNQ
eGRXuV+vy1tdEEbMcIzhogGu61yjqssJQ5N2GyeW9dJglHWq58+Dt4Whs3bMEF4gG4HRc3EznYsZ
J0x36zXCL0DKKPUeEC/XlyH+e9kwPTypmvAwkeyQXANzURVTSZMmVpvHNrPDcT727qNdv3R8aw5w
bcfQxYTyPoBWLvEWS+Ba96muI7DPuBEhsaj72TzyaMmdLRiRlVtWDM+pcKfAqHvRTGAlVmWTaezj
0WD5lzKf2kjL3qtkNEKdp1sV4JU9FPykOjpKMaILp+FcRzb4+pwCSIyxwsF8S/xeuXf1Q7ZE4+0R
E/YO5oBgCWH5BZsrBpwyc1gEd0casa4LBvdGuC5xO6AnB3ER6A4QeciFvlZLSJHNThcnVYKHKcwa
snEXCouSLA7PkQ07gEGbl6lGyuhUKeUYd2mxmxlGsOj0rA70AASvl9ypnmyDc19Nt7rzV8wPoSwK
WwhCQEquSidJV9N5mbpliKfE8J3+y5iSIJ21jdWtnFcRgyB1iD5mdM6KX3Hy6jYYPB2MGrk98o/2
sXy7flgvPy5Ggg0L16gF0DQ5LHfRceLWoK2KhyF/gFP0gETWxrN4uUvnIqRnvccccNLiwow7dQyW
yj24ivPkLVsscr9bCM6tAHIQLYgOZkSdcsNZzydzNlhLYpa01WE2J4wZJImJgaX+2fGqO1P7kmIu
sdXTyG3s9JEn+fwtJbT8cOum3nm5PYpORXPf2GYK2Dpga1dVaYZ96WKUhJlbo5aXzwtGG6FOAIrB
bcNE9LlegTw9mjPw/2JCi31qNoGr7ctlvhvc6c6G2wvC2uu6XqGvgURR5wV6kEjESRL7gTNv6gwa
50xFyU3L/Up/9MOu9kLUx8bIYeno64pnhBQNtn6VGt8bbk54wzGaOAIUb+OBXXEc8IPgggPfG5Ar
mLI/34Kl5SgiLODTofTzzMDho0Y8f6iA1To+ZZ3hMwwQds2HZ29xL13er2iCxmUh2raQCpFRXgAC
Ni7cyfMYIPz+Uk/vOYh6/GwEBH/eGa+l0YYbe7+ibaS+xLSDYIG4cNd0vQaZQKnR2M0NTA0+AM4J
4O6HIbMwnPTeY95PeUrbKTT0e2YXfql98Twe2FYIViMyB/oW/v/KwQcBObrZEV8B/k3OkuaFY6pL
MuSxA+CV9JBuxe4rp/7s+5J3xks6e2re53HHX/O2xPQl93M+bZj01iokA6pzy8vTdszjlFhRzb9p
nbohYWMdpuSUTcVsp9bc5vHsBk2Fqc69s8VzuroIdBAKlw+PvnwHpwaitQK143j4Qd2dp22EPasr
OPm8dP+2cDY9tmCPEBMCu3vEfMcWYqHceos3HhDkgDISaIXIO8iMI6Nls9RWzDwm8/3o1X5n7Yrh
EX865qEs8jAvA6d/NZcv0yZfz8pRFuQjKH7h0kd8J11qpaVPVuPWeax7jwARIgvA7eAqAT3RS3fX
D/GqKPEEi3AAuWxJlKkPKAaYHIqqAQgU9rmfJAcx6LiFBrFmEfaJICny6HULXBI1BJnaq1s/tXfX
17H+eUD3A9ASEDpyQWkam4HrHft99vt8N24Y3Oo2oXEA/iS+f1GAacYOqKlWk8eKETBrrzwb3zB+
DYKN66tYs2vEfkhyAgYaHFfS2beJyWuMQdN4nkLHQ80W8/l/o/A/Ii5qVpVW6INt0zgtI2i70l9d
EgxJxDZd2MvwAlg8J5KkFCFN5mTMbI/GHkYl6I4NuzmL+n7DFVtV/IkU6Spo6pa75eDSuCP+OPqY
KLyuktVVIExCQOHhZXEkleSqOyqqneVxsgQGMlCTXxZ3VhVfl7KqeLAzIs2CwZIL/jSQ2VSoL1rQ
Cp18O/3Hme6arZG7tZ1CBzSq6XiqXYg690zgG/XGbNVlDKYxjeyGLcrYtZ06/b74+xOnvmzQqISR
2DJevM/W3IUESbsURN25t4l+KmJFyS/2kLG1TOSlwA0o083VRZEQx02rmLKs9Z3R/Moy9zO43AK1
BnV3Xx1sUDbmRrYv687vuOm3Bo1aZ2s0YmVLPaQN4e2J9LEjp1MIM3PXpihs6UnUODuX3n4fePBo
4NDAs0VYJm1pnk8951ZRxDqrn+sk+Z573V0xkdvPEB4b3Dogs4UfLYfmetGCTpi2EJN9/2ZtVa/X
Nun06+LvT+yCLMB1nZKmiDP9mDvxFhf21uclszYmtCo0SJvF3vLuRTb7fPPJPOOflH79SJwlnbuW
xhaYk8pPivWp/ue6hLUFnDJcSgtYajfTWy4kmFEB4Jj3658X//n5WUHVzESVBn4YhmFlNpXBbDy4
lLha9LzZ6+XnXtfCbKtH9XIN50LE+3mi49luunKa8aqAmjVgxiez2koZbC1Dcr6TKVFac4IENoz+
PL54XmBXW7CFW0Kky94GmJJdpnh/jeaQ1XdL9aDW4V+oA+VR8AuB/glppPOd0uZ0aSsOdTgKSK3A
lmQR39O/XBeyqo4TIdKjOKVejYwfhIz0nWQ/mq3m59V9whQWMl+Y5rzAxV+oaXF1wj4peh40Bffd
CqWgbuvtXQmmYVZ/5MgsvPAZe+CUw4XovtBe4OGVfD91O3c3OkH7TgjGxjee+5XC5rlIST+WPizE
1iGSlK1PMQ7J+N1QPCqgS0N1qNJ2bKwQUL9dV9jl23kuVVIY2MyWbsTsajzwMOnDej4ApcC8vdiF
JgmMEgpkQRX8D/IpBaZd2lUKtnNM/Sl51rLv15exZnfABsekIkoMwA4T7/bJNaCYTdUD45TBTc58
LTkm2cbpWRUA6AMAE4gpX0vSzpKMnmtSXsRKfZ94SuiW/f76EsQeyNcl6vIWeMaQCEVv8vkSJmfW
FyuzWQx0JPBzBi59rLt7ALUG3haA8spiRH4SfeOIv5CVlOLwogCdsxjFjlOtiozswVnsjcVsSZAW
46ULWtMVSKieGyOqnd31vVr5PDL5NsraJl6YizS4Qjmd60HN4rK9q4I6vzmmA+6eLXJoQF9F3U/c
QifWVJoL0dSM1TEfv7Gd0n1c//Url9jZ5yXnKumMOmtrfD4nQMD0AmqPob2FUHt5sAVCAVi64NgL
ZFfpyCFJOiRuO1RvqhlWZR3OZRZa9NDpN7tw53Kk59Gc8rpQeshxmrexxgP54/pmXaoayQiUiMA5
gfsecBTnuvDsgqHNKidv3XfbfkBl/vrnV7YJRwG9FzgMKrZJMtSeOqM6EMtDa5X71VbnHaabsgbc
NPzrdUGXSkcKD7GPi14f0egj3VApz92ZFH0St8qx7HfpsrO3nPaVrQIyNfx2tEDhvpXXoleGN4E3
Kn1LwVT7UfHbxg6RlwKA7snnpafCLE0OgBl8XuHv7kfdbQzkXd5/KJCgyQZ1ToEQLbddg8Or1Bu9
ZW8e/WwYb1nxxWNvNgmT2y8PFzhTFgrReIzQYCCtw0IHszNaXfFWK2ARtRXfcaLrul5RBNC0gMKD
BwM5eUs64INpELs33fLtBYiZ/jRvFdO3vi+didobTIXVSflmLpE5HspxQxVb35fONDq8R6Tf8fv1
6ZBPO3dje1aOAqrZeHYAiuQBi0lydrnGVbykFXuj7jcOpE+LoqGYmOHNSjiVIifm2hIzRIVWszfF
86vv9vt/+7p0b+Rm61YAZWBvgEpfwPZh3vwEuQIbC+dNdGVg3uH82hv4CP16hL0txOc0nJeN3VnV
wcn3JRUbWtLlzMrYm2NGzYCAICi2eiO2REhqnhYFZS6Psjfd3HlZSNy9duNMn7iSTndJ7vKgA5sq
B42Hb7nrDD9mahqxyec5sNo6ieBiLYfrWhe7cu6jQR6AWNDmiNLoBYbDZFqKsmB45g0Qxr5BaJhO
+8r62Vq5XxpfmqX2r8u7PIgoaCI9jh4oPB0XXVA5QF1pAlfhrVG+EeAumN3xvwkQP+DE0+n7jBk6
OM7flubV5nd8i/xvawHCRk6+b1lTWs0TjnqyHJbybrPN7dLGzjdIumkxnMoXACGwt7QIayMcvGe2
RT67sgTc4cJHALc3IIOlk1gm1gh8H9eKkYRFA1ZVBDerAOOiyPIibEGAJKPSOVlaFWmR2rHePNcH
m23c5eLnnZssxpD/fF729ZcacKIlIM9iEAg+u0AM9Bx6D1SxECmNvTvQ8PpqLv0pxGAg9wKMKOJ8
3O/nCmec9ZPWJ3PMwuyjznZDGczehowVjWAaRcx0oM4n8BbPZRQkZ15rDWqc18dpioyt9qSt70uu
Gm+IozMF38+MuO6OurGhcbEHkkoQCCNti/4BpGNMIf/0UFARkjF7iMvq1VDT5m4izXPrWT8xMfaL
T819b3bZvZe93agaTKaAnxt9UDA1DAxLqsm0QZmXDLiUKpBuKxP8yZmvOv+kN6Ie6ijIA1AUTSMw
O8HXLS2vMfpJcdWyjwlACNohLHhYm7X/en01FycfUoCGpQtnF9AHcoyWTL3DC1r1cV4C1SnMnNDY
wiu7sAOI8ISSAHYgWiukNxKTen2mTbyNc8VdAtKHMxjkN2xhVQZS+Z4JT9S2ZShyOrjMdkcTjZfJ
vugO/1zfpJWvC5BAgRyGs4LUxbmluW0NLtm5mOP5HlWwlEf/6fMyZrAyDEPLFnx+dB+1fU83rq6N
Xy+3+tMyMewGQ+5xp+zSyDJ3f/PrRcu6hTlJ6Pp8cxir0Utu63M8PGoVsCDurn9+xUCx938+L3mI
TLeTIXHw+TmPXPfJpE/k5klVOCFo24WDICB0cCOerwBAExiqq7gakzbxi/vZ2+pGXlkDBKDPCacZ
B0HmSeuqSa/HOVMxZ5j4qWL4U8GDYdzKVawoWocU+LoimYMq9/k6LA8JBJxnNS7+H2lftiM3zjT7
RAK4aL2Vau211O62Pb4RvEqiVmqXnv6EPN8PV7F0SmgPxhcDNKAskkkymRkZYW7KYWOvNUEsDeP8
+7P9swN36AjYHwZ8vybPUHfPi920JtbgzJfOxaGOtUDVeV4HlLKuesEKISApEPDpJQnb6aiRstwx
iGdvQHIbgtquqv2otve63X7G3dL/kGwSCCZ6IhM3SRh9gfBX7oFql+rbIrTA7NbYkKSra3EUUZh6
wCzmT1EdxT/wanUGiBSSXtux3pk2LVht7+zJ6nZdxPI9cnuDx8ci/YIm5hQE+H05AMk7NU/W4NQu
1azQAxO98ZJwVjd3mVFuHEtuGj6CQsAkvZ1trHysd0FNRpDZhZqPtzLftSmN9oYBpqmS9FHkgqkl
2UWgrP/Ghqj3g8H4At0NaLAB+OYK0rXTtqwtgGxZ6BE6pIfJqSbhciboA/oKNbepJoiGV5pufYoK
MNfrURzdV4lowAia1n5ZjNOPUOfdfRGhVzfJptaz45nZTKvJrgqq0gMGUn7IbKhYVWlRu3ZGIUKZ
6bXboLXiO+kta5cVpv4y8HLqXRoagTeOhflsOhP9Dh6YQXglZBR8nP0E7FaO0RmuFgSg7RCD2EHM
7hskcUA8/95zAZc+7khk5eDweExcOmM1pXpTdrH+wnUIaQSQTtgG5vfbNq431KUN1eH7VlYVQB0v
NN44T5F898mJz89JJiQ5bLBDKEOw0S1QFIPFX8xBu6u9AjjDv/j9wEDNTccMPLTKwQaVoCpvQixd
iMDBZi/tGhX0VZg6y52fGZj/fnYidGj0Celg6C+T8TO1uVuJ0JWQQGjWUkGLhpC7RLsunotXiKpO
p7VMA6m/JPaHftjz4G0cP9tM/IVTQZYOEI75GL0qpJtdyvoe7190qNVuVN0JAD5F9XZ7Va6eEpg0
9JBh1SGqhcNOWRWZRElbVQN/mQa+mawMbNZPUj/S9k0kP2+bWnJgQPgA7gSeEjgH5W6uC9I3pIVO
F5evg3bq9rc//7uYcnlag2QK30XeFyf2VUEqZUMM1ZGOvrTpAHrjX4ns96gheZDhc0CAX98J+dCT
0NNqa1uW90PzhlYFV5rVdspfaP7UN0+5/M6nvYxWgp55Ev//vwzSP5eeOdWtzUMHIweviJzcEQi8
biV0XprcuaERTZq4bq9YtlNzEJnoK4au6AMZ76eVnMLvN546BIQL2GDgFEb4oAyBkJYwXGnweU48
q7DdnKXeIF+pOKRp7TFolUjt0bJ3EQs3Xb9LS3tH458B2ATC4kuRH1h10NbCsetBo/8V7xKo/SDU
vuoCsczJNms8xnwiKs8Fz7h326WuN/rl95Ujt6RgzKsFvj/KXz23tjprtmN6tJtuxdDaQJRdmMqA
62UPQxxXU8e8JF5TA1wcCuYJcDDAN65o66O5vh+il9jX9eIk5PihKcsjpJG/VMMa7mHJ1NxuhtPR
QuOECkpo8fgK4rYwwUbTP5lNuK8rFHBrB4TQLHy7vULXOwssmWe2lLRBVYSNk6aw1WqfOHZzH97L
tXL60uIgYwvYHJ+RNeqrNHH6Xg/iwPAluMCdpnHfDaGGtriDSBy9U1RH5U25ekEkmKVoVTT8CMpY
BKd8CSJobJ7bU7U4DCAPoU+Fnil0N1weQpo2jBBVMgzfATs7cbVVivmltUBeCn04oC2bIY6XBkyh
14HRTBhGm27rjmwgePPaasPKXrnGcczTdWZHeYRZrLMBDySGH9uBl81w5oxuufzQogMx3XZd642k
cOvsM7c/vnsK5/5VuDZyB9eEuQ4VEbpeTOLLEC8n16G7299fmMGL7yvnTRQ2gykHfF9rPe5soNER
f7ptYWFvXliYf8FZjGTFiROHDSz01Y7a/8QAVX4Xa4D6BU8DsQLSHwxJKexPZYG6wCyI3fbEt6zn
NHp+d1cZ8rUgW4YTYFeC2UJJ4WihKaOWd8R3uPRktxWB7Yq1etZVVUAxomRZgr7UGhJgDPEEvarg
WzoWnmWeqNyJ+FDLlWVZWvizIalbp6qsjpJiwLLE8tnKza92L+/sKtreXv1rM7+JxubWcVi7ugTQ
YxNKkgQT4M3buD+G3JXZCsn4ognUU3DTECjmqKX9CFpqOpXTBMTTHq/ELjnE7UpcfO3DqJygiQ0q
LODLverSCtF/X/LEmABxND1a7RLtyWB+PjQrdq7d+NLO/DvO9koFN56SxJxeKCiQfkz1+z8PfjkO
Djjwnc1k0pefjwvB41irQEAhvSndoKfp9mIv/PyL77PL78vBbpAhqa2XJNtCk9QdUn3tJF5YCYSD
KIsbaEObEYiXJoYmYlFiiuBloFP4tU6CwM9s6ysU6/mnrIsgMcQLBo4NgEXdrNWm3dxJC1pudh9E
+bFjxOuk9rMytA9stF9vD38OSC8D1otTwlGmd6xMgO1HbOCpu4dIQFy/kPiRQdXZLtZSXYumgIRD
MzIQWBCQvZyGiWkUihQJ8c3k15h9mli26YduH4cveZkebg/resoxLBNYSTQPoJdXvcXRDleDiC8n
PvryNzn5GswhOKIr+vVv7CCyBqYCXYCOcshaGZiiiNkQPw331Iq9Qmwj/QMXP26buT4u5uH8MaMc
s6M+spY1NfHbMPIyLa7d3NCg5RyuDGfJjg64sokAC49PtX6BW0qYoYypb9nQwd1AbNtZ8bc1C8pe
gCy8TpHLo35jAYObH+oAwMuVUVxvaXQGnI1COZFyiMaAvh02Et21xk22RgCyOAaksVAgQbbz6oUe
jsio0iCl/qR/1dMHROzOO1WUkAjGEEBkOJ95yDOp9Zcs7Auni3Lql2nndgcbmb3bHrU4R2cGFI9i
OUmMrIEadW98andNvUKJdN1FfTkAlahdT81KslZinev8XqJ+3LS457jVf7ZkdzBt9KRO+T4Ymk9Z
a22EFm0Q+m8JSEVKM9kmOjqLktzxIjFsIo4UbQ3NyeSdul7/zjLSATNZBuZYrT+P/QSF0tKhfhdt
7XCTrXVKL07yn++r8UqYT3IMEpP6Md2L+CjXTtTF7wMjw/G6BwWYWuNCVSINu4Dh95tvdvP6dttF
ls5Q3Z5l1QAau86VmJOTjlUesjmAPE4D1FPNfdtH277vNrctLUWRaGn+zdaDHm415cXa2gD/NcFp
PYqjBbpamhvHUbe9nmqtOw5oyLX1lQ2wOLozm8ptZGR2HY8JbKJA5mrOccrvGYfMb/Xz9tgWD4sz
O0p8IQITVNVyIv6YfwQngmF8CcO/yFqAiOrP/Ckv447WDRwNNpB9emx7iFdSFMVK1FyCNfz074KU
GjCc25p98izcyxKIbI/dSHwyxJvceC6SB0tuY9PZ2CPEm0FeH4JsMK8+F8PHkuAN8OH2fC6tG+Tl
ED8gDYPspXLjNiSfOFhaMJ8GgqVnJ3EJqMzF/raVJY80IG+MMuZv3h7Fil7UBqpSGGUfPSbiuWoe
te61jl5BELIl9cqz5prjGIfluTXlMBaSB8PQwxq6CO+MydnGIBwZdOkhhtlSUh6l0R2KuNzYVeUR
e/oyDOmmkeGBcLpps+mfsLK9RsoVuv3rvozL36Ue4mMZNhGf19qCILDj/IREd2Ihy9e6JD1EieMS
KrbBWt/v4gr/mXs1ToxsFkMZGjuT6eOmjPSPZq9tyrjehuKdNNa/L4CziVeFNxoAYs00wcZpxl3e
n8p+U8gDX2udXLwMz80o+7PPx0lyG0/xQEseBR12gZm6ZVY80CpwxxAdrqGBZOb4YuTprknzUz2Y
d6MEo4LIdiKsDhVaIUSUbHiYukIMlSez8HDb45fyRZaBYAZH/iwMpDJ69nEJwV1ndvn0rigOlqnt
qH5sq4exQtd1FjxE0OHNcukOKIHetr10j52bnl8OZ2eKnbSxCfcnflVvkzuxJj+1uJkZ3sBzVh6o
GeWoN1Gv1fAcwJGV/nIQpGdZ68YCFf3mCx++RtEaNmTBHjC+uJIQg4L5Xp3JJOmcWnMEkiLBNil2
5Fc57Ee+M+hruAYynE8G5TTGY2rm7IMYJgannFNRmhDHjDLMnDn+quzJFeA4ye34xQ4IOrW6bAOo
JlQgx93tFVu41WAXw8MJMavzqVNa9lEVQL7c78K9KaCK5vFke9vEglNcmFAuTiROO6PVMTStzz0q
PwFZ9363u7CgbMuYdJWVZFgnCyw1YBkBT0/3H00ot2Waa33PRpgIkg91fRe/GyVLIYEB8CS8GhvI
UnFCLAwhiiJSvKkF23TTFpiYze1lWFppMHsBADo3K1/Vo5vOiNrE4ZOfS/1L0qcboAN/5qsIvUUz
FM91VClQn1ST+6KKRJMl1uRrzp1j7qUWuxOa/m6PZeFmAavXHyPKamg5TmEURSfftkpXKxo3iF1I
oiTxiuuuDWb++9l5luZ9LpxEx2D0bVR7ToYexhUTC8kUFFoIat5ASM9170sTAwowkCNxJj+kx3G4
Q8jVfeyNd2cpwV4MuCbqFDNg4ypLWTVmZHVk8ke6r6p9le8B7bm9JEvxJOiRQbQNWRULrKDKXAnC
a1xH4+gLxg4BCd04aZ9boHU6YW27AnhzyvZZ3f5qeH1vCd3rqsxr+NqSLZw2+BnAKSAvBTZiFZpC
nE6zdclH3/REmnj6tCbxvuB7FwYU34uo3gFybI2+Dgxyui31b3VK3Kx6b6cS3BsU+WgtQcMmoBfK
dAZ1WHaoxIF7HRx8rpOsnAZLUQLYmvHmBA0EGFbV7mAUkhuQzGkjQpkO1KfiIHnmFdZ9wrUdWl3d
kT6ZQepWxolY32+7ytIMoscVqBgAMK4VZdqAJUhaEO7X5q6xv1tlhLz8jq+U8Bc2FqpmqC9aM/E4
iIguN1YH5OIkE8p9kT5kTbWpxhgEJL/ywvFQNf2LEc20WSYwsMjyKHE/Aw8uH1uu+3b/PAVfzfYZ
Mk3gbVmDyCzNHFCewP0AVbKQJ6iYHqXpADui3urGXV24UJlDM4d3ezxLm+jMjgqKrUeWWh0aqPze
frJi6bbvJrWHd58bUMIOFJuAj+IwQJI7dNimaxD+awKq2QBI7WbUMLQr1dWP+wiEbgXR/YKlZF8b
LaS/aDtrGdrZAw+RJwqmWu6lWXxldU9dvCBLrwaWwHWibq2CM+9VJbjDNqbYxhz3IlKyl66YGQEv
Iq03/KJ5kBBvyB9os/LEWzaBO3cu2qO1WzmV2qYJgTooDd+sy6+pHj7YTgGCWmP7F44BLO3/mVFO
pT4JoZhFYCbWwXcKSaLhL/KZmKs/FuYtcHblZrHdxKZZGH4qXoftwD7cHsBCSA/KvZkbDIXt68dR
TKcozkuq+2azMYJ7PUaQshPJvU28VTjN4pqc2VJOoLEecFXgkvJziLOmzLNL4FzXUkaLW/XMiOJb
bVuNov5tpPF+kvejs7GNHPRtgd0MwakaOJgCxe0ujnDgYK15oT0wazzeXpHFM+3MhDIAq2ck12SM
nRoV9j16a2vP1EBFXOda6ZZ6Puzeb89Cyt8ExBm3H1ECLuC1arMlOew1+sauM5frrZfk7aZ+P/Yf
E0Y5BXs5DIFa8tKVrbEcNKcsdV+Th1IcDrfHsbTwuNpwE+DtA4ZoZSsm3ISKIg1xhKau9jVbow9Z
ct7zzyv7MC9ac4znZen0rZF4TfVg6yswwYU3L4LFPyNQ9ocdZgEEvDCCMN8DL1/kqBAccm2LxuzC
HcyVN8PagBQ/g65DFpYVrPHSRgb8qacUwL797UWZP6Ke9NAf4dZcrkQnjBIIgIZKb3IudD9OPnRa
4mZoDQ6Nb4x/LO1TgmPgtrmlvTNDT9BFhsgDdctLD0O/f+WAtEsH8oQBgv/R7LRN3At3WIOHzB+6
HtcfQ8rkBeD3TiWDoRG9eHe1GJ7bCMxkSZR+zJDN2NiSr8U6i/4NCoBZSnv+T9mnhVP3ZTIkuj8M
0Gncxmuatsvfn4VakfxAk5eyO4tkQGBsTLpvRPsydZ1+e3ttlvwN1Hc4Adjs4+r+RPFc2mlZMp/3
uzbfoSSRpCvPuqXlPzeh7NE06vsULUDMj0DjP20GdldE6ItYcbKliQLjA/Q5gW8Bbnoe6NmN3E4h
6JEZY37SyMqNKZ88p5FroMAlD5uJ2sAbg7gN77dLKyQuOR/qGIyKlG/jyTw6qbPho4Y3YlTtuCW9
28ujjAqPYWgRYXnQ54Kdg415aU9DbwY6vwQ/jeyOVT/DfA0WumZA8a+0z4CRKGGA9JvgzlxL3C1+
HppWYB0FK+FV/0Jn6mUWgi7jhJLRL8DDnlu0tdyeImVJ/p0ijhIN7pcFIOgkMzqAC4udLCc4jDaa
ZqAzmr+Nla+RteVXSxT/M4atCODnAmd70Y2iJ2nGTyVAx84kXnk0gF7E2eMVe6Bt9yz0cKubWejR
wXy9PdDfznV2vP1rHEQaJghQFxCpQ1MnZlxwfuIyqby60u+byN4z6I6IHrWwOjFcmpRghrG1f0Av
a7qREwLvArrJLOz+biqQPcOGAy7hKuhiEVraJ0vyk5ncVWh8CgzpluE3hzebIJg2jCabqHyMybfb
s6AcWL8nAYEEXrDQ7gDiUNnnWgH5eklHdsrsezYdw+au7t6X1LgyoRxYZQcdOaMf2IkUb81jGq88
+Zf2xPkIlOtwavNScqdnp6j9zK3PK4/8ta8rd6AhgY+3OH48+2gMzcYM+cp+WzOgBA+IQ9NxbGAg
Gw4mka4WspVDT7kw/p3/OaJHeg7q3qqMGS0SB6wrJjuZojXdPs70fTNCDdsgmuZKu0lXro5Fl5pV
C9FHjee+KlUgM2uq8omxU14bm2gasV2AgVsrMCyNCvlTJITBcIC0iLIwiCB5XKLH9BTT3K3oCzpV
s/xLkrze3h9rZpTlCUY5DXyEmY6C74W9cOtpAAkwRWvkbUNL5y5ETw0EkHOyQCWjLxqWW1FcspMo
tc0okXRu6aG0W3SWTDgJAmN/296S3yHAml8pEIxiavYqAXkDdUr43cC8PhagCnyn5MdvvzuzoNaf
s0qz2nEk7GR0H9CHZLwzVvzf98FoC81bUEmrvXbom42lkXPsnLzZDEb8VAuxEmupYgn/2sAUIZmI
jOwVX1vQDHXTypqextg0XoPBCbdWUZC3dKhQbQbY6eMcpW8IeAJewVIQHvOSjZ5gbbDJsphuqyiu
3nJJnMdQsvjt9hIuuQwyGlDJQg7SAinUZTRTTR0PezHRU8STfexk9oaw9pEF1eCKMrtvKnuN63HJ
aXBZ4oICew0mR9kNWsaSUZoSTmPcyV3THm4PaPHzeEKBP2jmx1DT33YGbjutinAH5pZbW9+iZO0s
XJoyUAfi95szfEDl6oLQaaPHVsBO2nASxRca2l5ZN+6k37X9O/WMf/vOuS12uTxjZtWlSUKMJvKC
vD6kWbIyX8vx09lwlPi56kEhm1saO6F4nLnaWBSPmmQB5s6AdgiwHzujyfNDAdJBtzYzuaV8le57
adHgDpAvQRISdDJKTG22oDTUotE4JejKi6Z42+evt91i6ULBDkSdGsUDEO/Oi3r2FmEU+7zgkwG5
8tDVixfNPCV0tbt5nis1HETXLk5emGKgS7q0Ug+WTDN70k+0z83nJrcgBBMNxIAWytSWrtG338Ou
zA9TQCZ3FoTw8Oi+S4zHnutQ/ulTPfBMmRlPoaOxGtV7qM5o6VRJtxipwCGY8ecaULntgCyLV8Yj
0BIdr1DGRD7nhMPC/D4SKzpOUYc7cxyTeDcOpvm5JKnwwgwEHoY+FtuOS/ZSdgJNLaysetcqgifQ
FbtlW3phuNeafWqR9mc0lsJnU/yDGVX4EVjUfGt0Q+4V6IB27XRM73HcJW4/Ff2ODROKTdgWB0ht
pisB5pJ7gIwCpJRokwMrmOKiPG2tpigT8ySaO9u5a9caGJacA4lpJNlxl10zcYuO9kOuD8YpwGOl
qrUtgOVHwd8J1vy9mc/NzMM888GUFryJDfggkV6rb7q1SuraMJSzfGJVEubgUT0Z7KHr5l6PVl85
LWYHvnRwZDzQSDpfYwCJqyyLVBsaZA4y/ZTy0Do6LVgxorHdjVMWuGljD/ezstmmKvu1+sH12GCY
4TmJvAsKZbbiAqmBeneSxcZpInjWRFvLBLP8mh9c+9mlEWWBpjSDOkkKI6LaZ5kX2rvbh9Da95UF
suMy48H8ffKrqz4k9Yfbn1dLs3Cw+fcDFImeIuS/1KsV2ikSEyiME427PWpYXi81N6gshOh185D1
fM8GnbhghHA82uXftImtjPA61IVlZGHQ1jQrMV29EwjXWoH+3BOpyiPHk8EF7+euyrMPgWy2t4d7
PZtANiFuRwoGkDWi3sOMjA2bSks/mfqulB8Cc+XNeT2Wy+8rd69V9EgiWoF+isYH/NPCQ85276Uj
/n0onI9CcexIn3TezKPITC9/ad/J/vK/z6MDBtkAGzBxZRADIcNEDAxiapAZf23yt2hNQPR6a2Ke
IHuMpxqA6FchZCZap5dwrBM0yAyUq4YU2LpxQ6ADcXvBFxcEhVngcWdat6s8Q4lnjBHCkBOUYBBJ
Dchp9IH4OgED9SqrKd/ctrfoYJAHMUBWAh9To5KiNocmGwFkMIJX45H3//y3zyt5Pm40BApt+Dyl
Lr1na7pZi78eccjMrIXMjNr9qU+jUxh6YZx6ctSrg1iTalr+PhqrkHad6egUx2VmXoLJG5fmeFdo
oVuFP/9ieubGrf99f7Z/dlvWbMyJ1uD7hmulj07xvrr3vxvj7PPKWdyQhvXVfOd3n+zRNcg+HVbc
dWlfWAQHE7gTAQFVuRMRnNXBBMnuU2kfS7rnZbJvy3LFyNIqnBtRIk7I/RihwWHERJONlwwrqavF
MQAVgEYwHOuAqFwuQplbQWSbpXHi9jMrHmrmjfr2/euMIhREPcEKhNhc2QakLvN66G0D748jYtri
b0aAtyBIoXE0gRP8cgQBRRJ2NEvzRPLNGL/FxdO01mi/uAbAWuGURTPYFbrYsjJjpDrCUyq6bqc3
doUOmapYCb2WTj8EPhDZw513XdbCGz7DxesYJy2cKlfTo8ehi/YkbB8ie43wf9EWQCdIjnG0Wqgl
Lj6MugAoBbY6gBvAXpHdxTSo9lPaNRB25BH33+sEACcBKYAk7MyIoBK293HCUzE1/NTUx9g+rPWs
XLsxPo9kInMwJByFihPQSI/0LCr008B7z87tjQjpzpnWKjfzZ9To+MyM2u0VZySp7alExKCljbWX
RpCdeE/zj0OUs1MYsyR0IQ0QQ+KkHH9Z+RC9/cU0AgKDMhiivyswcA2N+EpkGj8FyOOACS2vx81/
s6DEE53WRcgYWfwUvY7xIWXH//Z55VIJmv8bgABdGghX0nwN9jI/9K/W6GyKlGulKKmwyGRy5Cwj
L5U7WuMxfdC/WmCT+YuxICiyQSAAv1YLheVYJFHe4a1kON/sY0RXGiwX8opwaiRhkJW3kPFVici6
TCCN5qR4tbLXtvkokdvQ9x3SG2aYeRmIoEd0A8SD5YqhdDu6a83IfRLvz9DiV4CBESzBOLzxKrw8
X7PRGGUVdXiYfc91BJcv759EKH1BsgctyUDfKJmh0JFxFrS5cRrISROf6Dvh87+fTEj+zuQbkH6H
rtnlz0/62hI1Lo9Tj7yrWxcr/rzwXuZgXkIMac8xkq3MDiSHeGpZU3CKkdlJ+bfpoH2BaIWb6pMr
u7X8/8IxB14v0M7i5YU8idrmolW5kbJEOqdQoqk62Od2ueuDd0K75inDVM394bhPZ9GCyykjY6mD
EtawT9ztoIZd9msIouv7FPhicKLguEYyDQ/JSwMyorxsCy3zM/nx+yhfb3vUwiTpM27DBCYBHYRq
0aeJw4An+Zj7PECCbZPzL063YmJpAOcmlOumyDIRGj1MGDsNN0C1An9aOMLw3sLbdy5b4HWiLIDd
5FmJqk4GDcnuGAUWBJhPceojve+RaXd7ttZsKed9OsRBXJAu8zUgaRiG42lfreix4R9u21nKXVwM
Sjn5KbijNNo0md8W37Gl3Bo6U1w+xmN4Z9rZIUxBjdWNpTeIGrzKzlpjyMKSzQwOgEQgyTh3O1z6
XDaMQIyEdeZbxnPpWu3Kki0P7+z7SiA96CIryqbKfCJ3RvDG7AdDPhrFIXNSt4mOJbBy8SPQt7dn
dXFU4Pj7XUNFVKA4Ih4n9mACv+ZH/V25tdbaQxedY0YqAlY+PzLnrXb2RHNozFsm8swX2mNnTqhQ
vAqQSxGz3AzhSjZmaSgmHuHg5EG7yzVzaEFlGaYhDoXBA8eei6aklft64WDALYp8EsJPMNGrvfRV
BeWaeLCxkaLBpc1jhZSJpv9ze0WWjOBZPJcHoDsKoNjllKWk6vou5umMvBIULZ+bVd2ENRPzTJ6t
ShkbQPZmRuq3XboR/Ztd31coQdwex/ULgYKQ5884lKVPJMkzmWEcQboxbLdFB2C9Q3B928qSg51b
mX/F2VCknQ1JMOqp34+tVyQ/6sFByeJ7LPamvbIwizv03JZyApDRkaUWw5Y9yUPIyVajdCNDNLR0
5c+oHdFx0n5lodyEznjSUvTs/rexKieEVWaRA/KV1B/r2EuQrqmah7Lah/Kgv5MAdr7BQVGJiM12
5gNPfQ6lsUwjBk5PfwCriM2fKsvr6c4wV+6OpS17ZkaN3TIUPCgqBHDEiIHMSLoNW6mtL7o6+qpn
5XGA8lSYSMy0KIskw5wNXxqeAGb1jZGVM3TR089sKD7IM6dJmoCmPjTEYssTKKm1Hl27IBZGAn6r
udkOgcM8mEtP57Uswi5LU78DntCyhJdPr0707lwIQugzI8rJgLYGQpohSf2ieEriHzPss1tBUi2U
ky9tKAdDjowmgAwIR8pmb1oPxHERZ9V0F8We5dzb1j+raPmlnYthAYJHMH3IDyvxUJXyvEog4e23
qIQa7eciuGvC+xxFytb8Zlr/NOSgkQ1ZI4mbL0/lJXlhVgmNRKoJKwhhtgb8aYKHoxQ6eKDx6ttt
w3YBGK5vnxALnoinBCLX+fmKG0TxEejJJhR59sQHszrOiKDfi8kz1/pKF54sF1YUJ2lsEC0Eo5n4
yN+z8Wjpx7r/WjnlJhaaW0/fbo9p0e9R1gXQGYXXKzBFZ4ElqBBa4ufsFyVvtHjqi5XIYc2Esk55
X9DUKGCiqHZt/F1kWzJ8vz2KRVc4G4WyMsDq1FlqYWPhyXGg+RddfHTmJpTuh5F/SsVd/k4p2PkE
xyL9mTZlkYYRnaRlIVKfFDNH89e6PuakX/G3xYmD/AFQNHNpR00waLTrxsAecLoa93mw71A6zK2V
03XNhjKQLK3rpGknnK6pl5duU4Crzbu9OEsm8FTF64JBd+YqrstpEtsAYST+EL2kuVsmH/pu5aZb
2plgAyMOKp6I7NRup6YfmaQZmh0dzWvjI5OHonsOhvdDp5D3RZMe9IvnF74ab2tJCE5Vu0t8owOf
5yEjL38xU2ffV666xCkNI2nn7w+fuugfrfhpr2luLS7GmQklyopZ1hu9GBO8VjeifcriDeOH/zYK
JZAy66ZJi6xP/AmEMQ51eXJs4rWzeGEcSPWDLABNO7N6lZKX4uZIM6BJpJ/b9Y6OZFPa95KtARKW
rKDsgl4/NKQaVzdbZrZmGBi19GlzJ+lBl8cxWtmAC66LOPA3soKbyFEpR1enBSWlZV3BdbsN1w9J
k26r+Ec07m+vyqIdZ5Z9AD4KI1EWHl2scihytADoTuU2o+Pa0BTKw9Gttc+3LS1Nmo17EpUY0DFa
KqUP6qrQjWtJ5cs82ZTiawzYfZOvdVAtBTogxPhjRpk4OeTMjpoeA6JQYBLCQ/OpO6AnPuTbZGwP
WWS7veTu+E4O3PnsvzCsHJljpfXTqE2Vn06J15tPmc5AMn/8i0kErQzYY3Eroz53GY9a0gjB6orl
qrrhrov7/TS8BdX741G8s1GbQ87FAvebYkRvmhIKG03lFx8JQdbFDyBqfnsc82QoQRqEsZHXndMG
CC8UtwNuBLqwFty7T8ajY6Sbkb9TGvb3epybUM4bREu8jR2YoBn7rofDDwbs3e1RLLg0qn4OSuG4
wgA6VXxtilmb2WUk/VGkh6rOntgod7q9li76nY5WZuvCjuJaKQhpIWkFO2majHcAmv+oOgviYkXG
HxIrpkeAVZgHFJu1HY0+cJPAsh8b3foJlmkDZN/EOJRR371NIejChJaHri11se1N66dWQkueO6Ox
qUjZ3etTlh4rPfwpWiT1Jl17NaXUvZqL3KsH+2PcgRcdsJgPExF8r0nLOZSOFrxOBQju7BDtgzrN
Y8+sHeb2xogGl5HFHm9l7lkyCFxaERBm0dbxwAVaHCIzr3YyynuvDm39MGZy2uWdMXgIDMIDMyGf
iCJD4XZOHL0WIqmPUwbW3ain+kdHT5utlknrFTjEGo8a0n7qZN56gWm22zCqHPzVIc+RVsp7m5aB
V9s0/OSQ0Nzo+tgnro42K4Cr5/8NhZ5ui3gbFXe23SR36Kcx3Cpy2ueq0PO7JAW1WtakpTtYAkmu
gWn7lhj1llegOh9zFrthKp0NbfW1Ts2FAxo70LHRFIbSAXonL3c8lc1QlDIqfKv4p0ue62lwJV5N
a6Hymhl2aWYoY7NMsrCYb+csc6PkMQLYvdjd3jC/82iqJyNCRqwEpOJMeXFpZozCUIOXFH6mT9Yh
0JPekyhbe7nMhWvwQdtP4PfbMJkDnNvJGEI7Q+YOsUnvGrNqfHARxQfetPFDJsnktRGZ7gezSbZT
J/kLNKGEN5Rc98AQCLwjb6sNC5vUK+x6eBsaw9nncT+5TEqspCy/lk38s2tzse8Hp91qBDpTobSh
3eQYckOMiXjliGowqkS2C04Q0F0h9ncp6309aEZIb1Y2iPq7Nb2VeRbUWTo/V+Zz5yy/Zoa5mJwc
+12Kn3m4FSx1CZVe2R8jZy1imo/BK1vW/HZFf9qc57i0FVo1JVIEpQ9lMM8cfQkhChR5U86Pwnmg
YuVuWTj4UZyCCAVHnzMiNcUBSgc69ij4Fb6oEGnS+Ek0ayxvyyYAyXCQN0SIpsxeNqWmGVpJ6fdy
6naxLrRdkwt7s+LKC/OGxwvqk9ADAeJWGYio4iIGELzwq6MIHzBV/+3zyu011lFYDrGGzxtfH5z8
2+2vL+12lFVQigSVyvxouVz0KAZ9K2nr0g/r5v+RdmW7lera9ossYcCAX2lWl44klapKvaBq6THY
gIGvv4M699ydkKUsZd+Xko6O9pqxsadnM+YYDOUzUftd30hfJOQaNcgLW3XuOINvAtPz1EOLcpsf
2XhicqIzWBMFKjKHUqY+mLmhIxyQ/lLH6LwxzOWjr+s6b6oxdt5YqpJVC1q0Y1U9MQT/KccABUad
lXeJo/5ctInn/x9r61l8cVOJN6UecWBNd3mQJQtkNcLee/a6+9R57Orn1ABfVv39/a937spi+m7N
P9aPt0XY0kyroddc3NtNPBTjUQ61n9gk6KdDPu1r55KM0Lkw58UTtI0H58R0Fzonzb1a0ojM11MC
lMal4eQLRrawDNDd9NBagZFMGVd2Whw1oTddAqnx9zdvOxtsISZc8VoQecHh8N4SismxnJzcyu5U
T1iUT7R7yOU0h2PB5W5E7HA7t7QJlcSgUpE5Xphg4L/NZIT46FfeDJeYuzZ3EQxCyFWB0wVxwcot
snVXVmHguNZVfq9Tszm2uuxvXJqzoBqS1F9yh1+ou5215wE0CLwAQJBbEBk31FBL3MT7LAtb6kvn
3ipDbV1IVDZO+D+remFlE08UZjsvYoAVSn9xdOy487Hy0RsDm9hbQmZdNRChuJcIK3P3iY4Pcowu
nJXVD754HP8aAZLir1zHKj21eUqEoggjmym9z/V8VQKkaBNr7xJJMJMz3E2WuaMsCSGuFEOwFww3
3tP7f8DmUvyvfdT6HOTna0f3tXvpey/XeOXS+yobwjS39sq9a+ev7xs5dyCguvZ/RjY+zEWZ16Jg
nrkHtBf9/QKjI6Wfk3sQK79v6OxqoEbKAUzGzduW4wamebWAofJedhgAzMUvxymDiY/375vZuMf/
bNo6l8Q88O0hh329abSZtMArkN0XeV77QzYe1GAfl5w+tpW+KSfrTwcJyo/bBJ/8CpdF1eaNkhs+
j0CyXmT33PnB2aHIP9X5yZbc70CYqN1LE9LndhKoXxDLg1oU6ef6/794dpSwlJfqLgML9pHKT4X8
PFkfC9T+7qKNAhScEyA5CNdemyip7poJsfB9IncefWyKCx2pMw4CQgqoBeHHkQkY66l8sYSGYnwc
Q39J3BWpT+1P5nD7/ic5ZwC8lQCqr3QgAOO9NlA1zYBhPZvHtY6MnXvJN5z7eVBVAF4HCiskM5sA
jXqtO0O+lcfVeHs9sn/xx6/REs4vehMAvrz+4yfDaiCo5PKYZL5gX3R94Y6cufOQDgBeY30AINa8
uSOFQwprznR6r5ifFD8tJ8Cgg/wgOGQ9Q6+srHv44hunfILSbzrCfVXNHmxj311ZXmg1n/kMMAGi
GaTHAKAYm3dmNJKxznp4SGee956VXMnuErb2/F79Y2KzV4Af9e2CesR9ap4sEnosyJp9fyngP3Ol
UeZda9fA7EC4aX2KXuwVt8a2G0FvE1eS+bP1kHTHSwz9Z/YK4GN4X/qfMcHNlaNe0i/IbHnc9wFG
TxJ39/6NO7NRGBZe51pWIlCs4vUSaiP3yrk3cOMEmOu0b/BTC/iuvkSo8nar8MlRcaOuCywiktbX
dqbKY6kpUw5sa1/eVZ+H8cO3DwYwM7Dmdvgm1ub2pQwCfSz1vLhJr6EO4nz4zKK8idgTd2+da91e
PkoUQyfe9GKX7OYbVlwIvd5sD7rQaH6AdHGdSEDba7M9jHiYZuzMeBBX9m9TX9FLNak3BwkW6F9y
AgAdUSLe3GuJOF2SWWGERmYhVBNBVnUBmHfOgmmCaQuQU4y1bgMf4oweIPMU43cV8qdjfWnk820W
gC+Ma2ahs7I2PrbPGxvTUTVJu8RZNYQ1iF2LbA8Mhk/yU9PN0GK9zedHbTynLJLJIekuHIEtOAJ8
3bAPCSHMNiNQQefw9Uca2dJJu86XmLIHW5phlrBgma6WLvNBkXQnZcj/LB/Um12NgkIVaEoGVnKE
tRujEG1B0T8xJ0wlRQ25KvvH9x3AmZOHX0VJH4caHsDeOOOhKohdD+0cG9CYH25sdSLZR8MGLAGP
IhpvFAHkm0nWpNEcY1XGFFfmL2rlISW/31/Dlmn27yZRtrLMrjf/DfeImZbOlHZ6wuEGO1qvgzoP
kMDo/o4ssfXTeWaFEzFUJWd1Serh7P6tUEf0RgB73aKNUDkRBtREptga+Odxbr5iROrRkkb4/hLP
XC5UYFHtg9IgQrw3oNqZZiWQVXOsOmPEh8rlsSqr8sJrsCnE/N1HHG0MhOIoALy7LvbFgwbSEqLG
gsyxB8SP0cMXGb+NAlQHRh1088O/WNILY5unzUlFZTdtiuus2oNVh3V5SbVzW+r5z3og17k+Pe7b
KhaVSDk4YTjc/BHT6EHjVPuhe26p9iVmVuo59Wu1My5pmp3dRgQfKycoyMO2xZ5RoyIAPsIZHFiq
8J3R+TQJfVs6IkjYsAdV+SXPhBoAvszrrHcN3BCUQwQTj/mWUXUEz43FymWJydLnO5WU85/Zrt0U
xNRUKvBSyiBBpbzOp+p2KZsuJEVVhYLxPoCmlukvzjCiDK8mv3eSJQLv+ex7qbD9pRkaf6CI2Pyq
Vd1hhAtBpbkZHtPBmu6roZKHvDa9KNXKvkWPht5b02CFfTV6N2LyxkNF089Wq/SX2ramX1BK4weW
5uRzOdu/iKuryBxl8eBk0IxUU2eHLrx8QJnGt/GaH+1Aa+1bxtLW4SCGBlJmU50cFt7WO5L24tjl
k3NIbTn6/eAsYe/o+orn8xx1BhNPrirzwO4KO8oza7y36on5lllboR5n6yCytr0ZFsH3C4YCdwpd
qVMyqulARdOGCqPTgQ3tEZ/Whgbm2+tKf+yJuTMTQgOTpvODmxf5gzZkfsftufZtO/0jPPCGuUxW
d9XEeqgYZk6QGNBgQCfPjATk4W9qq7Sjti55OFlMh105jhEQd98xKVgENqtpKL2ZhvCpwhcZ5GLc
1DFu0cwwHlRtX6co/bRLNMzNdLJ5Ukc5L8GH18j06KT9fLAQsgMDQXepA8KCtvB+MVYvQJ1JkG97
bhpWRW5EhcGwpRoKMXxQ5dcmc8X1xBoDRYs6r3zbmVx63ef5A2jMrABq78l9UfAflij1YS7HdsTW
Kz76BuoDB2IPmd+z7JnPEm520u1Xiq6BDnphp0Mg5fIM6Rumggbk33fEI6AyRkP7B8hOlB1qz+Tf
ci81ns2+VxHRkqDOPLvukzmbzY8EasufuKfEtVHjNHYm/y2Npv+yWEvmY2secTDmKKn73zWZyGMC
udnrOp3Lb14tbO9o5QxE0+4woYnIcs/HWTTFAXWoP+B2cR600n2Qp1yHtTeDmaBxxsDJR2ePMk72
0BiF1/q8Kwbg0JT6kbf5GBhg2AHNmam/J4rX96N2SZggt0+Dws1IME6Ve2N1+tElU3Yl83Fp7lp7
AF1hSxZsjsp9SEGkx6mu5W3e9nZEe3jZbD0kM3NFCP2quLXFiH3Of5bWXHxrUm+4yywg3BtsxlMB
iJlzTERV77TVOo9zgr33HTNLoTY5ZLeENumnqmu/mQBDf1Gt+VwmDnIUjQ7xaC/OYdFE7Up8pYVM
bIePNN1hb/kXC0wQQeOVNMyhiRFa9Sx2ZQcuK1Eaz2whjIVzr0xf5CC4QUyMf6Su0UntOdrIPPfp
UDchaJZU5E6Ggj6bLduAu3V6Y3f9gIV6mNJYScvnH27xY4QXTpPGH63facUWn7VlGVINTaHOBCFs
z4bKdzBXtqd1oQJP8zFcnESErOfFrgecHT1pcwyQxtCdNcruaAluh2BId5+UXRiAWyRpUKVzivlN
tBhnnDmQ7EBToU0nI1g61fl17sqTHDSBVoUDrPjiqCqQuc73dml1X9Rokx9O74xgpSrysHbbMTDz
ilw52QrlqDwMCMrG9nGHjSBnRR2YamggEg129ke3AvONmeTevq6kCOTgTn9AMmRcSSQxPwaRV0fL
zBgU3gXmWc2y7oNZpvMBjscIBMt0WBkj/VxYjRIBr/RwXedd9oMRvD1+jnQqsAq57Ll0xpNVdGzf
auJGuqLjF3Mohz6YvJZCZGbs9+msvUPLMjsESHR8ZPkABetSlp/Mus/3EqrA/uiM2dWIkbj7KRla
uHEyHUAa7q3Nf+N2KAu2qwhRD2AbhsJIpYZw6D20aprFCQevFPFIeudEqMcP6AssUQpCtq8q1fWh
mGcaTIo1fl8Z7tWcC3FyVAL+mbInsz90i/itrArOboYMATH6e0bBjlQk/D4lNAnNQv2qkjr3c90o
366qL6jx1r5ICdg/E9DIYzY03xkEYG/Cm+W21JC8JJ6gftl1eBjUkt+oDqzmyItG36wwySkgnutL
O2kiVQlwXWeKFSfZmfib8Eddj0U/7PK+HG4WU/G9ITCJbrVuHXVVPwf2TESYsdk+pKlBd0mT8miy
OIKklA7f8PpW0ZwVebRMyIVc0toB+oJF1JY406OwHcA1mBdMjq1DTarShwQqv+nGoQocCaFOxe0/
FXeWR1DGyYcW7HF7ZcGsO0i2gxhV4/O0nD43feWGne4X38Ooz22S9UCID4VxLHnS71ui2iiD1zvx
PtdRVY/OTqqihQ6awY6yNKaAyNI52uVUPA71oAOiqOOjct2Fbouzo0rXjNxsdMKlHuiezOAuCXRL
CjxaKg3THhMkZdLb1xUoWQ9miX9Y4jbBnEEliwuwugM5aDzPpJQnh080KoAie4AsWrq3VNc+SFG1
x1ouw1MnJyuks2ffS0XxRzeyijAe3X8vhzkDkfbc+ZyOyPdYr/cg8k9lWGCzfJOn4NGqVOOXLW+O
lZlYoWuJ7qptkJNZM88PEocYVzrvH+3JBmLZwXgNlKrGg5lz7Scmqf1iGX4JZim/d5FTmhTHbCoF
vcKVTQIUDM1d65bZ3pUZfHfvLYdqTHDJEoicFk1vBRMQML61VPaxbwi4ojAnYp/QA5q1nxVJsbOU
81gWaXuaxqGLRG/gzDpLFlaJEFE7GM6pTa1xB64y1/dGs75ZLLCZQUPCDYlg9RU4DD18yMQIrKlF
CJk2z2UD0rMEfDdHVKeSXQekwE57NqQEjcrz58ZRQcUGcOW2jEft5HC/6Zyf3jL+lO7kPo9jQhGK
5nB5g2ns5Yger3Qk5nPyNjn0mDq4KgD7uFEky/dWOYjP5UKSwGRDvy+rxgpqxSUGevIiNOrM3TFD
yH2TzNU1ogKcwXkEfA84j50UI49MrlapZQ7+XhfAoqqTbJ8nokxC4dhdOK+PTdGP+KbAbfhI6O2H
yQYvnl0SQwaULySwx7wKOnMEi7NTTlGiVH5oVDbES1ElB6EGdVsvlgiJ7J1b3KM5moo0vROqNG5l
I6CHO5pkV1Ci96AimkHoWRDXryujCFHOaCE+0Sd9OAzu8Dib6W9g3DFhzO46xJcRHTL9xcF86ByI
hchvljurmHZD+ctu+/IrX5w0YgVfQm1kP0taUj8hugoQg6wQGW4FakQoi/lZ8yDYyHe9TIwIQmQQ
3BmVG7LFmyKAY6YgqaWMxtZOdwVxQILYafvA6dBHFaE4dEjZfDqK51kAiJtNvL7z7KUIrSar/RYU
NZAKbT1/Qv0kSm1BoozOeeSwNDMwkdSabG9DOXHcSe21D804Jb6dpV/SBaMVad/LZ4QRGYtstBnj
zC5GzFR2RXUqeAHKZZfZZI8m5xAWtrROTHJ1y1P3l5al9luBQ28nbbabhglBqU69Q8I1nh3oGwZ5
JZxoLsb+6IIN8xEDBNnOTUXzbEHe5hqtjP6T25PqpJRYYoekueOXalHiSqYLYDuo93RBodRCg6zq
ijs1wSFkJnhHBpRF8KR0RVTNZR+JipUxNDjcB0Rmwl+SttplaDFcN9PoPQ20StoAPNLDaZrSsvD7
xNCd39Ak/12NzRDbxK0fKyBQrvoOZNJ4IdPc1145gfncaYEQ1+4+ET3Z8VXCCOymTtAtlhcuJtWH
SnTZQXCtQrt0v/U4CzdJ2/Y3hU7qz1PnFNdjJoRf1mu9aB7zpwxIvd1kOSIcFs/yra4zPnlmm8dm
SjCwxvIM6VA37K258SIzHcXTWHXIwpe6CXhbrkHP4AYpSs+nrF+aSKTtF6Kg99gUTn3dFEN7ZeZO
f4OMJ8Wbb3V3rJLTo+t06dGQBY6KApK7Y8Uf/FdFmGkIGDUm7ibL5nHPG/hSpFtd3LUdIntJPeFr
WydRBtR8XM2C+ES7RWSZmNapbaQYdZbqJyth5s6RzLjjuNifesMRUZYlddgUGvNeRj36YurGK6Nc
mt3sjPNDbtf9g10CL2AtNvUbPaidLJPAK7wjmGw+l0BIhEPBaZCaugyKuhlvzQm5koI7DAy7UTvT
rOwd5T0LLGXofcZGGiZ98zsp5QBnMXYnIXN6K0yvCCpDhZNjzL5cNPiWoXJzbdGs/141CmCtvLNu
hGkBNOY2NCx15+CpnspTZogygHZrG0LbdJ9BU8rjGK8A4dty0mj4RX1SdCeopaQ7iyWQmljS/gGt
ARMEkbYZTphUvrK8hO+qtkgDb9HeNW2LFU7N+W50cjzrUqhPwGD+KvLeuzMsuDmHtwhbVs65HFN/
xznNve+mpDUa2skQmr3s75y6sa9ow/uTOxi/HRBPBuYg6amYrAkiW4XtoyBX7RaWjLsMnZaAN73t
MynmyBkGzDyBjSgi00T3KTOg4Vl5xR/bHFD7t1Jy1zllccrFUO/KVBsB+oFZpMBu68OFk0iBSHef
M9XstdEjCOWVCTZJT8aCMvAyQG0aaMQWxCl5SYKSZ9VxZDm7mrys9RMNrTGWp+1zD6rSyNBJclzM
sQ4Wo1pO3JzL70a2ODtP0ul6kfrPXJTVk20R7CUrP2vIge7EkPwclKofpVW0cV8lk29OphkL0x19
hKNpNIJUa49APA0MjIGAINLUYZEJy6f4PkdgmzrfdDpyGtJ8BJsoPu0ttAqSACCdPqxoc5tRTY8J
+HUw+DCTOxvS64FT2ALjO624Ge1C39c5mZ5YTx+XvnYLvzVq/phw+w4IXvJEeE4xIFOJ3O8KnsVZ
qZ95lk03wuIiKOzkD2/K4QoMhNMJqMnmaOPJCvJs0r5w5GgFi6cxymPWKhDYHALzg+EenSTVYVkU
AH81RRs0OQSbtZJpkOSsvbI6auzHxvCCrvXGXZ0lJbCa7DPGxbzDklfNn3KE1PMy92vKlVVRydIR
qZjs7pyelpgq5QvzQeyyPDgsYUdnoEWAiNfYg5npj6xKfhjNrsRIOghQplxZV525uLua0Ous1XXg
pa0Rd9a4biFEinpOeJhb5fe6LvN9heRrV8hqQFHBKoOKogDVNAQRNzIwdgKmYXoSkwNB38VARjkV
9deSEPklAZT05OBu7NHT63zR8fGOIJ6CuGGSQvWkQ3lrrOlB6GS5xZPa+WNeO/ddXiLXqb3kqvQ8
M6ohBHSwe7fqfG2qDNGFm+2MVAqEAVXvg0+SRw2Kn346dL8xUNH5Fa74AeJBddRLwn13kiRa2ra9
R8C8+ASIJKB6caJSzkDkJCd64w1TdZ3VMv/8wUoppGwwf4HGDacUcxibbqactAMha2+JB3p0zOvl
IsT3TPEQEi/rBA5FfGBtuk+NSpUDyMwS98PtVBwz80KP4Vxx8sXv25smo05c4tEcv8/vqiSYLo22
vynBr0o/6DuBHQZ6y28GEybXwxs3JUusRYVK4ckydnPxQXYb9MVfG9k0MBWrmXYgZxiXkHch/gfZ
09/8/OYTcIDG1NTj512UHAXw/88fP0J8bfBgRB1z6ltwwux2mENF9Smu1bdYWd8//OugxABWFOhN
IBzZegBe9A0SqXsiMVAXE2l+AyjZRwXso91FTLWsZfxVMQ4nddt8E4iiy1aBPi8x6ju0gFBXn60/
7y/jzEGCDWAS0F9BLrLFVaODwC2gBVlM+R1VsWxQqfj0vom1qbGp03Ng6S1Quq7wsK2c9WALEBMY
oJLE1IGvTPeRVSNq9NU3twFi/H1bb0FV2DKAUWDQwVTatjU1o9DYLS0In/pqOpT1eFqSATNj9JOp
0p/GPKAcOX0MAr0eY5h0QDX5l/rF2XgqoyWTV9gdi0UKPPopS3+9v6T1Gmy3b+VIWWEEOArb+XRQ
MiGeaRI3NptfS7+v89lHLdWfcPENiirQJaT92w4SFoSG9l/cLqQtthAP1nJeNZnhxM3o0ghk7gwN
EnliCcrDIovKfETJtvk0WQRE65hXeX+5ZxwnoETI3rGpwH9sm/ao6vYEcj1ODIhGMOtT4ZjR/8/C
puM34k3PdGE6cQrUUo0j6f6LA+9A/RPPC/iAgJ547RoEgmUP1SSciJpF6LFoGx2cdn1mP0imtTb7
QJiM7QL0E/QL7qafOFPE/dodrFihhJbNPkEd9/3NOodAAFsAWthAI7ug1No04wvwght9J814Qcss
HfZ1Ezcr6Xt7WlqQEdXqC+nrr0Zi7xVv9hnqefb0+/2/4c2RQDMdbhzoO0BcLbaNBUqjY0hjwZvi
okBaZvX1YqkL7cSzJjDcDf4zd+Uv2Gxki1wMtQRrjrVq/xgyObm1t39/FW/c4LqKFyY2QD8gjYq0
kuYcl/132lC/bu6mpvIztnvfzqWlbF5t5B+eJxLYaSBaxVvMsdkXnOw5CwifAfcDphDj6puVZAA+
FFOWw8JaCkxtTD6hTHvByFs3BOARJDgszEe7mI7fYmuMubO7rjZ1LJWbNsCadVXUTdJDxs+V8pss
6w5VIaqreYKuiXByDwxClyZQzrS1bYwbgy+NA7QHkonXV7kmmHFyhwpQB9RAwBqPQS8EvnbhW1RB
UeiD9JLrfbYtWAFFHrQK3oQsUFQ13cGxdMwaM7LE12lQfoUavhq+2JeILd68K6stgMc89pd0YHux
XWmB8k1MOp4m47PJ0p10HAgMoVGFMGPGmJtuwtypftLFu+BTzlrmiDWsNXp9AwvWttXKhFIdDzlI
TwYX+hY0cJpjYl3T8V7pJkjIpWmrN4EBVoshihVQBFbrN+MEoJh00FbydGybYgmbub516jbIRBcK
r3f8Gc4sqk3zEivYObMM8lDw0pCywzF6fX5spQbCJZ9iSAWhBL6HDCwmW03ktTTE/xTthamJM1dz
5bQHiwTwEsibNn6s4hMyaaiFxVaKXgSqgpcwdW/iRewjUP5otiEkhQjg5kKgYcWaYRS4+0iqPYz5
NT0Kx/2Ho4DVDPpseP+B/wXvxut9wxUA3MJUU7zYbjgt7I6W8vhhPwkT8F8AjSNF2E7GZTNBj0OO
U1y2YrifPVSSkY+kj+9bOXcAXGQHYFoF8B5oqdcLqXkiGSNiinEk0QI9MLn2007tMAQDO0zj8/vm
zjwymPP7x9zG+ffDPM550k0xzQDhmH575qcZStNL8fN9O+v+vwpK8X3WwXsYW2GP2zh7MFqepayZ
YpS2HljSwgnPz0Vrf3YV9c08D/jo3kKkML3gOs6+CrhPFmJuEBJi5Pj1fopqrKrMK+Y4F5lPE4JK
UBcxjDgr/avjTwKxaWr9sC/NCZ079i4moFbOTyhTbFMxQjjrVU4BSVyeKLIWJv+05Nf7e3ou1AJf
KX4cSMszVDOOkaN/qZcpTo07Bg9sgqaJVHdD4gS5q3y63DvNwTJuMvMP0cePz0LBFcMr418bL4/p
rb7lRUZrawEurNww466BYh6KvmmeHd5f4hn39MrEJvT2+m6tWy9m7NXKn+o9Me/fN3DmvX5lYOP/
pA21H5ZhDbRA68jaZcNRt4CoFM+D+eN9U2fXYoEKz8MzhvRscxKNxTatAp3B2HV+Osn3S7jECz+/
1a6bSr54c1Ph5/3WxDxqdan8cuZIQ/MWucPq/5BGbAL7fLTRxoIwfcwloMPdPNCnDiihU6kpu/Aq
0fW3Nu4CZI9rDA+ZPwMUFK+P1ixUs1BhLID0c5/mz7Z1vZB8l4nPdvYLjInomXUHD8C2S1rfZ9zv
K8Pma8MFK610YsMSyyJ9BKw4yqwviY57U4VLfhguKSOfc0+wh/EFHAwgwreTeC1pLMSpaoGcbPrD
KY0frdlG6GSh9ZClEDZp9kbu/lyS7toCIdYF53jmyGCQHG7ZwCQRyIU2J3IAAZNXD8BgmpiWaf3y
+cMH/uXPbwkZx6bM5wy6OTEG5lGSjnrvz78wgJAf+SYQuUg2X3+sVOWq8PQwx3VKPg+TgYg79S5R
j64/sj2KGJj4rxFrU5jtR6MwoDgDoGoCAwAyPzQle0LV/hdo9gNclGcCGWAfTIT791d37r5RB2Mg
uAUYYtxmsVKieUCTAlB69dVBjN3v0Ux938SZ1x9D/v+YWA/ISw+uHGcaVb3EuRva3yWNanlQ7OOp
MoxAsNNmKM0jynxtRIGnxlILjFhLyOagubRP5xfxz+9vrmwyE6NlKUYedLsb+R5SC7o/mJeqdue/
xj9WrM0qem8emhFWrC4yLD//al1ax1kLfwNYpLH0TWVVODOYP7O/+T7g65WXfatMdUvlB7XN1pzR
RRKHQPmvnS2XmJdlyl66eY4Z8rjJ7G9T9LFBcKwujDScXw9yNkCtXdSBNpEs9COB7xsAx2fipgFw
WoE1/N84MO8fE5volafSTbsKJlIgnRRIgFhx4RKePVwIGzFQb4KoeTtaQgB8EKpwUIRB+NhoE5gd
J0zakzYvsRGcc8ZwxCilmpAkgUN7fcBKzETPM7HRPEH5FNC7C1t17mu8/PnN16iQtPIasFbg7d3Q
/D0CkGv/C2+CeBfOCqOXb/kCZ0WsfC6EEWddmEPa8QgIinMpLz+7TWgNoJC50gpv43l3JEshFPpk
3gKMktG3fuGxp4+7RVTeMHmJcizKDZu98qokyVOaGrHn6ogXULNKhJ9zGnmXqJHPrQYvP6J41K04
0qPXHx3oWRQgyIyWlvTGPa1MEPWg3vjRjgNuvG1AJxQFKRzlbeRmuIQ5JEc0pdWORAAgfXy78C0o
w0Q1eq9bpgdo3TMjWdgSzxaAo2kXQIMiGsTB6S+EhefOMIoyEABDGvmW08dUDbMznUwxWvr+WH5v
gPBp6gspxwUjW/cI/LGyhnY1ItKg7b6MNooil8oVZ40gbVqnsaDeuj1hiNWbEaHKhC8ig5r8gS0w
1Ty+/13OHS5sFAbx1tLrm7ErE/W6ApN6U+wBJHxSS2vuk3T4876R9S5sw6OXRjYnOOncZJAOEt26
ROmxe24AOmitZ3wZLv6NKfRPQUmH/tmbBETbY80XF7D/YpqFbxryihN6P4rlpi2cJwkM9PtLO7t/
oCxH3QqYZ8gavL6cbSVtED3bmIxire9RJIbWBad87nXBFP9/LWzJYUpUARWG8eeYu/uChEt1swID
LwVg9OxpQ22Pwgms5FSbZzIByXfb29i4JpsVIosb7cx+Vakvqaz6q2TogKRBwwSV49r7SgZnxrCA
afn1NHn7gQ8YrxnDwq2HC2/ruVyLoWkHPAJqM2BkeL2/o6hoSQa0Bdpa/qhpfsPaIQuI2+dBj3aY
z2tj3HdN/fE8HAzu/5jdnNg5bTVQNtkcS6YDwBKji1N79NzJYeuYJc4NWnp/s74XcbXL84FnmLPB
yhKNiieAas3s1TsE286VMVN1Rcac3wL5jlGLHPiYqSF1VNQlhuOhC7BPTdEFZLCLCxnZuYOwTsmi
q77m8dtGDFsSkTU2drzQV9nXAVxwl1jKz1oAswNISsBWjkrf62+aZxhpy8EqE1OAUEtPAuj7JNQl
NMu5ewPqYfCUgZfYwKzzayudByT5yOGjq4mGzdKfUOxVYNGrLumZXjK0OSup1zT9WMBQMgO4YYgQ
2Ki7qZ5AKMPtL++7m3PXARQDCJVR8QCQbpNo6jxd4K/RUmwIuTH1HAlO9nYOoAtF36jSxRfDyL+9
b/Pc+tbvhDHWVX12WzZPIQqVeBIjkVVyJ+x7rzJ8jfmQi1XYNQfbvhIv7GwfVYPPhSlnRG3l1IQC
g0gKiDQ+Ed8oP7vVlSVQYcGFL05jZRzb/hJT27mtfWl+k4LWMzg6AaJbYqBW1RzI5YtQJ8rC2vQN
9/D+lp67+3h0sZl42zHbujmbeTl1uTOYSBQluEdau/eROebB+0bOLghJHGQIAPR5I6nhFeC24ym+
G3KvcW8RslxbXZoEidWjfFRWblTYunxUdXaJNeSsZQQuCPU4/tmOP1sVpuxshq2U6iDNPpDoGyzm
p5zaOw5JykuE7WfCC0T6Lvqb/0Paee26jWzr+okIMIdbKsxkT3E6tMMNYXdgzplPfz56n71bKhEi
5EbDvRbgBoeqatSoEf+fctgSVlze9HoBiup8er4M6Y3gPpuOZb2Q15p3g29ATiTjVyzzyAuwjnD7
9NYcG/ASZI+ph91c/8UYRBv+cfvUVlSDMWvUYkEHBqJmuY1nz0IjK1My0YnsFfMnfz4aw9NvfJ/5
98XVJ5K0F+N89v2yCDKlHyvFa5zdOLmV7f637wu/X67nIO+0VPFUJ94lCoitd3cQLqdgAlJARtQE
l2xRh7MVyOQ/snTSZE8OE1fdz86dmPZL8sMGHw5kDAiRlqLJpYDSboYs0yzFs99PseZKTD7d3qPl
A4KlQ1WXT/P2020pnEEr92nj673q6Wli7Tsne/Jjg2nd7kUbjcfaaJNdPTjQ8SXJ19uSV2w5uEcL
JzYVNkrWwtK6PJFzaWmPnBlFGHbmH5Jz6PMPvyOEvjLLAX/qCqdCS3wILcdQ9lK5i9x0mp46X/Z3
oTN/NrVsw0FcXZFK4pBKGlzzojbog6NKMp1lXteYH7ou/rhMErpSFp8mewtpYcWuUQT/V9by92ea
JzVMtqpjQszff0/T70r9ZkIWEH0GsSID6+z2Lq54STalUNoOacKCdVB4IzQrt63aotO0r2i5UVW3
heyiD8ONV2LN3lCao5sVwDiAaQWbpjIbYvkzxYVca3eOw2D5/aldkgoO5XAWgT0TlL0OdGbhS5P8
MbMCxks8dhsbtb6CfwUIFkczZ9oKWm329OpoDs/t3/efA4EdloYtssALuzz0sR6sdoKz2Yu/TfKz
DZFt8ztHACqggg5TghaT3441hHPsUE+ys7/K3DXSLYN2/UAC5qKhR2TY+V/R5iuqn8ZAClknI2JU
IHgOnK+QGO60cNyPd2Pb0WSEMG3JHJNREu8jfAqloUSTeSqU5+gl8u/WpsvPC1cwGkDZmHM+n7+z
GeXe8plWyuX0SGH1l0ZLim3iz3fKyWTquzVOjPeENfgR86kLAiarnxTjqVTlvdn+pSyz09KLwmCp
Mn66V9su5Qvrc6apYHxuME6S87litrmOnrtsi9ft2rQgZAHIIg1L/5LYaNE7Q17NCYtUog9Vx3hm
5ibW2+2F/Gr1unzklq5KZrPox8LTEFvBiplmixgX+ERuvjrWfWYO9PVpxsewi+Iv7DLjr0X2wZma
9o+uVDUc0TIKXSlV/N2clgzit07zMqpW/UpjLdXH2Y+jL53U2Q+tPnYvehQGXpt32dMcB9mDEdTJ
Q6nR4iZPdBwwKK62j7gi0E0b+TQ+j/iOjwERv9vQD/E09W36A5D14I3K00gt31a+JPMofQkmA8TE
KSy9PgQys6vn1PXNlGGFYE7cPFaSnZVN1n5IOiV/4OHpGW+by9eYWUdamXXt8xg7H9ui/ScaJNWV
QjllYm6O2vlIHix8qqcp+FbAg/xST3b3ZJtVRK9TX5n/jPSS/Z2qk7S/fRJrp728xL+wFMH/Fd58
K2faSs4MTrs6pUyNMsx9NyAkl/5MhBi6aY1f5yFMPSfn2CWMSx1vr2DNfpGPsAGkgobuyqEoCnZy
7ALzJMvDMZIe5+rvMmtd3X8OmEK8Lev6NVmW8q8s4QKOVaunQY2sqbcfAmCbzDtJuLG/jBEwHYSV
5NllLvryQVGKINcqXv6T0h/Lg7EFpHXtEOEVY+UXEbgPIiqkFZSkCwPFPinjx44QqDKWLp9HfSuL
s7JRYGgtWU8gKBdkxctlNHEUVPBx2adI/t6/5PbX2+ewtgzWwfQxnjI9loKXT3pfKsPAMU8KeK9v
oz0D32FU0qc51YZXo5fTDczXXxw8l/ZKBxV6QaWjf5R2TuGa+F0X9HNa53RJVdXbUE5Pis2E9KGO
khn0IlsGvSn/ZstlchjmpHm1WjCU4jwPXb8FpkyOSBc0duN8LDBR9sE2YXKfaj1n821rp5Vq8sOg
oe9tgT7YFVLR3f1yLBYdmCy6EJYqi/D7g1RpeymbsxOgAbLRu5Qo3Pru4opukhumuXeBF74q14b4
2joDnfHJkqvdTKNcY46gSWwYrGvNWqSQi8EfWnFX8jos1Liz4pPUvyhOuBvm+00iEvAYKdwxgnA1
0QMTxzTqcp6ctAxGE4vBf7lzh/Gf2yq8tg7NAGqR3tYlphQ9x2IyKN4V6WmKdsXbtIW7vByooLBc
kH8/v4g/i0ZipR3CweDzvvFtjg5S+w4wjbeqfYjbB+VO0iLuhQ6LDB4dVovElViop5piTfKIdql5
+t5iuBsgtnt3Cwxbi3wzZVuA6sVuSKA2rdhui+ZUqvtGeiiKx9vfX+zR5XbxfUIQh1ZEWnTF+xHp
chg5WtycFLWJ3/eyHX6SpT58Tgyzfqf7/fCkSbLljuGwNT92rQeL5KVcD1fSNeZgqJdqk7ZVc2r/
6lM3/nx7XVtfF+ywPCWgc8R1c6piyIfap/438iGUQpgzoUAIFRP/vlQ0BwagKsbknUbwCiY31rb8
0bUlYLI4FbKF7JRwUbRA0XNF5+in+lXy38na5gksUaxw+OpCJcdAk62gxsISlE4Fc8EO1FOLrEOQ
D8bOr0Fj2slpBo9TMHfRJ+K8Ysf8rr4rJaKMndP2FVG3P0XwOY2G9KPwnXrXyn6942Z/RmMUNwVL
FQrK0OyOEnXUt6RX7X1YhPaxclIJMIgJvusUOCXw8j8GQ2u82r4hPcZhTuceWO3z59ExJ9NVCjV4
bJgLKUGSs4BSLOL5ZVCr4XPW8oYPZjTQWtJIlrRranna53Vp3R1ZLUbXxKrzClpXAKkqd8HMs1A9
wYFSaWDH3+1YXX5fvdSiqC6HpjGXI5g+ZvoX3fhx+x5cO4mX3xeUqO0VaN91STkNaSR7Q9027xU6
JgBdlHuNYfVQjV4BFq/uNlsolMHFINUNJLpotuQqVLupnSqvm5+s+JN9J5Ubhvfy+8K2VXbd+WXH
93vGdRXMx7hhF1faS5HAtcaHWbJNYnYAtp1xGEHgpr35Q0p3hjECnAeMQwrim/S+CtP9UH2b8mx/
+7yuHTzCQ5A7KA/I5J3E+lweT1XQt8A8GFo/7Vtc4leVsuMDhjl/F44UnO9WQARS3yaVwzpJdl0q
4OxE0lyR2z/B3wI8MiAz0uH2klbsGGME9C8S7epMsQlWJiHEDIKZfuMy1N6Uqf0wS/nutoiVrmd+
4lLUUagRrIC+z2brV62hnYi3qPjJ+vhnkeXGwxBD/7ZkLl6MZIgeGWQDq1BPwr3hD/6ePpJq45eo
y35d2lSqLagNM94ke67qS35iT1rq1LTs9ZJbqLlrUvKs/PgQjl9q/2UOHhT/a29+95lShdFuADlG
iT/aUPG1TFlY2S5tIHnX/xnT8Skbares3uu9d3u7ro2CQbPZQkoBe9z1JHqY6FZaBoZymgpMd+jW
TrcvgkPj7HX5/sNHFA8k+7FMpAuH3zAm0Mw0bZ4AlEzNN6Bxby9FWXFgGEOAPoRkJJ0QooA4a4FZ
zWvlVMtJ9iwzHn40ur5/A7dPOfRmqgEA2GQR43ZjIT8y528+x5NNGbUIVPJVk/EO8Iv2CLS4RlfB
VB8ARgw+BaYVHcuqnbbGDpf13lAPsbO7sYu+Nbu28crmUEr7wnqEqu72lmyJECLpMNWycmlO9rr0
SxHRdRu7jfz5v8kQ7K9FCBfWGssw8je1+J5prdvnx9syrk92uUkgX+NaM/Iv8mlITEb2XRU3Hihw
w+uUydIJ2jDeYAcAtHgutP3YS58ngPQ2bP/1BuJv/yqmYZpolhRiRr+ZGq32Ne2kG8e5fJ7m4xRt
rG3NJgL4wKwtNVNiLSGOh3oGssrG1E6kxwCQo+Pj9t6tYJbTRkLXImwqxCZXcXuVDlNdKlZ/Cn0f
2CvNrz5raRumrlOUyQctCdVPc2n+OU1+cewzYJrCsm9fAfjKsFqO3z9t/J5F6S71nnoNrY4E86Cp
4BtcPjNya0mMj0nDKdaTbl92cnrI7Z4ulxoUZ9J/eG+qA3eADcPmR8aDmTZrYSIJfBIKG3uzcrwX
P2V5gs8iRCMJMrWSk/E010+Scwy0d9rW6ObK8WJbobbTSAigxIIGxZD1TcDXjacpf13GmaX+5+39
XHETzgWINfeE5K5CpD6ejI+OTw3s0Zp3zrBxDzZWYQmGRDU6aRgThIBPFNfguf7GQZztkqVeHoQ5
ccRqko8nW/6eRZ4ZPuTFh9v7dJ0NWPBcmL22YLQmTyp4NyH8Jo4CitipTqdBBxoiA+6bwZ38r8p0
gj/NJgrcunTm3WgV6uziaW1FcdfatmCm484x175gxQuqoM1DGEatBjfYwMizA26kUluvPv1kd+/m
hSCxc26a59lIfLU7ScoeouspPY5bDGvXfgMeIPwnS/ZxaSATrJahZ6MObGF7It7tExqIdwyOtPpb
t0WnvuLPXUpa3oazO8poZlvMWtSeHPUPZT4Y4Qt0rWp+NMIHO2n2lfkQtc9ptsXeeK3xl2KFw5Im
s8saA7GxZsxPWWgaz1PWdU+3lXJFCl0GJMBoymF4XKz9ykoY6T0YnyefBuk5/pIF+9sCrq0DZJBn
AgQLlwX1ONcgKJ+mRKp2ADP1u6jPs89SlgzHxAcO9ra861uGe0+lnF4jlZkrsVRr25KSJAB4nvzP
/mcFoLbpIdnp+U7LH+rhdwLyhWnGYTRepiJxqRnRCJj0bCXqqWjfxdVD6Ny/dwT8MH0QTPCEivEQ
3ApZYemlehqadzFIw9ZOaY7Tz9sbtmIUSBqqSystxB5XoxhSAU5gzjt5muTHKn7J1L21VXHeECG+
EE0gF41h+sopAbwI6D8VSrX7Lc75KsT3YWqyNncyRGjjS/K9j4F93jiMlUX84nTBRQImiRz75WHb
aS4VWpXPp0QGxz9Pk6dcrcFsN+rPdx8IgT5RGw0NAN+IdZVETSUnTqb5ZNcleJHqSx8A1BxP5pbz
sWJCEbRgpamkXLkxlyvqDNJZft2womg82PPnhhYgNcrf62BXjs7h9qquPWiCLsDcKXhRnLhyZEM/
bIYFENIzgZ4OtH8M/21sv5rdUwScJ4QTd+vDhTix3tl30VxkFeK6+buZPhVFDy7Cf5Qh+CQzpBSp
oUoFrb7v0/xRHz4yZnx7167N8+Uy1MsjGkeDPGToF55kPA32BNrpz/8mQNCB2FSqVlWopU99/NC0
RyDXN16Y6wcAC7YkH3RszHWZEMBTwEQzgj9rHGRIH0KQ5LXBDUrr6Ovp/a/mpTThsdZbf2xgR4i8
yITHxI5fQ2Mz276iyrA8kaRaIrIlHX55KH3XR1EQWaE3ZcDIeH3zBpdJRx23eZuCu40B6BNLOUcz
F5AqkQmsy4GSqUIr8qB5BonouS4D19oybStaxlwkVRdeaqoIYnuu3oddo9d95LXa00fDf7ytYteG
kyWcfV3QYVlpkiZW+DoVyzda/l6VQnql3XCrALZ2LEx3LkheBu2/4iuTR1MDrpESAYLyMMYvQfoU
57GbSLRx7OutjuYtYcLdD6te66xGJlLQv9ELJM8SZAsgWgfyTjf+9putJsD1Tfx3ccImloBuF5LJ
4hJYCny4l5nkgcrl7hHD5ajwqulApdFN1LYM/pGAHH7kpWadfC7jqn62JBAibivEmrpB7uwwMifD
IirG31FJrUc3/IjR5Y/duHOsr//t+4LLOWt+m+VRFHuZKr+p2bc2Vf+4LWHtNM5XIAQfcqGNdB+z
giB7kuPHUn6Iig3f8vpxBk1igerC6cDWiO6G1UfVmPUceN1+avMXP0kAIFddMypd4KXc2+tZP5F/
hS1/fxbi2IZEBB+hzbI57KfC3k1/3hawdl3OV7Ns6JkAWiutIYjUyPOlj6OxD+LRdZzczcp4TwQC
9PdGr8jaghj8pTkFR4rhLUGe6k9KTvwZev7z9A0g5Nur2fq6oGAqfHFRkvahp0m6+1pWW87s2tmf
/3pBvdo5g1zM4ddH3QIfeSCrmcg/+uB0f9aDAs/ZNi3HdnYss55ndrkIOg3Sn/ZRSn/8t40SXspY
ymENgy+L1mU4IHbm4fbn164hKTzK3kzPXDuwVpEbk2anoTdDL6ExJJM3ljtrW+gBa8dBEEuewWRG
lqmZy10apoDCNH3dXmw/OM6zIn/QlAEQI1AQ479ur2jlnlA3oMqH5jJRLroWRTwOoa9NgZeXhhv6
wxGSqmd5bD4rZf5Ia/hTltT3IwKB9oqtYXqM+fWrdKji53JVOU7gScFe+mk3NGo+3l7Vyn2hMZAF
0fW2OBnCY5lkditFZAE8xQg+Z9qTwuDR3RKWcUgeLtpSaCIQbqSmSYMEjVfg+dFz8OyMG8b4WtEW
0DvQIxZdo7VGuJDqGNmSqUudVyqmKwVjtbPt/lOgZhtma/mZl5lp5NACzowU8ORX4Jd6Rgsu7bS9
VyS29sqAYr8nj125/lhYD7XaDxvy1irLCCQ7zyQ+aCW24FYYs9zL9QjXRUTHkA8VZgg8QvtnZL1r
y1MdjPQszbtWOd57WgSAQCMuwGMUtcXG47TjAdWNofdya36si/wUhtmGaVjJ2i0yIN0k8mA0Q0QV
stXJiqZohMUj790Adgl4xZTysYCeJM3bXQdIYhTAIhNZrp5tAfT+yj6KB0mwa0Bu9QusQdB4erXa
SifX6gHY8X6Mwn1S23vFzI9RHz+bYVe4Dnj8laYdphyWpKAmbWlm0kFPQD8qy7/LSOc/l/dV1W9Y
mDVVprWcVPRSqiQWvzRmUjNlxWxULWhzmrTLjNh4CUObnmu/dna3j3lNm5fSMxky4v6rpqHY1tKG
Jv7Gi7V9wSRYNx9ToKunr7fFXFsXRuUwYaAJUHGnf+ByRaHdpVCOqY2XmeMT0+gfFCnd8IvXNo12
RBo9yGFgnIURHCgMa9kMs5Yw/KBAgNE3Cf11Gyq7to5zIcI67NCqyWGlrefALqW+38IkvU6MLmVE
zoEmQS781cHLrUJxWu0837DpHfp7TEN3jn4UuvVQyW9K6kHBdrefdClScC8yxn6mUlY6TysVxp6V
T5nW/YYpOV+V4GG0UA3BLciq5Pk9AHb5/Xg+F0sQWeNLv9N9M+b7Qf53pv1Zqr/z+8m6chtp1Cb2
ulRe4HzURpeT3uthEI3TZJ/f3/nPCjhv0rv4w1C7X0pIU9moTOZVvbh+c3Z+scFWcO2xgKtBMwVT
d7zx8Alcfl5paksPK60jrxc9ZgzAtXVHBN6/y1L/c6jFPxJF29++8KuvFq4K/YLLAOjVdEwU6GbY
ZA4ykwdn/JqGr6CnuEmgA8MQHKL2W1LVj3r9cFvs2v1khBFnk1wL/wgbOZhWqIAi13lGegp/jNPb
f/v8Iv7MFw8nQ4k7Z+Z+0pAIIWCz0Qa3ZsPwjYCnJCaCREQwL+3Cb6nNXEa1/iNamI6N0S2njfbz
1aM5lyI4FLatdcqksEm+PaU/UknXnzI/MD5VVS29FrMC1h70um40h98ipwlPqjZlG79h7ZwY3qXC
SuBMJ5ZgEvTcLOcWlmcv0SGcOBrSVp/P+k7+nwCxb8burcIKUr3zCnMfq3vVfvgtXTtbg0jGIFlB
JI8jt0pvo4PaSPvy7/u17VyAcE4k+6IQVJzOa62fxk9f+53PqyooywQlBoHTpTLXcBhJszFiNh8V
lZff3srzrvkWi/eiKcvwGnhllwIsI4kUyZm4jOE3SG8PmZ08mOqTVm9Aa6wqE0M09LsvPWqiG2kO
AGZVHdZT9l+jZ7n8DevJsNH/fl6c7dXglPof6ynb2XM3pA+N6pzMhBG5cnoNDFp9uy2vbH1FtKfR
Eov3JQu+DCQfdKhBq+c5jxHMpd289eovWy/4vjRwMxMEIgmQzWJ6T54Lv06hdfMSC0LG/i2un7qq
epI7H4r13+lhk3+VyoiXWI6gB00JvXPvN5XnFPphKPsHGczIvNzKyKzZtYsGMMGoqKUD+lobNZ6V
wROmP+rlKyxzhzBV3Vj3rPaYlN4c3u/ZKkt3Ay1TeJ1XWSx4IOtcMRCqM8NUM876120jsHKJoJgB
SQrUWCICkcxo6Hly4MErPSiOd1H1vdFMd5SOffQf5SwG9expo6PfHgJFKz1dP8omgPjvIudBiTaC
2RWzDAQOwBB0di5Aj8IDV8JJmFXVUHp1t2vLp3Q++FuwhSvODhkGmk6WSW0QTQSrKTGrWzc+qp0C
vWUoH+zilMAqV/8RFk/RVs/hykW9ECb4G34sp/JsI0yf3FLZJVtTjmv39Hwxi/yzU9GnKAlAuCo9
pXxzsm9T9Rg0fzXQlOvGRvi0pmd0L4ClQyC4uImXkpyaHgbfkRtPC39YEQAG1MuYSdPqP2/r89qO
8eYz+rZ0d1/ps1oCdTaMTeP5reS6XbIFgLTyfQojKBi4ThT/fgGGne1Yksn6XDig0PdfVeUlKp7u
/vlk4WjYXmIBUxeTMQmKN+QmJAtQ65nfLf3Lb3z+V0qcNmvmhQRTCeOmbEHFCc589KWKYsgvfkcA
zySDQnRlkY+7POaRTIytzOro9bDVS0BUNptmeDGzwtuiQb9GBMt4ICR+ghm2ldQcs8YkQdY5yjHS
64+V33zRwup17K2dFfVu09XvABOGQDh6kXP7r4nElj0SGRTzY5w4OzU1n6Os/qvUTY+B8Pud+PPf
J/L/hSCbMKWj9Z5OLk2GUHirJWhNBak6Lw8rNo6c3eUeQ+tojmM59Z4FrfOCzNYmG6e4qIG4xaRQ
/4eD0blKp8RVkQ1dLfVwHsBFPBnVR7vLHquqdS2YTvdTM+5v6+WKdaCczqi1AvoF7U6CQ9KoDCw6
fTR4fg0qb9PNPwe7snZRnTyNzfDPbWFr+/crtwqT8wKaLShQoJZh0plkci23nt45xYalW3mDWAcf
prhJOCW+qBADl7He2NB1lxAWHQdpr29lPNa2S4UdkOQirZxctEsN0LSytTMl7b1pUk5WmL11MbAN
c/phLLaSqKuiyA7TGg5S5BUbZ9xIdmPOWe/Fevy1mqN9G6ef7NF+bDvt8TfOhXebHjSITEgaXq4q
IC0JON/ce02ZuoeSf93+/poDp9F9Qjp4afoma3ApwIHnAlLAYQACGgJmuRvej3L1XtGCR+bD5icm
Mo69krwasfYwpdlvmAVG/RluMugY4e24FJ4U6UC1t4MORn0zjQ/x7vbi1rSOOgCVPDxgEE4Fy870
olxnwzR4jVQD8/lD1k9+vFECWbs4TD4wkY0VX4bLL5fQ100+EcP3XtCa+58S6ezba1jTtfPvC65V
OZO7chj3JT0RP0EzDMtY8mNI+k8OteLbolaXQjc8k3TMJNBBfLmUouxSQPfiATS6H33yqIYPt7+/
ehwkopeKESho4iMV+cooAzPADe3eqfWLFp265jcUasl1/38R4jsjhXXtTAkicieG3j5zt8i61o6D
rlPw55b+anRK2KNJUqSxBTHd8I929jqpr0P3KG9c+rWNAjt5ARldPKqrS5+Y3ThCXuR16ptavTXR
A5Qkt89i7ayx8mDzLjRg1B4v16HUU1VA3z15UvRZ2nXjx9ufXyszET5hj5fawDV126g1MpgUlezN
VpV9HWhB3ae6FTwEkKy78kJZT957em7nxNwPIPjus7yu3urRUTbuz8pCdahPCRUXdqsrauAcFkOg
pQCsVCZybE7rZvXh9lpXfK8LCYIRg5RusM0RCVV9BO86kD76yrsEF6dzs+TdIG8saGWajk7bsxUJ
KhgC9WmBuge8WtDs2umLnGlHi/HsxIfm4AizCkPeH4J2Oi7c55V2iMJmF5g+0BoPQT8+5KlXyFsd
ByvXgigG/9mmWMrIlGBpLTsv9EgueRHV4l1mFY+t+bXywZEd0z9u7/baeeKl017I26sC7XCpuOiV
bGS6T4Ku7ndGdtCjLVS2ldvHUuDWJPMLSIWYzw4djcFLC18lkGBRV9+n0qtcFxunuLIMoIqXm0FE
s3CuXS5j0BqcpYb6xhj/SN2i/3r3Ll18XtDJeMyt2Eqjnr6iYNc8FCA53S8AZwtQgsXlvur9qMd+
NKLCaT0AZ+OjMv3Hzy/6dhZRWvGkRVXJ5wNoXOVTb2zx3qzt//nvF/Y/Lc3IKlO/9aLZdqdvc7xV
IFvRIgrdZEZpHeUxFQ9Y1klRDUByMDK1G23gdl7acSOhvyoCCkyy+aAfELlebtI0asUwJQR9dRk9
5NjVeTgUv5GxplqPf7hQEyzEuoKQKLIiIwpGrzJ2ADlsTYWvncP55wX3KQCzapodafCUYF/ku9+5
ZtSOQZRamjiuoIXS3urkQU1wMNtyr/Bnw99YO4KFtVPBx8RUiBkcKyxmGsVgOoACpg3cJtvN9w//
U7Ehq2YB37lkcIRT7sPRT6xfNHiG4h5Ac7jf6zMJnC2qBUtyRUSJ7O1A73qzHT113HXQ2ocbWrqY
GiFuZuiNehOckiALWIsGnF1lQkIzHlNO2A/ez1rrllq906L3dvESM1SVjBvlvJWX6EKcsF3ki+ex
8SE1i+bdT/lH07ul+Ts7BoY5jzAZ9qtRqrSvexmw+QFW9eOcPYSfb5vWFX+CCTduG8NaDnGR8L63
fc7gaw5pZTAq0guJQ+sxCe3mb3Uu9R3gDdB0S1MWvARzYR7mpArvjmhIsxHPIH0BlBNj9cSRNH9c
cjVD9DeAtKNxf5vopQDhiLKubQ0Ay0kGvU3qSzg+3d6/a5PC520KLWTveZzEGmGuKHifCWGMNVBZ
0b+oW/x9y++71OhLAUKc1PWZMfhAd3t6DefBoY5Po/rwO2sw8dCX/sCrnOQQhZXdQprjJdVrIJ22
cMrWVkCanjgJ3Db66gSjLulGO2R90XuZHr0be0bbcddhZbfv5xUjp7CoMjzOC62iYN7rmgZVo246
L5OLg5VFDzJ/xmkrIbNy5JDNwPNLYImpEYnfQeKMcuDdWq89mUxoqfJWcmlLgOAutLEq53qqIWAA
QNP23VDbMJO/gjpBq/ATSHAbzAPR4iiI6IM2rDsHEXERHibjrTQ+pc0/xvA1mx5lvXODtnLhUNuV
Tep2U72f/PqQ3t92g8dCt4pCtnbphtAujTUJqFxauH9PUjW4tl3tTGOjsruiekS0QKCbv+yb6LRA
6N2MXddaJ7XUXK2rD3mhfjDSfH/3BSKtRe8zfgtzieJC5KFz9DKtrBPwoTslg7VpbO9+BhZ0R1DZ
6OvgERD763TfbkLfie1TZpZukWm7VN6o3K1oHa41WSXEMBtoCLdHi5xBlpTIWWa5l7GQ/n5Lf/F9
wZBZUuEbTh87J33atem++XL/GZz/fEGZItnqh6nl80O5G7N8F9lbVe7VDQLVkf5m+jax9pfqWgXt
UKZgw5zqLNtlGf17W7OgWxKEt6qup2KoVCSE+dv8B2H27S26do54Y0EgBQ+J8hlhgrAAtWxy2w/5
fB2/n3QpcavI6V1TMv+M7O6xdqQnEOZ+Q3HPhQq7Ro8xc8d14pzGCoBfSd7lW5MBa5f8XIKwa22i
1pNjIGFOj0G8i5qn6H63lRrMMmaoEpSQ4hXuxhjGSdNQwj/Bp+AaMo3DdycaOBeMMbCkCgx2Ine8
oxV4R51vnaBRGj+1W0zo137q5ecFc18aw2yoPZ/PwR4BGi00wDJ6SrbmfVf0l+E4Rv4XdA0Hv/JS
waJA09JBz/yTXDDD/GrkP24r8Nb3BQUu5pw+VrJ7p1nbOdVRuz8+JKKhw5hUD4mdq+48PZ95ieba
P1njh9jN4rfbP39FUS8+L2xPHJDFyHs+D0JL17n2vN+iSl/boPMFCBuU9kaqzx0SmI3oDun9IwPs
D24DuQaUlXmxy/PtyZTFudX6vHOy+6QnW8QxK2pKORUvcRm5A6pIuGZ2JMl+PtYS9i+v3TyAVajI
vabVXKpDG0XCVVn0ECyvKbVIsUFRMaMUJLIBd9f52XTfDO1jr36Tttph1g6ER/t/pYgJDRUGnKHJ
kDLb2d7sHcrR9wcgTMQslw7bTiSy/IKziHdkbiLSusE/7c2s29ntFtnp+gr+/b5gXacyNOTQ7n0Q
UEI3eNHm33ggoEEngKJvaFEvIQJlnEhKeqYkTrn0ww5/RPv7L93Z520h+tAbvfGHBNOtjC+p8TMw
fqrShje9tkVUNchL0g9NS4SwRYDWlo3Wlz6w8cVRmeX3QaF8ur2KxUAL/vqC8kzOh6ebXsXlJ5yd
sppalZqHjnOqEqaCZivYZaZyMArnwVKDI+iC2e62wLXrwTNETpGYnz/CqcDbbgS9wpoUSd81Q+La
WgJ8i1eFG27n6sr+FSTWhuZsTLt+RJAUfVCHt7Bo9lpbgqDrnCR/y8Cvr8oxfiF6MEEmrEo1pWLS
FZRZaw/moX9M55fJ+uv2zq1pAz40BWY4sAD2EBSughcUwDicuDmNydi4JQiPtyWsbBmD9bgjS5r0
elyh87VYltLCPGn257h6rEBoC8OvsRS5RrEhamUxiILTZYGkW5g+LvWu6BI7qPPePHXvbfWj0X27
vZKV86B6ylbRlmYChiXenMqWgvgX44qm7KPszywvnu3Bc/otMqxfaiRcIDCtl+dXAUAQiZcLUWG+
Se1yME9jX0xuPscvSZg/d6a5D5Px5zgMMuxL2mfVGPaDmR/uXyZDneTw7IXOTgS/DfJ0UqM2tE79
mD+H+mP46hTHIHPut0NQ5ZF+Xtyv6/wwPdJ63RWI6ZSH4NBtcYyu7uH59wVlMIaRDIsPP06t5odk
fDCapwF6sem5qEo3yEq37x79LeSSRQXEgzsXulyGM8s3N2YR+zWLkk6m8wdtZMMftw9n5TZd7Jrg
1JAPG6VeQ8DYTTs5oW2V5FRYRi7tjfz/T7elrVwocNVpm9OxrQziCi5ObNZ+qJhcKCk6mdL3KtrK
d64tB+yIhU4GLPgrBuk8H+2CeUoJoDTTLf3PRjC4hjEelTQ/Jkl1vL2ctdM5lyaoRBL7dktQKZ0C
VYH0NmC8PEhegI/d2LY1OXiECw8BVu8qtZfloS+nQIKfynp+6srmXcSgeZJuVdfXNg8sDMbzFvIR
TUQvqRxtmIOa5agRdDbMjZ5IgwxQqLTR/WEx3d6kuHAYiMdFeySZQ5I2ugR8jV6RbdslzoZpXdkx
ENGArGEgm15pffn7s3vTOakVFXrmnIJ0bzhw5h6U6eH24a/o8oUI4fCtvFKNqMzJ6LyFJsjKG7q1
8nkAa5YJfOpE1zgo8lxJelfY9gnkv6e6KA9ZFm7kB5f3XjAulOsodOFa0awunsKM6zn2IQGNo0s7
R/9cmm+FedQcxr+++81rszmWsbamc4HL35+dSlTMI/TYCGy/NkG64w3Y0KuVY3cY9Vkg1sF5uirT
BgT6pdzmwCQAUSI9OokraR/vPnY678Eso7xm0+cmOFH9EA/5oGmM+T/PFn0fj7c/v3IHQcDDz8Xj
YDpd7Igg6svmoFUCb6xzbde1tluF42PZ/yVpsL51xvzptry1I1my+MtwEVP4YtWgUsZmpGUo9Ab7
BYYr9ek3Pg8YwjLpsyBlCgafonA06l0depb199jGrrPx89cOnO/+3/eFpMLkZ1nQ+2XoJWU/7cyp
3Ed+f5BbfYt+b0uQ4EEVOfgRVcZCKAy26S5Ld02/EXSsgBQzPkSWDdZS0HauqpHqbNqR1QDyUYzB
sbHKd9B4P3ajts9s9V2aW6lLOWzPKFLlwsPohYpDJnZiiP/2mf3KhIp24ex3iEFJHASdNvd+4OmW
1JwaLTGKQ6mpb47jg1WcGsmBokP5oo844XZrfE0Ds32ZQa91y3pS/5KrLfzgNUN1/oMELaoWVjWr
YGN4vI6QKbht+gns5CDw1AXsilb/Yd4IzH51YV9twtJFrUBMR9PQclHPbFWBN5lbJhfD4eRBv/hO
e5FrKdXHkWF/Vy/75sEa/h9pV7YcN45svwgR3JdXFmvRXpQt2+oXRttWcwFJgBu4fP09VM+Mq1CM
Qkh3OqZf1MEsbIlE5slzGN/oXp1Az8zngcEyCP72vQjqphxDreV1mCV9FuJBa4V5nhV3KCw1O99S
NWldrhgYnMHSBw6VBZ0CONX5j21iPzFJM8VPcccb4CJ0PYpT981ipNq3U+PvsqaAgrqesFBzm38E
qV7RsJYcZneCiCEkHl+ubyHptCyFcgT8IPYB+YWFhmzp97QlrfJyrKtossDg3x2a4pCkqkf6mpGl
xwOOC+hNINHPB12UftH0Gasi2ryV/K94eIz59+vjWD5xsgnex3FqQhqHR/UC9mGCZ387ZnZT+Hsv
hiSyvy2ReOhTVXfPqj28k0yERCuybGk5e5VBsioSpAi6GRgEtEeSUoSNgFzEL5LfXB+f5P3fx4cS
IV64Nrw/YvLzKZysiZiOSHk02UHB29CdPsgo8a8FFCCRD0D1G3XIcwsk9gYHvTEsAog3IW+D+7FX
38X3pQsg5xbtqpGxCCJagTG+0Tn8+BQhSEUwiXO1dCieD6BHPZr1Gskj19w0mKUP8l+9DwBSHUAd
4bQsrcTn388o2nWqds4jNAaBZx49S7WqsWHtoJyakNagSUCv5CdjHg1DvfX6IdL7+imrXUVAvGYG
OXAgzlfF+DLg/DQXOZOoS7Z+sRu6fWkprkiVCenIoxPZGP10oFEhZr73WNvuqZHHW9qaKuyvypR0
NGqo4dpjPdEI6wZ4S/oIZpdZPF/fXMsbQfYviF40gKWXtZd13Gvh+TMQTjRqq21uHmYn0JpN/PO6
kbVDfmpEusn4CHa6xDdoNDn+7xnsO7gIBsXar9kA6GRpiUMXFd5d57vYGEGrgE7eIoIEq4f0rFB8
f2U1cKPgogTIc6U21RBtRvSR8Yi0P9AUELrsuQMD5Ycn6syI5EvGJvWgI5CjFbXb1iwwVJRMK5N0
9n1pklIyN4OHN2PkmHloi2faqOByq9METAvgzkum/KK/siwFAmKPReUMpC1vA6rYS+sGUOtFQxYS
lnJ/pWvyYirFzCLgGO/tid9CjO8e6PMv11di5R4EC+gfM8tMngRfVIAiFkoLLNJMyJmL/Qx91RGa
4FPyaOmvWfp63dzqwqBt24DUI3oXHGnhK1yNTNMxqiHrNtBCCYz2MwM6sSAtfcxsrW5bjUV65R38
2d/ozlObAKvhHi0vD7Lyx/URra7TghVHYAjGOzkN3yZ2nmgOZ9Fs5AfgNP+ZhvpdjFMRQCy+Q3Jg
6Br7Y0e6WrKxZhzkFCxyDSSWCxAtb/V2qjfV2JuBcDvyXM6DiqJufXCgK7IBdr3sNbMFrUXiYHcM
QxnU+x4Kv70irFCZkC6arGY6Jx1MQA8scG6Tr7kS2rpqYslUL3KDl9l/e3SE2TWERbn9XIk3v37M
+Pb6LlhdnRMTUoqKQ+iV9BzhHWPzhtpR1mmB4/xO6W89Dz9uapGbgqzHUsyQaxlVjKRM0cRV1Kdo
cGbFQ1yyEMo3bVAAF6qXtqoPe236ENRAjhepGHQVSTvPrIhWWJO76C3p6LvJtsDyBS1VNaGpzEiu
AcIRg566GBcxfudsCMz6l2389Ym5OxmK5BzKmaGt0fJgA/zwrcFDu4gyUQedlmyd+fm6sZWQA4mr
P/MmuVaSzCVLCgzIx9pYzTd7EqEw2DbmiiO05lSRh/PgLwGuvZBS1YzSBhYrYZFR2XfETO7NVIV3
X1scNPagpRX/ALonTZybOFMOFnS8AH0WmNPTTL71/sfysEt8jgTTHxvSfDX6QKAQAl0vPOl5EyQq
cJVqDMvfT646e3LArKLj+3j2Be3chr4Ag4Cl8NNrq462FfAGIiEOLQ9ppgR6NmqwXpWRDvw0sZ4a
9GeY5S9mbK/vrrVFR/rqnSweaE3ZDbRxlqGLhpZRTJ4z+yZWoRBXx4F0CTjpUNyB3zyfLbMcWj9r
nTLS5n1XcJAIsqAp9r+vj2It/FiknyELCAQAGprPrVjpmIwux6OSzNUm5QcIOJj1rUhF6JpJaLWq
wFPm6nzfZNhiKO4ASYEsqbQ8zHSLpnEKFo1oNrxziT1vctKYoYa2hH3ugezHEeIl1mok4gx72iam
k2/FAML/hrE+0MGut5lMswmMjDCIm/jsNgbkJLw+LWtbFfQIqEAtbzx05Z5PiyucASBTHy63+kYN
HszOD6NX5N1UNiR/6/QcMFyNVJFmRKR+amwWEK440qvLezIOabZnf6pQeoBnan1+6xrDs2vOL8ww
b2so66J5vw6snCoAV6pxSW6k1A1RDB7mrvlRuo9NGYr6MxbQ+YM3EgrtF9UcFP9nV4fcSATVkU0t
blLxs5pE8IktcGJEGsZYekgZQiQvQh/xxgLmoraboM2/fsIKojtUIRctbrnz2yW6cErhYIHYXTrM
+9mA7BCeNNetrEVHCL4AvlhSfCghnG/nnIMycphcxHiChXP2NWb70m+Cqf6aFr+vm1qmRQ6TT00t
bu3EyefAvepOj1hvHL8N4tFUfH5tc8G1A3MKTo6FUvf8825lFy50rBgyL8V94hk7fUhuSOodPzEK
D+h4RKvo2JX7Cdy4Ro5HzDibFtRamUaOxPN+XrexMpSlAQ/EbcAlLs7wfCgNgx4QMV0a0e5XkW9r
fUdVEKUlcyMtBkCuiEvQKoPnkdxA7bOcQJaR0Mjh/wwx2qf9jY/W3aG6yXga6kCZTYqjuXJrnVmU
XhOU4o1GsTZY/jGg5kOdpEE5OxtHmxR7em36AIUESTz6GC+dQJqJUsuojxwcKYMx3zVAWJSeIrJb
HQ5qDf4SeoOGVDo4JirRs9ukSPYkP+yS76lzyNsu1Nmw/fhmwJPCAOEHQJ7oLjnfDH1TV4L12AwW
+e46c6B7P7paEXyvztiCJwNtiQ2WGekySAyHJ3OKtamMYCag8H/Shrfrw1ibr+UdDibQRetATpo4
rM48r7EKZDPsDfQCA01HeQi0Bf2kOD3vSEh5b0MgFjS7BpC9F7wfJO/E3PRNEfkWOPtqp/+rLuOK
bWwzL/MgLskxruKnrMh2JMoTC3IL9o4hLtnEKSeHbtbLH0BA063fzW1Q89zBs3GufoAYJzsMs0H/
KZDM3/mz4T9QpzFvhUimvTeTZmtzG/UDYnQHCKGPUdyiXN0Mw7inxMpDbCQRNUU+PAiw5IcNOoV/
s6Ijdw7XCVT/WtP/pfHeGjdG5fWh2fdGOM/18E9noV3c5NPw1sxa9pKALfxXwph/YHGm39qsJCHq
cWLvWUADCvCss2RODhlx5r3GUmvXOVq3ESSd8SgVLNBjix4KmlVvvVllW+LkwJ84Dt2B/oDsP7Hs
OIdgFAKixpGXvYW0a5GlHc5ivddI8DiSgKu6P1YuFmARUDtA6hVxt8xByubCNesCNkoIKD9qlQoS
dLl1F4pBZHVRVnSX7Xt+Ah2nJpXV4gTGE3ubbX3bNcX3IdXvS1RDr0/X5VAAdAEXJKpfS5O0JzlJ
m40iE5zC1D7uUQdRvIDk6jpibHwfvEforEfW8OIUMqbPdaGjPFGiaBi0aYvgpUYrRcPEDsXr24SN
d2Oj/TXF3n1B571hsh9aThU/Y21Cl1Y2gLhQ0b7QHdBo1Wili2Q8QMfRmOUHTeAdbrP24NkquvXL
OHcZ8R9bxvnigU8qNu3MpFE/Nzumd6Ez39C52/Hm2Wu8h1zlrldXEAkZtC4s0oHyxQrKNtdC/I4Z
FvGOJzoo5B3FmVo1geQFdiUghBdwFZ02fuchARhRDa4ieWtLvvnENgTXKZ5hoFEz5EeOSEmVdYOZ
R/POh9aZip16bf3Bfw3iJxtIKBQVz9ckIY3BbIFaXJn2T0Xhb/UcZDKZm39tPFcRr63aWmBQy9WJ
qoxkawBdLfXrOI9yME3dlI017hoX3HnCHasw9WseXZ+6y6sUehfIx+IBAqXwC5QxFVPs+0OOvW3s
qbclAtmr3XUTa+u/kN8gg4F3wYUWndPXTs5cBhNj4u4S1+Db3ohVmiQrLwOET9A99UG1eamuVxhl
1fp0qZhNX/N3tomK5gp3d2kDk4U400Z+Fgy7MosiRCIgtNFXKGVWoFouv9n1T2/e6SgJAU3zGVsu
SCFQBlwkEKWguu0ap7O7lCLVXIqvoPesNzYewShxmXG8z3PN/TnHqa1wdavb4cSq5H7QqVbpcYnt
0AHBtkQQGwfM7BvNAy/l9V2xagnM/4D9gjXyIvmcFBOFvl9CI5u9VmMb5MOz4SgaeFdsYEsDtAyG
uBXI6jB65tSkfhZleF7NIvQrI7RUCfuV7X1mZPn7yTsxWcASeQ4j5d+WVwMzxMMPzxR8DkprSyM1
WrOWUZ4Y0CamFbyv84gPddh12nc+FQ9G0isePGvjAIeiDg0ppJoBnDg3Aw34voUkBsbxzWhfSPbl
+ihWPw+uTqDlgF4B18z55z1DdAiq8fmY0I1zMKgKR7oWLOD1uRSygY0EnFyKe0Cb0M6GNmYRMJPT
fWGQL+isKHcN4s9NDdBk6I7sZ0Ns+8ERg0BjfVfdeqxw7rnIdRVEZHW4wE+iBx69YoiRzocLmoAa
nMJWFo0GCcUoHtIhfrk+oyuhAjpcUClcsnuX5ZtpaPR6Ith4hfnNcdKw0Kx92t7XuQ9xPCPkKhTt
2mnCAxwQMQgZo1wtDSnlTiEq8JhH6G54Lu3m0a+zQzckP64Pa+UGBO0eRJjwVMWzWL7MQa4y9R03
s6iJm0MitL9SFt/48xhlvfV63dTqiNBiA4YPBLAXSkMeaDFslnlZ5NahqwGg8DioMKir++DExPL3
k8NbL7G+xrFIYtBZuEC3Nk5eqPa+yorkIpqxSbSkduHowEtpPtrD4fpEqb6/rNnJKMpONKz18P3Z
LUNTG482NNM+bgKrvvQWaGinleGQrW2KGO9euJ9qWzahqpN55eoGWxCSLJBbB7pRbp5NzBb+1fKQ
/uoOhnNneF/87Ls23rnmx6MdODnkJtDcalzmQZG7zLuxo2kkZlDi+/4WHeaKHoC11XinvMLrETkQ
+UKwa9r5yzM1Sr8yP8h+fnwhTr8urXXhT5mTQOYDiJoNq+5bfXv9+zL35fKowwwhYfifn78s1clm
ang7FXa7/Hy9Dlnpb2irb0g+bVkxPjkpmYKyH98m0T0k1vjCuSpduXZRAJEEtq2lk8X2ZAQlfH7R
TX2dRAk10C5z5N3PivTfjAJNo11WbHLT3ledvjX1fOck+heqf+K8nv4CGa092pAxtir8gtaxjhqL
X0TmfzySA0INZZ+FZg/sP9IyJo5VD0NjJJHm34/koWyiyf/422FhDLWQgEMyA6Dr84VMPad2C9NJ
oszeteXtbN6SWLVZloDzPDkGVtKFIglpgIX8R4JaOplNezT7JhEp/erVcEUdjpMuDgQI73tQRyZ7
y0aOiLkx2Qw+0lJpbfmBOyXkhpqNKrWycmEgEYESuGssLwD5bho4MxoN4upRpx+L8oddvyVMkaiV
exaX4wE2AaS4wT4LWhsZD8ZKTSAyrrII/vY3aom/0sTa0O6tq/ud7pR3fdW8mNToA3QBpYqgfMWz
IDmMmAVdUgauRelodh5oQ0zqpZEnss34fc4+qEf97+BODEhRIPDuszXFbhrx+V6n9xnUIlWcMatj
QOcdEBMLM6DsHUFoGOvA8SPQnOvt0OlBWX+97sHWLTgLBwPK2YC8ne97j/ZV1xKRRUk+xBtqjlrA
ilIFllFZWf5+4ia73DIrPsBKLozAArSkrw3Fcq9EkODfBD0MkpGoZMvvWZ97zHebMkOSu27HIJsQ
9eezaO7mOaWHievTk68lRmi6oypzuLifi3MN4v7l6Ye8gFyur6059wcLwTqp+1tn7G4Lb/5qDOIl
mSwFidDqoT0xJe25eAQMtWphCti2GB2/KX802DxsPC1Xbe/VNUOZDSIB7y2MktOdbWaSvELU7/b7
6gvtFGHY2qRB/RRMnS5CGKBFz7dEDOUVyC7PWTSZ+4KNj555rxf9pm6d3fUdrjK0eOWTvWdqs9Uw
D4aa4gVShnekfQZiH60UKhTF2oTpYCpGshq9+kgHnBuKx7zLK0bSKC72jXGYFMiE1c8jeYIYCRoi
SAScf35KClrOHJ9v/cfhJa4/cQECtAtoBVLfqBhIOwtlI67n4BuJehv8rO6c8JcxsYd7p0EbyPUV
WQ1aFl44SL0s2CkZN8Un3uZ8NNJoakm3iUGtsRkpbR7duBt5YOZ6kGbpfnSyECkqEdo5Tzacas6b
Ca43RapgSQXIhxfqUu9FSySoZFadMXX40HclgIMFEIMoc3Sb1Jz5TvcqL3RdUW6qpAYNX+W/gEd/
VHittfMMqwhpAAFYUC3ni4o2JQhQxV4SOaN3pxdZUIg4TIv99QlfPQIu1nS5B5GAk9IhacmrdBZV
Gmms++XlbA+CjDdao+DWtYrpXB0QRCyAwQIBBxpWzgfEcCPbg5enkQ5q/u1QT/ypt+vqdqgHFXn3
msdf8tiILuD2kfY/NzWRXtRThl2UgkP/qS2AnbHro906Uwg6VeOhSWorNJt6UjxZVrcv6O7BnIiy
8FKbOjfsk8yptXxMgZaqjjz1wwKNOV0xBRPnYYcyZOGKYuO2PjpqjC4Ep9UunqArdn1R12YaeC13
ad3QkE2TFjVPmcdnDp0Ot+Yo6oMe6LVWvfjXNs6JDbk5iMeNGxsebIz9ng0isEF/6Ew35vBBjvH3
WAq4ETAMIKEFGjZpMAa6gnRaGShR04Nrbdzyy/XJWh0IhByAQsL9DBWN8yVDinlqJicvoyIV+7b+
gbJooHffjO4T9/PSaeaiBgUPZ0teNDEomUQ8lZGZzkGM0i8w1QSgno+PBo8UeFAdD3Nw956PxjaT
KvGpKKNm2s0GyBZv0PtqfVBf8n1NTq1IQVs+MrSAm0MZDc0UNHYTFuPfeQpicPL7E8NBrgRYXfQd
XwjfCM2qqjLRiggi2W6z6fwgZn9P3Wd8LTImyzty4ZeQ0yYxEBCNU7dF1Ovgf/Ob8pGZ3V+9TRWv
nrWDCRvgakcCF882yS/l2Wj6o9sD0TG3eM2ZSR2YPtvPZftyfd5WHdGpJWm3AS4hGl8fi0g36101
0iDXvPuB+AEt7Jssc0In0Xbz7H2ZHTvgRfZiMV1xsNaikiW9iaOFkih46c63YtLmLbTG5yJyve4v
yJMfWapCQL/nl+UrGg2p4FsCJAtwOemS1Lk9gjmxKiO/tr9a9RxS6DANNYZH2QaXDfDqVhu4w3hv
AgZER/+2ZDmEs4zw+nyvLizeFij7onPgMteSz0bpZ00ZMaPuwpbU4dx7adgCA/wJQwhF3vF0i2DS
+aTSkmZZ38NbDSPNv1bg5N+hSzMpg7gHH/F1W6sLCDAqwHtLaCDfonRuks7pMLl6u/cfu+ITUSvK
jP/7vLRFy9iN7X7EDSJ0JxgS0LZ+v/77l9N0sTkcEFUgCQW4gYz4bvLeEZWRlFHC598uv/WdDSmr
W3O2t0Pbba8bW90BHvpMkNeAqrLMH6T7STfqPhCILhjtrCLQ2qfCVelV6OtWEKwhsoHimFy9avvM
L+qyraLO0orAZ/OTHXt7L8t3ViJ2Vka3PJiCnocWlJdn8sBS/Slm6aHtBxX/4NrsoowGtmpkF9HM
tfzUk8dTCXb9pNLRSO+hi96f9NeaOZBNxGNhO9buP31akE9MMQoyEBcHyBOAIuluy7VB0BjFjGgi
9wuoyM9+WMbf15dxLRqwcYYBe3SAS5AdCndAcSJAUxyZ3t4Am0S6M/y9KW6uW1lbxiUjC+U4ZM9x
FZzPnZv4BPK1VhmhgLivu3I/aPrjXKgoFtfCYJCIg3QBYsOgvjPOzUBqC6G275dRqb/6UCCJkzcN
Ugip+6N3oG2sT59wGKf2pAWyTJGnIPWBwyg2hf2PYaju6TWPtGTUwbAHiaELUR4mcP5qmy739E2W
3NnH68uy+nlgRECqiRgAd9f5fIE6WuA54VHEzQPYl5uA1/Pm/2VCTokj1z7TxAPCt0q78mYa6+LR
SJNBYWU1u4poCR1vKADAGUmBBk771GgNYCJ2VrqvUzxmB5KRcmNbYjiMNKZ7Uab6Td0VMWA+mbWr
+qlQ4ZXWdjnS5ijdIpUMXyX9iETUfdE5AtEOmTcA9vyg83ioilEx2LVVQ0RlgOUTZwp5g/NVc+c0
0+dyaUyL482EfMCgykqoLCx/P3F1PapQxMpggZsbrwhGevj4pnCBkcc6ASBradL37bj1UpeRIpq9
hyLsVWIoy7aV70EUtJf2YdToL6inCpOJvIVgQCSsey/vApA8bQSQLrgbUnLv58bGVhESr7nRU5OS
g0sQakMXCmDfDqEJeO82ZXNjoIpnCsXUrUaAp5akTTZD0ifRyw7Pw8w9VA09VJaz7ct812f27QCC
lKBwk1sP1AI+6b5XlROCFe9rH+eKp//qHkEIikAWV+KFGqibuCJhA0J7a2xf/GK4BRJdMdY1E+hw
QHkIgR/+J210uyYO4yVgoujISr96cRnfea4Yv13fjGuXBhr0l7AJrfRoqjrf7IIBMzN5M41GZwzT
5MXKkX19YPZ9Z4vAJc/XrS1fk/cmAqZFYw14FlN+rybanLRjCdSc6VSgZBX+oSz8m5QWDwk173yo
7CjuqLW6LNIJfyxKh80nLernOdBtU94+CF6mm0prbicBRtix7O9GcCYR4QRTI5LAc0EC6HZDeH3Q
qwt58hOk0Mkop3nO5hLcGk0ADq20VDwz17+PSFRH3cMGSuh8CW1hggpIr3GPJc9G8WsmKtbWNc++
EFv/14AUWNgd7UjeYNWycoLeIKtueq34ZVoqsgXJDsgFER+Bzg63yIJM1SQ34rdmwvFf5EcEoUE5
soBTfWMPqvWQvNW7GagR4woBVRXCJOne5/04xLQcsmMLgoVO+1UakFSyw75VVaLk+P1fS3APEAyG
p7jIzJk550Yy+tmxQbIpjauvpG0zNAHkeMDp4xwwaDFQNHNW6X4o5rD3p6Au3Qcaj3vQfu1dFT2X
tFPefw/6JRG9o4nlktg9STiCeE/kx2k4vHYfxNNcfF3aJmZVN0Kg+HHsfphTaBLFUV7bHac/XvKH
YIjiTUKn/Gimu6oNpwrs0a/XT+razlhI1iDzCuw49uL5SZq9qQQzEVRXfGoF/Kt715ebETmv61Yk
l/vvPIExGn0MyB5cBEqUaWPXuVkOcTQKIsXHzj2gMDmwZ+77wVyosneri35ibvk5J+FM4zTjRPM0
P+rZC55sevd8fThSvPHvcCDGAQIMwK0v4g0/RddKhsrFcdbMp6WRMUzjaQpac7jlnRX6PT8mcf/a
IxS9bli6TP41DP5LgCgWHLb84B8IyLB8PQcxnubvymEMTWbsRsM9GEb3pRn87f/PnOSdkPIZPV7B
XGokAR/GHXVIiFclBEmnJy9Lw+vm1vYiRJmA4FvouFAYOl82KjgIJIFVOA5G/lqbFJJddFfjVNm9
Sjdp7WQhBsBrCq10lyTzGWkGuxMtuCudUNT7Od/3RDEahQn5IQSwoOV0aNU78upVZ9/a5Nfo/74+
YcuEnMQW79sBiWOop6HrH6ga6fB21C5t9FJnx6m+o+2PVKUNszYEBC7oa100e6Dveb4gY5aC0MjO
6LGq7cCwxjtLf+aeihp/bRSgTwQiH7aQoZacKHYZd3KPUmhN/6ySH+OHyYJxGE6/L3nRihNA76eS
Ljp27RzQRoFOX9u2p99fxnfibQpk5mLTxvdb/0seh1r6j6b9clRN7KpZWtbqxIrPRg/SaRU9Du3T
dG93ikGseejTQUhHPelpXqK5FIPokEVHe1b+VoBVKOnv8uqFExVeQDVn0s4iExeu0cHc2G+A1mPx
sz3ta293/XyorEj3AHL2kx53y85CjjxvX1PLC2a2d+m363ZUayOdQ8ft0yYD8ebR4/80kCkZVJTa
l6p553tYdiaVVvPGYgU9Utc/dOKO+nckviHxC8t+52jHEtVz1/wy/Zte35k6uRWqQ6SYyvdHx8n2
091s7oocPyDmm2kMk/SQoGMmufnERC5dP2iUWNp1peR/WrgGGQxGj0BuWk+lioll7fpcOjb/+3np
2VC2flMb6GA6luzv3N7Rt4ZuY33/UU4z+GWAn9H5hXwN0jUog52f1XTyCxC16fmRMjC4B76mooK4
XA0gDMAkCzoZACd8TXJp8Dejm3pdccxABTJkP5Dsb7TbsVA1L11eAMD0AGYAQ4t+txwdsimfyeTO
xZHzVzE9o+nYsBWOZ83E0lUGGB6cP9i3z+fKcnk3aI3IjhXpAsYhMfixvMX7YpwakBznYE2VySoY
YCUyQ8Wm4yoyi8vjj2Yb0EajRIdti1rS+RBy3RPdnJbl8W7iL83w9fqZWJkgA6l6ZGxRpALBl7Rp
QbI0+DUhWOuiDTpSBQLKmH5VfDhEx4ZCEhNpNBQeUGw8H4ST1M5M7bQ4osGzjLdlxqICXS8I1Mv2
1uo+loheFuXMmuSZSeWgqO7BGj3Yj9kH4a/vX0fuHMUNnA4QC0pjGQ0fBMhJxo8k94Lx2esGxWSt
rDgYBf4YkH4+E4M7OB0MoADbNuHYb6+v+cr5Pvu+5EAqMrrazPH9iv8YkeUrN1BVz+0vH7eCXluU
A1CiRD1IOhlZPnbgrMnrI+IWfhDmTZMcKD9cN7I2VQCEwBniXwjwpLXgjR7rPkToj/av2v9mGS/X
P79yOvDz/3xeWol+yDQ26g4/8kJsWLsp+9CLVTWNVSMOomwgkXUksaVryXXJnHEr50e3v0UfYtD3
KUC2H0OPvW9apD7dBbi9dJste+LkhmVulpGUGezoNtN4oFkhXq0s71+sofbD65O2tibIbhkgYQEK
9QK4UPLatvOM8iOjd0eDKMrea7N1+nVpIKUzF45N8fXOvm0yYBo1DjYKRQZw7YQgPYceR2RxL9tz
QA6espJjSVgyQvr8ZpqOLHvuVVp9KzO10ANBvhnIwaWd7XxRbAKQu1u27GhpEa+O9OMLcfZ5ybcT
XLykLfD5GOeDH1VuamUlLKT7oKG1JHigsX3+650GufZ6NNlRkPKhrBOkFvWmCf1Z7xSB26olcAqi
Covm+ktUlpaXaJia2RF7LqCZGehoPBjQxnF94y5+7/zBqy8+/X9mluU6OSMxolARmzBD+be6GTdj
4geG/RRrd4QcTeBph+nXdYurAwPOUgNGBAlES3qc1m1VdclsYelHpM/NcGJPRAXQW91kJzak+AGq
TxorFxtZ8zsx57Dz3q4PYuWwLNkw1EnRJbBwB59Pm0ecihbQFzoa/H6en0nV77OeHbShVazP2khO
DUlHH02lHkETENQrNhm4dqpRFfiuLAf66IEMAZUIoEimdGCEW3B00U7kyTNeNXfXmTeWqq1sZbLQ
I40SIVLGcC8yqmtyxIinqYASk//FyqfAcH52bh3MH2TsWPz9mR1prooaEiJ9CzuWM6Dv5LVWNbRf
vnZgYJGUQhMSIjsZ3V0l2dQOPYQ6fKPGSfE2PDGCFj16BtgHzEZVDF+dtxNzUszCOiumFY/JE6Xf
G/vBj7dtuq8shceUC///ThtUYNFMtkTdcjjcsdbSaiAKjh16vYcGPF7lTregnQbMvvvDLZKQVl9j
/kFgxn/MIpjEpYNgXO4Dp3mSI73Lk2PvbMrXUcVIsXJw8Pr58/nl7yeObTb60q99miD6bsEhmQKx
qPDQSyAkuc4zC5IPaG0NSJmmSY7t1ilCh+0J+mZTIKm28ea6t1k9ozbgWwvJiov/n48FUQzNi8wi
T0WpPevET2+8cWhv9GpSKfStztqJJck5m4AUjEUDS16zg0howRWRzOr34WhA7gT9iQt8oDl6em8P
eXJsfmnjPvsgIcT7nsKTEQnopWv9oksPjf9gyaJ5dhwT8dp1bEtN/w47XxFYro3i1IwUInflYHWz
gJmaGK8is75M/WdOxyJah1sSwSs69s6XPHbttkEzXXZM2N3UHMb99R215skgjo1KL6IwJFQk19L2
Zs6YaafHys2hLWaEDbgRcnbL0uxG/yA9wr+r8seYjPuHaDz3K+amR22m2zSxvxeWFYjBers+prVV
QUoderA6gmXQ7Z9PWTK0OitcmBHd7VuuKU77+tcX7Cm6Ixbd7POvewk3W320IPLnhK14IH14/dev
nXEQef3v+9LlZYxdhXeXlh6t7hmth/vMczbZmCnCCZUV6e0IQTbQ72oYhc2+7kj63XEVBtY2FqgU
AbZD3QmtJNLGyrRMiJbhaIDMaC+a8s6Oy+dOG29yn2xTkquSLGvLAgYYsKtaSKshUjpflqHyuYlG
r+yIcC14BF37J8Zjg7AArTkLd7Z8ULQSvOxZ3cKjdLeOePD00LSC2A+z3x9ffjjFJRBfLhUZ+Gb3
c2H1Rg07HqgNnT49GIQ/eDZVXCWr8wUNbUDslxyFjBsjZmo2Y4354vdUeEHWqxqJ1g0sYCMQ7bkX
bNPMFyXaY8fsaDfp1oMwc66C1q2FRUhQoMlzwXpc9PvNmZe7kzfCdzUkRJ9x0FtRP6ThjG6S64uy
bgmxHmSxFpI26d5NWt1rvW5CvKdvTLcMREAhxTg6ijVRmTHO9/BsFcB3ojH/mAyoO2g+aIj1YFED
8lRAreX0ySEL8IKo0QLiC+yUdPw5RNcgbtMtAWzQmQd72Fn6fZEfnR4v/k3cKG57GTj17vlP7Uku
mcVs6ooa9iYEyhWAKmazc55oFWQ7NEG2YQaUJ/tEhgGljj+DlFyQ5tRpnrptcjSLDS/CjyKZ/jMo
EN6BChM6R/JNACkN6EOzAZPoP2RiCqv6LvVU0r9rjhoMRv8zIl0HQkN/WQEKoeNcfxVoYwLTD+TM
FPt77awijQiEJ7B76JeTZgp65ONAQQJ/ZM5rJ54n63D9/KwOwgf4fsF0gLpR2ti9bwLASbr02JvZ
Uz9ON301HAXnb9fNyJ1L7yuCmjByoYCPgEpRmiwyGbXXcQADek5aKPBCQqWOdyahx9keN9O0VPOs
DRN9YOt808dD6ICN+fqPWJvL098gHS3HyOyc2XV6JP7O0+4mQAGvG1i7WU8NSGcptezMb0wMUgx3
OXslVrVzZyekGgI4TWFrdTBooVvAxWD0kB1fP3KXD7GLML07zPTGvbk+lLV94enQ2UGmEdtPvlSX
29ZDbis5VvrSleQ8EGOI2qJXFMJWR4GXAGj0wPcCZq5zv1rPCMv1vsqO3Ti1O5oT9x+jsTPVS3PN
qYIQF28zpDYu8/FocB/ReoVYurEQsjF9X/Ebv0AHrZMGKTTobfalt1Vx1tqdcWpU2g2kM8rO6PT0
6Ll9CI1gwP9e6zTepJpqL6wtFjJdywDhJi4aHVsQHyYsBbBn8NhDSlAy81m2yfz+1/VNsbZaJ3bk
plpQ2s+9CQ4K3ILW0nIdplzxbFu9jhYFbSTq0XF3gVO2dTLGRjunx1Fz7tDu/CUuvaeqJ4EmkuPg
Nl8hIwqsqHOktA9JXitcxOpMIvON4AWHCqC98/2oeaAU1Wi8rFn6iNrjEaq0eyhbfBBq++4OIfcB
nlQN0svQqzm3A3ruERjYAQKz/P9I+7LmtnGm61/EKq4geUtqtbxItpM4uWFlcbgTBAlw+/XfYd56
ZiSIn1DOzEzNjavUxNZodJ8+Z0SZ6/fA312op91eroXBzMTGgNjOR/iqfZFmcWebTZEeDVN76h1t
P7X9FhLcClexsM/nvkV08iLcQ1e+5FZjT4jSMjFnKYhWaD2EKQ5ZrJ1i8esvxgN6oVmwBCyJMsKg
q5M+pbxMj2aT7ePO2nLDCc2WKKosC7scQTcwAKBpgJaQrCVbGnbNWytJITYAEdmtqjS/uCr//jyR
qitmAtoQc8Tzq9ZycD1xwNF/duYHVX7mDXY+CBksXgHfGqfoKj22TovIxA80JMDGShUDLWUmCZw3
GlCgAIDXihR/a00n6gFZ12MmvvhasWFdFBZ2vYKsTNCh18rIXwwT+ibp6fZeWLhqL+xKcUtM/d4B
wyzeMC0LEpqsBPkU0X01TcGQqK6PpR2BTifsuJkp/OqFOXbDpDHwyD+h3POtKKuwTftPHx/PzBI2
y8jjcS6H/YKTHn2Lk/Zk8LdGNGs0mo7+D+DKV1qhoCxYOK8uWBHmFzPycK58XpkLdpwuY/ExixHl
ewfwkawnke7Y9Bcl5NmJgqAZWkMzs+mll7NjG7l4ilRGObbrfDJ2AmAa9HSvb8+d3C00b/YLO9JN
WxEuahpbQJ2O2kOkgTG1KTeD3m5T9jzV5dZC56IdibBLpg3KTrvWgxAiVbUBLAQZF18h3R08gyyl
EPiKmFuBzWlY5qiYD4d8+uJHfZDrBuS2nm8PfR6Z9Fo8tyljx9CLXwJyhcDGJS0yBY+xl4WD4A+i
MbcO7Y+Ev9w2uHAUQB8HNnmAsOCCZR/cVxnjVe0luFOsVQ4F51b1AFZYkIcErmALOoU+gpn0ASDm
gPD320NYnDPAGgBT88BFJTccj7lV98jyxEejeirYakzWsbHy81fWb/u/AHqhGPCvrXmwZyWOuvf1
LLP0+BjNGloHt3ixB0XItOAJYQLpVAItnuvaECh6kzzxHTxD+wM4H4v8Qa939pOrKkItrsuZHety
KJowYjuay5yWf5rqsC5/3F4W1TikqSpSi0I1HL/fpGvX3DUkbKsQMpUqXYZFO7PDmKFlKGpJNxbT
Gk3QuMTLhrjxzhujzxAs/pR2Ng/6kdv7TItVj/glk3jiQJweVyQWSzLZ65VXuwMCWN+p4kdv9ONV
Ap91KCBnGmbd5G/8Pqe/b8/nQpwBJQYPTeKoHoCaRHJHTWubLUvwgvO1p6ZufqC0+COKFXfJohE0
7yOVj5j9ioyhNVqUQAfkxfT2B/e1IBtAIvYX1y80X1GARK8rXqRyN6FTDZy0I543UdYGg1MHqvfT
4vrgQQvIIbg+roKYynPBiNgWyZEG7nBI/YMNKnT65eNxJbIsABtCMQ1gEflt4VK0ZdCswttC/5o1
dwn7eMPRzJbyjwFZgxfOxu4nvUT6gfxK3XVchlYO2vjALMLBWd3eXUveALWvuYUPBk1XOq1onm59
wWO8qLU7be15ijfF0r4CnTL8O+pf18UvTksqKuZpT4xYBWi20A+TuPW96CNV29RSNHRmSa580Smx
eExRwZ9b9qb21JUcOnOQFv4gDcGfIIXMTFfQSwNcQz6PfNQj0o24CryY5kGsjd4hgYi5Ii5eutzO
rMi3JxrmfbRJ49S7XvHVtLpHKpwdxFNe4tzbIfYM/fzX7Z2wtFQQbEJ6Em2peDJJ9wIzOWtGYsMi
35YJD2IzhID9bRtLi4QuOmQOIWQC0rD5G86uUTLRHEAv4B9MAVEu/bE0EE+5beCp+J2XDKGKgLoI
6mNgQZEG02lFDxosGIqc+i6icRQktrYduL6KIX2keJ8vnCFc23OqA5vCAk/e5ahin3RxAYKhIzXM
MMaAjPD2tKkMzKM9mzYf7QtOp3vpsXf0MB5WtPsLN4AhQNsBgi/gqZRdzlTHkUZjG52vWRVoehUo
NtfCegAmADSfg46va+a92Jk497oZx56MRcBxRCmkGd24e2/a77cna+kpC1Dl/DLCdr7m1yunLBcR
QR0x6qJ7r6HvDhNh4thrNDvu4ng6dk1259f2mtNO9VxfeDuc25a9ECmG1I4pbE8ot1jDfQmcX68f
uNavK+cra9LQ6hWeYmlz4M5DcQStbnMG9nJzFEgf+HGB1CtL44CO20FXcfwteAbQXmBvAL2IOZUP
U1v1/uBHDTr1QE2BoCewe2dV+Kp66aIZNGsAsTLLOMo5ZNQEh1QHQ9gRVIN3BgRfPC/aJbaKN3Rp
vlC9QMYdREJAe0rzBYAGoRox0qPl7tp4BRXc2/tvwXPjrgMG+k/i6epZUrKubrErURDJwejCtlG3
M8uwI15AaR2UjqtwDgtBD2g7QWoJP4cMoYzvtkrW6m1l5Xiu0nDMclS0aViZOzeJd427vj24xcOF
XpG5Ix0VM5C7Xe42yqMG2h4sB2F8DIHdOkygI5F0BtxSDxFhGvjiifvvpaN6Hv2hNZeeyDNuck52
gBUJ/7u0jKSkm7QmegiBNXMPAD0VQdI09oEX0MZEuqdcEav2UI6iNIyQX9xCryYPOqcf7zxSeiuD
VPdR2mRNwBM3e65HE5LZgvhrRr33xB3rOwEu6HWN+FURMC5t7BnqPfNWwcvKEUMFkkzHa+sct17+
Su0RWCYb1wRVAZmW8idoEPvHkBw0gFWvHnmOxWHEH6Czmu5blt67eEnSp7budsiI3jd9tRooWRkx
3WhOsW/NeHN7jywdsFkpfo4pFwSqCCQFulpzSrAW8G2faLvkLwqA4Pb414J5uRXcoRaTcGGhgB6f
fhD29vYIlhZs5vYFJTn+wavo8vdBPWsVOG7lUZTTXVO8eqCDiM2ft40sThOeD+CaBOEuMSU/VBtm
XoIJpDw6nRkwbVWocC5Ljggs9/8YkKKGlNlWUucwABTKRhRi3Y99H+K0/Ebd5q6HnGAwllqyuj2s
pQoxsgvoUkSuEMxztpQXH4BBZl7mF8eooaGV+WFM7CDN3x3I1HP3LovWfvdESLFx2a8UUJ/b5peW
7ty69ESHomflOJGLhrP6Pmr8dWnFG69VgS1mLyf7InDuE/T7oxR+decC9+gZRRaXyKGAv1VUOzeu
91HCwBNSmPseeYF8rnzb3t1kdl+q0Tx4Q/ZARfx+e7RLYRUov/EImRtD4RovNyq3tESUeYWNytAk
bPsNSGtjXq9TdPUGSWxRxdFemF1/ZntFKIdC71VYrVWlxVufVijzViGwe2HqPhvd64cHNRc9oP4A
kDwct3S6fb0qh3HABdpmABwBpxdwYqwdgciUaB+vW1/Ykq6zKR8cUCV6+dEoN5DsyM3w9lgWziCG
AZaNOcdKrmEfAo12zoBWwcx6Tg1nHdX3vPjNigdRfnNdVaBmLISf5+bkWCASDUDSEcx55snQDg3b
G9zDFf3g6CLIh4d03Pj299oTwTi+8Ph5HIZVZfwY+u9d9LsiG83/fXv8C07u4oOkDWoJa+rQ6lsc
B2ilngwVU6Niev/4orOHkW1NXtFoeQFKES30pxP3nnV26uhzHH0u9G+3x7JAD4SI8d/FlGH0bmW0
HfFTWEvRRz69NfGhHr/p2nvtHdqIB1p0KGgbRNwMafZU8D3KM0FlK+L9pTN4/hXzlJ+NmRkIX3C1
F0etfRF1UMTBpKLOWHArGOicEiJzydmdp/3MxOiSepparFruiLUDCSlHL3a5bz4Bvbe7PanLo/nX
lBTVCT9Hfr+EKb04lFkbjumeq2iCFiJkJBsAk0T9CgVnuYMIELIaGmvw1rVXImH7ze+9FbT5wjb+
enswS7sdcTh+0EbDHVrJLuctH1xcaB6uviLb1BAdX9/++aVlOf95yTEmNueNaWEcLNulxUr3Hlob
oIOPBz+QasI7b6YQR35TCn6wKXxucTMHQf5KL/Z9s2NCcX8uLfq5CWl/FX471ZTCBE3tVRE/0DmW
L1UZwcXVQIMCEOToiIJ+6eVq6IyMdm+4eDBAJvc+Lv7i6pgxVbh58RhC6ufy5zUvE2hDHRFs1yIY
HkFnE9xe7sVZwpsB2Ee8Iq8aIG3RZg7Tezwb4nKVx3pYdPc2UXiTpXANMSLaEvHsRiVQTsnphtmN
VYxZqmvvXhjpnurAXjtTWDcuKv9FaDJta7exEWSsemlIFZp+pGA5WNrYoAcAoSHo3QnOz+VUMrun
dd+XxTGphL7pm8gBe7BV7sCnPW45aKJfbs/soj1E3QBigk4DVB2X9jrbr+wGCgzHFDM6IjOz7ZI3
FKpuWzGWbicADf4xM3/GmRud2zRAKA9qhax37/uSBF5cPhZ5sq5s95CAzkVP8lWF9FDiTndWbe67
yl93dvfd4dlXbhaPAiIEtUUeCPNeFd82uyIpgkXnDrq10YgGwVU52zunyEx9jIojsr4/CeMckSs6
X6Fwnt7FOTg/utzOA6aP6bYysnvSsm0dj51i9y0uxNlXSHeZoUeTWWf4imKMA/fzpNNgAqy0tT/9
1XCxvedGWKy6dFgTXM+1xZziaI3Zg6ZVW70wtlaCSzur6m3RJ49ksJ8bd3zKy+oTGVWByvJA/7Ev
I+6KZAR3Swz7/vBiDc+xFehNaP5FBm0urOGWc+ezJLvulJaMcTuvMEoWWvyxQj+znm5uz+WSWzo3
Ijnv1oaqjl6k1bFzflR8p3U/J1PhWpcubFAugNIJb+/rOitrR9+NY1IeTZTbdXYPgdlQJ8NOK+5Y
o5KZWoIqAkr6rzXpngCT2mAzaMoe3eQbSjtol0pCJMmDzkK3OdS54gZU0+WdbT+guVbhI5ZcxLlt
yfPVzK710oTtTDhBab90fhLmThoQHL42+4TanOJSWUrgXYxWOnIucgB60njlMTLyzQCdi1p/MYZq
LcTJm1vE2dqwp6AXyV9sG5DvQpTUBVYS3VeXzhDarbFbTBw5GzR1eNbdWHw3hAqqu7RxgHHGnkHm
ZmbsuDTS125bjzE8Lpual8nxD2Vl3HEduujx4O7TSIWlWNw75walm6QtDI321vwAbzYpC/IpnKxV
623THGSoQWeeCrLjKjzoPArZd89X9VzuRD+8XIC2yCR68AgAbK2F+Zaa69sHfPHngTWYrydQ1MqI
dL+w49YkaCuiYAMr6wfW7m4bWPIgM6jxT2oKyX5plQrCfT6lwDR2znNH99B1+yjf81yknXnVoUsD
NiAkSGZ/fHb1csqHzLNyQEyrQ9l9cVNFBLt0bhGozHcJml+JjAQBY7tJkw5DqEAmRj1nVQvthAQN
uh2mo9V063Iqn2/P2p8WDnnZz21KfiorwDrHUsBmq5hviioPwcKzjam+Em2+zkHBGyPLLcpihQ6n
DWXJJpp12FBzgHR72HrVkRUTJIfcjcfpfckTqDRk+8qpVxhNmPDkV2bn69QUBw6aNK1kK0/wPW39
gxW5ewbebr2cVrfHtLgTZs5zgpc1+mKkZQJKewLf7txS2O0FXbt0W/5FmzWo23EpzjUyOAbp5kcE
mzleWqO7V6yQ4dGI4rQsuoAzA3Lp1ETnVdwBonskjhc41h56VYHDiw3RToW7btsT1342IDfTPdXs
LW7Cf4cmZ/8sc2RoIgACWWhrPrGgcV/j4Vi3x4jysFCxji65hfNxStuvjHpixiZQ6BDifuHJuIJC
rOrJs5hiOTci3YdkADDRL1HMjAi44lsSdFBoy0kTpKm9J+DUY9X0BvjDJ9tkm6z0ToWDTiPHCpMB
3IE9+Xx7f6rGLHmqLke9yJtrq24K1kooHqaT4j5ePAFnazj//cxR0SHq0I2BQ220fTBGu4k/Wypw
t2qfSKeMcC01IWsFbDftwsh+HUFUFxf7Me82Of1p+IqYRjVp0k3f5typ3QgHQhMHq4zxblQk4pZK
gTjTf/QD0dKEqvflpMUZaH0nH8sSm+gUbd6i7BXJBD16HIxT1T16zrM2tQHLP3X1l7JgQUHXdhuF
tsUh07ilxZtBf/BhUzEFhNOYZ/LKRZ99mORs0tEtYzbiw3Ly2NFs5QEyHzdHfdyb7biqLYDa6VGY
P6b6l15979gmiX5n7b7qvt7et/+fc/S/GQKh4+UMofO/MtICXq+YjBDKBI8D4H1BalQbB3HJxPWg
BVdPbDcrbeDbibehjc8F7/TOiPQ78Dr9uv1BixPjWVC9Q3EGRSlpT3RjO2X1iEbidhSBxfdoNdj1
WrRqHUUqYfE8nRmStsbUC3syBjTk2OZ4V6Eu3VbNQYwqPamlIwWsJDrIQUIGDgTp2A6ZFiVJgft/
dJwQnXUt6cPaiQOSZaC0jLeFUhV7cW+dm5RO8TQmcTM18PZF24Wp2PjetwF5aO6f8lQPBx19Gnmy
Gtq3Id2gWyg0tWFN+seWItz2LYXbWnxGuACEgFoZOKsrFIXha1ZRzz1J1fRlrLeDnwVlvxM1pOzT
oKu/2/xtyBXosSXHcm5TmgFiJoXRzY7F8dNdHSRTsru9SxdX9WxQ0i6taBsZE+Rkjk5fr9HuFVY1
lJm0YII6nWG/iHh72978e7K7QAhpzxp56EaRYxPeimxwR+yipk63HRtWfeSgQNM/kLltJDcVw1ue
v3/MyZGKZXaZsE3sIHCN1cCWd4rhLJ09dxbThj4wmpDlwl2Vg/Hf1eF0TOB7nW7roAs4rTa352z5
HJxZkUIE7GVbCOAajnWH6sf4bJNDVeZbMNAMzUvVPdvZU2TeZ5YRuPVrDQ7bqH0e+KYs97c/ZHGz
nH3HPNtnNze4MEwt4viObrovP/tZ2LWBbq0b7564qjGrZlZyN63QzT7LYCtJvkOIqHN+wX+m6Vs+
1oGffWbOkY9bkn3z2LZz62BuvLVVzIiLgS40nLDCSHYDdC9N/MSrSaMgRzpa1Unnn/SxDTO+yzIn
AJVw6EdpAKWQgJBTpjqXS8AWPOrnRicASqwr+R5vqqcURHZoQCp6tua24T3zbvyWOXUJiU7znRBW
rPXEiDYO4RmA0tnvdDSbF5FWP/qsVSVRFpceuxxVBbTqAutwufRuP4BWcW5aa+xmzWL9mKTeSsMr
LG3yTdHkK9GpXn8LJNpQFTyzKYXf8MKNX7to0AN88xFAp3WXm+uiataePm403q3sMntqy/b7kEU7
naYruMpVzdP7zlLJaaqGL20E4nVm1c8vAXt0A5BrhynZ524TkLRY995Or7/cPmmLu/9s6NJJM7Su
0joTblJv4ffRX0685PfoFt9vm1ENSzpkXpf0eibmuLXZVRbEocXnmsODRSyMdRTasNduG5yjwSv3
fzYu6T5zKsbB7A9/nMbVS8SqX+Uw7JOIBtUI0l+7tkNRdWsUTnZ/YRdJcN1Cty/CF2n7eprVFxA0
Qf4oEQ9G0d5Xev0VAgfrssgPulbt03xaQQlb0WMyD+dquB4xLeSWIAMio6qoC9ylUaG/2PTzXTrR
PQNmjwMrUzsqJc7FHXNmal7qM98MXU0a2QkOi1WM687Qno1JrLpMpeS0PCJ/pltEp+dVHakceGoz
HWbyigdtejABpSjXjQrls3hvo2nmf2akfVKNwqw1H2bMiH/PNft3Rl0FbGpxK56ZmCOV8wmz4qjs
IdUHNjfvIbGSe7MWRaCNEBVrdTQIFs2XKR/XdExUNFlLg5sFWX0dwuwYonTqYrB7dn0LmSCnyUOI
dgQRU4QlSxZ86K2DhA2YpSvQUl+LzOhsAH7das8f6+w//rzknfxGy5CcwM9r5bcx/R6pQD2Lnz+T
bQKHgceGXBzlvYbPnwApRyP4Yxo3JxyhzW2HsHRcUOv/x4Q0BPS1FZYwAPC2vVXqhGUXJqpZWtpg
5yaulpnyVDgCURuPDj5Yvdy6CyLU28pRhIadv+MafdLiRpGLWDqhkFufi7CgWgTFn7Sv4yluqmRC
PilFVm7ia8sSn+0ifgS4WTGJ16aQKwcmDt0TgJTh30tTFbQ6QBxdZkdsQeAe028MkUgbuSdKPbK6
vWALsdicmEeYbVngkTXlqr2WlpOfzVpK4NsOJ+gn63YwjVmg0W3bf9GNGscIuR6SrjPt41RdsI2e
MYJA0J/Vey4H6go+mXZUQ1iJ9OgfBY451Pva2iJCa4yAgM9GZfF6f8IiivU+Eu3AXMq1o6EHXro2
8ahnvfYJpNABMtVI9ChSB4sLOHOkz1UDYMylsCbqp4hBMgJkZ6NPQ+E068Kw7wrh35ujiljt+jhg
RGe2pBNHiDb5ToO7MHczcONrh7w0V93ob+omWqVludY5OzVl9+ErGGZx9847BppF8raZclITMD2g
QVLYq6Ya0K8a94Gf8rucQb/v9iZdWjXopREHMGBk3+WczxQNNbQHwZtj1r/8EShOnHRXU8Qy194R
lElIP/whQdSvelPMJjJY0iKx5IzTgKQWQ+GNqfigloxACHqmowSBLsoI0o43xdjbHAET9V7QaRE4
pYpzYGmuzi1IAUvfO3nkzlwlE2hxKorqPaK/NLLWH18SSJQBvEvAP3wlwRabEdohBCqHU3THtH1F
gkEpbjwf/8swDxf5mY35mJ2FEiDnivWGI6odaRYMPiQmPpfNuCLZNhJ90JuniD+OQxsY9uvtwc1z
dMuwtEqgdTSKycKzJLOadV3aQaJ/TdBwWk85ypgdCAhU+2J51f6dTmnVNG7ETefAYp06r6Jstqwr
Vhko0hQnaSHncTmn0jWWuC1w3iMMleWWxa96VoU+3Rnm7yT50RT5ihWH3v6MDsXAtu5KUHLbogst
sXeTl9tzvOQjzxZXxrFQSMJBBg3lCldvkkDvnWezEnd5U2wEM/e3bSnW05fumZTFno/aOrL8/qMx
3iO97+t5ECHnSaavrqr9dfFKPR+a9MBO2y62qYPn3+Q/5em7bjZoKMKGrX8KKIhFFThAqhnb/9NQ
dfApTUs3Twp5E9Ps51llK51+AVY6rd97/9h5uNGjr9b0AOWNgPTFf3MHMlzCQKtQnmgYss/XZXeq
jf0gTrcXcT50Nw6l3G3H0v8dSkRFn3Pb3MdNsssSIxgEtLRdTXFSzLmwcWYPhLpIk+BZ66ENE2oO
cjdknYMRwijc6hQZSbzyyjTZ1mMKdZWUjFowRGP/aOTUWzOB5v0OHXp2RE56khWr3gJJq1FV2p61
RrIqK+9Ft+18ZYk4W2nlxA9dLD65BVX1jMoQzKtvljymYZYtzpRTnWq73oIj7YvPk0PEDBAxpZvG
6sIKJWXfHnZe6dxnEWKTSXXWpBvu6hMk3zn6Ud6mGaZNn75q2p0VxYpAXGVAcpVOl6CRYx6j+AyC
PvZB5Nv/fT+edjpULrABZGg+5G9KXtvowqesWjnTQ10+q4kAF8dwZmT++9nNNpeCearDSFaGIwlR
Ar99VqTr5GoQ89/Pfj+lNW2LeRC2F2bTaixDU/WYlI7jlQlpq1Exel6G996p7L9lYm8bbC3YvZ3Q
jamp3l5y1vbKmLSpPL+EPluDbLE9fmu1A1rxw1z7XA0iKPkn6j/pDt209m8UwDcpfctUfYjSXXVl
Xtpyg0ntQo9gvncC19oV2R1uyumDWj7/ZwUqXWj3RXs0uoovF60vaMSK3qtOUxFmZmjU2xyIBFXf
7eLWsKAVbhog07iKQEmkxeYgcHzacm0aG59tqKqpbXF3n5mQpmuaqGcLj1SnxP2Ud1/RY3t7dy8t
B5r/CXQ90CBx1b+bgGSKJeCZOTnpkz1srXAatk2meOAs7e8Zt4bXjeXZ4Ge5XA0/KWI8EjCI2nvq
pkNkxmFGPxfx69CVCo8mhSd/Fh6k2GAA9AAwgYrXpSlbmFZl5z49uYMfxDReDfpr3N+140/Kd6Wj
wDz8+XL5YgOJOK409JGhAiKZYxOSsrGN3VxEHLFsX5tdmFVOs8O3oQ42138TR+ThVFXJZrC8dmV4
Xr+FzjIJIijw7XzNM4Ikw5Xi9WVyRyxRbHLHK0IkGopQS2obgho6q1/b2ulfDDLF6yzz3cfWYdWz
3rJXJ2M5cBT8hzMW4rUsUve1IiRbob952A9Gim5ApwUzIfqp6UrEfv+zSTMeQv4z2o4kAuUP72jQ
1FP1Wpp9qwrGr/cvKptosAa/BM7h1fPdKsAePjZCP1bD56j8WsYfTCpjwS8NSO6fpoaHMhQMeOO2
Jx0YtUOdq0S1rg/6bAQXmYtDggqTFIUCzlVOwEfqx9GuVmzi4aQ9263iork+ing0o24F7D8qz1eV
PAdhMDc1wU5YFaAIH8YKSONPkU0VR+R6SUwgJKBEBCVD1BnkPgvd5Am4I9PsRL2wJOHYKX7/erIu
f1+6zaba5clQ4fdNJ5i8jT+s/UoB6VkcgovcK9JC86NWWvTByVDWRm3zlHB31XJwHVCFX1waBDgn
QIYKaQW04EgHuyS1ngB/np6Yd0izbVWt8lKBp1eZkFx7F2s5MuNleupEaFIAzNdgjLzt3Zfm6XwU
0gt1dCudWwlGQdoNL9elSm5G8fueBGiiKdQUKIGop138BsA78FXqvYo5ku9x4DBI48cYwJh+IfXv
rmlCXdUNrLIhHW6P1ZCqBZzwJFioj9vCurNVMaScKoCXQogAnTS4fXT+A+p/eS2N2ZjUGtOSk0u7
AIngcMh3jDxk1V5En8DvG0J2zPS/ieRdkF+a/16lu0Rs8qbd3N4Qy2P99zuks+lbXRtVRpScJnMl
zI2XrEj3FyZchJDIZ6K0g0T45VC1qOvHGpmmk9evLLLtopdGVbZYGsW5Cen4u03XuXgjp3hXhHq8
F+h3UVFIzxNxebEjdjgbhbRgUWK3jdbAROq+GeVaA5kAC4mzvb0cS+fn3Iq0HLgNjFgrY8wVpM36
HdP/Zi3mGijwN2Smwbpci9RB9SHOreRE9T3L1nW1bVWcXotDODMhrYWVeWjVKUzsbB6wKvSq3V9M
EdAtaKuw0T4lF9paDfkQnpLkFBNQYIWt6o26uNBnvy99v2/VgnYJfl/4j3GJxrNHLw3GD7Zn/Tn/
gMr8MwppO1WiclI0UCYnp9iY2SGHx/cUOR3VQKS9BHZN0jSli4V48xywNIV+dlepkmJSheRqHNK1
2AN2DcQRZqtPqg0DYDWvtcBzvgt7LdwT0cH98vzf1l+6JUHTYCRQPUpOw7iJ3HWmcs2L+/dsZaQr
srMiANqH+fctNEAdSa645RW/L7P/aGnle6mL32/AivNeqJDqqp+XnlYWz9ymybAgE+hq3siP/zT5
jnQ1mjm3wA+HPcX5ncM2nSr/tLhnobuCGjfoB6/Isnnfeu5ojckJLVog5SpRShdBZX35i1GcWZG2
EHDHbm828IK5FzrlDmXu27+/eB2d/b60hVqgA9BGpyendtp3x6zcDyphT8U8yXGWoGZktz1G0Ot3
HhSD0MTWv9fR24fHYbpoO3aRqgVyRq6VM54DnjTE8YnTgA0Ao4KaUVHNXdiu0FaGVBmAS/DlnrQU
YwdsTp0I7ZhEUeC7v5g+bG4PYmGqZq46yFADvwsr0pWn21CYwPskOg49+ibzg5+9uP2uFKrqz/yl
UoBwYWce6Vla0LA0r6tKOzoW2jdIZ4WafzJ9ugITSTCwb6ZK12B2rLfMSReI6cWQoAdF9FG33oBm
iJLtWH7NbSBqxw8/3yBw78+tmshrAI4meZSIsXIa80g/OmRH4tCtHrlQHJjrXTCbQNoMOYGFpBOJ
8WpADck4VibYJkH5qAS2KCzIjI8goMna8o+FFFjxsFel5a6PvIftBX0qMCOgAC2Tlxi8SbWqGozj
GJONyJ3nuhx3GlVht69XHWag4TrrtcwUctJa1JmjT1PODehTVbuo5FutqX8ZEQNpGHlirVCcncVR
gVsNes5Qjb8S9prqYYSWAEZVat2dk0aBV6FVXf95+4RenxwkU8CmPgu0OOgClbayYzEXTQOIFZpk
OGSsf25dNEZM1fQTQPsDNCZevOTjaU7YNMmftcLDRCZWSJLOb7K+0I96CRwMOCC/o5n9l8X6XYN+
1OD2AJc233m2SHJBuWU1kMJKjKPf7vn0hAjpL34f0oKAJoDNDwzOl67HIZ1jgBHCOOb2S5r+LFCY
uG1gaR+AkQfElejXhYihNABodDKrBQMQENQp+DGihGzBVcLAcGup+vwX5+oP5QZSLUCfSgEl6/va
6DTMlU3aFY/G0FE1xagsSFcOOp/MeGIetptevyQZfXEMsDPdnjAZB47LBvsLkDYDnIFA1siPXkvv
+1zjLmaMZGBiRXOdmej3jLWftMQKXGOyQVjQvtOJoUMmSXcdobuohmRFpgVEKdN9fQeCAQdqQUhJ
owkKpEeXG8RMRaeLoTOPaMFknzXj2BrovVc4i6V5RZc7ggUPly2yopdG9HF0OxE5BoAdSbnzQNm2
Yuj0V8zsohXQHtnQC0IGRe6OyQGF6vRWN44pOFTjV1y5/9GANFdeHXUd3JVxdLN7yImoWONV329e
zlJjO3HejJMBbE8AiU764dAWK302PdIisKlzOqrj5zV319VgCVL8/uJOsmeYH/KgDpCNl58voD6U
l8I2jgA+cbZt/SffuDc/ngbBKM6sSJMUsRI45MqCw2TZyhDp6rfieM4/cBk9eTYGAOJpwDKRNJYi
9ERzMsQcqX5Myy+O8VKRfJs4x8R8BDfufTNxtIZHq64YoMX51PUffgHCOFgVQOhEgLGXwQ+UT1Bm
ZN509LxqhaaC1e726JaCBBdOxwafIRiv5BxpnIPBuDCm6ZgPFO0+ju41oaPl4vOAAGXTmXq1d6zx
g7jMPx4P7hrIT3QdIVqUprTKDNEKA3UXKBDHgaDF9OC0qH5R7og7FPuEooa4tBNRyNVRP4TiyxX/
RTrmEO6NWx2+jGxL7u3aal+QDdpqbs/m0oE9tyPtxXHUS4eihR/jit6mvNk1dPx828TSgnmowGCx
XAcke1IAxPKITL4xTpCtoVsnycADCeEFuxseCtM56Hrx8RwXpuzM4Dy3Z2+VIgEmGQ1J07Fq35zu
jhK2qsfXzu6D2wNbmjuoiKCxDIp4wEHL3gitd6yHpPvRBKhAgB1ooqu/sDCzds6VfbTKzF9wNhJr
GmsU/EbkmVI01NXbxPh49QqBjYPyG67OWfxJ2tfgpEjBiz/va8CoI+tYE3Cs5T9uD2MhwDo3It9q
Y8EbN0tghPbGECBGBjIS3LBq+PuyIUS8cA2zEqK01TIyRHk5l199vmu1XxE/NP3r7bEsLPoMXEW+
f/4PRLSXSwJwfZq6Wm4dS/st9t+Lj+eI0DKEx8/82AL5s3wFUYNPjaaZE3gSHpr2rWPbPEE3xPh8
exgLM4VwCbKYLvoScN1Je7djzKCjpk3HtA1y/kTeapVEyaIFH+GmA77xOXC6nKi2iZ0RuaLpaA3g
Ai77Bz5Ea9bkbx8fCFrIcMkhmUNwKVyaqY3G9kYPd92kPehTG7pTFja1ojy6sOhQfgawCyUK8BHJ
7186VJPFJ9xpEX3Ux8fi/S/GAHQ6ahYeehlkMXii+XmceBmOeZ1soIJ4LOv/x9m1NcepM9tfRJW4
SfAKzIzvxo4TO3mh4iSbiwBxB/Hrz8LfPnvPaKihvJ9SlVTokdTdanWvXu1+nSOy4evXTgSNqIQu
TWnnQ5zkyDRn6keo1mAcpAbijap7SxO+Ua1egRKCI5+AzXFBdy/jDU6PhDUOB0VjDP/rupEXGZr0
gYi+Bmpjz1vQX3TozS1j/RoEr3dlI341Bgis+yz+cnlXV+4d/AxoIHYUL0f1yp5oIgHRyeYwH6b9
mCcPoIP/1mf01YwSpO/lhiKqANolRADWB7aL2g1odtQGkWGySJQP3YzG/czYz5We/e4bd7hKEe4F
ST0NO+kCnzVRLX9rekYDtAeOjSdA1+FfXvlK8IAXBPpiMERrZQRV3DgN0ZZfEieT10gJThcwoBfc
Z1l4WZJKwfC/RS+zJgmYWtHHuejc0Q0l7SKp29yeQ4OK/j6J+SvXJsw8m3mfHHIqxEOuYZIGaazW
7yIKbiiN/YcnLwz/o+HJXsZHKb6MRnnFil6fw6lNdqZTPXXmVmvi6o4eiVAu4nLMyrI1TYxtMalH
p3vL1YIm5n622Sy25mqW58dCRwWSEjXbAUqZKerRQxC6JsZZeDnZ0I217yM4wmnBMNA8pRgnH2ck
qmYpw9Ef4gdGNjLey/WnPD0WEnj0nwFgB05a5SzcDG9ktEnLUM8roMJ+pDnZ1fqXIo79KX7WP8nd
+aF+8GbLPn14NuWSMWaWuGXUyPDWYK97X4tfL+v32rmjYw+j9paamf5BcXOk3mC0R/2PdzLsruIu
oMnDbDykW52PK0cCz2HghoEHWZJ2pzaER9zE6kHa4Aiuopes+Xp5Deufh20uVz3iMHWPrLinGu/s
sCx+lPZ1ipT9ZQErZ47f/6+A5d+PNqk0W63JSwiAKzg0BogqoyFwnRfDHnZTXPuDEQeXJa4uCX1Q
bIktUE4zTiUm3Bkl2Mdt5FR3ILopNq77lYsSOTrM78PQcIT2RNmxbhyasm06FmK8TAo7eSqz/7CA
YwnKlvGhGmhrtwzMNb85ijWpyTYOZWsNSmDfp7HRYhEs7KOdru9IE7QbtrEuAehTBjYMQB6XQzo6
djMybYGsOguT9gapWcHvjGjDWa2YHw7iXxHLTzgSoZU1CD6QeQOc0vUKbfGGFv9Rfv28Nh1LWX7F
kRQ7d4y5mbGQlFyx/GBsoSEWdVF84jIEHk2qmMgEdIryfYx6wtDJIWehnfyk4saZDlX60/rezJ/H
p6GagWoCEhVLuUFNy+pl7xZOKVg4599b7Y9bfT4pcfJ95cSrutcp/C0LI2fARLFdCzBlZP2u5AYR
wPqG/bsO5di7djLSYcA6Rv0wWFdRElh8H727/e7ywa+qF+4OzPJywJavppIM19YkEj401Oz3XAM9
5SO3/Oy/aNeREMVX1VFvlJYT0ZB0zmtSYCZW1P+8vI5lP84V7N91KJcumv1Iao4aBakF+14PfB+X
g0Sf0XR1Wc6a28VtiCZUjJ5ESVORM4k4d3DmTqgJT9ZBHG14xZV1gGoeOS/wUCGiVNns69lN9UkO
NNTdg11c978xU/fTK0A5DHVyFDERBanRj2G1QzdiZFDY5zftrzTdUKi1BWCeNeiBAG0GokC5OGhN
3LIdbNyEFYDxWe0nzZ05vHx2DRhMh/aCJUfgIupRwgU64olnTZkRtpMvTc/dogk/X8QHDQauV8y/
AcWv8v2Z2rGgKdLTLWbDAFqww5CEQ5zQTxs5xFDQSTDwKSEzqCiTA5y+aHTNCCWavmttT9lTod91
/GCQr5c37NzMTyUpbivpKOGigSRt+uLWNwWA2jrAlOBkvCxnubRPzfBUzrKxR/dIRTOtELlrhDqI
+Czzsa9zr+rCySyDprnrPo+SQX8J6uUIs8HAjKD7VJzjNlacc2aEjMXQgsSz4/uB6Z6xNRf+3OxP
BKkpFiGr3CGLoMgxdlP/owEQ7vLOnTt8wGMwwmohxwUiR1XpMaElaC1qO6zA+DtjspVnZON71fF9
OvB3Yx7fLstbWRFwP0jdLq+UBZpxunVaHUdDr09TyEb2O6dwNSz7dBlk8THgAEeJFAl89WGsYwB5
m+XWFGb2c7K3kufLK1gxUvBYEtCMI3ULxJWia13VVkYS4/Pslfd3TXKf840zWd2jIwlK1GKzvpiK
yJzCiHOv777IreBuTcAydQ5+Hn/An50eAkkclppGKcMslX7VgWY3Nq8/v0vHIhQTKWKHTmjGlKBg
In43ByPyg/m4EaSuJH7AtcIwEhL5QQwuVo86FhKshj20aWivzcgvTa+sDzQ+xJoPc7TlrqcB3Spy
rOwe6msYkgzYFx6NhnLVxENT8KbrkOo2Rt9pe7QOf37zIAGJdJS9gf5RjSSyZKv3pkAvU/zuJCVw
XmBbPlw+oJX8ERgnkbwFr8qS/3SMUyXIczPKezBwY/LLvbTlnqNFi4ASAkN/4v4+Fjf5UFxX4tOB
LKSi3oH0PXpezvBMSPQ6yWQgyd5y10/m4ddYWztSWj8w1WIjQ7ZiqNi+ZaAx+qmABFQMFUwUhU56
gaSre1UOf0b9QUu+Xd7ENVU4FqFYasYr9Nb0NfKtnRbwUd63Ld/QhVURqHEhS8GAkVN1odYKveZa
itxmNsTeILoHg4wbMlauTwSW4MhC3QbxjVqKSkrME5haLEMb3X3h5o9F7fi0GH7kdRREej54aVtv
uNHVdaF4gLQI2lXOTJdrGZ75JU4Hc9s9GxnK35ePZuX0oUxIHC0ToPCUUHycAE1hSqtIYsjUPQEt
zAQ6kiH9/FVjIrGD4UzoQQHeVBEyRpPD2xgpvXzWgqyZ/WLrobSyTScSFD8K4mQtG3RIwIk43/ut
LtblvyuBE8B+4Ex1kNIxkAM7dQIVGlOMxta6MLHrG1GklpfpICDs5EOdGQ9OXFOP65jf6W4letbW
he5D5ELRqUTPZtXUU9KIpC97hFCj3yaRD8rdywqw/PSzpeFBsVAD0cUJnC7NjDD/q5dJD7rb0bNb
TJE5YEax6W6IWbuDTJAawoUi2EDjphJNC6IBFIFBnKFZjZhisCctvSfaVdPdUGe+wri+gJflIXZm
NChudAWvLhFxGy5a7ONZRhn1qlmLTd6HZfpVm7mf9zeyB7It/zw4CpiSI0HKXSHNbkmY5304UzPz
ufCyvN4qnaxpBBjClzl9BC8TFTqD8lDKsiofQfL6qnFA2TZsdW2zEHKay3Bx1JHVlENu9FNccZT4
6sLZd/Clek+vzdgJ5nzDta3E1ACEowiEND8Gq6nlrzgm9lgU5RCO7fMcjzte/Yw1FC+iGMQu3y9r
+ZqbwyME+Fa8fhccwamWW1ZBrRJEnqGRsCs6YQZ4kYnfGiEb4cLKFYHSxb9yFA2Y20EHt3rWh+lf
NG7vm1/mj24U9/WvjZBuTQuQqGO4tsFXhILp6Xo6kRW5WU1dyIeg86x6w1rXtgvtvCCIwW1ngjX3
9PMjT4uhbNs+7CWGkqIfLqqbZ+ZsQdvXVgFUB9SMwPcgb3MqhgKoAEIfCnsBJ/ufWN9qE19z20hq
Grg6QW14hsSyBHh1xjTqQ1KGIvvLGl4RwOv9XYV+rOwH2yLdXjMdqDLq5EhvgoVZWQ4YY5syz+Fn
ohYTTZPvTfWrmFE43koXfHxI9dnHgpZ9PXrHuyNq20a7CCoezDYLrHK6m+foyqTV19rsPRJ3jxYX
+wJcNb6V/85iGuCQN3RwpYyO4XjgAVyyYUubvHJ1tKRyMCMBl1Np1PcY/HE/piWquMRvbIqm/y7o
iuKVEH7XYmSfB9joVeqYL5cNe3XP4atQDEEIc/Ywr0bdbUQPgzN6yyvyK2d4YuxNRE5wWc6Hhzjb
c3fBJQC6hXys4kEGmtsTxhn0oT2yYIrLWyGnl2oc0AHZjB6RNCgyK0jLV6eL36e+84RdMKQ6Sr8h
zi+DsMAQ00PvoKSp80Nl5o+s0Hct2WITWDNd4H7QLmAtI7fUILUvY5TcU2wIZmqJ+o6jC9zhnweW
YYIeeGKX4hMCBxU6gyyuawO0KUOL3Jf6Qf95ebNX/ALSRijbAFTmokSreDeRGHFvVcYUphgUXL3a
8vMgYzwY4d5wiS5T0NiyiUcGNI8JOP5K/H7BU79GPgyQyctLWHE9Ftg/EfB8pFhUTGFBeFyRepxC
LTd95mCIfP3UyV+m/ZKQ90jeOvWXywJX9+xI4GIoR0uKK4EhwRHe+LV2p7WG5xRv/0UAkrrwcDh3
1buhxgnK0ZhMoW3tGjeY/oPi4hUKVDMiXSCYmLKAvLataXbpEFZT5D04xtc62qiargQckADNZeCf
dfDYUbbI6BzBajJg9Fj2BmrRfTd3qecCGMlFm3iDvcXIv+KcjgV+5BaOzsSyUt6ljT6ELCcgn9kP
depX6RfSff4JfyJH8U2T4KxtMPUj5I57T6Rz0yT9S+I2+8sasLUcJbhp9NEoy3EewnhEws14oM0L
ZvJMWyxOa5oMmmUgohjwi3C4p8dkUBAg9S0iUMxIme27qH25vIwVD4keGoyZR50FtRwVzCbmMavq
pJ9AzA/ebgMQFkA/2o2Ac20RgLHh0Qv+WIQ3yl5RS/5tjuWcei1/FmKjOrEmACk95KMR36A5SLl8
3aRqSD42Y9gnCC/bZCOQ3fq84oIbx+wzMbdjiHkrM/P5VoS5ZovHP1+xRZICZzeP+L5j7UdMHykP
un5TVbtxq+S8IUjl4hwbQfUMzbqh2QZN7uXOkyv93EYGdOOVuS4IvTcuHrfnJYLS6WzNScQYUtDB
u1bqx1R6nD2TOfemfkO91nQYQ37wcgLRFUYkK9s3Cg1/n044/fl7xb845K6yNpzK8gkl4MH74h8R
6saha6GdXGcYQ7CqH0B1NnVoDPQbcZtXd5SmHkaMXLbLNfdyLFDxYk1p6S2fIZAOPwtQtaZ3ov6e
6xuXwPrOAXAJLh+CbqzlGI98siaZBawsGUPNxaWM9iUr0bwWLSeXF7NqP7hs/l+MYj+ocUc5sMBQ
OxHMNkKktL++LGH1fNDngXwUesPRxH26kALA+6mJ4QDqhoy3gCPU98jB5n5kNOUtm5iOLBsZrhjG
BF8lXNpXl8Wv7SOCf6Qmgc4+pxC1JUd+f0Jbsoi+6OTGnIJhq69yS8SiMEdH1Qp04AKgS0JdfJc8
DnT3i4tWicvrWDuoDzQjAI3GOc6cTnVJi9ZAEYF9b4OebISya/UDIHvR6rrs0jnzoRONMqrmHr3V
QOjZtdd238r+Tua/pJ15gv60nNJj6efBVctYaBR70M2ig7pM0XJhJpLmxkzCDgxzPm6j/GGi1vA4
V5q2sYHGcpWpjgJpcRvXKRCbYPZXjkkD5JhMKMNgUOm+bR9T8oR0/x6pZd9ugk6f/RyO1xxbr0Fy
WSN7Rm6odjWPu7KIPEt/r8a7rvxFenQP8eu6HnaXT1hfsxQ0wWA/wHa7lDlOf6BTubJsTLQqzdYh
6pgvIv3R7KmPZzNIY++s9IBeV0SmYAD8aVvXvH6C8frWhLDAfBqGawQkQZVvpayNRezZvlG4ICQN
QYupPqJaVkbcydGdg1e8Vdy5qeN15Ipo41Mh3rUye6L9rraFV7C7qb5PxfucFID2DqDqbg6R6d70
feVpTbxzssexz56cVvfjdtzwl+vHi+1bYBBoXVVTZy0vo6HUcbx19s11Ek/OD6R7nut6r+NxWzlI
pUW7xrqO2l9WeVeYN1UZJlOCx3gZGHqza3Lq22wCw2SEsfVYVfZ0+XxX3MTS8rDk5aGDePeeHm/U
OOMUFeh9GNpWPkthxHdxadY7WsotRMPitZUjQ74DbT9LaAosvWJWWTxodtPiyCqtre54W8j9lA3y
xpZD62P+Vvvi8L56bjRX2/D2q5I/KDSRvER0sej4kS+0DW7rGWos4eiAKYySQJcPrXwom3g/guxi
bjas+swtIk+O7B/ATsDpY56ZYtSlzjOryoouTJ1bQ97+dfnIzq56fJ1hLAf0HhUhmNbpauSsWSPh
Ouopwnb9sueJB3xu79tzlF6BLzTe6Pg4UxFFnnqTjLXWju7YhSPoKKc8MbySAJGA7NzGtp0FgYug
pVKEbBRQA+qlvAA1eTdOfajXA/VbGju3AHeYnqOlX40hkQfs9xZOaXUzFx47tLSggnPm6928L0xq
daE+3bWW7mnZ7Sy+tp9+cCxLOxKjRDSIKLrBmCDGLO2AWNxLpu+XtWLllFDEg3UtaRkoh6LjLcWw
TF2fm5DNybd+rvPnssJgVtON9LfLkla2DC1ZBpDBeAIifa7YsVNQYB3TEpIi+hN8U49a4V5HYI4f
8n6L83FlVRZamoC2Q7gCELqyqjKddRbXdo1+vCfRP+X5NWEvl5ezIULNM6CflGWFgAhdu2nj2Kv1
h3Gr33dVhoGCDYXhLvmfU5MtUN9M0jqqwjZlI3IlxbCr9Dx/KKKZbRjRyunAJTBMsYFKA6eo7JgR
19LtRNWgmLubnWt7vmqHqyl/v7xpK6YKsAC6lxdoOAJZRQeKqEKCjmZN6A6FXXii06erXqsNT0cq
5VZ0SX5F+zndAHacJ80/7qiFUhaVZORJlWAkkkWfmjEWlw83aNuootuKPTId9vpood7SvfH0Maqv
C2fDuFYcOhqcEaNhP6HzatZj7vNRaoZoQtpxfp1pbPYd5myF7OfhLnguYMKoJy+diGd8zzXDdL6R
zgKD5LuXXDdeB0P3BzMOItCKA+7Cg6SvAr22pe8mZOPJeq6jGNyDRysSiGiKgHmf6qgegYZyImMR
xtkQcBKD44N4n2dLQjfykRTV2iyzEBjDNRehW5KvI/Jg0ezsLuvm8kNP4gxFhGJsiU3B5TfqRUiL
v6R47lGpBt/Lwerv+/gHZkqxTyN0FIFKuiqpTEPDg6EIE9N3deZp+hb29Fz/sGswN6gFWm6J6j9m
t6pbp4ME8VdzuzU0cevjys/POqd0uMTHuXEr9WCIni+fx7lHOv3xitGCIH/C5Aech+bc1C+SXhXZ
lVVdXRayqr0UCSQHzdtA6ikXbExdLbZbswgzdhM3dzK5pfZGcX9ln5a8KnovyIJodpZ1HkWRbemW
nGZJERIwN3pDtqG2659HPRdQH2B9VMR0kwmLmhovwkkPGoN5c7KVVjl32vArC3Hn3xKWX3C0gMIY
BiD+iiLMDbqfcriWIrmqMnbQaXQn5dY82bUFAfSLYhTg3wiIlTsiSXsqWpSfwk443mhyn+v+5UM/
r+XCSSKNu7xLQV12FjGSSDhjNk1YEY9uJzd9i+fiLrJ78FuTW63T/I7mB0vvbxJd2+nz5E+1uE9p
t/GIWpRL8TgnP0PZWJOVrSs4KcLZHrifptMjUKO7VnQHBiY9QO7/pM28cSWdszB/rB2tnogpQCVy
RiUAUl9Ha4citAcWTm5+lbTpHQYF7Btwssq52GEgyv2USE93q8BsZ59PGWrI2WMC5lnS8F2NfmXv
8oGsWCHGBaKfEln1pXdPuUP63m3pbJA81GUDYEUIIv4g/+xQW0TqOHU0R+BhpS+86YpidUxoo2Qs
ByTpTjqYwPCYZM9JSf2q4V43Pjf82+VlrdwoHy8SMDctfcgqrAftN9pcYLZr2JSPDDO4E7mvmeul
yX1jMa+tCDIJ/PMODcT2JhKtFqgJzrplNE3MQ9bBHZj1VZ/vpB6jz3sjPbF6XP/KUKH/scDjp6NY
V4J0mpNAQvojnT85WnE5roWCEchP9AAsCZtTt+PMyMLSgpVhXL5O9SsvvnLj6+UDWnE1JyIUA0xn
i3F9tMuwJ1d/DPdw+esr23Ty9eXfj/xmB2OKSIMFJMYdBdDXsn9qWb/hy1ZuyRMhyu0iBiPTzRpC
Ov21I8XBLDg4tqQfb3H4bglSrKdummbCHVeGdu8lZhADRsivC3NLfZdTVXziyXqUC9lKqTnzEmLo
3Puc/2Z54VU2Zu8me6S/dyx/ZzVyh6XlO2N9KGnu0eJQjpE/i0e31/wc0S+5I8XsUe2unjH0TnzH
48YfB+a5mO4s+bhzMAZvAg9xeW0UeyPtXmZd7md3h3EiHka2gzjEK/lr3koMECmR0gpqpgexJEGG
mV2O/ZsM33gZezx7luR9QmKjEwYQDV/d5J7oW7fvio7C1OBHlhI6kA2KFqXDZER5UVYLxoAaYtfa
2caer0tY2DUNvJnPcHrClmVFbV6Fhj75o4MewS0g6oolYA3/SlBCxRj93lKwtAqF/jJEh3R6tbXd
ZWPbWoTiLfpuYK7T5FWoO++GcdeUweXvr6j/yRIW+UfGPHQNqQjH90dyn4/AzF7LeR93G9a8aLei
/SdSlMMm1O4ny8BRMJPeIrHlxdEBsRBG1+41bdy5/fvlVa3KAzuig3e/gzyDYtQ6J7mGwdQCCP7C
r+LcYyIkdF+NUWBot/GnO/RtQKpxO6G1B5Q2QI+dbqKNjInVjZEIp9m8tdrvefHpEvoiAbV/kHaa
mEWkEmVIw8QzNK4qPOrvMuZ1W5C0VTU7+r6ygk6SDl2wAtZov1n5u+Cff/SAyhCUlQtHC97Tijs3
836e6saAAmDAjuifU+NbXqPYsAWuX1XnIznKwVsjAuA00iEHHi5l/aHubyPnYd6aerWqYBQkFjhu
hHZqGUjLWg4CHFqFnHqo/rTzVal7VfaqCX/eauNd9TJHshQTxexP040F9i6Szr4q5qAf+PXQOp8P
Vhe2yX+WpNhoOVeFkxpYkhYdnMr2pjLosk9S2gPChjT9v6NqXUUPwPdiRhZmRIaD/teEKp4c3i5b
vhKbnglQFMBZ6CCB4sRseJN6iaY1sBU84tMuxGSD21ZzHnqknceebrx51Fzc34KBM1yewkgZKY56
Qj1SK3LMsjad5MB1EBHrxaEdQB1QQieqPTdu8jgFjHWfmbfOuFGUWJZ15GD/Jx25KiSrPjoTFPud
db21JwwIC13yMEUBjbgv5Beqvch4a3jmuijgHfEmX4j6lEdNGWfVMFSYKz/S2wrDbUQg4kNCA3uL
6Uixsb/X9I8gFTRisZRMGTj7wsi8Zfq3CtN1ZoISZnxnWH+xrVkUarbxTJyyhbVdZNwuoTnS/ZKX
ckcK4VnlV1rdEPN3y+6RphnrDeCV4q7OZKoBhIArE6TFsRnsUDt3Rm2jqH9vuxuZYsW9n8lRlFOa
CUnMsk5D3d6Nzrd6+n3Z6raOSnFRVoYMfG1gHc3U7PrK8BC679jgBhLFy8YQQdJUW1N8FLd4tibF
X8XSdcqSdenCZZ+Me5L7hRlcXtamTijuqqytnqQF9s2e58fSSYO4tJ9aM71hVRsU4Oqv0PUBOPkV
mBw2ZK86Mhuz4xdKHlSjFUdW1kIQzmFmWok+3vIuZnunDHnyJcqGvRO9C7nhQlb3c8FMoTAHQl21
3IjeCSNJwfcYOrG+F4X7cyxA2CuiP5f3dFGFM0+FrNuCt0GopIIZp6yzBqeEp8qzyh/dn9UWHfyW
AEXXK10MM40xYrnTilfUD7yCxp8LL/+nekdrWH7CUdDsaNnYFiVE2IhhzfTZmZ1DPNSo+zzp2Tdr
2sp3r7qJI3mKqmeczXErsGe18VRGL8moeega7YHM/g9n46IFA+3daIVWZ3kmEUZ4VNOAee69D9aT
yDlc/v6qih19X3F3Guky6RJ8v3f8eHwO7WoLKr92+KAjWQbEL+UpNTXVJpi35kqGFaR0J6KgIltV
+bU1HEtQ1tBLrQcCzsGtVPe+i4VYJkZID8+Xd2rtkl2aUEEpBcCXrbIozX3Fsq7UcMmS0jOafifH
71rcerNl+ry9vixsfdP+Faa4GoF2/8xoIYyiTa9JHzVnC5+0KgFvF2S8TPT3qMfS1ZXb5A5F2JeB
2qr3NNr8B9VFOuEfCcqxVGneFfVkp+GLO3/N2LfLO7RmgJjbiamaDsA6Z+yaERuqJO7mNGw9oV3J
0We2P21R0axdopiTZKDgCWzZGbPjbA20mWSZgMj8T1XAOaZA+IOUjcPikZYxs40K56qOAbBA0ce6
0MwrAY9bxyPK75AnoVhR/aPSwQflvAndwvDY75c3cFUB0IIDwlcEyHjGnnpM0Y+mDcryJKz1t+62
l78vf371fFCKXjr/0J6n9pPUkamhWQ6fp6O90zrAzC3m9xH6ccYNSWuHtFAjLjyMqK2pYX4tjcbo
CSICY7D9dsz8TLsvxW3VjH5MrIck+SQzycdds7SyLNQhyJSd9ehKB/TFUZmGogyGbYZMY3VBaLzS
GUBoaNUlpyfjijyKCpHxMJM9CWSdG7s8nnUPLnbYmdM4B1UaZ95IslfdnMWPoSQF5h5jTk0+o3Wj
iIfZH+1OP4xtNu404bheqbcAE1ZyfAQdwOjNMWZyRK7+2xJSBOhlqgKNT63Xau60R/qGBLnWO9+H
Kpo3NFzx1QvgA6mlpRkUhT7wZC9qc3RP16PZRVrRjw89mmVK8tCA82KuN3JbSqD2IQTt0+D0AELB
dVVmQCezqz7PhHzIGg35GYeAqKohQKnC1MebpBPaK7es+NmkRX1radVmILxmWyD5AnzbhQM8m+xT
ZV1v0zjloZYkV5gIIDxYwRbtpbKV/1PDIyHKVoop15B1hprA/9WgLHJkgiLmf7iIjleiXESSNSmP
8AwLNa909tN0uOwlVjcK70kwXeLxCkDiqTqYpdtPVdLwsC9oewMGpsqbgCLdqCKt+SK0dSKSBooU
YCBFiiXBVDWVMQ9rkt0gD+mh/XlnRNKbK2vj0ls9FIzfBk0A2MXOimLMaePRRrEqJFYlryaaiwNg
VcwjrEqvLu+du7Z5DI29BN38y1wsJaw2c0Z5rll5mHSTGdgz7LyYmPloL8jnIXFGx3PMcvKKMep3
7QxmG31qnTds9Xciu9IngyWCtqiHa6YNFnRnmD1iV6aXELd5wJ3bBCbR2sDtmvEtTwW/TZtG3mBm
d4Paf8r3VoknnuuI5BBJMgDsPTbWY51338kAeIOLcfMBUjzWzskBfiZW79w7xpj4M5iXwgLxjU+l
eEP+eXpuSDkfbLN/QyrqpySSP+sxT3YZxnzcSofyXRdZQWEzPPMkfyeyjg/dnA1XujVUXikxjZEa
05chabKrweyNu4nZEeDWKUZi59bDWMf0ahTMRu1VwAvkReqBEPM7ceWPxDITH2NC5n3CvxXTizM/
IUfteh07DEMKQqCmx5iSEoPlo2wMRsujmMLZDl4ySF/Eth8JywPrmXOo3AIjedq2PpjCtILcKhNP
mLnwW6NzbpwO/q6ujHGfVaL+L64A3G8gLUS+8LxhdxkH0vMBj985W2LTwp+tVzFsuO614ORYyHJt
Hblu0edGm8dJFsYG8cFd+83I3d1coHQ1xnuc+IYl6WumBOpVB/XlZeqOCpjJO6y1y7sszIxu8Mo0
GkM30cS1oG50K6Devp7Iacc0w73FZJTkS1vbtuVXZBrvozyle7PO8psJyYJDF2PM9GXrW/11Ovo+
wBuHYpbKfkfNeHIlBugA2IAOCCKClLBDzL9elqLcZB8+fumRBLAGRSWmluTyMqoyq8HTJrVoXnpF
Nb4gSPyVO7Pwms6ij3HRD0DHxCmatkp74x5V1rjco8t8BgQhy4iWc6Sm5bZocIm7hx7z8MBY/6Vx
Gcp2mJ5yeZWrjmwZsPbR6XiGDAa9H7c6AGEAynjVfB5tbOJaPMX+/bw6/iPXE8ueE3xepjf1dBPZ
e2bvh2pnpr/K9D+oBVg10DCDLBHQp8uBHhlJi0aZHpRhOfrzozBm8T2VIPtHQ+LlHVu70YAtMWEf
H1avXMto3oz13u3y0LRjj5bvZWcFANvvtX7jkvnoeVCTQ8eSFKunJCsie+whicaPWT8Sr9cMgKkx
9EimvmVkAW9zz8U4bZPNu9HtHhLDfKXJ5JuyuuryItBGIxjHrTtd0c0Py0Chx8HFh1jyrMcgMUgb
jcB0hw37ZVk/3P6PXf25vMlrDu9YhBJgYUKWrKsMFCmF/Nm1X2L30aj2EX+Oc3fjOLcWo2xyHltp
YtRYjG1Jzy2uu+lr634Sv/H3jmHDlhjoHJrczqmY87LNUXatbqJp8BlyPSm7FqzZ8BtrXgsEJv9I
Wuz9yAg0Spo0EpAEshziu+3c+Fk6mzdGlKX7yMT9lAoj8eIKtyOR/dZMoZVz0/EeROkXbL4LR+2p
+CKKKnRSFDxsbb3yjIHezVF2HZX2VY3pG6W1BQhQO9CwsyDyQ14YEwCBjISnPBWIZq10dod4egDp
OfAc0y1NXjWm77P2wRW+FhW7Nnmr3cZj9V+jNfopuamaX475BW8HD9voVUCF6860oVXnfg8xIRoT
F8Ap3sVqaxdaSbQkjiO0EemvA692tH6TqelF7M/cWjeV+/xZc8F2Ly+7BaGN0rTi+qaack2zMJ6m
Sp/H4r0uvucurizQ/pAtBpFzBTsRZSsvZLT9o+9bzvKBo8XQTfduBnopMKGwr30c1jKY6v3ltZ3f
UEDVLSy36LhcIM6Kv9VzzUgyO5kfCnMP8HmycWusfh6BrgOmNnAcqrXrKsdUbmnn80MT54HQ/zKj
L5d/v8rPtqgocBeo838gCqCrpyqao30E2VlNPvTTo9WBWMy41uRr4zzwbt9aaF75k49P0v4kpEgV
q4Lpq9kSdsWz+UFMPnWfE20Lund+EQJUi7ZF0M2DtsdWu6OG1M4TNLJlj7xrfKu+TdMI6V8M7v22
sYEfN/fpRXgqSfHRlMoeb54se4zKBiUGndd7eyTvZtw4Xws4CI/Pgr41Dsuui7xCn6lFq6A3teRH
Gc3NO2N17TWY8uuTibV7gBqzsMOx7wvSfsOb0QajJXpp55TTHc9S9jWOYoxmYHbvp7Md/ZpdIv3E
ntq9k9f9m5mylwyDyv2qpeDVs63hpdCnbNrFmZs+NsIw/koxy7O9ongOYMqvVn/Vhqb2q566e2eM
nLu0qKbnuiga5IW07ilxtG8J4+7TZGjFzs0FOeRyQpooLnnyMMa0OaD2a3OvaS1zx4qqcvwhdQbA
HjjzGUWbPUglMO03N9CiNACnejAHTq95r1nXWWyZ+6qN+tsimarrTLcbL66H+caiY3xtCdwD2dwl
Bw0K4+WIq8CcZGGYYl4bQfx/pH3ZcuM40+wTMYL7cktSkiVradttu7tvEO6N+wKSAAE8/Un2xPlH
ohRi9HyzXDmCJQAFoFCVlTmY5JOBqB4Flqramja0mJOh7yPTypIgZIAcfRnrSgPEtpM0dEaHfwfm
pNzpau137DcJug/0NoXoDXxQuRV7WVM9p7nbPfY6f0q1wd7UgrJt7jZilTaVHQ5ppuMlR2XEW3uI
vI44J8Lb7shQFvzqmJn2s/FGsc7QHPoCJR7tUQVUgQt98L6h5QiFmmyoTk4nu03hyhwrbCgZGdJJ
v3XM8J8a3I/Hwsl+Ksch616BGxgUy9m6Qg/FygxSb60yp4kCj4w71H9G1PEr8jCmQYtHbOatTHMc
w6AxRWSgj3NrlrmLr4CrqhPmd9b49aNFpAIvgZ/GCMyGSKtj5kWvemZEUEcqnvXBq15V0/nPhdnk
h1Qil92g9vRYe4lx4qT0NxnpKiBCWIc2sKR9pxVjG+mXXlSi+2fjlcQ5GFaSRRlY90JDR5ZBmj1U
CPWJgBE14NBwSm9XOrX1oUtL+20MiKOCHFAZtEzbW5ALsBVv9HqTMR2TPUJcIwdQaIVknbbyZTOs
Pc3gsen0bOuSxthpFus2XlI2YUbwGtekQSPaEx6ZeW5uXJsiqKh8Z+HcXzpeZsemTbTW67oiP0Fc
fW0GXwAIDRIRk+DH/ePFu3GjId0/yZWhFRs36BQhnoVMSLMloqhFdhJW6n7QCb8WZsLpd8RyGfYA
ElbMJv7K0wcFIjjfDdVoBnHr0m4HxrEgFFWhxT3/hmxj5AyBdhAdoFwm+9raOthQvGHFskyFo4Is
V1rp43e/h8eYbrbuh9GMevQJR1Qf7VONl9LGH/CyzkfwyOes6mPalc1hIIP1jIoR3UAekKw5sWks
wI3+KWNgHWj78l0GffeQOciMaHbuxZzxMXYD5m7yqmXf2VDW68oNfgAE2mP7I+vqqSyImoBYB0mR
nuoCf206rH+GeCaws4FPaWQVLn+hVlE+TDzUq64Yfle9FTzaHdSWLamzDXerDlGA1qVRVcIhBFD5
QDzoeIkQi4denw2/hwz8rXrOxw3p9RaEGWW+omWfnSqDtVHdp/RprOUShd7Me/55PwMkODXjOBNd
0OWiahi/F0g2HCn4fCDa2jwiFlyDTk+GQGsvNP/MPOiPMbANoNdiake9ArEHeRFUCrX8o1c5sXC0
QzcC0C6MKiK+X4RIja712v9pNtpCtH8jeMGeBVH3n/bXqysY2uil5nAjPeGUa0IdrQdaLZeqyNcx
PbLpaGxEcxlg+lflJJOAtbSRKj2ZY2yBCctZqTxGqT9n8f2deHM0Z4amv59tRJLlmsLpCUP8RGzA
s6uP+wZuhWLI0QFogQIPmITmOZ06NWST9lp6opY6pjJ9LdnIH9J8/K2y8YmkDnK35gE9iPs+HX+1
VLze/wH2FB3PIpk/nd5YLxw5V6TTnuC5zYDJPHqqkVmYulUA6G/gvzpmZYW0SZPYHfrygeeOjHvm
0X1XlT24m8b+Exc0/0rS1DhAQJSsSlPmkXLb5LUxvCoOODygMxKxJkQPHjoCvl9cEL8Nw6UHGpT9
NhnQHAvMjlGuC4fy57pU7lPaDiQy+lLuwdzXvYBtRY/BgytiJLeRqlVBIb5KrMoTkdx7av0q+Q1a
iOZzoiOSuj85c3zRP9sI7xcbzbR4Os67kwuDOIOEIOTRDl4mAmOUbTJAvIlWxLKOU+29GxMcOQu5
1dlT7R+roEREJhHseNe0vwUtvcTX+2NltDGCDo7HcVdGtYb0TukEG4g0phtB0oVnwa1dNaVWTWuq
VVzRqveVj/YsmmWn0vIODQHJvkbMN+nRXVCX0FwhTwuzO72EZ643sVADc4BsInjTZi/lQtCqrnUP
Z0XrNXs3G8SeIsO1Gh1mrlTt5DvMgs5xVprByRrc4JGpVNuhwEzyhdfxdc4F1dWzn2JebvSCOWow
uJueRNZGTdXvAqt9Vpb469rTZAYFIYA5QEw4f6AYzMk9XjgpmsANsMl3Ye++UokS7Ljw/L51cJ0b
mr1PaEE1WaGL/8SC91xREBIuySPdsjARkiGB5KI0PS+jSRq0buMzpCqgoqw5epguVc9m22B6LoLk
BRsPTbJI0cwJWAIVNH2uwx+VhgjSV2Fl1yHkiENUwWLXLSNTLEDsbln0ddyZOI/xNJ5f0ZVEVjrr
WyxP6XuPePh7e+XoamXUNDimrYubUy/79EUNphP//WYAjROaz9A/Z06ZqksPLCUvdJ8o62gaVG7y
0TJfK8vRnz1TVduAAuvlot7ymOJ8XSc5rtSUZsHaVEby+/4vubGwKL5OEiJYAXQrzrMbvrTGhEnr
2JblLqua3VIW+ZaBAIQIug4RClAnT38/u1RNWhdFIhPvWO8N51T/ZX/45DbB+edncVY1agKEg5p7
HPiuLB9Q/bw/PzeOiovvT3He2c9vuF0awPt5R+R/a/5TC373S+x45o1LGUgFeD02GE68YDYGgPBs
Q1aZe2w9tAqHbqZ5fUgzVtMoc0ePrrzEap6m/KPc0AwQb1Rm251GgHGE1PWzj+5LdABb64J7zVOu
GfqKoxD2UUB95ivNEFiFCDuRsDdAUnZ/dmaL+8/dhd0DARV0OcOfL2engMTxqFHcXRwttWnhvgCU
8f2vTPyzwGeTM1sA4vK8LFThHj3vudh23d9hsTECSKzCN4HngeA54AiXI/BrwAOIzYwjK0Tc5P0e
D/j3+yOYudBkApQVk2odcm9gsp7tdWk1hgxk5R391GRhMECERU/JiAcYZwumrtcDmWjsNQCIULe7
YvLVrUAbEVZxpBgSkCCWqc2+ZxoSK389IpxeYF2D6gdIwudoaG6i4I23IQeSB5ijJosYf0+Nv39C
AW4NoTnERDg5IJNyuTQZRdLBAdPXkQhrVVqvNktXrr4fWLMwnMmFziKTaYGmip2NBzjCkiuRTKMb
yKirYTwaBqu3bSu1Vdq5xUPvp18NbL3472fv3NzsyKWNNyjThTlK8xAZgVioZGU7P+9buX4TYlB4
nE2NcKiVze9Tk9UeA03meOQjDdHwuvHl0bbHMM8/emA+A7sDUq5Y3zd6w9UR2uEFCtezIAs3C0Sg
3yNF3QkYFV0ozE9uN+nLLgTMt5zcA7YUrZ6TcNuf3p+zIxnbbLB6QNmONsgV1RtZBF7fGsW5gdmG
dSVlNnx8POpvqchDe20bS1wE0xrPXe7cxDTGszEQr5RlqWAiedBzyMv+jBRBIm7h7Lzl2AApgnwH
1SQwYs1SWDWosEjDYEXxUAs2IhzctbsEU785W1PuClhiwEnnlO6J57F+TAt+TPtgjVpGKPGWsN1f
9z3rxuMMeBBwFIJr0wLhpj3bNe7gd7QwKn6se2zMNURHQ47EaApIz2PhbETwJpPNfZu3HO3c5Myb
Mw24Xytp+FEerGY11g//2+dnqzPiIU5NHxPXJ0+DOoEp7++/D7Q6xAaBVAFdtXnpY+BvNI2UVezY
+kOYTgWJJVWcW0uPdzJSJmjqxnac/n7mxR0kphKgvNkxzV9NKFGU/FtVfvkPo5jKbxMUEX4824yq
8CSkCgp27MHw7EV2u5TDujkI6KHoqMBNzbCzQaBTuK9AaciPlYmU+7YAeXz9HxwpODMxi2FYB02H
nBn8OPQ7Lh+W+rmvRwA4MiKL6d8JPT6bopbrhZ93LjuCW23XDv3B7Z+BqfvbdQDbLDJWMARAzdWd
L9D+YNSDEMd22KGUj+zO/e9P+/fyRMT3QdmGZCQw/VCAvfQlY5QFY0AvHm1OYu7+ZqiRpGpHbL4q
7XKh6HrTmIfrEeomYFmfU6b5qa1lelKJY2DU20oeAoAZoeoeou861Pv/MHN45gHJNileQPn3cmQt
YK4Bjnp5TD5a68H3FybuxskIlDHgzpNwFLbJXMfQVFZdFp0GCRKQiFomG8Leb6FMYT7zxE7CvAte
7aJ40XiyG6zx9f6y3fA9vC1AzTqRRU8MdJeDE7xLbGYxdmQGmshb/TNaZX5ZPVkY5PVRjLzvv2bm
OC7b7RQ6fUB9OFbeb1127wqZovsjmTbhzAHxFp/0dSZOGCTkLkdSgNdzyB3Kjon6Nlj+GjmPmMs+
HjU7/g+WkO5ArI6cypUEbNL7vWb4LTsWlnz0KE8i7kx6zQgFS9EvZDnmKK4/bzTcAC5q/GDFvHrh
kIC01PJEf2ybsVnD0hjpFe2eRiPxHoPRFNAInbTtoXnI87Dz62SXu06LamtXvMiqQ2XUzIKwbV21
aphrh4TzYXt/Rm7sxwlP+X+/cVqbs4vEVo1R1pz3x67UV0VqqbAc650CH55t1O+y+mtpPKAb0VOH
BI81NSPM2ziQ/vM5irT9MaFmE5qgmTFBTo32xMNQugurfc0DNkEpdfS/IeGOKGyO1e6YU+u0afuj
Yf5S469MA+75lctPRvfIauSTd3qhbZ0O2XP6U1gL79tbM3tufNpYZzPbmZoWpIz2x77uUTQzxw/q
ja+i0INI1e6DxZc6Suet93/8DSIsQELiAXJNiy4K5Zed1ffHUq/7qfxoPFArc2LUCzqA1Fn+2JZW
fmKmBgha5yRR0AE65XQGi3D3OKv7nnXrfEL2ALG2Dq63q2fQQMuq5Kkajt2IHom+1U4FL39BfDG6
b+fW6XFuZxYrimxCKuooPNb0YLA81kotyss0GuoljphbRyGGg+MeymeARk8jPltRPylbn5AOyNxU
S75L5CzCosjTn/fHc3PeUBkAxtLFU38OIHN5r4QrjeE4BPSTrOWD14pV1qen+2bmSO8/3gLBHgDY
0TCGLq6Zf/bdYKWlaaHmorhaBWOtVsQAFokMGrSMEfXHCcAQUWK15Wdel9VK2p6KgWcx0EsAXgxq
GkXY1ghKoInwl7DJ6ce5oEgBYAXslmDmnl0JAA+LQWZFf6w9M0SNJLSSnWbuuPN+fxZuLCmQTHjZ
GBBh0pGHulxScO9QArVxpNH0d1H9MrolpuJbMcKFhVkMItEinY9lBVCiWLfoAvMaBjHYCuDdlw58
THx8w9s9dE21sC1uHD8XdmdRXVWhQl9BheHYt2/UTqAWDTaMB6jm5OTt/hzesgQCjIn9BXHd9ZFO
6jrop4POKT4aPU7Fkde/erzh/1qSfiJJ/tfQvEWPmcS2SslwV5l7ku2z9f1x3PKF88/PfCHQ+zS3
CcYhAAOxAw4sxFK+66Y3nNuYeQOKHlVladOl0B4l7navgfysU6yr4U2ZdQxPAR1mvpbe8/2x3ThU
0FDwh6cQ1TAwQV36uekQjQGZ1B+ttoI0eWMPq4mnYp9YpF1wvFumQPviTJAIqOXNSaDQOF8GjYHM
NOjY9l5qP6Rk3zkLl+uSkdk81hVks9C32x/JoMKkeu+9jwwNUvcn7ZZjn49ktoVcr0eTvo/YKPW3
yYSycB9s89WxPttB/L9Zmp3FVDp8gP5sf1RpnHkRXtq9A92JQz4snPq3fPx8SDM/4JYCplZXKHlD
L09PnGevsL7fH8uN+xgagP+u//T3s1tSlE6FNmTMmou3UFJ/zywjMgHKW+LpuDkUCBBP1XvkWuY1
XnOgXkpLbKUil84ugWxYLDTVrO6P5pYPIH03CWGAwBTloMvRVND/q9xsilfLKnjmHao5XaE3QGNZ
fjxkNd0NXHXv943emsJzozPvTsc8FaTGFjLKPRAqqQXQxV6rX+9buTE09BmBhBdPcVSX59DxLi38
xEcr0zGTjXoyFRUPetn4Wx/MUTH35fCUB2ypu+lWkOohrgHbPZpPMaezTcV17CRpwD2U9uT2H53n
PnbZuGIV6swD31CXx056IGl+IETEnVp479w4OMC9hnKDjxXFjTVNypl3NiwAMDgfumNv1eGY2GEi
3syl/t0bMwsj+A+XlY32qtkYe2LotKJVd0yNYJclgMi13Z4JPeTlruWLIcbkg7P3MygF/oDM0QeA
euPlmOxsHKoiybtjV+VPTkn00My7DU+LD6efoO1FkYUJt18r3oWdm0aiovnf351TDgI9CKh9QW9j
lozgZUo6WQUUxez8W0C/ZiNbarec4virUf5rYt5+gAdK0ri9R4+F8YC86iGXbpjTF1PlYesOz7b9
HzzFRl8JlhAsPVB+vZxVq0RHaWLb9JjV7YfLxCtn/YsmEL7d34Y3Njv2Hr6PMHwCYsxWjwnH7NTg
0iMk9fBKO1TsMxue3OzrfTM3jksf2RWEuUA9IGM8O5Z5gO4gL+nokTwNzsEvF4CQt0aBN94U/gFC
cuXysmYjVoJitrTVSB85/+g9wMIXTuMbuxdABoDn8AxDh+S8ZozO9VaXgMUdq9LZ9VofKTZsVCEW
zNxwtYndZIJoARADGa7LpQeUuqhpmegopolfbWp/JUPwc2D+vqo0EkrkdUIDf4rur9C11alMjaIR
gHDeNUwr84ZAilbqR0fJPFZM+TE1tdBN7Dw0iySSBK3QBvQ175u9dozJLBLwyMkYk77ubLBCQcmn
LvVja8T2Kzc2C5+/XrPL789uUDwscX+3+H6FwhtYe1UbyZQMMRPlMWmQdKrsDRuHH2bWfMGL5qPr
1LrVkKSZpLC0siexMpy1kGCvZFoYpCaIx+xPObEecl88tTzAXjH7Q6koj3WLvepj+1kkSWQm7abx
+cow6UtRg4w75WiLS8SKIA83AMdvMfeta7wd3toZaunDW925D8XoRK5mRcZgPBacb3BzLmTA56AT
vG0nmVRgNpB2w0k5r6sEtevnbjFiwtu0OKnCZ7ux6c1DLQz+kKSm8ZwBA8tDNBaA89jWf2ja0L3I
pAjc0GUb4h7UtxGKH2WsZX5xCAgYjN3W/9G1HXKmA5MLu+HaQf78TEQKYK9DoWC2gJrNGg+QUPcg
fXTafFkijTX+7NrLkx18sQB9IkTDNYYix6UHerSQqWx651D7bhXRzF85ufzSMxVZxrhSWpOFBk1i
SlBDra01ugx3TmeBQ5LWWzBafqDVIezFAGhyR540z98KO3+o626Lz8WNLtd60USgQ0DoJgcwNYIZ
CdIWLJYCD/DOT07QVS92aCd0Qqe0f5kgjwfPKCrcZveJtcm+KoMn2nTJo2i6A0sbZI0zSKE16BvJ
s01uSfY7sSgQ7SSHHirLmrD1ajesybgRrf9e50MOOJE4pqIew8LoV5pRPppT8JFZ1ArHFMJPLFD9
lmaSgTjCNkPul+MKygVWnBXQePG0336bRwLtOZBYQttOE6WDRkOPg4QGnEZZWMhsWBPkiymotMuv
wnf3vB7eMyeIx9rf2i09OUZ/cPI8tqz0eRjSLYQmt/YQPJLMibK834Gu9B091tvUdiHaY8e0ZLHq
VVyM5Rrc0odK9A95Qz97pNsqJ9mrtFw3yE2p4WvTGPHYOyvuaYc083Euj6DbHttPdSIfGul9hpTE
c5ly1I2DTo8L5e6TTkcWko4f4LN4b6wRhMTa0a3MFR0DNLiUx7oY022lcSDPfbEyU3iCb67SzPlO
DLXTE0ib1UGeRLUKklDIMl03RgLpaS07KitHxnHMnzPRx9ZgQ/nP8dZ2IdsYWH0Qtoz1Nyvxuh3N
8o3LSNwjn+W26P6xZFyw0t44SbW1vQrNHaDajNCmBTCyTz5AEN7tyi4wYo/qQJB4YzwJe4doO0sj
lrTfxADqMJc4C3jWG1sQBGgAKoMHDcm6eSNhVTfG2BfcOdha8M1omvd0SdDxT7lotgnPTfzJXJwF
xnjJlEMvmHPQg14/EttMQH44mu9Sa2oZoUcNZ5NjxYa+Jkhgy/jEO3OrZ7m+6qrf0PvY1GXMtCIk
4hel8QCnOjQMgmmtRd1jpXfo33Hj2pJ81VRUxV3F1VuRG/2+kFWxcOdcByNIbDoAqEAhAUmPORgm
I6kOaIQhDq7bRr049hnKK+2Ln6QLR+P13XZpaBb2Ai/teIOlELSph0b7hcpY+veZjnMTgEldHo7M
GbmGJ7Q4ZDJS+eeWrunw18mUSxOzA76t0XPYTtNVVCvFN432TV8KD/0Z0hKXnmvoSJnreLBPTSuz
mUK7SksACXYOLhQTgJOG3Kbps5camE5j0kdCS5IVsCJWuhrXgZGZa7NVQ9zp2g+zl6vWYjEp0mqV
MLDLcA4+mcCdLsct14pnza2/MNHFaFIbt0qUJU7YJN1DJwMNgmKgq7ZHd2Oh6KtoQNbkannUEe2r
TtunUdPRBD4+V8p60mQNDjh7n41jcRAmr0Kvlc9uUK84szcmLgDW2l9IUX4LqvS9TConRI+VERld
h6AhEB91zr85xrA39fYgbSPOeHvwynabjJBZSQNIFoLbRg7ZNxRvEMo4zj5DcW8tk6RBB6e5H1ID
NDf2Z106uMtoZHMLkizd2k45El3AjqXceMTWfMhy9WKUlhOOebBHYvblfsx2/X7FYgEIAJFboECv
su9p6aONKePuwRl4gsuMtmHL5DMzs+dG10Liugsx6HXoO0HPUaOD0hmumD96qWeHTyGLpuKFMg6B
qsG4kqY+2claDC9jEdAwQX8xdlYqh0Pdy2Z9f7DulE25PPlwRrvookeC5wam0jdRvvAYGQ8pSNv2
1Oroq1cN1ZYN1Io4sksb9NSlr6hpap/oqLnfSwCvdgD4gIQ00a1dBnKFnaP1/hv6d519lw3F2kc6
zw4dL0WTj6BZG6IjL3uRdSlWReJ8bzozeWGyaYvIbPvkk8h1/owXvrNyygQkDSjB6G9ma+k/egIG
RJsPuIaxD8BbrIDIBP/fV6I7wzpovODVJyYOIKnVSLPRce+pnuztvuWP1E+zg6ZlNEaKeXiQBsiI
OSMDOAmM7JH1ArxfZuF96jmRnwlxx1detzixEQf/Mswe/dLwzChDvywJaepqVRQ0bhLlhHfgFBXW
BjzRSznX6RyYLQYOCOSFcHaD4GcOnoRC6ohXss8PVj986cx0RR0e+dSKa5wSlUPXaiTP2SLD8Q0H
BNnr9HCFiBfSYdNBf+aAfu9pIH3PxkMDEA/LfjfZazpsyxRlRDRBNM7Hgs9djxJPZPgbMop40M4r
iXiv+NxnUuLeWDF24tUWZOj20rl+HTWgFDx1wKDBFSfvHCRGPU7bxK/lIadPsj79PfwQkBfoHwIP
qk+ETLPExcizYqA6ro0qGKuQFrYWGix51126xKlx4z4H0G1qY9CBCryi+gAra+WJxBIHQ7z45hpO
J7zHcQmOtmRlOifOfABeYUAYA3vJs7JQ64tNaX0dprS/83p/9W9EDRfDmU2cRkGc2+gwpDe/8YAA
baauv/9vJibXOBuLMH3hFCZMFEGUiENvR9q4kPG5viSw/NMTdgK9T9DQSxNDYRNjqKbp6nG8FTFL
P+gQ9UAaZJv7g7mxMGhOcmAHqWooKM9ih9YQTA2NwQ+F4/GfWaWrTUHc7JTllrkCDQvw9v/FIDL+
eO5ON+FsaGXTdDZrXX4AYyfau4sHG8OqgVwgIlhI+tyYRYDHgNueVFocY64eqDvKlhVuugPvXXOr
WKY2ddvSn1UaiBdr0PPIEyP6Re8P8MbJgN6RKVsHhAwO2dkALUgvMqqV/ODYHV11UtfX3JPawrrd
8HMH2EvDBzwSrKDzxIFjdQxcnS0/GGMnP1EhC+RzEmMlmbUEzfiDG5rdG6g4olAzVRaAJpv5SKEb
CZp0Cn5IoY925JXdhAaocU7Mpf2ntFXWj0IO6uB5TnLslNI+8rTIHkA1PAJuVtVfB+VnO4Jbe9WS
VEW9iUa+qveT54AHeI43BkEiSS9Cq1aQnqock0XJUJWrEkoYIdSvwZEhBnCR04auBS/9eOxUsseF
z6I2GPQQF+f4kIr+x9DaHGhHDXuGNXQlRbMRusBrk7egOrZq0D/ing6lK1ZdCq6/0S8yRCEiCYH3
i9rcSda2cFC7KL1gm1kDTl6VmrFJNWfL6i4N3dwu39FT/MsQg/MrEAqyLO0wrIZJ8NA0RrLK0oFu
8poWJ71m4JVjqJX8AgpeO5RQEy1Dy8jBM+J2/fg05GSsF1z+llvAJUDt7AIDepVPaqvEVDq6Sw72
oJPD2DT9twL0LntjaORCru1GNIG0OlJsAK57yOPO/Fx1pLVSXoyHXmP1GoqL/qkgnJyoVsgVmJqs
FRmacu+ZJfmFZ2j6H0Y6kdGCexfYCFSbLo/Ioi80IG+78eAb8kcHRXEsTvdWJeUS4PzGKXLx4J2N
kxllaoFrSBxSEqJn109inz/J/MTrpWAZv3i2zSAgjWrI1Ps3QYYvRwS2FhpopcUPo3pC2Q6EnY+1
/W5oP++fT7fCMQRHoBr3QT2A9PSlGZlrpS88wg9u40UksauwktUXTxQ/dJAWTpw0bwrMHAun4o17
BnQHsOlCkQGo19ng0nJEF1fO1WFIgcpITsr5lhhFpCC5d394V4YA2sUjx4NjoL6AB9bl8AAWD1w6
0vxkB3tIq5DhSw0IiPf176246DEH3NKAbsocXm9AFtsrXCc7cf5FFCPYLwxIGXgAbmULfn5rPICX
oM8F+BzAlWbjyYvWRpWEZKfcsXbwxY3Nm5CVza50/Yf7g7q6uTB1qGPhrEciDH0PszVi3FGjC76f
k6wevXWrFoKaq7MJnw/AGYJQE80VV4k2abYmqYDbPHVavaZe8VkiI+n2agGG8aeod7GPJjsBRP8m
+gEg1KffcR6fBTpSEgIaA4FVxVYLUl+kkF+y4kCgCQbqluGlBbsPyjJhLp5BOrTggNMsXZsH5n8C
Ql8DY/2hKapBH7ITHb0pd/3SCu0bg0ZETtqdQqPa/UW7Oat4tf1/c7NoFAQpbZk6IH4pTAdERUVk
OF/Sv26T+DOl/xqZTalui7FyJM9O9diHnrUL+oX9dGMU8DrLA0l8YOEUnHl5kgK3YI8YBTp7o6Ay
osp+q5rt/am64d8wAupigB+9a9SsVngp6Mt8tPuXX4n7toQVuLHwwGXZqOKgaQyI9Nn2EYGuU4Qt
+anVkQzQUIt8rBObf4BkwI3z0sufA/CUxffHdHPiIBMAgXcE01fv0LHyEzUaOB7Qbx2ZPo1ksE3T
8u8PIU8HXHQC2uNimuPOXIdqrUgU1t9KQ2Y/1eIt7yfOuIUVurqbcPnBygRMxf8gf77cunaVmmXm
eMVp+IPU84W+HloSxKBxevVxrocjOigjO2+dzf1pnHPYAJ0Ky+j29k1k6qefcGlZoxSYTjRlnyya
rgzN3qCGvYbSwDdh9lvetL86xzkUroptWu9N9vu++etVRCoBkh8AEYL3D8i+S+sgFCt9qEA1J/2p
F1E5hMlfg0gAyzmzMK9E16Ze2a0LCyjqOs8DpfWHKEy+5Cg3B/In4YcjHini2UC6PCFWaiTNSYh1
/VOwX67/dH+qrjcxmrWm2wlPOughzCEdnAUlVV3dnuw86KN8tLtYb8elVoob/gAzDhgmQWEJCff5
+8oSZl50Rtee9LI8Et0EMVi6aoI3K3+tc3vvKyNODRcMOqgBDtXCpr4aI2AkQJPgHzzubgA+RtdX
NDfUqe95sO1zrV+jst3/bQA/szL9irN7Upsolyt/Eh2DrKwE/gEEVJX0V7TaNpBwV0OIy/P+4l0F
MzCJLBNwLMhIo01t5h4UElNOZdY6JL0F2dd48J0qQfLYBD4zDqwuX3CWm/ZMpLYQz4AJYZ5GC4K6
V3lH1El0VRaNrbPy6moftPkPBk6x+2O7cv1pbGe2ZtMZNLVlkSDVT+B8PPlWv+GdeHaVsfovZnBF
6kD5mVeoeq1NUJ7HQXQqoRMTqm6ISuHXIe3GhcDixtyBbAHEayBSAV5n3isBhTHQnxGpnSxzr9r3
ojtaw0efpwvTdg1aRI+tjnsFhPDICgFIfemGFh0KCoyKdtIb89mzRKgKtEyox9qBNmIFomVu1DEE
tJ19qpH+gaN0vvI5RDfvz+vV1TP9DNw8ANdCcvKKOUoTsgEQA6ybihmhnqySZsUzAvqol7rgIUqD
983d8BaYQ6iAJiqw4M93QuG4GjgAMOqs3OU+iKRf2RJV7YKJeXdhQDPNsQnTEI8cteKL6W76JRzf
5NMXse6fSfu/UVjG5dpBy54hyzVqp7Jcj/W6KBbijqUhmJff97MGe7bDLPGiCYGYBc9IGZrj2/21
uLX0CGoArkQ+A5mm2Shsvam0SvPJabB+pH4ZGcGncdga2mMgFd77S1T3tyYNeTsLV0sA2qn5U7jO
UygtByY5jeprBr5s2i3xhRu39u65iWnEZ0e71HjLzBwmWqRF925lvRXoPBxB+HzSyrZ66KUIwmJo
ui50LPXJDJIiFEx+WMKJQRAaEWI9N5kLLTiftQsb/taaIhfrm6bv6YjxZvu9s/LWTgghp1I9NiCn
EigFB0tJm1sTgPN+umOAy7wSUyu60pa91P2TRKph+5k8WksUO6hh3nD+MxvBDD3A0yaze6AzTqbw
jZMskYKtOTiN2xGgmd5Hsq8S7Y8294I1963xS+NSSNALy9tyYCdAG+t/Rf882JDz5GePsDA2erDN
6EDiRg4N8phXDt81MLEzUQp/oLrJtknNNWQsOXKRg+nxjab3zcaosMMTcG+x0NeZG9og2dqCmDmP
UXDNQjlhkwvXMCBe0NLItDM9JE72zeOusRKM18iKOm7cA3VTugAL9ez/kXZeO3JbTde+IgLM4ZTN
DhM5rTAKJ4Qic868+u+h8P+ve9hEE7IPbNgQxOqdateuWrWWKThqqNJBuislOsTEdz1VaXPs8p1f
DYFdTNYuFRMofyNfsEc/Ryy8QhIKNlL5WQlV3Y5lqbYLSSkQ4huqxz6S0ke5N/qTSEvhMbL0/DFs
rBSVbnhdhSz8XGYGmNbcHNLPdTeQ0x3CJHdIaI/0fY+VcCynotl3SqTtmzgoXiJfUk70XxqfUj9Q
jpS9FWdsw+a+r7zwPsv1hH5FobkX0NG0xTQcH2pDrN0gMIAUdAWAT2jsjlBSvQYhSipeb3j7UTay
e3Wqo1NsadWxTcVibwU0QQRkdxwUWXVQO3Xi0lvk7UJPS3ZE0cxnqjdOJnARe3Gn7CtdyQ49zbGH
xhAQiTNhCB4Gv3/Mm0C9DxVQM34rxadB9oo9pQIKEwEKPPD/WNBsDzJytmqwG4thcAaabO1gMMbH
YqxaFqjtHz0zTu1B7fWjOIntB1OYk92R4bmVEXmHnryUWxtGaGthH9oJ1Q5YckBLqKJgHlTNe1a8
JtnXXgxaHZwegjOi+PG2N716BgM1mCsfFEFAXhM/vPU9iW6VdWhWOjSE2i7wTCf2xqNgeI+dRykz
iTdbiVYcCgY543DFcpEuMZ+S1PhDMzW6GyHKlAjTB1UQnwZL+317XKtm5gQWGVoqL8sXgViMEe8S
T3dltRRsQZI/t7LSHHNZK063La06L+ICBZKoGfO9uI8SyL27xtNNFwnVnREAT+6l1AEV/Rq18qfb
ttbuPoiwefOSMbvu9AlNrSDS8z3XGjLTxpU+qEn8JMgD4D8zp7ModqTE2ujeX/WclLfJNQLMvwot
iyRE3ClpPFf+aqJ2tb89pK2vL4KGSrGmXMj5up7T9wIoU2s3MpkrW5z5glyRhgxGsNziYAkTa9IG
z5XS5N5XgmNSRk5maS9w3ea2EOobG2JtRLxFSb9Q6aCxZ5GcMI0+mjrKSa41pb+gpN9XUfgvhkQV
mGb+uTBAi/DbUzuSrmo7pfdcZKl2jSo+GjmaCtLPUmv2gbClFb5yltChgZ8VVAhvwWWNlAYsL0pz
yYKFnLZn+thjLTok0xa6esvMIgyKor6Dk3Ky3MlwQ7m0hf6OuGzj4bC2GS7HsnjTNqnSAzfBiJS6
eX+XFrYyPBZgbusNoOraUb0w9AcGeBHUFW00DZ2JIaU99sa5z9/pKexagYLq3+9a20ijb8zd0t1N
eiNUYT1irbM+KkJ0bPTxweMyu31YV80gPApLkQVqZ5nOoYeKOCYZLHecdnn0AvhIEO5um1hzpzMz
HQyCUNJe1UThVylUc5rpd31v14meDQ7LzKMdzQC3Dc0rvXwNUaWBgQNgHzI181gvFsiD/jkrDFSV
BOCG/e+QOAsZ98rbWyGxIN0YAP7+m8V56BcWZa+MWi/AolWXhyKHH6c4D9pXhLTsPj8FckFTy1Z9
Y3UbXoxyPg8XNvWeWLYasVmq6S7OUsKrV90CZV+khzopd/2gbrwCVxeQZBhgLnJyQOXfWhypuot+
EHhIvR4m1Hd8DZi59yUKf9yezVU7oIrnOgSbZQltHrvGjylQoYpV69AXQsNQfPWt+uA1Gyd5zZ/P
twe7kdo52Ju3A5KELgaE6FluUdFPaO7Ddksw9jp/ycucPivgftxG1AcWe5GCfaJU3aC78O+4Wake
U1P/UPYDy6S9q6NxD7QnsWedADhZg6MVKT9vT+bKwabgQRxo6lTjrrSahLj3NSlMdVca4X1NOz/f
jROCk2YpTPvbplY8MKboJgQHDQR6WXiJ41psc3Jiri58moaT3/OSiPVTiHbIJvXD6rBwVMAnacdE
Fert0vViGdf5KOtuHTW24SkHlOAPfbmVjVozAwXdDNREUph6+VszwKbqIjcDYNht7dai3NkKDZOH
Tg226ABhROZbC7fFRlGMmboA4tPlVpmh4eiK9ppbwat4HgWjhZXak+zQr+jgeda6boewjkCtICir
famH1LaQdLaFqviVil3+iTaaobTlppJOsFVAuK+lFShwST2Xsd8/EFQOB6HMQ0ePUiSsk76YbGLD
ZqchpuTwq36NsQSORKq6936XDw49S9ldX7bFXRgkul1blY4gim89BqVHUlDr6h1wJZhLQiErn33B
Ul5kL6BnxU/HnR4aMWm7STt6chO4Xt7EKNs3/l5Gl5dYMO/2fjp1SGlr2juENvS7ElCuXYlq5xRI
Bdi6lmfojbbTkx/137OUX2CGhn/fg+ne1VyJgLVF5GvUIb6nTRlKAWnWIfEr61iUovLUdDViRGX3
we/F4Tjk3Gm+FpkPJgiiY+B7+Y4mjeHBT+KG4NenDyTyT5N6iIAR5FL5oJGdCXELbbYPafbncWoa
9wUFsROIje4Yge95kIpJdEdDHc9p1VsfqLjID7WviXtBEDM7kmPRVgdFvE/1wfiVeQworpTpPgCY
5CQom9wjUPOn88T6EFeoZ9HjUx9ncc6DCWJrhxa9dMd/TbYSt/6uLcLWSZQmA0Gv+DaPOaTizZoe
KV+hUbiZhYXURnYStGwdw5vaHYcn20l51DgSvYO/28EQjpkX6jtRCc37FI6bp67U1Ht0WPpnfQAd
5EPn9VhWaAR4aiSc4q6XXuNAbNhYyjDYYWdKH7Ok8jZc8cptRsWR1g+AbaDMlxXHXjMLNa119JCC
aZ8lH4X2VzcU9EPAv9N/L+qtIvE1SwnP40uDiytbCRAtE0xNo8fHrdIvg/I9857D4KQpZ9Kddi1O
u24LqrXmTS5tLq5sojbfbAVs0krjd05FL55+uO2DV640CHk5dXNlB4jgwkQYtTATaJ5B7NM4HQ9k
rzjetrA2CLokYaVAj3lerbcuMfZlmoHYzm6n/JQ8FLumFCTfVsf4H+b2pTdEvZua39wveUWcOcgt
lyqYMzfONOGASlZ+qgpItoQ2/z60rfqAuI/yKVH1aDfCe75DMq1ykioCAhcbhcMI6nOUNubfh+MQ
H9PvZrJN8dKLC0HrYxn9A+ZXM+1c7HYlXrrxd38/xbBCAQSH6kAxlxlNoU2EyK87zfXL352PSJNj
lb9um1jbJ5cmFu/MokgaZbAwoT3WZoIi1Bb+a94Gy/WjMgZfKGmo626DPvJapJITjcJt/kXvvQlB
62G0vVB81aqaiDzaarJd3ZiwpMnkm6kXL2veRawl2RDPO6Y0foOB8x9lRY/2SgyF+MbkrXmrWbOR
wIr0wzVMhlxyHEyT6fpmVDpBTz9X25WfUOiVd2Jo/KSDJ3U8EP17s+wVejui+Nhk0cyKBSPgZKn+
s95qqU2VA5WbMA8PlTQJjyGBIjUvSBO7EabYNI3FO8GMFOQ9K5L0CMmRwrSGXR6m0l1e0DNPtlJ/
8PVaP1rh4O/pscleQ6jL9rogtAcV/ue00WAPIsvrtFnO//PiIi0aD8BeQeSSTB1ISg7qnlsFgLQI
/ZlKKyjXQMddXEO0bVawiNyev43pW9Jc6IOsjIknma7Ra/BBeZ/6rnRCXfZtAEPHaux2UoZ2ym2j
q9sDqjlFRwXnGtaZK7ne0I+M0W58HIv8FYjdB0QNjQ07aydrJkz9/3bmwV+8yyxfLIcMiTy3Jysw
hqGtTluqvisPJMhe/zGxSHXIVkKHNElQF94zOXmoNXa5+j4gHPtPU/any/9iKAa9UZlaMRS/fG11
iejk46b4+58QeukoLgazrG+XqFMkxJ6mW+SkCMPsQ6ILtqzWz20d/owz/T2jLWFBUU+xEj5FkWhr
eeOMWrERgazvD+4F8AMK4LT5zy8GK9QZQoN6bbqdkOwEWh5TOt0hGdnfntPVwGNuisK7o91Dqvet
HW0IsjgRetMVY8/xIFdCQtXuJPWkjsqXSlN/NhH95FN/h4bdRgZmbYhEBUQHMyzzik63ETOlQ4ll
Xs+dACsre/Pd7dGtWwDvC48UqIhl+CFX+ZTmVmG6evYs9ilz+C6rv962sXbAiD3gaiAIoSVrEYCI
XiN2BLeGizhf0B0af2OWrlkjCQ0vDSxOsCZYRYVOIbnK8jkSvqRmC/XCSTMexfjZ9PYtmb7eOvUt
alLaU1s8DXFjt/3P26Nc3SeXv2JxyMuUrsZhYphi+oxAqh0FJuqH+ziHqMfcZcEvyYP/6Pdtqxtz
+0fh7eIQxIMM2IpbwDXS3O0T/bVOzA2nsj4wANuEb7x3r5BjZRqgfxBEhhsNsVuW44NZAFhQ8wJl
U++zFibfeHa/byrvRySbG7P6B8+x9DZz5QhO6TmDvzzlgSF6tSblxMetUoq7Bk2cnTF59Z3Zqu1J
L4twp5t+9jEJR8+tA96s9GVlKIPAb4FWIDpmhfCj7nxWIO46J/S94CR1sgFl+dA7yWik+8KSv41j
pVNHtqx9a+kR+kqi+NrpGnAWYP+HeESS28vQK7d7GfD17TVUVg8hhRGAhgB5ID9762EyswazFBiG
K8c4yva3XgvZY9fr8smQC+mQR2m8a3PYHMopJ3ZvKvNQpHLOW3u02M9CekZYTDimQdudexhJKGBO
Bq3kcajto7qFkmj0UsumUOGdfMIjHIku3g+DVx0lsg07gJXCDjxDec8jXX20EB9Cg1WzXjyvzfeF
UCqPpUYhNdHH8tWqNtzDnwtjucRwyANL1Om+uYL0+E0DoX9Sk4zNyEeU1vdqlD5PGkDmJn9nNDH1
Se8smo1L6uMsCRWgNAWq9sm35WQiDaJ8TsX4rlGizi7V8jEwfwddCFBd2ToJq4eNdCpx+ExpJi/W
CZqOeqoIQNwQSj9Fa/e6crq9FdZ3wj8W5l9wcZzDRs1GTeK1Irahk8a1I6SwCmR/X0a0dIsOO7pk
50TjwlNpQQDhuCkbrlmUH2RUviZD3jCx7jT+sbF8EhW9JFdZqxlu3gr3SauTM9WnXyZ6BPYQd64q
RfthEO4z5GynYItXbC3euhigtXgsqY1qpRGH3B1gvPeVz4Z+zsmswWV+e7m27CySmlMJzk9KGGSJ
BDbaI81zXjryFqX/2svsTwMIsuYsy1XVtA6gjy4z021f8wn8C7Xt0lY0mFk3goHV/T13mvw/Q/Nw
L3Yf6HA0qEDGu5O6U1gnc8PRbX1/EQgElV5DjcT3P0MzMONfNp4pa9+fGV555fOivBK+RWOU7qY4
N12p8uAssqCrFuJ/EXXStgQuBgQWNdjF1pLUIVD8mBOa1Y6YvvM/N9m/WAVexTPT21xQ1mcfcbEK
QhH4gd4pBply2dZzGD+ETv7rZltCppm6Bx5yvPtV9zqQmJrLXsJIl50mBdaGLaL71cWAxnqmsKaW
sSQpleMglNPY4png5wel/ub55sZyr52LOZ6cYTPz037hxsRShCAoDyzXF0+W/J04eh/F92o1nWJ/
w52t+eULU3+83cWaBLB5xVS5qLb6T5KR2XVrN8r7285kdcKo0oHyho35qnRRWiKC7XlsuYY4vlBy
fRkb4/wvTBhwSVDYUsg2LjavVeujL2md6QYiibnKnsKtwurqIC4syG83bxxNRlL5PJaKdFeH9r9A
/1pzJpPqH+XGq677YGr7OPXI45BoGbpfVYhSw/H2HK3uKuSFaPugN+gKo+IVUi/pqYeJkkb3OLG4
N/pEdKQ0F3dV1cpHQ4bt87bR1f1lGvjeufwNtvXttHVa42dKMncCQ6XYaQ959zCY/+KpgAWoMeBx
FM3lU0/XmzbSNBADAuRz6su41WCymgEG+T7LJlLLv0LbiIVUNDKyX26WUsTa9YkN/ykljlh9j5ZJ
+UXMD4ViN+FOROH3r0mkcWiXxueNeXFCef6NVaE0lhvlU/ndKpvkUEamvPHUnF+Sy1D10srCN6eq
mQOlZIgairftZEAu8mJNJ3RMpUiHB3LDJaxGUaam4Kel+Q20fP30PKxKOhR4nntySbwP3nd25k4A
xZdT0Whjm0ldP2QQ9R0luTTviISrD7f35tqBuPwNi6iApHBthl1rulrTAQubAqJsa1Ymh15FPida
6dy2t3YW0ODleCNqQcVieRZypEWFgqSHWtb7LEIy0POcyh83bo/1uaV4y8axQC8tb/JGJDPdedgZ
/OzZ10aPZuT8obGUxO6U4AWCyW95PnxtPG2n1unGpM7b8WojXRhf+EmxgVckt0KgipP5FFXRnRWl
G8HpWoMIAAK4HuBBoey+dCpxqQpZDJe1ixCUleXO5N33A5zabpxTdk33ctvvPdnaSbp/bKStmsha
bMyDXZ47ifGiy+m1zKYmsYp1UNQHZUp/G1Z1mDQYLJLy5faOWV3KS1uL2Yx1mjjzDvK1aqK4StXy
2PjqBzmbPjQNrIv+kKPj2R6MQTxOqEVu7KS1tcT30PzyZ6xLCCAAG6+RI0F3g+Gh/qg0G7HH1ucX
gxO9pJqigM+ryKseNP51e/auzxtcuLgXnoQs01VthEoFGf2h56VW/MyaHibukyb8um3jegzY4Mls
0H4443NnH3PhnatRIz0Hbt6N7UhDS2rj+rzea28/P7vti8/ro5zDRMvnlUD4kskNQk75owCQsNSL
jRtgdSQ80FlvlMJJyr41FSmTLJf+qLsTWDEkfez45+2puna3jMVCXA9kCexzS4inUPcwmKktoJz0
CHgLJpWvA9dmVzwo5parXR3Mha3FvJX5FEadDwJczmZmzdrRrP3t0VxfmG9Hs4jRAxR9hkBnNFF9
Dgwna2BjImdFXVhvf23m6tfGQ5Ie4nmCEDqSFoszJUYTGEOku10kPZaedZz6D7fHg5TileeGAg4l
K64H4tCrcoAvkAts1NF/0XPa1Q+xqWSnVC5ap+G2rneD1mp3vmJO+1Tuqw+90QVOBFD8rqhp0ess
f3oZhFK7E5GiesmyIjj4Zqx+isJoeJ9nzXjEg/Wf6CTR3hERxqdO8pJToeidPU20T5RiHTlVSCsH
jIeytodjqNzHFH7eo+jFGnqBevQG1E3KpoQ100i6U5LJiWPqECsodWDus9qIDgr8M/YkxsF9jFhg
sDOGNr6PjO5LVem/Daw/1FIivjR6BQeIHFt7sOxfplJsjlUSdU5QxcWj0KrTYfBi9QHOIK2zvbIj
uuvy0U0G3Xe1tIamBATnrrRU5aAF0fdhrMFG54G08wu4M9XSE56tMesfYyuM96TwO/A5cXGwelF1
prDPHR0tuPcK5EF2mcB5mw+tZ8thEOwtL1JQpJGLd14bpDv4dIxXT9Dzgxc1KRRKmnDMwcg+FGWk
Q008yHeloX4uKOYAnjJVG3UJ/0xuudsJPoAqqQZpalZS+oB++Xe/lwInqwUqdO30yyo2HO7aCYer
ZgaMQyuI233rQoxGD1UVvb0Xr9MOVhI/0OJJ5w+d+mN9zKRu4/5Y8+8AILihQCeQ81vEU41RS1ov
af6LEQSHFAoRr/YfEmML3rpqBrJsOkCBZ171gfqNqCPiovsv6iC1dp4Fjyy+27d/D5jh/BkA7mgs
m5XmF8OJPJAWo8b5M2jx8Wz6QDaWZ+0yIRlNWpSSFdfh4q5qOxq3ggoCzMhrgIwAuTP9XWHkNrrC
G85k9kdvo0DGAnCWVAwt6+Ba3+4EC8LKcVAa/0WOpJMVAXoLvIfCLBzecLYQiU6d9udKV7/FTfrk
JeJfY2Peml9EFq3ftuEADOFFH80vkya/akFz7LstTsY1rwwmhhLmTJNIGfztKLsoSBU0pTw3N/Mf
qgY7WCN5G8Humo2ZNgbwMc+GK7afqpFTsbVqwZVHitEK1MrJRuJvJcgE2vyPiT9/fhFkSG2qEsfQ
FtzphW77hdXZeRqf/Mb6KJftWa8Mp63HO33AvQlbZNtrmxIc0xwPkFC7qsGRVzG10Cg8dzCSQ5R8
Kyh0JeO3aNqYx1U7pE+RBp3JoJaPr7AZlFZMJ9jIshHQ4kekcO3WeKdmn29v/dX1oo2bd5eMw5AX
W68YAVPqdey5XgLg5yneapZd+T5X99wihUOiTX72VheLxbkOO55Entum70w7S9/d/vkrMHHwxbCY
0vSOZgJJyLffD4XJMsFlCi7OXGZHQIqcCegBwrDhP7VKjOxDnZrwAzf1iS5Xycn6wTwBvgqd279k
daAy4DbyebDnLOPRfprqNpMhFexqx3jSht3tz8srARz07qQjZ2FkYOmLgeZ0qSsDBA3u2IBSkkOd
dhPN6nZahsZNlEjJ57FH1BLlM/NIcqvYVZ0XHYtQ1LhjveBnQ5BxGGKfFou6jID8tslRKaYvZuXT
4Qge8aDF8YjUheDvk6L9HVraQ9hpv9q4VZ+mWm6dLgpTSpRjv+HnVy4sRjYDOiTIQqGgeLuEaglm
KRLpXheMBJibsvcT4yxm+en2DK4uEJcJHhAWIKq8b80QpcqT0bBTFNOzc+Bj5YaBa+0O3tjiPxaW
6KzeR6UtEQLB9RBjyeKSNleKw7livKSTtjObDFplwa6Q8oPN+qga7UunmQ8jkAhfz+50rd0JQXU0
h/5JMmukT8KTBOnH7VlYnWz4bUjZEjxfJW4lrSxpPTbZpsWTbjqoItjllvjaSlwl0QyFXM2sSADL
/tuZTiqtHwtREtyxfeeJgJ4TRxZL0HvaIR03HMDasaD5CtgJxE68bBdBgh6rtCqHif8SFqxq+UMw
dSeIj214HAV5p28pIq9tIolmU044Kb8rJaOozcoaylbBHcbnKDqVP2+vzuoW4nHO9iRbY0rLQIQE
X153MnwU/aBJD4KHBHSgKdAEFRGo+AnEcNpY8nmiivroGWYDy42RgHP1PvOK9dEFUrx9qijJe91L
vB9DQrd4kaqd3RtCc1DKzniA09V/f/tXr+0pCBHmqAJZhSvyp5LYUu4TJqUxP/pwgCswB0Chv79t
ZeVGlC6sLAmgtFGI4yLUoFmBq6DdRV/b/iGKNjJYq0YgtYB9+0+/6sLLNqZW6kOW4SQoyzk8MVN0
/OA886pUApIKy//tQa0dFR7mOHVyPnPQ/vaoTInf8wrKBVcA7FKQ0u2t30n83JSwlIkbR2XdFhnI
WYyV+GVxVFB2Sa06Z2zC/FBrfVtKWyeHAbaQBBuxGPv20NZOJg2L/zM3//nFzZ+ouVxoCUObIs32
paMFE4JhvTbyOaxkmvc3HNuqOZSXNQk0xXV3u9JLVlQXc+CZHcsAD2rHln0EzmOLuXN7ZCsTiaen
ajtn6+Z03duRaRD+V3ALEdME/Unww6+dpxx7IdxXdXgskmnj3bjicy7NLTd+1YdpHpg0a0PmQqdx
m36+PZyt7y/2YGLUqTHqfH/KiZPsNNrYCNI8H4vXFS18cKnNPGQUiGf/cbETjEZUamnu/h5r9ads
OOANpqPWEZzscdNBbCMICAW5vhdT670clV/FtLM1KSHYMF6Hvn8si+LkieHGWV/ZMXNnIYyNxB2Q
GM3zcvGz9HGQYawjopq8Qyc0dlLeC11rx0FwGvx0BwPExkSs7psLg4t5kMaoi+m38lxTgFw7tu6z
jHFbRFbj6EyCtHEiVgDCjI+kP1VGTeTDi31KB5OXxUgiuGOnjaCX2idlyg5i/VVP3ud2uVPG/qh4
3amY1GMss+5+oW847dU5hheL7miK3VdJ1FFoAlMV5mcMVFSq8NwOx6446I1rWZ+SbOMeWt1ntElT
lwKGfPU2qwqoGmhh4VyKmaMm2t6UHv3hZw5c18MPpObO0zeeaerqms6a7/Aa0Hiy5DyWOlMc27zy
3EB/l9MLUugouzR0tKsSMKSzMXw2IQ9RA5u/i76GZXd0ZBUIxdZSvhOyehf/aYHnjTc9xYboWH5v
AwV8jkz9mA+npqp2qM/sak22B+8k9PIuUh+M8iEUR+4KwAONmye0MHtHU3uOeHP7/XMYftO8kxbf
6fI3wfo0andTeReAsrztN6S1xWV74XKptzABi/1cBz2PDTjGXH/4Wnf7dHQzSNCNYLKl6Yc+ZnYr
nWS9exG056yPaGkNyKOMe9kaaE0TbV2MoIje4gCW11Zk/kky5CKzctzCnXlqMupSCjWD7qPT0zhD
+8ki4oe2BbobZT9OMP5IkAM/5MVXReZOQlZNLb8I9K1p2rRXo+9+jboObRTTcO5QulczSNJnaZ7f
XvRo5arjlVuZmRXkKb9XI4Zl187kLIuj2ni0Q0WRZoE7aO0sKvYBW6b0f2f95MjSvdC/ZmrDg+9T
UzzldMfEyr4jfyMHR0U8pGpE+lKx6/Srpme25z1IQnKE3mgyPhTdsVPdOj/X1muvnqbha9ckd3r2
My3h9gnNUxHcbWwL+drdz8lHa27CkuG5XIzFNKesCWpPpU4t2V3wLNT3afwwVmfgwwSyr035Sw3v
KHTEm1ogK1eZiktH1mvGpVwJSdXV2FdAjFXK9C/gy4vz7aHNG3pxkdFnTGgO+RepmeWGV1FZQ1qx
1NxIV5+sIThqOnk6eCZvm1kdhTIPYE5IXqkgG6CQraKsNNeUI8TSHhup/I8WFlff4LdTV9ctPWbq
2ddqO1I+/f0Q0HYARMw4gKEsXYOqZwMKA5orA5uzjTr5FwOYVZRZCN4EV+kxBdlQqyY77aa13ZzS
H//i1198fTE9VVVbStvwdWC5mfxs1ls1+RXPSWabhBv5HDBmSySp1Y5K52elDpmt+qQOLYh+82M0
FB+gvHNGwz8NWp1uhANrm5fUB0oDOo2uVwkko5d7qYvYvF1UcynWRvU+72h9yzp1i1HmyhQHnybh
OV3FzU+u+W1kFekkQcKyTc4IYFXZq94dpi0Goy0TsxO6CN5kPRe6riiTc5CN3R1EVtSt2iBxc9nc
ghVcXSiMhvTlnF+AFOUK3jj5eRb5qMmfxR6d0b45ilFk2FDAQWEH60TrZ8fb2+/qETobnHs/SdFQ
w1nGy1JfahCxFvE5Dj8FOmJi3yoOULiVr1obFx3/s5ICbbn0BL2dQh+pjbRtrfgMaqM6NEF6KMya
npL+B8+2k9YYv28Pa23JoISgv5Tg7BpDVU5K73uWHp/rUW9sMYg/1L7qFrL6t9UUpg8wKukTLiCw
Q4vdl9A9KlnTFJ8TSF0qaGyLH2Xz6fZYrg7wwsZi+0V+GKiRJ8ZnXog/VdX/NCn6PcgHauuIFfv5
M0RYW7Sb6zYh+IQEiPLKMkaYqHuM+aDG3KOhXQfv9b5wGuUrhRC1ezDrrero6nIp/zO3bBwQIJ6C
5UCJzz2d1ClvQ7Erd/6/2RSzyAVLMtN7L+NnBBp9ek6q5JzIsE8OxlkbrfPUb6U9144UkBoJQOQs
Xbh8CvXm6EnwdhbnuDaCd6o/aZ+iMkC770Po4XJvb45VYyDcQVvNQg7L2s2oZX5CegAqkqpycpXS
VB7ezTJoyPBt3INrpminpyCAQh3VB+XtGU7UQgnbtC7ObY036l/HHAaG6QdPhdtDWtt7IJNoqcen
z8jft3ZSLW9jRRHyM8rn0kGIRX8nTNrBjKSfuhy9J2p9FBu12ZjI+Z59E29xymYhIMj0Z8btP/2G
F04+EKJaNCKsNvKjJDxaGwmArc/Pk3vx+SIO2yws/eIMLX/kAOS8PWdrB+jy1y/mTI/yWpAh8jub
X/OSd1s37PQNV7c1gnnZLkYQaRUdPfMIJjht6oPyHydoEcn3kVqlVcrnW/EkPEvy8fYEzX99ubyW
QXqChlca7pa5exF0RwdZRnFuhOmYp/dDTzvd5yh/l9E0Kh+hB98wuHJauPBgJUIJjOjdmqfzYrra
alCyNqqycyaWgHUbX3g04mq0rVwWHH+M5I0dsGoPLQ2ImbF25XWGasq9sh2wZx2i95Q/f2VbrTx/
NOAWk8hdR2yiz7ojVwUQbZRCXeiC7JzqaQR2ZoiEXc+Z2gFSMo3ipQqEfZT3iKtZH5tU2Fdo/iTx
qEHRWsd9+SJrVA2LUIps3HT7IZ9g9mlNODttufOL95xQabJHM1HusDPYegGJddGl4mOhaKFTlLq4
L7KwsnX+yp2Xqb2t12344AeRtxuqPn6pS51vFUKU7Qqhgu1V9MuotuESYrXzne6rTkLeVJ+gryGD
0tlJMiQ8w33rFIji9MiDTrgDeec5LFPk+kmaSQelh8ZHAoICEQwQJFsu06+wGEquWEpfzdz7UoTC
WB/gMQGDGMbivhcMWBIMs+7QIDTUDBoN87ekdN6rIoiybQ0+XMI8/D/oRR2/S6CIOItSYCVOpMNE
4E1BdRdJymijDSHdIwvofbOQUKSRGSKEnRCH8i5RM+0+TVD91msoYiXaQZ/TYVScPo/75ypNDaan
rza22IoHAJ5I6WVOZVJ0W3oAdAgShfcV92b7+CutpY3k88oWVqmukeDi2cseWwRTWmNmaayp6dlH
NC+cvkrxU9jfd0zgbV+w4ixJVOIDKJ4TCCxfRFE/tZXXhNkZuWnbih9pJAfFsVFtWZksYgBeJFyV
PLqURdQWSIrXi0WVntPgzntvbLEUrX1eYxXm6t2s0LO4jPNRm2oJ5cSz4X/sY89WCmV/e5ZWLfAm
mNUuV/IbVlGIoRBk2Tksd1r7qm9VUze+v6xgF/BMp17H91Vrb+1JQf6nn68tNpNvxZ4mjnzeeAD8
3UTO7c/PF+rCFdLgBr0Q3ekkgJb3ST0mfhXERXKe9HZXF+2dosAVccbj3YnCFiBjbaoujS0Ontkn
Gl11eXIeJYjRbEV+f3swawdvRtWRJoDWi1zH27tKjdOBfnoGA/FbHtd2G+V2KjlbAtcr5w7eH5qF
iMFFNLgWS9IFjUL1J+VITD406pkLbcnJG+Svt0ezbgaMDs3acIMtl4Y4EQlKNUzPgdKeqTXYfS+f
Cm083DazElGQVZkf6myCa4ilT/tNqoh+BQlgb8sWjeF9tFcldD9dHbpDr+ttb0u9fmUjzEtEqE/a
dpaGebtQkZqx56S8OgcvQprtqzz/+0OPwi28WTNmD4GsxU5IjagyjTwvzwpiPuiGb5VNVo4NPGF0
u8GbxaFRFlsgzC0ljhu5OGuyk757N7xWgxNtJJ9WdvPcUSmC1SLpdcVMWqqoUEaJV5ytZHzfFfsx
jICkCiZaKf9mtqj/muxq/r18ERmZpJbRwGgGtNFb/jnf3mJryz3Tq3EnQj5w1Xcw1ixRJkZsMUTK
RmcYt6Zq1cCs+gCYgt7/5XKLAh4eeHR1ph5Uwkj4170GfzKyCFeQOIUe7g+i7iIITqTcMvq0YoIM
+dQ2wWFTBG1tsYkY/mdhcc02RilVpt/xKvET2zdkhKb8vdB9z7caj9emCmZWa9aWJNmzhCAH4TRW
46CWZ/9bGZysLbGn1c8TvlOSmeHU4nxw/o+06+qRG2e2v0iAMqlXqeNEtccz6/WL4KicJSr8+ns4
uPB2s4kmxt/Deh8GUDXJYlWxwjlnO0U0FuuL67anvn5bwJMAWM6P6xJAo/8IEG52NuUNMHEgwC73
hr6Pnj78eZRdkS7CpA8f1BXiEXtsS9sF8d2pT7vfVo/g3qxU9c9rl4sHAFiWeDUE9kOwHbRoVnQr
Tc3JApUxQcObYockqnTxfUGVwCcyJgPwVk9T0h9zbXpFDmfnRukBWT6F75Cc9oUoYbesuUeOKIGo
pfP1yTdebx+GxANefJ6LP1OmelzNugOtzYl0B9i9CNWp6eOmD4lj2wIfE1rhriZitLQrE8zG1yfb
rVFtR2eP5i0qNDjpiXBeB0wwg39XzEKWZNRqN6pxIna7Xfv+a2/bu3Eot1FTKiD9pSfC28ihWagm
ikknYyYJmnppc8ryh/Uw5oqnjfREzj4v3D5XbxNzBJHNKevzI9G3vbGduvx4+9hVaxCiA0ywsxm5
8OZUlTsKjqnD//R5EVIfr4GpLTLSnFwA5IK5QdW/ITttpEwsTMERJDDE9KwJ0vM8qaFSbcXSp7k3
f2lplIZDHutH2wLP8+3l8C0XInjEH0AOgR6jSVm0WHW/sBkw0fVpKirjcR1IEpg580DwPJLAgLMC
rm1KvxZWaqra1a5XCn2GT4S5RDoKb93L+1nMmY2hxSw/xbpm+M46fjIAMGzlxTc7/TDTnsVlAXwb
XROgORcnW2iVkFHHTPAJ+epHstifU7vcEKv6eXs3rwO7SzGCguczXUq3r1EwcAH4FptAjC6DNta2
eV4BlUVhP6+v06U0UdP1SpsdG4viLTDJAJalBCPj7ocfEudSAHt8eUxjQeKywLjHSUPNI97p3XNN
FGbn9kIQIV2KwEj8/4uApTanff8Tz5XbB3Ot5peLELwaMhDdAJw4VKis8WFODCDltZuudE6WET2T
eHrpTdUDTK7evOEbqq0DWuhyUW5SNDTzZryGPRzMPq93CXDJP/7Ax8JQITA5IQYfrLuUgtzOpNEW
b25P+5KHtP7n9r5JF4FJAeTXOPiIeDIAoBu9OkFhlDVmjvQfO8a6c5jHZU+7SmG4VbKEM5qrgZYu
UqQnYgFN/oC85uRsW1Vvp/SKnq1I2LA2oZjAKbEiEnmZ3ybzZujsB7bSI+BV7tmyqtAWpMtyECQA
mB8PGPEhXtKhWfQuRt2c3RX5qWyWoCPappg/HBhCEzjzJkgcJPzysVUPLpKyxYnORwPhWnBbE6R3
FFOH6IThDkPs3QR1/doWCeXq/E3XPlnND5a93RYh3SmkVjGRgp6iq27CqGl6ADFjBUMZrM4RuXVW
HlZV2/J1fIB9QuYeqXu0giBou7wxdWwVLObnMZTxLyDbbGvN+fEXC0GBFU9vIFBcjXhpUYqpXpIV
p3xBB1kQrz4QaRPV2KnEpqGSA+gCpCYxnCf2RmG4OdK1McpOxtgesVoT+IhD57cT2Dpm+kgq7W3J
ABV4e23cqVwGDJgxP5PKD/E8qq6LwiVxnJ/AqfBUgzkPxiOwnRFT2Otvc9a+aYCbqJNJkUiWqB/6
NYENgJQGALHFU6saB8RMNM9PlN53Te5jkNedVK9DqRDXQSsDwdQSSjaXa4tnBB4lNfNTa+3X9Qkc
Vmm6v719Eu2z8VLA6w3ahyBPMD/NMBZV06EloyiCPmCL4paqPs//fnY6FGP1uRnh8ytIHOO7lnzc
yIB/C/uPjhK8eMQH+sCSpajsMjsNVtAtQaUIBGQ///zzQvw0Ypqgn1FVO8XltsheZ6JqsZCYGMxO
4+fz+UvEhMLlj6kJ2JfMTk/IP/i0BummmRyWFPyI7aq4KFJRqKsgQQmbhoj+8ihSMHm2JoCRT4Q3
llbxpjd/63Psz2AVu61TMkPAR5dAQo+efzSbXUqK8qzTq2RMT6NTn6zCPejDGuSL1/t2o23NLN1n
U/92W6bsquBmY2mYv0MNQNjItQDHF/Ga9GRmRTh75v3Ud6/TonKeMoVA1RimGoJQCxM20TDrhtpp
lp5WpJzWJ+vj1wWD7g6S5FwXrijb2ZqaTTWagAbqdvTfdNje3qTrWVkw9p5/XzAoJZ1aAvKi+aQ5
x9xxdo39NJtB31FMAt0x73PcfVkxcGjZm9uCJUEO+rCAdYdHnQdnLWxbWXnNlOXWdCpZ4TvTj8K6
L7XjVB0aFQK1RPeIicktnBAmAq+wD0jJ0BkaxxMG5E7aeL9kaMhfv5pd2C7/6LWKo0qidZAGuFxY
aERTIgW2VQLrmGkWO5Ve8qhlbthXzms6MMW5SbQOOg2oS7xNka4VR7Tn1lkdjQ0MRpr5S/LmjYpE
iEqAcD6eN5hLy4BZ3NXgRdjZH6bIQyvt+QK4/DM30LfF4Nj8+7T8HmubWd+S+OdtFZMc/IUIwQBk
ES1jsk58CZ/1CX0JxQBT8+TqxZZW902lb27Lk6j0hTwh7hiiIZkcd2Z46BB/MSsAPS9Ida+7fAhR
ub4tjO+PEORQnqhHgQZzFojcL/cv9capqI2GnbLuxdkb7PPtz8v27vzzwnt3HHU7Kgk+v4DkL9+D
8sgbn3on6JN9q5o1k1wZLAWYTfB5+J9oqGMPaDS0rdnJmp6Mody061uspDiT+Dqk9dDig1F5FLbE
oUqzRFej3ZnjKXI3DJyC8MH+iBGQhU4fj58QvOvoCoZrxeS/4Os0mmem3sTjKUkqP7V/rAq/Jjv5
s++LJ99UGrPnuBhPQ9gbm1w1yCg7jfPPCyc/WU2ZxwN+vuUc0+x+ne/6VhGiSc4CeUO08JmgCjSw
SZe62/ezPhBwZJ5S4w6+pbDA0PBUqvg23vOQwhWBGIxiAo0GXTBiJWjJi9IwSsCSUww7Z2AJjNov
VfQ9Mt+m4hVc0W/Jgbk+CZNfGg0Sd9cbgRMfbt+j66XiHYe+Mj7phrGEd077MzPX9F6CvuNkONn4
DYV9zBKgawK68MNRKUrbOmIdlB8BQy32aOA31IUGVkdcV+K3NXJsH54/QSXtXIKgFiie1l7LJQDc
ClXzJv+wPcP3eR8AAHBRJhRLCFpF2lrPzP6UvtXar7n+dvscrrUan8fevOvCdRBgtkXHGj0bEAwe
7DQAh3LJPnrv8ejEMDrq2Ry24qqdgWXDEjljq4WgD2IpyCETRRB9dfG5AA4Ih3kDcLyIdrKJYl0v
7DwKi4c6DuBfPrhFwue5Kp+pattWJWZC8fm42Bgj5n+0n7GjSKCpliDe/DF18iHKojAaLd/pcjA2
fDRexirQ0I1Lj6Qj2qwFCZ7Vx4B6Gb2wXr5FdFsmqimjK00SBHDPebZNLirlpekN4F/oan0HKKra
x8CW/dAATkyxWzJRsJLAZcRbEK0Lwp2rLG3OWrP2QnSrGEBYazH+PC2KtIXsSPhYGRQK4wNAaLpc
zxIXiR23jRamZEy2o8Hq+6LSVOMrsqVwfDMd2SbcENEWszLPxwlIeyc6zmgki+/JZO2NvlBYEZkY
dDDg3U95p48oJgXXTDmlZhQiGRh6bHrKULX1KkehZFdWHToAAQ5wBeDgr56WjdkQrbS0KLTmDrHk
FDhD+oQpl2DNKoUDkR0P0FPfh36QR3MFdcMUhB2x3ItPVVXpL4Ue269O5H2YPAMLOpcixCzWaizl
xJLktLH7H1b/47Zlka7h3foC+QUzEMLX7aldXLR/xKdsAW2Bh/7uzRpX0fa2FNmheMj8AVzS5Y2v
4ovFSJcc83nxyTN/98u3pfna6F/n6vuHpSBpCh5FXEm0v4rP/QIgY9lAi+SE9itUG4JhMMHdWm+G
TJWd4Sd7Eb7wbOKZJL6rZ4ZmTNd81vUsOfVAjCRoUGXmkvkOG75XTrrLTPJSNubPv1idiY4v5Gl4
C4dgPac0c80lgrYtZhykSG8DVk9fHlOimr25xj/mqzuTJOh1Q1ejNzsSn4Y5NzfoNi6CzHKbbW9r
zkuqmZPfL00WpEa1BpkOfrKaI6EUBaa1kYHvVFZdojxYLpD3ARfGqYxE5cnA+Z3ofXyqPSdoq0/a
ivZN+1/L+317gyUGCtTHAIkD5RaQEkX3ZAyLacwAlD8ZbgRQHFAP7tGSGAdVkw6726L4rbrSnzNR
wg4PBXU91izxaV0wbr8sVVCvBbrih8gHaHGwgnRoXcGyxDpFi5FUcSkCe7y30LotXpEyaxZzAh9s
mDvAMVjT5jey5jydCTpa5w3QCF9p1KmagqQbi/FSFOsBY4wS0OVtmdusKie7iU+p1e7LqQFuSLuJ
QCB1e1OleoL5lPfuE7wihQvS1FZpt24Sn4p5QQlo6Y2nfAHK69guwNIvU7q/LU92iLywiZoCev8w
OX25rJpPI7grjBr4CTAyj2fnzo2X+omNj9q8zdptZTSoEbYzO9wWLNtPzJm+T8XwznVhPyu2VmZS
GPHJqqJ9sqS537oAQrBjxYbK5fBJFTCagGOK//3MykU0nxA2w+KYzg7lmm78PqiWIjszBOZ/RPC/
n4lAXIZKWx4npxYUYW38oyePngNY28+3d0zi5bBf/4kRVGNA1kGbGw1HlWjg5ynyb8DxDW7LkO4W
nwHmJ4LmWSEiLKg+WYxSWE06bFfy2K3OthwThRTpSs6kCDnhti3GcTFwJlbdLWG+dsWxooD5/d/W
Iqh2Hxlrw5YIa8EMgL+AIIbVeCQPqA7cFiRfDlAYYd1R3BYTMjZjMdKl/Pxn7wQc6L2R9AqTJzsX
NCiBXBlziYC5ENbSopS69kBqDyliQ9/oq3KbTMszmU39L84GxWHU0PlakGEWlJk0NElJhUdgnLyg
lTNcYtVEnHQxGADXMZaNditxMckIe6MNdRSW3eJtenv5OVlLfO+h+eGjiSCevMS+oSsE77WrxoM8
au0KBPZR2PcFoIfMztkDfDBALNoEbkFVXF2yhSGSsDA4garDFS5oNxfMGjsY727eDSW4CNwDQzXg
traphHBtPLM2q60N1tJyD+H5ufuUd485U3h2mQg0mWNAA8CYmGUXLI011yBVMFLYzGjrfovynfPr
42s4FyCEDmAD8EwbJfTTmFdmUEZ9u7Vnd/adUTmrqFqL4GcIEPycqMZadBhLUuxt55deH/9iObiX
mL4CoN7VHFk5VY5ZtwhIEnjr4t7sT/1fJDZ4vPNHhOBjGmY55dq4Whh5epCNyDCpWK5kXuxcgnDo
btwZZjxjEWu+mycjSNdmCyyvwJoV5lIWcpwLEg5/pes7i0KMClZQ53cNe/KKu97ybeoDhx2Q8bcP
R2adgaOBEBA9+5jTEnausijKzRrWVfp1C9q8WZUTkAkAaR7eztymAT7j8kKakdaBC7CHgPqn0fxQ
1X9lCgyr76GCgYzTVUQ4jQ4Dq5mDXECjbaLVfCqG1zr9MM4DLKWDplvYfUDDXHENjTjxIU0rxNRV
AyA8wI27+5gABHRZMOM9T8myL1I2dQDRouVHB8rfZXObiTjUuOL8cXK9GAy30EI7x7PBqH0nU6ic
dA/xcgcCCLCBroLNPIOnQ5u1FjbELU9zrUd3RVZbh7KPCoXtlF0jzgzC51YRVYtAVGBaaCrWrFro
zM5m0r/YLnhn839xfxV+QKp2gEeAo0GjOmiiL9WuH+oVTPVQOyvZErAyqPqFVd8X7k3PMH5cxoMW
evED6X3Svn78XqK6/Of3C/bGahzEAIRfm2njsQxIef/eFnANFcf16kyCYGi6qPeGnktIaWCUPgBM
sjfth3XSfhjv/zFto9k+plQaML/7kXWIXm7/AqnaYaoKjLF4pSKZc3lEWkoXK40YjPa4xeDWDLal
SqFuEhFId4LXDeaBAx8LIszVmC3XSmi4jOZGW5cgWq3nWkVvzc9CeOpfSBEC9qlCRW2xNRLWifVW
euWuBm9AikHUIC4nAKup0Lml8hB3oMsSyD3Q78uNa3USDZ1b0zByop03AhiI5T4G4BJM91tHc0Bt
9fZJSZSdTzmiXKhboK8Tpz4collVknQ0JNn0bfHKjb60/9wWITsptIigcw+BNXr4xBAednyga01C
Ej2ayYu1PLP2220Rsm2DJ+JBNVpRrvqt+mhal6zKvNDV6syvCuNJS/rZH+3yH4dEDAmnTBH5vNcX
Rc04F8k39iwa7U2rjdo09cJpnPZa0e9jp94mJX2a0HZpJPFOy+g+yYa3kfXP+jpvp6b45C7JQ2YW
RwcAB0ujel1eczUA3QyFGQNI4ECngAIJv2lOVsuL8b4A9tNLo6Wnqcy3GSvvhmjdzKz5ZcT4cW01
bazE+nn7CLhNudoPTlfuUiALXU0qzRAVoafCC62xAFC2Gw3BYBbNPuniZjuWYKZqwIWTFeCPuC34
utGKrxpfBm8spAPU8XLVWZEDHiDSvBCot/bDiiTmYe5L/THFEPQDa50M0J558gA8kuZTOXf6dkBv
29Eoh1+KHyLVQkyQQw/ROgQfePlDZpekQ9qhzuemlhN0eW/78dqA5ydbjENKcva1bIvcd6dofO76
pHuoQKu9qdrO/hz1Zg2kXqB2RM3c7jF9Gc9+0mntY9XG+ZfbP1R6VGe/U7iQo9FY1pRGXoh+jiRI
mmbxwbDsvg7LFAXN4Cb7qdedjZfUqrOSmQLMPv/ZIeHSGC3QrdoxjcIBSB00uQO1+kZTFbwlgQjG
tv8Twn/E2c2ckylyixlCOIm4uU3ormbBSj7axsW1DorFWwPgbsXcR07AiTIlsRd2lr3zQPY3p6qU
qHy3/ogQ+1EmtLpUiH1pOK35W4mWbtA8n6ZJGQLL5LhorUONB9MqV/CR1UQ10KQmXsjiT3GPpOds
7+Lx122lkzka2H+g36Ef9houODNHu1gN2MsK2PpW7iEo+HRbguzczyUIyuWuvW5iYA0F6vXQ0EPr
fi9/WCqwRdndccGQxId8CfCyhLCDeFUFGCiPhnpNgq5Gy4b31Rh/rma5xX0JSLq9vSjp2SBV5KDP
RcLtlnl2FGWT7oUFyHu3bsEaBDudd0wwYqB4L76XD0QTjg74P7IE+wXajLjpjMkLZ5v+chLvoe3d
R9tbgIHboL/GOU19+g2UrP5U6weO2L8wM8RcuyKyk54jh3Oj4M3AMAj/+9n9ZUkPMKFlgaaMVtX5
dmE5P4AbBbj0Ji9/rEamIjdUCeR2/UxglnU22DJWKM7rChrU2v6W6r4K//E9zLnaXUJB0IEyFfRH
6Cus4nTIszT3wn4k0xFzG29rYxrBEs3FI8uLeqv3+bLpWtd5BZ2EdSzKFWOKa9EEmGlNwzRhFYcQ
ZodkLce9DcjaXW+NnJLGmwIPPZ+7KU+iTc1a8wHOpfbRspccbmujzMPxNj8X2XigUIvRYjZoy9Ct
JApzK9tb7sFxDo7ebgE85Rdsc1uW7FTOZfGbeHYqxgRMU3R5oWumJs0nahTRYVzi5CdN6iFoWBsp
4giZgQKWMZJ/eL+ir10II7SaGRm426MQwGjG1yb/eDfIe88iXvpoOQB++eVyHHD7VnWPBh2a37uh
kYe3d0tW9jXRpMbHwOCTrqCjaD8bDOQjUail8fLi1kP+sBCaYY6O2IHVJd/YGrmP2uKQkJKKfl80
XY/9UjfYiZRAWL39c6SbaaPBBp3ogMN3BWUf4qhaW562t5KN7gS5plAOmRlGsI+ZNJuiUVvMpK+0
zganTZB41OqvbQTA7qbaDvXs96Ap97uy+Z1GqsZ6qUzUljkUCY8vhBMkzKyGZoBCTtpD0m1G+5+m
LQON4V34rdUTRQZfZvgJH+xANA8aB/F926DKEZMIV81aw9X8kSFRgOkkxTZKj+lMiGDx9drV0t6h
UagPuV8npa/K2csEULQmuaALA5EbFULNKpsGa0wRiy1bwzrSWrFJqs/zv5/ZiNEYG8REuFTJbP2m
KXlGRW1zW5Nl53C+Av73MxHtNGVRGUPEYjx7zl087e1RcXdVqxAcHvHyZG0MbFL/pLOXLlF8XrUC
wb3Fo5VmhMQwbLp+F/fR17XSn4hOFclMlRjBXidR1YOfEmLSah9Zm2gMZhW3iVQELAoqNCCEucoI
e31lVTEjXrjQDdUOjKKGdrx93NKzOBMhrAJMvd3Q9xCR4BVkoUtGYRhlXg2lJTgYgI2BDUWIH8vc
zeaZMRgRINDEyP7vuvVrq0LJkkrhPKsAZXqPpC6V1spKryJ6C2cwBslzafv9SzmowkX+U8WABt2T
f4QI9nCELWToC4zCrqqeErvx29x6ZPP8gth58FuKGH9cy1/jOm/isQ+Kxvh0+6xk0cjZDxCdzMwT
qUOHH1BWSPrE7f1cOQ9TZb0U8bzBdO5f1NUBJAEqMpSIAU4uVoizvJ9zziQeDqmPKXhtDSxNoR5S
9bM8JDNAtq2jc+Py4HIPAxs1cLsBJEp2BeiFF1cFsC5zY5gW5PCl8JzINF6KWM0UzRR4oYVd6hbI
SGTWK+q65k4ng3EXj/lwQLYw27AWA7e3z4srxJXCAEcAgAgEkZ3YdWsVJCsTCjtXsewLqm4nO7M2
zYx5sbzeektpBhpZ/arPFJZJehuAvgXYW0cH76wQjPSDtVpkXFHZzxcQQ2tgpO4RV+9nV9MDJMu7
3e11SuVh9A7Yt2iIRy35coeNAbFYliINl1qf4/R34j0V8eeueb0tRab9nsXL7YgQMAkuXD+CcLUo
JpOG6HrbGgh9pvp5ql+zFgl/QxG8KmSJmQiG9HumZRbS0uP3AnCbpt8gUwT6qqn99/aqZBfgbFWi
dpqxPrlsgiRmbgwadAqjpfq8EPDkU+dqA571YUa/Te2XD8+UIinkvY8RwEMhQhS8h5YXyFJGLjI2
uR/nPvsw5pTwfeHM2aBZq6nh+0b1JapKP81UxS+Zi/1vBUgHXepubNB4mhpKwfP+ZLl7J9rq0fH2
EUsTtucyBAvUzcTCO5LnUPT4WOfGxkyHOzybXvta+0S96d6wy09GztxNPZhf9EoFnsB3SbRD5/IF
Jeh6C2VXeM6QDY1f0Ndy3Xsd8Rl7asAEmEynafl5e8nvbv1KJDLymMJD8hMZsMttjWAN0qEqaKjp
bQoutg7DcnG9pp+Aw2v/9PDsfDYyhuRwk0bJ40CWdd93UYZ6ST6CKCz5wpYpP2AEoH12kcfesiZb
n8skmjdJkfxTx6WzB1BYh0zNNCsmoCTWDDVWMDRi7J8PxQo6XdLRdpfIxrNxQsKrfNrW+Ieo+u8k
FxOFYz6TwUeWr/Jq+pJZBksMEk6BHn+hxdfbByBRa2TlUYv0sBT0fgsx8Nq5C6BYUC1sgLLtgLJr
cfTe7/XycFuOZBkmCBH/nDP/+9lroetrzOCtGQ2d8W5q/DFSuBapIcawOh+3RMO/2OXMWg+EoiTm
3293qE3upwjsZ/XeLusNYK3+IhoB4uMfacLR4wmNFg+W0zAv77L8CByrv9gt4GEYfMwf58JP7Wy3
ktpqDVZUNGw96xh1/Suz6I/bIiTaixLxfyL4389E9CZYIVqS0tCOgIVe/EBiK7Cj+2H+fFuORMEA
UgoFRiMJ0ArE0lsMwODEabEUFIuzoHAdbd9l1bxtPK1Q2E+pDmCQwMNtxOid2HaTWXADKBzR0Gz6
x2YE0l2d3bEi+bQuxZHNH0aZ4j4HXLOI2VyMe4pP+FjTrCIBGi8yvccuOyifEdz0XZlGpAcAjIJq
PmzM5Qk5Wqc76dAhHh2X/NeCcm1Qk9Ir/FmftL0xeObdijLIigZjKGCL+dZDlaPPxG8zAwjxfQMW
PqvQFRGP9DzRDYzBUgc/zREucqHVvctcVJRX095Fw7xzm02nfbqtNFJrAThVTNXBxIKw83LpGomz
PusLLyR09J+GZvz4/YIH500ySFtJ0CPtgbV6h2BK/5qh50eFNCBz5AC2oijuo2iAtLDg1Zq6Mntj
9eAajPnZyZKfFpD13CLb0FT7nBRobCZlvzUJ+9RW1kO9qqAUZAVvtG4BrxllJUAmEmEDTZbPbVO7
aM9wqU+sRwtE4/3wkpe87ZntWmcIkooEOlG8ZCRW5UKueXlwqznHjVZQyCXLd69evjQGPcwguvEH
K1NNp0qFoW4AHiJOiSU+czH7MNcLQQ8KKF/cY5IBMXVN1mhjk+nNmzNXYV5MbtWFC4luPh3ojOhF
xX0UfGXcmiMZSQlThvnqz46TxM+FORqfSGkZv9PVA2IBwBb/GVrL2Ky1aQLAFdHNI4ri2HYGNoZj
M6b0kabWtMlSEh/bRAderdZPftPZYxC3+uwPXU6CpO+mh8RZjdNsdzEQv4Y+IF7kfWkrPH2Rmy7g
olNje/vWSa42EFV1pI4JEtRXqAietcalO8CrpQykBy1+/TYnH3cHkIGZcbSuozlJvBk1YoSopXAH
FFCasTfvyvbZ6anifks8AceGxWQEb7y4gpPv9GicwDBPkSPu/CmxD1FsP2GEc5fkqeYbRFNEN9IL
zyf00O+P9MfVDPBKU7s345FXP7WvLLVe3LS5n/PytKxm7xdlAn8U+XqnbdPM/lR4H8aIQuR8Ll8I
SPIqyvXUmeCLhvGO5fH94KhQrmS3DeOHCHXRS0QwNn95tad4WDsDWh5GfWXeaZ7Zvcz1SPetm9Oj
lcy2Yk8lPoDHP6iJ80nRq5bz1GTMNhIklQz9yUEbaBarStYqCcKmFWA91Fr4+NCadyZonxWeUvp5
TqWKBjLw7oieMpnn2auAWhsytM9qIFT9ffu6ysrSOAmOAA8gRTBiCSeyaFpXT3RGp1W1d+O78Tep
8ELcptTvlu30PVq2TR0UZKP9e1uw5JmIDA6mWzDZghsmaoJJV3OoWzwTC/2pjN5M57PNQOQMzq+l
/jKt30eV6vGDEA0vWvFAHY1+XdQIBXeaaF6tzyVijiordyg5PJhaeVeXdPatbsH8Dvg8thr6qm4v
U3Z+51L5388iZK+rkrIHxEU4l8ZnQP9+GRsUj2/LkG6lAyBM1CY5FK/gp6vIztISkyqhvY5BHk1+
Cv5rbf23HE6j/Wnss80y/7gtUmblOZ4/AK05M6GYHptIykibOLDA1b2d793uWBTb/0mEmBVrh37C
oLBOwzjLvnuj8dLp3uonEVEUcGRmHtENaPs4jSkAVy5PyClTu8nR3R1OafPDcppjxfIkANL9LyND
O13U2Pr+9sqkmgg6BIRVME1Im15KbJDEgPoz5PtINGOufFg2XkTTrZVkZaAPg76NEXhtFjtqFXsq
Wyuqq/ziIQPuiHN4UdFGiznbySlaj50ZzMlmcPbACSfFX5gtjJojdYr1XU9IrWzQI9Z0ycmkwWTd
287H+8MQYHBwNAxfgG1RuMwVdfquWNLkZNf3WrHxVPT2Ej8FYDzwKgFyiaeUhCsF+AUrZsgFhIzN
+5jp/mw422rG1LeixioVBMOOjAO4r65oAflj02jZ5IZRE/u1kR31eT2i0bJQVVolhghDCgiXMK6G
/lVxx1KntfVaH5xwzFy/GXxvUQ3+S2wCyoYEDxaOdw7cv0u17tCiO62Z6YS2M4WtlX+etO7zUHwY
MwhYDLCoKOEAkvE6rQHS0HFYAXIRZtM979pWcQvLNgqBCeAxQFvCR3svl5G2Rom+9NQJmbXJl309
vHz49vPA58/3BdXN4rwxnRXf16dt/bXs823fZVtKweUGOjqw1t4WJ10OIh/e7wUvK/ZyDKabr0DL
tkMbFVG87RW27J23UnCrmB/FiBKSGOQ6FtdWtK818WSHxlrqT3O0ev/SqgAjlt2yu7iGiSGT2z3Q
Ck8Cq6x0FH0Nb18jO7unI4XH76xq33ru/OBNSmg7mUoik4PhHIwBcaCQy7NEU1+rr2Sww3iiLwjT
Dk5c1xuiRSpkFYlhRbmZz9DCJHGu40tBZaFnTeRWdmiB9A9CfAeDoR2eQEa6J2A+v32mMqMBLF1c
ZRTc0MYnWKe18JamXEo7NLXQ7KqNBbhVar+u5l+oqoOKHtq1OE2b+FaltOptsEU7oem9JKT0Tf1x
1V9z+6HW7kdVQCg7KySDALUOANnrGfEmyWu39QondOKJBRrHQXDS0d24LfmLYWTkw/4TJVxxGgHk
Dbj7MCHzi918Av21IiKTqgNg9N6rwNcxBZJ9jE4dLt1UUMyg0iXdFI2+HDNiZFvGHPLAp0IUV1Eq
1OMvVYDVwmkJOuiWxUhnpJJCpBw3URFvc4TxNn0Yqk9J9uO2BkpCGOQrEbgDsQJOxeYaehbWOkiO
VnlPnbAyq9920gQVqY6sM95sOnxbpupz1AKJ5bZMmYLgXQzARWBwQjpf/5lMzUQHvVdCG4GBHbRl
aJgHi1SKqyUzlxjusKHueBahl+RSSBWVVTy1jg3806cGcGhuo3D40lXYQFpFZwcCMNEejxgTsuaY
2GFjbvR615p+qmKvkLwHUM/7T4Rg9TIj7ciKen04gqF0KTVfS8mG9b8ZeWIVOhXjvTd/uX02Jq9c
im6A3yhegkMQIGIlNenYj6UHN4DOnOF5nVlylya5u7eN1t44DQrorouhizVb9WBlbn/f0bF/6urF
DJI8+9WQZg5zIDm7ya5G4zce6hHZN1MP/I7SpMCrpxQI7Ld/tOzC4Coiv+nBN1yVe2yHWR2Z+G+e
QenlD9bBQ9YMpUpVb6NUqZAZeq8rGVeVGJtlFbqHYa/BFutnJSpJtuuqmgGlq+GEFSj34LEnBnim
DuJf0o52uOr/LCasDvF81n43O3TRG38BGkgwioSAFRTunGPm8pqYBXKY+rTaob4+U3KcVUVk2Y6h
UQCvFMybAahMuOt9kZSxZiJI0pr0tQPnbKGrpmVkTvRchBCuJgnQPLU+ssO8M1ffYxpYRGAsEcJu
Y1ZubquaLJeOiQag6wO0XEK1B77xIoqRDQ7jPnaDeik2ljbcJ1m1nUbrq1ZYj2nZbs0qfRvX6uMd
OsAQ0eETgOSJvj5hpc1aasbU6ZBdD92m6+Z+izYN2FHbmHZOsbQK5yAzcUiXgjUF4y4w1sLhNY49
DCBTIyjHGyAVtvbTYmKSY97f3lOZjuBSee+Ze2BJ87+f+YO0riyjd3sSum0YaY/F6S8+jxFYnqgH
3aM4KDG3FkkKIBCG9rJvN5UK3ls2sYAWsf++L+ySsfYktzN8vyidwvHtLivDdl3cZxCM2hlvVbD2
raaPdeDo9pc+0jM8c8vIn0iiBa1eFnvwxiU7kqNbIMe47sbWJ/bF7brstIwzSjN1lN/VS+0d4ha5
Q8tr6L91kaj6TfjPFA0/SmCg7caj73oGPgb3TwyhNBy9MshXy++KUwP0ypnGdzYG8G4fiuzSAkSG
P2bQ/IVg4PLMLTPTAV25oNOgPtje23KfFifTOtwWItFfFITwHEdyC/5MzAgBjNEwGhPlhbJ4KSqQ
rzIcj6ptTiVEWIke5yMrMjyKzKTc2+sebGG70lOsRHJF0F0N5UVUiKFRMU1XuhU1+wYlRE9nr6At
2DhFoqItUcgQ83RRjFnxbkW1bq6il3hYHmi+vt4+EMmpYxloAOC97kg2Cnvlpk482h32qkhezept
IC9D9ZYqHjvSdQBBmhNYIDITs3Ka240ZgD6wDuab4ElSQC3JPo93KJIXaJRBf6bgMWPU5VbKOjcE
J3i1bGpXEVdKgj5AEf33feFN0xr11CBz4Yb/R923LUeKa9v+Ske/01vcBOzYvR6AvPmatuti1wvh
crkAgUAgCRBffwZevbrtdIbzdO84D+ehO6IinSkkpKl5GXOMQbTrJuDngxxvp4ang4vGlHB+RH/D
A1pSTwy7LP3h8cfWQuyLYBpsJctjvTLCTi6dqCy6cC/HFW9SsuP3VhePMsmyE+7/kU0AT+PPkQ73
GRCSYWHXMtxHnXVTZPQu88U2By0Bc04Byk4NdfCuAjeziooLtO3zFtyNfjqHAoLxSKyb7x/v7CO7
4s2kDt6a3UDXp2WwnsZPSxFbp6pTR2eCaBr+IOLqd9VY0wwdOulhyjTzzzpQf5JgpZV/OeXWP9kI
r0ZanuTVRpjQlU2mxWhK9dg0djxET6E3pWAwi135g52qDhxduFfDHdyeYVa0ZeMB8ldTJ66DJWA4
YTuPGOgA1ZQ/l+7A6Pgk4yYyMDpttTV07Yxf61M+wKlJHByenBnWI8TBRTPeBuq7553wkE5M4RCa
jRthCIoCiySiz5P/jZReHNSnYGzHeuNeL9QhTIR3fdhLA1YNV04I3sRnz5vvWdhfDK19R0J154Xd
s8isjeuXKw8shq1zSlbk+ESXmgY4Ed8zpNVjDok7ZwoAQIyuWBds8ih/EOMpXc1Twyzv89Uez6vC
9dA+C6wIdEuqyHny7AhFX+fEUTo6jIe82wI8cN/xDtvRJJzQ0sG+zL+25TeR/6zLE1nho3YBOJIF
amBHKKC8nQkrgoYWA5COhXXpg3ef+miAY5+c+tPH9u0YpgFZ578GOjhFEIVWI7SSgn1m+rSTUxKG
WSKH684qY8d8zfmN0kEs22Zn/rY+B+5a+AsE2SnUvFBueztHWtiVFiXAiU12OfNd6SXsFHvr0QP8
aoiDDeFUNi1bhSFkH/vDpuj+vtOAKSCdvGAesbEPLiK3BjF3nsMnKbPgQbDhq+Oeop8+/obgkyyj
LNIpB8vky0LYbu3QfU4e8hxaepboVCIbkKbRUoLOA3qrgbnmrbUbZrWewJbw8R45uhfhcGN+ixtx
KAJROyXCC58Fe93FnZ/S+xqAg/aE93DEPUJw8tcgByuZCdIElodBRoicoGt2EN+V5TVfWxWMt1ZE
9GMz5+OKGamA+8/mEyH40TIJ7NNCNAAFhHdAlBqALIdxEeztiZ4VbbVBh0mq0MZnO/2nKAg2pjBP
Imc/oN29A9XJDauHs5APYM8ezrgOf3685seiNjSvoUsOuJil3/bt2RjHfNZDm9H9bOk8ZoUaLvK2
5HvCpLmVReRtckecSuocHRRYnEXtA5bxEMtigY2XTKQCoLE+K91z6MSi0O5527k+cXUfe9mwaQtn
IsBh7/qXQYrd1HgIunfgXkG3V6DZy9Mxa4bbeZjJyjjtOrf1tpj+QdMcEhJoLVu06iETc7DN8igs
ST/nuCGab8p7AoSYAkpOo6055XgfMz2vRzrwHNmcdbQzFgV6fONmYGBJP94hxyiYMBUAW3FBoG3/
0LMnWT3PtbbpPqgFFzEH7Vhqmx58BKUUj3PRfcGdX8VOR+RqLEh9JiBacTH6UtzocRh2ihVm25Wu
SIxl6Kqr6c3HT3jsmnz1gIcBAS2YRR2Nt2xcdqZa5EkaGQv6D0zw61EO3mhR2ZUFqhIU6Dlqwal7
Km17dBa45GHh0fYI0Z23J7GWHskKF5c9dL++SS87y2h7n0FO6uPFOnb2YOGBa48g8/JOR6oGUpJa
FB5SBNJ/LgWIicxVT7Mnuxnv3V6c6oM8uj1fjXewPQMV+cqa0HGSzyTNeHuVdf8ARhNgMkgOQ9Pi
PUEmomzloB5BgUFKWJbKbj3SFYTjnf7cPRVHHX1Lr8Za7rBXnt8Awj3jN7CXogpj2j5Su0ucU+76
sYsQGhA4asioI71+sNW8KkQvfImEpiV2bVbEU9NvO2bF7nCqyeHodIAqxNohm/aOdZ7PajTcH4Gw
dqcnYVBBnoM7eKObjzfdiWEOb3aoGrGp6zGM7Zl955Vb5PpXLj3lZB7dayAEe4ESguhz+fzVyymb
aupL8Ivv7Wx6zuv2wqm9E21aR4/PqyGWmb4aolMN2kS7ZQgkh/wkrFaWddFPiThVcj+yB/DyUXEH
mAL3V3TQIQgV2GlEaYzuKYPOLN69XKNk3HmfP34zR+aDYRZUP8X1+A6FXtrgsJYCMo98JDuEwF4M
jrdL2+i1W6itO4sTILtjt8myqaGdCQ4kyJwcLmBREW2F7WJGnVvP+SqKp/yC1nPaBbS4zUhenKm6
QLdVpEFEzO0959U6owysf15NHnVF+A5dTqeSl0d2KGq82DNIJmPBDzvCnV53AoLZ8BTouZU9TBbE
LVAB/AeLje6eBb67kHUcmPiCuVA9UeA8t9Ebt7TTbGZSf56b4AvewpmPuuPH4x1xfyCx/J/x3nEh
iS5sZyZgGPMKLmQa6kX3LGFBYsBYUw5JP+8+HvDIAUR8BWZ3tPQAeXWI/OJIopcqmOCLBKkr4+b2
f/fzB+s3qSpoCMHP+/p+OiPBP/l5kPdC1gTgExT/357tsGmHnlj4eR6cR+3VP+nzQ97yr99fzuIr
2zHCXTIyw+/XO8ded+X649U59rbRfQ/Ax1L8BUXb2583nW8xOLX+XtZcxZKGaTnLB7QdrppxWDVQ
pbPDygeTzinP6Jipej3wgdmNRoiWTY4BBgSCN2Olk8GHPqXzNIZZ+vEUj+0vAFeAJAVsznl3XVXN
6FGAW3zc9F8YuYlOXFMnfv7wmho73oxOh59npAJoi8bk76NVEWstiV4YPpj2g1dEpaMGo0d37wV9
mEggSzc+RJ9OjHLsfcC+Lt2xC8ncYb5DFTkiD2G5e4dv6nk9dltHbg07EUgfHQWwfaC/F+now7nY
oR7temidvUBiYHKDXcgdSG9bMkUx65R5XrJDB9UFJK7RloKb0F3u97d7mwEQPaGZ3dlL4+ZoDBgh
JRN87XT7AKV6N65plMc9AuePt9uxE4XKLJiPQRS8qNS+HZVXXg6U6eQCeS7OO8A0Q4GOAZc9QiF5
THTZ3rsRMvW6jk5R8BzbiQDbLc1oASAgh7ckGs8qUJLk7p5o/ang0Xk18xM38bEbDwk5CH8v8uJA
T7+dXFNOXV2Ehbtv5BbqSnFmpbp4+HgBj722BWqK0nkEnNZh6AjeGsACohYYpxxZhdge+ROPQCnn
NLT56UA5a1uD3DPNWoinfDzy0dnhKsd+wb33rnQLDjjfFQRnwJbT8E2E/fQlFLROhTPOJw7C0aFe
cFaoR4N5+eBWqmdqnMDqvH1WtZdlyLeVXZxlLTuRqT26Jf4a5jCHjwL+1IuixzB80zVJJU44J8en
gX2AXpwIcLSDI2azQLYTxe/P/WVnznT2GNqf/8FLgZYr4jQ0HQAs/HbLhVZTyha11f3Q9l98b9xG
Zfaj0+H/bpgXCM6re3ZGnSsbe+riHne7tHWKaG1w4yNpUdAT4cDRRftrRi851VdDFZTouWhCdy+A
s/ALpJjKOKAnNtiy8ofGD2i5/yzbS93l1SAS6euSmBzI6pJ2TowI1NryoPVWRuoqIRwwntE9ibw6
NjXk6BAWojUbUi0H9mGGdMECT/f2hK8sb1vkl6w6kVI5OgSgSBgBFzowUW/3g9Cm9CZOAF+e6/sx
667cmq98iIL9/W0H4Pufwyw32av1o3bOC791vb2xePepKr0y9Tm3HsbZ1qeGWkLzw3eFfl5kcGBS
0Z9wELpPNuGuW+T+HlKiXjyU3rCWrJRJF/i1jsuctRd8NmbdNl2bhjKjiRDWlEhoZOJgG+CdK1Vt
FeQ5V1Nu+zoeoZm7kXpqE6cl8iyEWFvMqBrjOdDlGW27G4bW7GvC+gqaQH62zdFttCZgDk1Nq6F9
jnYSQ22Y954+0TIccxSvFbmFL1LH0TjqZCyc/NniDgCoLfnmW8S6R7DorKzCyAtpJvjBqB+iPd9D
jzBy5zZEFYl752e5HbOyKFOvGdSu99tyTYbsVL7qiNkDbh8riroEgEWHMb1VOXmVBwAACntlUpCc
f7w3jngx+Hl0LYCKy4PpOzBJPejigb2b/H0nL0hx07bnst+W/FQL8dFZwHGBrC/SOe/C7Ep0YOXK
XX9fuwl0iAQ5EektJ+Vg2y1yakASw/cH8PZgiw+dZFU3Sn/PxVWgPs/okC9POMdHh0DqB0Ew4APv
mpJNLrgzZdzfq+J7N/oJuKxTez4xyJHXAUuHLgOAFDGXQ7+n7cpJegp4+YhEqeuCY8vq0e0K7okq
+gf33euhDpasyAuvi8bC3+cRiEQueyQYTlEsHzPcyLUCOQjeBHQdH2yumkUzqwNcqe2gLpbUsWiz
HCpx/nUzhN668U+RQx7ZZou0Ggp4BNw+7zhLtKdyqS3P3QPT9hgEZg2U183HB+bINngzxMGyRWWe
DUPtwm207dTY/m002du+mXYfD3PMc1yo0kOQ/EDD8d3t01aT1ejABU0w/6JscTb384ZyD0D8QqQK
BHpxXZ2C5B9dPtg2JEO9aKEYfHtRzFbuVEMJf5/yWyi2+PrE2h35/QhVthcSeIQUh8U2aO/6labC
3RuKbsiwjPusPLGrjxwgRA1L/RZaThFuvbdTaKdMW+0EhwQK9U+5o8iddrlYcWF5K2+06YlQ8+iM
UMkESAHB2TupvVHJYdID+qoCl60yx0+74USYcnRCr0ZYnuDV5T1a9RyNNUbQRXbb+NFWW8V5r+ck
0M0pF/jobKCqAa4YxLRoD387VmS1el5c430wxF1grTLfXn+8rY+cHtz7f45w6MRD9g45EgdhiWHZ
Y04B951G8TWcYOX+wUBoywbwGt72u75YqHCNfZ1l7n5U4tnK7CIOZ7eIudOfGmlZlMOrB6b6z5EO
XpBAr+nsGOw4616xlfdlUTYIEs1SUEXP5u8jYsBhtOgaoFyNyupicV/tBmhWo29mhivsSfXFY9Uq
5A1Q5eGJ6zQ4thMWoRugLSAs/47yw3PmXpV0dPZqInVsCAfA2OM+ujOl3pfK99Om1SSO5OzeuqXU
n3wymdiFQ65i2rMpzmjQIYmtrPDCYlW5ZeUiSQKxprXjq+m+DicK4l4ZXriilzsaWu0nEF1WiZ1n
4g4vrzrnMwysB97oxLhdsVVDBp6WzHC+djKvOc8qFPHiQIB3Jyg8uuW96q/B8lSfR3lWpKbazkrv
ejRghnka1inoADY5tOkmKO9ZyZRnaUPDc5Z33iW8NmShuehTAu6b2wISlElrkf7cDgf/Bnwq+U84
quHKj5hc92yc170Jy3UztBJ9lGRMxAj3VNOuTOAABT9NG5Rx1DIndoS2Us+T08rNwnoNaHN5G1RW
vq1tVa/UQOYTL+6YtfCDBVeABCGh3nKtvNofXjezDu1FaGkA8Py2y9OGrdKPT9bRIdBrENpItYK5
avn81RAy6wsPqlv+nmarACKcJW4Kzp4G8fjxOMfOFeg+/hznYKsHos8L9E74+4J9LsSqkCsIJlZs
TMoJCq1CIZ1/Kst2zDq9HvJg9QCScNsWNAX7aFwDIkjndX5K+vP46oUEXaugIETe6e3qdT7yTlM0
wIskCEzKDsnpwt3OI3uwvD/omf/rafrv/LnFKzR528h//Q/+/dQK05d5oQ7++a/L8qlvZftT/c/y
tT//7O2X/vXtuenL5vBP3nwDP/zHwOmjenzzj1WjSmVu9HNvbp8ldJdefh2PuPzl/+2Hvzy//Mon
I55///Wp1Y1afi1H88qvf3y0+/H7r0sp+L9e//wfn109cnxt/di3z7/sZP3Y/JCHX3t+lOr3Xy36
mwMGOHhWzsJYhoL5r7+Mzy+fBL8BeIXSDXwfFIMRSPz6S9P2qvj9V+r8hqt9gWQhYQjfYmkckq1+
+cjGR4vyISIDsKsh2ffrfx7vzQv664X90mi+ByZXyd9/td9uemjioFiFJC9M7tKoDSX0t9uDtU1h
e7rxkjIo5Y1kkb0DZdWnLFQl2mVNtosAOlk5ep7B4Wn5Gydk5RVDpuKsBNhnbfdjijRfcZeTCnCi
srgKx0BdEEtVNwsG4dXi/vH0r5/WPfa0SzoatDlA5UFD8+3TjqHIWGs1bjJltvySQRAtSETbh5+E
29IRCieCAlMV7RxHjG08erq7LYaeg5YrYPYOephSrnDV8TUr3HDr+jUy2UWt2jiKNPjN/HLWUcyM
9VxNTF2RjqsF05rFwnhVETsem28K6iBv287+nQizvE88JKTnGFz6fpdYTvZD5ghIY9D6PKssm27R
w61Z7FCrQtdshh58IKadpOmz+ltUcaRoP16hA4nE5X3iPwftGiCDQAvYIQxKjfXs+bxzEqiLxJGO
5AW6u4eLwQa8YVuMZNHFKgM3bsPR3ZW5w0ks+2K8FSJoeZI3ZZ/M+INVTUxhrxoqnJuyayIeW77P
QYzidiee+EXG7C935uWJUV/Cw0KtFMHuIYgZDCAylGh3THo3t9BektU70vrOk6pDqOT0pV+cEUdk
n9GK4qs4dMGlUOv8p5e1yk26wth9wur+MmA67xKaw42MR5eYL6Rz1ZcMFAllorNqBC9CJovbQcjp
Zhq0nlCMNXY8mcGIBPFJ5uNrE/s2s4r2cZ3V1krBHwpjX412D6CeW/zQM62GhA2e38RkbMJEG4V+
QjlN4mYelVplltBdElimmlJ0i30KmjG7167NkoEW/FaVgXjUBNNgPvg60jkSettMgH4mEw+th8LR
/dbYofwha9A/qqku8PAtVLXTYabRJRiarf0YBeK65abGla/s8kTE9AJ1OXwdS+5zQUUtB+3gSrI6
3vcZsWyQx3Tlpg+ysokDhiVx6zAr4cf0tFqNDkAyFvyZVWPn0TrQYDtio1uj2GnRmEqSDF4/7MuA
Bd4KTT/2p27IpxmkxCD6zeGty4S6qvBjZMfYZWRQJIi7GRf9arSFudRZuxVF049xL0q8JOKBPHOS
Ok9Ge7gwmQR6Edk9D1+yVJl0pqhXRVHBSjeW/oIaGdCyVdWGcSvz4rLp67mIc+hp3CkKre94AiI6
cQnLqlgOeVthUsbIxBstcxF0Fe56TwCUnZkWxEAolLhQMEoq6fBzK+fyMtCtj66E2hFXszWRVA1j
cdaOI2QhyknVVTrXXndRcPwBfLTS3ZcOvbZkOKWNbnSx7aobR6ONMAYN4ZoIk68bkQVfKXBBck1b
v7jrwwl6H0FpnZM21zyxfXHNpoA90K6eLjzu1rfOHIXTibT38moPX320AFPQ6b/0rh1Y19qZK2C6
lZPoGpurND25qOCaXnVQQdnMo0tTaA/I7+1ckBNZ/Rfq+HdD4460XTQyRc4hKp7nMxBYI3MS6Yh2
BVGh6YGhFHre+865DIHC8pRG6dYfOA5ekdSRJcCurYtLK+q8FfoGR3Q+keZEBegleD94LKRBfaRD
EJjYqIW+vW/syUNoXxs7icbSBR4mGDZMAHGelYFGRz0cc1e4NLEFgrzGjsDVaeX1ZyhVqqQtpBtT
dyAbUGG7qZO75AxsABRN91l+MZJ64nHduE9wD7qkk/5JyK/z/m0CZwbHAr4CygqH0BADkdC+KiI7
yYC+vqANM9Mqsx3TbLPKvmsyuHYJJMKie1JzSyWs6q8rIX4WnEEJrfKLQcTBqAMW1wjZ8H/OybVX
2R1b00nkK9Y65ZUhXXfGOSo+KYDNpYyzZgRM1Uaa3wALceU2tEszz4iVj3X8WvuBSexotFdja2c4
LoKI87Y35odDhj6Ki2kekQ62rlk2Xs+0R80XnRrlJ0fRHC++ivprjnP9MNr2zJKSielSzzUueq6n
c5d52a1f19MVb0rsXGJiD8YqbvvcPreoAbOuNUbhOSqkHkvgIZRrGbJ521ewVJ4rzb2jwuKuzph9
z0vbmeLSKQbUByhCTq+SEMHr/WlXo1H4gqjyc0e5egxMvZS5JE2zl3tjMEVxqtx57E5HGAdzDAD3
4v2Qt7tQM6+pQOhrJ4u65SdQlnrbuml02jf1sJIqkIk/S5ZMuEbPOzZ3a5sUJK7yuduUWrfrmpNH
o2y2LroC8sjI6aV9jdoZBDLViVjtBfp7cGLQbb+wE4AqivjBsitfB2s5AJu6ILg+Bl597To3PLcs
Hru5Z68bRukau8ndENraK13QPOm77qEbqvEsCke2ceYywn7z3ERZ0AZuQISyU3rozmc7hIBGztZ2
WHifOzP7KcRsrFTOdn8LAVZrFaEP5KEaWnalOJQ+eaD5Fjqj1gkb+d5SLe3WzgvCHD4zimhvJ2hB
9Cnk3YgJ2pWzbwXEHECpNH51JhVd9LwKoFnRTbiyUkjuDdFUrigd8PDaJ3Gu6Q+Ca+3UWT/oJIHr
hIeK0AsOG4U8NPiC3j6UCHnWEMptyFF7DFiXZlhZpkeLQzDsKkjMbcu+iWIV3lOCm9L2ziY9nuI+
eRvLvjwDgA0ALBIUE1yXHjgOZcnU1AFhgfra+OSXyJAM0WCvgVGZT5jlF7GMN5sM2U9gUhAFIMm/
BC5vpztJw6ya1DYAPVMNfs4g+oKJwf8OAuwhnVnfyhked6IaX+yl08hvbeDmkBmleZ9mEyhdB9+3
zpFtKFUcRLX9vWr1NppVXsZd7Q00ng1R8czreQNVedrE7eBWbMNhMy8dCo+odyWEgXoTiSau2v4R
XQ+qjm1SdmcBaHHDleeebFt/G8m/LDBIOSIHUEbqLnyTb2eNIG4gZdORZITXkzaT4cB80eZiLML5
szaetxpztNT0bR3uZpYzQNJG77odvICnMu/w5z7rLznSb0imhY2562po6sXU2Nb3HFi5O9sS50T3
7SfeNxK0twKFE7DYhP1j583hF/gN/nqw8lbFdl3B2fYHVEvtLLRXbKReHHWlTj1bRAkryvHa5bP4
MfaW9YNEvHzIQWV9X49VeO5aTvB9VB68agGU+UXVOaCBQiqYngd6aYmTRbWzZ1V3MW8C7cVO+MCd
ob4Xk93Uqwhqlho7ayMKCYEAm2Ekkq38Qjp/APz+H+QzrsVzc6f652d1+Sj+P0hrwE68CiyXtMmb
vMa56XMzL/3Cr5MaL1/6d1YjJL8BnOuDqAE5pQWlDM/o31kNGv0GJCeKcDBHKCYhq/9nVsNz8RFy
ybAP4Jf590d/ZDXc6DeglQAzQ3s+qpBgQ/47WQ2QRb/1flD1hVWAHtdyTqA0CJP49rAYC1z6gnrF
VvaolcVBOc+rEkHdJtMO2KuERAhHa8+6mtSst5Xbj7sARW+4NZ21HVE0OB/7of5RC8e6rnNZAuFe
3aGxce4TAdrhlWIdEgq1M7rxQLW6ZPCffnbTjJRx1dtZ6je194y6neRoT+TWWmvufaoag37pSaL/
M+HA52/45H7pQiNI3Iqs3AcT2qdi6cOUxlHWePe5F6FPpIusMzaEoBMqpVd1+EEru264bQNz6iO0
GQgYDNt8SxBJr+G7XwVtYZANUT7Q3iCsfrbLMt/IsWjWxOHtzpmiaddNQV8ntCBsBT4UesMLZAWi
0plXPQ/k16Ic5M4vSXgf0vHnAA8bYIqhFlv0K3kqrdycNKnWBETqQVOfEQDK2liN3ZPknKZ9UGex
OxXXppiDJPKMU6b53Gw9pb6XPbzJHCw1KTZgkfYuK9dB68aepGwNf/OCuADHhXBtihLsKSynX5X1
JDt+HaJsgz7FWoO1B3c/An4aAyCoEj3m36RV+VflfAnnCF7fM6JxkkBJ4dZk4psI2L1QWYAEDS9i
yiVqmmAeyjVk8JwGuhZTSFczFMnjxgesZw7672OERh1N4y4Kuliwtn5A8iiI5z60NmFRXvrC7Vf+
3CZVw897yJLeBVVnviBM2VURCEsd4PvyeUu5i1UcVx4x25pWdkLC8gx+j3fWNPmPcVTpwKIyqTR4
EXn3zWZsVZhqI+vQuuiYyhPLQG6laOcmqcPn1kAaye1vtCPbrQr9Rw1jC5ovNMbIyI8J55BEdbMo
1txsq7G4B1TvS+FTNJRCMx6xU8HDbUbcFS0yG84/H3celRVwgrajtwQCxauRmiCewGJmQCnDnCcB
sCZC/SwyMacEW+DGUtRKqtHdMEfqXRSVKaAFMva0KtO27nXKkZJZMafGhvC4KTaZz8NPktTlah6c
IKZedTuDemVtywEL1o3sqS4Ijf0RkC6CrpvzqHf02vKzII8ztJecj76+LSlgqMQsXSzAxqyZpQSi
FF4AZ+36l2Pv3aF4ZO4BeZo20zjtyqiJfdPKdebTbudDpegqdHDEZgnKazAj8a/Kv/ULk22CXrFN
DkDr3VDPOkZONjApD8t+L/DJSlRjt3O9yvVii4cV3sjQf54BKWGD5mD+aZrE5na9VlTos57Z9k8o
feQ7RrJEk0Bv21Dm1/DHJ4g+ga3PVshBgvKa3QjSiTPHa+ckBJ77EfIqTYq493xy7AtH+822kvx2
zO0aUKbI7DLZ0cuIZPnazwT8f5iQYOrRQl4DicsU+dz02gLFWScf/RxcZ8jF1JXqYjjqqePqBHfm
VU8MVPCGYGtlWdpF+VVl0HbRsaZdhZWI4qm+rhv+U1pFC4+9gzQJdpU/hCpG0ekzAkg4d+CGnAuz
w5NOl2PUfi0VSlxlyK5r1j3kLqbD++FMjuWdrbGQOfTOmBiSupnOChPukAJZ1fUFtJZvppFd1WY6
g270ys2LL6aGu9HxMbsy9oTorvhWToCKwL1pY16LLyUbUrQwnSnaPFvIq7K4KGl1GU3zvAWV1qas
YZyjAbx1EXmgtMvPmS4ZqoWJN4w2jnugrMTuWaqIdZlxZl8MUeOcg4VdpsoLV3XVbrJZuyknM2Qd
QRPHKY+nIeeXCpWg1ipT41gCJTfwBgGVlY4hui7IXIOnKGy2vPabBEWWmMxTsSXkk6VkubU1mWEN
yjO3n+8FscBnpSq9QZatiaXx70mpv1Jwwxr0eqYorwGAA4mYsCZFanlVeY4k2xxzLR+qTj4YS3Xo
D3dMWvv5FQuRNXNR4ktcyBdsEYDfutyYLQh7uus5yM/bqkJarG8g1BAiRV7Kr5xV4iLw+5uJ3Fvt
YhAzvZFKDDEJzdlEgk3WDis7DC8tEGK7iMQbHtFrNghoHVdOE6MPKDUYZC2oZlfeoNUZ73CEouqb
U49wjH2E/2IwqH4K9c04vI690P7p1sb9Nlk2AP6tv6OdDxSlHO4jO0MDYeV/C3mxCq2MxEo35F7Q
8x5sD9cT5QYbuBC3vr0Zo+aMqp8ymuQXnA4YwpKaK6i0tykqpM2mYnIXSD/f+BJ1VxJluNu6KyDQ
9rNhacORQW4j9zNEadlOCn9KHb8Ccn4Aqj0j4/kMkfLYBu1DMVrndGpWmeeO8WC6Ic06PZxVWoxr
KZBYl23pf+b9BMZZ5XGAd+1NCDYx4P0yufKUWYNzDc0MlbrvSFY5Me48bwPy9N1A6dJSpZaXdwmS
xSppo9EkDuhtvCSf+zJuK7lFhc7ellWhNmDcSaqyidKiRKbSJwzxXA4pEtkGm1CIr9DkGy8aVt8i
LcAQi7jn1JFqA0KQ74C/fdPRCHCIgfwI9OXjqajmNfoUrpqgjl3HvTYWAIt5VZu1yooNsMhe0vr2
T+iH7NzWQC4OsmKrgA4exgpTRnWNBDq3UySPbroOtYLGBnNjx7rPwmZbO1caAXoHihEROHe0d5x1
O+VlUvS1Ttt+IBc2rG1CmZ1YU+Pc5qRrLrJxQleWUixFubvZzhMRXzq3mzdFoVdUmFjlo4qzItg6
vI9boB5WYtBRIiRbu6O3yltwt1Ndeqmgc3Rd0TyFUBzSqdFwRj2+iohEaceq5m1r842D3PSqHv31
XNDY6jUIhkZIPdLOHuNqANeczLPN1DfrKm/HeKpmmXqKfBUo4KS2020cJJQr49rrieJmckJx5Xnl
p0zPXgwXDpnIAUuYI/8PmFiYEERKoBlV0LSjEUz41CdyztS2ma1EoUSUUKJuyqK2YyWaFrd4nXpV
j8pRU68LL6tXrX2dhXm10gz+A+oTu7oqs8SVsMZ1F8Umm6vEk+Sut6YL6ldBbNn2lZP/H5Kuazly
3dp+EauYwPDK0LnVasUZvaDOSDMgSBAEAwCCX39X+7rKLtexzxx1iwT2XhGBxIEc84tiANhY538O
wSoKuaZrMQW+ONjIyZphHrmyBFOTTp84h1aF54eMruyYWgwLVrusUKl5oxJXVm/7L4Np/zh7iGPr
TfMimrBONx2fGUECVeGlCxKKG+YfVUPBiCFQrEIQdfCJ6K2pXCE9xztzQP5FZQCKV+AM278tWJAd
tKzpgcSwECdO45HjIconhuEFFvf7jHSWMu5sWs+YsICtolihx+GbpkXmvWIgRWsf1XOxRbyIEXcq
WfNv8HRwh7AWN5mRVyyQx01K0IAQfVE1/2/sESWyJ90OIX7TLlgzs7NQ0nlN/zfZ9AJIKj+Em/7q
lzA7U0KnGvKucBfla/OfhVVgp00CHEsMEywVKjEHpBmjbV752xe2z7ggzUr3nEXLmS++u3gbBrbF
4rHaMhm852PyHdFw3qO/yS+2ADQb2SQv28lf8Yh4bHn1gRU3SAyU7jaa6TcZ+9VWqhPBV0xA6BFO
H3nTnXrmQbYe2gQNjzk/LsH4CvHhhUOoXiPzdHxFtYKpUwjifsBrDug3JPLidflWGha0VbeyoZ4V
Q+qHmLcDccEmi2UM/y5tjzo5l0/ziSTDyZng35xF38E26GpU7DyD3aB0/CKPFthBCeC6w5zu+zwa
DoL8iyxuDYg1nrPMfS7Mz8pt7OMDGYaP/rGbJIi+KbpZAlrRi9mJOPzTzP0hBzV0xZC4TzFTpy38
bMxxXUBwc5YIsqxnkvdIMUCCK7BRUxr+lFiJ46aP/jYTCF8w3yip4tPRz7wY1dCkaIAK5RHYAeQn
1Esq2nvbLXEZNnj+iXtBhdObxtd9RUkE/q2+Mv+/HFBQnOqfgKrgWQCHQO2z+9ja+c+UtS9wBj0F
I5N41oMV7RGjLMBP4/JSE6+SVGLoiK0sqWOSFbYL1zOUmvaEhvLmecv0dmPSbHWwsOZMWB4d2hSz
PSjXsZoyhLfD2bUb7fiP5qwUgbz2GyLJMohQWDdhUsN9zvRmq3hq9OOfEdVMNMPVaooEAZp5pWg8
84a9Mcb9yvMSi6z+B4qCvtGBBS/ESPsTcSVKYIj2KVR+qHEYJOIPm2h4aWikFaheTWsHCAeTl1G/
Gge+BUxA9M2Jmc4igvYJMOtYGeXdlVjC48Y7ZE6JfIeOwEJH6l8CynKG9gjkAX4FXSg+Gt/j+87k
0OsY9TsOtlJ7dKsIDXDXTauEjEfRyuSaeIVot2PEMqSxgE4PsJpUvXK8hHpvt7hOHDIdmkvXqqM2
bVvirdNPxmdqF1s02LFxBQCP01NSHRygZPhe4g3d2YGuIEXfCp3owhvb940HtlyiSI2Fni0y1U3w
JAZ+dOCH98rrkxNhTBUhZeWDo2y73NQsHZeKTM18Vbm+hvD3ZTYs88i6emTbb7nNEOARLxlvOe3y
U5zYWtko/gSe/QqzFMzTuouw99ngaHv3p2/wHhZslj8dnV7JuO6gW8Nl3aagKG2ds5AXntfFT7y9
YzE4tvrgha4cumPiiSuX6ugQcP2fBYoHzCv4RJr5IWrME1bUrdzE9Hfq892KmAlkNDwWSwABcgPP
vaYVywMUCwUpu3QpTc7DwELQNstYaTlFJVLF62bQEAiMGznHPUhpMGrrjOz5bEfAQgoH3nmRO4Fv
81UlAFD6MDnoLJblgJQnmfRnn2CKsRtZT7TxSDl5Pv2EwMUrDARr6EAb+6AeIoI6tWWB0thlURkg
C+sULdDAY3DOr63GptmhQHO/UHef08j+zOANYFZHesaq8uA1lwkGA/vYERIGQ8vOhsNUMxWsD7sb
fc2ByfolFamogV6ZyzqG6q1fNFQpbmpA/ALr3HV92ryECHKpu62xO2yTw97mnTxmAi6pbkANnTZB
RhHNZfX33Gy1muJw76vuP+GNBJkXLMa7G6QWPTWLeVXI4TyzAG08xF8wpERiFzbNUDNNxNm57jMi
5nlRoyuFdsG1D8z0OqbqYiIwNQve4SKfAiwcCOnJai+1+ZmY8WQ0g9bPJ9uxWwe199yADkm9tDt/
zcaC2YB/gMrGMz4M3l4nvvmJW8w0tRJgItfoi4GKwRGP7xtDADbXoAk/E5RrxyVav1SlRI56FS6/
VopgchoXMkPy0NBplBajto5Y2E82g1SAZPaGnQ40LcfYY6cegrKKxSJEVXyffbjRfTYrBjUhkuFg
MYlVJMLLnWvvC0zhAC10+Da45byEnQQbCmDGTRC7OTpcww1vph8k8JYD0ZFr22Ll9/A+mdTbOZXw
9xmHWjaNIa5VKa6a/ZgkwmXEjKxRXyaPfgvRoUqBkoCPefe1iis816JgGShVQJju6Af51c64CJpo
RRW7CgX+v2isKJY23wcQE2B8i+VlCIZfcwP9nWtaH1uH9os0GKP95tQlxHUTPjqJZNyHOE3ypyHx
+3Lm/Z9V+P1OQqNW+wyDVJt2J2/OowLMmyw2wq/Ket+Myjv15r9adHAKsbdUtc3HlJOuCkZILUjS
24JuPLz7K0MtF8k/MpPgurfCPlCwHnkUAO1R6eH9DIHX7rOMvKfpGhQDHHf1gGY81gJY75MdNC05
0q0aB60OJK0C0cA5bzHrMPYamBBhYuuVi6ap9Ry8YE4FCxgQ/6yS7GOcgVOuHGtxxC605VXPwBTy
RxhnmvxCgtxLu7ojbv4nvcz1Oic7AkuVCuMDrO+IbXVDASN2GW/dIU3sGxUTJFVpsoKPDP2XdESE
BAFv5oOKBgGDiwKveIN9NsKIxlZ2yUfW/EfjFdDhotZ2xwVnv1mjXWXnxiFKPWC7OZoxky09JouE
8EJsL8HMvP+oaJvrhjSVBv/lNFo/rRrqfQTAR/+qAffOonvEPeDvgKNTliMcYzva/fSrPGINDCo2
O2xgZpe0ltSTFh+6NQcAMvJv3Cz48SjYjsETbCckXCSLJ9/4xCBJabP0MXzymucat0gYLU8rWdMS
4UsBKMj1TfXAKOU8mU98xOEIT9wvYLz46SQDzgCLWunZQe4pRBm7cMqav9LZFwkQouxQt1ykyEZ/
fCPVCMCgmEMACstm3qwCUOVPWAc6nZpq0CsCUg2gTcXxHTVO3iL8voFQuRfkHgEYbGazRw7dvpPT
D5CYpg6EQ2AEWQzkcCGYHImok8125mvEcVjgtHkjU3xMZvnSpuouoJE6bC4d72GH33Lu4s/erc8e
BVZjOBTHjY3oflp9W2mLjnPd8/CFI40A2wzfx5b+HhS7ajy/hYi8F02b8JzOW3NPt+WEPPS88Fp3
tJs0paVembsBmi50FriZe8C8egnO0pwms9QEr/W7x5r0j7JkBkiFLkass6D6dX5JIMG/WYmpfUN+
j/LUH73RErrxfTDodLdR3J9hfoJEbitUz7+AH7/LaP2HI74DDQg75CBNlaVdYVU8XcB+pBUJ1HqX
ochhJaRj2diHQAgz0AjBJJnqCeHqB3hMlgPqeEqeTws2TGefx344m7ldqpXZHpuEXY55r4ajhY++
4yfSEFPEg+cKnUPuHqQbpiIc9gWjAJs6emmyqKtS0pbEm7fKBOOXN8qx7iFAwEjroepZxid8QvNE
sT2TGWj1FNLHKmSzAh+QYVMZXsSyLfA7SA8T+mjfPao0cja2EzO0Ow9Zz54wKM6Al7v3xgJGbEho
qjxf07d5wmPjdd6l65ZpN2/ZgZv8a7OCPcNWuqcjeRrzGOKIcTu7LvyvSZfn0Ll/OabcFS2Ttezp
aQRDUzQSMEYC+PmfpMF9noLzAkgzRxRgSRa6G3sWIWrnX6zTvKIevlfs6zOyTPyXJQ5vYNb9ncsX
OB2TQNTw3AExD5fCR4v8OfZHcUsJWsjmMZI/fQYWI3QvC2PwyllUu7UBJna3IGJLkaaruB9fE0v9
vWNoadgQk4aXV2b1ME6XKVXxnnQLDjjr4YSYB1KONDww5pcpHbZbJ/G141Llu8H65ZL+XtJBXeRo
adkOtqTruhMpsPMEc+gr7AXqmTVeVI8UC0zfN/omJn72Y/UAuh5dFPKBeoW0YL1+FWH6RDFqrgNA
csxRGhyMOOhuGPaKzieZQiuUrkDuOpxMvr6nya0JElYHsw/xWDqOD/H/CrlL9OyNU3+G7nPbJfBP
1KNMa465OPRgCQhtuJ3iAIMYWI1k5+HPr5Zp3sWRvs65d8SOCpSFuL8yav9GE2SsIuzuuC/FsVds
D6FtBfnqeMjMAnXgR9aE/j/gah3WBsQyYfnjfzOUE1GMQcU0BvFxahIfTttAl7PBxNDxvRXe3SNM
7aN2PC4diq7VZsTeKDRZtLc2TQ+RHi5ZAkENAca+LOgx8OBGLfqASzC+LaugebxOm5A3nOIMbJvf
HEJi6IUA/DsEknF/n7tpBuj0S7YhejUB4uAxXKN3hQ2+aKL2nAzJVopx27XZCB5iWcYL1ovvRESv
jINQw9f6ahDngiEtkE3VIY2igBQeTo1gMSXINF5PTlU0m6ayaZq5shhsGsSAV0rDZtQvSN1zyqz1
mONBC4NwOQQ5lC2eXacPvUJdh4MkHl99p/UbeNKLavUthDr0L9bLlxFGlKteLO+fCLoYMcqRpv2P
h+Q4YHRaH2ymG9hFsoS+OFiRa0yaM/AgsuGQWiVMMJDu7emDKhh74b0YNj6ns/8dCyfqte17gP3m
AKZgQEtJ/KrodAY8ueH41HuSLzhQh5T858X+U0rD0g/QIOZXMfSpRwRYYDuZJAgg0/k59qT1j2rc
VtN1+xVu0u2XqX8BOIuzQAPDReJRFDfjSxAiTEv1/XMuhkPUASu1UVpmS+bXnUL3S/cOLVcFZOwF
Z6JXziNs2TNjbzLEu7O2q0DNgjF1mC0/PENpeUWj7oMkMRZW0+6M7uCjQRQKFJp3rH0lnYIVFC8D
m+C1z11LdKU882q6eCwizWpF+91qhoOngrz0c3Nz2IGw+oblIDpbbi20wIRt3xnGthMT38EysR3O
QYTsiNWCPPHVk5s7bw9lk/fkFqgiNn4d5ZofYgsyIfYG9JABLEPwpTbZsZu8qEro9sShctsPa4y/
3iy04DSH2glDVIEssB0E5E80mz99H8BdAOdiCc3omx7APzqE8ECEy92dz0m35z2aRud8Iqdmg4w5
QB2DH42sbnChlR36wYf0WenphKyY+wLGF550HtYIQgI0uJmsdDoNsP/3147mTyoLb50Grt2Yttqw
ECnDqnjWtLJR3hUNHEOBjWB+UYEszETncgsBUSEwBUiCF0GljHiLV4qG7woKqFPDHF72FFLy2OdV
FwdXbPewXQ7JIcEOg/NGo2qPueASyehfP4eALFZMKAJVdH2S76geaFzl2dYco5AIjEB6nHfG6mY/
YEiMC57acDdlXXzIpzU4SopBB/QTdYXDUM+qoBfd89Iqr8rGNnwHAXtmXQjNItRCafuMK/MwZ2mG
h6RfL4NmrgNcksK9xPMZr7/z/D12EXzcWCJW31e/Q6LDV8L6X0Zt9hm2M66qPs5mBB5OLSsXhAbs
eW6gRTYqQ52gCygsCHF291p+a6Akw9IQLlW7xuEztcp9TdCX/Tcr6p8zr/8AYqsqjKhe2XgpP0e8
gbw1sQ0U381LF69ttSb0v9CLnwIMJ1b+wm+2zFvMKEQ2EN6YHj8CGFqu31tcbTZsaz91QGR6csCk
ednGByWgT15CwAMhVR/9z8BH7XpTVLy4eVUvo/YBaPRYl5Z1P3QAIQSB4ACuBh+SY9xLvjDPYltv
CGXvulJD51U6y7519B88aKCVeWdYEeUt2M1vEj+tGKcMSXeQ6d0zBXSgbaNTP+XbIQ9mXjSjuWaI
7VD8xDt0ekfzlSDuZ9V93bt0qTgQrhc+hD9ZMNqrt7Zd9b8fuXM/+SYqE8+VmLCfbsOEE0nbZ0pF
g6PclGpThfGab5g/PllykM7sYe/D7Y/NtQ/C3zQfm0rl9ri5YcDIF0AEJ/A1gH6Q2PMCIIAQFqEB
D3rYLvaOeTeMexnhGGNRB3ZW5L97DwqrUdWIn3kS6/rVxzFwbChpEIt04gtKhbYBUnianWIKL0m8
RSei8H1YR6MzChcP2zDe1Aaq8X9QK6oOgFbm5DkeCegm3fa19IlXpbB4VLk/4mjNeVT0PNMfTtq8
SixSFQrI/T6sz5eSEq8pYVM4c7JcVy0PWSK+LYnuamnRuT1K7wzTO7ipLsNmP0/4h5nVlTbhp2UD
mJiOUC6LRmLgTLG8IjWk9JDnD4JhqTMoya56HNJrGvRh7ftzFhSp5ADr4BH+kV0zVfPEpl0EkcLb
ZpsekpppyI/zOERtka82O/JpjD7jcIWSwiWG7VkQelfzPzZCEJG05ZQ6/NJ01va/2wB6lVVvDHft
kDxNMUQeex6MeJB67yMWPL07msprOwNS3LUJVus1ivDUDuHyJMnSXKCv9J5zE86/RZuS2zSs+Q81
COQrttV2F4AN/o5uGSgLN+pOIptvwM81Nv0R5CMkZGkTnWfoOyPwJTR+mw0Z9oFZU3C/aVenTkG2
Q8QGksQle+eT7idONltGNAWKM4az3A9tBJe5yBu719zYJx2Jde/jsdsFEU9uQsnoFwsfvK1vERxB
YK/vISv+Xld+WaPAfAO07UpHG+hkl3vvq8O4Bk8QxbUXfFsKjYJD9OUHzn/ezKJ3SxAN9cANxhrB
sDJ5fUkN6v9416HXxi1LQUZHXqJMBz99Qvw6kAMKjhx1GPbmfZYgXthhub1QkXwiN/YDioEQNCrd
xdyOuzE28R8VD8fUv/r5ekUvMvgMNCl+tcRhikifydq/Sm/9NI80k5U06X5VGPrzWD0I1uSFCkCO
Lf7VFYsR/j9U/LGbbEd8SLPSSz6ZDiLyrE4FcpJK0CDpuKNCY7D232eVMQtzDSS3xcjbEqKtubSe
mUvXjgYsSQPWYQxaqEwSbCKiX89t4M4QyLISzFD+PDDU7iA5OIu8puaDfbxWMzhfaLd+4nAUJXZ/
6GNCCA1wEVQtuMovHmKdNaux2OPmpQ67Nrpn0ECWfNr6ki/tQXNmgM6h4A+kYXIEXJ/VkDoEGP2z
NHhrBmEKNyH+HqYwH2xAyOcWbFzG/zbjvNzcHATLwaoBKLecWgA3/z9WQ9Asmvi3IauBKkSBOyDx
N6StZdqT/pA9oJZmM+yUpJ6sQK5hH/aR5g23uYUwHZhuvzT2BGkawuI7l32Ok9G1JEjJilLnnbou
7e8Igd2WMu499zSteMPBBsgHZuyKbcbEzBCsVXKHHafQyyRdkehQfqM1t6+1N5pzaudtp0KO/isZ
xecALY11Njv/c9vID66lrzTKjyO35AL0Adf8GHnJf46z7DxBr44LzckrwL0E/KbgF29l5Apt9/o6
AI7GrxeejruIg3cPkYC0AjgL25pWw08Lc84BRqU+wj6QLLiVpzPbNE4b6bXDVUVpXxhK9U+7NN0r
STSyKsORNFWstNtgFWTA65FCRg3SbGj6toaJPXA98QPgqrZK2fIihZ3uj+Kr84gX/7gGbjguOJbP
MrXTJecxxEaE0G4Xzf167Xzp/TQztFpTp9kfn2f+gcNxCE7PXyNcvwvvCmfh/pNNOFa23XpTi3ml
tyaW4a73OlATHaoV/WXGNQa5CBYtcQs4fvOLuoYYnmss1+kHXHuPKTDlR9sBoOkTqu6TGqFgSaB3
idMxeHVB3xzJ0i+gqLDfFGuyqZsEcHLQAj3TyWxshFIl9p9QCE7mgYRarrPqSNpYfEJ/N5bxMuX4
mcnP7MH8R9SorkjJgxfdi5r3WGibVhlDZ0SqmxuEWf5j9nMDuM6UmaNki/2TaqneAsgsr8PgLJyH
V4jW8PsOfK+kWySet5wbCICn4Z+v4EMoVyL6QzSG+hpBvAOgwW/MLz5ncisTL4cnP2gAKUv9ryFO
PyEO3a8B4q41OltAxfRJ+xLGEYrVYFy5ratp70YQrJJL17eHVgfY95nt6D20OIpmH6+238rggvdr
rrbMT4tuA+blEEhyjPSCmHTOBH5j85rhE6C+BBV97ipzaMkZMJJiSiZ+9Jtp2/Elgj1ylXoHkbY+
Z1A3YyBsmqoxFJ9bzG01eul6R4Oc+fBGjoqN1HVnbHbJH5LYyQdPxNEwJ6Y+eIdKoAXq2Mfk1mTJ
c5POn3G7iLKB2rYSScMx4GT5odFB9uIDLZv2nh92t2bLzbVv3fa19BqUL3IKf+cGwQwMXq2npIOO
IoV4uppnyHympPV3UTf1T2oYEkBhEyuNnwD/SxfkYmGvKIaoZzVvBwqlXNc8RxkiMoJcNYeNhilA
BN3fKfXWvWV9u2tRm/SZbEP6hD4ofhZkyWs70qVuZ3hycT2UWrvmMgcZnqvVkLJds+4UCHBsRY5w
x9vIlf1iZAUq6MbRFNO85H8MXelrz8Lp3TIjqmEckaTCCfnXCWHua+ToDf6o0dZgvsQBjEKuCjzt
+QHY/2MYyjJxn/Aj8yqTSvz0m+EfHgi6uvEeasJ86p68Zv5o4SlG2pdI/2sf6V6Phaam04i0BhoM
6yUKxh6Q9waElAh1cxGMgXM/4a/5KtlZD2d9Hnjh20YM94t24vFU6DUJQqhwobTCTquyK9+G+DCE
ka1YZJZ/EgW+O+cPOE0GYHQ4AvEjpA1TB3iU+E2bNakk7+eKhgIAaQDhnoDo9oblteEHDyjUVECa
mb6wAKfX3IfLrl3g+aqlwyjHByCKphmkOplkwXkdz1GA9X9YfpbMIA0DbcXBWcXgPFFNFhw3L9FV
ziDPQwnVVIJJQEOUJOSUCLXslnViR5dv+hIbiqb6URMDsm6Ja88q/xdVuavBmoF6m+8RPFUQUtDC
w9NTMb7ex+w1QFLojXTt9uYSgiCzxoqmXEj80OHJ/u5grNi1RgbnFkxDvSio8WIP2DwPhLcbmJ3P
gbHNs+RRVOUUg53xsxB4mhwPnZgUXAcrYeeeAJoHnexVEMMhbkIP9pOHa1IoC+8JyD0onrgvf6I2
ye7Opf33qqAEL1PxOGpjAClz7/+0xIYA7PrM7THmTjtPyn/OagnzQSsXg3EqH75Dk3gVAT1bxUkE
jQqBB2GGGxqVYXr8g+UfShnICZkKjz7/HixCPCJootzatf+CZeirwTPu6tAWMRdDko/3FNLAxzNl
4TEVSAVu6fPMmQUeG6lXpIhAcgh22H9vQSrjV7N4+RtYPWhrFSIBnYWIJkkogbULrty/fRTCiSgC
sr1yKDbLzvXrj4ogSgjS1v8D7Ld5AfUDYHgbJFRWg/fJNQ5bQV0DcYkwUJrC1woONnnqegY6IHTT
X9+G4Tvrrd6xUWQX12sMFcmwnQnUBQd/nsGgDROUPD5IncJKHCGgwTkAlXbo7h4+4Qm6DGQmdt7y
HKD97oV5WbLT0eo/pF7odc6nHt5Nj5GKZZGuhbOYhHq61haKtQTE24IH16wxrhVvwg7U3ldUbHqR
PyIiCkMwZEItPjKkddXGx6icYmjFz5ZNDYDvVD1TrL/FtIhgrmSkgYriCWkKQIH6NeTARIsBsW33
zANxNk9Ov6PdOnmHEajbm02BnyXNAixhVWIrnFwPULLPp1hN8lvHGD0Tt/TYGWe9l7DL4loY8/ep
h6/Lo5iC6ej23gDjvMAfWDG9zmfMd5D3e3MApw28MwW2hObF74hXsx6ATJNyfFm5w5PcZ+QXtEvs
gmVkeAnEBtM9ax8D59pvhYdIgTvLOu8+TJzXNoU8D4n74sVfxq9shtTWbRjrUuaJGi9/Xg50WEGl
LPzSbkH6OsQPanPyH0T+rBLItKCBxy7Vkl0kbPuLzckpsMN0xZ7SXojykt9GqbYy3cL/QuC1xlCE
seXo1tS9tlPgQUm8oEKnZkBAn1sJzROEAt5FPKzzZRrN7YHzZXgaDMQsBcm3HmKDhHFTzIDDMDHP
4e94SZrvhiK3JuIp++O5FXDdgjWqEZzusgwioxiv2nSKQ0CagHot+xWNUEQRmfXXbMimI0e7BV65
NGoORLBoPiBTypYr1r3C9j02pKRJbuMQiCqjMC1h9/HjcmsyH5I25E3DF5a9221VXwg7Ji9p3kzn
ZIYYGB31DmpWJM0ViCRQeAbH7C1QgJk8HoAuwP8Ko0CeC3hV0SRSyAkkSgbg+g3hBHYFQQPv3Unb
XobAz5aomu3a162LIdgbGZP7iMPeX0KwAJKlRbDzu2bsd7phYd5tOYH9uSOAdYYW6/eGAB5c3mGf
Vd3gAkSRdlNTDklDLnjY8w8yr/p57VWAD49dE1aqHntIhhA3SEpaFCj6VGdIM5jikzHJ/E7x0c8w
xOgiHsXyC2ByB3WXhtA4gkazkuMK+BV+ldeId0GB2jBZrhqVC+mY8v1o+9csXG4h8ehZP2zRa0a3
M3pC+k+1EVo2y4D/SAEUzgjfryzD2olltYOMTSL9oEWGdLm47MHhh+1h8slcBytvEdAJdVYH3OcN
lUFNqQnZKvrInls9Sm7B4vGjhGj47Dj+aHQ2hTu9QY3dzOmjg6fBbrhBxNoDVvLWN4ZB+qwCzyv6
OQrf41zFMFB4/TPLRnrRKh9e3Uj6n8HAjVT0vuFXRGuA6p2hIKrjTCYPCiqG5mlj/lcEidKtn6iD
xAM3BpK5yB1VwboEku9/tbM1lzjucQk67d8yRliJZ7y/Rfkin8dpbT+jli27GeKaSy57frOYLU6g
74E6h5N41Ix0UPhEYNVZ5vMaAAGCFTqS3nKbrlXrQvY2YrD6VAoItosSejFMuR2Sl7IfwUn7O4bm
+C8CKUzBoMAp4ViWWKDifpcLeI4KwfrkCVlZ6VcyCVcgYruDOcZxpGhn7dAcsjZt3jnrYZGeKHBh
z0Kh68gsS7AO0RGIMP3t5624syhb92pq+S8kYfSI5Eq3P2yMBoga4uXcejY9zPIhtoo35gAtG7/Q
HoBE9B/isURc/ncPueobyYS+GBVMJzdE6sTlhikgwm3orR48NmmA4noYcSCVl6iXBI7x1zZre0ae
S/ttjWD12k0QAcWE5CUGFo4zfc6brt4ilLYVGpq8P/3/sXcey9IjZ5J9lbFZEzQENJadmUDqvFpu
YFdC60BAPP2c5LCnyWo22zirWYyxjFZk/XUlEOJz9+OdafMnDEEuwGdi2LCnfYjCT7+7NL/nADjt
+hEQR4kk8YUpvT/mQ5bvCfY7PdY+3lN2WU9vV9JXyYfX1nTM+Sxkfu9R8qrb8uAxTlqznKJQw8s4
98Re1pXE1ggnzNyPpFTeOconPz6uxidguWay1UrfPuhezAbltygN10ySj6GvjB/jbES/l0Lzd6Y7
WZvZ5TNS5uUhDI7Tlkt6fZ4ofN3Q+DtyaR3IOIM8q7kO2Xt4I53BbrXIgIuI+0BIHw2PqFlsjuKj
N3zruRGO3E2DMNexkyaPgvK8ACu9zZgyZzjT1gmOsyZW/EAHa7q9Wr154dWcY3dQ02pI7aVdVTy9
23GaR+4P0YGF3kBHN6KbFPPjr+a1TEmkoIHa0EaCRm2b8myLaZHzuvRU8p3albUza+WFBlZo9Bi/
2oksBr/CK8Rh23emQ8sLyiloKPN9d71jMViZD3bXqq/IN6KnOLErKqF9FLvJ9drvzlrc0E5wqBlT
xw9Dn8X9UkzMSozrPLibups/1Qp9dW4XfyvNMrsZXWWOa7IsNKAwTX10h6xYJYy+d8zOv41EmOXa
ZSFjvmJwoIyipFpFeuonwaKpckcPtsZ3iC0F/19LiwgbkHFnegn/zBap9eS0Q/HK+cWjKtzrNn9C
s/a7Wk/i3RD53a5sTPmbLbhv8DWzUJa1hZGu0bCaiHEIDF1g1BqiJRjaqVozVdG2VRL3+x6b9qbp
jZrZ1vLTIe9fHL/CrjmWI3LOUDmcBj1hIqtaZfE4oIMWQY4aQUqwQiEupdUg/CL7GFAaMuOk20Ox
m3PNOnXj9R6dE8IvYvAQmTRTrtox4ovnTunL4jZolzyFKFYci+44SZzBQw2fqZ/TnF2kXTBrWvKY
SkzJQeOitE8mdsbMbIdT2WK29zCRbVTFC9ITsX6gWeDVKThJyg6OFKgn8Clp1z9NSzKR2Citu5io
0KHqrHrj6nIKs2xO7v5kSsWd3HLTHan/fG22mh82tuuFpsPEKm3w+Gbiif0JNV5eYw4ySjFxdfbC
bUNr5VccR+mmEDlpCbMBCr2KK54w1zW6d1aHCtbbsoR1M5ubYS6NZvUny049goqmTyxmaEL2LnFn
olieDDvxzokWqRdc/81TjFFm86cU881U66OzzTj9bLMkwQzSczH+k+wTB/B/kewmLHn0jeE/hkiR
B9TNj9uUi8x2IFm0+ktk9/+nl/+nuCb+/2sq2+mj7v8+t8wf/9+5ZaG7f6Y5w4bmAhfFgaP277ll
oet/1j1bWBZxRZ9RLXyDv9LYDOPP8H3JFdIuKAw6Bgk7s1lfaWzC/DPEQJAHJpuBLVzb+1dyy1ec
zH9wDTRDWO71P39k7zZEy3zLKf29hVHc2vR6+Dff/j/gpgkYvv/Fh/5DDjpP4mrsBq3YN9O1o88Y
SjZYzyIGWuVEfc3EuK+R+y5YSfwz8VPjKNPK+OZyk8a7Ml3Sgvu560rkDZ1ondmIot0snTmHrltX
IfciYoIouNZhTqLihyPPfNvjLptJt3nJi4x8L4B5r24WKZtbxmnjEwEfdLPR6d6yNq2fW5EkD+wd
8mcpI+4IjYvMonkm77Mm/QdPLvRi6uX4Kj0kyNnCteMtQ/TWjmpAt2HgAMQLus5qctP8t9eWlrCo
Zq7rXpgP9vWm7peF2NQpgwv8kqBJUh+6P6NRggg7o1XVYSkzY+aFtbt9OYoKRUFNRcAeEOHGt7t8
A9ajeJE6MBydsa8D7PNqshajfSvdxf0kcMTEFl9AWA9D2u4zTaRBD9DpxnCjacUobv6eljLfDNGU
HudKzkfLrwmc9Ytt7eiucXat1re35OrFphedBaUhy47+UhG3KyYz/on7bvyw4qVM1oqBFqdDd7pQ
+GXFeCCz6MKajRmwVA4zh8oI2B+jc98yobJS17xxWlyua8OZp6/RGOO3IbWmV4VCeMsWREYQI+J9
Xw6MAHxpv6VNajy4WeIP65ZSnZ0/q+gmXwhsY8RCbl5aN94Pmj7j9AKev7Kqlq1WeOWeL8heYRoR
ZNwreZjGyN2lhQncvRWy/zW0uUkY+fXi0cU4/KQLRKaVQUY+WfEbjB+GwY62kZGDDsmZLgCC0fa6
q3IVlrwgjyabXL2eS2XeksEfzmnzl+OimdUhPsP+IU9hvwFsSnd8Cxlqa66fhqFPis3CwNla00k8
XmTCfM3OCFeu58bLuWNrY/SLI0GGXi30rYXMX6HoejnW9oQ93pPjXec5Hfb5hJkFOYmVM3ogzrKm
iJ6Wem7XZIjmM0bLaudEk/WctnN8Ww9G+p6JJTnb3CdvDBwMPbbmPt9NBZGiaB69ZcW8IHpynMn7
HPsev7DELbchHdmc8SUkv4qZCz6mDK1oahZ8xiZq7O08TNp+lhiTIpB3mzkVXLUQ8L7L3kruhq5K
b5qkTLdkfvzrBLv97AHWHjOyFuuFF2LVdUV7p3y+8FLDsVBbuUywSmtcB8AQdKHr94JL6ywR9fn+
vj0LYi4tpHBrkDrIFHeGKzYNWdcePbgFpUwzd5MSZsrwkJgVU7ShLKhDWNLxHQ5U/IotOzo1araP
Vivqp1Sn59iNuCJlntR4ZMv+RRqV9eT3M7lWKIwfyjZzsVOzAxKNn8xBcQ8jLWHQG2Ao88PEYkK/
7JxWe4nvImBFMw+1mfhYrnT9IW6QRN1qEjfWXJrtsSkGjq+DJ9v7q9U/hCGgnQcvZpCs9FJBnqqU
b63mzK6TNVu+cTtytznyKHjwEnm/nNmc7gy9TbxVn/vmmyhdA/+3Vxl8BlX2QWFHw56PyCvl+9qb
M2vTE3bGYTsxg3ocGpdfXpOoda4KZpXDsADjItK0tdIZQ06qk2bpNT1o89x81bVxBv2Qi23aTQAk
VNfZ+6F3F5KHHK741vsjNR4cfDHBgiFLioObwaQQaTa++i2XBLE0IhzmlsCtWrTxOHd1ytKIG+le
LhFy5CRHVjlX6A+ELvVH7pRmv/EmHK787jHW1u7k7ovE9fwVgsl0mynRMNHt+GpiW4t/klnLfokt
TKRZSWMGGrNLbn3TJLboBIxL8ICiby1ed+8xYd5groq3Ks76m0xo/V3uu9TUQk/cVcNSffPbSG+m
UtlnRXogdDSlXoYCJ+tMrdZ8h5kZk/5CzKtBfTFqfc3kUAqsqn0U4b2yrW5d1iQPi7ipyU3ZdfZh
C0N1a8oW8cxM2nCTMiZ04clkBqwM05l/tLR2tlETz82WJFOThFORdXeLP3X7drLsB2xnaqcscNKd
Xsy3ekt1okWelkzNVBZPY66r02LVPOCYIcJYajAPmYDf6JMOmHpU8YJu2M530oQIPUVpB5HQXDG8
yu85fLwT1TMvs5tT1JstHF8XqexfR8sm4gdTTvNk6ZO+dHI0+MxfNfzdUXf0Ltlgp6p2jeqyr6ZJ
xr2MmarjAS7fElBkT8bo9AcCWTpiWVItjwmn+luwX/1e9fPyybkUeKlX++dhqtJdzEW2WoE1Hq3r
ljceRe3bWwtTBQtw6vOyxjAA4qkL/c5LX+Az+4EijfYw2q7/mVC5BgUvypKn0mIaS5SBGzGLWXyS
JFVOOkbGH9w6rr/S42g5xx2+qgH9eqOPkXqrJ1PDBFM2b5onySV59OqssF9qRy3LrG1jkurm8M4N
e5Uzm7gwhhpv/Ky6+nnGhgRGX4NQdEgWd6Iy0UFKgkNpg02wV2Y4NJm4YLLIjpqfOG+iABdA/hGD
HHVYbP46XS1ry/RHGUzmMm39tvTuGi9N2cTy/CFthmSPvmfsTQjfDyNOk7Nj1dbB9EDO2uTSmxWI
J+whfiLRhj1nCdy4EhFjnEg7VSDIXnvVzffm6C711WNBPW5SVfmR1l8zWi2MoO5taWZ3lhLVI2vz
NfBUw16c2rRfC8ad+EuFPxtMoBSYATKU+hHPmn+2ddc89JGvndwZ2Re63xxwHkJgj6T0z5E1VDja
NPRRIlPRjRHZ2cHGiv7VGXj5UhLTrRLEtCrGocHkDw7hnUx9EbYxzxH5PdgMtvdu9gUySKmEiVOW
dtedcOZ+nxnlD+TRcV1EQx9oeZ5sPP6Ve0L18CimPKofdM3z7yuBWKglg42/0233mDrLG4zJ7mHu
vRbvIWUnVxut827FXnMaJil2zVg2uHkdpiPku7uXHJk3rKHgH3lxF+K9WcoJbaasNPPFb43xpV7Z
tY81mFmEu54A1JzIzGADdexRf6smK3urrdoLM9THoI7n+FwUbsQ835o32tSb50n4PSq/6mEUxEBg
fGu8TiEc3CWrFkDvoQASxvs2IP6bHGNwEnfieSZDeTI7Aew8G8193vTWC+lA42aqDdT5yLZ3Pna+
fmtDe3jxF0ty5NAGujRG6W8T1o7bKQfVwOCJLBD+PWxXVdQ+2Mk1vW4l2Zpt1YwDhHgrXld2Vmyi
xsKgOjnqQ47MdNtSXTqOGFtWsAgrWzTgBl3oIIpKTexZoqMXWpHG56FKvUe99+PHMRrTU9V48r1w
lzYYncreY5go2zBvnJ/IUxxKrP6l9cZgaSC71pFOcVtaAKXhoOnep71hbxUP6sFLJbRkvQMmMoI4
AY8/aBfP5nVgaom/S/VMgE3MH0/Z4pf8NJNyxMZr2XepGeVfNuVCH3pfthYaPDEH+j+WO5PDYDCW
kwehpfJ/EbQZV+RL3xMAKUpkO9uRONhNzQbBOLLbr+qEpCZ45YIHJl7icuVU4xza8aSeDeXWz3o9
kBVIjDzF3stxmRtP1nx1mhOdi3Zm3NV1ToUQERnzzpCJcwv7pzwBrUKwnBRm+1r25MtKBsJrv9Kq
XZXOfrKmLsoMuOS3u2UYus1QZd4FyXY8xpNEuvPRXraJEeH/9OEOh5GryPEQNXIekSrUscGJd2xw
9scrgpDuWsxcdyJ7ij+ZgHS31vUaiHLhfGegbR9IkpNqLkfMsbmZ1FrQx3V5N2Kiv+QMvdZ5lPE4
eXb8PM/oaitzrNxHzlVoUlg1zzhPFkXaBiF2JBMXVMoweLTYd7eTU6DcZnqNLd7kSIyvukKfzxl4
f1vg3NatplrCb06Vhohz5amxS7zOOOEPKRNtlIhocQJ/MJdHXO3xvncbfLGz+xd8VH3XlSNeVfL6
5Kb0sdyYUSdx0bUL8vfQtweaH92dlsj0WBOhwVdi1NoOy3b9WCza/JNxTYNEkZEH00iWGkozft0h
7be1Y7avaWOrYy1BMzR5ZHw3vuQ9tCr7MsYJ+gXLJm50NTUlWYlp3OptPLwkXjKxVXfxYWwM97Yb
+ubh6uk4WbZsEQ1NYCC5lVm3rIvxt4GF79lYRNZtptkAPlzoUxK2nnK5JxXk11zgvGgklQNfr4p8
RESb/uYexNUqyQ119DLDPA9Z729hfch1kZVzBfrBJ5KD6kxmSccB42jSfBUCPEJl2WW3dq0a33Ts
WmFHMdlbRxjx2e95sv2MGpiVsDAq1g5c3DWHOjtg1/OYfJfuT8y0GUIH9alpnVSXJRbLsVOuzm95
glmTGSP2by8vHhdm7l3AvdUGRqD8X2x9jL+nBf+nH3vWizFGhBw1H9Z0ReH6Y6fwyQ5+5D9FNTJO
LzLGuK2Xwl+oox6ioK6SaOVIkuaGA4D1ar8Wt3Ovu19tm+QYnIAErmxOuhcghdGyIqdd3ha9u89j
TduMLT+ylc2TxIF7KuWzicf1Mx60rDtK8jnpWhktV2Avdj6MLC+OsSuMWy/hIa9khkOeiCNyGF9F
ueLONUMCjYZTauQ5mqbkYIFvmF+IXOKzoSXJnqujfbIHl4M0e/kmh7p1WYbCecvJk3+IupjCNsew
qEddvBlLEFQbouD23uy94rZulb7NI63CklyaVwscxByvUq9DjBfcXAYF9E2aAzv87K6rlEG1X8ft
2Vks90w9kH5pJl2E/bi4V92MpyLvfAuLCUTrudPczVLr4glGRLedysxBURv6ByfT9JMfJdOLtOoM
uGU6+efR6KqD4Za7xqIOHZziqtCyIqwNntNsb9eNWNlY+35csF7vc26iIWMliMOOS9Nj5Pf9Xgch
8+CNpcU900fvsYUKF73On02tWX4bNIGtjN3kgsG7WTtk31ejZ5fvo2UnbD2c/dGym/LosMMjqS7p
mvNAccq9Krspx2REIUG+PPJrWdZ57LsfzNmZxA/NTK5bihg3FF/K1pr0ISQSYz4zY8LjksbajoPz
4zhry4NXtdYukkNP40nVnivWv+umPoRdx3mR3cdt9spf5oCB7hLMi4k/WxjpBdAyW6HezfGnl3Vv
rt3aTmB1xvCW6PCf0lbTX5k2cF2t5PXZ96aB2IdbvQ599EBCEGJGK+Zzmdbc+tjzsBosVU26VRu1
tVa5zFAcOZOPjHHOfLpu/tTreR1o5iQShOZBuxNDrmGC65sXZYr+J9Mq6zvJr190q/ruWigYhTp7
FekgQmZAuBUQXmDlc4NXr6z8wyT6ZLtAd684FVy/bwury7GkxYi9wGdePzvaGeIeB/a48qOrk42J
iFE7790iIob4U7saE25LperKba1xdI8nrb7I1im2WTYQ9CpVcVF+O0wbkzoA8gB6vYRL2wJuSMvR
NNaoXs1tbzkWHrnS63ecTMSB+zgHLqdIygdp5vFbktcMeFqpNrxU1X2hXP/bdQSObiNpkpMDOhnn
HJ6sT6ZyJikVVYDxclquX/DR3BsTaPSWM15zBl3TBnoDLYbKAZ5enIOakupo1lVH82LdT3EIpT8S
bCezcRCzxZGJTgNEHnxb7b1ZNvbWg7nGKYhDn43GwI9VTJpXhm2My3BVWkYyh9xyWAsNi+1wI0c3
2/WZ3n2it2DQxubZo1c0CbH02GBrlkLeTaQ8/Os61yN81JZ3y83VP/pdUn3ptl41lF+03QWXjnOS
o27qHL3wnM1eNmw4NBXWWuGOuhIK06EIzQqa1WGZSvHbpHnxYgGbRZqMscnQcRD1P447xQwXiqY9
j1Ph3ZpDn4rNlMhy+XajZb5VmevUIQsATuOWuomMssuxA9TmOjxLGfUI94hlzHAMUufbHtt7xWyw
tnDON+O+atyqXsHQnwLHkfIFOhCoMVdzj7bIy0PTkohmD4Wy07S+ujRtUm3xvWJnkktqq7Bi/zDg
BKLyp6jVM1SIpmzXsV3JsGojW6CMVg6mRpaI28hWy7YUmX1i4uCivpgeOI8lH+9yZUzrwRn7b2vp
YX2bdGhc89FAdFxpV6HjqPFpsgcKk7zYeho1R/v2UhVtnabpzhCO4V9xAJOPjZ+6W9cq6xvpRuMb
UY/Y51anGaSTy+WuEZa6szX80vrMnZHzO6iAMrsy863KUhQV1TiojFbAf3CBdBnOIkK/WUBX5prv
71NhOx8AWOwyoFvJbTdlVcchA4+OpcZdHpKml2E3EdYB4q5pvy0LXEHoEUgZ+e889EvefOqs9R3w
Eozjsc4t0EiT5VjrtXbJJ+pIRpwSAC8hI67n2F7evSnhvXMZ9nnsYBxCK2iDBmNY7DOzt+yHVose
Jq2o3wb8MD+MKN1Xx1LxThbEuhdqCM96ns3vS7zQjOA0oA318dUWi+GsFWLcqept6702+vkeSQBf
Pohs81B0GkbgZR62kVdh0ihh16eZKbh1N32MWQSXAXCQoq1vMml1XxYVGFDxyDTeyN4vNnrEmXSF
5dLCR1TXLKGG9+wZBKr83LXOI+CCQOm5dkzmFKRhfBMZA/ORvNiAoN8JlAmZRKDX0/Q7q+lodEdP
PUSOZmytxAVcViudIVfjkowl/AYhErjFC7Pz2GLlKpOrP6XFWkaez3utO2P5hfU3Pc1lNRycyW6u
OdBKbmO/5vG12dQOhj4O2Zp53/IxQMG9LrEGkSeIKDyZuKLPzEntr5QXU63qYQT1EcEFQcCPjpnp
+tvMmQCri5k7OmisvIAbKLMaIy/qLbc9wsGaXmJLdZcJPlI5SwjoMWECAmZjHbbKit/6oS7fsGot
DwZjGFx6gkO+X8XnNPHrQ8loaDtKTds23HzICgruBNycuMy0swPcM5nQ2BfHHR4HV8/CaNKcA3lo
bFCLxrREVUN7mCNVPqLZG6s4dlTI5aLawoSaKXbpnZu+neTdbC762tAptnEVTWJVhzddssoERWSO
dw6nBbxdCzTc2DLDshPcfSI1kF+v6svIVPQl0+XAeXjQqn2eUXbBITV5rmKGYLie3C6UtehCh9g/
LOm5tvD+pO1OTgjnuEWaN58Ong3Y5i7Q84oUX1EJpHY8Hu2GH1i5I6uoOJhH/kMKlOyiF9GImwhH
n6S8FtJZ1+1iOJMBG4J1mlJ1NYjN+nNhY6EZvRhgQgRjKOyQTo60LZR3BfnZ3ZjkZGcbcwpy4dW4
N03N+8Qqn0dr4Xh9S8ywy7ZDjB5Vu7p3lglM2o1R0YC58VjjPsakUDDmqky8FkJ5jxVh5OxQ1VM9
76/BJXAphXt10uue8zy77ngqc6X2IsElpPUW5jjL7mfrta/GMYXQN/nUKBn1WO0ZK6mnRWn6OYsw
koE3wnbfMFrjENfAHyflAL824HTv4JzmHf2A9zU8M6nsNiqdo1Om8u4lwyJ67pSFkxakQRToNKMz
p18Wkmau6fUC81SGai49raA/e+6kv9HstNgZfcuRmW1H63EJz7j8BkFdsiUkTfVOL8dHAqvismAT
eq8sMjWrVhJ4CBzcHz76GmkcVuVhYH1fupduKkm0ecLgT/RqFtZWnxh+BJrd5I+1hc8I96/vf4H5
wSUkJydPuLgQu9/lNrgJ1i8zmtcKvY+VxK+dcj05vQEkjtHXXeUTswnBRJhqx1oWbQnu+vGRP9uM
H7OFnfTdjmapdn0/X4M4CXQGvrWs9Xvy20tOiAFYTdcFTnldra3RLj/ScTG7C9iiJLlafYziXiZk
nTZL5bg9W6WAJTgW2fSjdRqxEW5wPfgzr+OSZvl4BPZ1CRYNg7mGD2Zs8PvtJeX0dBTVrC/kg9Ik
JEjR35cex9SAD024sEEPZsrpxVAk4RsCQNbRkehh0sRW13lJFmIy7NhwdEk29NxSxjTtTm2izGLH
vLC8rzO/g3aUaE9pCqta5P41wuyp+qVyqbc4jqVs7rumyL4XkIdbMFvdbYvpBikzLrdZahJXMl3u
3yRW3OloawaWd1Jiy2+ZUWy6yiPiLLt4SMRbb2IPx19Xcy7TsZugTTq1+2THVekG3bSQtqh4cVmG
licAwkW1arPGNdc9qfgdQZqWEeWQDsfCmNRjivN8neids9erBRNqHytJooPDFcE6zt/E7bdeLYfz
UsEoY50bXjASdWFmLKD5y97PjpT7tC+lTJc97211wZ6a7CgDK+4QXONDAm6P6xEx8ccGbMvvoJfl
mxwVgMTYsRO0LUZShGH8HpOX0RqA/VvQi8WVQVRwTv2RrJIFzlW/OLaz6B9SQbaW8hoshos9oiHZ
8gFU9rgW0WBhNHSd4QFDcXovM2vGQlTX90YyiSOvlQoaLykhLrZQVeFFPWJUVg+zzJ1Tj+16P9kL
At2kDCirSxHqSWNi2W/sX5sYxMWPK2AWjPjQ39IYqSJbvPZ5dhR5pLTND0rHcO1OM/MdmXekfPJq
fJZpCSkyVW22z+YYFURUzgeeeBecEvGxcMJ1cpuaPYlv3hTtBeoIUFVYp6QjkxivsKn3Y6hqCyI1
E53nmOQ2QdzZyW4ilP0zHlD0QRy58Icsp73oGIx6ZpODFuC98RlPtAloD2naaPq6NxH9yIbTPFTR
mnqKIfDKHvXAy4UeqJF2WawIyRUknL7lGKZKKKeFeifWDQ8L+cc7CD4cNVzlUKD0k/ZxbgYZQe4E
xyW+u0rUGxx2y6MbF0oL/nUjzWNd8tcfyf5/13C4/amvrYD9H//Q1bDzf3oQ/99oNRT2P601PH98
fdT/4+Hf7v/ORXP9d/7qosH24gDXp4OPQInlOv/houGfXJsmHdfViWTZcPz/xkVj4JRBMoTuTxui
hRXlry4aDDZCdzxLF6bpODSZGP+Ki+Yvdpn/ZKO5NnL/PfM/ziePy8s1qKgsctMXMHJP6DYUEzHE
4FISMON6GUB+HmV1uqq4/9xlY14//j/6vHzPf9t5oyd040JkV0c1h8twKMSDPtaXKn4SibfTQSvc
2LKDUQXgOXborSFUUB8QewfrvpVkrYFsFDBylh9dJ7dfVAGFaNi7b0ZAZSNWHdevt17+NlBCVsXH
wSKYMH3+86/d8P6hQYgf2h/KhVx/UGUWJ+qYp/tJ/8nszyJ956xnzcU6q95s5mLNVwXVfLqoL+Hs
kngDBkHPsLBOF3++Hdl+3OKivaWf/K/r4KJedotxEsbpLLVDWwLGf4KjuOro0TUPKgL2tabKJ5gO
9Xv7mzO6uw7q9sxZdtW5eu/RQ1ZWqG/asNvOO1LZm2bTB0MwbZaNtrJPDHJWcRAH3iZda2tgpkF1
o60+EXdXfQAoOTllJ4CJ5JZq4IO+tXYNytoejfEClhvqTCTenOZSFE8QyUs9cM2nHAvTqAdj8UJd
D3xSliVqGGZ7U1zBNTd6w74dKnMzF4f3njns4drBcDVZrLATmGu3312JhNQfYCzAuxVFFzn7QFYh
L69a8y6H5UqqjXXP2RXdI59Q4fToxEb0zrqJwox8Q3say4sln9vqgCRs2jvR7ByuR9ZuUrftgKmc
BXCrq72pvp16Jj+zGohB1WHOX5yWgJomI7oDZExmPzvdCprPZDM89SZQo/sEvOq5sEOLUUhAYRVu
n2tMc9UEU7OWz1wcyYmu5Axg9Ma/ir2hONQJgi7BawZK6dvoOCtC6+rD+tLBPkDOW1cuaX+gAijK
0PQ2fDQeGHEP/CyKJEOEtfOF+uh9WknxVm17frC9s9cw2T6kxHNl2PrihTwIp5BLH23n/hFVaL3A
GIG3T2UYeSZ+7dqZShlRH0tO53P64TCBoDJqW1Bgc8iTAKalZq8yhwMM5DeM00dUUPN54b/8gMMU
hZX2Pp2foUQSSLo4iEb+c6/CNjRCFfR7M0DkewL5e7BDP7RDPQCwEK11a5t/Vunln79if+kp/k/L
AxXxf6jVIyJIb5DnD0ftobiFinUQu+TGvNhn81Bdpkt1qM7itvxvOpL+UBr2715CxMi/X4y4C5gW
TWnDsToNz+2luyVf/U4/65Zuk0t3Kd/mhyrozt6l/r/9jH/oTTZA1wN/8IajuNEP0cF5XvbtNrnJ
z87Ju7EP3NxOzs548S7m43/zEwUc/Y+WXH6m166kv6kZU8U4iEnYw9G8adu15NfL88Up/cW/pIdp
7xyKxwnBHQX7eT6Ifbuj3yPMd7wChy4cDvx/Ybcx9/2hOvlfZqhO3a28acL0WN2mKd2SYUFbanSW
kFIAUKUbGBXxBuXaGkPg7rFB2paJ8JogKMkNV67bMkgMmIMr5h7GGVvR8Cmq9XiXThvmDj5Z+HnD
1CELREC5lEsId3261OGd229xewwzEe61/QpochtDkphOUt3pHff9sJFb29kJTB0XfzxG/YlmRpQ2
upHmX3iHXBD7Z4yE8++EMY9ZATPWX0xyzKXKLYF/JkKrq8Xjo71vL/7xsd+atIAQbBIMo9f5We64
1ahiNbwCVJlvZ20VkU9fpfZ64FPu+QQ3DK4Y7gUoEN6GSauVbSBWWiwlNFTK3RCHngG65zC0P/Bv
MZD9+q95/1U0bxIdrfqFCt65JEx205dxHo/aW67h998Q8aBPyzk02OLxaP/on9nZ3GNSwt1fbLqv
+HN5G90VfjI6X6Bs3up3+OpYtI5T/q4gRJcbmLWas+NvQNPD446KHS0i/E0jAx6IHtVwtXyllzng
+rJrn832zreu+wjWUK6Uu/44H2GAjC+IPvf6XbFPHs3XIchXaZjwShbnejesO14iuflmdL9xwnwT
3/i3/PTFyPIY+nINFlLxrBibhrU3Xcm9uSnCfFvtuIEHy4qkWWjcjYy71vSWrNogv9TtmhKNkwqn
0L/Rf5PbI+CJVbeGlbSigZZPn61xXr22gX8zPIN94jf8v6g7k93KkWzL/ssbFxNsjEZy8CaXt2+k
26mdEJJLzr419l//1g1kFfAKqEENalBADjM8PCTSeGyfvdc2lgn1OKvhxEdv56yCdbxw9/wnVjuM
a/7ESpEOll98sdXb9Gw8hZ8q3bSEBS3O5FfFewBJi/tOSVOiLv2p+NZ/vUN9rT6aDx6Cmv+lK5Fs
mnnZqK0LdR3BzoeDSXWRH/7V0TpW8Ut2kJq2dnvAIZv2bhMkj56NelqUL7az4B/lD5CFz/7FuOrT
je5566KfXRSA4mpj0b/qO+3SfCVP9qV+Ny7Ts3vUVpzQK8z0q9rHjLmkFXc5L+7SD7flVXvH3nZ8
/DABI/nB/hOAIv/vZF37xbJYR+v0hE9k8WH4hEvvct1uohVeqvXH6P8ZV+56OqY/yB7xR/sVn7On
4Na94wdjtQ+FVJ5TciaLx58mFsZ+3vPNWkY+Ep34Sq0NPTZJAQV5iVStiLp8wwUqlqDK5ELIQw8U
izpotj68nsBOGS8Wcrry3I18g8H3Caa5BXmJdbFmiYE48JNA1XsHl+YUB8qUKJDo6embfewucq1u
1UnCwJ426HD5UtuUxwfaaJMfUXqqiPv30V5pT+El1l7LT2fdHonQjp2f58vh71D7lbebePDNk9Zv
lAUYmCDVevTWJMhs5aeflCRscS2tE6YluTPejDdrK1btTtC9u8nUDpvgE9LyU/0k9/mrdpjPw6X/
Y9qLsdmqyG/qJW8km9qIJ5kdJH1Mf0C15RdTIiySNFwU0aZ2l2G2i3X/n46oZewd3fTQsYjqoLdc
bGvbqMPcAo6Ej4GlmPoblKhsac7ngAYP3EubkUbQcV+9Fbf0EB7ao0r3ZfVqGh+V8021iNTenPdw
Tj/YLm/ZSAYxPdbUC6l7OP2FFlwkq+Qlu2Rje1dF9s2mYwVevcQ0gomYv8c2OT3Keb+9aDHSWcz2
AtFjIPXzo7339/7svfVZlfuABx7y+NHBgliZSw3hjf8YfvHko37zX/fDuZpn/Tw95zOJKOa9bBH8
ab/Cj/baX8L3ejhnQ7tBnFuZELLGaok63ZbmqqvrbQarKf4Msw2o1QXey67C7OuX8YtodtTdZcUy
ZoRqrgWFPO3N/W1/YDMwNSMkpv2xe2qfxYe8MeR007vQ5M7BsqtGc/dwck2cEeDZpy+QAn2/Acvh
mVtgteIKPCU49NiSWevc3Fe9/07Vz2TstPf8tX0XF50nrgeTV8IPzPaUUnjfZre0WPHz8+EVp+YD
TmfVv87dOsAVDTgZx8TI9Am33enHY8UoTI/EyVM/lufDMxYwEIdVTtLI2kUvFS1eJWaf9k0snZM9
LAndxBzbHLLgNeON9K45fQrBwWrPtbGurOcOp4m+ag5Mz2wx5VFs0+f6BpwC5e/VJhbaLCl6zDu/
mPyKWmx4RBWjHul4WrqQCJdhuBL9QSe3hqlIrEYU1ZwnDPGc+hwGxUVwhC93Cf6EIFxYN/LHViT6
8w/JDirq1tlE59auF2t7YsZdMmUO4Ua3kEEXFgcEuIlfdlAR/i6SZt7FbiHZ+pxz/E6Tvz0WxLN5
RFvn2au2UfNlWYcsOObiG3txwAXQ3qFlcLczmhc6OX3ay0hWbVN8IiMpMChxfkCMzaDN9jBm30aU
AHHg8yzzBcabKH3NEdPl+EMPLJ9NhwGmXWvP0ytn44WQhuKt1w5W92R3T+lFrOJr+mU/V+9W+Ukm
DePUW3wrn62XAMiW0b6yAix3ajlejc8zZ9Kq9asXSrzqVVVz04pgkYy8ZtsipQWLg9OnCHMCb+ht
3YGCY+vR9rucjLcuKQjGGgudtlx9N/HV28yr9Nw8ZP/t9B2WF/Nme6u8T31Qs0AD7t0t4k+jzf3N
OOn3+ox3poJeP624dYwRkc/FeBn+WBPHBMEu6E+rPtvhNWj8bs0Dmf6hI5rdoi/enLu7VmfKrpJN
GdBN4U/tIr21n7CHY33NFsmrDo64N9UhFj5OMLaRrGfVNtnmy/qbuHD24vB1PnS34pL9aqU/nnjC
2cSWzGE44b7jv8lxZN0NxW8hX6Jj+haACQZ8gQrlG+GWhev8U79B/IbABRSUwcY0t7WD98qv+XwT
eFjrV37N7mPZ4v8P/N41tJW0P8RBMuCcnxZ6Z22lm1xIxfniBYs5X4D0VyZ4D31Df0rUSZPRgkAi
1yWlXs2RBoVFBZKkB9pYgKJb6vpALFdbCO3DqL+oAASmkJ8ynKFcpz3jfUDqHsu//4zf/w/yZU9f
fVz8Lf+/EMbIZP2fk2Wnsghh8H79d12Mf+R/6mLevzzLNOlA/F/q1/Cr2v/8D9f5lyMehbWWaZgo
YBLt6N/pMhvxS/zTMS6hfP+TO/u3LCaMfz2a2E0XRc2zbFs4/zeyGBvJ/17R6/Bv16VnCUkOh7+F
+b+3rAethlFId/JTJCLTDx0BgdUfGzOnY05P1XBSEJRiWKUVNWwslqiKRXWhjIo9gHJJKL4kpTfo
v/Rguu6zpABnYtkzDd8s0nPnK/WCUt9idxHyi+XxYCzK2uqh7IZqnveqmKrunCV2SsOSJ2AHmg17
TK3NAnx6iQ6kY8LtAKKhagycZKlFHyAOJqnwZGrxPVO25Sc2+c67Ui2WQ0lkJD9qnsiu+EWkvnOi
mS1xSJHFpc0z8ZoWWaLtJ89OSvwWyQNVg+VHbTWAAsjaqZYz8nU5AW1jUdAQEJ+MsLFhrLCeZKvq
TVzbSGuM3E/GLglvsxKsGBY0Zrg/siIZYCYG7WtDZiGJsBrtOeqjIV8FvZGRsimIr59UlnfcWSAJ
Wg3oHH1Kt/OAfnpgdU0zHNmevH1njQwBOoy8ONqZDZU629CoTPWDRlmFOyhGsM60bsg+w7liK53G
2vBslBYTl1sCEHmZHehwOVSCyqeWavojBXUmHViIjZG3D8RbYor7oLfA9Ujg4b8XIJ3R09mzQCuo
Yj58Y1qYPrXrGrhjOwi13xiPG3NSIQpy+OnDLxXmipog2spMnCUyduFKKhfLw3pWyfwUtoSWiVYQ
lTxi4kh6vKyREeurivTbQ1abKJgJwMvJBGzQ3PQNxIeZMxtPiq0uZDKqYC+ABLLzrU1t6wDXX1lD
yczFk8flPXvYPkxnTEW9migf6245xsZp07kOQWQyWawDz7YLHuqptXPxeFjaviJAF1l5x9fbg2/A
iKVcNbRPmZsb6VttYR31IUJ4QAKFNN2tG8nI07eY6F33B+xBKnaDR+2Bzc0npZCsHyaqPYyElQ8x
ldx2aK+Z2oHz3W2PM/wi8QGpqbPeBiyZrGoL2DBoTbBNa1QqgwQ8TtzUtF6wIekMuYqycmBHDsOs
3RdBvsOtBQPJwWYIqS+FHDysIKjYxA2K0Bg/hYWblW3wOHQ3Og34OE9QH9TKk2EAx4q8SuwPUIac
rRfED8wc1kigz7YZM3XrMKe2GPchBvZY/rFtWHOjGe+N25ENhbzrcZ81+C+fliOMGI9fuZmJ5KQ7
DcalFZtISIhLUxpVtJdY1zXJ8IVjAtKeLcaGghnaesDgZ2mnxAOaBGwaMmWpbO/N63US5AviL/H0
60RjaX+3jhhYO5YlFEYDoFaahICA695uHzyyyn6tXNaqLuOY56ZcplMZOKeI/IXm+pkXmOW6yh8W
233cmaDM953myJwtL7t++ybnGFQFqILG+qysiduM5WEM8x1dWfIO3YAebUKJcMDb3OuzFwjkgAW8
wlLxCiRs1Pru3AbXQLeZBcSDpUF0QseqGFiYjg6emdL2GE12zFXS0hzvHJZA9/wB3MpPODKH6e0k
NAwvEUxOwiiaoLhxTmt0YCHuuVa4vD1FnDBUx7qN091RsfUu3XLiYLTjhkT4RPLqffCkVi7TXgeg
MQTV9C5jrYPCMpKhu9clgKsluSI8iWBVxHsO62AJMXTciTTymkOQ5t1RjSo5TZZK5+MA3xvnQM3d
B1B6aG9k2RttuhCg+oDIQyC8znFfvkOomZ+sMi4WBnmygw2661l5APx4/VP9WWDa5P6PtODHRTxK
H64EqJSKZB17du0jnLX2I1VcAcjEWx7KQ+NYFFRK90fPU0g+Jf/sQscqxzCp6HUcDHSFCku+C2Ln
GVQDXgWMiuGrOzkh41rG4iGYVL2Kxzm9DMaQ/6aYT98pksJ1m9tiIp3Pthp379ywMId341q4XMwK
V0o04hWaJpaQ3Bsa+0SCmIZEOFvv6YiPDqWrxiQcj+l0M/HPnCT7xgUxx6naTaBKwZxngrq8QHVp
AIk8pg+VaJCKkKCrQJOnQNO78lm2cXcrDc/MdgCmdP4o27pOFuTXwMTw2UVpgy5RVHmxmcr8QWnW
MnmmPfSeUtLUcInDvh+28IbSINd5/Ehuj/8QeQdKFDX1EpoakA/JGrV9m+ohfQ3tvkGvGgPajjzo
uH4YiupUV8b0kRdTvRuclN4wcCNLCJgU94VGdB3bTNtncRcecSVw/oi+POCfb4KbEL12mMDfGQup
8QMJAckMPlmTbDcEBqV1xAe57KWFPR/o4dU+MO2gjnXCOwP4x4CUte5pGKJp36Rs/iOVYQg2eCZd
DHp40Ke6OZCaBUlZK/XSE2JdyGbSTu78IBgPtnmQor0p7Lo8ZGbaUyPsGqxc4K3gM4HOALFT51lm
CTyYefwjtWobJ0ATZhWml8ZRyS0lkrItqwR1w9KQ47oGBQjLrfuOayj7MCGxrXRX8OzQR7gPpir8
0GdMDYvuwTIfs+kQDD19h9qQ7UTGB2RwwnjvOnjx6HN5rN1McjG6k3UlqdsGbSvunasEpPQoVKIp
lKyXXKimYwfk4CBapOC7v0TiCsJiIHwXOvQbGP0VDPog070bztuEwCBejHq03AOg0HrbFRPCaDvD
xNd6YB95gPDoJB6ddwQJ9c40vujm4TCgWuAWeFKnrgWSyrsZJvhCo9B4cvDL7+qU6Um0Myi9Ei5k
QHL1KyT2CFIRXSlonQvJQbHpDPwYMFxYSTi6d2l0L70GMffsWdjIWL2pWc+9VeZPWfxAZxfZuY4F
8TlGTW5+4DTIuHIXMQjRd4XjERuMigOHsba0sNZtsA9Q3zGF8Brx64PntSn7oXnApYYEwOHo9M4d
Mlrup7jSjqPIHajpQf5mYkbYezyWHJfI4OWcnkVhVKsqtym2KIV4C+eWnL6e0/Wh0Fd83TTuZTk/
TaPgJk2kko1b4RYn6TGStsSvEqPKllYtPuy2hzk26ZsQqN+abkCcwHRoE/nqDBxk4Z+WZPzdbfDF
x3xWKUpIMs7bCYI+qFkfz8k+a2P9WFGM0nlWfp7mISYEw02L1PmTY+UtaX42UrMbVBvlDOWRSN7D
fh49tNwaWt6ZZwJokh1bXrZx6MuwziX98U+iC8Jf4XjJp1V25dXJcUarsi23vYymYxKMFddyvhYj
h51LYi0nCPVDu1vzWguyxLotPH74+rnoeJE3yaggdcWaX3DSLFuaiyRY/a0ecKNOcxSnfB4cH9d5
/mnN1vBAB2BMAuEjEjBZdPQsxla0l4qZ8GgF0j6Uc0fKih8RK8uZ9vM6a8DTRhGVAlXUeAfcO/Ou
wOXIFV++MPcmZyqQdb5eHegTawR+sABKMB3yqjNXZtuXJ4FXCH8WT6wPLJg5PKh766ltYc30Y0w7
SulQXzxEf+lubTezZfDdAfFo39pEUU1q95r21eErOABh654aq3RQs+eqW/N9RZqVafmHJkOKUl3q
urK6qV94rF2/GV3JRIovACiNt8yxoHIdgrk4UCj8RBG9Ws0jgnpLUeaptJndbMYh6N4i/KXoFNtc
6iX42022hRa3lk2Ev2fBfYip0H7EWMFxL5qow1Mdxe5BVWn81qthYML2gjVJpgKYk7FtRhNdrBCK
BlItWGO6U6QrLGQZnQ69JZa7gBsIF4uFZkr7M+zrAAN42h0mwRkz9r35gSu73+mq4Nshi3yJeb34
G7X6U4oHCe/l1JzygsrhyGmmgym6fO3WajwYc/3cCsO4VpTbbkWWOrvcm913GamXIqrdNRY1rF5R
hgANMZcKSo2CNEavXWjRT6vrHqhzD/1KagFRNZDqG48V8s0Q9XuX5oTSTSb7TsG31vKOA2csEt7H
plgqilgW3LWaaxgm2dauaeQrqKD3iV+rp5oULj+kIZiWtKOV/oA5cmdCc1mZIZ2+qmI3BZpqfO+G
9rP2ouxgp7GkdCKXvOTFR4sjm6lwpgImK1meuNYwD0u6K/Vla80V0PjePbaY8A9RjE+rN9g3V2WA
MJ7yEJuJeUs9t7oXMaa8EOflO8fvZ0GQZAPiEuu4ZLbRDHdZ182AfuWSM5bqiwds2upMhyu4YeV1
ogJ5WWb8rBsL0ZT6hvRseJA7ur7IT6KLxJJhoKEHuboJsrZYUAWMqzZHPWse9186Bf5mFovA2SB6
NoG18/UJ+SnvFaAnWvyuDgSlnnl4YbkcYIuQMvRDkWXatk2seTvNiOpqwj1MNRY0JADewdMwFD0L
+jwBrDjbHVDenoKxZibJlBHdchad02S+3ZLPpGro5FZDuisUjZRW5tU3bvmGHzJmPB7rIedqxHJp
jKaLlVThhR5m7daWltjMWDoPra4y/s/WI0/GWUpYuHmBUOp9ed1QXSiQYwgQA1dkEmxweCdb+8Dv
npLUdRC49Da6VQ6AeNyi3U2o6Y8SHuEOs4IDkoR12S3KWOZLOxyAvVWNnlKtVKJ2euF4zebK2XK4
JruZOoIXLrv9x+SCy6e11j6korJWKOz5M0CmZE8EfFxkHaUhnA75RhVj9+QAfkB8Hd8E94I3r4yj
T9ckyMa2mSZisFZYUkeWKlJl+9maxaUsu3tJWsRoUkHsPxkPnj7WX6ns5z2fmW5r6JX4iDuWaFns
Vc9hX46vFS/LW9VbHleOhqkuirruwHDwCqnSWMW2ykA8c+w23KO/ZMRA4FJiHuJ1O/WO6DflJMOD
nEe0WZ2LduFG6d5yHHJFuX2hMUewAmrT9Ugd1joMcH4oq5Tv3FDG09gbktCIsppNyzm8r3R3wuTc
3GePnclsm5ydIXSTGKCr77XRYZQgwlpicbsurVA7ys5dBuS/QeoBxfUK46k3VLCKnPmlsugoa4vQ
5JRCToib9pkDe/idGwla0QgrPOih5e5InXZ+JSBECGEbO2dszyLrjI1jiv6VUuh8ZVSPj4r0oB8G
YBGpv6g3ARmMe+nJS2K1hh8VZrgzHxROqBSub7lWzn4CQAHBUEpnyOYAeuVer+l6d26cR21bktgs
94eJTsTIaCS2T/qpdy5y6WbyrCentB+vbMVrbOhfNf1JW6j90yLgN0H7Yy+3QJ+bLXkRtrw1viyM
+MWO73l3wOI+XWbC6JfATZsDIATunobVMGhE4JXbotjn1BksbKsCGDeZd4IJ1srTu31s0NytSr27
E63NWCTE2p3oc37VddJpboqlwA5r8TmkoOyhW9fLuAhAJAhTOUjKMt4CsA6fVRb0G3JxP8TAogNJ
xWll2JXDAkxZv6kDUZmsVEpeE4Fwn+UNbZ0xQ9uyBEa9QrSEZsS7eHiEcpg2O/FuunP1lc01uzAX
pXGJbqM2UyLrc9NUbHG5BtGG6aSP7Vsswq0TkoQIET6/deB5bDM0m/aBQjLekBGT8YC5tJ6afk+G
i/q0COe9TpjB5+pa7MkkdG950lSkpQd5VlFtbOhVaDa6YwevfJID1q0y/UqsAIvXTIyrxH/ILF8m
B6ylcGJ0aoW1GMNr7VrknPQOAwQTMBdGu8iOIH/6gxgkdB+YMPgkZm0/GMmJPW6/KloZ4Hqa6ck1
qdfFkJTNv0Ag9NiPA36+agbHWHfhAykQUoWHmTczUOzwGXj5OaYwk23eA3WQKLKz0rK/mqiiNGvw
4nU9Vtyhy9nCxOrx3sY0srxPCSFDnVKYrdlAyKeuuz3b5EBO01Twpo4F/u1iKshsEEdTZKk+JxFN
3sIoHbZKrTs9j85svkHpI4ZgRuVdxIltLsCUNKcMPx9u8Nh+ridr2vABwTKFw++HbjPK5to8t5a1
YpNauNp4VYn7EzjmfMzHedhRI4ZXoHLNbuPkoUv/5sRqzY3txeN6f5INe17oBz2w7HxYSbjODXrO
QBU2bYTuKrE07YJmig5GIPgC3D6+RfT+LlCd7Y1OITMghEJSd56DXoQ2AdRIhfplaOb2oMEOvkZQ
cY5eKqnZcvA6D0QzF5XXk3TVQoqCWoor114yEEvl3r4eq97zc1k+XG8J+ccWFo1KiJ2YoAX8Lqih
PKK0sUuRhZFyP+0DENdGt0nddngxMEljBLcsEmOBS9tV00XBhaTntNLaaMbI4j1kztT2ADcrMiI/
pcb599B20SYQdPCtY/uOlkOA6jp1Ja1MFiHAZW8/8tkwnm7I8GO9Ve6ICYjXFyxzomcbM+RaO5t5
uwuTKORyFDUrM+/ieT05vfqWuXzMz5A6vzTqGe5QAikM4EszvESK66wwS3cDyAtPuoEdULcrCl0E
5nusehLxJxhtnUkhZxka1tPXEGYm7eLMm+YkmCihSN/cDjJkLubstyTj9KPHD0b95Bif+GS1x1vT
X4SsvCOkIs3g4k40wYU1/BqW3NSTSFjPeu30bNTHcCelhjzeCQRjQ1caVILZ2iRdROxU0QJYlOri
ZqWzFjyd3FPtcWHJkjRvYH7SZhH7VczQ0Yd68ab6EXs7ySg/r0fXb+v5SHyO+wnoDWRG6ydNkmHL
aPvrxt1RS2ABoRr9cZvuiQ6ElECU0xjn2aoEhkADrFg6zOsoSR8NlHO6RHU29ynBlLXkeVwwF2CW
mjrpg7pAWnBfxciBPvJxZWapLiIu91Av+VBQWGiSPgPwXNx7ifcE720Yah+qtJicaK/4yKmTCQHt
IFa4BhNIUq0xP+fPk1GxFhb8xBkj6kcVFJrEZLU3YqSss73Shf8MxpyMXBKuNaq1955MuVfRyvO3
zYzsbU5iug05NCUpjWUE0GlHyyu21zKOufYXVsPW3za+pprjgou5veHYvtEvJ3xLQqZHTDvNbc0c
qCud+j6VXuKeUERKKI0nWX9vinB8rSPq3RpdyodgHvkSpuqi0eb43AxRdQzpPTlJIPGr2hBXNPSX
ml3vutK0F5uSOirrahb7wOF4n+KlF4/uWaOLmBzU+IRs4/KkcRcdu/6UOir70woOxM6pxpWToCiQ
HeEaRCpkV4XcSE3q16BIDf0KOHZ+dZPU/TQM0OMDNe6rgmT1bkxHBZD5UeIcmBQr1nbokNIvbtRc
yMM8pWqnN/WwFlz2tsFcUkGSw4pmZeKdZWhgY3LyAMp86jwXtkeiLOnVVSdxyno+Ga6l4KUcZtdY
RCJsX4ME8wdXoextoEfQRIQGEZMbA+qanQPTDUjwwh7VeIlr01RbfcrBEVbBsEkqgEuLLiQGHUfi
0zUQWMsJC8TQZogNRqF90yUQXeAhNQAHeIA7WDz7Uq/UORT5vFHhlJzcwB7uoUER1iMYhFPWilHR
Jmmt4Rz+c55H27D2kvPgRt2KqE+zTbge31lE0R2KYLdvLYCp1KuTlFC2vcsNxOCgTI+DVOGGdo56
KWhvZ8+cB8cmG+Z91zNMFvxn/c6ugx+PhGSSBQ41sSSYEGhDbzVqWnIdy4hzLekoEo2H4AXnN0ot
1Q78DiLcLsbcDHcHcygmKc32DiqzWu4SPW8CaTCcVZXBeRwI+0R5y0RPSzBgGcrnZMI5bTw6xyn6
XoiE6gbLBTFnsqw5sQRDdMkL9ylLbTNcVURC8QSqD6e1II+QqaaGxM0IXfNVWYkRFUnvR2Ru1Tln
3XI5HIghwPMNvWRZFNWpaHCiB9DXhJneAnhJZ5u+0gOCROCgnLX5Nk3L+AldNwJ/3sX3tgIU2IDR
4RDTYlpP3RpsQIe6TpVGfI/79tYFWf5cgkoh5mswHykjYNbORuBvoY26CTCh5Ks/lZs+7sTCa7Py
9Aj7bPEbcYNnT3Vy+7w4e60rvsxIQ/FE8qB9W8Tzom/dGiPZ0G+BBDtHti45E2Bnocx60bc2dV9F
WgNlNK2oeUWYoqHQs2T03MqYqD5orH1V8SlceBXoFWjyxZZ4MjUSc+UtZ920lo1p49tA/KVaYkgA
GvVYNkImoa1bmxcAE8OfOi+Gp6n3NNSz5t0zuYwsdLuukd3V9xw5w47r3YQYyZDkeNmllux9K5u2
d5tpf04dHFedxFzPZXWilpbKaUxn/IsQb5omb+LVnAwzVuwiN7EKzVZQVReWyvmVrnfmfy8V1p2L
vRSAtkr5NiXk12L/0Qlf+orPpoG3aLRj3zShjv7JW2r1UFAGdjCunTjwLhw4l+9F3RXsZOmir7dJ
nNF1EAJ4Uiu7i80/BM09lrStGfRnAfmoWkSBeQUiZwL+yZ0BJkFpDNV6tOEF+V5st7SeEelMyBrQ
NkjllHVVbZ2Va6W15UvZ8IVHqSzhOI1TQclJXKzLUYZ7yoZEuKNVhDa/aIQ+tZyiyP0kUZYTaJ+o
MZ6KbuCBkQzTj1/0W9eG2Etnzd2jjnUXjkz0BcPFkaeRaMexU2c3bVLRH8f2LiAMnW/a7sqVGQGv
aQr33PAg0T0G2nip2HVc41zCLaAvdjoa5VyxCzeUdddMs1B0ZrPsqLJGdEc7C8rfshDDRafZVK57
bmzDTgsc+9KkoXiPo8HSd11SJZeECyyeoXHAaCszN3JXs1f2TwLY1bzXEZi8eyrcBlUn4mz4sgQY
UX/oAqVWwqP93JcJawXOX66v4E/5IXYoaBGfbpFWTypqNRQpomA3p55tuU4cofcvkacabZe1Ioz+
tJrouKRpPD02MA2uKKr8C59KJFsp+LnOltk/91MYQ3VhNNsavSo+Jj5ea+BvmMny1sapVxYkU4qh
i0tW7nGPcqqRW5SaveYHBihX0xv8YXBJZGb+iIED/XEk2o03rLn30ZOs1faTzVVhN7ZD983Im/pk
TB9bZpUtxZC2S5AA2KXslI5ttntEQAd9C/1kPpVxIvzGFLmv99b01+NDcMtNsDQ+tgL54tqOuKQM
1X90IDP3eRjcN70OSii0EOyJ17PJpSI8OnYm2AlYeMGf0qbkZ0oKQimys4YNRPSSlgVlk/RXWU39
r+eietUovwsXqfnk9IP106s63/a0Wt3TgYKqvuMwteq9XdZAW1Wu6ns7VtWCqPv4F9VTp3fqMV7R
IvNRluNXWKnyEEvDwKZptzgd3f5MuyE6Txwy7XJC634aMWyaSYsk3Axyrwe9u6kLXtmhZ+rNeYp8
t+lLynxGcxtpsjyBJOQR1sbJgMvQFktpYFswmQxOMW/lLneMt2yMzM9amsZ3Inl+UlpZ7iM40Sev
wb9WeexS6iKQy15MMOHmJL07aT/v2M3cGLtNzPCZM0CdCPgVx7N7IqvMFqvrJ5eKVsvd8vQ7t65o
9ReJMfXilnD0ymLiMxsXVrnstIpwddjjYYhrcDIcUfoTrhmLGFTZv7mVSu9hE40nnSzsEttDeQLB
+cKJZN7bGtJWl7OfxczGndVMa4edoVWAGEs8k6VMO2DYQJ6epV2Srer2+uA4Ny3rbH/q5ytE+h+Q
yEO4aGNEBwO1dV/oc8cVzfZYL8bGyi6nYDkjUfi8uwWuEIS4mq3bQjf0Aw2FxTJ1HXerdBntUhL1
3LitWq5nDi8aqPPyNR2CeU0F+p85NDkyOBxDMO/SvNIAUPpSINVABHOgz/TEEhhtHi9dmj3VJWYA
Sa0HICKL1yu0GPbDwaJvqomiU2PU5gph6buxQnhe2GMMejua0Q/bnuXuRDaAmLXa8nqZW1bVNvgh
hviMB/G5M2f3OrkguaBzXEIhiV5ZXfca0dLxty1HA7KZ1Tc/Xj+ap7aqy++xnq0bTXHY8CzPuPdU
HfzFpzD+rb3S2eYaxTSs+K7C6kDI6sF41ExeMy80r6FpnBOns19iL1jxVYDcalrZjkJl7I54G12z
xnHI3yHeFFpDI59bQDWw8Z9YmvXoCpvNa5JMpHOy8Q+o36+exhzdz0yPhtgsvUs6l4icqfqMbglu
AM52fA+UcQxdYtwrUcng4I0jLuJalNb6ocIuNMpcDzHfz21jFiSoe0exDR7ZBVCHg/FBwElKrTI6
pGHy7tLaAwk7Tej8JGlL5im17zwa2BFrkUJ9lXKbhpwYdV/zV+pn59jhH0P0s01oyzMG+BxPpw7X
pFn0ObSjRe0BlDS5lZ884VnnOk82bqua5WTpwxdPvbacmdBuSdmnq9bDcRJRN7Rwo2DY2iXjh9G1
4mtkZ7CVlmK+6keDWDMr81uopdGNVdFwt9Hod7EKMNzTBrCUdUrixYaPRTgNbvlbySphm2Teu64C
uXcCTxyaEhawlobRL+oHemxE/yJNHRGvP8bnwY5+SgoT4CDF+Vwc3V4EG1LUu9LgnaU9WaTPoxbO
6ogLR67D+L/YO7PduLVsy/5K4b7zgN0muYG69RDBaBVSSJZkWXohZNlm3/f8+hr0yVvXERIUOAnU
QwGFTDjTJ9OmSG7uZq05x8yJxKhB4AA4I5NUoc/qMspoV9VTec9o8Z4hJCrcXBMYx6q1Gsp5JuGo
IMlJQmhpHm+BC9g7bWarxoppbRWLzHJwp83BssI2/JrCmNqrk4+/xqnEJi78elVLHb9Y01TXmdYB
ya5ot4xuWKqZto/tODBDNtS9Dy8pJr2NihP9H7fTVWXYTyXKjTUdEmTgFjHviR6hdNZAQ3XrZiI6
4TlSqWbjFlSGsN80Wag1v1KnxfLnaaibFv2YlNEd6b16g0+wFA92jirPNYOp1XhLHGrUr2bveM6d
ZoPxPiigHDip09wlH1SmKohGylZyxPDpD0J56I1QONdtjOroykwNCL2GkuBXqOIgbb43o24qR7Rk
iX9HK7eHlFCaZvM2Es0cIwMLYYl+m5TSw1WhOdAZUXZTl1fncPJsYQevslC1+Feg9Iq3oulLHzaJ
p61gB7tvRTmBJygoa5gdaX+WUk83mT5MS9VBeR1SXL6nHjOhhUZaeJWQgXoDUsjZBk5dBbvRS2Xp
NhrqmUEW/korYTB7Lap3EgGl26qmd98g/s1AfeLpKLGpx4eIVvkvakmkowKRfhWKSGyKZ7oVu1k0
Dj+pUIw/pqLX9g1269dOMxp736d5AXZu5LC1zpQuMvdDXjLmxloAPQwDZVnkGBNslFG0bDywsUjV
SC5PRT/+sgKOS4NpekzXIzk4YEM6KVbwlbFyDI7Q1o3DmSj122IrWEuGVZpXgqWwpd3wpVE9/ZcD
bHRXAYbaxgPRB4sorEaPEgVCzHwxmZTZ7kQxDc2Vb+lgD5Y0JcR4FGGR+26TkiKgH4KhD/VvbQkF
EJiTFg/hD0SfAdU03YqqtntQYitPjhBmVR9RnDHabXlbQIBUsMklZoKSK3HK1r5pQhAde0fKWK79
og/ZYjtO034x9UI1IuSFqkCzj07Ep+QftB6quJUdhPlm9Ifkya702nGbgig214YUdUNJu68VjlBp
gV/HqJql5fkvNBK65yyfQL30PvEoRLJRRRpd2LI0mlf5aKb+E5NjEj/VNYcvVTXrZCuHEVhGw7Ex
3/adBPzJsd5ukGkkuc+aqRiGTySPk1fdMeqTKn5AQ2Q0OAUKr1Nu/2NWIv9fkGMfi5/ZfVP9/Nlc
vxb/L4iyLYTMn4iyX5MfYffzNPJj/iN/i7JtWAXCRlet0rYxqL7+H1iBrf8Fa8BCYa1JAtXFH6Js
+y90qgbGUoAEFOssmz/0L1W2ov4F20AAjiVegT9oSV3+E132bMj9b1uwbSLLhqhtSUeVtuNIcxZt
/2FlDcdhDK26UV12GtL6krMfg+OBdYDYVMzlVRVeafLwxwP6IBDkNGiEazqagQKccrfD6V83z0z/
nhyCDLUnXfES5hexWC22QL1ZfX4V+8PLmEKoms1O2zrPNdG8IjWAQqoufOyFTuCi4W1r5ibs/GRz
hc95/BQT6Io0MtkTdU9oYVgs1ZieHXkQu/IRo6li763kplBcj9S4ZtngqMJowgaLyD19CVOWA2/d
upwR2MEmbBa1FRoB56Dd4ES381XfXc2y3Wph4d8JsI0uo9f4h/EKUkFMS0VZqTro0HWEVfxtfCt7
NNou1VgT67CluyHBdvKQIf2Gezn07Lvgzq7sjqKJ6y0/f1rvxgHvhMkSDgb0DFPoZ5bmvmI11zrG
QanTi1JJZwl6mEZR1H2JRRItxeQPy3Gy7j6/7EfvyLQ1iTLRJhDHOLtskhWCAEAuCwtyWHNK4Pwv
6+KC+d04NWr/PeJsXefGIHzM5oPTUd7V+jiUJl26wN51lVvarknMY33dyxyzGVS5RQFv06pe0+xr
ndxo4pjmgHaY6xn+Iwr25bCozJ2G5hVe7G0ln2J8O5l6tEFC2mx7jyExZYR874b+eTQerZQyWffs
tzdD/L3LLnw/H96OA8DL5NHp81d0ejvVGNgEMESq6ztgw46oPYBgROvAP/Sjiq0Pb3U0O7eTJS45
d8jlQvS3keC3jGREis6mLY6pug7Kq2R6FeEvJdh1JbnPNqjMmjPlIanqVdHv4nIVtK4d3Ugy8Qww
cdXcTLqzWsRprGLt7vPRMHv1TyYjBqFj2SpzIYOQjKTT+8Ko4SHRtiY3wbGwIKlnTUEfPLIzE3fb
jq+lNC+Me23Go5xfU9I1k4JJGnTb2bM0BKk2mU7ao29inQ9fyeL2bgJholYuWENLNFZh3G5zyXTY
FsToOZPtfn7b8yA/+xFM27QsSwhLct/G6W3D7C/sKrMGF5Yp9Rj9YEClS4fsjRAUdfPPr+XYVOsx
AfG5n+MgTMVuVRRPk+uEyJyGdqE6to3gKkcm1avd+vOrffDdsYqx9EkGKof3+fP/Y3UZCwOsGCw0
V2+MAxhhtNcowxapLiAIJNXX2LaXUVzTm3QufPIfTCxc2SayyBIssuJsXRuGoYzLRnCLJFHQB2ui
zdhZ/oU15oOrsLAT1W5rmqphlzq9P3Rw5MZwj27QUCcnwJlyvmmMF8aHNv81ZwOEXAUpWctwcam/
V7o/HmMM3I4wYfrWeAVWDk0mdEPBymg1XN2U5IEvHzMlRg050G9Wmv7CJP3B2iAwZpkmE6fJduUM
6jHJnromiiKXM+rcRn4tG6Qx6tghKa/Hce+L0GUEX7jqB5OB0NgdaJCZuOr5zoQaGfK0xJ9Q7g0x
ZHuyumuJcB0QC21wirTevyLrAGD5P/Pbvx/o/8ja9BbrQFP/5398eEVmVVvVafir6jxV/PmYtTL2
e6KO3CinM0IgIpN44OHZnVJtWSi02qZI+hde7gcf/29klZjdcfxr/qH+uGjhpdhwumF0U+0oCMvG
0Az7p5P5L7KxLwzXD6+Fgnf+7vkYZ3DWn9fyzJ6A75hr0dJY92OorPIBcpAVARgZFe3CJ/jR1biS
KgV7XGabs8fpNWHiJwwQN24fu1Hv6UHndEVg5SItNC88xo++RIvgDlYO/s1EenprhuoPdPs4M+kh
QlcdHxMcFRQsn89n729JVw0S8jBDmmDt5NlM3fpT76uSq+CgNVcieem6+PsoaDLqRnhhZXo3d4I3
E6YpTUeYlsnqdHpHYSmNtq/RjkqT5Q9rT79tWx9QRKx+HWtSbSpt2tVAemsr2H9+m9q8HzqZcLi2
Rd1QJ9p5nrjPZs9gxCxJk2HeYIRvU5U91hEuzQHZpFsTcB2rIImRpLeIMdcd6XBuNdWPSAAufRzv
vkh+DqkKWyfRx2FnevZWvQFZcd1XqttPzQ+dr2NVqOZm9OJNrCOpCxW6Nf/GrbMdZSNgcRoS5tkr
jkpnSoc5MdSIqavN2py+lHcWJhBKjCa02lC/Cwl1X0hROpSWzV/AfKkSjfGln2S+0tlLQDsuOP1J
0OWmPFtciLLRNNtGwY7CpF2FaTM74pS9GpUoNR1xnCsMVCkMZy1VgENDr6wIZtgLGdwoZhdc2HS+
WwQ4cHJIpElqqCbz8dkiAHKNHqIWzTF8JCTGQTDPxssSNmTZVxbmlGCfFsGvz9+G+e6zllSGpU7I
DocDTrtnA1H3rUFPQmd0VS3HLPur44Dg+9/y4iffDOwCscBF4eFCD1a1tZbTV6KmzfhGrV+S7mvb
7nTlJQDKNOclFYu7cAZC9VsfYCzpMHa2maMTxE9k8BAzTOg2yb0X4CxZFfou979G43MXUIy86+Pr
oT5+fmva7/nv9P2y0503fni22TyLs5E2KZYW4b5huam2prpXOH3a4sfo3Kb0d6v6ucyQ+1rwLh/y
5MpzOLU+QDah65sGHGHETdV/1VAm++WdiXYhbL5Z7aaxvznFNuNYm2+w7Y5yXZYbdBe4+ju3SJbY
AQtl6a9K69bvV1Wzy+s1NFEv2iUG+RV3WXunkEKSXHf6lVG85tk1zKnnId4alLUst7WIQ4OR4Brf
hudEX7fNUxfcJ8kNUhjRHqARWAJqgQi+DeG3bkKgT1vufjJ3BrCbkHBn3HIYCVfjl1nQPS3UHglx
g4rotqmudLj55WMuqcczrh76twiPSfgl81ahv4mTpQcI+ZHEpUy9DaYbtuN4iegK1dNKFi5KUY7Z
wrhCEO5A4c/gBlFn7h9t775sl459IHuG7Yvi7OatKAKD0r5CQuio2+4Za9+AIwNVVANKzoU0eCBI
yGqPqr4mCno0FwUONmWPDyrC36zdBl68Dpvd1H1Pg+9DthrtBXIOAq5M8gtTSBfwODRg2Y7xqlrX
5S5GOon7s1t5wxXQRU3AmNsNs3T6wgr/fsJkTNl885SWVJUj7+mi4bA6pRlobzfIDXpvGhyPyo9W
vpI+dVFCugLz+oU18aNP1GL/KxxKOqajnR2g0DvnVTXMe3z+yzLt6Hc4CX6XC5/L76rQ+efCzkyF
HMDKpKlnU8GsqSixKY5u3x2RX+GntPQ7wsywJkxvgBEd9aWoHsb2y2D+MMyfcG/pimwd7G26ugtq
F7NFRvMZy17nts4KA19DaKTc9LPyO1hqtWs53yL80lm76rpvAVnLC++LcpWS+EZPYxXccWgx9QVA
/AlIkL+3yUldBNY6uGquG+FiZCX+byLDcINA4qa81yFTJUsLkEvoksSQ31FSyCW+341/0yWHot2S
5gJrdgemKSMt4a1rHpzwPgPmMf4i1E9d0bUDiIMDl4+ekvtiLGlLk4mriqdiesOZJbyrGg5I5zrj
TYiPp8bF862qbopgq2soq92hu6ci4NiLhq7XsGknt+uvDUhXhAJhkyzXprOv62c6t82dNz3lyWNq
DguTr6zTXhz8003a7xviSzpojJbyiu7cLI5GTTkMNWJV3nbpPm+3Ns3O8cfnb/zdXoszI4VsahxM
kfN/ng7lJm8Su8Sv5fYWTHYRdm+iAp+lCPNq8ugf//OraRprDHgMhzPH2egiJMjsanRDLgF5y8ik
iteXoG9s9FhuhlP486u9P9FR8qUW5UgwGHyx8mxvXMX1XJ0fR2x6Do32FDG8b6AeRkuKR4eRZ8X2
gFsqXtJ2vUc1IC4sP/PTO/ua2CazlxUa0GUkEKdPN7KLPGhj7ncgG2oZJyGKNF3WF77aj65Cb4T6
MptltsxnV6nUenJip0SWkjs/QmRkC+zulw7hHwwU/nJDt9Djz2/ubB3VE9kZJnpFlyDhdTJV9mx1
wl6hEe5hO5N+4d293wjN16JYhAdVUNg425ZFZS7TtoOoWOUW0i1lL1XKaJx2AIuBGM8QZNtOUFyY
2M9vElQ9IbI6ZX+q/ig1zif2wptKgeeOgNv+uch7fKnOtT59LwHmX7jB84MHl+IyOvtug203LqCz
odENmY8MnLK2JknsmfC0oByxSvk495B1b9+FlWsb4bj+/KM4X7vmroDDrdEbMNhf/j6U/HESJtXI
0BGv1phumGlheUcLMBkWzTKBgKB31UmxL1zy3XfoaKyWUnDaYZvN0f9sgBqBCnGisymsi4IOrVJd
42hy7X5EVK/EqwmdAOES+qZtS/jEk3bh+3j/VoXkiOVQ12F3y0Hv9FGHiYKsPZa5K7HW2NGItj9n
21SN1BqaSX75/AGfj1xulm+RRZpiFXvp880B5SXLI7CrcNXhWPdYJFXEqA4J6JhJ7GANteClyX59
fs13L1XnEEvxyuB96rStzu4QU2ozsZGFYOgMFSIfyIc2Sle3xOewrIr2V5zm4YUB/Ls09Ofk5ugG
Wx+KDhwCbAqAZx8LDjZFy1svdXPndgrX9G7JoTg41aNdwnirlIVasGNEoVQhPpKg3NADpQd+Q1t0
6l/ieE3wSEBwo/oSdI+08Wk+r0N0C4K40PyaX8c8WvWSIy85p3AH+f/K4rbVHvk7sI3wF4g5Qqde
k7LJH1VS0o68w5Q/fv5w3w0f7tN2KESw4ZtL12f3ScwCjW8nztyxqO69vlKWZWHibRsA6AkLiv/n
l3s3MVDDYeTMbRQpqUzM7/qPD3Toi9EayPZGhMAxEI0YGwiJ7LPQV0mS/JoIilzWanjbZebtv3Fl
jcuzuTXmctnplScNEV+Tl6FLfOZPUg1ItOgFDL8uUDYA39fEExAchpZXXrjw+yfMLVMQpGLO5sDU
z+YHUtTj2iCYhC6luhnVOYUltDlsjY1cFumllexdM8Lh2fJcNXOuvVBzPftaEgF0XTTTgIG3plFV
u0SFWtu0Hnait0ZCh4d1JrvshkaZ71pJnbvY7y58Pb9L46dfDw0z+qFUm/lZaMacPmyjsMWQVgMJ
bcglUlBNqoKW8FHr2I3qkL/NcKWijNyqmv/QKXRP6bCGOxMoYZbsGPBTDq5RjVGorsYY6RWQLMKP
fKwtSNP4QLL7gM6U06xV61aWOw72nEMx4JL3grAEiQuhQuUrzRdYnXxM/MpHqEGjqChwQKSakq99
uG6wgrHjIUOUix08/mrwXSBFLoz5j16JmN8+8whNSnoJp0+jizTHT7HBUYa+CbUBnaFIm6uEgwi+
IG3ZZ+oCWoJwK1/c5U2N9YcIlwuv5N3EPTfLkRFQSIWfBt3s9GdQPRHiSOIooHWJspjAWg0OEMzu
qz3YPkZXIKa+sv78k3s/8lmJhSP0331h5tHTayYOsqumKlt3aia3bQGO4gcCf2BSFjHVxecXo4nB
X3cy6AxKXRSLkUhwWVap08v1WYsHUukbV70z3vIvzC3qVxgoFmlN/h1uCG9c8VvlLcMsQjuzcnMC
lyn6kG4eL/V4UZsL9XG68ndD5mqpm8LxET/4tR2eWnlEohOVG0cDydgwYeMKNF5nuzVDSFnqghLr
Dp4+XsOkWmX6l3x8HkB/BuMCu0lOT1RZpuqSgxG/IjfFq4R9NyJxvlySRRoFLsKsUlB9WAl9SVyb
k7l2u50dgYD4ja1CIB6ljGCNRb4UGy9aYpiYd90enoxFdmscp9sG2yXJLw/2E7xfFAgBTGJlq2Vb
yMbS3Jj+j8zBdLih9jzdSI503ZL+B0Ut/X5Obra22FcTeVOIdVWtq2jZkFai7op63WibTMWUfwPi
skFeKbH2bPiHABrAKEz6Zmx2MPFmvma/jl7q6Gj4e9C34QLKbXDQb4Zv/S8SN1/0DcniPwGudbFY
+eIIYaYfD7nRoEtex1A9xzcAF0X8FqZ3KcZS4Ma3yNR8bY86DYg50VTyR3A9XZih3y1K88CZuYFS
ZdtKF+504CgJkYypNzFw6pFhIAvc2DZFHYNgbW0wgv0EjG8Z2rrvQpmydhcG7ofjlu4Gg3eulp8X
aUORD1hWtcYlk3GVV9ECv7/bj91Gwd7K2xL0cjpsgMh8EQh0afpPzwXcvoUUgJqPbToU609vX+OG
I6vyGWpKvU/JLUKV2t5jnaYqkg0XLvZuHmJfTqFHsDap83R0Nic4YWA3do1fLyLPeFuP3jUV+nWB
CXBhjMmr3zAYorHsLswO+nyCO5scuC5iIYd10aEVcHqTaRyWFeL8xk0j1KdaRyKwmaFqhbBobpi1
06tQGLMGQluiHxiOTWKBre5CbUmPdHJTtmmrPAmuCAqo3azVf6K1dfbs23Sw9aIjPjVUqC+Gjbds
Zqrs52Pk/VNjC8HgnHf4porI6vSnx9dEjLQkV6JTyqtKtJi6UHv27BmJ1JpNzPlTH1043s9v4vSJ
cU1dUK2fu2HSOVu18HA6NcS5km1aCQ9XDBvLavddqV/RyFGYVtNLcqt364WBhoJattQ1W+eUenaX
nYeo2uyQRFH4aPaJ8j2BjuX0BLT3Y/nwT5/o3AtCRjYPQ02qZ+MwzPOuJuQudxXWok2pUo2DScI8
A9Tdbt3Ml3LPtji7sCS+f6iMPVVjBdYdi1Ln2cFYhrORMcsxiupdibGuXiG3UTcJQe6Y8gG6ReQf
fn6n77cfBgNmrnnSCqf16Myfxh977kzUGpSamHypoYP+3FBl7DtqmtbUertMR3/cWEkPCy4lQqXV
S9BDfbDstPgfT7MwYGeVFmdVaern5zgcUCAQSiN1VfJKhwYzKoHAYBHDdOmVRCWUDOHBgp8sprvP
H8H7gXV65bOnjhevtWHdcGXbtQfHW3UkN2PQFPbKjy487veLyem1zj6bgvqzzXRGvnipvJB6Cuij
NZBBEtfW3EzNwdSjcq0J2oCf36P57nPlukyrTAVUyVB8nr7lNMQMXLQBRUDQq8t2rHEnKpl/YS/7
0ZNkW88Rg4UCVeTZJ+pP5NorgZ65mIfn9BALc0QPMc4PcSYGl8QGHwxdaaIyYuAa9m/m7+lNRcjF
5ZTjq46G5C204l8YE3AIad51z8qRe+UqZ08dJLa9o/Pob2mF7j5/rPr71Xn+EQQToAHkGGXj6Y/g
VzQrWRwhjXQvRTCX0zM7oG8fZQf81pA6qi68yiHuLRpTezVHBR82jQBIYoRbI7U/QI50llyiWrWt
gKobseckS69YBgoybSiM/3iF5QcGNMNA4+jFYzv9gVtDRIaGLNYNIuVYdABRfbNYW1VM2OG4plzV
k/1EeNPnz+ndwDDpL1MSQoxLyV1YZ3soR/FwYNVR7M4+3TUMwxelH5bStJ+MNHb+nYsBo4BSzUme
Gs3pLeaeg+GsDmLc+pXP6h3T04i157YAV0ff9p/eGfpI8NYc3oBOv5Mao1tS+yqg4QG58XtV1tm2
cOQGC62bafAY//nFZsUZe1Fjruyf3ZlXt3hDMZy61C+3WJg2wjO7BegLEotD69fnF3u3GGHbseki
sB9jvTXPN36jMiBqw0frAsmk6BTB6C+l8zobLLXU7nZp0FsXZint0jXPFiMFNJjdhVRDHA/tAyyH
TV7A0Y+zViXFHoL/NNDGJkoh1ogz1gIicgNd7mO27mQ4P00ThzNrUMwr23NgWhj2Bd3Ku50WzwSx
AHUaGkaWei5UG0ZM6ZQjAUEUjkIwj5Ec9eZ7mRPgnbeEWMbBrZP0xYVZZn6tJ3stxD3mXJfnsvMZ
9nx3OljYBfUExBwf0i5Rpu/49S/V/3+3Uf/7Kg7VIMOClDSbCeaBfK6mctAe+boO8zJOgmKthjnC
3oDytJr2d/iniu8Yc+/wwGnbUYHW1UrtRx2330ZzugoC6E1KPxUzZOeVibfY9eoM29GM+7rCxfL5
yDxdRP/+SfF7s0mgXMcwP5tNIAFXvacEEVVJ69qQ6U1TelA3aj/aFZxxpfEchP4htEbzwuvXTt8E
V9YpoVNRn5H1GETPy+lB5pst7SC+ibDZRvjbiSoct1WZ/E7r1TcqquhaoCj2NJ/k5iFYheAg810m
qurF76evnz+Is+7C75/HktRP5mUd7aQ4W3CHSOltFbK0CxzFco2SHA+HdGm7WsmafBA/zzdTI7+h
vFEXKWTLC9/r6ef6r8tTNDJxd7BLPldQhl5LJkbE5bsaVQMG5gcFKOekqLeY8vBPd8pw4YqnH+B/
XZFTmqBpSxz52adQDJD6aCrMtMUIhZqYbEJel1PuAMwLRmNbdtBS8Oz/PeL+v/noPzD3fOI9WvxM
Xqu2/jMPYv4DfzuPDP0vejxCdTiSGbSXHL6Wv+MgdOMvjZMEqwZBqbZhzsW2/4qDsPifKGYwXOEz
oLdiq/Av55HQ/qLOMftDHIMPe1bK/6//eaKtJV325Pd/am05MZ3OE+i62GiwxWGhpM4IU/tssHSD
AebFo/qmeXpMWkyVyLU24DZP2skmXB3z+GTZG+G0GnwshDuogY9dX4YGhu8JBBXU6Q0JAS+lCvhY
kxPc4Jwku2hUdnIakqVegMuY+yZMPupd5rfjNnXy5N5WoCkmPaChoKv25UwMdSKlBf5Y2dBlIuTV
dau4YvTrvQMHziJx6dFziJ8KJhXBmUVojRJZS9mHkG09vJuSYOv1iN+d8M6mIIjA1mgK2SK9GyAQ
bru0eC5MXOEetcKurWOY2PUxS6avIu5Nt/IClcTSiSKiQg1LhaazUu2G9j97IssoAgQhfX0FDHtO
3JL+OucNofvy+6s0HH/0ATIiSLUPfjLAJEv6ax2J/21EuYG6oW+vM63KYepkxs7gOLPOaiPeWhLg
HmPEh70EjD4tqU3GXg3xCYQ6zpagvRri1gCbZQfBGmpNu8l7jwT0ypiUpQx0a9lVZfRVYysAL7af
HpIyt65CBa1MHICo1qUz7DoDuI/TTQdThO2vpnVgAYXTl8zv9qbVlMsAINCicrRDBEpjOeRYHyxt
3EepF9fYpspg5fc2HsbY+VkWBIXA/AOR3ebFsJBBNjyWsflDxmF1RVkqJzm0svZT4RWQlyRe1+mY
keu9NMiwX3cZ5QgFBP4xyEB/KAMGk170sECn3Fg1WnU7GF18rdj5Czvl7WAOZBawgSDgrMwh2GI6
XQ6eLbfh1O4MAJQLT0E92OVhjykrFrCCk2JZNiFmIO1FBqWyKih65iQTLLSJBsjYpy6wceVh9KPm
NnJk9aKpybQM/TLZBn3pXfml4GA/h3hQROxg1pGYjU7aRHA0asrBTzTXpE0MEgg3GO8RiuOhp+9R
atYhyMXez9InaJkEOT3zLvDFmxPMSO1xqDmqmII02DRQ0BBVwNjNbUcj6phm4bjUEBJvPSMtV3hZ
s2M2hGjEIMoJPgtEsnyeZv0VIhaJG9LOVQDufXkVDkr12LUkR6F48vi0NnFjkvVReFdVBfzL5uxc
TmiwUFRtuqrnCdItcWZwJcEDzrE2fOMtUgBzKoYeLWu/hb6itsWaDXsE0aEcyXjSleagqYOxr0VJ
AoGsSnuVa7a/StUBbDISbxX7+YIFR9ubNd9EbXThdeQZ1l3S1D0C0cD6AWHlRlLuaqN6k+OkcLNE
0VxAg52rCjxUupdYq8Sa0kczpxeV5n71rSn86DYtinLBmjfu+7gIl14HLLg32mGDHNeGuth2MHJF
M9wyuA92rbf3k+9jtc+VnEiMOvqmg5RZ1lEDF5dcZsqbhMmO3sYsFeJ4S4fgS9DUYt+ioFvGuO6M
pO83gT8EiwQWPwiFqIGr+mpbSBW7rlS3dgiqWB+r4bqq2oYxhbZhbZtF5rYAYBfSmpS7UCdBuOno
Tjgc9ZdBP4CICK1HGN7PUw2Ykm7yhkOXt/M7exVnTguUSn6xcq2DD23T6ZDIWAaBuXyOgNhkgPYO
Ifj9FTYsuS89bJULUGbiJid/gIx5pouAsuxtXgTA35kchIpJDlDNTRTIX3OMS1pQYejC+EVUlnE9
4ZQbmT8I9ujFtraD+bqdOCiON4ez4QZfqANpGGbXtscOxOIhElmzDYYwW2Kbv4kaWA5S1uVN4Ijk
UbNhtUJFjhcDXPnFoBT9vpJ2sSoro9gYBtQKLEj2RmW9QZ4Xm/Gqg8kEcZg4HRjTJuGTBmGa3UgG
BsjAvFmY1Ryr6dWvNX17nUidONCOqSS8dmx3wTQ9xKwTfmXvh0JdRSSjabJbma3NEkafSc4ku3GZ
DoGDfJeIHwuuIrn348z0kuHBm51Cpn6TwKrzZbgXoLBK3O+MvDtgr/Q/iVogIjXy3WLW97ZE5BlN
+5yGyrHpnnozuBeJXCbRiO63at7yEZ1a4iiCcBBQODK59W1CUznAm2TE9kxOaFnMH2pU7CLtO0yY
61GfmoUIOK3xnYXBnR0Y6lHmuXEopgTac5KP+dLQ28YdBwDOcsiTHWwZ+VD4gCjTAdO5Kh49CEsb
UcqOH7an+pj1+rDBC0EQudb5i6jr/VWjBr8YYc6WFKRYd0VZhDeKoqYrfeix9DUmijC+IOUJ0prn
AqH3jpChzYVf85PXA6Jbo9Suxqy51gMPIJtW9z5hhnF4rZe44RHVinQTjH2AmqN0vhS5478CgNC+
Wk7IWlVGdrMxq5SgXC+1w+vBAMUpM6+8nmirfGsigybdaHwPIEcs/TqyvlekmSw4xzNyZM+ewRgU
wMuNLuBktMzOsdrLXVEphH1mSfnQZ5m8GW21ONZ1xGxBoTblM7SyDQXZOTF7/meWjj2pAhsbSmtX
tZLeZkPSzy1Iv2+6Uo+71BJkPDrdPkDK8pwTX+PCqgi3oLj4OJOqvYN6O62QVrhxo0xvnKNBQsIC
Swk5atNDoNXhS8/Uv0b0e597I5GlTvPdy/yGJhA5g2lCSK/eTdrOJ6N+bQNPXymWlX7vukBeM7Be
cqF60Dt0v2QjJdRdGYKtWVQCLGoKBSGh6k/U62TBug2BLgbPqac3O7xSz5lIt0RfVnwQLVFV1Shg
HMfqQx8N6q6J5ZwZSSU+E0P+RJUJOC+LMy89KK+VviM4OQmxzU5t7xyGQJXoclnScJMp63DsG2KD
QAQXWTMd/DytNv2Em6+1imMkQfo2sa8umSaodMDf5tujgxsJKIRNmidPlsSwCnIoJfXBt8mn7Lz8
OaPqBNvWGfZeY5HJgD8pXtYBtq7IqEkDliJZ6YZzF8+KqKpO4znJCm+klNNOT7JwA3Ys/Zpqegf6
gtWr61MgSx1ZEXVZpBtZJW6o7tniVde1D3SxZGPp9nAGlWaEpNoEj4gN5h7JfZmnL2XQ3Sd0B0MV
wGzT3SZzMn1gebc+6RY7XqJYoBUhC10DKxGo48M0xeKpJfsvHcNxxsxHb07pW24q2oyMs6C7zWuy
0cZc4W0KB1pk2HyPppk8UWt4onpVS1aicDLE8z6i+y5+shVTPBpprhGpBvYCld7AzhlVfkUm6EPC
UzzAHGrcUKglZmk7dttupNGpkwWwFKgwMi1Q3Kbzhh+x56hXpaOsQZNjlQ+SfkGexhuUpUWjU5ii
yL224/6mkrorCVmwyKPVQwtD8hyGWRSQ5Seyg8ZvuQ/ctTUCdgMmxg6HoB9zr0fOt3AYnjDmbiqh
3vS2YHM3+HPmqcGXibrbgVW88Fu5GYOcgHov+BrRCRwnVGdd2d717cS+La33IpR7bVSpY/X4e7qw
2xCj8sUprBVmd2BoyqrM3tTWJjBAJaZ5BI8J0fAlVUDj5d4uSIDzAtZ47Jz0lwPf04uISMz4WrPe
uTEgeS4n0uOzbtgYTrNHuLUKch81YX4f0bFB4Gkti0lb5ED9AGWlP7uejIx8sId9SZ2ZXNNWXU1A
4q8A1+c3dT8WzPBkVof0/NHxs2nybTZJNhZ2xbfCRaBaR9tXnyHKgDtJdX2JmZO3xVzHjxQm29w3
nzJynehaMYtNcmQtBTIba9hEplJdZGK8TQaETUOyswtyhNUMVldQz1DNMbmeGzDbrgjp6JMatc3s
Ir4dJiSDfn+j9OJg+FJ71vouf2mEeeMPRG1E/aADTSe6sgqzHqC24X9J01597ccqWUMIItRbbX8a
gVKussH2KKajrtKqFiO+Z/fHMZbjSkKsXspJGMc0NW8Mp73739SdSXPbSpZGf1FWAJkYN70gCM6i
ZkvyBqHJmOcZv74PX0V323ov7Khl17ZemCIIJDLv/e45U9YRrAMp92oDTdxc3B6fSRwDiZm05K1Y
2vNUDKxfNo/OMDxpRVI8ugT4RszhFrZgvYi8DKYkLwXifKlOshSu/BnXyQeg5spXMFnOBSDfldLi
C2ZpyP3GtD4jvWS/NZDf18hYjDVI6rnMnEsEA7S/KQN1iIvyEwYlyJ95ZpRchY+tBIkVGHiq+vYN
4FZ3yClKgpefmy3o9SvZJeGri7QL18eIxs6jdBZ4ARlnP5ut/JUZ1faIZyneDA5OU5DbPltP6Q3U
AK+n1t6Mdm4RBKK+spsbY9dCuQSyNN7Pc3NrOSie7aK+Lc0I4Wn0bGcQlABVwx+N38zo4s6lCjYK
dyeS8sDrLSJ40seHhjcwDFD2CyxH8TFSISnRtrPWWo7ifEqyU9Cyc3PrYtkaAKnxpTnqKWgmbZ0b
pfVa1Kp7aQx9rbp0vSixTgbX5gTf+WU9e1FlfsshW3ocg3bGqHYZvh/SP+6u4f2zzUwe6hFa+ap3
IMKP4eNQ1+IwOfMtg2BvFrBvX8O8t7WG6nUoUbb05qdjpq/dOLYkH5X9EKdS25gm2+i2YikKXECu
fcmLDYnGSbNIFNdpdiNYJ4NAA1LfqZ0uXgci/7kYmIYCihXL6jDl4gaEfPbaTQNmd5lke4cBAf4j
nr8wBGtsLkO6i0dTPVAOg75jNg5sxu7YtB03l113xDEvLFkl3/u42Su7zo9S05Iz9OvJd+2ULl/R
Y16Szb2bcqwxA+Y6S7v67oyBu3MGBwqaW2QcdZAV1InO2uouN0rkj6Ze2P5gVFcx3O413+eg4vpb
bzBg24ih2VHdKFMv5lB3XEKLoxV7/GI9LCSWdB5PirBN4jAyw3RHkxuPYJmyR5uONtsvKfZdm7VP
RmYXJ2GbNV72gQESO+9uOyDQ1dpYlgDNcURwOM44oWY6sm9oqdFNXIUhdOGYiZWILQeB+OFEe234
dCET76AZ0LjW4vkEzOwRvnq1UzLL34JSbx5SYaFiX+Lis8mVdYCMSFdjMuBayyCHw52TsoKuBERd
Baw5KkVkU6TPdZa4LxWOxVda1wirY/Mzkb3GxBUU4KXEOUngmZqKQ9kkyknNDRHawtbIwcxPvHVK
KNMHJBTlJsgUge98Wd5AQoptLWhhmHOFBIfQdHXHTzOs28ytgF3F+L+Jwg4esXDCxMVg3xt9QiTM
MqLbMSnVXQf3mKlYMeU7hrs5SvVTwS8zNx4F7P5GDXV1w2ncOZUFLT3N7ezjJCJAUjODbrDJIOIk
k76qgWZve8xSaxGRpSqWBiSpbcV7Jxbaw+Do8VWQyWCdCzu9SiT52FxH3gY16pAEoUPCWuTDcz3w
M3QYRfeGVqJI1sz7GGETU6yxFw7dsHFCqPds51la0QyMRziQ17KxeWEPI7qRzk4SLuHccWyul/HN
sOuKmSmTgSpdi3Z2oyd3fbQ8Ky2/Cse+PmtZhT2zRKNWE8zYjmWnf9RBA+lQT3j9QzYC+psWQcEZ
f2qzezCEb1UqFs/N6/A+a9FnhbPt6ms3DF50IYHMi4AaguRsfTnT19sKsaGPkQPT9dJSgpmC0T6j
v1FrmYYvMnYCttv2INcccK5cqFir0BQK/ESZyJegz3CcWpghVFdx3WABGXmFkyLQ3gJ4NCvJ5Tmy
38QJayzxa1dl98hUXsTYnNwgwKBuDvibB5KpoTUfRKEW0me2Yis66CgnYesd5tyxdwOMlicnFUgI
DQCQGWBzY9rXYxa6q9EZHeQeUMv1Vg/X00zlohs0Z0erKnsitxTtijjXuWL6cmy4uY9BF8XXsG6n
uziJ1BNDdtcNeW8EAVXAwlzTXWOdpqvfhUXsC5NRCibX5Akj58BduMxn005NznRFhDemzqH8MT4H
PF9tIlfyTjTdxOCB6D6p0sDn1KflYJAXQNoJJJxextHCsrDVaqlfz7l9BuPGnKazUQpdejlNwUNV
lD9KtmnroGefgEkJcWbjRua2WVAO9nMoSGv2sOOB9QN44+D7V3V6ZZGx9qQAPTW1QeXPrs5BcqK3
NZYwcgsTFWDcOeNJue4maCCyUBkE38x3RofHeDQBP6blmbIT1XSfMfeDqS9gOlUEpIVlBsCSc8jL
xauVdRiKmiJqjvk4s40yzBv6iOc0srOHymw5LyGHIdg7OnvLzNh4Tra6CqxaHaUR8PqcWu3QdTOo
1yyer4EPxggaHbmVVUcQVIYUP41m14uFqCX22I0Z2PzA+fBKsOQD599LFhGVTgkN51r9omdK7CrX
4mma8ovxW6cu0QattU2GvsZkCktcGdH3SZqeDB6EjvFuOYQjI6qmbhB9TRb91pjK/YRVY1Omk7Mq
atfdMmeDalavb4ksUZburmurYDq1uh5ddsLE2H2j7tgSUWpxayFZt6ret/L+G7c0Z8fIvM0H0a0C
V3vmYHZwMdm3trlmuUH+48TlD2oYZFvFfZEjyCynOvwILH4I2OebIjKArS5ohUaW8CfmCQ7dYNyh
ilCMaoJGjNj5UXMvvuVRZa8MjVSGtejDqlbTm14giIKJzNBvOPhNFoxPViPTcydrLQPMh3VmwKNs
6dFLRTllrIw7ATZYEfwWyFgEF9LN3B81dlZqI55IF+lpvSVXS9QebQvrkHKr4Wx1ukVg084PChPW
4pgnJ8Iu6iY9ExT9fD8veufP4fxsNCZGYq34oTftpsy0YBtjYzhlM4OfYnS2I+VoPJBFfZyq4pJO
jw6zPfdXc5uPO0UcYIXsEiWha7/Y1hh8SKqcoGtJszf1Q2hlIO3jTOnHMW/fOJrrkFyoE7QpIwYI
TPRNbc5eyf638IwhNm6awOX/buI4qtZKmMV8anstbSjeJtU7x2DwiMru4mstXlhymllX7VU3a1DA
h2buV5md2hTi0l7HYVwNUf5mOeiqvTJPsGIgEVHSm1XoWHz4Yl8K0gPQr3iIl22gTMGpAN1I4C11
Vn1YnWucS/JE6SFwkqT3Ayd2XnRit5gRKGi+T27joiqTTfzWJcV0kG2I+Bd92Ezx+gLPT4vu22zO
uWcs0/cOHcmKe+VJs8seBhgr3MER6s4slxX7JMT3OCQ4MBjGSeNocl/YdUggW2nbi0qVZ7Vzz2HY
5vdjkZLzzOHfr4RrRoABAqwoSJE9JQy6N0Wa6Ju+nO0bV+eYR+4oOmoVdKDKQqriMt1uRonDmGls
3CLqOZKmIjkEOitwlsOiue6qUvCQ7Y/O4FGa9JJa2PzZx0n+1FNSvrZbA8G0YDOuUFJuqg4sqDUX
9dadJW0fDGXeclGbkhCAy1yF0VZrx++ja952+oA3rMpLP5zH8M4VdKDocK1MwTIksIg8BgHy6oBZ
LeYj7K1kB8bqOibEO1s/tQvUp0Z2GFJOenqIqq1OhjXdaVxMQZZsJ0mfI8OJukq6wFmbSX1HAoaa
W3SrT5r7Pgzt9NrCvzzHC+8/JJbmsJqXpPStgkdOjt1C5KMI+tu8n29yM2HZAKmMJdo6z10Dna4c
eYrHMhvZy8mtipdoT8//kfPNIzep9Bo9g+OsvUQIlWwnfOidZd8U7m0Buv0HRa+an4yZmLVW8wRF
BUanXuTcFoHZPDjzROdY0z5CsDWrbHAod48q2ZVGzLcKNDKJdnVOJvMT0clCH60Hf0uLBwSyRQ1U
owAdLBqbAqAZXu+Yy3eq7oWvT8XMvZ32NKzJKLRSEFDBH7PSU93c9SRMS6udvMhYsAzH5V0jun3Q
BvSKXA7NLPdqFQ/54FdTZPg5/M4tMYuYJE7pWDeMTvdeHuQQ2ocwfKEKngKPa9KNMdnWsytKizVG
C370KWOA0MzFswbnlPcJr/N5pdtxcZfWffZM261YL2xoL3mzq3aKfywVo3SZeNer0sQBUcQvWpZ8
pzTfb6uy+EBbDL5eYA1jWITIeyZjuidpUaIkKTlHM5Hnbjn6PzBoyhBDw9anjJ0PXn/IaKoAw8ji
Z05QXEHsRptqkiNnkre5Nyx0MZdfsENE75mNYjy8znCFadhu6wVPiqAsOZKHxXCDZULEJTuSYLnO
E9xrVdsCQR0s/ArhsG8t8Ntlnr4Phv1oTcVhjJZVJtJdqEzK2RGpsI4ZlE2dN98cukOMgQSKLTP5
S+UG9GZrcWMbqIx5IIz8WsKX5agd78y8ZWoDBtdqaZzxeztq9r2uOu3biKZpFXag/4A493dFDmZ6
SrHmUTpPfINkzIlWY3RXz0njXfwEt/go0Fd3JTrFwd3VZQkNdwqBPMYaSrZiqbKHlo0i8fLAXU+5
K/ZO5yb3nZO0G+67vlspELvAuBm1yKFCQFvDcKGNVgq4tu7WbGzfeVvKbZ2MvN8bmpkr58IhdAks
dXV8j3nEOqrc3AgCgKcqInQ8VhH72az9Fi6X6pus1q1Vf0q92+vZwrs+j6vHJnKuOqjEawf0+2SC
+Qdgicl2RSTvFbCy8hGQEqUP9bMMtfK9MHvmTm2FNREZ3bqwOQt2lVZCHHaLs2PF5jGYeeFXWrMC
RHsX8Icfwtb1Znj63JRtJkkFM7c7LIVxdLMGLHOeeBRpnkgy8rRqWFQN1V2VRL8OtVWP0EnmtZi6
4oFjYesZo3wQHXpaLB036B9K34Gzy+wNbAOb09Sqn+lWRQvCvobYklIBtd289zkiFRGvGHBA0KPf
Lab1UKoWHSatMphWlSi0bUPNN7XEh+jDnK9G5rPsE6YUMGtfyaKpF+roEmGRUU9XRk0fF+nFt67v
P7vxAnQoOKO3GUeCsnx2wmnmtU8lVmaqhUEyeVMTHdwASDQKwqHVo3VOydgra/lQR7lXdMmxri28
Szop5ttwSawzL/3SX2QDZECrMHGOp7rVcfjorKdB0yYAFxALXrBDtsVdlnb0IxpBlVuodt8NGWez
/tYlendAKnGKh/oc1lZ8FRMDoiuapzjLaqoe4wi7IbeNx4FmCcAbkVwHdSHWdpNQuhVpQ1W0UM6h
m6gpuxyPpnh+yWlZhDyhaDS6a2c0dAbZCyq7mvJiibfCvbT+DJo0u7ENGLyIkv5jTsBQtFPY3aXu
UrFnHczZT8qJiqkMOt8sShuvLaAb3O32d5OC4FFvBwrWHeQW0B0TtwyFbeVFMbsPWMXGvVNG0LWH
qdoZXYlNIiyKoxP1ybmGDc4OqcVjITQGquZCX2k1tV/mUcNdles3dYF2vp95X0XmlJEwzS4utVZz
Lp7b7g0itrEDrfwyXpY6fOrY2Wy0BaNFvzEvZL43kMX7sAzDY2A3B30pxBZWu1+kzktbdWAwpog3
KxK+Lg16v45ZZdNZqKtxQWqG3jiMmo9W2lyR2eumept02Z1t9cjHjhTYvEjOD6rmEY9p9+pWBYjt
WecHihGouUl2ZSLU9Sr9OauoJzv1vTCposQz96dA8WNS/e3wEkgg1CND6UEtt91FcjLo525yxk05
MCUp3fGJx/Uwat39grkS4rjcpy30dweC5jysyYv6Cc9RUWNJkd12GnGoYUvwqSr6RZfOmxRPH0sJ
O9GKVXph9q/O5b5yCY0L/c1OdCbu6LQ4NAdDjfuz5aHEO1frFEwX/vKoq7fYfzhWDiBu1J7jAOUF
cYjgWV2ksNT2aRAG2VZno7lfSkO/RkLXcc8wDP5Y2hPWKwGdJctKVKDMMgwclrdpmk3nqAt8OcJO
SUy6Q5SVuIYak3+j2EKQLW5CgclG7x2WK8OJrmVfl+vKbdWK7M0FQ9lrOyugFpVSVrzSR/kdwhbB
kFJP9zwbRnqKw7y+UYQZvC5Ogn1X9+z8S95mWtu+TZYptiyN10sRy7WgKcp723jsHBongNGzZ94W
hARAeXucZNxt1KQvZUtPsKqjzM802IJ2i0OuMObr2K6QlE5tz+ExnteG3oeUrG3racl7HuCMvh61
9BpVuFVWJM9tjuDqRXFEITa/dWWzkpwvCocChBqrdV/b9NVn6aUsixg29F3AJCIMQC6HE39wbvGb
utzaanZ3YdweYNPXvpNOgE/jflg4diaSUmWASYq62LM763sVSzrTEInLnhOUgyQhA95hNCmAxcu6
mHzOjANGRuqNgxWx1CIZWjR1hcWWGhQboraN7kmhIIarJQ5yEQ9XQIA3pkZlv5R3ti7025ZTHacb
5y7NnGeB4Qx7J1XZoGeHodOuSczLgHDs3vBLEInnoPCi9JaDNlJYOLZGQeLGaGN5Hqn3XLowNOVB
1pL4qn4ojnW0EHPkesOgtZ6YZ2OfJhrimYjK/+TG5aUB/Egn/NiiePalzmstUXPvR5kTnlyR3btj
kB97Et2eaTmclfqMs1kAOnFBxM1L8xhywi+TwNMS68aa4ms7ru8WEX+rxLCdmLV0GusmNuw7Gedq
BWxWeNrQxutQd+9DWdOu6gbL1xM3p8MWLcfCqMk5afxeq8mMtB+27iSAsYTdPOkI131Nj5TrmcpJ
HgsgB8l2iKIwgXaF5OScO1S9l1qdNRp9FKnt27INvWBuN8h2KcjovPVcjR9xTExgemxBQXZFpkYR
2q5LcImgQSDcwhW4WCLrxXpwm5npiaiN9s0Qao8TYt5kzTnfdJnATXicwc87d2aW8qRrVrVher28
TZ08PLCTJHrmqksNS2NdGnQ9/IzsgLhe4KzmBrBnl8k9h9JsPdRG7tuXwqZOxsArZzZEMOzOZmtn
IAX0axuFFXJIHtVCaOvSDe7TCrJSN6nOaw1cvJhkm6uItKNvxxAdpjZ5IhsXMTbRPREf40ig+mVf
Yri+nTNezQy8eIld+IS7PrW2Xi+jjFeGcGYf7QlF/kWBPHGHyneshBHhtkJvoJsPcxndaCxDUzfe
JtxwXhQ0hyorz9okr+20fLzUPzetrZf7CyrLU6OGsFzRHXD7jh4XYrbHeZrgp0zi3KSSRcGixNDT
yaOB3uBEtWlnLv5EuX1VZqDAw+XaAfK4IMzzp2FR61JXd7pAFCpLm6xN9pAWxBU0s7wvRQC2m+kE
3xZmgIQNMSO0NYalu4GCWV634lzhF9piw+6Z6edmgRM2v+ViSgC4zrCpzD5EiktlLenq02CzXy3q
JfXDlgziaM/lHftJ62j3Ws/bpxAnPefpvjg9eKQGRkGNWm7I/oZe7073xczprdOoNDsTxsVAq70+
Ggj2SSr1lQjpgQ+GyyM1knjSe80DKlOtMzAwmzlGHeLaiG+qUmybtOxOXBF7Fassfwn7iDHrpXJO
iMyQ7lbjc4UTa5cYWuWJACqCFuJp7RG+bOnWOaCx6s+BZgKQtnD0hymObwRM8JXJ+uzTf/dRYr7n
Rc+eLgrXBbGtnRjwaOXDZeeKcGJFgSY4udr4ncZruyPTyevTFmotFB6YomB6aVwY0Mngg9701GPX
iQvkLe3ptwSloZ0J0zXwyqrpoWXXcuCzHmMVm+slmsV1Ojslr9OiDm4WYTS+mbA+NLLRNpY9pA/s
9EGvUzpeSco6N00UN7d1mWW82NkKcfow3sJGG4/Mly1XbjWFcPf6DPkJ1q69YVVsjdw+2yZ639P6
z5NblZnyCOdjvKpIaSrG+STdLE6N3dqx6saj8jXf5m3afYw5WBxvTALnwRzkDdvIxVnjKUrRr8cd
TVJ0xaJ6xloydX5KsC1bZzM8CEFTmHYFPdC14K9fD43JZLRqih9lJaP6exU4s/AyQsE/GKU0WdSI
cq0idybDV5kGSd4IysexBTTG/qhqr5ouGmA+zJfUR8ZN6qziUoU3qSyX20oWlGUcAycwZegQV2JY
42ACJI++lu1GzEYmXnKAcSzRZFeb2q9UZW94nrHpuct7Zc7Q0pdoWDW5TWbDiNm1GVHS7kxm6/vF
uZFFtmH2uXiI+8W97S1mxAi+akejoT/mIxUd1D41RsgEmUMeRFDfY9pkOgZKPgBuy65xDMabeUB8
abjVLRPMPb75/rWsjWtDcMJJDLrEuSPrQ57mYoc6kue1lOz1QspmEUwoViP7pSsX/Urv4n0oSpxB
jn6DLH7eDWXpqwKlqEPp3YZdx542cHtfudMGuPBR49dB/vyKdOEpaWhhR8xBUwk4BZa7n/rMZ+Cb
F9hMIYOpiW6lDwIcB2/HdkXqKjwgGR88G6chh5xZHJc2rNdJFxlbdkGOz/ypOoYJPJaABO+lZzR8
l+0MnQMv9moZ7Y0ewc2wELT5Lj3AwzCF5l0d0QBdlVGgv7Z2gkpqwErybUmEfTUWQfLapYCKIjgr
1rpRQeY3Suu9js1tRGSkCU56VnXPbMBucWD2lICn0NmJsB0QLBP8TPIy4c3WJ59WjieTAvddqQA4
UNC4jqT2WQJqoMu315LhpCUl1ubpXFeDB2yWFJ9xEiVAncJ8c+h1sacwODc2rjI2kROIzZSI6tGS
9IaZQF/OaRK3Hjjahqgu1qkkN/1qmHhpE7LH4tA7U+a8Zo1NY0B1qvGapVCvjWjyF+DLmB3D2EDM
JgeDQ162V2Nh+tgPp5uy0K/7selHxpki82SNFxEwh/vwJcJAtDKy0kKEZuJxmgCvUDFhoidW7Id5
J9pjd51HmnxE7crGnoGby/4pOtoRMImEGcyNEkK+UGa90+gFHeyMx4MDgvjIe1OQfMZG9AjPtV1j
6cwPsnKS3WQWLjpbtTxHsaTsQc/4kwRFeWXkc/IQE5elLSEEU8k116PSXwdTvlcuu18nLpJrGRQv
fdYbVxxX5idGZoIdEermdib8A5PCornPGWHfV3V9rWmVcUO6Xh7R9SSnlot7zapM76LJMDan/JJp
U4x7G0HuW9e4JIJJZriTnvAbUOVTc9OfCtSe51zMuR/meMAsOJhNo7u7snO1p2Sy35Jo6I7DSL3Z
ykh1T1zwc2LO7tqcjNu8C9Nxl9aZ+h4W7bS24zK653n16JIWnCwtbU86+pTm4w/4ZPulC7vjrA0w
58whmXdZXzWDbxrT51iQAMNmXlBkmjdl0Ddrs58/BOR2v8VZdOv2FZH+tIt5Y+nZrT3M1BY1YCVB
mblUrOvZQlvGPzwSOvAyrWzX0k6fiGqa31FSpvO6apN12zn9B2OA3BkLAWSO0jxeFPkpUrWLXm0h
YMgzAiPh6yp5KyGCrpoR+qMVtZ9tFgcdc1JpvsEzbt9zApO+boXMgiZcnTiuvicDLcZRxDw2jqOt
q3x+LAUSdZfykAdZbC+FU56pBxlHxcmHaAHP/pwsL3ZEIJPmsdtSaSnubT3lVdAyzbprR+t71Lvu
Kb+0OZypKB7zzIJbETI0sAz8qAU2mpVth6zfKHhKS83eIPNvlE4pAi8FdFYqe0Sx+pnkiALBty6U
WDZjq5G6z5ks3nUI/+LVhKHZJy2W79QwmDTUdbpT9mK/cPagY9xZe131x66W5KyqwOh3lgZZU09r
Y2t3It3HHGSpfujBfs6NxOtx2m/QHh9NxmzOsuwc6hNV7qWjvW0Lx/YqjbKOmSJvtpLIuYFOohMz
scWWJ2KhBbUED4ypBe+F43YHJyJWyXYh2y2Lk3hMjLEFZMP1SgaQJKSk1mtTVWffp8+nmryUbzYR
b8FQfxoCK9wq6ZLmHakysm5r4XdqJmyMrEa7z2nee6EIXa+1rPYua90DxqESHul0VdrRe7xUvUcz
MjnRDHU9PR2Vn5CWqHDWc96BR4l2Nx4AABKL8IYpfTez8RvW47epD/HQjXW/Z8Z72l2Ep/604PYq
2/kBgNH8bYrENQlsCtK2+4jStlglpfYyMBCOfhDYTKxdwsO1u7eK4lxkxj1sl5Y8U1uAZs5bb2AI
iNq6+QhaMtwWRaD5Q13eIeogYdGm7TYXRuDrkZbsFFJObeUQhVqnTL88yqK6JW1gegkVRFKzlw7s
TDUWhLWL8TEFSEHsqc6Mh/qvm6MozDtFagP/+7z4ZcROTUoqUG5CpXHVOY7wlrkd11qjeULj+Bo3
1trtEZNBS+v2ZDjjHXttlh1rcb4xiWXwLqsp55Wi3tVj7HiI1QuyhjFzJEKYO7NJzFPUcU86IeMF
JG67nrNko4p38jP2Lk6NlzCHsYr8+EoTsXbue2REEQYbrouctznvHqDfjFiUJjsaYiEcyzsEKSYR
3EnV6ZpZ/zV3KWdcqwUmlOjVzSiB37UOSXvAo7TuRTf134iNj7tmqKYTW6+Gjpp4X4boUhtCzslN
fV21NXudOcmpK132WmE+bd1FjSerTeZ/CwP+ozG+39rBmC57LwnHxWHU/ddV/N5QO/nR/b9wiDGb
+VuH2Ovcxq8/D/LpF1jBvyf5dN1l9A7+/WWE/S8U3f9M8rnuvyyD+U6T1heTz0zj/O8kn/2vyzQ/
ChQwXgwP85/87ySf9q+/5jNdl/01kHvngkz9Mrr3u1E+89f55wuKRUHuspmkUxpTtxe6wE+IktRY
sEMPVbs1+qXaOSaUMDJnMUHvINn9dFlu/j3u/PPU4D99FFcAarrNxDuU618/CjdxAfiDQZ5O9cbO
LuJnepeaP0vKrb//pC/DiX99KdCVjCaaSmdVvJAlfvpSUZqVE9PU7VYzFneNRXumLBJXnKxt6oFs
4O9wD9SnbGiqZzY16ePvP16/DEn/37g3wjgu6mVoGBiqYehMlf/6+Uve0twZtXZr12K6X1yqkMOs
J8SnVfBosp/aLkGdvA+pTA4Uu9JjTRF9JeVSrv/wl1zGMP/+l0Cj4DrAZ3W/XHNGU6peSH5eht8p
QndL1d06TBN5VWTlIKdzlvTZqqIjW/nm7I5FflUEUXQXjBoxtmGOAM8jiXxIWenBWnTgR7uxpPWf
EpAaS/fq93/v5c/58udS5QH5QHFCd/l7f71w5hRnaTItHQ13srRKDiV5Hgd5m8WW78CmaH74/Qf+
wz1p2wycQ1WVkIG/sltIm7pTF/KBHA2DTSEdmGeBYR0DQV7u9x8lGdn925cDyccsr4JWC/br1y/H
8Rdsb99wV+ADZq6jK5J9qWlDt+5UmT/bNhUtK3GMi0GS0sxqahbnPlMds4xUtIrrlMoL06mMwzWg
56zwaSkYBxR6oLu+GbF5W9ErNQ5WkkJnVGpRNAym/tIuiAPO5Al5mtXAviD/wxf7+zUkLmgw3WLA
HWbbfPnePz1tRRYP4RwH7TZt42CFpHjwjISkfLC0wR9G1H8dir88WHyUBQKO+UbHMcwvdIKWwg7g
65L7Ix7EuTcmU8ObCcc1aB37mgkckjAFZuff/3L/8AVN0I38bmh+YFbJX78g51iKuw74AckEB0Em
ixK1zXQgVf948/uP+ts9chnb1i4rsW6TR1FfvmDRxAu3+9Bs50kbDwxRMcF5CUb+558CEBMclrRB
CZmXy/zTL1YVrUGk1akpAVTywQ1MZxeMfM0//FpfkA78XPCReYgvUBp2TvCnfv2chmkberXUEJ2W
WOteNSL94Cwx4yBXzfDdnIfqI0jnzliPXPnGU2liDSuIA4KCE0ht4p19yFCIcaka+XU7oQL5/ZX4
S4bzy4pzeY3aNAUd7l3H/EqdcGemEpdSxyYi6spH5FPsq7E13pKwNNnTk51eogn8gyVCem9wQ7mq
9i515EjWpKcYqE/GgdmQ+tiVoXP8/V/3dTlkRMCCwwBi3rBBP/0Fe/3pd9LzsSlFNBbbS/rJS5r2
rhyqEyENshuLFH+4zf/22rp8nMOGBFquhPf8FVdGkVvPG80syPzG9FEr0xtU/2gM+beGvqLj0vdL
DXLjuYRSuejYKczb33/hr0/aX38BJCPAB9Qu6d3/esNYZhxrNN2L7dCVOYXdOd+mnLDWrIH69vcf
9Q/XlpcMzxjIO3wb7pc9QpvVcQWSJN/Glol03hSrSDIEzjTYUda1/Ydr+/U9DMODkL5LHIEtCT/k
l7Ufiy/xBTnTNLWTvKVXMRGR6XVCyIx/1DedMzs7rbUUZzhJJev3X/WfPhw4K7+oKUE2aF8+3HFQ
InUMlGwZphfgVapZrhPy1QdJWN9nZozOGBjM19FaXO0PS83XFZsvTm3i4onl3oLx8mUJCGcoSppe
Z9uldswr3YpSxmHEcF2FyDNQis3f4kQ2f7iN/vahEiLbRUvKixZZovpyG+E5d8JaLXKbkGoD4EAx
fuG24skpPoET5AzPTCQd/sOrzIfaAC7hcrgGjsbLvf3TwxpknaunVO22U5c4p6Zx4h28SLmbTZvp
idzRt8x+pe9UlPI/2J0uX+fnNYyl6y9yI8uYzTbvq9RgrBPSGy1B5nSKgD7zBJ/MrpF/oFL+w6cY
kL/45yX0RlNXv34/mQ9AaJxIbR0KtR6vD90Xaqr/cBX/+me+fBkId/yP0w/b1q8Cg9ZZqGLriYLB
GtSb0UloPTPbtbZhNHDGNclw99k87ea5qPY2R+tjK1Goagu2zVzrsjPTPH32h9fE39YlDKMSoxvb
HER/PMG/fnfM4npOh1RuG/pwLI+4yiv6gBMutf3v76K/XeXL3pfFnnf/BY1rX57ln+6iZrZ6q1si
iTPRLo+Z1CL0S/Of1J5/W/yogbHpVZf7Bu7VV0Xcf3N2ZrtxI1m0/aFLgGREcHhN5ijZskZb8gth
SzbneQry6++i+6WU8pXgi64uFLpRZpIMxnDO3msTBTk6mMepuzX0ZDofFouZENSEgU/iNiDL5B/v
yrHQoLiS+Y9DMC6Z13fFfqdJlkXmFJQs8CUWQr65Jsbm/au8mee4iuSpCT4/MPd/mDX/eXbpCCUG
Bnh+oI2tX+i2OOizCspLKTq4C3qw7YWMbIzYoaWy7fvXPj9yelybyYYz359YmPM9ItvqcZocnR9U
NwJVGXrXTrepBTg9rARZvEWETTxes3cSO4/gWCPH+oDy+falrivZOvExZSvvHDTeyw7VZGLlBxgj
3o3XI1Orw74IWs9DezhM9gfErjezLLfsslUwV9IQA2odyv953EnteMaK5DkUyUgKGQlSuMdi587L
LAgMaQaIpY374/vP+c2X+Oeia6DcWq+Qf4Km/nNR6bbLLIw+P8xep7amqEfFigaJIxBU7D54omcM
MDLVz652th1f0wwcUXX5AZVo1QQaH/bLSusIeqOuv1aOW1gXXaznJzbA4COmFTNwgkKQfXDXb1+t
zelDSqYf/oGAl9ePGrW/bbBlmA41hWKojmhIZogKo4W73ciqD+bgN3MQRAuOBg5DmeMWC9rZ1YQ5
496vp0OYDKhAMB4chsL6CCX55nTgcRk+WFQprqRSYp4dq0o7zYxUIrTplXAQY1BJ28t6Hn9qj834
Jq1Xj+Wo0pp+TOklW0xX8Y9sKcNL2UnjwbYSQC6VWJBOFWbG8eH9kfb2KXCYZXcINMtnMjkf3u2A
FpZWa3Gwcx61RxjSfkwn44OV5c1HxFlWcJQx2SBCCl4Lff/9iGTjDSjLuErvQbwDjhQj3rdRlM1u
Awfe+WoZNHH+8c6IxfgDArak4lhhnb1f3fTlVGKVOnjs5B+TUJVXRJV+dPp78/zWq0h4ZGuIC3P/
2fSQAeSqDHtGa1IP/km5Ybgnp8v5YO/z9vmRo8kRkwQ75TqWPFsvmQliUzcoWhwjnwJDYI0cjNlG
s8GUz+6i/7LQGfvXobEGYpPQx31R4bPPtwMh60ttVFSNeovqTZGTo+lXsMr/+TVxarZJVLAgoHJq
eD00cicxDP7q0Sw6S7NRpktahpW6t+9f5s2Myq5RUn1mHPIdAqt+fZlpjHr8U2PJXgDu5pySQdP4
atjCUmr271/q7ZCAq2pzRy5oSZsD9+tLeXrQGF7d5jB3inidWDk7TKHP/x8X8V0K6qZlsk6c3c/Y
Lqj/SmymAEo8ArdjtD9ROH5wNP/brTA9sOX3qeBDhXl9K5MqYxr5U3Mo/NQ/xh7FXs1584ODzNt3
AwpTrSc3yL6Kr+j1VeJUjc3UUQCAWeZdUlTPAnR749WABe2DYfD2hv7AytfkXBI8AO6+vpRliDmO
vLKCbdDOl3mb6fvZWMwPtrfrY3m1u3dZvTiWcb6XPL7zpSVGikkhjTTPPMJdTVXGeM6GIryA6Tnd
Jh6muPcHwzqiXl+Pz4K5lSBi4HMcKl7flRuF7mCTdMw3NBaIXFsXV1ooW0BfVndhaM+/KFyHxi2k
nA+2R2/f3atLvzmV2TMevzQHCtbV8W7OQ5R8s7R2cYe4/f27fPtUsVYB1Bc2KWzsDs4GIwQiQD7R
OlO4ELfsrrC+R/mgf1nlIo+TH8E6e/+Cb2ddLKpASS0OKcy75wdsY6rsucn7nuLJ4lw4eMi9jcuB
bieipL9MEwK5clUku/evek4EB6a/glCJfKNHQFjg+WS/utBnBKBIcRJs8ZtuKvLHPCvHyzYb/ZaW
cRY/LglYtI3pMK8hD8bdvKcTo+8HUaKi1H603CpDNcBeFrN0dmHiVdFRFIR8XeNKmr09ypy2C9Jq
VD/KeB4/gsW/3fWsBUJw3WvcKszhFfn53wW/EqORKp029N0VrqzVRbgTeUZGUYEh6kJ5dgSpyo9p
AEwZOST7GAbBV5WOobF1RkJ2kFzy5170SwpbsClSUn7ef8x/1v//fDSQfynXKLZ+bP7YdJ7Tiolf
r0F1+OIEpoN2HfCM+T5so+qXM4joRUQpe4W4TG2CQ2y/BhMyZBbhNLqeia7BLdNsOBYYFsI0O7yR
SKSwAcrOLIIuU5hv3/+1JFW8/caJAFynYeoGHojo108URgtiktIuDzbrKNjArPUK5DooIBvIz/gS
66oGp4GUU+1SQ9uPOD/0L1mL5GdR9gKpV9/OEmrORKJeCHMGUWCTAqdKmb+gG5bjfEVRZUw2xdwB
tDTzGDxZ6EjsoNGEehpx+RBe1qAQs8DsJcklLYDyCklWVp0yrbIdrl2s/jWkh6/pgK7WjtQ3M+zc
OfC7fNwXHdglgOpoZTyZU+zANG+OQZuZBqq7UYr7zIPuhlwbfyIICxscZlJTtkak49gDI8KFFeSo
ZZKfZmUqC8Mb22csqnZyzZMfbgcpIKwY5lI+d2UznfyRqlSw+JiWLvWohuKmiUpT70pnIuqmZFN8
XXGix1pZqehaWvhJdgbCYXHZI/4+JMhjop011sXjNFPb37Qjvn/CecdWIzuq4qscNjzoVnLZCuAc
SXgYu0wQQxtboFmCFWtkbEtT5gT3uvAFPq0FUjgFwprjY97Ncf25HWWIhcwHEcqupPF+IMoyC3xR
eU/wyhjVGIRlt/pxorb3kHbJKH/CUtADWpkow8k2aZZjtLjtl4VUrm4/TEpEe99e5L0b2x1gPk9n
XwW+8R8GSrFfgvJWcUDoPmKe6/vosORCD7uWTum0caOyfsixxkEra1QJZwyoQYpg04VPLZzYeTRC
PRe/3bEUKD1sSKPmwU0iBWmsmpofZu0vILhwgHjPDoqOx1zXltgPbo5vC/9Pbn5y5tFzT0zkAA1n
Khh9ULSjT68pHTOL7z3xvWMM96OFRbAA44HUY8hDhAkL3Nfk5GIbaXABbdFZZDoV2D2XTBB/naUC
WCJEAWJ/zCUuwk9jP+VkoiW1mW2tflj9XXTFPaxYpFdg+TNBsWlnFndmCvp1M1fCujEjBwOXnRaJ
3pAnPD/agOIqfH6xvkK2Z97NFskLu8Qm05TxX4x3EasHmc1FBiwsHPp+2jtE1aLPqZP14SZsoYIR
so0EdBS1L1HoG9+x5xgvcV66KHDCB06OyDc1wqqWeuTOkWM2MuvHy82A993fNCr1sAmblfOpRJi5
JwgtAzRSYIY/hrlqHqx2WpCXDqpDhTYnzu1gsZej4GVB8lQAy/YGTEB/g9CLgzU7kRmLEw3Uuzaz
Wo9nNtefFpH62W7C14bxJQpxGusSAv52ggu1BGBg9SljV+sglo/mGlzjSsqw0TYvUH7j/LJLRXrP
SEuvM4S/aPvYXA+beqwoRFUcLX9kbRqWW9ExqgLtWdZ3XU0uBIDKmq975ugV3of4ObDcKWFqilR8
iW1jnPdRAgdui6fPzDfa8lD+KDDzuJq8Jq33fpyph9i2e2yrtWU8dqFdP3eLXZG1ZLbyJKMCTMWk
KllscRaT244uDFOS28rw4HohBJkcVTEgRseev/TaTpODwXFSbwFDZ8emKbPyDvTqRJ49HmWGydhH
/s4m4MU5jE5L7IZVFLODobBKyjtnKgiyz1xBvrlbruidaYFvW+G4GTYggSBMRLLwd3mp7HHvj1k5
YVsCAbrtXKqHPF0NAcDrMAaQB6HHzwxfoqQyYU413u88VBd8r/N0qWmQf7Mro38WrG4uvmvl/gS+
6k8bXzvLHfHmJHH76dh+k4tU0yZvumzYWFprAEOOKH6ZiIdtPokobfc+bxOxuyKjLKtFWtBpV+1z
wl24kJPTvABPXVDlG+YZ+GDmN0YWNEnaNUi5xuV+Rn6ZkyKRELgNvKhZtp0oQD+m8YCDtOU7GTaI
VMzHvB8nsWYUZqjuQQjIbeyOjrtj3bctzMcdPzS0VmX8UIr8Gj9xAUpMVwmGcKN2tpqs9J40waYi
vY2q1eXk4ea7KEODJcz20sb5rBNrwNMNusve45VwuAEvacSxjeIw/FJpsB47eyqxBYHFFsRv1RPF
d7foGj6hXtgXfm1atyCe3ecl99Ep96mNzdZk85Ih24xXakppud1D4RRivheFM847TyAHYx3ovN+F
8KOvzOzCDMw2xKuyJHq87ai/sHXDhBvT4Q3FCImFY1dAacv6JDuvhShWxLjvW83UEkSRx4KbRZo5
Djyi/VsCuli2MOyyE9sLN93VZp1be99auhZo54hUdmVLyF2m6VWj5ourlw7f0rADMGZbl7IPWSkB
4GDYbZZY/qxVWuLZypjprs3eNL/REAEG4eeQhwOdVYW4rBDKpEfiucthX7PKk0k/dsL8DOMuHDde
ZAzyU1yKYjkSK2DaH5yhbPv1hufP/ozCpLAogdKzPu+SDng9ShS68jQzfD4zuxUurbwW9HTdSHI4
s4aKLN7Gpvf5bEhQYOdRDSe7nKb7rqecsZUaLSCGGpd9W4LqwtoBCYQtWyeRvwWzjHs4E7n7szU8
p9wXqa+/lHONStZOfVax93dwZyfP/93O2u3x6T6TAHK2I/Z1CmqgqeSpVzAQlNOSQ9JPYv/+Vc52
iX+uQgOWrTeaO5fi5utdIvJ3Fcumdk5mzhZBTlMV4M+J0YFPHzXS/3IpzmOK9jUnaQd1wetLkcww
uTqJnFM40fbYkJpNobLzPHb32JH+/b6oD9mmT4USlcW5qmhsRqups8I5cXq2g3SYrAOkMiYLoL0f
HAz+el/cFeobBzjveddoNunlzhWCa88mDnqSMANzhfSW6SX+oMJ2dqJd35ayLcrvDHNK3ucKuroR
rb00rjwRCpM9LGFnHa3ENqBDGFG8N9ZQoPeHx1mh4H8XBD+3Zu7xl3f2zlgGM5fYE3XS+fzI5gmP
ePdg0Mjt+vT3pDmT+XPyUWLZ3y9KTju7Ds4S5zWXqfW9HFmeOoWmF182Szfu4l7A1iT+ZzdExuo1
N83pOITyI03TXz46xSClIqIoklnnaTv+YuFlU7U6TRnjxOm7Fnojbv/3n+rbEbNWL51VpSopw3jr
TPafbs04GvhCy3E5IQFnt+M25tNajQli1o8PvoO3NySYCeWqmEVcx0t8fakIkHqGQUIjauTQJAm5
3Hv9+O2f78dRdNdc1zZXGe7Z/cwL2FK7kz1s5Jr0s9q3qWLW/peuF80HUsjzRjgjksRAGrTIGGiy
ccnXNxSaMqvn2htOkOTjizCqrAuo1fJ7W/UgNTtDXwO+dgPbHUFu+JF/zKU/3PtFNpx6fGBHWn/q
nz8Snq2HhBdJx2p/OiutRujfsP+ELdDrDNa8MKzH0jGGz7XK7U2+uMsFzev8Ms889c8DiY4UdX6H
NEwy088byJFVRqIHe3ViY6k3y9wMF2ySSNBezPrw/jt+O5DQ7HKRP91FZKjr1PSfMQsGD1+UN8gT
rmD2/UgUiJSLPppLz2NReb2S2rRiKqULTxPorBbe+X2Y1TBLTn6OMCaKCClwHLhtlEf1njKXfaJg
75ET7NrPTjuGOz/sQbjAc7gw/QHXvkUAGwd3C3guCOdYTcmDngT20XmO90p04WGpLSzXTtIEBuiD
nWWSSvjv70W6zNQU81m5eTevHxbF6CQ2RSJPXeuYD7WFU6PtU/KJyjVg8v0Xsw74/5SlVgn9KmBi
bqb5ix/27OOzBOxCpccGGaZTBcqLrLum69m/0+U+SLCsFYkA0/Q/X8P/M+vmbDhQc0ReQz+dhjrJ
SM65TkwXFQczw0+PrH3ubqAbHig/lB/c21+u8schwPRFz9V7U6dWsdaZjTvZLCcLzTOnqiPiEJw3
7z/D8/Ljn2GHmpC4QGUy68uzbRDOmc71UyVOMUL95KCaELTC0gq7vwihfP8Yk2ENz3TDnESCKv8i
OONYUN5mni75LUMKOMiPKbCyPP+mQxR+tBCfPYn1B1KoX/uFFLM53J69ZZygabpQOjitUNZtLXIR
lLMsj+8/h79dxaM3SeFnDdg6131jpCZyYF3+/mCyKc4LcjWHjzSGb6+iyAw2Wd/pqazKlNdfR6pr
D5TyIMAveN9RENDhLUuBEOT9m3m7yrL1I9oW1TCVWzQory+ztL41OkskTlXamfecX4gcqlVybIbK
3r1/qb/dEW1d/oNjGbXJ2eQojVxT/ORIgz5gPKnUmveIlezt+1f52w0RLcXEYpIy5f2ZO/8zBbf1
iHOtGO1TYRXqKrVCfa1mIsERLQ0fSDzWZ/OfSYXhhqaLfTOiPdoZXO71s+thI2GfCy0UOlPsbVuc
lyDehD5C7u+vshrsJ/UjbK0bLF/9v98nBhXGOvp5dmHne3d0Or0dV5x8CCduPpUjPDJPmTM4b/zY
//xI2a9465GRosebDbWZdRKji+Q+V58idrEQmLKk3JlV1r+PEba0Hldb/0vj8vUjdRt7apc6sk9I
0NMjbnqMkEb0/zFGHLrvLnMZByhill9fJQ8bKUItxSkqh3zPzYWBHs1xayfV9MH39ZdBz6V8fi4N
BgvqzutL2cbguQPbtdMMdIwNl5fQPgz1BxvYvwx6VhfUslQp6W6Js8cmi6hu4YUz6PE4XFGNWuDK
18Mtc/lH/cKzlXQd9FyKb5gTKnPs+emqjH0CsrLePg3OlN4kFIwzwLJqEiftFNHRh9T2kFQj5LL3
B+Ffr7uKQlZ9nsvVXz9IErMyOkOtfSrr+KmlOr4xxvTga/+nlDPJQaN3//4F//pMiallt4DYUZ5b
U7SSg+/CRmIx8Wlk+QltKrTsu3rK/v1KjMb1LLWOe3munceIngNDSgQpnYN1gzeVtIbKHb5QFfxH
eZbPYZ9gSjqISIZcH5vy66foTqAjbAbQyZ4ijah46T53/mJ8MDG+eVfrVRD68m1xHRRYr6/itUbT
QwNho1DaZEu4sOOvcUFjYJYliJmcZge5aUacP73/ys5dCOy1+Agovq+Hf47E5tkOxbJztyAItwKY
N7rjhjTa+N6DRf9gyLoFJamwwW6G0UqPBBmt6SlmBbbfi8eIwmXZ4ht4/we9+fopQGDowynDsYPK
0dl3WTHJmf4ylKexIfGtAop4P8Gu/UAtsD7OV+sQV0G0ghUUlQg9zLOXaugQXMk8VaccQubOoLR5
nHUV7i0grDnxGB9MNn+5KZYBPKnEl3CoOtfeQWQdF1AtxanvYxyStRj2eRNa//q9I9FkI4ciQVIG
IMfy1Rh6/zVY/9NynT0j3EQMCX/VXrFuvvrj/o/nFFYaDmF8bHolvnakQvmb2CSHZBiz5hfF9KVC
ukQm4IZOCTjwQvpjR5aXX1zDLzYeJ3Y2DxNu0N9KO1YBUUZnLYb6NWWNpcrtDjFg5m1dloQ+x6W0
iLlWI32gGrY3yNoVj9bNFUytLCm7Wx8+QxkAhI+JzoP6Sim8KesLUTm4xGrApkCv4tmO4HGAKtpM
GkwpAMuMGrwfxYV5iJyqIt9tAYK5IRJ6/qHdjrL6mtdm7qpyCJugnfKWRiXdxx91X88h4ctLKHa+
RcAaPM8Y1YNvhNaLSt0h263ZV1+jHGtLkMJTgkhHLsJj1U+HMUlmaBSt6L19koNr2E7TrG5rBJh5
gLGK8ADE7Ao9ggUGqCkKEm5Tscy3GpUHWkzPgy82zHlEbNcQ0cAYXTneYar1YuKM3YaoI2UWIpiR
HJ4WScWCFJ82vi0HJAtbNnrxlXaSCmLW1LGXsmliPBfE9cBWBO+oBuwwUdYB8QnzEGNjT2E6WLK5
uQPmLUjjTCBOb2nbu7Soh0Z8blwjr8lmbAhCMdO2vuu6EguPAavy2xJX/Y2KDenujDS1EUBHM0lS
NTSlF6J0lps4rLS34RsbrF3havomLajLZEvFBXkFzUdq48u85PADxmw+GuDmSA/toV31KsqDJDb0
Z5EuCbFTAz8atPogWo5Lyn3yQXDSnMblo0nOLsaWHi5agi1bi/yTkc1FvK9Bq91p17AfRO1Rosm6
fvjmT2pOd14/2U+ZTPNfYY/SYdslKvpOZgAkeUelE4kFWegwQEfXWB0P0P6DEbMx12bGhJgz9e4J
G5sF13KMs68RoWEvEPQ54SFS8wjLc63xCyeVnjHpMKQD2NnsPjEFVy9Vpck3Tc0E9k3ISe9IELX3
rMQyXJL3NwLAFcPibCjfoz62IdHA4jKnLNxM0L+Kg9N6OVyXWofUaH0DhDWdgoVRJcl6C7y0tX9y
jNYJcYa12fEvAR8OktkaLVp4dXPRhwtwzBnE1aUWbWUHkNK8H97SNTe9TyemGkmupJihV3alxqe8
62bk5zBDyvibGfkLGawlvY/YiPqb2Ymbb+gJUDFO+ZolFw0DgRyQzGW9iRZr/uWmix9fznXVSXrn
UXaiKTZOG85ZDm21UZDFSrwKsJ7EVM+Ql0BSatucfq8Uv2ILho2VqSMoVASFA90zwHUaPxrkjP20
07B5KTswX4mdjg8F6/i0T420fMrAxHzWDbbnjZ80ugmiRLvffDzhzjYeERwFOVyhNvD6OP3lZlEk
D9DHCvuyDpflW5THQHa9SCIygZWJEiLqfe+5AJ5Z7Bx4aicHVmp6XLS5PCd5SzPZbDTBEILyzPW8
OPplKgFOraqi5nnIeqp48SQJ4LSS5qoqFaQ4KVrzy2w7ZryjKbrcqaQxiUixaSftrGlFgJOOUb50
eBviwFVGVh/UFK3EiR6RUFDDqzwiDGuLjdlOsdoYHfqkk5t7eBWryGnFVvbAlMF5zv0I+dQnzqqX
XU0rcUhKIpqyDirfhN0TGmY2e19sRnTL/Km6NqCB0i9IU6BvQmGrjmLxe3BCc5yrrcYje0Nz14ox
8DWJ2i8G97PSHb1nuzJZC2jPUU6YpQfH0TGJmQhs1bjFboyGptgt41Kd/GkmqwUkfWMdK4fkQZIQ
mvglEhisNwRI8DFbij1HQLW+qQOviDFU26K0v9p1wx8e9sq7UX4lmcKHNmpXjA7fdxyXyx7tC1O1
anT8o+kS83nyshosp59En/3IVOlhNoz13RgEbKFjk5BtmiXydVB1XRPShE3LcFej4LS/RnXWMXtB
Nf/WTAgUjrRlYA5BhnS+GR6fxsanhkT/efHK322XhwBFWdJiVEKtgmO2WCgT6GSXTx72rcumsMZ8
O1SKzYCcl6zbgmlYhq1h1Xl5bKu2es5tN2HoAT14qqYyjwJn6JAUpqBP1MEtSBDaoO5YrlJndn/M
Y0vux6gtCQHWH5LtCPVlNfwWrbMpU6P70SI5gcncKfVQZ8r4nmIdBPMDH+noEGoVBzO471+9afAR
0i2Iyq00s8Y9osyJfukhaR51t8D8jVHS0cQDokDibVrRCgUy2xrBTKYPcS/MXNsewRr4e4mqIkga
2yDe0tWKhSMeu5rQ49ixj9RbibmSNWE7227mBwa2MQGqkmXbugdDj1h90YQsCO88SQKxq3ILF77T
waOZ5tE8ta1G4RRUI1HFJ04/vR84buMJSJhwEe+dieSNY5ctWbbNJCGc2loTiBPQxCEIPjFyEu8N
41sKTVsczHwEd5DOLGyB4XW0nFH8hLeJQr4wA5b8JcdS/wpVRFZT18BJhmLmdsCXaQqHRG7PhLFQ
WUm8DWCq+BtFDfvGrl39yI8gEqOT8y2ov+w3ggL/F8l1DLSeRv3laDT8EKPyqt3g6IkZM4+fDAQT
v63Jg3fcd2tPeUoSwwX+nYa/prDLHrJKKIiEmXezDBqkKq/B7C/yWk5Hd2iRWVCGpNLgt7AttpWR
ASxNYqGSLYpLxHa90ZrehuqI+N6UwwwJO+vaO2Ypk6jg0RnQJdU0akE1a9LIunFYSG6whu6AXnok
JrVsCboroDbl21BmTXgYnFQiriAWathbjV86Bwld6opPOJy29BfSdEfTd37xxxLmLWRrCR4IX82D
CZoWPIa3jFaQSre+bohv+E4ME7+S9LsQod4KidvUNF4G7MJT4mxmFv+vho8McOtpCm/OQN5XoCMB
WZlMBdffM7nkt2lXTJ9KKYbntkcMyG3MUK2mouV5tklX6ADSH+TXpABKyDpPtMQ0AYsMwqnsUvaB
69dCI4+tYkmZuN7MSVfC4yLf7aZpFBB3u8+da4+xD3K8BRwQoElkq2mOaMy2bAmTcW8PggSs2R1S
hlG3qnpW9c1dP00ZNiJHVd4GFVHye+DIYJ7Yuk6XXhM3mhyz7tnU0XOSyijZsEnh7DcAYzp0bDjv
u8KJ+21I8jSCMU9VV8TcoU1kmLmfGyUjHhLBVkTnmhKur/R6h6igYhTkkFg6uYIVISggDsMCH21x
V6CV3YTTV7yP8Xezzc3PC3y/n6NhjFcG29YXyydw5Thq0BJbggDLKahyC1yYPy9hFTh8timcXIO3
mhRF3m4FkbzOEcY9v931a/nihIt9H6EVb/eNrMcLcv2cq5F1bt65S+Nd6XCw0DGSmwjzcBA9+3uU
OuF+SMhqRQOS+o9g3oqEuI6KtyXAFWbbcTDGZksdypou/WUxbfifHZPsRGL4y0xGZOC7FH1VVeTi
ouHgS7RWWtbTg+FEy50YIuDZtbRlggdqkd5m4oU8s1lw8UtGJG+zeNm8Q+2QO5+YYnwOzRj2oAca
m/7O0tefZW8imZFj4zpB3yjEmsOENC7QTcter4cLhhYzlSnwTMLuPSQefnzUVpgS2R7bCP8SVMtB
4Zrpc6Zs40kiqGLLy76OUfkDtN7dUPouAWf2pZH3Tw281iadATO0/C2qNYlfBsM9JrRKue11rZa9
ksAlkdvPvbGfcTg9hI3Ad74McwzgpCFmb9Pk0w9MKZ/JQRmesqFt4d/mxHYp/gne2Z1iJ/AlNVP7
CYlqUcKWo++7H9LKuzEQKG2qJvKuIAWoXTuuISoVQRv9jZhYAhGiKqRSY2rtqFagWEubi3py7xJJ
VqfSxX7yobuS7+GFELhMDlGG+oTw50K3yc4syYYNw+JKuDid25CgFIUoVyIND6wp8Ym4lF/srkEE
mjnjdyu0l52ry+i+MGKXI5s7XRDXaV6DMPOvrcEFIOfZycXsVxep23c74mnc68EYhq3IBOSytvC/
eRI9VB3eCwoB26QJl0++H2a3c1wCxG1+kEaf9Hq6mWznKkUERtbecWR+XP3m9EChoJDNyZSoouHL
tGQ/QhtRKAaY3Z9UJDBjbtPuECKSK+6c1liwoZi+uO6yJbDs1ow+oyHdpmn0M+KUmGUn0wK9vmmm
e+IfSIbIawRRox0s7n3LNtGwF9KZYPSCSVjTTSMCSWOQyyg1KClvUyd5XJZLd4QdROLspjJAIRvo
GjYcP7axJp8k/jSYkJl6kZRwTsl8CX08qjWvgNroyF5A99feSpKfrYj8PYJCxFJml4Youl1v1S/u
zNHCoHn0yYV/840Vny8BQbbd7K205txMyNR8ULneLo4D/AlAYhkvW8maNvoVi0CTX6dZ/bMlNdAL
gWv7Yy+vk0Z9KuL5JcmLZTvDeISOSsSM3ze3hRcl92ad2Jfj0Jk/BxLuT4jkPNKv4h52IBxh4oR2
iev1gZrUjYPVaVsYuEvS/DZ2hHHZEqMSiEI8WWxYwZdCrK6rqt1wCPiMubz7Yjat/+y61Q8Qg8bW
cnK1WziTB6rNPzfFePBYZ4PcWubN0Cbf6Se0ZDxp0hW99uiY1Z0t0tuZmQGx4rTRJMeAEvo52wmZ
BV8Lq3nxhmXfC+ui9ggrc/otkPiDTLzbBls7kfUPpreEyPjwQYwOpxhmBR/Ax7YmYrTo+L9qdAFE
GMze9ywWT76U3+NcfBNUPW30/iHhkHEEF4B8hQ2iTEDZ2PFoDKuifrBl9Ox2dfQL1nnO1GsDlUTG
F27zaX7SS17e0FhE+l49RkY9XyHX1neyjF0ojuQUOp0V8P0eMselNE3M46g6AuhqtnFrXkwIr+9W
VMiSbVIuL2q3PDJBo0CADb0EKpKkKWvvF0c65hdlbz1BwkSV9tDOC8TcdUx4c72v4v57mhAQuYrm
FCfH8BM75epFJo7/MpKSdceXTyK0iVoV199jyBF8r33xORfRXWYDPjLMSF+FTgV8US4ZiWcURwH3
Iv5nm09ApHul16wSpITarb6XYO/3fVw0adB4yzXL2l4U3pVMIPqxpR8Q7SVdRMB6Wdrw0XWz9T1t
/db+GjYx+Themj1c4i+MlZ9z9dCW1EEag5B3CPe6lQ9k/n6JjNBFO1Vrkx9XX5JeqFNJlIxv0mCA
g+lcWKISF778zjgHsu5NogR/yfKEdUWdcE/ckNBZkLdLoWWr/N66sJvO8bd1kgKT9QTiqAYUQlhE
JFP4BcBIQq0joJzwivXe7spjWrSly0oDubXLzJ56i0nNIZD5QHUsGtlC7VlqiS0uq9YJmsYwIbOG
zMGgruL01jd1Xnw2u9Q27mTe4hIjf6xzzCemtc4NrNYVZBHmVd59ifOm/1YhxeWB6rpzyL4pUqIY
SAbp7ucyJoYyJuPkNFDBAEhM3QlBEtlrRImCoEeLy/9Q4SJ14+m5pXmCraAzGZi5r9BYl3UNRK4O
c698mHgT7U/h1QSfaB4Q1Nop+Sntejb2/OtM5JTLwj3nr8LYEeQ9JTtw1OjGvXKc0GgOeooPMNnr
cp9lbfULe6yhN+ik7CNaHosqChr7X+XksOT1PRiHw1jW/Ve7aJKffimSb6JMBzKTm5F404nq9CNI
c/eWZQC/xDTK6gd1FVsElFS0s8ko79/3JsJ9oi2aaPzEg6pZL3JB8KKUqryeYsE7Q1YlZ9KmsFdt
zYFwuC8UQ0MiwqasvYtjj6iRPo53nPyn/GR3/sD5tqkAkIF+lWMARC6b9jZzz3PodpB25aINzB2W
VhYfWVff2VORXA0Okd6RWTOJFSnUZsoZe9+smycbIxOZMRNmh33cGWsyK8jY/tLo2WduxoUvMBBq
Jk0zRg9FaXcZp+tqiJNnlNg4SubEzDhlehYsfp5Rx2Z3GMono4vYtS9y/QbmxasfeY9Otu37AdAn
xPoRhewimp9uGxKU02Wem/FqiKIkWxFYL6VRA10szQbKTox/VsnMGuqvLAn5L3dO0Ay3doPqneTd
7PPiAvnbxj0BQ7+kbh0KZ0oY5MZgYcEpN+jnvM9ia5PNOaWUyClqmPVhXEF2KuuB9av0WcH9NrzP
23x6suYyDLf26NgvhaRMEaShmP8ve2eyHDeWZdtfKcs5wtA3g5wA3jvpJJ0USWkCoygKfd9cAF9f
C1S8KrlTSX8xr0GkZUZECnDg4jbn7L125ZFcLbJFmhN9uYlkkjXx6KTJsZmsawJswpe4y0V3o6VT
tXMMkyglybBHZq7GSqhTR5RSmf0i4rGFr0lvrSPSr1oyaldEUwzSUh5k9md2nZTKsi59s8EPYU7H
KBul+76OnMzrhF5SYVeAhrilFSlPZjdZ946fV/lKVdL+LvXRPrtZrDRf1dAsv5T1lN0bvgntnzo9
mzOtDeD+skWeVZV+isVCxsG1LqpIpBfaKh/7HLaOUHo22qn0Vc5bt/CMDPjTfrsFjuovYMZ0N5Nu
Nheu8rFnxakInR6sBCyKKgjD084EcaIjARs18bxSqUAxby3zzomL5xrpwhKLnLIcB9PfqKWj3aP1
S3fE3w0rLTf8C32dDw1PtMCohzR6aCjX6KOd3kic2wU74xSJbh0mJnHzA0XDXCrF1WSE1oWf/bFn
Zc4aUpRR9PtV+7yNPISpkiTQ97Yl5bw1uVvTF8ESshxNgy+/NMyHCy2guad/2gDibfIy0czNYM9z
vazSMb44znZbO3H85lVpdPMFYB7yt7xMW8qQneIUiyzSRwrDPSFDa4cvxw0KcInrz+/lw8CinwWj
b9ajQdek4Xr6oLtK9FYVk9Gg9nrJZYZmXQD2/afKA5Q2skxFWEYMTSNtfgO/CWGUOjKIqVUmnjBw
fIdYxSsnpy31+W/50Oqdr6ICXEKhS47q+W8RdlppceRPW78ylYPFsW9TmVr/hcxdmeNW0K0034gu
9Ab/MFJxIiLYBRMIN+ccfIGwy8C4aU3bJnJolLGi0TwC+IF0ZLrwUfzhXc06LA0eK/bQD9b2JJLq
WpsDKwc1m96UttQOga03F0bEn54isFcAb3x6s67s9F3ZPsWyepKnrakn2g2eSrN0074PV11bF6tM
4ygpB7hzPn9373LUk2+CHzQTRNDzycgqzrVSRliRLlKbJHGNuFcWwh/ZYZptov6gGis4QQHB6OZ2
1vDF0MT4NFI1NedjkZNQOmu0gZaEmLfRcqJfqXUgUcytZHqUjTLbrj6/2z88IwQ0iDEgQnJcOFdJ
DLZVy84g0IMLKl56BVOWHKFFPUntQo4GBJwlEtjPr/lhlqLJPVPR0I7y+uVz40eU4gQs6ApvQzps
jRoli0wjJZI0yuec9u/nF/vTD2SjNKObmaFM+0xOVtkgw9lxydtcGwHcFUEPka0i1mwprFA+5jjv
HibCgV8+v+wfPiZE/OArcUGDAThXdZLaPOAmtqjctWmy9w3UE3nG6aAwLhrY/3AphC4Q5wD3zNLG
+Qn8NiWZY4pos1KHre7k9bJyenzRWmB12yzPkwtakD9di2/WIv4FgR4czNNr2eGo2Rh9p63T6uVX
1RhppGoUk9w0HZ0LOt8/DBMAwHB+EPgDWnLOJnT28KHeGMRM+YVpBhy0U/i5dpbsAl6nzSaOMt7n
L+0P0xIWariMLGgzWvbsig3L9CDPM2DiF9Uq14neoZurHT+/yp8mCHBZSClVZj70JWfq0F4qkJkr
/LAE0OLrxOi9wSVFq70NC/VJMnv5mrAtUldEld85LKZ7mrvmy5ChQnRVLRqufD8all3kI6agZBis
6TuPF970n54F3Dt2/8a7/OXsJpsoL8pal6atjjBt0UzEQLVd212YCv50lRmsy0OYZbLnaBgRjM7Q
18649SdbXWcRXZJKCS5pi/80ah2gRygGTZhE9pmfLcyU1u/9etqO1iRt1EwXq5GODMd+xCXvL/cf
Qff/I0r/BLj/KZp/vt7/sPmhx/99/cVL+3LyPwiQjNrxrnurx+Nb06Xt/wPPz//m/+8//K+39z/l
YSzf/v2v16LLoSsc3wI8ficE/Vks9J+h+/uojr6/tNGH/8sv6L7EhuYvJHLvOzO4vuo8EYu3pv33
v1A8/cVKAK5a5T/xHPJ6KC604b//pf/FHmjecOFWYgJgDf8f6r6kKH9h1Zj/NlPe7H0z/wl1/31L
9b+rNpfgdMa3L7OHnA0t+tm3b5ASIWtB29+O5Ocug4KCWNKPP2aRw4+qSqytgsZpUZg55VhZbyAJ
Ek0rOlMHTotq5bdHd/vrsr+D+dV5VTq9G1hv86Z61t7PB/3TeZZWTJqF/pTcirScSKzVdoqcpY9E
GKrEoef1JlPAv3eRkq3AGLRL9FDUo6npSFP+TYsF3vfGzpAN2c3DoKX1uq/1amsKLLHt4A8om53n
gV3Yr9H/H60Z70rH8/t2NMPk/MEWmaCa0/umDdl2FvuZW/oL25TAYPKDY6buhhxyKoV3YHeDrQ1R
e4e6w7kFWRrAKUzStSgNse8AQr52Wd88lql/MAZYzsrbhSd7OhfM7xntKd6RdysDZ6Sz1bIvUl0f
wNzdZkoqH/Ws7H9Gfq57YU0dhIOFsafsWrqgIRKPxiZ03slKVlSvXTA46SKk+3+jM4Pc5UHRHCwU
buvEiYjzk0RAxy7LV0PUp5vCDuSbqu1IvRzI5zSFPXc5HP8C9MqYh+XvDxyxOoZMWGE4ftjCOWdT
W4Tfp06ksr5JNPz8bi/PMeJjZ+gr2858wkhDqr4EYR4bA1Xavm/l75XUmjfgmxF50IEuMfIH6dpK
y3gRSE17MNoED7mPNsGrplJ6pWZHSyYjItoTqUT7nQLVxJHkLR8b7JBhl1s4HO41Cjdj0dhXVRW1
a9CiGUXtFmUB1HkgWRKpjvth1PAq25w0nuZ+PLUG2ojottQnELM63f/GzL1Ck2LHhdCUf/MLf1oo
avvG+6oUN21ljWjt0HYOGElIcXfaqHzW6cIs/aD3u10KKevCeDldoFgs2OVQpEBryudP4+NsWpAT
o2qCJiru0SgptPYUcwW4Wb+w1TmffT5chqn29z0cTBakKkVY3AMVKdfkAobrFBdJiGSZbFY2mtel
En5jBCIaiYPsEfdm/uBo3QNVoOfPv5B3Vt5vQwqiP0YfHQWGiSAcz93Zjlm3xEBmq1keiSlSlp1m
DodiMqyFaRf2Fc3YDDGFU685L0ie0QvlJ2006SpjytonNU3WnN3jTkf26RmU31CYiH4RIYa4SeM2
B3lTaT8GJLBrFU1CFgi+ldps9kqWKBtTJyg40Ob8RvAhGzLYk6dQ7odrssLLG7CpVGXDuNgYZSPf
OqlQjvyVuSpin0fWM3vz+aM4qyLNWwVqKXgCMTSowAPed3K/ba0HkJ5+Gw7+EZSQW4zTdcxzoL9C
Lq/jRQLQFmjwoI1XkSjuq8y8sB8984bN1+c94IGGKoAXhaiq02FBS6o1ySTTj7AFqp3hS9BX6GWa
qZm5lT+mGyH70X0k5f0S/QPCjWTQXUNr4wV/H0O4QnmCRDPxj8DTf98WOQXI+OHG4Qc/va0IBkqn
NYN2BIjyZLaqcjCiUN9+/vDPJupfv52FGN4VfiM2DKcXGcOEXS6ZGccgsrW1CUVlMIt629XthY/v
9Jwx/xrD5NPGrIWFVqFQcHohVY7tRteS4jjFWeCRBBnSza2TcNHk4/BIbORwYZWc/8CTD8xmosYt
iQkb9yzK4NML1mHVd0hY2iOqsqXcjzcD/TRaXz96jsJ1lNFYMi9FgvxhKHOMmvMfOHWDEjt358SQ
heDc9OVxcNJZanIfjjY2w25NoWzOIF+QD7tEyLuQ4/Cnqmbrz9/mx98MUwH/GN6u2Qtxfh6OzExv
Ql0MRyQYwQKxz3iXRF3uWZCPMGur37kldafbXb/5/MLn3xAGPIowSPkVbLEM1vcV9LdvWM8JkO0S
rb7RRT4d6Bh7maQUO4GvIKaHPpL91kSEsvlFscIN4z/BR+tXxpiQNtbZ3QvLUXGLhFS98ETeo3N+
GwZMLURcMPZmOzl3eZ4skvQRXzY74hvw4mzxiRLbZZVQvYxw3PsJbTHw6jmXO9FWaensrQbTRzKI
H9BNqGCQ1rTp2LSswgJQ0CRbAt8F46gyTJaH8mLJ7oy8jH6Luio7Ue5WA/mHsPF01Epqio4nmaSb
vCDYU8txCnVXinHtaATB58UK59xKSBJ68enCKzwbO7ZsOxzI8UbAtKbAe+7E8IM8j2tOuKhMcWO3
o7lRG2b9VNCkgyxjrIpqijdONVyYfs9moPfranheULxQqeRTPf3FSkrLXQcqeqOhsls0TYFQxEJa
jNWuvVAQnSfy38cCtBA2GEwGlA01astn6383CqW1IjO5xeAjHSwhXeUTzh4GNoHOaBPDUR++Xvgw
Tn+ezUZ4tp0ZuDpmaA1Gt9Ofl3HkikAHTEdqSuhPs8JG/dLMMg6tVjZWOpH02QfZVqs6azs2JiKn
mmRNi8BlGamaOwipX/lZbK8lObtI4nif3//3kbzf3mw2BhVKmQTPytksaQxhTGE9HY8gAb8USjIt
A2QWa9senauu1wxPJePIlTs5fI6jUVz5QdQcoo480CRKxd4icxW5hh4vIlGSqUGZzEO3YNf4SJrw
q943yVYFeG+TO+75kVkeMjWermu0mG476M9UpxVEwt2wo058yVJ9Nin9+nEEfGFFBjnAQDvbVkYN
VSgZN8AxJbzIc7So26OSSoiGHKbOrUJdWqUZPNTY/t6RX6+H5eA5DlBABtEXdfQbzYNH2b1+PiRO
PzTuaj7/kkbCMFSBYb7vDH+bKjWj6pPOH5Vj3CbaD8Pu8k2YIymqUHQuQ1AeX+2sqFeKL1/a6Zxu
s39dmQgutln44Of+4OlYlC304jg+lGPkW+mqxjPgDfALL6z0H0Y8cwj43tnUCQfoD5ToAOlvZddH
prh+XWvGU9UQfEDZ+J9BxOffA5KDh0kyFrtdsvxOfw9qRp1ppaiPRhsHz0ahkBWeO3sI6egqhwbN
rUPK8udv7+OgYm1no0i1BIOlZZ53/5DAD7j0jO4Yc5ZYmYjKbs0KYeqMXrvHbuIsQzDyj53qyEu5
6VsSKSdOGCYKMU0fgk2Ui3iR4Lq6NNPMh9CTT/n9xuZveHbT0Tc7fRqTGHKNFPfuqMo6G5BIVb5F
qt7tfV+btsVY+nsUfajbrBzpLAm0O5aWmNJBopIeP1yFnMJWqW5A15hidZc2LYG79pueQ3Zr84tR
HO+JBee3Sy1SBYiMSJMReXq7KmAqRdLK+lirAuNCJfBCFaYcrK2qX9k13hg+0mytW7W+cuxuOPa9
nRBqT0DyNzOUbI8/s9kqyhRe+VoTHDhltd+Nqs3WBKT6e2zFxZuaR9kuqHsNNlgQ7QG5jcteb1Uv
KQ3nCgUo+cZdVB7qQv4mJ0n1yMRQ69ipFOugpSHL3STqQyh859i3pb0K4wl1pWI0u7LSq0Wo5SY6
9Sy8sCk/27TMA5vqGAAOaFBs/2Xn7EMNBhR/iRVWR5SpD85YkDo9VvpOFGjeqGu3N7MrhiDC7hY0
6vSEnNP56o/9c2LX2YqJl1x70whc1SCcYXSS8TBKerjLW8M52iVS6s8/idOt/a+7xU7JnSIBYC2Z
J4TfJjSEF1k3hVJ5TEe93TgjcVJapJbk2mNRaSdjWn5+vdNl/O/rkfcxx0oxf55bdOM2xTNq+OWR
o4b83CHdLByKH6g0KMWMcLoco76E2/04qdEcYK7WcY2zu3fOtg4ZAkesQ0F1LAbFRPwSqQhe9NHj
k74UHfWHx2kpdL8RZM2D4EN1T+p7Uyet/mhjGnex8gWHIk4E/rsk36Wdf6kN/vF6Dj5VuuA00uiY
nHeAiCAOQ/YhxdFuHOlBlAK8rx+OOONL7E9SXF4gPH1Y/9iTg6/VSZcgrIXT7elwaZq2xQMQUfkQ
ZDVPSo2kOwr7lRk1pluavu/GcPu2tdx3F7aa73WkkzlnrjTMmKP3YyEnltNLDybN6Rij7DFyJPF1
wF/xHVbQ9NjmxkGtDG1N6VZeJZGsHqTZTpXMqJQ0rMUScyG4zlwFvdTn3XOi5vBQzUZzdQlwsBOt
UQsVi2H4JiksPL7d1Bu8D5JX6V391KV98NQRopfmTuzxPUcrjTCKyKUyKDapaLt9MRUXEPAfRuz8
W+cMinm3QWDL2W8tYYZnwMCrYxCm2CYqP1plTKFsctNx8w8/yLNLnW3h/W7MJ19hArBLefCktHku
c/SaqXCe2rB6VseLoaLvxY+zN8lJhfM9pQSdFuk8qH+bc3SkaYU52umRoSrvBt3GnoLvqng2i0pZ
iC7SPM0K82Ut1NuqnqD+OlpxkLMi9Oo6C5ddZrMWSogHt3o6YjwnJo7MCcCnGFxBp2vmscDMuK+0
IUeZ75OHKLVv89FiCY28ILEawUZBktsUw11GRDrYxa7N8kvpqWcHQn4YfPt5BWC2o47+sYwhYdYs
7C4hurdftsyGV8pIcHA/yfUqz6Rh4Qz6fdhryIC6FJ+RPjx+/nI/TA/zDeh0iLgNVqPzmkIqUH5L
SZ0cUZIhkQslU3/LBM09Nuztl1FkyfrzC54VUX79ZFvn1MepUIMNcDbXykDE2zgM0yO4e3Nn9/4K
Vd/GKFiZcfjVG3DC+iGHr7IocQO6UaVPLg6hS6Wxjzs9frkza5xAoBDAeh7J1tWORbkkSI91PEbr
znHCdaJbCGpt35/g376pPqZ8NRjsJT1ifxFRUG3KntfkJ8YdrVD7JYwvvY6PnzWdPI6xNKyosoCp
OB34XaPmUNON/KhEhv1kWXRLJmFGSyORlLvPX8RZf+z9RVCRnyNfWGptZuvTawGQop7FmeFYNip+
BjtMApdWsuwGRhNoyz7Kgl2n6flKwUC2AMGrrkgAmBF1ob0jvC72DF3SqCbkcTIDxhFVpoXPk1Op
xLV0iq15w+d1iWFsfDhRl0IHPpx36DLiPp/Xa1OFnXZ2/7oi+aUeUnPE/ooJc8ijFbVOe/H5Y1Lm
R346F3GZ+WyPKI4pyTwr1DIbGLaKC+XYS8Fb1FsbEdlPBbYfz8DIvukMtD1FGPl3moSUXsJqtTYN
ZfyC5XbyUlmtL+zH/vQBwVODe6TTZcC7fXYSoMsfyJGTF0cp59idJamzTEYyt4kue0AHN13n400T
N9LeqqYHQFDdpr90GDmVLDIs+WScOZ5grr9yCDw7egcSokWpLcSdQu1g2bWYUvVE/pnNpOLMgroZ
QPVCCdp3y4xyVpb1F6rnZ6chboCkCY10n1lXQVPp7BlohGLQ0ZPrY9n2pldOIl0WTfyYx/JL0JSS
18SoxmKzojyrKZeSR88G3q+LYwXhHMyooJ52+uHIaWvEplk2x2CIfoBv1a8oiGcPn48748Mznve+
8zPmR5Jvap+NO9Oo+6kUZnekvGqvNV0E+L9n7rvKmRgBnIr1vzQL8nOCYtVGWCOxWYilFIb+g1lO
yTEp7OnFjIvkkNvxsNaUxH8enTL4igUgWoPaCVdqOHQrRF0dVNHWWIWdOq0AJ2V4Xbph0woOJFke
3OAzpXYKDXo/hEjJLSV87s00W2uD5SxlkBgHMxkbzplCWo7x6OynaSiusXekJAxY8UM/WJor475b
hWjsXb/qdTcMi29VtSrGfY/1c91benUVrD5/hurZWYLvFscQWiteFZURVpvTN5X1StJogzYdKyd6
1UZbeKojybs0c8gCKLLZ6V5Idu7GkUouHKD7b0HYYNqjZlynSfS9LLL2ui/r8s4OW38ZkJy2kkrQ
AD3hi/sy72wAe4W4McLRwW1l5AuDJChB4tmoXuOBVhdNHaSbqZr+GeqGjw45HrVcigEghWntnI0O
nMZWJuxQPnJ2gAOAIvouj0L/9p8/QNosJs07+rccWs4eoBnJAhFerRw7XGcFoIsAXKREsdwMIdEq
7X1omxtp0NdQR9bJbFHM81slW+fBI7bOPM+Q0Y3XtlDczsmXQbtJ6/YhgXlhi8jDuOvysbmlJh5B
IV2aKP/w9qnMKrCWHJhL5NOc7ZEFLNXJdFr72FlFtrDQS5MaWbC119Uh3U5k0POWxyagg1GQsa7O
7rU6iItrvWp0jAtUd/rRDr0yFpOHL2U3hfZr71jwITrD2YE8KO6ghbD9luT0R+LU4YpVqHcjtQ8W
RmDQ6lRVsSliJ72wdr/3035blHj9836NMyTaSJswurNTFhZvAD2hIh0HwjBWMC1b2sPBbTr1wy04
W3JGpNB5bMyxXWgCW42wRuMgYMpj36c7HOnRqpLl2UAxqYHmMqXEdJCIBE/s6BKX7WxPw72aMo54
AKAoRXBan40hKymsRjideiwkSaHYXDjbupwiL5FU6cJR5Y+XomZo0wtiC3UuPgQ1NaUBOo8jxhuf
8xcJzQ6CCPBaeX/8/NM43z/++ln8LpXDNdtn+WyrNhitInApa0fEF90GBoKyyMYAK6gm7zn/usTP
RdvUToL1qDiPrTOqG0f2K1K/yYpQFb4OXOD/bDf/fk8QjO056wzi6nkLRC8cGnhwT49RCNWl3pS5
uu5N/y7VhLX4/PefHRx+XYpFmBdKYYi21unUmhgyzAh0CMdByb5IjkzQSB6ZCxPDoGuhEL7gyvjD
iGcGmmmjc5kG6NbZhBfoBSN+yp2j02nFdxMqjacEdrLIIx1YAJJW5XkQqtUsojDfYKySfthGb08Q
KYYpcU2OHLflGJCBlNlPkmz524kQi61CAZTWWxGPF77QjysPtQ86S3SK50b1ef1T9ENGTXGK7yct
zBfSpIpXTSm1DTohjYab2m3rPDIu7IrOt4a8FFY5FGPUXNnV0ys+fSl92U9QU7PqvulUrLIF7acs
N8vVmEnjTd2iBMm7QXthWi4XSeGQIZThftNRv/16Xf8n4fwXkvvfPpRZIvq39PPwkiH9PLyVL+mJ
fnP+93/pN237L2q+dDP4ONm2Ohr/5Jd805b/Yp+CgILtrAazav4nf8s3NRmJ5gxmJ6DgHYjLh9gU
3azsVM2/5g4Twk5z3oOTQflP1JvcyumglVAsWVAsqSqdDptYYuJqRVzTsDTqOyI2uht2kdkWBO+0
NGxJupPVIsWi2/aQuSOJ4u1arRtpHSORPxYJkWGYK6qlX2f+JgrHaElLoPuZZUwIhKMl34WGJsFO
rNkgGMf9WxpGxlJus9QrRKfOKehiBfdOXcumHt6DX24OYdFDcaJ1lnhsVQuYOWK4Ro4X3OOspo85
KfJbIgpnEQPZrFENJtYGv3Ry59BI3RW9kB+mMiZMDA+QfYTQqWznvcBzz7K6jbM0/T4RWPeVkByC
CyuJrahZwFQQbWbv6RDEHINRe1xD7sD73uTJAnZkvhODZW11wEHbKgut4+wRPmihqJ4qFZ2d2wqH
TQYlytwigkrXVkNVFW8RiK67Sg11woi6UPpqCSBbbl/75YHIqeralHsy3KLMuG1ty7MLOdg3UaIc
QN0PG8gh47GPy/Q5U43gS5RUJgL22IFVwaSL6TjUpm990bb7DE0G6UbYxPFxJ9WwpMxgr5NUb686
CvbfBkPAAhvN5qdGUNEBpkz3I5la+SpunKHxSPUCwDQAq3C7pFe2FUiNp8FMlEXdTNpuJFwlcmdy
UeqOVqzqCzqs9ZMP+we2EFrR17Ias9dCzfLt1DblD6qrGjglqddcXK0xjGh5XDSgfFeNptcz3OJe
yYkm01r83Q6wIyh2bpUUT0OKiA1ExNLUA8eNEsAHU9nFxwDjcqk7wIgecuq8C5xw1pJmXLa2SApx
JUJezCRZVUGob0KlPWhK7HYT1IGA5etYYB/e+LHQFlLxM0BAsI60KPVAKXFo17plHk/fzbHZKE62
lpSkht9Xx1g7i4UqYDR3+rHJ9TmakGKVn0jL0AnQizkvUJ3I1LNvVfyBP+MctJGlDNrgUmuTfwi1
8xcIdH+WZS8eqQY2ywp0t1elQe/q/IX7/UUbRLRx0vBJOOArGq1O9qj0FkiKTIoHjk5WUCs5a0tY
kgepx5XVb4bCbSW08/1Q2kZJvLYkJ/+mjoOxsrMjGMVyRWPvS4KeNJUfOnJFiiy8JtTH3AIocBPq
BvCF4J/mPUd4m6NjJm6F5mOKb7t10KQbNcxfgYLaLifbZQaNwsyHrWZASAujyZzh5VgtbDBRMlJe
rEC70IoWQWF8taPgB0iiG8AnZk+P6i2yzNsk8oWbibIEV4SwTkcZSSkzJF6TlRqanYQjOrjKJg6x
DRllsABurZBWqyU8fFdgGOtU4h6j4xRad5lv1V8qR5pVt1GyrmlzNsCMDmQZeoOSLzK6ADSmqOBb
jlikHVIt5Ilua9nxplQYiQjic7Zh2ZM8pzdqGafQDkxUWhr6NtPTe7XKf3bpFwhRske0a+fW2J4Q
dxi3hGYTuYZjeikrbbEjXAop+ahtHaWV3Zqv7sHqVfsWpiYDZHgzMUXtoM5/IdA5v+0GiZ+O/LKM
KI44YP5a5tjEwhqedSQWddp9XoGUq4M72wLegFZAvhvrwPqZt5NPZd9fdn02LIw60Q6WPr1YfinH
ZCkAs9HHEthlyJIOJDM0zAUQ6ezOrOvuBflG6ClDXt+Iuf0rtWV8kNUSWhMepHZf4mxb9KXi75IC
ApIrTZPypejJ8QqZYvfQAG90Q5SvbK21F6kQ0esUOvmblsnabVA3UL6rSqwo7xmL1NZxYQsOc62E
cdT0jY0hKY9pQR3AUUqGW4wPzzY64ZqOqHdTUs6I5qGAbJLo5k970PZ1UOhe3QS6N9lysWy69lsK
prAdc1A10jTsFUAXuxxsxzIdYNIpbXMgjatE+9frD6VTdneqPuzzHNpVNPQvXawktzlqWFRychOy
NfVvfMvMXtFFW68prJzR1bpcPzgxn2ryHkJJcrSde0o0Dksb4drdMObxvHCNnes3D5LoR3hYyl0W
KK+TPrWr0IiUlQF17aGXyjnxVGEPDBZ6YDpLhqtUJQbHDyfruR0qFK4yp+ECrtnLjB7hcClVHhHs
a9J4rsiYhH7A8sGUGmTGqoF2txOOkm7IGxxdmF5QXxxtQbFVF4toaAxlMbIPNz0/NOvvpQmWAjSz
2Le9jh0xtcXBKqScvnpco+LRJ6GUS6axdKEjHHTcRLCZXiSMs7q+VqK25Q/qt7qa4pDtnWDhxJXh
Yi/3emyU6KvNQ9c+p2WdfS/qUvPihORfuQI0i+XLWLbEwSnQSqCKpsmKV5GxGEOziiX0KHosbXiJ
vHpI1UWoSjf1wA91ZQCcLmRRt7I11OpolHKQpTKw2YEGUxwmmu3ak8XS4MyoTFuya692GorNUJE9
ve2dxVTWS/IDbwMj0AginLk/vsdGO1/DXOgWfWsQhRYDvTKb1WTXz3XSLsSg/7TlgbS4aiC92KTA
D3zhiyhI0OrIaLqOJK2vXD4lG7gLirys3pWalLgRm7E9/f3eHQmjRA41jV4Nx38DpWkBtRIgZuWv
CvWHZLX9kthL+Lfcp5kb20I3eYed+J4l1RVIfoq3GlzaIRVv/SDgH9WSMJheBIF1zH69LkfulPbq
Bn5vgWyRLBVr3Nk0i52eurqlAPirTK8xVZLq/NLxNA0+o2TIZAY6izBKt3nZP8qj9G1AwwKAxjK8
iD3DfuzpaoaT9hPj7c0Ezg3gqNhpkr5xkvg6TiB0DBQBEVJVwEnlVysBhBONEzGKju5FBv9FEVq1
tLTm5yibYN1vKFd+7TPtdtCDcY39oNr1skKnFJaxVWVvAJmhbNoL5iKYgkH1jU1Ou+9ah99RwpFw
7BL1rCauu95I7oJuL48+deNqUEmxLPcWUb3JHAarNHDqqusGI/dz1HcbbTjCaZW9zn8FPKheBYq5
bAd70cKkWIRS7um4MXIpXPUknASE0jZt/hTmHbaNPHtUjMyb8JeO6q3d6ddpO25lOCw7jBKOy2tZ
GGH4QuwzBBvd9IoWxE6iTXfoE67GqDgQuHfbt0Q2h5m+6ZmjN4aaPk0AAVf20G6NpLm2I1PpNySD
Wju97136xeG2pyhGaTTYWXn42KSSfp9P9k+1oIGMotgOKy9vk+dyoMdKhuErbappSfR0gqXAG9L+
uzlF4MB89KsZg1UCENLp2TcKajG+EcNLZKyk4DABAhsHK00Ut480UmmHZ+rI0U3Z6fVifkwGcNOV
mRnVta5L+iEx76G+PAJR3hqSWOJAoUPXDT8hPIA6KeiJ9g1ORmHr9Q8pMvZNEGtu5+df+kh+EJYu
u3LWXDFmEzZd2bPtRDBQSmF7Y8opHCfQSk8KwZI34X0wplsi+BTXIIfXbdMYuqeU2F6dpV+tlKhP
oKQBKomVYgjVVUa+NDfLJX9tZKHuEZtbLpM8Poi8uMpAKbrdkB+7wNyULWHYkv2gdYKdBoj1+05J
NoATB/YYOeDhgi+6GL0u+hHbxm2nyWsBaz2c2ZkC509coYtEMbDWkf+YSndrBvgxHOMaxg7JMT38
XyfK+02ZtHaxILEYmhK5x8QcEUCpko0swSQjpCRe9ELSl8aQkLDYv5K0Gq8MCxOaOuThmlzlbW2X
Ieea8Y2JX8qC/chedEva5k4NFPZU0yZjbxqxrDQquFRwFeU9PmGAZ4lsfpESbYcIw7iSy2Lv0OVx
0/io8qctFD3dpE4FB9Hex5L8ULPlUSvte9XXnBRa46ZvmERLFFPqpNz4BoqrPi6uWJOuZL94lIap
8giu2wVM4rZdrAtoLGGahig82xtZuYlsdUtR8W4mnvJGTMh4ncrHqk4xW7lyDz/qXpdbZ9k04Tep
ya7jCVw3pi7LaV1Dipin6/LBbERWuTK5EAdgP+ZXH82SEcscw3rxnQHLOjzW4TpKE1cKu2bFAvrT
MMBCszxe0axtedjBgaqz5dryM5spP+RujUUcdWx8HFksrTq/tyILADCFNjJnk8eeOHm+E2Wek2KG
w5RS4S3IbCBxtsilauvUP2oTnuYIIRZp4XRvsbZ4vv8oKf3OMlN9k6UP2lCycU0liHkyKws9IA/V
HWjpRA0Xgoqvl1MEfc2TaPjWmc4hknaR1A6QVoMlJugrVeZ22rYHd6naEufeig1Qq2OJi+EpW229
dpLiizSYGwEfJ+kQ5+UtQXNaouP50dd5GXzJm3kb4lQrB6nNFpsP8eQaUbtN3d5nQgv5xCqb59mp
K7pUd3kCHw8PzA2Ch1erle4sZdr0lgHcWtXAEjo7hS74uur+m7kzW5LbyLbsr/QPoAzz8BqIOSLn
ickXWJJMOiYHHI4ZX98rWKoqKS8pWrX1wzXTi0RSRGJwP37O3mub8eiHFMvGaKXbNBviweFGyOHa
zq1PJLA2SPLqM4ix9ylYsmswjcgR7OrLzG/pErtcD8zEtzR1d0ZkfRpss1rzMrf3Fiy4w2RKfnfL
GSEr/XzFEvmZQF17U09iuJWhXBiw8EpZmRn72gNilC96Fajqtm66+wynVRxJUprUUJ0d5evDoNAo
G5XxRfbpN3jGb4FbYIsaNVDRGtYe4tFPAebrT9UY3MhwytacI9QauDQ/hip2vlWekfvnLEU53CXp
hvce8qjGQD2TJ8pbNV54GiP1rtNuhB+upxMaHBmjRbxkOFtid0GSeQpl82je8+ShVXsec/oMk31L
ZiwdnHBttnCVeT3lVdfR+ijscUM/Q8RdSn/Az+xDSfhZNTTg22Ty0LrTdtSKpEujK8iOHU5NIvd+
Lh4tLdUOPVO3a21prsMouIPKdMwH92ubQRyLbnIRxqIPvzK9aGjT5O8VtK6Vrd0NynCgqdjBx8i+
ldEY9zMldUDlNbvInSJwmqJ+GmplrbCj7kSanZq8xIaZElUM7igkgMaKx3FMKUmNejWiAoS9afKh
2sFG5TOcp2Y1p9GyzgLQ5ChXrP1iaH7SgGNnA8TWn8FBDp3eoFOEyzpk1lkZPlRW8yQ9dC/GIG6I
u94u7WXOAlhs5qmudPOiWaUPo+XRVPd9rJUqeWWpvXaj5KG0I7VqcnpHBRuGrRmC2Tq9qRP7E8ke
t5BsCgyjY3tOk/ColPklG8P3vs4uDHwrj3vTkHDKpjursuw4yEOKDQT0K/bVrTF0/V3lNC/W4DyF
KbuuP3W7Juk3ae/tTIvaqlOoZkvQqTguZddvGB1hZWs7PtL0YGTE09vtl04WTznAYxfvC92yPhZF
2K4WkjbKubyDsPU9YeTImwKHF+x9fZHRx4Yw4K151blJi+9FQCSccIx7/DO3plp40+XFnYKUwu/Z
eBb2voK3x00JNjNg5v0w0C5zTsDxUpJD0I/t19YakzVGha2wU+pRL9qai3tVzwQTC71N3PR7bmXb
sfNWpjUNT+hpd5hhW7iVY8Agk9OJmptnJJ9fypCdYFAtv7Mt801u2jfS84OdYpR0KKfEvqQ+G+md
X6IHmCPqBw5OaxT6iLfT2BnkvZTNpivcjdFIfZOkqJQZwjUvOBFAcbYhTaAue8U1cDtjg91ox3+o
BTdxwT42ZxQBduo9q2ni4DEHYBZp+vRF85Cn5SZNMlIbGXMD5H7UVnBVLeNVng0cDuRV6T0xxwjX
ZEG/ZAT1FMb8Din63Br6Ju2KDXE6zdYJDXyXYd9tDMN9lZW7NiDCbzLuB8igWLHQb0pexUAqMM71
wfaMfZQ7Ji+6s5Gek1JfCrUaRYKjsSE2w2c60SHxfdGXxcV3Ca/1XjJ0aRYJvdvAUIe2Ws6tv2x1
mN0PISTNOUmfiz7dStCuW5KtTk0zXFu9tUVyf9eLHmhgCo5YwEAJF04cYxIrVxR4OST3tTppt2y3
URFguB63ZhndDhcmG3tnHNgGUDsFjd0z6+veCG+ixs6pn4ubBA/LLp/FPqkqJOI0a9mfCjO9L5fq
xZ1IafEHQLFoO2i4kEw4F1YRh5V5JzgjAJ3pYsJ7xp0yWHoGgGEPU/vS+9U+c7aXTMC49wRgGno/
P8RFo/xKQ2zT5ma36VMruB29YkZp5+0skexyOwmRh1Oo8KofBgcSZH4y3PAcRPUNB88jHt9vCVi5
tLAep6HE+1cazynipUswEUX9/NKLjIBqmxpAPfiB0TD4fYkKKm1CIFatnp39OD2YaOkGzdm/T7Ld
khH4lpt9+7kkp94w2xMiig2cQH2ke9rGtekjCOydNf9y20FOjJd0foTyeQPV/MgndXaW4mkYIp85
6/hcZQQAzDpbFXN98qoQ52+IgPRC312UdTfXvc35CvnQ0J34KNbZIGOkcs8JZwIEp8beydVtPupP
uaJqswL8hQiTIO44iTrZujkVKW0+z73JPOfBtMtD2Ic3DT4ubRfriZiNAEzyinYk5nt6ZGXD0c6+
nJX1Z6XIOOp92rLoHaTYmfZ87c0Vq0BbHYEponQEsRhqm9JeeHoDUbbBzIgO1qf4XMbsOkDwZUli
rWTbxmkDvm8sjmHlglpySkJdra9majyDmDbjhgCONcP5dyjT9UpHvN/mwFo3XAxJfdtnG6Pu1Au9
RSevk3U6cpIRVOeAG9fN7L1ia3wtOSytSxI5zskl0QTPlLgOI733Chy8ONa2JN2tZ11TZjHbdmXr
4IR+cL3uaGXl9xGU4pNvwmZ1vUDvl4WHMhTRcFctxGfMGeE2ugUh7MMbhHbGYTXM+xNjtW5llMWZ
iIR9FXwi36TYzFjXOIxDDO83i0vzTMKamaZhB2omHrR6Cr3kFV2Jtab/Qr7xW1SKR3OYzheBo8Sj
hGLebby1OYTfBZW6y2QCV/Bnu9RfK1MRXZ9tJg/es2e8eDo4+La/QdW0D6fheSHQe6nybzPPdvYo
V7r0wbDvoJ9SOwYn0y/vbJOcks53zn0ozkmuNorUzdz0U7CuRr6JbL9GJEI7NfOH+WRmwr3K/GyM
dcpTiGhMzc+53dgxDeuRnTe6Rfn6uOjylvkI5W3IUCChdaQ53m2HvM8xrolHX9OGDiPWFDpGrHde
sW5ce9dX6VtnFpSxyRYBo7P1HffJTzQMhda6LaaL1NpF87FK2xHTN4mqddvX25mW5qaZr2zSLSZ1
r3s3DWiKjqtgrr6ye3MkBGdPSBavrp2K664jEMYL3roRPkKHySQwCba1aI4ELXVJR+CBTHcXaVCc
1uZ1y5vV+tMDB7gbj3WCX/b9MyafQ2Q3GzwlGri3Lc6g54O1nozPvS6uhoxWt5F9o6R8DhlIbQrF
O1NQvx2M2QpWerKTTWGbx1ReeqBkQWSX3BMBm3BlMSDIonebkKGL4X4/pdkFoNzH9mABQTHMvU33
mzax/t7R6wDvnq4HN6tOFSOXqezXGbbpu5ox9Z4TvzpFGSUajWgqXPZLQg0itRnsCElLlMWtZfo7
ZnbIhAfQ8OQX1aZxq3qTbkub0F+dzH2a2P42b8gFyuzPTs+HsxARkar85DUkM05mJhlbdHx9pV1T
t8zM8q8Gz2v3Esb6ccgX/7Fqoq6OoROq28mpvcNMh+czIIn5SidV/ea1NNFY3ASUsNay+m3vS4KW
ImzL67aYwhU6kxMtoju0OZG57nEsIK8fJ/+xVObQrY1EqquxzwmqqM1k6LaVBXKFdYfmgd1v7Sz7
ImeTLAivvY36OgUonX815/JcWwCIc3nJe1quQOW3l5CodRv66nqhXfClUUl1O5VkFnllHt4Jd6Bx
38+00sqwcWF+iDLfqa7kWQlbv+XmgH5fUgPbsallu03IaV/XVrUcEV7lAQeYiQJE+c1uEG56U829
CU4WqK3fzOYWoAneWhok0Tdl5QajGxrXJAiHp9oR2abk4LVJgr7ZTnaeXcoMa7N0fXYuYChcp6hb
1mrsCb5wvWaOk0rp9zljBApCvtsEPddYVL1Zk4UydnuPc8RxJMLqOggy8x7SbECMcuiB/FrInFhR
2SdobVDl+lC5++4wLH7/RfhNefCDgkNz1Cwg/NpN4ikO/wYlpYLDHtcSPyh3tAOCoj17C0+jmuKJ
Z7vvqHPsOLE16Uy06+W0XQIyTuKq1NPO9DJ5MztTeIa0ADdcKEt/n0STEpuh+GQiYLhPy9DKLHb7
gW6RaRnBC6m446YtVL3X9szxeiki5yDhsJ1aTW21zRODnchLqwxgfuta50aM1E2D7KiZRLm1+zD7
XCzS+GYQHrMgvun9raMtcUgsqbYef11FpR01bKJh9CYm0NN0P5ZrT6XLlkltUBH3U8Dkl9Z05y7K
XidDpLcdn0ixypOk3c1+p06CRtC+mOQrSLzl0bKMeudEnDLYr5IzAd7TdUg9c0sPY0Z+AZHfsbSA
o+vSZfCUe/CdPr0f6WLdpP1UbEyY4ruh5BC/guXsjjecdRjLhST+UbzjUFgOVt8JOup8/V90mgfX
7dxP+MKM6D50OLDHJlnlVw69nY2asnnAURRlr12U6is3Dcub0ardkzVG+hXyvp6PResRp1RTFZ/p
sbdktQSZ0b4GRdDFiMeoKmtTye8Qyx1iGgzyQAUI3GwfCmFNzJrygaaImBk/Vqey6pk5lQMYf1l0
mJ6XsQeI49mTd8sC4tOjKUifsP0mS6GXd0qsA8U0GzE1iQf4+2DcuEZybyrjHlAjj8BASbdPrEoe
ly6anhdjaF9CermbhjiuuAwAHzWqmK6Q8Tk7O/wsw8bb4UhOI9JmrOghWxxJpJWjNottBmrjoYu9
a4uhYQ2qO2Kyao2hoWeJv08ARN/OXebXO772RJzdYeQoOGYTvfZwHH0FA3qIDqWTLPhEUp82Y68b
K/ZDOjLbsO1ubb8kZyHv06uQYyRJn4aBAVFi9nUSNH/f+G/K+Ur4GLE7mEr1Tkt4P5eNoZsA05UI
HMyxexSOjTwWUaT33HO4emn8YKS5EczjsXf76UyXrTuQB2Ge63lKPsMI92iJ0D+P62qZ12FqJVca
o8WmLuji06mmijBz8SZdfCWRT778pfoOTyIq3U/NRMTO4EpI1FXV3zVB4+6dcMEMVU3Tc9ukD4AB
07tcDGJrZZqOJ+tn8IpgQIzbEZYYE0FQnO4AxOvW0EtvPMx6DLDbB69u2ZjvPb1iIO8jkz6P6I4V
UgDOaxolYzwGMjoUk6+SWwvS8yPSqOVJsin5LYk/6EaemFdGDzAdTLrNhIutFGpTMjkhvWcTq8IE
B2dZtxNiCDxRLikctfGSubO7GcuakI6wu3Sp8qgHhunPL9xueR7diIaeYSTFyeTgS9oHbZzKb3Q8
gK0+z4QAADN1XefVBIr0sjBm2HmuxAxKe0oMgYC5G3gvfSQDMmU9MzhEKfd0ZaKR2JDgMz6Suu0d
BxQv2DJrzjK9t5Rgmdz80YETB3KbmW3mEBIRkOa5zXPGQ63scmQHwdSvg6aAMZZw9G8j6Paljcp6
LsrkrrVHEO+poBtadvIKz5558ccWnGknRbAXWXMF7Sv4BISfMSLIrSG8VoVN1shU1U6xwqVlDvFS
9tG0ErwvV9rVnd7PzBgRxJlyuF1mn9ZpEij3al6g9GCBmy8IjABmEfgLThvo01sOC5N75pzXbQQw
RVrb0E9KlIYrRJ0YR5yETmA7Jw5rHxOUQDfjlwQ8CD/vNNygN/VWfuKrG68eqtioPK9cszLP5LVY
KngEJsaUPgqQGqNdEerNJzOn3jgutVEtW/qthihR6rZWU61Gk/3IIfYxA8peFy9zqCMBPqsYrmY9
DG9eYdl3RLsztypQhW99XphPRMYwanO8UGwQDHLiZ/Qrb/BO++3ejrS5dnjFdotCI2AbUXodtIaz
pklcHedu1N99BlSrsQ6WW9sz27M7OeJgUp1uoDmT6PZDLPZf6eYea8k/P3CF/8YX/kAS/uffdu/1
RW7WfvxN/xuRhxdf0a+Rh7dv+u3re/l/Dm35RsbeX5Rzlz/5T+WcZdn/QIYe4aqHQAl27t/KOfTd
IBHxmkJFvGiLL8TlP5RzVvAP7MpgR/huoAn/8KD/oZyzPKCISHajALKs6+H4/2+Ucx+IfX/o5tzg
hxzzTzZFA1xGXWAOOyIVus4LGduJPBadeV3U7nqZAhoYxif2tesJWLGtabdHtmAtEHsr8fvV6Kiv
1ZTAdXP2f7qHt/8Ugv+ZffjD+/Qfffh/ruiDShZRsl2j9QZ6ocxjaDQCFLFixBbJijBh6vGa4Fdk
ehvDmbtz6OWwQt3WXMHB+EY39bkJsc9P7nK0BuvNDRq08UYYrMliY3RMyOHWqspHhjnBlmEpC/JC
bqNfM31CwofuiMZHIvFX9Nmr6yzHZakfF5lfc+XP84LQ3p70uK/I+NpLbZAEE9bdhvJcMJlZ3r0w
OQhZr/NF3Jp1/YgS7bGR/XWAWZ6zYkqQoJd/unBk4sawvo7afLb6yd9Vpfkwe7VY0ZXj/9T5NwtB
Wn9/Q3+4zn9yQz/yIKxO+UbXTMMxypEgDRiKemITYpGGiBwRcijUGH6ZXjCSqyxR51nlr3UVHOhb
ukicwDS1SGEYY+7KpAbV5r8TV7iSw2fG9yDsp9su94w1MWdiG1ajPIwEIa47G2FflNvDRs/yEiI2
9OuCwNR4IXZ0Vbr+I/175rrBcNc0weHvf1T7ryL6f787H5G6NLnNASnncJyT8Zah30lXORIi54qb
vGfMzZ6M1DpOscu+JA7vLyTuV7Qk+WZYKFG9rmFqRUdGiQeKm50X2V/7sEt2S0tacCDKT05tU58q
p7pL8Sr0gsHlby79Ijr/2VP6oHtGyjyQcWg2R52I/bzQ2/KOGYllZJqsAwdZqZvchwynBE1zWhKv
g28++0XHUCldF3pc0y0p47Lg9bUaJhYjL+2KXs45cgiZDWqMXuPD31/qD03tzy71g9Y2JSTeA/6g
jz2tACur1hVBG8VAjMPA9JLj1Vft8fqE9WPpoB7XANaTVJh7Kq5Y1+os+VToRv4u9eBXD/3y3/+0
hPlUDZbnIW4JnX7VZ+S59XxZf2xrv2SaokT++YO5WOn+9L+v0oj5lan1EYHamWbimdnYuGr8pVt7
l+bFEFRdnJqAYoG97DhPsJvjpVyVtnwQFyNabqY3yUUq0rakSpXFzvGwKQMmejXL4sGyW+w1wfvf
P5ufyqBd6EF/vdiA3JppJr3qOFUIpMR7JDUI/4r+OUO94HcGig/e7/98Z5d79ad74rH+ZaQ0N0er
Hg+XxpzfSO6P2CEdXLmXukmr654pW+TN8d//ZB88v//5Oz9YFpNKtNVUVg1isuXBnVEHFCiYIjct
V+3ofyf5O1kTsmg8FaInwDjf575Hd8JY1gZ1Hy9GR8tvoPdYCvNT3tAAbPXwJUIOSEoW4a6gbOXv
rvVXj+HDHuZ7s+Enc6iO3Ti8qmy2GV9fhn0uQrHQxbOXYevxBQwnu0V7t0xx6MoXbZNBEwoUdWwv
m9nsPsneWCeCRqFFTQs8BPljXKT+aZyyr01m3xPytiBEtM01+IdNK83fkDDsy/vyPz9x/Nx/fcBL
2DZg153muGRUxgVi05YMDdvxH83FfkHIQJcdZqBbxIPQ61n5256zL0biG4bqVzOpq47j3xlIfRe7
vx9rxqRtQPpxvk8k7CMUy+ZvFs4fpvufXSp11Z/fxapi4C2TqDnmrYHEoLfD89Ih0ls4ZlxH4+Jj
+KNCwSY6o+NApyGs4r72lXnjWcJfyYu2B2ElDSbhriJJk9sD9rmqEukwkGrbfWmjfh3zZ3rpT3Pt
fI4sZgEjsGK6G2+w9lIqEWgO2WTWaAfnUygDdBWe++hUv+Okf3By/+vl9z96cZLmItdxLcWEI439
Kjv5fnIExvs+eGQiV/11oT/xuE7e4mw5Ip1oqWyrsjJ+U0P4l4/sZzf5w5JfhZ3ubd5MFLalGZfL
TNC8pOhBzZbeKkoKqM4EuVbMdg1z/FI47ldl0KfN8C2yXTl653OGMkOCAsqZSWnUf5skRxxCqIht
a3McB9LqRax0A8FhauQaYe+dUoW7n0QMAWYNiOkky+HkGhUjpiod11UagmoOm2hb9fY5VGOxI998
Xyb222IbIaXZQE6URCxuGVRTHJ2flrA8ONhpV2xKjAMa877W9kg+pv7sJcyIGi+59eaUIXptXA8A
54oyeEmd4nVgEUc1g1hLOHuVis00MpLBPvD6m9XtsjL87AZ/2MQCsx1Df7D7ozlR0ALXeWwHFFyK
EJsVIi86OanNuVETS2n0nQO6pAL0waK4ZicutiGlSMxY+i1KaVFl6nL6TwQtWqZ7epw62vwUwn9/
re7ly/rZtX7YEXFqiGZw+uHI5P1aD1cB9GZ0Lq5T0urEYeH23pHJu72eArKqqAsI/6KJgAkgomBo
wUxPhH3X6YLZAGL19LqI8iowwl1Dn0eFzV5N5FcS5NsG7l4vzq50BT9rcmQ8QYnjr3XTb4r6M23Q
vcREjgtX3xNCSGuaQTejyDmxyMK8K/0zay+Nk7McYA0HW0GGfMak/e/vg/2rZ/Zhs00W1rl0HPTR
I2x4R/e7fCwqJtcd8UAHEIMABUPsB7U54Vmlz8mbaeKji3YAupY3sOti7+ZLg0KpKjeteUHQNVgV
LHtgKO1iAWlnMjl/c7E/L2PYE/66TBozoHaBKO5IbqBnx3U0i0Pm5/NVUuG5LssQZFdDZNnlA0TQ
HMQuOqlYRPXZ9S2BcwRTPVriNLsNGSA+jDJkmrq4+orIZlKuq7q75LVi71BFvvHb39Qz/q82og+7
/oyy52LWqo80fbv14vbMpLvC3xctysIhUsvGSVWHziJH94bBcj3IKkRaglROiuYMK+c+aBIko/Pe
sxAsKo+amazddDMB7Y8HovlWGekCsSPzjmB0ZN4+VraVbee4uoMLvbwIJoZTiDoicdsRZIiIyHb3
mFOKvcPAcdUYJLCWKb/QWJgpkCfPK9XhZdBzfu8lFH2XqjFpy3qdFu1+mMtXQsBus9HaKbekLeam
hyZhKGxUmzxBmLYKyIbeCMcklxQJ6SGZi4Lv6FLVm9W0awf/BdYXRTUm1c2ArjG2yxLF4Bg62//H
t+VDAWM1hd9zeFXHxCD1XCkOE207whMaZTJd2o4iFoLmXVD375OLx6cz1IJFo1WbqOrHTe203qap
rRer9Y7F4twNuYPEIG04nTjezWQPZ7dCLFI51m+2qF+cSgCT/fUFr0dVuUGuymNRhC/p0H3uJp6B
Z46EitrpLYETL7YdvEg7vZnQt+1KXCrrzDeYxlToyxo7u22l9Tbn2f3f38RfXtGHysRhyU2noKKT
0VjZjTWjNgK1b3cPiQNR0/BxmdhRs7bV7G1Sy7XWuOygbTXGUbt1GuxYYJD1LvSMrkSyZNiEEvGb
7+oXfR8//HDctAdI7G1nqqNIl5EPviFcFUjhzinJP6CImg4FWYGB4d90gmPzEnVEoIPy2gQSGMmE
cYXxT21ujbG36SeQyKh4EX+zw/zifAH34q/P0kJhFqoe1WrlXvCs1m4kzdQ0wquAYbfPp37JzPW8
MJZW+hvX8y+flvfXv1MiS7TskolFklm7rkh2poSoQBTNCf0dMfbmro2idQP5vZjQE+TJU9smOxv3
Ix0UJNiLgyI87X6T7PDBNP7viu8jLJOH7o2NZU3HYBienAse1ukGpHbFdJvkE6e6lj6KV1TvTHNP
hNYeHGIDXE79ce4u3sbp0EwQ0vy1zlzECjp/80PjNxzVH/jSnxQAHxFPvJem6o2pP/Yp8gx6OOJz
Qs38nWyE6KiHmqY0smDADM42y4ZTQTesbNvPplefdUY3YIB7sB9CLH50DLIj1eV41wk/A8Fa3nuE
Yy9+/hoEHOgwXCJO635jMv/Vjv2Rt5uUBjCmLuyPVjM8eV0UIuKaVlNnhCul5atVdJ9HwQbBPIYp
VIckt2QIrpgweH16LRlTtpmoKXACZysW3ndugo2GKHsXFVXtb9aNy4r1s9v7Yc/zlQGscvT6o22h
6I/M/MpqpgLfS/UNCDOnp1rc+Bx8V3rBhOPWZ6tmu4MOyZVJLo8V9nEJ2bCa5CXQFGf9uDaU3e1+
XN//70b/L2OQ/jd2+i88/L/r9BdZ271Vf2nxX/7IP1v8gfcPAgoAJdmMURj3EEX0hzneN/8RAowz
CW+4gPLsC0DkX+Z4n7EAYJHA+/EnLq3Mf3njnX/QwEEXF4GEJNolcv+rDr/pXlbN//E+OUA0/7qy
iQgXqGBgvaGxHiZn0fptt8pCsptpNfcCiZKW/n0m+gKXpQ9Hfs/wbarVzkZGPCyMMMm+mei55yST
28NkM/p1rfTA4W7+PmdVEJFITnivEFF/4HRgz/Q0DLxkCrdcgdkFuUbMIDG8M7wRQ5M0eiJqmafJ
ZzRafkgXOpuIp1+GpMAkXyVfvGFW1TorivFpMlUhrgA0QtpJwgZr0cyiQedjWILvNqB+pKZlXuhj
VWM9ngkndq+x3IX+WXQsPMSrIo07FUaVitskWnT1HGgZjKd5zOtarpBm4+dZhVoz412kaZrngLoB
e35pdeG0TfIe9gbwQsvcSKdMOsQFI26vevRF89LO9hztZjCPNo5POrdPNMCaWyCOY3SzhF6JYt7h
uH6EkJWb1/DrLSeGX5XJs1EjuLr1dFNNzgq0cYONqLbqqG9Wpc/t4KBTOsMZxt+UfWasb6mDmKnK
LCaIvs7uDMcZSwjBS88o0+rNoL5j1C7UFU1ftgVs7uNg3enerNqDNLG4r+RUh+1zDi+IvdPpc4cG
pk7Qn5J0UHufu8oYG/RguC5KXO5m0IYI8kHBj5zge1lEX0fVJNb3oC918+gEXdWdVemN1Y3h4t0+
aYaq8gbl88ADCIcCXH2fIUKiY4V8frlcZOBKGQdBmqWPKPC8+kaAqM6JpEaJQmNGdlbdnYup8sPn
wtZ4Dvu2YLaNCpC7HAk3Y8JAMHOtcGDK6F70njXedFKq/AojGgHjoxyr9hs9vUT3m66pnPqzo5v2
hJY95NAsWy/0TYxa0/BQJXlYrJpMlNYjwciOvVbQpAEFYEjmkCZxtTiEl3pMoinGkG2O+bIeUtld
N4HdXAtG/OTaCgnX2A2VOFJi4U9dtYnQqDgbg3SYJGngJfihvNwchZuY4Hq2uFG3667wspeLYr5F
fCONoyy0Nja+TqW5mbVyby1k8ocuHBysdLLOLxYy2QdbxFdFSNPTMG2IqaU5bBgsIpkbhosPo1z8
8BWZ0DjTRgwRPkhDh3HRmhrPbW1vE9MKXlERmquO7Oc6rtLu4qNNRj1fTPJqp+GKfgJ6O8OJ9DjJ
bSZSV8Z1Ar283yniTr9l3WBcVOr+Q6CjukZ4nC8JwmpX1Pu6AYuLJnnBOjx40aMzEzdcRf44bVvh
e+k1ojqcAeSzVwcrbdrXhpC/Y9bjULQLi6sqCtjRMaL40Tl0UZLBdTSwUMUpBklk8CVqqpWlZKTv
mjks7oi0F2yCY2LdTkkRktSSw1VilhXmb0kCobeOFnWXKBKv9jO5V8Oa4KH7sm38/QzUTa0nB5nK
1kDSorZkVM3jprPRPtGnWojaExUxaSZ0Rjo/VdfkJyFBcV/MDv14ABhZxxpJV7V3lqRqN1btzO1V
bjWHKhz1u7UI7o4U+brFG8IAjHPPoait7rlKXX57Ecy0x/JhBAaAWtKItTs7JrrxXOZ7gdrpi8xJ
jdwVU51iULXq/FmDBTkWdNrpoXWJf5eNjlNeez2rzTpxhH3izBVR65H082Wa5bWZLZa9LvWYX9Fa
GqaTGrxkjC1WFIQtjQvAw26N9D3XXnQdGMV13Uy1fOi9wbppNRbgVSs91B9VOzw3OYYC3bnG0XEk
x5iSRRU1yCw8sJXA+sNtUOX1Np34jBsgfjHKtJMnkYFfjFs03Jox7NSmNUyM9KidSugNrM7BOcCf
tzzziiztF8rasjik6G7OncHg9yGp+gp3fSiq7r1d4Drsoy6NwkNCd+ktow1bbX1U6nAo0rYL7/rK
E9FhajvrRfh0DjBMzfyZmiQAlwa7baIY0inaXcXXMMQ2Z9mz8DTwMKjh0ou9fkyBZiQ2ehRrWiwR
z4ty1LojcYmEWnCNzH3ow3prFdbFeO/DP73MesvkitBkjkBTl+kcakrQd2t4vcl8o1wuZ11L27We
bbPP5y2vHLkto4xS55TJRSOD9Rt/OMuIF+I9TJUNKiCtwoVTt4+50XHNi4vXyonfTIQ9ng1/Mep9
0xZ4Eqsq1YwHywzabZGbp8Xn50Y/x26znpPBD7E7GCENt9xLja02s/mp00X1DIwjc9dpqnR/sAYT
ZMuI/c/Zqj7TmLGaRJFxkjaoQqegNw+tUqXzya2DlFW4R44yM9zApVtVsMDwdMnYm5lHbvRYh82O
FIAZ93KvsOGWQK2wbnkuUEZVM4GZbafI72ZiqW7kMLf1xujmbDr5lm0m8Zw1BWwURJT7WinYIl6Z
VdVj3oj+bsI2gu/HKjXzW0KM22NqBEW3SyZmbKif8oie3+Sbxl1n9sxOkz5l5jVMqu2vukUnAz53
QXGsGk7eWweBqL0SYWXj+GHDFOPBIvK1idEp5cVqspep2KrQ75prZ0jpWtLPQfNQL/iKVlMWEdne
Bex9q4aeZf99tksvWrm8CajnypYH1iakd6+bRthmnFnsUxWvlKlfwjQx2nVjhUm/roU/MX5vpvbR
LGoSiRYM7WcdSm/YO14y/F/OzmM3cmVpt09EgN5Mq4pl5E23WuoJoXb03iX59HdR/x1o8xSLgEYb
aJxTKaaJjIz4zJ++tTNpn+se3Yk+pup5bVqlQ6GIkHOQDC5yqhi1MXxzqipBDVJVe3mb+c2QPpQo
Lr8WRoE1nw4aldvQ8eBB2UrYp26gq3mIk40qrIMmUaXFR9zRFWy4fZhhKDX6/pNPIVC+Sx1jtJAJ
aIE7ZIqkMgOp2tzZrFYK3QHfAYppjvKjtSTBSid412RHqZUp02UhORIw5zDV7hKLIteW5Joaeyfq
+J4qiIW+HPIA5sYcVYfqnBPEyXUZ2Mq3Amq8tSVfzA7giu37CPhcgxRqEdZPqLH3T/zd8i/NRj+c
b86y8CSPdUAS1wx293tE8FB1MxEoWIWlTT/sIgujlReUPszqiDGDGVvbygLCiKdKYzV7kOkSrzyR
Od/A0ovIta2AzSwFeo3Ao9TIGQBSGSZUSwQariUoGdVW9zO1RJklKvotsVC+Cf1MdGRadZJdp2Mo
YIS0NsL/RWsiuVM0onMjqxDvjpoJyk1+2PfZse6SQD3WSZOhE1LFPOD4Wzt0EywOrBulbTvivAel
8z5Qu1g85y1CHtfjEEjoGIkhTk9CAFLYVRYdQwRTFLSDlQbfre2omMAiw161cW7v1KC+dppmaI7K
aEKq6wFm+C+suWZc41+RVn+LLOtUeN36WL7HoEIpiFL2FQ8DuqDKo9ZJLZLkTUQlBIHadG8CJXrN
VSSKAk2LasQAy9YgM4XXcaAkr6Kkope4NqLx27bHosZKcGfraAsBPfRK65GkR2u3sm2E1Xeos0Vx
GwekDPDKMnEDQwydc5lfvsu8kWQmTQMt+R6pRtreRBlP+FcpMfT8taNmY94rIBjt44AE8jdYBVrB
PkuK+7wDpXKsQM8aO1I4+F60fBHwFKh4qtumLGXnLxJ9Fb28UBmpnupDK91Iluk1V3pRh8juJiVG
EbZS5OOmjAxnKszqZWJdsethz6iyIUn3oex50oMwna4HYy1xgljsKDATN3NYp702yEPP5eOn+kYx
mxbeEppT37ADN9l0ZoDK7FuRt1H/28kJCr8pPCnjHwftvabGf42DKkO7tpKK5xB+cN62TbhHwK3k
QnNxrSGihaGDZ2pcc/UkwoeLElc+Dyk/bMJ3PTXNVyGq2naFVPgY9mQWRT3QgBpivKQOtTrsNIn/
evSKYgTKrj29L/PhQekaKRiQ6dDirtgRC4KMRW1tTd1GJOigp6OaTLkJBrWizVdLDvpT3Eo7LURI
dytpGVV0MPrwCZNQaB36U5n3AnXJh6NIb8tLrZ2qQaEDPGB5HsQQu8Oe41VRI83aRV5OTkRvP/Tv
O4Q6/L+EWVzp4TPXApHf0rJPiCMCxNkYjqicN9Diav3UBrxGn7LcKpJtbZiZT0brt2C7E+Q8thZx
1HMNdL5DFHyHRpuMHB0zvKbc4jyrmRlGBwizXXkv1RqpU0eEia7yvOyfRw3XygfUcgP9sQjjDsoH
71KgwmB4FZdnvJEe4etC4KpI77rneqhlrq8xTZOroe69Dh0XRfuRV6P6T22qHsBr7ot3WbKUZ3p3
bYEkXUGnIPBbLdsleaujGNL34d8sw+Wp2ECaTjvSxTxmFyq1QCSsT2Qr4ittmB91cZeSk+BUZ7Sv
1O09aCpdax9VE1mOSLZ4GplyYhlbblxRuxrqWQkOwLAkae6XbR6nm6FJ8wSkdK+xEu1oPES2VyDS
POpiA69Q2sEN1rudapTqAyp0YOc1xSu0TZNyvQFryYwKwHMCMTCoai69KEcRba+Wcuu7TsGt/1vg
6A3zTBW1vs2qQHE4WwknrCgq2JqNJE96V0Zi3KuA8+oHoxiQPNKAEGVbVKPTZBciyhZcjyI0auJb
EmgbrTKy0A156zQn0IDS7dC2PloBWtbbNzWqeuTrUq6F9abWC/OHkdT2H01IcvOGikEt7gNL6pAo
ivR2skcyPD5BZMZ9YsBPpc/e6fYjP1EaNx2iPRPJXgHDj4Vu1pFYpWUUH2Xsdukbt3ZuatsiNZQX
ZBUMbh5/MJ5jxaICUBls722CbaV94r5pgpNuBNopb8rcPKR4EkKAqk0vhblSVuFtPxDm3LjqBOwZ
YAqo1Hl5H2wAFpXedQWBJ0HhgSx1y3PCfuqD0kECyOnReyrsOnyFqjBh7b1K3fpqan/3WjtCDKBw
gm+lX5o/4hbODOIPcfheeM34bFsZfku8olL0AQcdGkKgOQ9m54U/LblNlJ3Ux9mJQYYHbdAkl8Aa
PwJDA2WZ4LmbIlxj1wfDB3t3SqMB6woEHxVYvTE+YmxZ20CyiDTA3wuNhzL3XJuVG0QzgOlJZIzB
s99JVv6ziAvSHLXWcv2fVNp+8Dx5RVILxkHLoDaAbug2BEcV38VOk9zUA82IqJX8DrCPYpVuVQEI
epoA/FCFJZWo63FrZS0qQqoBNKiNUUhkg0kKZRspqTYGznXOdhRBWm8TXuIbIxRu7OR3qmEN34Gp
t0c/seXhuvHzrPpdC9njskibxr+ShjoFlyDboYZSQxRp+oOQeY1tnbhEFwRnM0l60MohuG20wJah
/RXWabQxqIAwLSx9B+bWD7+nPnSTB5rEukqOqnQCWRfff6RcmA6uU7fpnVF32oAiopcPt6JE50cr
+/J68FQdQasuK5Ot4XGRNo5TohGm6/YvBV3IEFAAmckmN0LnWYPEfeV7WgF7s+0QVxu7ULzwAkIc
QZKqAc+/Mcqba6myzGILunX4IaOAdvKgRoAzcLzorujy9F+iWFaZ8eZViBaYzo7pddqNibjuoO9N
MoUgWbdDjErVDnyYpIIGYs0OdpR0iJYZmRF6z5bhw+KQIsT2kgLVA169kCmvVK9tC2bTav4i6YeH
g4F4qLVRRn0oD3qbahDqhei25HHefaj26o3uOY9tGzj0E0UPQpKwOd7WWlioN0mmZ3+T2rQekbd1
3gY7lOOrLFAS71jh9Y38ARpW7WGcaN+bBq2GJwNzmke98ehOIoA3AMsT1qua9RlAaC1z5azbDwHv
eiP73WsciY1OL/RVpqqGiolGttZ4CERGMDR9zzHvNWqtWGPW4cBjgPTpJVBGcSq5Ox/toamlU2oK
ynEJUi2PmB2NV11tAagdPCe58ovD74KGHO6WcN11ud9ZB7RooN+YU9UxUCL/WU384FWx2VyhHYI9
FLrRHvI8BNNbhRSPtqg2sBSRGWp3g5+od6Y/Du8eBaXvKe3o+6FwGuXoZMqLg+TxAD/A8LtvY5LA
Haoa37+KDGTtKC8ZwbVRBsGJhZE2RY24MQ42fcrjrq5oTDD9xncPQbtuZ5I8V9tWSkBfTvWcf9rY
wWV3Yo16Z6TXzpMjo9YTOtC8JS0CSRCXA24bCtuWc0or6zGSe9HteW/rMR6DAzW+TtbLNw03C9Qt
PE2jEpxKj4ojNSfaR03BWvXZb90Yh7/20BUAwKXBgBxXpfa/LMvyP7rRRfxfTdwMaZU3kBHDjDIw
Va9AfVZ9iqFu4fTtW6lmtO37DIY58lVV42HFY0XVBryTJ0gOB3HTChHiFUIt+Bulek3sRQcM6V60
df+TclSR7TuztP9ysNQjPkvIdWkpcnxKfKuNFRwps9Da+9JE141wbf2KU8szV9yUzjaLKO7PwDi9
YmdcfHmB4ojiekQjqKcAF1CgGl6Hcj8gIpOFK7jGs8AfxpoBXtSEAiJ1NaSr1LE6JGMIdww+O/3f
8ZHH1xY5FYrxlbPyaVN/4lzfYgZZSYhFbayIwrWy+KZAosKTb4AfrDV8z0JL+JpZmw3oDpdJw88H
dc6ztEVSKe7uHc06lSjn7UbP36VKb+wwr6uY0fa6Db2X0DR+D2vW00sfOENZBFYjS3k9FjBpa0RW
PDvZUGmFltP6/9erW0QvK9M2ODOHc/uI2vLKPIYH5ab6lM0lXuwmoVzxVm5ybdvDpdgrva7uO6/E
36JErRYawh8kfjWe9xjJhRN2L1YLTbifOmcP/zf0Z37Hwh6apKU/wzW9AfZ6rSJ/Rr3lH3KMz7xF
qSI5+Xe8w6+kROLNMaws8cL8WjOQwwB+QlFjxrLYnIJrIJbVPa+Un5c/ZaGvZs1QCmPXK6EogbyM
E5uskA8BeFfVeiqq+nR5hPNACO1/TBJyJ6r12KigyRcUb6ry0E/RkIwAmsKmHaStCqk6hRPIc2at
/Tzt/3NbZh5RGujXvkYuBCtIztMDJdtjYQCJ8l8kxBLLYC+nkwcAaqbJ2jZdOIvWLLJkNjx0v6uF
aynqxCmB9y5RK7z1ULbOw0OZ7W0erTHSOcVBDn6lzcoOWVrCWYhRyNwKB8y8C8A2vQ7UQd9UIYhw
3vDjU6vmq+dwOtLnJnUWbMxqkFTOIQMF0pVQ4h0foqe3g5M9STV42HrYFkpBo3EFDrX0YbPQ0o3K
xNfMhZtx2BEl3jeo6feCayETK0Ms3Dzm9O+fSACJHmu8rVvh5nJ2lMMAhre5Y6UILG5m+lzr/7J0
BblxHq+EE+8sbPhIcUsK6g6uKSlXDDKNKbzOtcLqJWmUrR4DUkIAPYoe+I8MrNRAjQYVoWwvefn1
6KxZsyx99SymiAgrEMvnDwlzFF/1/pYe3Y7B1Pwnj/KkQKTGWLn/loaaxRc9E2ZT14lwVRvBNTp5
mfqro5qYS8L1iAEj4uTUL1dCzcKOmbteBrwTZMiwwh2kH44snQrTnCLAICETy9uXtyllw1un/oem
6tYkZotgdKXhPQzeEIS+/EcsXA7mLPRQM0rtuGTXUmd3Q4qimfEqpenBV59NE2W4ZuUS+jD/OXMc
P+Cmn/ZupABLDqqMGAfCk0rqdcw7yECoEHHN/nevnBwNihUyGMbrtLMtqooth0f3qytESw5pX25j
YGhoRGKXll/n6KxPk1T2xl1Lt0sKjCvbGTaMs23yPyB9N1FSrUHDFgK0OQtaiWeMZeWjjt+RS29U
59EAexoa4Q3OaXcNvVyTw8AuFJW5mw7i5bU5j/riCM5CmI8scWJPIawau++WObqjxvawBaLAjqsq
3l4ZXixUS31msWlu+wjprZaiCIHOuLEGtJspwkbg7jtRHiolOipBs9Hzn7Js7Wrr7fJfeR7Gx185
C3xOK+OLDPX5YxsTABrvl1UfMjzip5087VmOTD5q24bK2TC8CLQ4uU6s/mp1FyvTQpzZXcYsMgZq
iZ8CxoTuWN8moGQpZKHtdedwZvle4lOg/aQkAH5LRkQtW9nUi8POYmRSjkFFNV9gFkoHFF0Sh+8v
iFK5/UBEbNiYTEWV7WuPxl3c/1mZ8oX9aMxCYoQ1UYmLonCFEmK98UMxMlr5+74wn7XqNoATEicA
7GCA2mDrVgZdCBUT1urz7VMlMHVChVAhWdK+jO70cPKPAqxUem+1Mhwr853EwRgQk6eqRXkTq9WM
Bqd1E7byldFBWsuSHA+BtetwilHnFn1KQj+FFEtu0Hr0uBiaQHZcv0eSesDe8GHlexfCszELjYlc
hWU2/v8L0Nd+5R7qr5V1N0S3bK1WS2+1/rbvDyYskVhxOXJYlt1xMaFtcbz8Nyz9CbMkzUS12Etk
T7iB+ldP40dzTHHFDF0z2F0eYCFfN2aBTUXsqwT7JFyH0t+2tJx/eV4c2UqXf/48iwpC/SyCBZ0q
ZXJJxsJOsOR/HWJiIIS4w60Wsnu574H7mN7HDY5nHCXzlZO5tFdnMSmIh8wQrT/wCHM6NNyHb43n
v2N99x0/p300lO+qppcrd+jCKumz4KOaODHQ6BjQxmzB4dl3Y+9An9fsewq9K2Ms7PUPZtCnvR7R
t07t2iDA5cZ32YyeVtOQhZxHn8USvIQzq7F5CKSadgP9a88MoZgY3Uz569Biwu3HzwTrlR0xrcCZ
Q/sBmfz0IXVka7hNM5xu5XfVAFqleUnzq4h4RcRkSxhj+/7lj5uFiEY2Uzg2BMrpldORT6BNu/dI
rDyEUj/eNqt7fWHL6bNwoUZqAg6DD+uLakcT2FW18J7Y4ItobyfVH/Liy1M4Lcy5GZwFBT8JjCTL
+KbSjH5NkX8KQ9UrZMrrTlnZbgtxQZ/FhbrGqaQzGaOXh6Ofpa41Gsji14fLn7C0m+dhgTZ0FYkR
t6E0f8tV74EX5uVfXvrDZwcfuw4IPAMmHFj3/E6K8S1PrFerq/9c/vmFo67NjrpngR7oVE24QEH/
mIN/BxvyRHubLgWg1ctjLHzCZOv1+VqjiDwIKzSJmWDdaUhZFbCw8rERp8u/v3Dg5y7wSpzBV7d6
kgecfsi4oTQjUfao5uWhnHLE8HE1L1uarunfPx12wDWRokeE/yg2rxSd6MsdOsrokWf5F3NzbXbE
Y0/YUusUg2vq8nZ6VAieBRp6d9PRqMnAgLduCShVcVgNK0uJ39xKuNQQV7cbekaWVx2nKM9DjbR7
ms3q1TBKd3ody8OLMdwR0i6v29K+mJ17qjW6bTgYobSV9S8SjQKCJh33JJiXf38hrmizM9+hgdcY
3Jwu9e0n2cMIAI3IwhmugDqdJOX5a6PMjn4KMp2mRT+giglXGOriBqzr3XTP6OV4dPJ497VxZoGg
ypFBxKlmcFVzAIUYKFBn8p+q3BzasXv86qR9PHc/7fBUBwHkRHxOpaR3bd7eVSh1IS1wP0jhbdd/
bWkmJaPP54jmTw6WrxvcfizJzvDJyVvUcPIfhVS/+NrXqqtzI0jPLrzao27mmmj6/99Lute2bQDA
Bf+9lUEWrkl1FhIiv/JMo2CQ0I/hcHrbUFWnFyu3sQ1YW0lD90sb4EOx5tPK+FLc6ViOD24Qd0iC
9re53aA17unkogJl8SR+uDzQ0hfNLv4gN2oL5Bq0KQvbOim1j5rGuyemVdr4wU7F0cdUhpUK1UJE
VWdBwAE8AxaFxNYZ4nsHgWGa6uWxsstfQCdXZm7hdv7QZfk0c0J3LOBVvDpsv6MTHpfdRiaWXp6t
hSimzs4/FsS15MEHcOUAcy/kRr8DKASfsTI/S/X7DyLapz++T0w6/E5AlEye2+HVpvQAjzPbA8ba
jShqRUL5XhZfO5dzl+IsMMBS56wGhLacmap/8kp2ICBM6o0qKgG1p2grX7ZwbX/QFj99WA29EIEr
Xhl8kgXv2JbBYoaHCatU6qASmnq7mqUvbOmPmvCnsZpY64XGzepWrdjLqLBDXb37qDDbxjYIxu1q
ZFtar4+q0qeh8gHLq8JxeH4Y0oEqjeK/pBGeGZjLVPdD9ljFGPWuVTuX5nDalJ8GM2vVDp2S7+LR
QdhU8+5oALxk9zGT41RQN52v3T8f7cFPQ/ngEjHvyQk/Rf/N8O1JwYxiVDyKTRfXAxIdq4WZ6YI+
8yD4eHx/GkrV+0zW0F1wtVSjccpTSj6Uncl+QAl01wMRwxMqEYCsxuYJq3nnrfMhnhW94j0pQS1t
L5/spcmd5Q+oxJkJKkDkRDSOUtN6qFEEjkBctYqFopz4Vlc/+rWe2UKMUmZhpCWO+0VCApYE9V8n
NCokUgA5Xf6ShSD7sVc/TahpeE7rS+Xg+iomTVUhb21PfW57f9tr+spxXjhic404SY1oLMiMAXLb
LTrZlZv+11AiNsJL2KT6rYTh17biXKMNWKnkGR1DTQtCBzFF9n3K7xKJa3Ct/XWePq0p8pRWfpo0
C8KigvUuF3sU/Cyd6nUwE+Bpcb2BILhDzueq7/D6Evi/8AhIjdgttf4XxAsMjpqD4oTPGVVt/vfX
I8YzlxdyYZfIs2TDN9sOoUfeBr7c3vucbdSsXi//9EK2LM9CiZ4afdFMe8TIdaidzt5DQrcVyDZ0
iXMz1Qovj7NwX8rTp32aVg0tJBNDY1K/xLsZOhSGKQI+ffWhP5cvE4NtKJY/JS+m8tvu7BtUKK+R
jXu//NcvxAR5FhPAyHd2YpHtjcCf911Y4L6ng7qFeFTfBlkOog9B6q2Td+1GSbA6uDzs0uLMogPg
4qYL4gnSp6M8j/jwLbnZVZ2mFEsonWy0SR7n8lBL6zN7Z6jVkEh1zgPAon+FE8IurIxvFaH+8s+f
DxPyXBZMSH6WD+jDu44Eet3hFMlW/hbFJBlKftU24iotTl8bavoTPu20YEQMuzKg/3fR09RGy8cE
MPeBxt0VjeWxWmssTzPzv9cVtO3/jgM4MhsLXG5dOUq0X2EHpAn3pwlXH3u3DSiEREgpkFATA5W6
Xktqz6+T7MxCAeDoUi+EOrhDHiK9rR51w7xHkvzy3J2/MWRnFg3go4S5nPLrSqa+hrp4roPumxeq
h9WDej6UTdT0/6xOpIck+yGzVoQQYDBwI3bnK2+ypd+ePSqQwhKTkQZhMmiepnIJPhErYXJp2mcB
oJexR0wt9q8qF9vSaa8yQ71b/cOXpn12zr1GjeVxZNrlIIEd196kE/YCLtVquWJphNnxtoLS7qxC
IoB5zY5Om56Zz7Z+kopkZecsJMDyXEUHM0ghOyM0NjhY6Pi9kPZWuEyDp8CWHMkxRlt94X+kR2fO
3iSW/PmMD2FVhLLO56Ra8c3B969vcAtoxutI9o9Tv12SdQCcHRYXHWzMUbF+fOmAzNVvTJOLP8oU
7hmIiU4W7QvD2+Yl9kjBSvhaWKm5go1U5Y6mhAZvMUDwYkLOlulNa4K79bKVDHfhnMxlHbC5b9Wy
0niCaaKBBGL+W2/wLAT6OarUiiNJK6JydPPExvUC8x2MpaX4MbPq5qYtyne5MMad54ETv7wiSwPO
Dn1dgdtHzgQ5L8jJNq8RBJG2JhAKHyiyZyqH1Tfe0kizGDACR/YszefT4qQ4mj1C9+j2B5iUYK+W
tll0rYZq5UoGjfvL37a0F2ZxoYLNUgc4dZCLFmIXJYM4ta0R7pVRUY4+ZBn38jgL0c2eRQd0jHnK
tfnInsMt2NIPEBuPsq2sfMb5NEaeQ0kRfrRxvEFxLaq0R1/UN3ITX1ckARuQoq6ux85KlrGwsecQ
0WhS/+4MVsiwy2tYQD+Uwj5cnqKlb5j+/VNWYUeaGTUlx9IDgz49eiOb3mhYX5tc+OqamPPSKNNG
+DQK9SpMFC2b3AVgqG1GB7nKrkV0CwdrHbC1sKus2SUfFFpFrgeepeqdPfJ8v6RKugt841DK3cpt
sDTEtECfvqNp21zxhxBPqzR+kR0asdRCTEdyyxo64+UVWRpjdvBZBzoxCp8RhbhQopEeozneRtDw
xwBbuH5l8y4NMzv1ZZELB6ew0e11UeDZi3OpE0knHnrwuZWVILZwAK3ZQTcxOkfvioM+Stg45/Jw
ixsMqoVqsNJeWohd1uyEx3I1mDEkQhYAMWNpxDrpZQJ8RXQvkHvdr5YSl67mObhTg/A4RD3xGGsQ
dP3udLpINJMmV7AaKjCtpRKrqhxLs/VUfGH65hjP3MMJ1h6Q3pl+/aN9RSUeUNmY/I0gw2XAPDP/
bSqM0TBRqAPGUuzyGLi8ERfm1pyFhkRW9ExFJcWlSx5lbyMGNxp15szr0Od+jaGPXB5nITiY0w79
dKiQDdPjWC6wWqHE2A0+HUL5EfNZyLVvrbr2rJn29ZnUypxFhzBAkFc1KtVNrX0xGRFb8pUQk5r0
fYQqhDl1uQyxj0NjW47/jLW6y3mFNcg5s5Chp4Vpc5OrbojurlB119PwQ272XN9FcUJqxkUT6g6c
kpy8AK5EZBQ5KMB6dXIVOcGtglEJ9c+Y5V4tsy4c/TnW01KrFk8IOi1BEGmuLDcQwoP4MEi+da2n
LU7Hlxd24doyZyEG2LMeR05qgL1C+FnABt84SF8dLv/60vacxZauC1CISnyUIkPIp2YzmqgMlS4k
nWQDw+kJy2exa5XVDTT97rkNNAs1gRZIkTKEBndYvKt4yOj6D1HukyDe1cNtnr2F0nfhPbVrJdSF
VZpjJlGSdcZeDgxX6c0rYVSHuhK3BRZxsAVXFmhpiGlqP528EQowyVZkuBHqiFDoteYGym9/8kO/
uhY89y+v1EIYm8MhUQwTXuXlhusr2Z8I6Vfut5Ph/Ln860svtDnwEf2TLBnVSV5VTQ6NLp0EgGQ9
k9FAiY/2qL5DZHQNozpBZft7eUzn/F4wZsEkTiQeM9PO9hQ8VBoegmKroJ7V5Lco1XLznDRpTc99
Acwgz4GOtR+YnS1aA6LwVL0sj0Z164fGgcG6HA/M2zay9zGGfVK0X68XLxxeY5aG5D2K4GnBqAqg
QLR7vnXeo6qPu0jsK+OVsQXS5X1zF9UvE8HONgOMslf25dL0zgKH4/Tw3JCmdNOivu4n3WEI2w0O
IFn/2o3NwdZwGmxRgrm8mkvHYBZJUKszbWy8TNeojnDvX1JhbL1yuAlL64sjzGNHj1iR1/JBlVxe
C8hniYjf8fiklre7/A0L0XAOctQKKNpd7hGdsArfpDo4alm6Vkf4smN6VQXCwRb58fJYZ7eGylP3
v2FD1z0p9bue3Y820yYv1VNkO/XK2p8NFvz47GglFqahuodgq0fN2RmcK4y3T7LivF3+28+uNT8/
fdPnkJfUo9zI/LyJ2sE4abgY6W0VkUL1a8XGpS+YnRwUz3DUzhmizfPbRsnufX18Mbovvdj4gtnh
gF+q50YlDNcWyZNPzW43UIaCEP9DkYNjFgcrorZn0zLGmZ0K2dbQ4jBN3aV9jeNRuUuzlzyRHitx
Wm0Tno/dDDI/GE7XCbPVdNc35O3EOK3VuwmPP7y2CeIXT6aPAk25ckaWRpvjAUbDqUSpKUBMlOww
9M2VVgfv0+yNko7POVbM5EH5TrejYx2uRrOFLTdHBuh2G2dNaOiuGZfVYxRryTf41GW46aVc2kRN
oj9c3tsL53IOC5CDoNJsTdddnF1QXEeLZNDyNQuXhe0wBwIYk1Z/1fY65P64k2HN8dxIVBxg06xg
jwgNU1mkJX9d/pSzN4CK3th/j2luDzTw2oqVkpwrOfGvYqQemoiuZaz9GhzjiEMuR3Yt11r6uFlU
aBAAasAF666hBlimyFr6Lx7kcRfiDYszo5kVG4T2Avfyx50fzZ53WATqS5mkRLrbJMBSFC2ujghF
w4AcTBpgsnZv9N2XcA5M5CwYBThexzgBsyf08J72Kpqxeey2YIa6RPNRepdXGubnH8iMNItL6JlU
APjZC3mNNukY3Gp2ilKVILSm6MZKaRVepbXojlqRsPdTI3dbv1+pA5xnMjD6LFrhXI9Jq1rqrp1X
W5tyHO04Agm4ETj/DjZCbfpjoggbJgKU6JKsbp2FaP8Raz5dKJbspOWYJ7qbZdGdKeKo3ViITqBK
KJzvX9kvzhyLUHa133hVrCM+2u50IZ4sAUlDRsTQLKOt14ADvTzQQqSaIxFiRLUrx2agLK13KPTS
X2y/izx3PX2NX7xwsOcwBLxw0iLGK9nFKg2AXKxsaw8D+ClYsXrHSJJ/JfGoHKo8ydbC/rQD/+fl
puI5OQsmQ+ogXyZhppthq83jGkrLOy5lW0gn3ydf3iprD1zWe9Mb8QNUguNqWrY0o7M41qReF5XY
ibtoMt6Euf4Opxn5/OBhzLrj1xZtFrvyOm3LsWxYtBiq7/DSmt0uALTSDy+XBzgfrpw5BkFrq0R3
0MtxRY3JbJiWz9O1aUowOX3MaNn2l8dZ2hqzAELaJ6EQw9YwIvm+9KSdSB1XB7extW3/pAzDfmzD
7KQap8vjLVyX8ixkULkXnoNSjVsO1akrcBdEFvfyTy8EBXmW1mih7MdSyE9bPItqH0Mtm3yKDGNl
S5/fVvYcdiB3aWuQoWiuGaEUJrT2N3W6rac1r6Gx8mhfGmJWG1ALlH99nyGsYZ/ij7kbAu3Kiosa
iaDN5Vk6vwD2vOdvmpgO2wNDKE4ERV1K35txWKsqLiR79rzn32qGVHUSvy5y6ZhU0JqzkTUwTXTN
SWnvSl+HgymBBILEiwtbvoZsPvsUU+05FKArm7LADJNKn1M/elVzQsbB3MlWQMnIVL6Lojspsays
rNP5U2M7swseG+RYTiuNB03sv8sRW01HB9Mdgt9WxKi5+rPMEgfRbs360i1hz42TYpTGW0j4hmtZ
xrNk7T0yMSC9h7QaV47P4trNjiZa2ML2Mp5QXOFprR116YWig110m9z3th5KxpkujprzdHkjLq3Y
7LhKWd2XeP5iEjIC2yiGYZtENoX+aNf3yd+wbNwvpgv2HE4gmXIWI6dFaSMun5DZOmGCjMPNyola
OLRz/IDjx7DaeoNSEYKD08dEGYiFNP3xNSSNas+BArEpd2OUqbw+oRdLSv0Nof0rLUJ2cvUjllZ/
DhXIcKStlIox+vwPVCskd+TjBABu4j0bwUgOevyWKmuB4nystueoga5UZEcWFc9107pDHPp54Am4
+jELW2uOG1AqfYx5F1GXsXBA1TEHDVI81cMbu9H3iac/o9L+pU0816IypdzXCotAUKnewR/MG+oD
O6cB7Kv31g1yRj8jY/h7eayFoDO3jUlw5ZIdjRUSBr5f9aYr7hM0dv3yVffla6/5u2ZgvLShZ4HA
FLJAEZ5WxYjMR0cHyqmc+7jtTqtX6fnsxp5jBNB0Y/ciR47XwG8axXvZu0HQDLGrm8CRni9P18IW
mwMFBlRfHWFbNFx0dCs1ObwO7Ri0efHF358236c3iJxgk+AkHPuhNqkGeZiMlvZOj801B56Fm3qu
G6WUemDHsWK4oZn4m1ox/6wGxIV3oz0XjWKDNrHSUpRpvOEx6YxTjt/IppG9a2Snb+W8/WfmCc9k
Zs33hzcU+4qVaPlRTfjfhwGOM/+dN6+wM8zFqD6JLrvp+vRKRckZ1Vd9g2X2j1G13SALrsa0+SUb
yQ9doPXsD9eDLLmGYxxIKdaID0sbZJr3TwuY523sYNGnu0UjX8el+u6POFTiMHZ5/y3s8bmYlO/X
jjlGI5l1qMku7QTjl2G0/psDePTamfAMI/4s3y4PthDxLPW/35KlpaF5maxTkhTRTVZU3jej6voR
qcRaSjZOolo3iaUr/6iraGs43KUJnMUJBclLx2goViqe9zBNoOLTDc9XWPELUWiOMnB8J5ObkvMb
IZvGFWTjr5LFv3VbX4ndC+drDi5ItMxEI9cmzHkd+pUeTvGJXK7kawvBeo4iqAAudki+Upgpa/lb
Whmp6kaOXfWbXrRD6JY9GrCbrBrrHIcWC8+WXpPqr+0GfbYwVCQ7tdcpKSgIz8qVtzXwn9awb1e9
GF1zbSe1a4XxhVXSZ1mcHxZh2UWU1UZo0tObyFRDt0rrUxxIvy/v7YUh5vxyC7MFbE2mIUYZl2y9
tdE1xtfHD8B+tFnx9qVh5sgLOYS+gA4T4UA1f4iuoRKep49a3SZbrJ1+XB5kISjMYRd4SgSxLPFM
iSXxYgr1R6C3u7qw7+2wm8Ctl0c5371U7TnuQq5lMxm6/8fcdzXZjWNp/pWOemcNYQiQG9PzQHPv
TXPTKFP2hZGSUqC3oP31+1FVu5NiJZM7etrojuiWSUIggYNzDj6Dqh4l0XNPrVNcAObfCO13FEqT
VP2YKZRobAsqDPWHpuuPv1vCrqEXwswdiHvjawkLrU4y9w9jBRMuyExDh39PUnFjSazBFFRH5YT/
LBdvRLtmal8M+FaNZZ+a6dPb73Ajoq5xFJUAiKIIaxzvUGhy+oOKJpdEX6DQEJjKhOch2zknNqLo
WtBqKkPTMMYEJtKoWqHkm7oQU7jb/R5b81ht0HYJK7CXsoKit0+QpbpBrkVbmONWzWVSUdekd2+/
sI1wuoZONKMyChgTiKCqe3oputD0CM+nnXi68cWtZXovDutZpHORR3CPG0M7gGPJt6xTPoNxzG5n
amuEZcu+GAH5VRLHbYoRaHQttQNjCKyrokxPCbyJdz72xv5fwybMaJoLmbYiMLOan8FCTI6JVOFF
1hWza7ZxEhQTNN/f/iJbNd1aNSMzdS5oWixZHnPh9eSP4T2RNwnDhQQjZ2juB3b0LqPGTgjdOPT+
gdDIMwXv4UgEXBTf4UnxNbQL+J6P43GcHODXCITtWBXAFGCv9t7YPGuYRtUTYwCoWQQC4oRQ8/8A
U7sSuuDzzhXH1qJgvy6KHG4KEOFfQBEJqOuZHtD6t5N7BfnYINPV4e0PtTWLVfY2FyMcg3UvllSH
HmyL38lZ2248xs1OMrV1IqxFp4oMn18RUwSDIT+wML7XFXk3pPlia/MFEu4BG4o73UOuLRmjcfGo
cyCpP+6sxK0JroIQoS06gyMRQQHbCdeM+5uGVnfVXhN74yutcRg1vPpUXQ/YVVP4lIkItlFTf4Jf
ASTiDfvHb32ktdqUUxmwx8stvMFFKwn4vVOtzdsornY+0cY7WmtOjSWZshQsqsCK6u4rgeMELnxh
z8B8XWXTw9uT2Ig/a6UpC/I8loAiKRAYyRGyzKgrS+PKEnIhHaLG+92WFV9m+SKazg5snWWYyYBV
OX1MOlFeDHY531ixHsGyRt9vJ6JuvbblOHoxkAkrkTCzMSOn4xa8n7jhXMPhqSldmwzkNxPqVRgQ
8EZ1quSnfU1rFUFsE/s9zLIkzmodA7qJqzuzhvlcNsG7oINS987tzFYEX2tOWTXMRior5sFQy5uh
FB1sEghzIc5/u5xOMO362GTxA6LUCO3Nne72xkm+FkPK50LA5StfrnVT45igKxuHXbsT67Yevuzh
F98rbuPMSkY8PDKKL1YOc1C1J6Oy9ejVmgMeMI7h1AZciwq/VgOclBt77z5zI41aixt1hcxCFuHZ
NnTsZ7hWCruFPPTswSLcd8IPu2nIxnpmq6XG+JQq2mKgsstdsyLRDUF/pGJzvRNnNoLlWtKIhj0z
bDkCUzISb66TUwi7hCGRl86wsyW3Vi1b1Z8TPObTIULro+It1N4/A8SEBrKqvprRdwuhBkII7m+v
1tXZonlbyhJN3SCb4YxoAwVApj0Q7caKWisZlbMJf43E4fAHbB8hlHFbSnievR2KN1bUWr+o7nlc
tqCYBuO4qKlXwOJ3lgXf7GqGs078RAvIYmTZxdujbXz1tY6R7uoERqno1eT2g9DhNaqAsm7e/56A
GoWnya/buhtnM4wFgCgEvsxW7lxOkDtFrgmDYre2pAs7z/0FtnGKreGKIB11Qw5SftDj2l2L3Ico
qLfAa6bSWZrIb7+yrVGWRfEiUtkaTrIGurAQ5Mvyc9LEJRxh4I4TpxGHo16v3aqbip3qaWvPrEWM
OhCxc2ZN+EANSwB/KqDt3M+flny5s6tPaoZ9lCxMWJqSA4Gs4s662Frhq9RzAvkPhstoBCfS+AoW
lPaJyvjp7Te4tehWcYCwcopC+DwFom5yHZiwe76XDFy3kDVNQGF4kRzeHmmj8lhDGpmuIwfudFZg
Su6m8TNLLT+uIKeKSA0/AzeT9CbKVPD2aBvzWkMaYfgsgLUCSwDmzaNXFOTzUBsXANjHXj7wnbN/
Iz6sEYzAcMkeltbYUSJ086VUw8kDEUo3aj8gsTr+nv8HtdcIxl7MNaxzwemALedhKJIvjt3fGbhg
evtlbaywNYaxV2Mo5wKPZ5Xzoa/ZtQMHyp1nb2zRNWKxqcpEWAIfohnUs2LtTafq5BATdiKJcWnb
w16WufXF17FggvW5CnOwaqD/ULAYSlqNX052coRO69vv6XWTFHyH1ck/x1oncc+tIM3hvnrqlDlI
3IlEBoc6TZvdFXA7ndzSAYTDs6NYvjd4TnufWBxemuBGRp3fieUeOkW8ohC+DmHi+/a/besbrqIE
g0UT6wxcPYrl4tEaBHO7PVrHVuRbowitwYQyBZjcgQ0sGkygYHA5KOgKcLewksuuPIe4Th1naInt
dQ22ls0qZbBgt0gigd5eNnRl5SoWWuFlY6Lf67IKVuFwn0zg/psLAtDD22/w1bSOmevqcWK505fm
AMBYDLdwu++Pudl/BjL07ce/+oHw+GWmL84qo9BzDYlUIE4r+n6w+PcYbYqdf/rrHwgPXzbFi4fP
wwBb6YW6xhT8g52vXfkuza+H4SGjqT+BXFx1A1bGTvXx6lbDaKssniRzlAqUIDD0oDboq+o8Zupj
xVr0I+7ffltbH2N5iy8mJETWgWiFIYiRf6AOf5+lzWH3cnVrAqt9rLhR83nM0QXLkJIU7dKZqqF/
T+jwZYAX9c4n35rEek/2rQHLJEwirHTmKVlecMOevKTOg997S6vTGxawMUyG0XK1xXhbcecqZjU8
l+fj24/fek2rTUjCLjapYVsBzebJNyfovykJa5/FcNylQ8Z21tPrd91Aci85w4uvzS3am1WCgQSF
GWrvHJZlHA3fZYUROSyZoIeb9PBexiUZeBZvz+7V0xuDLr//YlDNSJeMCsGYG/owltHlOGcHE8qb
LQygypnfgMX49khb23NdrqOgEw3EUPtAZT/gNyDs8FFV3B1AIRvg6wytXXi7+xTe328PuPHh2PL7
L6Y2RVUBI/a8h+HU16oW9xJdeLN+GIqd3fnzmvIfCAG8u1UEyA0Vkzp1+sCe+9MEUr424I54TYYm
cOLETaAuYJeGB0mmGRITYQQbZMLoCRxsULYX9REIXeDyrnjXKOUr2V2AbSRUcwE7kDgi7x38bJ0W
i7pqL4rP6Bv5ldUGRXmJ3+G9zhfbCCs2vpiw64Eooo0nJtl85SRdIKOdSW5RlNcNBWbakdAVFK0t
YAhn1+kyeBAXJAbzgvP2oeeZeZbzaN8bZPLElA1nAkNc3BfS4aruVFvDlh5eiId+ZLw7AktRnQc6
tLdgQ4MdDxgDLhXMJrqfBri77fC5t778KiI4ckirOYK0R60Kb+htP7P6y7H4mOyqybx6MuPTr4KC
0ceFCEdo8ZiR8YHD+DC10KZejP2GHnaiw8PbS3hjmHVdHzaWgXt5VKsc7uIwpgrvijS7m6LCT2h/
mRuU7W3O5dW8spb/UeXHSuASBuf+Enx01J0XZkR7zMZDYosTCKQ1gPgyHt1dSNrGubCu9GdclGUt
7rKD2WyuIQT+FInpajb5l997devdryrLLuylpsuF47Ja3VgFRMZzuzwUxvxpt4m0NY1VEFCSj720
MY2hmb+1fXFhJ7CczfYqh63Hr1IAbsL6Uy8FY2QB5Kbj+TwNEGHa295bC2yVA9Sc1WlqA0trWuld
RMfHcpwfsqEdXFXDZXUXSLc1jVUSkIDhTeCXjHE6dSG1PNtJDh0OuhPqXy2rmbmmI8qcZU3cYhqZ
BHIuO0r4fguZQjJyaejNThTslj9bM1nt/DIOZ5l0mIkT9Xd9B+kl8RNNubMRNx6/LtkjIw3FXGk8
3vxRQZP1OPX8oMhkB29vi63nr8/7zhK5ioFmNobyGoyWQIXxzW42sfX0ZZm9OHJlZ9J06PGvt6eK
30OBOjvQKZ4u+yivPr09gdfJXMxc1+kCzayJMxCMq/BLNBxIZN5q1GDwhDa8qLpsyhAxzPCQt+TF
Z2gk/N4SW5fwMlY5n+MRvZTidk6fOhCBlpCYmx+6ugN8Te4TDjdysrX8sFYAw0UcQ7WXmelDMjpM
rDs6t36Zv6NNvnOyb+Wb6zpeqajTybLUJq4P1mhmAQQkj23dBBZysN7ub6LKcpGrf4yn7Hm37NhY
I+uLg1LrdiRkEWKT7GMZPZtNc21Ve6qxm1nmKtLASqzCfSc0q+yylz6gks6xzNmPvK+YX6ei/N5H
tLtIG1tfxWJxPMv3vIU3JrbmOIZDa0eZxNZqRoj0Gmb2WIvooqn0TlazUTuv+w82MYp+TDts3do+
55PzOOyKHPzcPK8c/z/f5ouNS6BeF+sMSPQp5E8lM0dPduLK6K37fEyv59C6mBj9RMuG/KxMTKCy
IMh6TFsTLpzIfNOiuc6sdGePb2yANacRpultylKUjC1LvtYcDupjOLk15LTggA6BvUa+38WgbeSK
a1ojaSXumEJUjxGIK26knOdMs8/V/D6l7d4hvjXGKixGvTVBEhVtKSnDz91MfQkeahWzD7vn+NYb
W2U7fU2TaqhQxtGMnnuU87UgHkFqmh2FMvzdc3zjoF0rJ6t0zLq+xEzS2biKFP8cdpYH+gUSRD6F
0NF1XL7Hu97aymv5ZGtWqRKhRO6DOMQIfMThc4YLobFJXQsFlt0eRWHtx92NZGjNZcQ7BM1QYTxY
pX4AAfA8RsybaXZTTa2/qwCxOa1VhOKzFDRvUeeHi3w9t+/LQp9MbLEUN9ggMd5AwNzrcOVAS7HX
GN0K9ms+oxFD8YPB8j2Y0upiAFW46ZPuMDgO8SkgA+4sh5tMxu/APfOXa4MrnqEZ8PaRvfVeVylT
OtMRMqwAP0Gv+jYtnBNSqOMAtXFcrxx/71yhzpr2aNtZNU4cuL7ZBls+o0dzqq8yAC7ensSrOwyP
X37/RYREj0x3OEREoGAB4M7xe2cwC8+M6UPR6w9SetMk9lxzX31hGGsVL+JY9CaLEZPMDhr21C5v
fmaBKACsPCnc3W7sq7sZ46yiBiLSaFpGu3Cp3iXoGtgT9TN4fxZtBiWA0lU6Oc3GTqdp497AWXMu
LVubg7OcXwS2K37eszMs3B/R/gEZ3yjvIMLcHeLUfN/K7mNvqsQ1qsiPTP21BCjd7/M9kNfrGxDT
XtVUo0FkW07YC0Drl/ktalxShheR/jjOnxk4ZEXxddeN49VDG2OtCizgm/vYnnGwSi7KE2VtfIDM
yPHtNbn1/VaRpAcZxqDVcmrH+ppk5LNFzOdRRcfOTqZvpKpTXww0OkU8+v72iBv4PGetNmo0BZWx
gYPGgNosVGjBK76Pc9MvzKXSgsqZhvc5yq7UPO5ecG9Mc00wAtsf5K5S4GYujhI3Y8MR4sMfJmFf
iCIBRzL/XIC7z+052nmvWx9t1T8acF+WtAlwep0kKuib9F5nlOwUEpvLbxUOB7Ra4DI2/wxUFwr6
P9etE3/PSvvRHJLaMzi5hey235TJD00qspPuv5qdUmfNLY1MC7TcDnMCOJxMnKKTHXlTaVTe2yvj
1RwHz1/FR3NgdpnnwIbmXXmElKE3NMkZxKHfZcc6a3ZproqYSB2LAOTt2x6d0FjDUSFJVbszhY2w
u6aWliPVtJ0BCyYgx9pm+kjbyC9j+wg3oOPupd7Wi1o+0IuDBEpwdRkWOKfozGEyVRuB06qLuqPS
321KbeyYfxBLx6FzUI8AA2rfxPOThuxcLYflctIzJFsStqnc+/AbB+OaWtrWZok0vcNbg3QZYsAS
TuVNT1WwhIddoOYGH89Z00pHbkj0iXF8dGHrcxSNHVeJJ6KSuMWQxScDFmie1ll5tGl6kga7SOtU
vhviCZqexZT5kmrpyTz7vSBhr4PEqJrWqdD4gwyWG/OZApGs9vD3W4tkFSMsY8pzeIcgFVUMF0Ej
7e6ruUDqCxmMQ9n39s6S34h0a/JpVDYoWrmBZkoVSc9ibX4Hqfdw5xVtxJw1e7OCHBmMKRC40wYC
Glo80jG9yGEp+XbI2div/2Bodj0f0IeBNF+UH7pukm5SfwxtHEtoLvKp3Ulctt7R8vsvNmxVkjFS
JuIOSSbrEGahedulpfX17UlsfOk1/TKcAGOHRrAI0jL8xuV8C02kSwMrezfgbCVea9JlReHYGSvk
3xCq93spv45FYboOVydzRFJu4Arbsr45LQmMSF9yNH90aV7jJd78nj8Jdf6h9ZykOdoLmGXdo9jo
lD42rTonWfcROtyNm4d09MaE7BQcW+90tXsoLbHwKnyxTpF7Q6aFl4Y17p7zrAzKKdxTqt9Y3mti
Zl3xGi8WTJxC5n5Faj8C4F6b7Q6nYyOIr6mZ2RAbA8uweywLpOM0Ko9TNPhpVQczxVIhPZT/Iftf
TaTa2VBbE1o22ouVnhgZ+oEFtC4FNx4T3dxn8YKSBHppJ/fZ2EprWqEcK6k4W3YsLL4hTpV27iDm
z7+1k9ZkwjRXcmosPJz1gt+QBMJwbVvMXtSC0ictPhzeHmdrEqt4kMDsy8kWLg+zrc99MR+rot3B
0m19gFW1wLM5TMEiR/dfceWHlDxBbf9uV8pkY1+suYLJKKIZZE6sKDACxp4GBGgMZhin39MlpoAn
/bqCstFRRkgxQtPrMzEqGJJE8Tc7FM+dU+6s0q1ZrHZ3ZFjdX+VA5+QHI5Tv4tQAzpWfdwuOjRHW
FEHbGQXw+SbOrS68QYffQKMG9wkjKo7fWkJrlmANMY7eyiDHYcHCxYlBZCK8/PH2szdORWu1iUda
K2EvIiwtR3OMplJfimb+0CvzOpb1RxVZe8IPW8XgmiUY1VCUMWa8J9uUAS6Mkfch++PImpccDWqd
vDkv+aZCXNwlHmxsvzV5z+RVWnSwNA+Mdkovh3G2D1Za7Okzvd4oo86aqUckPAliidc39ZaHdLYz
wbeX411NntHkxJU4Os+ALrgN7X7zg602fQSRiQjAQlyE2+kFdO4+NYkDaSgjKEm/f+2ykaZbq17B
NIZ1SFtQBKBiipp2hgOpgD98N5unWDLTLWf7ho/ZnmXX1nCrQFDFnVJUYDiVMibdgtP2W+UQ3GUV
TXpZtVN7ZuCkBUzr3xTrcaxVYBiNpoEjE5DI/TA9RDq6mEwCiNaeJNxW4b6m7zWKhJMmCrfM9JmU
wrPrRf1sRLkIVYQFA2joy0nMyGZ2IGEbL3ENxjQp742SY0JpN0BxJrzWA/EAD7/TIvsokL/JPZ30
jYNnjctkPCxUL0G7sO1ReQIiJj3o0fvvbiOirqGZhHCAzAYsh4YzJOid5RvQzx7gJ2XAU3ynmNmI
fGtEZgsLy75pIJRilgRiCFGUA2rA5ksp5/Zo6kK/q9iQ7oTw1++hAb5cpQG6RiobLqoiOhu53+Vx
6MZFDOuGtnWhff1Z9cljB9FirZhvC3mmbfq9mSMLCsL69Hao33qrq8hhjEBZpQhhwTBUH7qs9/Oq
erBD/TDKfqdttPVOV2EDa8IUUkIFp3LEV2uaj0vbzYSOCjKgy11WztZEVtGiJxC/ahKMAvNHB2DH
zgf1OvctJ/m4WwZtnBtrBZDMZh1TJQSQByXfoUFyaONmDxyw8ZbW0M2u79GHaKGiEnVmFACfAsCR
7YkihW5Ba19UwCm8/cU3aoI1XLPpVZdD7HIBhNX6MbJldgORogo9yqgK4OGLqz6T08tyYM59Uld7
MqJbp+Iau9k6xtBlHKIjOAAbc3INi/j4vyDM2RLlW1+7EJvwoemzHzK2wu0av2n0KdFhtVB+cubV
CdBI5c0IPEeH/4F7FoNkIlhPsBn4veJkDefUNG4UnTDeLAAfSlH+tKPeqUg3Ft8aRQlaCRjZMxL7
OJuyi5LCogD3Au1OHNhaFas4UJZJUycUKZHOm+/CGG55LWEFAiPivswDuCxdmmJ4VtS6e3sVbmzX
NTXTSUIwOpY6whjZZafYR5UC88qMrvCp1T+9PcjGkbQmZw5QFStjjUEiW/uxZleMyKt2j82x9fRV
rlCXsC2fCmBsQgBYg7yA30+UFQHJnJ2zeyMkrKGbFjeqegKAImjH2YXF6A2S49KpL4FA3g1pG99h
DdoE1cduOccYRj+e46x+l3T1x85pv2jyW+h9aPAv03vZEmBWXo1g6wROTQ+SkcFtIWHqAoLyF6rl
P76N/0s9l3d/gUza//pP/PpbWU0N6CN69cv/eixz/Pc/l5/5v3/n15/4r+NzefOUP7frv/TLz+C5
f4/rP+mnX34RQE1fT/fdczO9e4Ymkv75fPwLl7/5//qH/3r++ZTHqXr+9x/fyq6Aa9i7ZxWXxR9/
/9HF93//QZfW9X+8fP7ff7hM4N9/PMSFeqrK5vkfP/P81Op//0FM/ieHJRSRNhdCOkt7aXj+60/Y
nzh2LSagmEQZMqY//lWUjY7wQ39yYXOGe0YhmLTxo3/8qy27v/4IhgxMOg61LdtGxkH/+D//tl++
zn9/rX8VXX5XxoVu//3Hz4ztv5FCEuKe1JTCchh3JJ63xs2Aws6nqTGKY12E6bcI3jJ503NvjsEG
TggVH6iYoNmL3AFIeIdNEMMKe6JdiFOA3QBv4NatZFhA+cKe1IU1NFHQps4MXQLZjXCEn6TtAchC
ICEru9uRVlbiNspMfDNLKMqvylC9l1KjuG2yZr6rqhA341nnZPdth2tISvLsIWaSx+5MUnty4dN6
a5ah7r0qIyKDmNl8JGafmm4iYvEx6zg4+GB1KYb7dcfw0kGm8OzJRYLinJHKy9J6vuj7ek8T/+cu
/fVNMkdwRC+L4oLYWpvpZH0otS1wbzHOsC4IzfIKSWx8Ybd54+WAmbt9PuWHxpJQOmnN/jIbknOY
jJ95nlE3V8PTqA11YpZT3CC7vhKhzq4juMCVynKC1mH3DPitr6rsITHcV/N57kHclUncTYDKNn3r
OukQuiGfd866X6uWZYVgXhbjNiMWPI/XK0QQUbajOZTHYjC+LuAqQ4Isk+F63SMR+otFehOFaf0/
OpP+HnVZ53Cxp9Y/bgkt2JZlCR/Lo8FwS0KThAFUsJiL5T13w9kkxxeb9u+N8XIj/Brf/xpPmsTC
hrIX/4zlgHkRIBvgGEbDsNCc5XS6M5Y2C7Xq2ieDivwknJuzHOm482p/PbX+OehyILwYtHRyJprR
Lo8wnjBh+IpkEx5CJED5u+dKtIIE/j0WB8/T5pJQJlYnZWH2lbIbuGYVwzQfLNZAQ5Zdtkxdzk5C
/EmBvDJBA/4wO9lNqrXyoqJPvsmqTf08MijMFfLyXMzwNBF1t6da+evR99e/zuGWxU1YDTl8rYYH
5gwEtmReAvLwUTRtfKWbeb6gTjKcmqbcKSx/zd7+HsyinFDosaIjs/rWlSohgJQsN4yL3SZWoDoM
2e5p/tqKciyEaW5TrOC1I0EzhS1vuraE3WHIL5pEaW8W1XTM8rT3LECpENGSvTu0V6eGPg9mRoA/
W0sVCBGXqWaY2jAkiTcWEHAuTSDE3t4sPzunv8Y6bpqEU2GiWDDJ+tIU1kcph5NJeYzkhere2c1F
2Jh+EjtBWZKrrKmCIX83FCfD+NjVk88r6ekq8R3jh2kcSOPAKaSFM8P7KdduUbLDnAUj+T7QBngl
DvZT6sXc66bkYA6V38hjyMSpYUGm2qva/M47DoBr46r2KQ/niwHUaxDUOf+ia8A/L8LsDAglMFYC
CBZyLMP7hYGn++m6KSA6S2F1llteOlcuAHSwph0Cq4wPSkNEuYn3GNwrwtWy2HA2MsokpRAE4use
ceOg6JrjtD4msWEccgWzgAEb4b5IRBIklZy8mtXzoWQI/pApxi24PXQnvbRiLStvLkxcit/Eva6P
oTGZxxr6ba6h6qc6jmy3oBP0spE+7lGVX/1nA7/CLKQfFtKCVWgSGe+nmDTNcbI9p3D5IjPuZt/k
e2Cwr0XpVoHwxo9sclvqQmFBHMW7e/HX9cn/KJe8rZ6LB908P+vzU7XOFn9JMM/xt6Zsyx96/bf+
f8wpl+xhO6d8fEriNG7106+J6PJDfyWV0vqTWDiWCbaeQHa57PO/kkoh/2RYbhK6tASkPmtBxf2d
VHLyJ+jNcLeXlCyJ6ILt+TupZOJPIQkh+E3g6OA9LP4nSeWvGYNwkLlS6SBl4ILh8mx9P8WtGCDO
mTlHbo+Fr8K+eq/bdvgYmkyeJYj91zqpyb1TdnuKdpT8hB/+d2jC4FLAl5Ej9lFigvi+6kGFtDbl
nIzkSJH5nUjcVu8xZ9ldjTIMySE05yIILWlNvgiF7g9ZFV7Bk6kIxnnKvrWLhFPZmey+s+fhCMVh
CXT3rB5Mx247+GANrHEjK7IPnMbqPiodehoo6+/tFPqdLhR1GuJHmkf8AD2d/o7Yo/gKx/gEDuhx
1XtQp7iu7BlCsuCDg6KNHmMeNV8FH/VpzBWD1gq3n8aM1rNroE1MDn29uBxhq0JMdcyH5NIJAakc
pzF1oQYCgkdr5dDo4PFDD9nFq5Hb8Q9dtpm+0Con2L+Dakpc4nT5Pddl4zbSya6hiKZwrwfVsgI6
gAWyeVrdMlwsauTeVf3NGebqIS0FQ0eU1NG3EnDfT3WiikBmk/btljjK41pZUDOweKcAtU574lfc
gkzE0LefeDbQ5JBmc9VCTDlpQXcOITs0jzJJvSHJ8w8oLRuvmagD9T8QPQM55fbZLsfiQsItCFI7
pnNSgIX4sDvTXtVMxikt4X4z2Wl5DDsVH3LTTH7Y1WAERReFN3YIi3aXK9pdW52kZ6qZ4SPlG8/E
CatHoKKNwwCS4ikN0/RuKLPYT0H0O9QlEml3GMbP2ooz053GPv8+AiH/aQ4VgRJ4x899r/rDlLD6
A0fj7sCsXr3XYWL4VTwr6k6mLWGonZiHGAdA6qZNVX93UG7fhrzRPtYPyhVDVShiolL5mdHx0k3M
5tLAsXFTLUnCBCVt3+6oPkDiuH3StuNXXXPjmE1AOJ+9Ih/KU8HG9kLYZg05RcpuC1KPfq4U7rcq
9R3xwrjMZJnC25ioQwQ566vCyPkB+kXGBUwiyAfUk5DTKJk+ljHpvSQz8y8p1/K+ldP0I49ZnHk8
neIH0G5x497GU+elMddARUz99YyDorss4PD9WaYa+qGzrSCspZ0UfVLcgAaMhZBWL1R10c7Txczp
N8368LpRVeljY3ytsY9dkUM8icHFwOP9cmFqTHeWMOxnZutzlMBviOCG2erBVLVCaLC3qr4FVDuo
4IjohnWX3A02bNTEWFhX9UgCokRzjKLwUivyrmp55cX5/F2U/KIbw6Aqq+46cdr8AEFib1aoH1Kq
XTLV/ceBksvQod8aFKI+M9WzQR6gwHQzS9iCZABsQ9H4fsziD6WeHhvRXIYxezRU9JDG4G9F9Snp
LNdhuW8nw1F08ZlBSCAMR7BPEmhu5BqbKS2gSKiax6Jonoxk+NDIsXYl9j6SfctNFTlmSIIcy7fS
/mvE+GOU0i9TNOmzMER5azROCJ09ze5amnyfInj2unocbyptXKeTuOxBvSYtOS2OA3PznDPoekOR
8LJiRCDhUX49t40nsvbRdIoAAcqDajsWYVcvxgT2tY6zEFbDzSOfsuvS4bAtGINoaF2FEtasB7eJ
iYuXGsUQO9UsCGf2DSzwxDMqoc8di6KLrMzTU2EXjzwNrUtYVlYnHSX1Nzgpg92cq/QwEstP0+mW
6PKTkUT2M3x1jZMAlCwZhsdhURs0LV0+EKsPaAHtDTrWidv2jscodessuuxzGN4kHwdwzo6CdEEp
IIQHXpELAUtvrr5YfbHYICpPpclzQdE/y9Ez1Q6ivRY305A1wQzeHzLC9+iBoN1+E8XRI+4pIO+d
Ft/DFM8fYSznVjQ8a9mB+0IML+mGdzK33ELkx9jsPDSpbc+24ksY3vtdZH6ZS/MWYmpnWTXuZPfX
A6z+zr0YeuC4q3t8XH9s7FPUs+pgjjIKqqh9p+fRT2ATBB3MNqAiCnDZ2LoDsliDx+e6AZSgJB4O
0NqTzogmeT3fUESqISnv6Wx3rlEi/6MwzpIi/qRi8YlW1Zk7+FZxwz4mGuKJTnHfRflt2pB70jno
tNjJJbS4M9eEVmVitJEHx7JF+G3CChxj10zi24QZt9jUDwbIUoAXgDcs4MkVO3Axyga3LGQNa/LC
a2eaB7q3bnsb3IK4qm6Hvr+ujO5zNRQ3oW0tdmtPmsXeMI1ABkUOhKNg6jDbreHWuGmgpnUmk9RY
ruKd6rqrLKxu4NnkdQkQ+6yA6gLsMiM+u1He36c4LAQpM9+UULKI4JWgSgbaywBu++xArpD6RGZu
FuqgGMeTtt5TbRReZsjGi8fOCaymRhtLOeFJk+Z6zK0zDAmSI6+esb8if1QxmEFslLAz6QrPUkmK
q5+cXEOUrPYS3Dv7tBgfo2rgfmq2k3ZLahZ3RanHx9kWxmUh+LsMBCe0Jbjp6gKjzQmbfAfSxFj0
0INCBHawvk0cgxKLVWn7lMxmj+8vQmh3muwyNovp2I+wL2yh16HZ0/9m7kuWJcW1bL+Ia4hOYgre
N6dvIs4EiyYDAQIhCSHQ17/lVdfezTqWmWH1Rm+Qo7Q47k6ztffaqxmRYYhRfK6KNA+yMs9XWqqm
6hAoElxpvQZ4cLpCwr152M2dqp+DBjXGlOPikXhnnyrZv5Epu/dxH78tVCzsslbslUlTdkxgswl7
vIyeWIIrBaNuk7c7+DbnRd8uVxZfJoXsgw5rmgS3yQTNQx/e3mkAAHK9S2qxcQN5owF9TVZV+rnD
fJC0X6OeO1Q/DiuLHtRAugz9PUi8yO+MzQfN9INfKl4MMCxddXaqIUdpPTlQAr8LVeV4ENtvVntU
rYjt4EH6UxE+FMi9movGDarQKXZTdEx+zgN9lSuIdGM6zrCyF99BBS7zKcByoQft3mCZ6QMN5RUy
+UrACs+2jo5jkB0G1TzAEP+Zt/xVAGGogqRcKZQIfHhYaCruBv1sQ3MQC/zweqwvYQch+PCyKthH
E5lLPCn5njsO3w6ucI6pU8viqEAgM9rbEcYeuGaVPEY63HVu4rg24RewQjddI09rN/1CWP01n9RJ
J/0eETdfl7Z5GoMAP4uBk5qm+6qenmIpxhLq1wQi6OaDM2EKmQDyygJ6AjHuTOxYmN6hVk148teg
r/YyDA+KV1mpPSnHkG/8smzqvtnkEnPuQoeLQTb7hgaVL0c8qMgKOjYLV1vVqkvLrCtmVDDE14gi
a50vVKAfomT4rsMJdysZGlhparsJWoWQ7nWJt9PyXENAUkauGvGB2Y7Z8dwFYdnYLHqrUwoOtW2e
2nmaNw1zI1RxNb410utm4xjMdubDHEYtjJlVskt6ib4Zgc3lnGT1XpL2dUnVsMmEBhmYbF1qt8Qg
CJPJqi/biACAZEB3Q0OiQ9MD0Y3Qe2/7lX+BzGLPhTgFYnjE2glSblQUOIfRj1z3gJ0XDufGWBT1
iDTNAO3FZs4aBSwMbTiYtd+7CgLFTKBSEhJhUwLeO2XhG9YPj5X3Vwz3biOpysu8ynDtVfXHMoIB
0a+PsnG6GDUN9gIB7cMa4QIvqIntJkVt4uvwpTdY37kYDTierTNJV/PWo3U71DU7Vk2DYGStd+HI
koJLWVrPfyEwj5f1oN+6wD6MNHqDxvBQw/qkqjUqR9SV0+2hzLr+rDjEV21O7xcB+ork3XENsN2J
0vAapBnbxf34ES3obcMozMtQrygfYqgBtGR9IfvElrXEEC8r/ein5q2d+CFEocampEwzVTZTj6JL
31UVKpS2Od5zMMA3QoYHs3SvFDkZSFRbYASHB5Ws0xvSIK4wjoF61R8gpX7Pan/DXB4imx8atby6
heFAD/ZySn+uGSJ/TLubDRw8ESFz9vMC66fwD2XYvKl5c+vNzlE1fY0N2pzc92cfw2vIpHm3AXnj
EJvUfBstVKsa3wES2qy0ev0Y1Ijwk9Z/w3f9xlz9JTHhHUCTEO9y0hdgvCGra5i/s148xiu/aJMu
mwAlcwOPvxG8yhSAHdExrg2NmlPgyaZCROWUkEsTImewVXvTL5fBQD6YqPplyFa+h3cyPGSQoMm1
VoVL1mtbz2MBxtS2jnGwd40tsx7FtU6QUPvEan3SNNuQrPE721okaGQdyk6oMxT69iXuJlu2YHv7
NP5Fwrwg/XyBYfo2i9aXIMzWraLTPpbNm471EzYb6OtRcu3UbawB7+dmBuW6Zd7bVvIXZAGHw8aI
FEueLMvlweV4r8FIthgYe/Ylp8hRIdxCJMMmB3lClB+HdM4eFdpuqOGpxroFLPojbM+HY8hpv8NO
ut5Pxsd/wIAgemeSr64gjvrDIEFrwmofNcRzSCoWAmP+sLpvTdJh7wgzWGRamjA48SSvfsBbKP4S
pnMz3dqMARZvY9U8YKIidTksClOs4XNdimGlI7xf0vglm3uMc7PAZJkvJP6jw6SBmtEQUaBr0L9c
Zm/zBHfxbVwnR/Cv1NaNI+THqdLB/aJn8VO6Sp5n2QSHALD5tptbd3STtwf4YAd3kM4nSGUZoBNd
KuSwA+yIscVa0DZKNWRfmogByO2yoC56Al1xxkO2G3JDd1h6qZ8pav0F4CvYm0EeVa8wuZ5/RL5a
T2zqxi9ZlGUbJ3zeFaFYlxOJsMUqOaWypI4Mh6gZqud2kmzX5EF8sGHNf0aLRzhRQzWYsnHgenZo
wr5BQcuxOVC9XH5NyMG57ytslCJanZZldVuZD/1+blKPAzRf4fwzAzNc4JeO/swmywM6C5uXWvLk
DpZkMGfGCJOelq5B4crQJ09dBt4GyabDBPrUG6xHCawFcB+Wpv/DDzl99oOftuBF6alQS303IfFQ
8O6NNXAVUFMT7hdjRphgMRltY8nlNcjdstfKMgxbct63xtxwhiA/uDQQN2ZIFjxPdYtNWaU6VxLM
mfBOG/L0VI024vuKxvq1yRn/w/l5/mizJT7qtJ93ul/RPScquHrbB9ewsjgVKzedeE7krs5BCMkx
78O/ivNvAsVdYRBb0br5WdDDzGj30BnaHolMzRn67WWHeIz0qF06ITN4XA6OVVWBV0i+q7p33zIz
vZsFr4B05xpj1X5ASucKYUTWfA/jFiV2NDnvMDjZBlqWsMrLtdPZCtY23GGXxLY/Ei7bcyIT54ox
Rv8YUpLAFopCBRO31UMWWl8CgxhPs5nVVSVZt2GY/fG1l5c2G7K9JhO84LHbKU2W3qkYY500IcK3
o+VuGiw83LvA0YOp5+ksMyd33hj/PUgCsSEJ4V/kTJY9DhvxiBDj6msbpfExq9Hs47/oyVSkvyo7
rxidW8pfc1QSpN40eVtMSKaGMixDUg1UOhRjGE1B6XFwDY3BLNllEbA0nuqmlFGAVE/aRH/0Tdp+
xTTBftp6XHdr5WAMDQFGoRB4896tUf1SObpsZJfS+2RySGdjYbMd48lsk7lboePXIkCRgEyjxnR5
wuq5uQ9phwK+pGan9dK+J/k0PHTIebundVpjlYCs4URS99gZN1849f6jIzj0MsjQHjlh6z7qyHpO
5hxx1XL1HzgqEjTJbMiQL5bYLTI/kM8UpaK5gvDNoiLzcvhpDWh6HO3rZczV8JDmoMkPJo5eFUFX
x6NpPJNVry8hhT8W7is3BlB6DSc5D7lmlibRzjeVgeekmc8YXJpjTsfsPs/4uIkE3AH7FLA782H0
Mg5cHHgl252CAHSL2PH2YFcGfl2rrCynkIzfArzXG5yq4dYQCssUij89wUezxGa6KhkNkRCKhde5
JxJpvGlQnaGkux9d/wz/lGafV/CapkhkLaMGgI6GIf+zp2Yuo5QDK8XCG0OyrPERMGP5wr23iCnK
m7OG7cHruITJCRaLbBukLcMIydCLAbVcyUsVhLcoE76QA3HMPgQhzd9qZHFeqohqrBXkSg5eGraZ
sb3MEDUt6bXpUkAoSKdYvg7LYNRuruuvcd/06P1JH1zABVgFnJAlH/YN3t9nBkOdbegmpFe4fogO
cUXofOoQPr+g3xkmRKLJ7rWpYFVWrHku7lUK2lBRYcVxWWK8kG5RQAagtX5MIgJqa4f/X6wdDJuy
nOszhdHt0+yX8UMAAXyLiDpGLcOwF8DSAjfxgHMyLHrRXdN8HjZQ9LQ1eKRObEzGs/skNXaXO6yY
WCBdOUU6MYdeZQGcrsjuFl40F7nEGk10/XBN1OKAEqBnSSPEzBfwX5qDw5wFxx7+3Gj/w+qB8LHa
wbF72FPInPG0T+HLHOs/usz4Qk5j84NHgYVnDlTWCdxAk7r7rjWSkjM/D0DOAqAT8MQIthZJwtNp
ZE1wAoFiCktUSS7wPfMBQwFw3XGnRLO80bxv5k1Vo3wDK9F4HRxhV5tYzKKNcvDxWLM8+GCilt9M
y8X3igAG3baV0Ic5r+VaQN1eYUZ0eXPgnchfRB/43bRQ08BreMkBSdE6i7DuU6iN82ox8Qk3VMck
R9wFiIkGW8W0qe0Ws3OMO764vYMVxgNvI/ZCAVvi+ImtvQy2gR0xRcNZ8C7HXhcweHsA5zJ/yyAl
BdE3JjsPnD2DDaJaUF3GcT75dEC+m0y4UhjEZRVtZwA9Z+eZPixWLKCyDG4fmTj5gOAp+poEs8Uu
lwynxLdpVI5z1QKhBFvmZ02sOS4Dqe7d2CZvARqb+9SQmhRIhwf6Ai3y0cgWJwK0tvGrgUWb2OXK
Ny83Tsve8UbJsvdthohiPF+iJaWC/cueDCQ5DirB2bCOqX5WQsC0kmRhWwx8Xe+1H4MrHA2XH3XM
I+BdXj43yyhhnLjU0R1MKNxDvcKEYXDUdNDRdRIsGqGjcsmDAVTMqOMvKsiDYxgK+xqtU3BcF5Qv
WLQg9pW19mc9r7nEAZ0DdV7b7eg22SUIopK084bNw0NV1+MhqEO/zaXHGEJGs1f2UC8J9hVEBh2g
+yq867KRnhN4VcHqsm70RWkSnSvQYnBHCbbAeCZkGSoQssMWyBHK3c/ajoCyJYmvcbroFzOq8VXW
ISAnHjh/8hNgvBJxCcGWdEDBmO0pKSab+Htky1KAc3yOdoOTfq8jhzbgpqoZdIqG2Hd8MwNUfsUw
WJ3h8S/PGEz1Lhqm8dnlATktQoELPCdx+gjYTZ7iMV7LuUuWM9a7GISm5DYH8mEtienxVMTANPmo
6HMtK4S3DUFjX0YZZ+8tVrX7oBvkq84DzvcxkOJvICEEwVW6lPZXSGCpL+GK/kXodcA2W+kNF1hg
FUnS5LcmhKli1gaGiLqx0T4GQL68Wauye0wkZLiuEahmm8qvvtv6sVp2vdNS3SeNlvcsHC0t4MjU
oQsMpP5qZNr+UIoJTP4D5+dmNNNb1Abs0QoYdwgzDj98Ow6/epgowbbH2lcHHiFgozz5OoOgBS/J
Topnw2GKscQ9PaqaALglbRdch6gW90ZYe1clMjiatIW/WpPwe5nClV1ZmKbqcI6KToTjPUApPFBT
Hn1rWBsNezGtaASxUZ+2XT3Pr0DRDGhcTW229dDFJVsRx4Bxst/VgeXHBsXo3KEvesVj8dMMGZoH
gFH7qs2np2DKpxdvZmA10F2Pjz0qDN8QH+MJED0fHlmOLUUIoHNDBvTXs9QzCNL98BNLB3VzuIFn
SSrIug1sgFfGKJuH4Aq4/iIGgPwgtj1qC7CMpE68THwMt8mQI5NuGGAyPLFYbKnBLeedpTvUOL1P
cqY2IN51ZpNOdf0dsaCRAMFXgm80K4RUA2SSatI/cF9jTHAjwpZdJDbTFIQPWb74uwmsKXjmRfCg
WjN7HWCQB1oYNRNQFZGin1MSDZfTD1XVBQ9t6F/yJn/RbbU89XTst2mQIWgZXzWtMYaNalfL1L8K
2PRlmEGcswhM6TX6b5cwXUQzC47eY58aGFJtiGTjk2YaWIOmeiNYPXz0oEF/oLa4S5Kt/hq22EVy
jEGXZkj8ax3h3JpoNn50XEc41sKsdFgZfhetJC8IM/7Z5zVAXcmrHewSpwskM3NdhCoWc4k74Us7
9/OZJFV/P7dL/G219cHHbDlFGt9VdNKCDjIbdQSAvTxkA0umUhgAhiVgv05gHm/7S4WBDMJJ8dCm
IQpP0o/nPqSjwy5hmHDOB+OPYMjmVxQfYCOYaPeYxNCBRf68EiY34X85OQ/xzw7sb1bMyJ7DMqWL
NQzNlrU5xDiCdiCdtx1ILUK+BTohf2QUuGMksdhDcNS6wzTsruA2zdv2RmGZejOcFh2dBW01HpPs
PU40PYD0Fu/WjlQPzc0Ir1BNUu0VJJ5TSdOwv7MG24pIBneiUdmPOgu/dYzzt1wCJtPVjfsSTvu0
B+qHsSy7jF1Or3jh3mVnzQC+xppA5bRgVZXhZgMqXwEfebRpbIzDTaPYW50DBa07T8tlaks622Mc
wuysc8PVCbLBuiB4mo2Oz3MH+A7Tsit4dRv3Lbkfzbi+Dy3WLwuL6oIy/Gx6Iyt2Cgruweo91S57
XqL6OMYxoM089hhcfSl5u4lo/1pX+lUJz45tsoZH9BanNV4+gnm6fXcxBY91y+6hcb5z7YDwJXGJ
ZfhRDcOZqbBYInFcSP7ULsNj6/QVmcg9LkUsDiyvHmur6RuJvbix26qyZgEs/nR2bNGrZkXolvA9
74GG2iABOjQ9uUyNxZwG4U4HywsGEqAAYFdlMPIvBc36Hx7o9Mm3K3I0o0zPDtbeNPneLI459Fw5
LYOlkXuTpL0oZAvb5B2gs/W0BLHeNM6M7w6lbw890QjOLYvf86abypr7qsTK7oZMje5pwivdl7Bc
wtIUKjxg3/DVQ5Ta2r6YlcFtpG+r9gJ69wAsxPXHSabYGjPWf2AnjrlbGL1TcFvZANHAwn5J7pC4
LvYT4sMOOWY7Wwxx9KsdF/wIcGspRIRoHZHkiSppuHjscNTdYWwFNqzzddgjIcTfzaiF+4X2JxxY
83trpS8MNvcb301A/jG9H6OFV28hHOx2GZTWVTElCQaLDl5KTRFZvGJwn4HxpxlwSAWzGR/BbZXu
EEbYcGkFeeESSOziXE/2LWv9dgFf2m4QlGr6ktRuAhodTvoVdE5fTrPvzmts1gsmSqicVoCoA8Zp
UQTc2S851o0/O8kBp62qnj7CNZVPSNhasGIitox9v56BHA/hJk1leuy9aFK8Fny4IiyVqHJKzQVH
tXsVgdEXA1bNtyywBpAgmou8TMlkfqpxWk5Lm/F3EMzNeVmpxH54bdJjjt30HmnZc1wYMDlqaEbG
GJ1XWMOjC5b3fTk7hvPWN0IgBhTNBkCY1ZFnQHXzqwUNE4bdbZ/F0ALnw2VdSCC39bRE1QkS5ABe
Qz7R/Q5r/+FmV+7TZ8Hm9sQ8Ta6UOfA36y44BmtnsYRayBNWjQqQAyTvaEWrM4fPagawsu5PVdiM
opzzgF1FhZGs6VfkK3ddwt5STjERYYcp8cYMXL4JhKTuZolCPCs1PBK4gd5M/CJMBj4nV/SJyRE4
d8AL6LUiXAoZoi/j4Qr6Xy/gYASwV24Tl4BzIHJkh2QTo6dwpC8CAXusTHnd3mnMrucmVc2uCuBZ
mWECbtYJuqkhDPdZ1dFfke6aBy9ShI9j3ojvY4sXsETomMXzmIkzhck51kuTum9HVEDs6OZdE0Bh
lXVNVOLExu/DHhJsAfy8xiXz41wNWDzzGpY+jLr1ZUitfM2qqj6sIGHArQFWrj5Lq7uQVOOh4o88
kh/x0LynKgNywcDLg6h1fu6Jl4cQLeuXxMvoAekV0wa91/xhQKfdT10bXGA5MIuyC6FCHcdcPPiJ
N8+rsePjzPz3qAHIh+jWdQRA1aVhUoQIbYyLoGmxHOtd2qFF8m13HoYue4DBJt3Qple0rMGr/uGa
VBzbFUb9EuoELCVQxAIVBr8IbmIZpi1/67Nl3aEexMdaw1S7q3uEtYvYc6xTSXbNjeSgLOTzaUTI
4NGMmnwfodTfYAOcXkLsGE7wsBnu1l6xI1aL9a6mw3dejc8wV0G4yYg5EWgsPkN1aQuET+ICIJkT
9YvxMkHqzFaT/JfpvH9pIx6VliFKaVTmDIq52GJMX6+sb9p7oMzsBav28Ikzax9XbIGgk+kAl1Ye
UeoWm7SCh13+HAdUJYWlbf5N+B5jk2pCTHmg/z8u0QBgynutyyhqMVBStg4H7jq2TVeW/oHnHwyR
cUreTD3UEFTHHHhUkO8whx7ytvEHm/YkKZjM6G4OPN/F+YBlnBghfFYc66N00gjuZWvP74Z8qjYA
1rPHcL7tPDHQ+T3tG4o0r7h1sLZJYQ5JbASEUECKfATSRR76gckH23J751Yhr63jscPLCFJASBk5
NqLHRsJ1QLSEMr/6sOHvNkhh9Icr2GI14gK2laJ/9YDH3gHZAV9TMrnUGCWLwcNwRDrQiUTdj4jt
mOmlicV037pg3o26G0s2pfZHpRIwbhs2Fx5RvpfZw1JP5AIbzEijzOZ0erKpH+7itW02apqaMuwH
eJh0BudnHPZYbETo5JxXpGAqf4x5sm6aXMRPcuzWazAOtHQjU2/UbRW4DCXiRB6yyi2FBbshHMcQ
TiiiQhwhTaJSZHMO3A008Ft/Up0Hn9CNXcPFFlNMmzNYquKczdO6sTHCjIFK4p7X4K5XcbKctDLD
OwBIUGrqFps7iTcFYM49oWOzx0TbvXofT/dripjdZQ0R4Ijpbl9Lr75UhoOI3gTZz6TXt4YCtGQw
2paSLZBMDpyIV6RBvTrTA0aJh3u2GmjC+pne2RBu3KJG3HKUTMvONhY+8kYGe6zwofMQs3zAjgC/
lcQLsRsKWsAR4HP1RttwgStBCLdEtGEBjmc13luP8qhJDPgVbs723iiaf+M1pwcSq6kuYmBHMYaw
9jnWuF8FVmPZFfsPd8ghHgO7mWl3ieoIavBb4KsumryJf4bg7G2wHLjmcw8LOZ3UFOQJoDVjdNu4
B92anuyMPnMyDnsal462ACs/fSEENIMkGLZzoKvvXb/camvYLD8l6D4PFgM82xABaQ/cZlqFcOmw
AKHyj6lHG8L9+jKHCIXWZD7hc+JzBzhuW/EpAhElk+rDgPYClnPtgZMmEX/qzFTmGJu3BIvm6wLz
AbbRvUx/pg0HAyBFa3enY9LezeCLbTMWI1ZY6aMS1GMngv4Hu/UkAUeyqxPs+QMktJZ4YX4bNRbd
1NP/k3MKUD6MIVy4Me+jz2mEchYRXZXPoarmBjRNEIXWioovAn6frzQzrj9ULIgetarUqUoxLGwR
txuIIjayPwRhA2d7zBso6gYb2nLAYv1EOIn7UmLrU0fTcphhJ16MaKReVjH7TQgGbfMbVv8nhS6S
8GiKfhspHnGawtzps4Jp6sOlQX1tDrbidelgEimPTRuhYk7YBe5AzdHbBAQLRCXR6MKY5XVhNfiI
v3FK+iRi+Pw9PktVmgYpGQivyvYpX+Ky43zaNrFp/1vx879il/8tZ/x/MMv/kYP+/yO7/Kbr/id2
eeM+Mctv/+DfcsUo+lcY0jCl5L+p4OBP/1uuSNJ/3cQ5eMihZkBSFv7Nv5nlUfYvsHBzPPygoqNr
vxHV/80sj8J/pWChZ2HMID2Kb3z0/4Vc8a+F69BGflIvzTVhQbiE5DJeyP1yYQ/9IQLoXWTn6TX4
zXuA3/GntzmISIKiCwnSTZb9JzVWUiOSDaYq5JI92jv+Vrjd74LqP71h//nTN8b8n/40zTuIPzz+
dHyhT9VlfpcXuQu/179+l95IwptI/D+16D8fcftVf/oIB/hw8pEJL5rP3cNEbzbeNTCF1iL7cqJg
WG76XC+QHQaHNTLmaNemOjgTLjsRWdC7WoXgP7sgA9DhFO3EDXZIDd2oqmsAI8QM1I8+PaxKZ+jN
FQHeO4rd1DK2dUlkNh7e5VvriMYGoQ33eQiXM1iR0G02wszPaqPAmgTmSVAx3hkR6S6aWP2DhJP8
BUPhrKRjmoClZftN0OC8wvnTb/IV64W1HUBYhaZA7zNgpAOozRgAnwAHHKZ8hlsllBIgM1sOImrH
im4O1BGyr3xbL714CEX4Y2JgPYNXaNvnqFEpCEs5A4cpTvYzNhjFpNz0M5QWpxFQoX3ftsgnzyMJ
yjuLz0brcR/JadimHevuKoPhQd60aqaLvnWLw1ENYfgG8AS5zjwDY0zD2QGpUu4scj1eOjAMiqCq
YaC0mhwfAeRt6nv2g3YWxGgI10s4L9zSs4L62IUUK604VeeIV66MKreCZFwhxLjF/kDGOKRFReIj
uOhfe9LMV6ho2XYg/e/MiP+niOM/z9En4Q+Y6RQejHhUk2tzyDahK+J9BPbjb9wZPgmM/vP3P4nv
6Eprtd5eBY1ZHOZFVxhWLw/9CFWTPeXzpn3iwxlOnAVI0qCw1BsCwUVzGgLs6J/+VPb+QvP514ZX
eNNvB9Cf3pU2sHOlF0UulFwC/E561v5wW/wsmHkDes6yRwflbg5t2/9T/DI+8pO3Q14NKZeBiC99
7BwAnjkqp7VrS23xy7NIRViMLDOcG4nZ/vOv/K8o37+qCLeu5U+/ElofBQJp7i9MNXCiM/Do7rfe
5PA3bK9YJ2yHPr+D+g67tbZD2hX9miak3XLt5Ul7aMDBe05BoiPv/DbigFMJchtojVR+dcF4RkX5
zTPxl74XuDafJDt0gg9SMhh/wVgDQ/FHbPmKZEN7XjTmnP600eE3V+T2B//qinw6RTLwBjMe1f7S
znutX4DWVQITtC2+UBgiZLsYvGPMg5Kf6cmJsgnKCDzpVxo8TPag++ex+43K+W9espsnwJ9vjZkw
EPg1WC/JHts56zZDfMnG7yCpbHN3/Odf+9e5dmjrPh06hGQ5IaJbL3GBuft8P++CCwIbN+ldd52P
6c4UyA8+2o0sATJs6wLwwm4p70Dx2+ePavfcF8Nx3T7rkt2dsJ0o7Pl3J+1fmwDjq306rFhoB9sa
fDXC9mGISb8A3NCDgu2QjvMrloUHEcCdsIIqoEBQ3//5ivxdF/HZt3JZ5TD7tPWXuiltXyhTmAWS
1T6Gk8GdfMXC358z1v4m6OXvysxnJ0tjg34CloMXcA9tZ0kKcAPLHNU0PtW7313Lvyuo2adiNtep
4CzHp2T7am/fhiMAyhKL3UP1nL8Oh/nEdmNZbfm12oJ0/Rsp9SdZ+f8t49nnepbGUN9lk7+EDOBU
+g0oTRtvNYOSejfxO4eRmqYvHCKOBmh6CEJiCuZZkUS/ebrz23nxF+/yZ5FhRoGyQsbgLwPl5WTF
GwuzO4w3OwaHCQa3v5Ye5xz0lA9T5xupRDF0yU6kdK8Q9bVpa7GFJTjczI5hO30TGn5mU0q3fXfu
ENIIdJ7lK3Qb/jKuH541JVpfRGzQHdfzLp6nrTJHZo9BezHyCfKXiCKsRZyVj0srT8H4ZsInC//i
Ab766Xu7Wmhq3gC/FCF7jPANJXHbrgm3VVQ/kfU+dphPQe1amx8UzBZTHSv/xbK96KIzEfKhlfVp
ndozDypQGybMufvJsw0DXhfzhzqZjotxm2agO9Ica3OdhuywwCFycU9od9xyBR+yHKvwCKkzblSy
gtj7nAEmmnL7scw45oyDgGtK72LHf3Bir2r0m39+7aK/Kbvpp5YiZ42YrEfZZfvmnMJL6yrO5NCd
bVMOD+Qwbf039iO8LK/Z+3R1z9Hld4ZKf1dn0k/NBrwxZttzfHIdIHmrnBwcDJsCanWxzd5kVJem
3vr+dLtSq7qG8ccSPf7zj/4vffdfPJ/pp9cSFvfAiXvtL4jauUI5UCITcZtj31xY7vaazQ+gjRxz
AMrJ/DaASAGZODYigKTZPrEvtVFfTP7kl/OgzQfv1gIQ5HahL1hQFLatdiFRO5jmFx42XsbuVbgV
PeiGGg8kmLBLMu+RGwEmNGQpUCSxmu8kDEdQc0+t6pDUMZYE0Dft7nx9IdWp1tDed1/1cgmz+8qC
cfd/OPuO5sZhLttfxCrmsCXBKCpYluWwYbndbeac+evnUO/NlJufKM70phe9MAQQuLi494TnoE/U
NLdGvtSBlHNbFgkrqxaQU3m8RGtfZ6kyS6P5JncNYkhb50CYApYJ7izIfT1kret0z6TvTWxhpVRF
dGTUoSQBVCQAfKnUffwL1mLIIh/w+jSsYKcA5wZR0NIBuBiXY6iN6d2qP/d2wOKSj3H/Av1Zsm5Y
lfTHEAWTVYFmoDdd5qlRpXToinqCkTOAz1fRwDpSwDFOwsQKZgvccsxPscYm2LTyFIcG44lAcXpt
p8IcGb5TPhrf4CumWt3lMVQ7ROAUG6Y+s2iLYwt1SfMVdz1YOY/Xaj6s92azyCamlBLlxsdaIWEZ
O0vGpRlMkhoPX4///tqNIixygkFO2oyvcGBGpz8oBqgHOqVRWoX4wOjf1O/QCJxs6/qaT+G92Syu
LxD0GL6vk9ENfLNlvA9oN+l0+oS3l4dqV38G1ljtGoLqM1/t8ugIZvHjaa4tI/t35hcGPVMkwBW6
ZWZm6B6gTZVTx2rYyqVv4m33ZrZIppW+yxM/k0c31csPWpffv2q7JzajilcjdaRdZKCOqA66bGXq
CeVZjSVfjNaYqKv/in/h1v79eKI3hbR7P2RxuMSuaBTak0Y3ZvZ8/zXmsOexgEEPP9Jr/dSFhmgC
AwZclaxWJuUAvR1eoj1FmxXqEDSZqa3f6XvnW1CYCJx2o8bIrnz5pfpr51c+1fHR6IJbgK7qRyxf
GxDgps6cvuO40np/0BTwVw9lbwqFM7UkDEx2HFWw1CjPrgci1A46ZCNQqqjnC1vJ4rwsd5ZrKRJb
+sCLtxG+22QgHlCfrdHpKWFfRWRtG19kbeqLEwad72mCtQs2vVvrjduf6z3gTegN7SKSWcpefCtP
kZXphdaqrJleBcKpvsFsvHluWnP3ZrhIA1BApDMwHXDAk1clMBto0udxpQo8Ou14AptTRuFOItCV
R9uCBMVXYkXeFYRZdPF5WwbuHuDc8B2Fa1KJav1LLmFU7bYbj0NubXUWuQJ0HYN0kAUgCDwa+Kh9
c2yE5jCNO1Aru+4FgB/gprlK0oLOaDrHN0U4bI7AUJl0eIAqxBAYMogV2TXLLQHKSiKhQEsGpsBO
uj0YFX0KVZvmVGeHoAIHDzz9x5917cQvFWwzKQNBZP7hlQEJAT3SELqIoKIZrE4EMYwA5qNRqkeg
2qb5NrB+tkjM2A418AEdvA1UYKXMxz9m9SMvAmvH1MKYMBnSnjDYVeJgSvJ7Cnaz9BTSFszBtZY7
VLkCrxegR4HQHQH+rEM1alhgxEGkHRrDjz6mFrcL2rMCqEDoJ6PxjxdFRybuqackjUb3aSMcM/Pe
v7cpF/E4pqQZJjcfO+QeGlJ+Bs9kn0y/ygM61rlKcwQlxexASy9AaJQKYbZEwNaKwrd3+4/6TEN5
EMloKRSFj95LQdpPxhrfcxaDRfrjr3HTPL03u0UM9irABpUYQ4xoiB3CK2eU54LUTmaOFtq89mSk
n8mJ2YF3e6X24ik3w5dB666K46nBwdeQixn+Hk8mO3/e8qqZewz3lnypshsAgEoNIn5UPlgiKDOl
k3saoxioGRekAMcaaa4+Ut/siYYkvEaBROqTVpUFk2f0ah91htJ90+wJwBbINofKkzyoZeoUBXiO
yA+h6gTnc8sHlSxVt0wpbsbNd1ZyqdjLpSjgAQfGuK0mGKAPmIyBB5zevvj6K25RczB5gzYYp94l
fx5/vLWH/W39fuwPCYgzv+owZGTziTq4+S4xB6OzOVLvQ8DTjEbF+xq0YHs8MToQ6umvxyPPCeq9
uS4CNVQlkimbBxYdwUVFhAw6DAT30kbWvbbxb7v1x8RYms7pHDQyFxoCFHA/mnIurhDSYPRoH5LH
c7jvlgMhojnM/xikyZRRmRIMojxTuQod3fYgaii/gNTwRpPc9k/xcevuWCsscYuoB9x40EGoB4MB
c34ZnsEle6X+wLCe2ccU6mcbc1pJHm83wI85wVU864sJw/jX/LM/Q/rse3AlS3ymv/ILZdbGdG2f
t/bf2oXILTLJoA0nkSkwGmtSeIbuJ2jHfCXtrgn0CQAZJtL6E3XobKhFKxOpBHWyunOn8akW0ip7
Zew4eedAi4wJffLwojOyDGfzIPcn+JTkW3LPzEotlVvEuBR8AgrC94zbOyOEQ3LWqCeR+P5b3+oA
B+DW/mq7Uyhkdi7uklYGSeTU2kUKhpyRb2SVa7ttKRMM+udQhyzWKuhMWiH88MTi9noWwDZvBdSV
j6E7lDsJ3KwQUXXjnN4KKHcO6k2S9Md+KBJowEWVz7q0cmhjlAU0TyYlvgsIhpQKM40i3Rc5WBAG
i1h5VGDjkZ96US2RzV7Z/tlXdHRXALfMrpDiYp8GBvangG3pUmn0FEXq2AhTg4/egSb3a3AxoPNz
mlDIU6yhtoaZ4K2C30BHf1qP1SSEwx4iHiRtT36D3tnRP+elLnMQJti4rm8zuzfjRQorMzwlpiAv
uR2J9dRRDFbPzcQoDHCuzImIRFSD82g3O56UbqMF+8akd8JpND8SvXh5fAxvp/rej1jER7FjwR9N
sexCSQrAY95Gygb+cjTbb7bQOEZH3U0fBLV8BkFYef9EaUU+Vi/IcCItZdXuCqjnoYAey+wejcDO
S1otQ7zm8vj3rdVVZnG4n6EvRENeAnQQYSIE2xzyWqSvrpBN2A+AtemsDXZgs0MxQgT2eiPTWP0w
i3CbTm0gCQzGHFozMEYIR6V6VxuRRIT5zQkgfkmp4vMkv8QmxhWGV5TDCw1y5q3GWr2dgxJSP+Xi
kQIv85BtlYnXkuNbc+zHEZn7aVJM43eB7WPnamBeGQPBS+8IqwW4DwIDPTH1D4OWR00KXVYLs9Qb
8jLohclotR2oz4+/yi1TuLdrFplmWsBHsZ2Dd56S1gIyUtQmh00J8PMKIF92jr6vCsbFtX6ND7wV
mSg+AJmd4nwdfZ0brXQyojdm5zf68Dzq4nP6lH57B5E6FdErB9e3rQRtLaLe6rg/1sxPBmAp59ss
8H4VMvjCexSsQq0mbANvQYcLSOI01HNgAoQFLHewpyZT+cd7+5YN/Ric5goQUedEK1d7PT3ETq7Z
wpMOR2P9Wdp6Cc9rfudb3LK8H4NMSVzF/LxbK2yGzm311pysQo9NGp0wjyj76hCe+DfoV+8DUzRl
bRNrNZ/BeyMvymgpBwYXsGAMauEcmQhEEgxA6DTOwX44xiRzAl3YWMq1BvDtzfNjljxADlE2PzDC
Q2PzjkCSS+HKToqqGqWlF8CdTV5F/niKbf9SaNROIdLG2Csp5K3I92NotqchBQPqnCs/MeQyqPwR
ahvbO3SlWHKLfD//vF+JXQWqoMsZsUXrfyQTjC2TsreWbu1ZeLvnfwzQs3Sb1PMGaQywYnCzwKOe
yJdQK1SawLwHr2vK+B1sRc+VxI5Z5I++Bx5HxWM4VpNN0bmcIfiHbuGZxz8TYYwjdLCOvgbtHJKS
Wr/CVE6TNwZfeY7dupc/phpBwXhSKowN/Vs91fAU1LcS1pvHx73dvkghm7GOZHH+To0BrUnenAxo
eRNaLfXKTvX0DHq05hsgtGuCBe1LFXAl3OQnUa0+WZIbHkIfJLt26EujVkTojc15e2ne+1mLlJHn
wqmJ/l8WQeuZMbjttVM7h1HR7bNDC2QonTdbKIno9RW8T3X4zl3v2BqpO+iNaaHsZ4N4Z7IGvLP1
3gps39gKTWvBl55P1I/PUZQhGPHz5c0cJ7fXRRPWkMdSA11bZe2aAJdpS0/lqdhHGw4Xa4X3pcB7
TA1QkZpHLHyIOkrHiHIm9cR5ZlADjkSgsswgvQRJRYt1mQdiaeMzrE51kcxJnQ+9lkFm3OmLepsu
aGyhClT9RrbwCfIffyxSSGeqo8099zb/q3x9fBGvDrtI3xiFLppqnm9F0vP4PZECoT+Ydx3A46TF
CYtQAPVJtbXAKzGfnv//xyeN0gYVPwlYowlvtT8e99yWT6BuYIM9CS1B2oF2g9pUhA+IctmY5NqY
/N9jslDGiRIOazs+KUfkqWltBL87kCXUFjTYRuU+KqT6MFYexX0YbhSx1wZdhLEepLZZPAbYseGD
Ea5KCAZ/NG7k/muPbHqRQDVUFEtVh2UUGBXa3uzePxdGvOef6bcKB+T6eOVWnpP0ImQNA/jSYiIi
/xgTCQ85Kga7g34rYAirKTIEygoPT6Qh2hhurUtIL2KRJ0F3gI4wHigRYN0eQJe+lvvoCJUkIIMu
lVW7kxPaQO5/1xZrFQ5roGVFmpcAL5vHU16JAIKyiDmgTkxg/GGz9N8C8faoNnFv0QmC35M5QNfs
m3OKc3UInsTzPw64yIKUAYJP0O/BC+WgfCnepYWpORIgTu0VVfjDvrLPYUsC2IL/9r2CMO+Ph11J
iARlEXCCTEpAssQOOnbP+bmZ17h+SY49Se3pW3H858zssLF2uR5PqogqaXmEyID1ePT7hwOQ6L9P
ZONBcsZLIB8m0ZCA785BeW3r/6Pc/H/jcYQbTOZHjCl7pZzdVFGzM1mnsUMdPHV1LvzDx1ALPj8/
aWvSJ32+roqN+M3fz8JuUuM/4xrI7/7YDZgR1tINIpcHiNJTU9SZIdh2Sj9K2B3buLCO9Kv3KjmN
rGXFNbSFc99bXaYCcTOhmQ0/CS3cD9/cFVqHhSP/gpZC/wpePbsLntKNLb62+IvIlEeTD0ImfioA
KHp8CTfukvtpLswe/v6mVNuCklrjz4rCm1cYifQxNGf/nfaIHGvMaD7eOSutVEFZxCSw6lKoas+R
7ys8swfG5gxWUCMbtDdPzy4cq4oXYS8fedV/EUmi4kpBbfhQznWIZp8bFPqr0YZ3yUpqDGOLv+c8
QbiCL2vstFEHQBj7K9BoLTEgX6mK5A+n1cdAD41y49SsgIcEeRGbqDGsZYi24tiooR7ieTYZgQG6
qiGSU6FyGoj0qkKghUywFHt/Y2+vFD/hjPT3LJOx5ilpxJdtnbmCxqosDFZDDV43UCTdKedu15rM
jn1nL5BcOVGEf6q+6l3wAXkJm8WbWDQEwaDfGifdV8dB93a8v3EPzsHqP5NXQV4EMb7uxAa+HtgM
zVsCDZsGsB8WcLuIptEZ27JCFNeGWYSrFrRDP6IZxk1EQOQCeJZMkJ+FHqweS18e7FGlSN7Tgy0A
ud5AWy8CXltuUC3I36vuuWGhUguIJVQTxLi16BCbFQDiJv4lpYUadBAYSkBmbA4wKGmilwLlEAhI
PFEAM3FQlJ2CXzxtpKBKZ6hrekPWknIUDAhsWJFszOIjsd5nUM6k2c8ETVjo4AicFflXRVJFgHgB
PRzGjyq6VND4Fulr1jNmEIvq1EKNEdIcUFYwo+Q1Lo8xmE6QNjA8sSIU36HbJITa42N7e73d+1Jz
MPoRkwsIAjJtXyOV/+JB2i8I9Qsq1NVz47CtmX7RnjZBnu91Y7S1D7bI+NI2gRUZZCrdivo1QJWD
GnTAXCARW0HIRR+ykzhY9T4RVQp9xtJuQT9DYTIBziJijce/Yd4b9ya8iLJ0U0lC7uEntLOmUIw7
wZBYUAvLbGOAlTYcpNb+XtKhz9MEpsNz4aYjox5bMBnYN1b3i9J5+ys6zwW7xGR31AWwqceTWimn
CvIi+vJpH1QZrAgA1oYK9WHYMbvo2XcgjuCIRmOCKzLuMvPxYKvhbhFdkyCB9YIEakLPjhdh9GzO
Hy7jFBr9KBAlmivr0aEMeJORoRgxcvrghaCS/h7lSeUazir6VgvRcmmqDx7g0FBE6xb0lce/bqV1
Kyx7LSLbwGogQ1SMZHtSbIH9ZjMtzHQ+1nNBo6EBkUBUp4e2A7Q+1JJ32MmiYxinqjnE5KHMi5d9
SuLKDdGHE2JQ2RmYnAYQYFC9SIIPHCkBiIJlkB5QLrAeUfPOc58plh2dnbJ4ezyNWyH8zj5dMr3S
jC/5duRQ8kCOtOfeJYt77o4RStSESz/E3JVQu4Z6uYtf7Ql6+wxkMQORCm168YCaByARmhsb53Y+
nvd+y+KiKbMmgj09dpc8flbypYU08eNZruQm0hwnfkSfUIaf6ADjVbccNY9xKhTWmezaCXatvAhh
rqeV/nig+Zfem8Hipkhh11Q1A2ZQh6DqQGAXyiF6JO0g4WQmwb4evh+PsxZPpUU8hcqMGHk5zgZa
usf8s3T6F/9J0pNP+W26dh/xxhdZ0Hr/J5de0oMAJK/LVMDK8WZ9qNzEDrSEyGTSFGQbIuA0eBl1
KuRidsVLYqG9+bqVdqzFmiVNqAMwIoW0H+LbiYOKBbDSqE/5H9I5s6B19MV9ytCb4rdh/GvfbhFP
mSocImGeaq9RR7x09YkMVmAkqDZBq8gMyTvUJLRB32rLr423iKXQSB97b8R4HNoxinqBZJ+7RS1b
wRUI0iJ28jLVChATQ7URlfXxAGkFNbIGMFe2mhPz0bmz05e0nQBSqaBrYQMmyQfX/xaeSrunSdBt
lE/Wgv+SsRPyedP7803TGbkzWNUxdSAyTyIDbfZdt2v0nPRHGAjogQNF0X4Xbdl+3QL4vZktgoXQ
1X0TcYiI+Cpv8AigVeD0J8+MBaiaWRM0/RjoqKoJHN1A7T9niV5DSejdh1FEq487KNOUUIMAqmic
zRo0iYRH7rRx7FeyiiVrR+rhgO31WPUSmHVD1JD2/YZMMXUGe22nPLGk23dmSmC0szHg2mdexBlI
U1dyydB4114nN/6ApmgItI20n0zvGW1bxUbTSzw0ZviebuU18xa9t/6L5G3EeyNm5iFL3XuKrflr
Q1PdAW/jH4PakrBTxtCd8liMkNgoPPZPjZ063Cs6wiR2QRC2CmsklSY4yWeGGgFtSpfNkvba5BZB
RgohKFfOaaHAQRbykpuz7hFUYHZD5AS7YONhunKR/gebIB49SinxSI4HVhshsJT01uMNsVboWAoS
RBPFNlGItAdWJNE7xOzjM8do1dHj3tPRhIZ6lJO2g8qzJsBgsHr2+bPCPOGlIr10/YW1IFySHNoj
WJYtp0VPTGNOvO5/13+gbg+DltAz0Ap3IpRsLGFWf39+/LvXAuLNxvFHCsD7nj+Oc7SF1wOKQb4Z
GawNvK8pn/9xhDnO/xghjbiiKJVsLmp9eSnhuQK6RCVUrUgH6cO6BULtuklNXis9LCkCSdknsZz3
+A7gserdm3TEU+7c2JkR29NTcPWemwPApMVnvnEuV66rJXNpFCA5DXnVudZROkymwp4HSLw/m3XQ
+dq7c+yX/CRoyE4MFJpmyQFsqdcAHa9iTxMENfX3xhdaCWZLHlLkhXzGU4jssz8bjnqk112qJqKZ
4d1coFKouOwzREXZ3sHtbPAnuEMA/2NVG8dybfzlmxDacXQJ7VvY6ar9d/LcOR4UxrZaKyt3g7AI
LYxPjxBapWh3Og5H77Oze+jyncSX/uw7PawITMjOgsMbTZr46/GCrqTVwiKD8SCNTsswO3G7FuI0
8PxB4zC3oYME6aZ/K1YKizwmgjhCQBVYMjzbfyW7gFcf//SVxVpSH+RRqCAJib/rQcmv6Wq1ow5B
CUu0rYtzbYBFNChopVCKQYYGBZy1DtlFfvJRvXGVp07zXMahzExPj9TF28JDroR8ft5zP6JPDWuf
cIwV2oUgP6mHp5IrCYTlYPoVBpBOIBNwagw4n4f8EgiXrH16vI4rW/rmqf5jWIadYKcwryPQBy84
MPty8/2/0uQSlj7UlCyw6eBhCf3DeI1O+ZVDexJqw9NnfNx6xq/F0SVjIKkgTw5oPQA+Nq+D376T
3gY7dtgCLkAoH8NFLtiVR9yfsg9voI3dtxJL+UUggBjJ1NI0Vq2x0XfJX+B9Z7W/YIP8bx+F/Xsv
jB50Yeke+Y2koMRGCxr4OvyvVtr482uPzyVav4ZC5SDG49xQHSsVopFdD8VOFaAZiMqdPYikGy1D
2mYjBqwgSmGM/fd8IMdbwvsCV49E7Zlfwr4HAT9SfTt48lJgaVEFdQFg3hhtzmzv3ENLSP7YZFIH
FwJ0qPH8A5DY+qdvsgTNy/RQVwzlITqLtdqMVwrOYMJVEOBptoElv4GR7/3yRQjI065S+ljC9eIU
gPIJ4LiFTnPJTtIOGH0HPsukOEIwdLYs1miwXUQjJAGwLkC0X+VdrUMjzd6C0qw0c4UbDuZHZECX
Se6VaO4aANKSGbTDmjEKk96l2LUuWjIaClsG3EgOotVbrUUR5H+EB75MeH+84isReAmtDz0Bzgs9
XpDVCOsQDQzrvoNuNc7E47+/coiXqHo4WtVhSeUowaicSx0gkqJSJ+/8+I+vCCZAjOzvPd/mXYML
BH99Sj5CN2h2g2dKH1159VgCl5EE8JQ2ULfaamvFliWcfqREGGxSA55E4PlMuvwURTCtYOwp0NCD
DJFexjKhwaHSkmuw1aldCyRLWD3ViHRcz13Tsv/1yVVGzxqdaJR2BNcPCCRYbfXqfeB5/3hNV/iO
0HX7e00bSvK4XMIkI3cCDGtQ1PwsGZAhItWuNwa1uKApisqWeBq+/ffhMzzWUKW51qfH469V7JcY
9cGH5a8PWSh3MOhre20PvsMd0Kokgp67kYOK65cIrG12pknyj1khuwgKYq0oojTXUWasr7DLHcmI
n4pdiBZlo1Hv9K55akxvo/y5hiq4BYMfh56FI5xcdAiejHHtDOTy++YCu/dzuBd+Da5n525g5TZw
9Oj9mL4WHf4XUN2Vp/US6q3UPTfxIW5ywEotBkrOrT3BQTlRp1wLRj2FfFI5/lsmf9thP+bJQBZX
YRJkWwEH7ye9e/aS90G5sq+Pd8pKVnVb3h9/vihbT4JL+JydwtoHLi1Q9TiDczduNU7XovOt3vtj
BGhMQSGtEvChCP8y2ewLHaup6Z241zk7RQUJCNIR6E6Ar3EunGj+WOZHhqdDu3EaVxLWJbIaZnxl
B08vHvr2UadC/XWf193GVbhWpVgip1NPiHhBwPRgwwb5eju70KyBNxFvcwppFKOTX7zyJJbXPiMT
IMCFXp7lEQL5rzksP+FJnqXw+LAHyWk9OHv2UMDuoBvrdKh34DUluJ2ghrw9mD3MMSmLRQ9RSndF
BatpuGp1G7ts5Ya5xZEfHykXsxDvH+RZ07HxX7jmPOvbhgYsuqlo4yusJdk3ZOCPMcSC6jkGMpMu
fQ0unNWgCDbgWawme+QF2uPtvJZk3/7/xyB5LbZS3TZIslvpqeX4LyZ4YdGuF6xUgdzsN6/E0NOH
A3DJvNewlIasLpy64PQMWrOQHwtl61q9lUfu5Eg32NePX9JmsgCRVaTGdLwTRjAqaeh2X8r2XI5H
EaK0VADnp1f+yIIUFUaQWjOrcTLyg1iYHAAMAWSwpppkySxU0+Bkgj9BW9Ex5f8UUWJAqi+CIzS8
eSElqMA7O6fhR+9O1GurwGTBDBlAHRuiYFqJ5sPhkP1Dg9TAwDGIT/aRhLpZH6oc72ThvioH0voE
HDedBetBblya/3j8PVbe7bck4MciJPWkCEWBzjGtVc+i86dzMgfWc+bjv75ysJd48ZGH+RHjVYjD
whfdvHv+xqFeyeduScSPXw0lQb9MfXy6KT2iEA/vNRiUqf6mRNXK/bEEf08i7N4yHs/NPrIFj6Qv
ncM5jI6MHSrvWynAnL7d23+Lkkk7wMZI6lAk7AxonqixWtiMldqR4Rmo1imnZOPIrbxibmXQH4sl
wqqNqeAx4E4c8PLJO+zFVDhXPP7Ca13BJTBbyf2axi7CBsLz78hANRIqdUijUquygUraoXyuY8dX
VnYFbtlprpUZXzZRVythcQnSZuWqCfg8QOkTnjUasjj+Cr8LNwSPf25MKFpoTnqgA1asvEsbj4k1
XCi9yKPyGDrzsoBdndid4Zm1CffRS7hLdZkIpmxAikf+Gl3pH/cJPR+CH99vHGlUVTIc0d4ZjrIT
7wEp4k/UGX68Gnw5TuPGO2PlsC7x2EGVd1EqY9PzCRS0AZmKhMvjTbIW9Ol5yB9TGJq64WQfQZ9p
233M1aikBsC/eEeJg5qYMOhcLWm59zLQol5OaCF7HBEoUCbTGk/Uxi14Dj6H3xu/ZuXg0fP///g1
HjRXIZKN91RDer0+t/t0/wc2RaBgyFa3DzbS7bWtyf49ShyURV6z+GwVE7s0C8OeIde7Ek6DMAmG
2bWd1cPGIVx7IS7R2T0P/W2052f6FO+Av+cA96O6cBIGW0TYGGQNHkLPwfLHssGsh1GkGWGX2axe
m/Mgvh7v4flGgDg0QYOtdmBRmv5zYkYv0omyA0Ud8aRQNn7BSuOGXwKygQAC0GGeJjAboMjAghmA
A3DWta2YrGAq/xmS4Tf19xRHOeroCva6bgxrmBRXtwUfs9pgwIBsnDbYuBVXilj8EnBdTVDMlQas
JGXVqnf7ZOCROGDWQHtkJPFxCze1Np9F6JioKVE4FsEZPqHAbRQg2IZ2eKqetmA6918n/BJfLXge
TFQkDCA6tYrs+GnYbwHD1/70ImY0HZx9ohx/mpNeOP7aeQYXQwXkWAQb9er7B5RXFmGg5KRWogYM
MDJme/agqaIAkVWCmq2J3sbdu/LO55dQ6GHKIgrvKyx+qkNYr80/g0STUSN1OAjwjwcGD4wackM+
jHxBOy6/WYVADTmErvxWt26l1sEvcdJwruWmnsFvgJkUZIVgRCQlLmCPEvTuYrWnrzLJqSvM2kk0
mG3zJo+WCGGRdC8bHdrtePsUe8qF+NTvjQA8h8B7x2wRSUYvhNlGjx80PXeE2uUHVg+fTMYUBBV8
io0CxNrSLyHSVSBSId3jydSMr0JuV+OOhklPAz3BSfwo5VHlWysMcrzvSIT+ZcA6uWyN1E4aLvRn
1qthvIWVXNEs4ZewaSqTJJ9VUCMQevbU+pURvoewRVQk0eoEI+T6fcTtQw4WLqqIpCK6Qt0vZWy6
wVNin9KQFth5WbCxJ1cO1hIp3RZ5oHglfgw1ZlrbgO7EQuZcAqEaUpzBBmjnfoYO09C/Iyleq3D9
CBDiCsmaJrS7hHMZoNazcRXcz2l5ef7/H3dRO8WQ+y4wh6wFG4mBdTrUcQNhq4M2h4A7G1RexB6Y
IcEdcb5owME0C3dSux136DQQLnXAXFD+eHwQVsKzvIhAlALkaCpjmM5oP6Esrc70BNrdamit5Ob8
EhYM7GjHw2oUXQAIcp3851FLjrEjEukt/exe2TcJCgyQd/L3jJbAnhKuRAR2GpvNobU9sHjghEyR
ZG03Tw+wkHiwIcuuBCkpoo32zEoAX7ofJLDbgynsPD2Qg8sD0gFNRut545isJK38Eg5bTz7cICmk
+XKM4KD218yQnyH9rsu92pLJgengZUQJU3hKrMf7YYWDyUuL/KOdginP5/cy2xMZgcFirJxSE+jG
ROqAHg1rVRER4QNnxidY4FaHcWPkFYwdaJd/HyiYutJhzmLk4Qt8u6QisLAR0S3WfZM/JgalRVfo
hmCmyj6+xODmI/XSt9KUFSYPLy2ihRL6yhiDWY52lf8BH0FnMnjNQ4B89i2PjO+xOe7bPcClBOSd
7Ew9TZUKFex9tBON3Grh26QGfza+wbw775z9JZzWDxQ+YDlErl7LSGZ0u+mpNuBLZ9bOlpLU6nde
xJeK4WFMKQC7lx6Utww2UaHWuTiKV4+UGuSSXc8QdN6APJAA9NPGcVmJmUsQLZtNNR3BlsmVQ/ab
agDak0dIDcPM9vHKrRx3afHgGVHxD3IRC6ccA5Axa3cL6riWwCyV8OMeOrARjwdb5rKfKILjZLw2
X5yBelnhdqdyH75gi+qhmZ9yl62sJNQSR3hn3XFj6VYeWDCf+vt4SCVUgm+A4AriPZ9QC4ZtBdgH
MGH+DHtt+CPDGG+rIL9SX+CXeNqxnsqgEtA56QCihXOmVgB1/5s+wXEajs6oc31BKbt+7Z3eETfr
svPWu7PtlyDbQaJob5y3ZPOWXkvQOJCOfokEpsl2o9O72Nik1c5rdm+kRajpCo6ZygGIh/ZMQa9B
lUyY0RvZvkSY23h7r01mEU9aeeyYKWzQi5XT1pJZuCDWcVltXNtr79Clgr1cipAQYbAf/U8Iz1F6
p0HWyNdemC3Uxlo4FhcBAm4vY9C2Je3CLPuM9mt06b/5K6A8sCkIQ1CvwSVkTqMD31kCm+qRZPtN
z5yV7HwJiY356P/joSY8ApzKmKRjaip6BiGC2JAivSLlxrFaiRhLsfqaGaJk4lsAlVAMn+haHcWD
3DIw0tySQVvJsJboVymSKn9k59a5Z0C0u6LIGEDfNgWUh8q0CjpB0cZrcnVTLELECDOhqZEQ/qT+
eQiJV33Cq0+TIIDf+u/UGzW8hVvapiuJz38AWD1FSHgfANYsJByYpoXdpL9bxRgkY6gT8k/h/Kbg
/iPF5lNGFmgPnuQePNc+xahItWSIIEtS9UGrFqnSqY8HWot3S/xqF7CezxTt5AZa1AOPG0dwOHlL
PNICS5gSSH8TDspOeanmmc1PpOvesyog3NZpW7uOl3hWSZbrRIq6ye08p893cFJUM0heZToNoiBE
f+FIPUFL3gkHO/Xs8Qthv/X/pIlbpPTG9rkBpu5ExSXm1WukVIEuP+Rqqwt4gipTRKSf3mlJDzg3
GvTJg06jPB3a4hA3H2PpIWngNSZ/S2ECW+Zal5Qv/ZBpPA3mJhyli1E6R4nFQZlZGXy9aks95Uot
9SxUOiDemuBJZooQG2bSHVsUehp99uhEZSyUQmmYrl9q6ffYGv/4iRfxLKS5sBxirDC18xz2O7sA
XeFI2mgkh8pinvJLFqvP0cvGaCunfunYFyp9xmQdvD9azbdoKDj1Ovq+hj/r+EDjMvhErRcS31C1
VjcOy4qgGr9E3OaMJzMwoIJMMtjf7KWuUUnKsiPrQ+ApealFcDT8Ey9A42e6ZJFgwl1YFbNYT8LM
FaXpWJYXyJLAqABHAILEoqj7HNAKAUysBw36b+1ICj5XOyaDI8KgSoHOt4cRZs+Pl+wWOu5tv8Vb
TZbiZpK4Hh5AXgO5CbRTJt6YBCuOJFQiLnIHpcoa5xIlmpYdTTb4HVOHIq9+Qxxc9ZOvKf5sc8Yc
/T9y8poxKGjZPU+pFW810SsVHVuog0MzWnn2YjNGVT+EkoUQ9bsUp1yEtncN5JSXkJJ5FdHIoYXs
yOdmUVAqRcMs9Q9UTjT48xI2oNQ0exuqZP9fhJ3Hjuza0pyfiAC9mdIWy3dX+wnRlt57Pr2+uppI
Vzr/GW1go12Ra6WJjIyYhKCwvB6jjJUfhyKOpVQnwzIdo/N0Vnjn+l9GpP9ATeIl/d/Fn5AabT5o
iCGLYAGSKzxKu8oFsH1pwwTCmvAvQ81/iOr/zUPOsFofW01djyZMdBUhajvGBiOuWc1en6zp/X9+
0/+wrKr+t6J6yoEqZg1d7MmdT/imWH7+1wWQN7WdHJB7e5v54CaZzhhkR+NtkjwcrTTDlp16bmz5
mANe+o/C3fqo302JM/aAmehoTOcBxRDzXw7kPyWF/yYxj5Kk4g3BhSIg59UXUuwH9bJ54l2KKH8z
nGFgEZ4lE0fK3H9rNP5h30v9bwqzFumDGC+ZCCTcQJTvH9SN4QK7fvolfW1MN24um/Q0N99j74sP
beSspr2Yb6q02P1Qv8rsJrL69T1Gm6swtRJTf5pP6+okhVsC+mmnLNH/pWP/p5bkvynRmcw+tKBQ
Iko9fuebb2U8E4TSkFmQvD5+t9jahyndvYvtv0Ei/3RC/yuKYwPdLLnIr0Qa7LHw41Df9dd/a0//
qcv7byZ0tlZ9Xt35/RObCQHdt3zWGp5wOH2pT8DkiOCjqXhYD9qT9VD9TY9d4WxXCenxoD7825Tr
n1Bj9V4V/x9lz6orVl3098v+oO+zd7yGguwkhZKb76dDcSlPIB8Cspjlj8qf8j/fSU3+zwn7/8Tf
/4dHbarQOrD8PSZl9qSK1oO4vjVC/lVN4wNev4MBKySRbCmHVbShUSCNb4r0mGrxvkt7t+urU93G
rkwUrB7W6Gqmft09TPUt0/DRq3KnZeyAdSKm85YbL8s1QnoUG/ufJBr3Q7yeO63cmTXT+azB/SdD
sFdGpjnvKYA6mk0rcsoWG8q0O2zRAAoze3ERezOal0XiKRE7suLwKEjWaneWjvxI7Vuy5LaL6uIf
YJtyWJXHYmxPs3Vr2ZJUxBBOmzdUZsLO20WKvGExHUH+JOW5QzT7o1l/jmkoapMj8XE18z3LVCg5
eE6IdjR+lTUuMEXxvlqNUxl/cW/tzKV38k1uXdJNPvjN8iqWvjCAqddmlzlFjCxCPqW2vF4TtSht
RWrOcYmLrrnO8JzSufG3IfeGcdlTLJldiF3WXtX0jyguDvh2vk5Z4Vp59Yz/btCo6ntiFc7Sl1/J
Ml+GJQklKxgblECHStwNg2WzKSD32bFJO4SUVG7hKmcVCkpqWo12X+P9ruDiXG34OSBxJb/neVDK
+yz+qfvRVVEAEk3VTjKT6FvZxsSOqzqxyjE24vDQzvpHbypnq7OyoDNGvfSMUs++p1Juv8a6LZFl
aXGIqKyFJ4iaFqZOwlK5Me6KoRDj6FG2vWHzFFd76gy+cpJ1b1UnW1MIXmzIe5WFKrTQvSV6F79p
dfWalR9DMUxHLdcCadHcesrNXaGuH1K/Frta0fq3JEGa3lKrv61ug23uEU72suEWJZd5fO70S5L0
Dj7ZiNKvKFG00w4vASp6o0quSefkkeUpcZBLThbt16rEIqLEYtG0RiY0YZdg2PqQtys7Wj+Rasvp
VWEPNzlkcVhmu6HZL92lpxRO8shRxsaNkHtabDTzktkWBxe1Vo5uQhzW3VIIFrwFhvSojkdxdUb1
AUHqQt3RiCIAZwqP03JMeigt2C13DgC24eHkqzhR/iJuJzw2yhmWZCe6nWRHwnooxPYUIRpSMkdB
Cu1qbsmjhWHjyiZH3Zzn/NZwbo23VcRirMXF86aZ47Hufsv2d+HOqR2mIvJns3BIlOmxH5LAzNVX
xnWsVhm0JMLipmoG3U9M0K8eHbp0J+GOS81TpV636Kme5To0KvGC2Mil6KRTJ3dei8tXuA7x6yiZ
fqyDJ26PuXQu2Qhb5o8trw98jHVmNikg3NO/RO3mTNZwWMUYrQlrPyuRFQ6VfFNW9RFPW+XJjOZ+
V2KFKySuoCzFQcsAJbi8TVlh2FQhZMXRUBlgdWg9ZXZTi45avCpt4i5r9oT69rzyzhOsaVvDr9vz
tG2tY2L3biheOZXekmO00vnlsr1OLZvdWL1NlkAtai/xeXwvVp2HWl6mGQ9dAT2pZAIqT5HSwBpG
iBlkDZ7AUdGK1Kc9Y9sSI535aZEyvzM2t9YUpzZ6XpLYhlLrVrIn3pekUH2pj5VQxQhznwTDnUBV
RES1PVyj3PvPUXGFXI6Vhki0bAVZqll+K/b1TklQ77D05r1t1Gsjr9GxjG/zfBnb3yHrcC5n/Bjk
7ZPJW9dT0KLBhbDP7Sj12jFG0emVgy7sUrOK3Go8b2iTm2l7FJIiLAH7YzEvnS61niLMhd2JbKgI
+k0eeiS0hXzPA56DtjiBPFmxNw52dzSIbBcR6Nq4TgPyzqz8JMWDiH998cF6sWndcFwRpy/dijRb
gK7xUViBuO5wHmFNN9OdoXCkL76z3cJscBoMSUwbi3gJKiMDAcWeUHLX0/OMf1F9FDc7Lh9r6Zqi
eVV5Aw1M3PqmdBiiB2H7S0p226pvqUT3As8QAxX2fIyfpy7ZCVkR6knxjGU7Sut5LQd9uU8YdLR9
GZhTYvgK62uahQPwogc9+WpUZDwvcqcfu8XJkaFFllMjpWlEwbuU4yFWnojk6Yqd0opk0YfGKCHW
Dhb9lVrNaDcYjaNpu0TcBqeqG35DPAyntjLSL+nWpf6ieVHBkpzuyPfxLHzLMlAMI2CLCoHbxXAk
PbU5PF7cq45Qw0BJWeCJr7Mmu5sx2IKJlaJx6jEoMmOC6BaWf8WGKAr7Eo8Njgc54t7hoOfOUONR
l1Xzu9qPl2VALR1BcqCP1auKI1ZyuYxcGU52kzdK+0bxhMRrFWbGqNoM/F7TcpI5HZCT4al9pvm5
R6k7py2aWV48VVuo5PSS6q8isqKvumt9zsTnchPsGiRg2Bu6J/WMWLpnpKMCrT/GqhsnLNS144NW
n5vJ65HsUgECMEYtscUabtvDBMEnGx7ZYayiDue8ykOl2zS8McVkRH1eV+JRtfg6O9u9PDrDumBY
7Y7ih5n9GPg/DLQxfvo7mgQJVlBr4hSEF0izCMRLYW0pjiz7kuRZ3VMXP2v1XrmHClufTnV1YBoV
l2d99Tp0f0GoVbs2nKYhzr0Ly63cnmqaFnV0pyiUWQYbg2rYWTh/gvG9bfGB+aPK5diST9y3fFO2
jpbenqjy8O2dQfINafDGtiQOZetjs2phzBttYvGi0oUWTTocM+yOqq5jHMV4zlHbzbO2ZZ+h2uHF
Yk+KWfML/ux2JSVepuuf5kfSeWm1cWgzR9HlXdwXB6So9tP94YPomnPujziEthtK77U/Eegb3gXI
zbAsewQvHKkd3Wo9F0zpp9a4doNjDfsiGVx5aYN1nCqn7dqjBg6g46StKu2lHY6ycIuU4tDLnxhI
V2vEWvswXZVUuLJy4rQIhKIy+TQaYErCXhewP22RmFxmyVYXJzOz07y0CuGp0vHorLvDKBu1Y20r
lZW0k+O30QAyGlWDokrsKfYoyhLZ8NdyKb+2iYSfGYqblT7kZXTirTpQY91f1REVpt4dN8UeQf8B
LcWT0XB/85AkYKhsX9fbXl1NX65oK2U9SNr5ssxvzIvtVu0dEe3ArpxdGQ/GtVadRDtahQYvu1oP
1tZiT4wWB4kt1W/N3PtsJOIfiZssWIAllNgni8lbFRmBEH2KQAagbfZm7S3jAZfTwIpljE/vh5lF
oKhSbfOh6wKtjPaNZf6tSqy4UyZcyyqMGvFTyvCvSnnV2tQGcjPzxEDmnwfGTltg3iCSa5ppW8YB
wndLFbJ1H+u6BFaHPtL0UlofsvgybC/qSlnnNcXDhh2ANPgr/j1ITUdhgmYlpYAj69njLCu/E4tR
joiBBrpvI6y08tKmzameLNlWKiHUG06s0O2MyZfrQCyzb9VovcQakNC9jxXrDfN4zFm7SvfmQs9s
1s4XfKbiQ1uV83HWe8wEqyEJk3XZTxj62GzBPk61dNKHNdkp4vRek8N3LC1aQd19SlvmVZn1uyx4
rNaZM+kvmU75DmUfnD29Yu2OKadUfuUZjclUYho4I5UytW5fQN9axz3VbNhGwqGSsl3SRAE2oy/I
9x1UVQjWmRJnqtI/xcIMJcajT8PU3jA/xNWgSOPY6biwEy1hSdTVmeR8UGAX991xyz5S613UCBVn
I7cSO+fCVxOmnoj2514DyNRrvSe0hJJpQZ+Gcfeh3xbsnVnFslNrTI7LYO66SLk0RnfUGLrFTXnY
Fgu5LpqBLvKLOHNrqeLxNeJOHWoG5dt6XOLST7fU0dZXUdU/moU2TaoOpcSFAnHNtN+sf0+okIay
wU6dTQCv1TRvG/uLnA6OqPiJ/NUz6zWV6iZIjw2qI938jCfqsVSL6zLEbBqY/CTsdM4jv0HuV2xM
ipWiTXntu/p9Vaxd3ecvVTK/yOAzi3xtx+NSJb84g+AZimMc3mLTGpEXmd+UAro0dtQ8xTiKSpzA
24CvFXch9/LmTISta0/uDzlDaMlfraAsbhbtALXG/e6qzX6w5J1U4flG9m9nTgkO4k/G2IZtStht
NXcVYIZKn7P4pK/umLE5pEq/cjG+afMPh9ClHyN+OFFZel2SuVG+uFH7rRvYjSu/9eRtRntcKeT6
OT1KimgLw69uCraEK3X1rJgPZeqWBircQN01+g0LWKpSvStadrUiCUsPIQ9X1klafSXGMUKda1fW
37ak2K9m/dymsAf6cieLTikiaM0STaG5hrU3qBOV7yx2ia1D/qEaPCQnZQ0j48mNuyb11PQpYi21
eksU10T5QhSOprgrvxgwdpoTY/ZTvc/Km2aGVAnbEuQ9SIa0T2e8Pfpkb1i+1pKpaVMO2jJet9k8
xShNsG8k9pUrMO4dBkpaBFMn3ZmQgRpyNFOpiYafZcM5CbsL5S1agwzd+I4967SMPTk7q+2nzvqS
OWUYStLaTb6on3KQW0Qw8Wkbcr819np9Jnp2ZJgpOyro0okPMsKSC/enGVxTxIgEj0fVdC3zI0aL
psMZWw41ZpDR5/qcQExo7/rDpewb28vCSl9fOAOgEy4AUthwodpzpPhadDItfMocOp2Gim8Q3NE4
D0pJLDoUA2q3m3U2qYLVvPUkhJQAhMcud6V8xMCMkE2V3ZdxGNNxKVbuxXQLcs61FpmpPa4VoO/g
Nmt8QiEu6Ac6imXYC0PiWxKamekdSEgxF2q9ePiNcGNNi9Vvp5oYV9tpF0xx0GkFSpDPnYo4TVBK
nlFEfIjukBWxW2cKtXHq6uJymWsj1GLm7aryI8aoOJXdjtR+FWbVFwo/QmFxeYvY3+iqIlxFT9H3
dflnEHqWirbDk4BLoyyUYVbaJvvOTHLCsf0w1HCCXF+vn31zVdn6qGzmSwOuc0SAwqb6zievWO3q
Fwsju631l7IP5eQ8CG+4ewfCjEmFyXY9Kmw8fXNw8b81rZNUUBlFB4tUO9UsqWVNDU5Wa+nPXRqS
btkwxoeknud3rRWXdzVqe6BKc1T3glD7yrwEWTV44BOtkyS5r+MOHQ10vjK70ln9Z3LX4qpDkH1W
90W37Oc4DWQLTyR9u26SzMZU7g/rFFZS97PpenqiBH6yxLjaQTVxkDp6GpTmsS3nvzimcVPRIYii
xAiGpHpsTPanItN6FFdLtxc9oXtZI9x/hYdaXp0eO2o+lyuu45dZTEkQR9KfYEpePUY/6/yYt+et
d5oPpf1mRjiy+kHPM7pK4RTfOspc2dR563gv4IzhUL8KMj4VyLih7WYG92GLSUemnpqUBT/PEDDN
c6XZXitPWvyh/qxT/npblZ7U3i4aJ1Hv6wkhN1atvbTYm5Kv9bETdT6eQkAMa/mGPiWFYAXl1x3E
gwRi17SYwYc4hVnWtayRhvzTv6SL+qK8C6uPubcUSKMr6W7T+0V6G7PTqPUOk2PtOpCstdgFrGCT
FV3sJAny+tzxvwUfbwFts/viNGZhhfTm5FRZ0KJ4aV2ULNAxz4ZUXBlei80QXXC8Fyh06mcdNabo
cWplbyztKf9OdT+CdS6F6kmBiVhvyBR+GVluFxEjz5eWrbV+lymHsmzCTA8wgWfVdR6+ktGV0zDK
foXkM9qe4uF7yrewkfwOGafGpfWrgAnjDpFgGyffvvWs5lIbG+EUOlsMBpbvKeS2pvYz89OasnOh
oSms82VcDw2jgwafYbVyloyjkYf5TWliOtDHNvPIJWvmyhXaUVlygk0ctH1yVM2jftGaI4qZJgo0
0GYa1/oWppYu24uNlxJkorr0UyhtOMLnjOrR22p1+vBDl+0pEwT23UV8DliqtJ5LK2y0t0RiAbGY
H3X120CgNwNgwqR+JphVb2qHJ6age2p7LCs3EX96Gbnf6suCP1f+NdNVY/qvsFteeyhkShoAx0ku
38GZhuQSNWGr3ar81GnHGqVQKOAlSqGQm0TBI+mtXSjJIQXBVv9UkVfgW16UrgFoN3jIodoyWFW2
DPc1RBThk0l3kz9SUoQ14aI+V71KmPVHAaAF7+bxRDnSsGX2TY3nts1OQsvstaxt84uk0r/Uv1rr
x+1ToYcq+qP43OPwMbDZgaTxoFjTJSrrB5xfbaXhYWJULz5aUYDxZ2I+81mM+qG6qclLvFzQGha2
506hsklSJ0urczPQx9NU60kJlWkMdJEPt52i10rYWJnGvEULVUTW8gbk5lBYRWBUGTcebT3LlZKr
sFfRkK5QDj+Wbf2ikyULijA5oZktXrT6Gq92XT5EA0f+pNPOVCpvAEqgqCL/jF/p6sTmdc1v1rZR
9p2YrE/dBbqabRjHtb5WynMbnTUK2popWOErkTvJu7I4pOxZjwrgYe6DW2VV2D/WxEHEmXuZI0tf
c2sq39A/xm1fCmC8QfvR57uZxV/jU8H7TSRpsja4fPC5jCSYRWzOpO9K3QFu2kW911If9RLMAy3D
H3+5ZYLlDeqOCehMBbJdU+O5qX7H4lNv+wfwdlgISn9sBkfNeXdv/K1V9r4ond12jAyNR8iiFq+v
t8RdAhbR1A9L+b6m5w1pjfitr2K7VB6yKKjox2PbsJ7VxQV2s85ZBw6mBEoVws5yDCLVRCMGCFTg
XGi8Su1Bh3aUJ4eJUpY4ojtdz3k/ZuT9Uaedl4gpm+ACDVFSdFVIBUSznHIfcdXjLEQLG9U2yuyg
XhaLbJYfkeviT7X+nou3vnNUdopQb7EuVV05SPTqYCXSoa/BUfQLJIapwq0vMLIrvVMlkzb1wjaU
F5OyInLqzRFhxPYPLSKMJcnjL9euSn0tC0ePg1j50azC1fSnPHaKLEy6YFR3DDlIw5PhzNg5NM/o
BmcFel/Caa1uPR7kzXnMrkn/qlUAuIdemL2JnYGs+FisUBH/qOhaIXZ0qhSZOiY55BsrbLkrLHBw
nLbFFcOuOPNULyL1iJ10ZjhH6m2oY+YnfD4UTvA30+z+Z6533JQmcbMuMLNd11G8PPUYw/Xxb6Qf
9Gi/QYJNXKMIpp82o1RD+og1fc1LXhb8ixdX7i/sDVML9jR48pMF4n5UsI82aVEAl0TuckoKDHRQ
EiEL27hwi+4l13GRLxl4HLKRotEIhf5zMw1HT/clQoF97YjGroLijNOGTDoNjHO+eKr8sv0q6auM
Fb1A8/sasSZPXNYrRyx5+xgjunHlGkSs8gSVRNB+euDWp1U1wbbtEtH4jjhaYCg8+AILk7jEMhFY
fhbVGw6oka8SFCDgxScykBEh/SbvZP07X966a01iSXYpgieUadGvXrzOMIGBsgpCreooQ+TC0Zl0
ynNgR/APe+7DFbakZrzHyqlXkZrJ/TnhIS3P8nzgJBQtGKGjsI7XulZ/FgeonYC9rqy+poAPxnVa
XGSTFPpI6UVg3q2CJAut7k4LkBhkDMM22t86Os/ISluh+q6D5ySUzbvVvNQYRo62bqI78DILtQvv
0d7Wnzse+A7t1xCP4vKwQCmi9W/qYO29JvPF2akFN+q9fgiRrRbTD3MK86xyl5lJmDg+KFNkb4YZ
xDE68/1DtXDDaD81nA1g6V2y5jGevK7ZtfO+e27xAkZh/o/eM4IKqb7GsBVNL7qNEMrfjb8xdxPJ
qUUU6neyZbPlY867aT8wPxg9mRz9q2R76bdUUe5HhS+OVG+MP8zhbZEe1CcFGQJ5eujflDWo+YsU
b1s3oMrHKpZ21CBYcTp08VH6sSmio0DZQjxBq4yQlAwuQ7fAcwjyO2RH6L3E2qeUEim9oTwA1lvy
bxK7Rf+VFgFIK87i5vIsCYe+c/NlF4kBDZ/+p+aG071n6k8zfgLyYrVtZx8yJfUtr0wOWXPnNCh1
UIK8F+doacNOPzHHtov1qJJ1hREU1m8U8MEFa9LPEQUA80H8q+tHWolC36lxbbfLQatJ0wt9a2jk
3630o2iPd/wfBSUim1xe/wMs3Y+camfHNNkhHWM5Wr1jPgCLSwQYSrYvPQtFLA3F54JXPvPNGwvS
+Q282WbWakQ38cbcpMfkUF+CdnnWilvGmUoaVLjReJ0f1XBozo0SGKsbLT5oCYQwzABQry5hN9LL
cLsQBgo6MWwln/NmLB8jaSE+DppnRM4YB1FTuThD1/NtS5A8OFjtDah4/h7j1qnfVPXGaxd7t0Di
Ww+mzgeqnll5+Nr0QxZha6CDJYxOS1EjtLy19UVjPJO+9MLv1jkyB8dYmXsc7kYE6p3H5lhx6SiN
Z0m1O5Y/qD0YsZddt+5VUcFXJDIh0vtviKwJ+Y4qulm9Cb6UQPoPOhUKAEZ93Rcu1pZ2KLQgy3eF
5FjUrljkmMhyDYFpEqP9gtaXKITdvFDu8jHgauqlD8It4GIInFT4ovWSfK4DnXrJbEp2pmSnGWcJ
mp98GtqdJX/P/OcWTkbY5HYlvEbNc/NZydE+yp6ZnNybHmuEpN+hj9W/9ScVSL9bFEcpHjr9IE0k
c4m15Wcrel0SSCG1w0ugVpMotDfNzRiJEYl7KmedCflki9Nd7D118xpuN/9aGxVV86Qu5WHBD1RW
/ZmzlbOGagtPOssO5a+qSO+1xO5tAZa3MMhgu6qTFTLHYa3cQW9Oxv9O7zg21DhArfPsJLg01fWn
iv8Bmyv6g9HKbwIAhC1o432GXZdO3zG1Jw2ZIM9amYMS4VYT90+d0u77NQnlqnb0sdl1TfQnZs2H
NZlfgpwGLaNlO9dTR+13ep775ax6hunJ+kRisavYV+lmrxCZIJDapuTWyY+cfMmwEeRDZAa04Ljo
dkooNYc7DJe4ov7HyL78sQRllyqoVbOzV1/a29jG3rj+jZPiwkDpSVxgzjuVnywqnrQpY7AMbeKg
e+ZPmtdJ/mb6FaMWbUz/Fn0vMzpZzPG9Uj2a8bZ3VHM+5S3ixcN0WAcucQkmJrNeA0gtp+f60erf
Y030sxk9tDb3YyN/AALw8/Fu3yU/TtO9sQeoXTDSbrp7nSyii08KWrrFi1vCa7OdwNSibXqXzFuq
ZA91FGZ8taYJj6pwQ5Szy0kTKMRfk+RE3pxXf7OosY7aXzz/zjCtYxAAmwIfCQrDldTDDHVRwRkg
xj3AIdTei14mw8MdfVgBvofrHO+qab+CxDKsYpSgxA9WxfyCOU+oSYdNB3KXvSYnCm77egUmCreN
adyJLJyOjqn76nKrEKru7Ej3ahY0I1xMgknsw3o91z8GnKvcmK6Ay6AU03QVxr3wuA1H7CzYoZyM
d82MebpuIQelsbOaGG7Dr45USn2Rb4sSljmidyEmd3aOLTxRbxp9Gm61e1KtR9gu6DBDJxDkm8zR
p07mHc2qu8SHjCpDpEBAr8VEg4yBUYyQFO7ZE18IeN1/Fcb7OO8MOVxRKsKua/mZ4ASWDPAuE7Fc
HanWSi9nTBwtCHUrya6fLmX2YumndT7nTFkBerW9OsC3A9xt7/bdS+sXYwra/4Y0DtOTG0UeJYqE
sOHztF5a6Tb8WT9Fqttj6unRd7MAYKXpbdHHd4nMsPLNY/JaN58FTDBrPkz/8f2dU5+hqDK4Autd
w+SYx3aSKCXec6pHysjCB79TFtvaWThVRZciD4rqZk3HbvKE4iIyWx7zA8bFpmK+rm8tqOevSK8N
7hk0P3X0q5lObtH0w1XORYfnLmrnbXE1nvfiIDmrO6tK4epUL+mMW5JUekn63rQn8cvka8bcW8qf
qH4ZkUJV8ystIENIpkeqetrqzB1U8icbg720j+v+oHbMAFEkYsRYiuE20UmAHAP1+dzlgdrppBcv
+cY4HTrLCDmg6H2Vx1u8In2zqOuhpY6Tddcajpt0KVpnmVFLDhDa8NVDZNy9u1Vvbd8XkTm/oyq/
651OAaPG8ug+FGgrLcXGvb/JZQoLWCSFU4P4UTLA9LFY9M3e+yeJ1qRxBmW3bJ7yaF2n7qV9zSyH
8wAIClghxQy3hL+i+kCVrCl9672i0JTeOmCWONuJleWulR3DkC1dxbCbRHTla1oxDnfvtdv7uvpR
tGMTSDS/WozEL6DnrFgzKbpYpINa4qHPgTrsm5GOxsI0Qz604xcruUcDsWx18wXGmNtXNMGWqJ7m
d+GuBDMcBVgaXYOh5uCnBA0xXGiV6g2FvFOswIq95xmmCnLjReNpi8/5+t6mb3HiWeKHyIguVV/1
3Aq04yJ6i87s8VCAwFuMf3C8EFP92ZLEr7EUDnFLpolQSHwxwfaF5k3PCLNuMn5KqIdPn2jNJ7lL
r1HBMjSPq4bElc7Lgaiv/i7RvsyEQGR+nUShOPOAsts4tb5V5kFrMMNhcLddGrh0MQNQiNjTsYmI
E7Grc7Wb+jtLzinIdBw7HSSSuNuZXemsuLPRMCTdlyY8KeUMOWiGk8+6JzckNijeoT5WiZ9tFTUE
uLZOlmp1z8hnb9Xg4xQxwIOSX4ZithvJOI1M9BFGFhxFfhjjGxaTzLpjC4KUTb09GR3tff6YNCgC
TIXWwYECMZGbXa5jbmPShZeFn9ArMnkGMRlezebTlALOJc04kKIwn7r6s7A4EymAC9WpmdRnyZSd
ynwQevf+qKcHdbiU/MK4+OSnGRk0RvOhUH+iBpnp10yEni/RgMtPAv7xieYv24DMEc0udXIEK5xQ
Ue6kPxnQ3kp8kJF23aBDRrLqVvqrgN+6dWgIhdtnbX31cXz/lgPnP4MVo8e0CSfVoO5OHVl9nJcE
5lf5Tso2JeBEQ7cnKNqlkX/0OhBqsaBp8woOwpoOBDIGA29if6ySv545/Eq3O/1tau/+h6hy2bTz
yGg9pkdriYmiab7VlERp9zYV+V4x4WQl2V7mD49N44At5qFcpNuIJsG8r9SnKL+qcBnj6EXs597d
LOkyDlPkdfK92qzfkyILyoOwvFsS+DVEN2fko4wvqfUoy5O/FPt+Y04VPVQxiJLyMMT7WmZy+CgJ
O830Nity9em3q72E6YpuhGrpUO1qVZgKz6k8UWl/6/WXCsSUDqGmMm6xsw7Hyep/cXZey5Ejybb9
IphBI/CaQGqmYlIU+QKjREBr+fVnZd+XunW6mmbnacZmeiaZAhHuvtfezuQ9IUo1u2+H9hhn+n1q
MqtmfZnMdhYxitmHWYNLtJOK6sw6+3x+GxouUuleyX/mmRvrd3uMHhUXrb2crVWu9ehPkI9GXWyr
jie87SzONeeja5mUcANrgyI2XSLeAjnt2NP3EHa7UX90wIoLLARR9Wwp4aVhqF3TYESO0h8i1H3G
aUL18ghhN6FoWVmGKlelbt07dhhdDRNAqAqp6fO52JpueC0ctt6YgKPFhx4mS90ytkoFzZjNz7N6
GwFx5IQqW9f1YypRcgGhzOBGBtI3mm79nLms0lNEvzOHHi8AuWoLM9c3nSsDr4qdxOvUql/L1nwP
aydcoYRCLUzyIAIAEtPo2R2qUd3np0BZtenG1Fz8bT6+g8EYnhTu98A6T/0D7Wcd712Bd6KK/Bwi
KX+3bNN32CAwL6yadiohhV7ghPHq8DtS7g22+9CEYpVxjeHCbiNEOA2wIdHwmI2twZrAqrhPhbKv
NGXwhGIsLXI5dB5U1xfttbMiX8s3k/FmCfQvfZ22/Br0t3qkxc+gKcocrQTNUtwEOuJ7C8NzCDKa
y+pYy/LZtrVryL0ZtvoSmN3cxZp16gneZEwwUcUKRljsdKcM3kQ2WoHxYkoyKqXst3WT3fVDZ6Jq
BahdJPNKsa4qlS8Tw5zniCzwAqUxF3VlaksZ8nk7LjJJp8eTj8BzaPL6nOmuJzhFlLE8Gs2rG7Pk
nKCRqu8KVh9Z/ujCoVpG+Wkpd06RbaOwwxvXRcz3s7UanKx+FbM+xMWWZbCSelJOhiAJlqSA/Bgb
FM4eVaSjbdjeYHBbjOEBn1JE1Tllj5O9U+qV7u4Kax2O117sTbaZYg/gaWvL9sLPOly1bLpAzjJn
ZvWxwjzSgAHTQLO0ZTwazP015xGrOtd8TkhTNL82Y71jvkI3WrReVj+UrJsI6W5OyNuKszflvW0t
G6ImGt+NmDMh9EbcLB2dRTpv6ABcDFJYWoVYdjgajCX4w6pgWVc3Ob4R8nbLbViJbTfJVQeB0Ok0
ltWTHJZV122q1NhWZmuivVEyxTCHQM+cv0/VfcE4tRMfDuc2xW/bv6WtS2CN8VLWnwzOgjo/tmF0
1IpNqg93s/tlCobdGR1Kre8mq1lNNp9DqWyFfDdMtp0oPvYz0qJ2qdaUnpurb6q7ZuWjX5fgL24d
vNV5xeaZOAAigcYbNdNXCvstcrSZyofFgE333GrqRo/ldQoSL6gE2+5MzwoiSIhCgcPtm2nd1A5x
n2PRuZ99XarLTp2Er2hhtNSs4Esr4FF5qI2uYaFk2YINxyqLCjLLKPgvkA9kyU0+ZypIZ8MqLSd0
9yDYho8CyNPRdNkqieNNV7l7OY4oeWyNgWIaEOSLMWQ2VlqjJ5tixaitKEyQs57xjejzeB+PFXMp
ea4wtVWMR7okPyiIcUavbWZIxLErXgbNXUUiOYHnHpMovgQ3g6LB3KmjvJ/xrWRQN7Ztq0u1y7uV
Xd4IseNo7VUzFvczaGcx2O4qv0G7cO7eIMmXD+TW7hezyDYuqL9FQWXSncR4kwooBePa8shXyEtB
VlOyterS7t/6+dWsNjp9pwFOVkPaSMoTPHqKH9r3jX4cHZdap/TZbB3o1kJv+RO/m5Lov8C+SyAQ
agrl3KFKt98SpaKDUWx/zJ7zMnnUxGSfJmRuZgkprfmN3tYSw0/7k1Oebfmk1Eypd2pe3B64PCJ3
MrPfS5sfmvELpmXVJdjRVAhiaVTfJSh/4vXiVxSGayNCrKiYwiWq6XpTK7bs22Fl0XdDJkwzUuO4
VxCOuj/1+WcSvMuecSePsJi+gAwGKuwsxo/fMqWYVG1Z26u5WzW4I9Rzb66d4BJoRyNo5TnBuWlA
IV6tcf6Myn7Yxc2TSNdtan9ZWcR+kn5tgYuxy28FKV8YJ3sgcL9PEVb8tvSS9iGydc8mH9YZvBQa
NzHaTXsj7wiKhg0ZXZhfsYzalBHDuagOkwR4gl4VeobKn/m2rDe2hMReEm/nTKxA4Ne1GAiXuhW1
OfqEirKnbNxUwTz5i8sX7ASEq4YCUem6y9eIZL9M43g1l3U+HOdhGwV7XZwaK/ZCjpikf+rre0Qn
pOUhQ0hduTmTN6BTF1uup2jWqle51lBoZJ+89oo8JVTjZr0fldducFcc2pfIrFbK8GgaJtGrA94E
w88TxbpY1HpZCs7QN5y06SW0hbVp65kMEMr/ZRF06Kbahf//XpceEBMFMg9tkbR3EZ1Yls2HUGMr
IXMKgyFQ28fIqtNJpPaNYtLWmbpJi7d5IvFjNL161j1Ne2mDYueOKe8DF2zy5jiwU/wPm9s4EB1S
+846AFi9WTjM5Fu8GoWRRj7D8HmysZwy6Ujnncv+an32s1IikLC0MBPhAFdA2xsrX5mwIUihGwHt
o3gtw1VJPkzBADuJNn05Cfq7bSX686hOuFv6JioJVUXQzlOEa7Ol/awIRLGbiZmDser7b1k54h4y
oFr0Mu/OnWSiz7E/omuFUpt8VcXn4TKoiu/ULq68vjSfHDAUDB6FbZ3L3FhH+Fx2Na5kjCtKvhEZ
exAVCu9uEjywMxDlqAfSvyU6/SpLcn+n+TmZewV4Y6O1as4FyHSkjtq1Hh5GViCVjikWlR6fcmWZ
Aoh0BQFzhkG76CgoC6rA9ZjWG71XQFpHZoAUYpdOCa9hn/rTaIi7dpzeRoW5oWGptS906OHCce8r
jZ1j7njPxDWpn+tbp9zo4XfhEs8eaWeDQtQsh8QrXOesN6jK6UkPHqDU02USv1Zs6hifu5pLs6yu
gbgYBFjDE3YqEfziaUw+ApqvunqWw4vG4SbFQ2s/jxZTXe1RZWgY34ig59hELDZ4HZ+fzdEd8A4E
sqrunAmRKbBSbeNEUn8LcKtmCKfhjCZXBIHvUlyp/cq4NXcdwnkwVy6TVGc71In51s7VctArDM3B
wxj1GyNw/CwZtQdVfAad4nEtWFUUPYFIsdDABsiojdKBCB6U91oNcaDEb02TfYWzZEr2XM7NtoqD
J4Xxgto9RCMjWWkD3DRWmmykM+o8PlC9hepn/PwWnEPCcjSMAOGdaW9S9WOSbOcTBlyx8ZFF4sDw
opuFipxMbYItB/SNc9wqODCddZ5/G7mNwNgSSTRq3V4dpUZY8EcxPNsdPiFm8qbpct8l62bKNjZT
vLB7K0hJ7+QDTixwdyjEno+b42F47AbQUFPN6VZi32Kios+oQ44ZbVrKaCbozKaG27uJ61VeXZBl
Uzp5V7w0jnof5u5rVmYU0Mwv7SlTYAtu4Q5Aj+ssq59am/KOgVts9wcCiWNlBTcetuPawRAFwWwi
iAi/rul26viGqbNbYiEV5A0E7cyAerFs8O8ytoJfDH45wKovWy/fe75ZOA5Ngo4StpecCTJmTKLc
K91RsM/Fa+gv/Kl6JtcRmsUIvWxgyklacoetS+s4J2nmssK6ZPyrlszLtm+3nQoEMos960EX2IpH
DailFl7aRusomNhjzHhGeZ5CvrFKO5TOHSPIQ90z+Bb2WQuLDfh0Fg71r5E9snlX4B+CViPh2Wn5
9znqB83yNK+JZ9o2NQ+WRbRh+T0EDPKK0f3VJTXSs6TrVnA4Z7bJXMYsV5gTRjJOj2Dt1bZJXbGZ
3YrxqzTv8phpH7WQ6oeFWx2MDtJMaDWwsboLdIrhuPHj2KKrC/kVNmpPXYoTpbFg06WLWmgGF3uw
GSA51lFxxNVJKk8LjsVU39lU9IaQq0YwLBYex9g+calXEMDC5rlKgFOGcVOYxoltekh3j+iQEx6L
9TB86ZWzz2J3aQq+YfQvXu+B6W6dDZuwr7YRf5bWwPD3j4U2rKz4lYN/MxXZPnKdTdCsaY5ld7Ae
A5idsmS3N9RKU2hewGx3dnoPDHsng5eg5nTkhwJcI6P5rgytVYu6bY4jo1jxWBIRVwysc7HPNqg3
dmukZ9Wr5i8TUqsNum2Vv7osMSL+4VY5DbBx+afbPSvmtXM+4cBk9BaqCClwbJ0fKW8DOd2m7fJW
mWjUrMlNJn8oe0xkMfQ4mhsj/sQ8G/FLMJwpT4uWGVbJUwx0oTgrtVWuelFvXGmsauLjvemmxRhj
uKVLXxsCAn4qNr3yPFTJ2ibJ1o32+vhUYkbSexaimaonouYmc9haWntprzCMvD30Awd7TGBL9+Fa
g9yYerBNLOdVshi2r9L16JisFcfwlmO8yQDy9MSGMgNMsLV9RB1kYt4MmvDQ9NdhiNblhPXPLncG
FgJMgUsCFW8++M7kk1J6xE6wK8dc0CP32OcLpmW0SaE17hJoD4spXSavtf2uRFfV9vEXga+9TPq7
Xn446PJaRapr91LkMx7QePiYxgJvfZm/aEV8LiNCbBujPWuj8yhnlfyCbPZKd9or6b50iZhrWAsn
thpTsZiu8vY5hJI/08GCWPM9YWhRQ/kJlMR9vGd2zLPF6Vk4yToswM8TpMxDV55lcKWZkQWi8D4L
b7bJVdXFy9aKPywGp8N1Uh6p96MqOPcW0tVIAIAaDsDWQUu/wUie/n/XJnDg1jBcVJDUGdLWnfpN
S3MiRJQudJEf9WryZyvbTdLS71k0BRNrtHgmo3Zcig4CV9NCzu5UW5fW9KEL5z3X35z0PIvOS2sF
wEVvQLIyNzwKa3yDYC8Sd9kHQOTBqDJVLm7VURFkj1rNNJ8W2A/jtuN3kd+U8Fu6A5XNWE70usRu
GDlS1kRPXIbORhUrrWY7YQRdmh9ZNLNq9dpzeJrJxjeFsU8yxOVWBLsxMa5mLFeJZfihO2LEWJfx
WlMgS0HbO9PX63UeHxUR3GOGaKOPYXAu4fTLCj+x+iLl04XaluLr8l6zLrFinBvm7LVTHpVR9WxT
rApbte+dMYGEko6xookjwCkbVlgRX6MB19VAQlsmYvPNCRLSZvuKLZrp8P/KdSUFKtUS2hNRKQhn
FVbgruN7ssbVLGGOMEyO+bMQb5B/s/FRIhYYIA+9PyrUMBwo5ZOw5wd6pq3NrZNraCNuqB57TFBK
+z7OydFJ91OF0hEWfpSnWCscoKFpk4zTWorwqMAaVGN8sOJyp4cWHpnRWnWlrvv4f5apVTF1UndV
wNQgKuVTnahL8nv5CPCdRBDDRbNqs+EYNoEXIq8U8wSXP8e+IRw/LQYYuqbS3srZtSWjFSJelefG
qb3O5UTdsMGBwfVWB24b2AZg41bz05Ah7ckYXjh4O+1ZTFsz4EvzsFlS7N/PkvgWqPV7CuwyvPL7
MN0LPLdoti4tcyAeytxGjbnO9mos7loqCa1iaGC260EEV56vXCVOT/kqgOSNMfFqs+MpSUvARLcE
lYpLxdcM0XpR2PABa3m2S5uBLDqGvHHs13TuYeRX6DXVMOyc0r5na1XpN1ZxaZrrJNeG4ZuRsS+Z
EGvGY1sVlNAhjcCySANjUVVY0oqViupqiNFLb+lLdCtGforHDuP4M5a2ravm61BL9PWszR+jfT9Q
m5Xz2VU+s/EZOZwW/eYIZSkOwbyWmL2giFfItelkwW2KXQX5IJqNKrX3vimBjLPdyCBGz3ei/wyN
Gfw8+nD0lFm4wt3nkgv21BbRYSQEnE1u4l3ONGuBMe9NFPyZWqIbT/hdmKJMy4mLfDopPNi9amFF
0BZRN/7CMtS6n5HxrdmbuWnOmXVCyUQmnvAbK9VR1rlv4MiPrfqQzufaTNcsS13WaEdGdqnzFyd+
mmruQbzmYp8OsOw1uLhxrMmmSmrBkPKmV6wKB+tU5Kc3ChF91qJohUJrZudQK98GkbkpvmG7xgZz
g5S6qMSbL5Y4iCS5dE27Yc+Ql0VyicQ7sWpQx3G7An7WbeGFfe8X89G0c/5hFLkAQSTiblUqRouA
qFgS83QzlXeZfqdT36jrdt6RGctgfzGTg+SMGFrnp5vwFS6LcotDN2IqaW0ZGJnmuu1PVedljLnC
qxkuq5wiGzrb/KpuS6UYjIjkUYHugJOAVJJ3wOSLxHgX9M+oCfBVSo/wWuPQVY6dBEVhb2wCjOfS
lOsG3xHqQHRC0VQsrlfIiirIvKjJV8M03JUN4sYh6vbN9DKZfmxbnp7s2/jSjAcbYFSPTqWq8NOU
yUuZmVtHCD69D7c810q+sx1U3tqFysQaqbxTdmxpyxn3YdRmjrRsUunPrdgVrss+PYxbtLhFi649
Wk+q+W1lOVyXvYvC+TGu3lyty/CtYHWoBs3HnepPegv+kKyVGEBW7MPbO+readP55uGlmE5j/evM
YJm35aPad3cRckznEBxd75U+xCamLGUdPoTx7VcRXSw32lV80nqgrVBdPKPutq1xEOpkkYhKCRuH
DWvyko3aNkfMxhR3DyIsfmHUAABAEFixv2wZ69sgISi5t4BKpjn3p/7dsgzGRR3jgbBck4vFPLWm
8x86ksodT3enraZOk18NJpGc+V0RpySzSKqwvG+Zrth9OK4C0bKkrKLtrcZuPRcMIJIadyeTp25s
HqO64GlvQpXVcBYZK2ar6+dQ0ezHW26f6tv0937YW93W1RgchC6zBNOF2xQjmCgWKCwpyvRczSfQ
zkT7ldSFNzckFcDDV2jPLw5X+xheK0QgC+OEW6+CuH4z23NtY5aY8IMNY/aVN5idpyagRu0g+7Xq
yWFXb511lF9D+yEN/a6utJ24ZUGU2bkku8guRLQp+kvN4BhNbdaSRcgQTCAcOxrXIpaZ0bJWlf3J
ciNyjuJxGwxfIRZlV9LAyeDi9pRJuZjKU14DqeGv7+k8Wdxq4e0btFNw6x5LpBBDfUk16xfRR0rR
bbM0fjFC/Lh5Nt077BK4MjXdUHq2JjOv/jykgE8aroZlw7NWd/eCuB6w/Uh+TO1Wj5Slqi+F021R
V9YlQU9lml0leVnUTTOoGtmClOhsZoDum8zXMDllmR+CZ0OFRhN0w3SOSDVfUGeTHwD6KxXnnM2z
ZwyBFzdL2TQfeluueZb8vpH7js7JSBTPQn10UqTrKljrTIbkeDUnCjP7Kpi6+k0wzZ6TpZTYpGMp
Wf+d3X5w0Yq1ZWvDvgPYqYLrYLLNUFTr8lZeMHWrylcsv92wEhFuNvZT2czIea9YDyp9BUQkClRq
8owK56TC8MX0F1pCmLON/ziox5FSAssb/kUZpf6c59zjc3N0BuXmibww3Snih6paYbzFi3+OEEMn
urdHeFHyA1Te9Rjq+MYYMqzC7EF0y2C618hkUbY8llhaS3dVK69DC1gTrzrLG+tXuO+QxbjqfRPs
5PAwads+2CSh4o/ROYjvUthT1x/1a1qtpuEzz5Zu/hahytuvkYU49dSiokYvkrNieFLTpcMSquGg
M+BUcuJpcvrZuaG/z85jxsRcaDfIM7oLHQqbU8Kh4fYX2/Lz8aj3T7l5Fb19UkLrteTuTMWRGthX
+yPSZKN2j5Xcde6zQbFcMgdP+6BYNq4dnEQ3eHrDlxbh8eh0TGA0KxWrSYbOObkVYYcNlH2ROube
uJlqq0oQ+Yks7tVknGdaQyXaHF0LtGeOOaLmjBljZpzaGhrLKKZNpwiUqKLZBU7BsdBN+roHwPIq
bFda9lypH2k8rSu8JFPJett6ngnA6SP+IWs/GcFWi+ttXVabVMEtlSprDROAIBEmu5O3fTDjUs6f
UngiiE9q0bqMmO1dqal0Hhr0NFPNrYvo3zDWK4cXmbABPtcpYGy0DW1tuM61L6jiwYH3tUVBNGHH
q7JXcufupEoTXeAJjuWld3KO32ktyMgZs3Vrnwz9pBtbwUgIBVJ17lJa9WY6CEtbWFVV70xHBn4s
rV9oEwSOIHPXkggphEXJN95r5keoi02MxyuZUbQTCHxUDtkbPOLGwtbxZBGQpcbvmYB6lUgzk26u
Gd+WJkWtmHe1kRwyo7lGJsivkj4qYbQPYDMsJTxaTWQsRIkJrY03rpAbfcYQQcLaWEw+URs9AmB+
IftnYdRPZYyfYVgWyl3QERk9ZZZX3uxHCSrxpeOn2nO4Gjensp1w0FWVDd1tGwbvs71nuo00XywC
ukWpj5gFoiZbdJX6S6mCFyVGFkaZsm3SDqT1aXNZ1+lSA8x3m+0YreyIckVO32Ec73MXgh2jAhWU
VTCkm25kZ77u3G7pgLFJLV8G9kWG0aGFzbFUphS3+jzFgZvb7k6rCXV60B1i5BxYoITBLspaW/kx
nniWf1u4CxvlKdRr30UZaFMJsHEJ+YvAumOr8ucZbTefPisXDERBkiH0pZ8wRInszmFqWAOYdhFI
EVTgwkAPzNJ82ZjVfVDkJzuVZ/Ymb8dMnMvuEA+EKnXdFyBNrGyEcgoTyydy45cWyH2Q2aqXSMwJ
VPnIkO6CGdYhCWCc4hGg+L/jqLS/xN+bfwTeJWE+Z447YLdZqN77/IzheXGLTLwMCzyDP0Qm/iWO
+s/lumUS95aqWxB85koqD2V73wZPP7yBv2R4/7lhtzKlOqWGru1VdShvgKheHyZdxqCIFuqQNpXV
S5cMWGOt2qKil2iuX10okJXMWUIf/PB3/CXg1vgj6jhp9bzuXeiceTze4nNT/OxIgKvZh+/Cp6Qv
q9Rj0TiaZ6AcYuYN6g8v7fztI7j9Sb/lmNWtYc+2w80wmgTrkt1lh4GKIW9cMsuDlr4mrOdEu8Fe
m3Xpvje2g7a1u7exJeig4QemVOvWxauIGyRqf1WpvowV95NbrJEbnl8Gczmfpr2omD2YzUW3Jk+f
qNRc3lR1L6fnnGO4eTMqbRPBf6guJvM4tN/k8MgdivkJS6YncJgF5cjqiW4TW8ouNRvwepLf546K
FuM8P2wDL362sMMHNpI4NQlnFU/2m9pjq8w3VVdvtKTd5VKBRTJZ0kpV+JnSH+jVTuc/G1OcdwYq
7n9/pX/Zlmn+uUR1kFnTh7Iy9nJoFEjwtA0MEi1z5SUqVBzlEZOHz0GHFjF7hzbT1lVmrRYxPGab
YjB0zPGjTtLb8D4ttzapj2T05E2+bwew3CrR68voULHoRdA8DK4do8APGjM8FzALK1KEIJjO+Es7
0QQ/PPD//B7/JX3uz/3IfZmkRZarM9sl5d3Jz3bBuVhHi3f/qdkk7UJdw8uoi2fFwy8IALzYDYtr
54sFE3cvXH+H3gfGqoMK4L386WP+26PzR9agFIreKE5o3IV6vyF4SwVcUapf5Ob/qh19UboGM9dw
yTzypuyB6oLCRvGA7cqg2SCTEkkmbSk5dx0aXE89valI8X+Pm+eIhiMjptU6V/LsaunGAV/vQqLk
J6SzgVRW1dKPsLvn4UMtH1NrP35b0+0FHFLI5k2W38fGk0L0Y7kE0QlPqiSK68Y8HPVB4Np67oEO
c3uHidfsljCcF/ZPL50ro/ZZPk7WSiXzIyED9aBQpXW+Q12LrM5zsgtfWg3MHcYJx+VyNjGSr/KB
Of6a1MX7m0eU4fP34ADw4Kf0WFejHowPcvXK89C9GVw2XMj84rNkn6JizeUJIXksCS9QdlCmtRgX
A8ls/SIg4CpnqMOobHhyntGkLePO4G6mCO76DXoMLr5m2NqEIXXJ8RY9lhkPIwnBsHH6Z1PyZNPY
BzASLFObgUCGd8sEspbdKsrmI75Lrk0p9YWq2jy94TmtQ4xO5lOqm+coPoQFoI97ymAqSVmImXs1
y3baNroJnHoV+rELvtjQ044nY6yWVvU+53t8UsjvTzXGMpttJSWnDulQWH00xnP6NeGc0KprbUYd
ceLiqpf9ue7ydz1xfJdGTqOOyXIaV8L3CLyY9onlerRHUb0ciT+gg6YsXYj4XQ/Yjz6WK4lwzObr
MtxkwVujHnO6A2YRpSkI5CXPSyeiBVZrk6QcpcaRi3lGcjDgiXP+qmRYg8zCGs4x4Swlla/B5jfj
ecLhgA0tbh7radflex1sogbgBgysYrzsUcylYHXfgiS6QMXDaQ6epX/bMyMOtv9hzHDGc2cesuxC
tI0Wbl2b3J9oSf07sN+9wVyXYPcLXxo9+iWkfEryTa56bvmYtJcy132tD+8Vitms7/Fxs98sF57s
sMs0hlyPRbKA6C7hOrusuP7382z8JfT/n+P0t+uo0/Q4VslXO9idTeaQQ11ZrAqio4DBPVYcM2Rk
FKWWrwoEjyWKwxSRVDCdQiO6zZzQpproK++ya5lOaxPsKkPgl2zUEuxFCmFn6rrbDDUjKdw2Q10y
gCCgyonY9Wz/sIL331OlDfuPqqhV6jx0oohz7ttcKkcbk0Z5AAj/YavA7WD732ewYd1e9rdPyIR8
CzVG1rxzHSLjPW1+qob+vZwz/kxyD9ymsNOmSA+WviiONB30fqQQdJTy39ODSbNh+cFz+MPmp798
TNYfNY9SkCwYTbyPhLbmqX5Q7lGHbpmpxf/xBf6obEZRD7lJ5sYB+miG1TvaL/oDTPz8Zv2QkfyX
AtiwbjXrb99FUimaMGJeInwbP/KP5Nv8bi7KPR1Nq63FR3vQfnqlW6zsv33rf1xzmRY7ugFpfhi+
2c7GPYeUCL98r5tEg3v1Tn51PwQG/63evv06fntPHamuKRuh9LsgYcgdKVyinNuQQQVhgf/9lIt/
/w2b/6Sj//YauXorUlJlvEMmwq1EEGBNQBxoLHG1VhgvRGPiUk5X0C6HHIajTO6U6CMgHV0JZnCy
0c/64wyprHwlFXPwKNmGDeJTraxEvpMJp6zGdLqEgW+YOma9b2WubwDvRje3QZWvAyRI+kBy/pJG
3Mv0Q9OuMu595nYed2qtHRriyoyGYW0SvXT5sQAhJ8/DTbkytNeaPZ3duHKVp1J+aIl6qWekxzjz
ewkjqJEG7cZIBkrHLr2nyrz0bPxusyPAx1iyiGF8LSOi09nJ0CHfTO5OcWGNqLjvhvxjnB/1GtlI
Zsd6xERDJ4pSGyOaRWnpeP/9Ffyzpuh//6AwA/7/XzN3cS/cqcQQQJYXJkdyf5X+LWqYksC699gg
bHgRSbs/p9pFMU/8BNcVucNQVIOsFyCSo4FvPWFingaHoXK+FRN3TNberHxvJb8dlaEkU6CeZR3y
gm2FeJ29xA6DMy/pwN/t2sMFUDn0wtQhyVZrGsT+w6Ds2vSgiF2f7VxbA857SOE1UtDKtLmU02aK
m3OPnJC6CL1l165TZL+FJeXFityPIrC8Qnw2wT4AFlUxh2XtFUVxWbbjJRmHdyPoN+Y4eQbpK2NK
2LweHs35dcy3Rntw5vmHYln7W2f1xz2gtoxcLLtBRGrXUiHCENf1L8UMH80Qq9IuyEgUJu6g/6Hj
+Pfz1NRv//nvz1SeDxPwjLpvw9K+OnXSnFAiMYxkReGSs5/nhMSkjg9elxCQJxzr/N8/pb9FsOu3
GPDfXllVZpWjaTL2SlOj4s5Bvkom+6p0FIY5VGDujCFWyZOltsxAv7JKXfZKA887MDbpmHIXDE9d
NRI/HS9/KyL+OJZH0w1UPXELEqYGtDDAHU99C96ItY7RGshaEQYWQ7GxDKZTPuxlCRD+ZV3LS9S/
DY8KvQCi4ftw5NsjFWg97xWYKJ54AHYqCnabkMbzbtdke2yc+I2hKCm2+sJ9br+T9A6Knbf7lbIB
nukNN9pzza4QSoEPakcFrGNa2F9wS0qzTHYNSQVYqFl6twZVb3OS2BbVK87pWl1kZ8IwhblMmgtp
KLMMARH3zOzzHxYW/LMo6l/OAP2PS0WftKqYSY+6IxV+ZWySHTrIHejmQrKuWlk8CHaNmZ69Y2mr
J1cu1OVCYdlZubLZ+2TT1yV+sKCy3DDIu/2v/MzDZemTx+KZjILejCUuunXqYWc84Zs4pmuK3Tvi
laFx16iP23Tdbbq9XIoV3q0fnru/lpB/XGC2CIPaLnhXrG328Piv9bV6wftKwDTrxQefnKalveVj
XowL0ycc1ft6eQz9ZEUdssdWXv1wkWq3SubfPt7bXf7bcxHNXTJyfOtsiEPm9LGreLePyF6A53ok
CSyilXz84Rn89/rA1P84zmsmAElye63goFzzLXsQztMHid5evvw/DuL0P84zt4U8qfXJuQtcqPQq
OQod/C8fE/2Hb+4vrfw/Ufu/fV7/w9yZLbeNZIv2Vzr6HT5AAkggb5zuB4oUNdGSLcnTC0KWZUyJ
OTF+/V101T1ts0zxdj+d6I6KsGURBJDjzr3XMvbQhFM+BjeOta+17FHrNFkFkN06V7o56Zg5Mjr8
sPv8dJnSVS1894UgBser9divvfmR6Yc8h+B8lGgSuuuQZbU6tdo5MjD/aB4/Xa+vxqGJNFn2Qw+z
HhSm1VwVRHqh2EFrGde1QHFSnmgIR1ZvP8bony7mcpTrac0RHbGh7WI/uRSWy1OP7siyzTkYV2NP
1nPuudh54uDd0FADCI3x9QZ8LLTkHIxFQVCElUx6QqBtBSIpbznCzxMlzRkFG3C1J7n4GzugPrcm
nefWmThaTn2oVtgCkk3hJyweEchC1XaBFPSNIXJRqXg1LXZPQrKAQjKTfYkcBxa7baXXshP2pQ4T
+7oHUbGeDPUyA6Xj0K3K8LMngEKi9o3IaksXFdyEhQNQNIpgbmlbfeuh2p7peqJWQHsVoATYd68/
iSPrBtIEfx02SjlGfu85xW5+l5ENiQjgpajPBacI+7T+M1KvOLl+/Vq/by2Ig369VBAldV9aXKrK
EucyLNtzcnfd9bRPZX39Csf69MFgzOFxu5CeiSajgyAEmpwR8QwIw0r4J2axI5swzzl4XmnrS+qS
uETi5um2JcEQmHnib4aAfD3fCezNOAXdTgx1dJsmbX+lCwrz4NJmVITVyzpjmD6x9f/98/R+vNKf
el8yF5zWB3KiFTYsU9OrkDywOW1OvK5jD/NgBLakKzN7iucbq9khgRDTeagA3pyyi/x+urIPFpDd
EHnV5OIzSHVLoB2EbbcbhL35jxqCfbhINGmhG1J5b2QI+Maz1ZcOqqvoxq96yE51nSNDu30QU6BC
NlnEYnORmXV/n5HoXlTDVVZ4BIiS61Att4s7BytA7WvhkUPz+r0dGRft/fv66bU3AHGaJhITBXuP
ffG5yk5EMPbP5jcLCPtgvA0DDozbhs+Nnau83JP/SCR3KAxNNnJZ/2ff/WDclanpm7Laf3eL4/Tw
PM3LE13/2FM56Pot+IygLfjkPdrN5PejfUKAdaQb2Acdvkd5WkSWwwfrNVTk2VmTDA3o7/UHcqQP
2wdjYtuNcWwJPt0PkhWGjkjAsj8Ruzv2Qg86MHlEU5ztv7miLNWmuGlfSF++D70z8jxf//q/fziu
OujFSRHFy6DJvvEEtekuJ90SOsQzG+3XP//3qxlXHfTjtByXGEpvtZNks8f2Eq2cIBCX3gABEH1f
SENl7FWaBIBKgCp9/aq/X0qTNPFrD0s0uWGLV1a7Pu2/VrnrE6d3i22uIUBUeU9ZBtjf1y91RNDp
qoPeLPu+ojhoyXaUCuVv7celoHr6zHo3PbqrU0HcY2/poGfXaRrWiFKznXErthxlk4K5bcKvWUC6
ak2B/ylJ8O9bnKsOureeUuW4UQcplrx7SoF0+iGYrq2Zurnu05DUJ4IPv+/rrjro601hac8jJXU3
2GH62PDiryNVRRevv5Lfd0lXHXT4JM5iFddttvPi8yF9yIZbuz7RI4999EFv57DbWJGns50FRrQI
JpC+m6Y9MaMe6ysH3X0MWJ86A0+l+ADIvaToCxibA/XwbIEle2qcPXKV8KDH+242kEG6f/Ycug3b
9hsnMhlCiWg1wQF5ef0VHOsV4UG/n0PHDLPmKhkYrnadDVgbADysKNbrrauI6obmxAh27H4O+nqe
mhxzMlci95jkfeKoFPiG3QYsfYtF4sQNHXnx4UEvV4hxo7wCPTmrj4P+rHUHoeP59Yd17LP3f//T
esAUvoqmtCigK9wNFOSC7k5MeuLxHOnRP2LqP304NWKdK8h833k7OPI9NXAEwO/sZuNVJ0bAI505
POjMnumHYSi5Qm8+gEqjhPDEVz/2XA76w1zWYZ2MFlUVywT897mjqNScGIGOtJrgoBeUVjtmpOTk
u0ysgWTYYCvgze1rGdYNEL5TDuAjzyY46AaerucyDJZ8VwF1s8Stqy9fbzNHZoTgoNWTe+a1Mu1z
ChELmguBx8DjUIAMU78UH16/xpGtkhscNHrXIYITZmm+G+MM1rgsh/nWscqe5GCGIychOrnEe86z
qrINqXrjRi2le8GK5WtuQuvCiYfxxNh47EEe9BHlR0lfylrvuunW8m6QIJ1oZMf2z8H+ij91kC6Z
ddjoQu9qOBOKcwNKB6iuX/XP0aeOIlvMZafST47dxEFPqRenT8Ki0buMrPQm+GC6EyPIsdYgfr2H
3imXJZEq34WLtfVgyLTEylMsAMGpOXXfrv66t3B/5IP99JR67bVWXXKF3kIpYICz3EXWd9OCY3Wz
9evt7dhdHPb3OCUlyeckPKM+u/fu84gEBnIvquWUt/3IC/gR2f7pLnJZzdKZEo6LRPFBd4YUY+vz
61/+yAOSBz09yVxLtUuud8vz8OB8rb9Hn6iXff2zj33tg85uXDNoisD1zszSBxInPraedSIGcex7
H/RxA0Pmj/SDnvQDnJEf5Hny7vWvfeyjD/rsZJOn2GQxPQvnBceWZEQKD5TNkkmccOCRI63+wye0
f3I/vdigLmQfG54Q5TkYvXqIEq/fw5HpUx502bJB1gYmjxZjSO+5Ls/tO1Ve10+n5qFjn3/Qc1Xf
+WUY0+aRfjoPnNHvLdwtJckrjjtfv4UfMdHf9F15sGgd6ipN7H2GSe+virfdU31nvWfCcL+4Z/Hn
8OIs2pBD/Pq1jrRU/+BxZZYt7TCy851VkqQWbJRrnfjkY3fhHzypZIzErPdTaWJBwKliTG2dz64O
shxZkJ1N7XaKm6IsCPyO1M6tLRPUm1B2/VvTVd620qa6YqCMNq/f6pE35x88VU92lXFrJ981eGTJ
T/sUP/r75LEVdQavX+HYIto/GBA7e6RyHZnhrnym1ptsQx2u9EfxHLyLPrEleP0qR17ZoR9cNVVg
o1TQuyAhzEoUu2rbEzdw7KMPx8TaHsl55/vbBNmLAKVpFp341kfWht7BkGgX7txS/0O/WWhmpUVl
vzvUE6TIsVm//mCOXeJgZKzsADzEMuS7AZoXdfIgPSQR/VP7sGMfv//7n4asoi9nfLqsO4qC47Hr
Od2OyYmgy5GB19u/j58/2nYNSkk+enwHshuhTruenor71x/LsQWTd9DHpyb1rXAk1QZn4/Qw3JHz
srdB35ov3e3wpft64jL7Rv6bUcs76O+6ScFf5NwEfjfcMfPeHbECY+ZsUw7DkDa7J1rpkY7sHXTk
KY1UlJK3uiP3AAaXb4ANbsdolT7XpybwYz35sPRhL6/2oN2xOkjQ2yJcoeKHoX4TtOekW8P4D08d
Hx7pc4f1D01fdGiXeWyNgTBlXfQM+q+/kSMN9rD6IbOdaYkaAv6DBcoNrbL1uQKU9fqHH/vaB/3Z
Ha1+UVRA3xjIbzYzYOS8//HJ//U8/Z/4pbr7o8l0//xv/vxcgVVL48Qc/PGfD1XB//97/zv/829+
/Y1/7tLntuqq7+bwX/3yS3zwnxdeP5mnX/5A9Wxq5nf9Szu/f+l6bX5cgK+4/5f/vz/828uPT3mY
65d//P256kvK096/xGlV/v3PH11++8ffnf2M8F8/f/6fP3z7VPB7u6fWwJRq+pe//NLLU2f+8XdL
2m9Cxw74nxKCSjCfMW58+eNHzhshlG0TjbWVFwjJj8qqNQmX9d6EQSgpP7aFDFyXd9hV/Z8/IWbI
jyin5iTSJUXk/327X17Qv17Y30iuvavS0nT/+PuPING/ur7vK74Q4eAw9JRiZXh4UKK73q6yCm1X
UjY/NmVsZ7K5BDAv53l5KIbEu3T7PDifRuziSdwDQVo676WQSfRUWwFoinko16LOgBp4k2g+Oq61
LWEd3g35ZN17WJwxPLbqId0rFYMxI8NEgFNBFl1+afrOfqjGtH/pav9dHAcNZWbunhqB//E6g4d2
2xU+lZaWnyBkaQMA7/Nej9RWpN0XypSraQidb7Lo/U+uDFpwoy44imXq7uNakE89EfpJVkvqmvuM
xGmUXLX+PtcdJevN7MBITUvP/uAAPvy2ZEUwrEblZ+/aiZLG2K0N1IcJkywJda47rCo/BNhkBh8M
ytCFl7py5k3kxssnKUFU2qGudlVjD1+iogkoVx4nf2UrfMhAKqHv5qZL0OXm4puusNk1uTrPevuu
jkbnUZZd/c1NF/PBtaocEXRs2+DQS3U2LeR4rMkzBLU5Zc2lCjPwMI1F5RquZVxi8wSfE/Nb+vxT
S/6zrfzcNn4dJ/ZNQ9pq32pthk4VHAaqS7yxXgmADf1Op9YpPOZLe7b+TAn7t8aM2/qlBNb88mJ2
T/XhoPDLQHIL4df07cvf+Ifd38778tuTocce/s7/woEEsMFPj38/UP0ykDxgSqRUPe3M0y/jz49f
+2MokfKNDJUUobQZUEgoIqD2x0jiizeebwdOoISk8M5VzK9/DiSeeBMoJRlD/JCjIYaM/xlJXP+N
w/ATKrKkPUl24b8zkOxXav8aR/h0NwhdT7mOB9+QA4yDdegQxW6pfcA5om6789EDdZs4ytk7LPzt
2CT9iZPGXxvnH9cLfVomJbuAcg5jAYImWSpwyZsibwhGYypc1qEVR6cynw6WE39eKHRCZbtQbIPD
E1+RNWFlhSIkx2SC9pYxZOlt46WYMWOQrQTfLcpDJPjUCs6ZjJwrnSu3poqJw/sTM/evywK+i+dI
8mJ4vF7o86gPIqqel4bC83H24kHPL8LGiR9kFiKsnRdWiD81v9/0/l+Xaj+uxZxAk6LUkCrLw7Dq
BDengZqoNv00WawLG/vO+JC1zaCKj45pk+syWdI7SwynImwHsdA/Lk2LtblD15ehd7Bsz+wk9x05
KOCLznhDGXryjsV2u5NjxaIU+DYny6Ej8UZEQ3eb8Jy3mlrwh27yyfe2axkhnKiKx9cfyI+slV+a
uOeEiMCpvHRdxxaH+VBOXWaD5flq41dNfR7mSXBRujNl6LOAZQQrigJG7GhuC3XHQhMAdMUqr7Hu
yfXsRUjZXv8+f+lxfB3WAB7PKVS0hYM9QolUevTNHgSyzOyHs7yRJNNnLYUBYzGOl1UcL/rENf/S
6/bXpK9j8KPD2+HBmzFFMUuxoLqrJozlWpOZJEuQeK/f2V+angxdO9gPdXYgAtrgwd5KVV1opRPS
o6Ru3be9M5gELmLel9TTW8XzZBW5uhxEGdQXzJUYeV+/Ppvvg9GMQUWx9qL5Kc8N3MO0uswCQNHi
Iz6vJ5u5Ed0lEoCVyzpOIH7p+qdBhPaXaSFlqkEL9OjlttPeqFk1mGi6unoi91q/6HhfqqeTwseS
Zqf9co7azwEEl3awyyJJCJhqRisRt6WQ+nbMgOmACPbmBx0XdvM4h0a+E/gz0AF7sfjulWoyt1ZX
9DbV9eSFPWZAMGqMnFPDaVNY9rMPdGZuiZUERlPvaCV510L1ESFshGYg1u61jqjP4Pqrm5RzDbOx
+hygpfQXyH/CYKHJ8jTlEc/oPRrp410rhe2O20p0CdhGq2rQF3SNL+Vtw9nLB7cKUnih077kf+qK
Rn0tgLEC1UaWhQX4rGWRSJ57UmLWrOycSrmug7S6rh0BkJZCYMf7TjTLm++HFn7NxWJ3urtLGmf5
Xsy1qIAEFclzY8eTde4mvmcjG9TkaIRjOrJfdQvjrOiVnBWPsxFfRi9gG1tGyfIlFaazKHHsEfsx
kFCm0o61+ZyzEjaMGgWxmGmys8/jYk3euvLsPRZcBC45oM6efCBAyIbYE4l7rca6iQ1uQAbDVdG4
qbq2U7c1eJZURvawpSBCZYuAF7ZYduetO3jNxVZGg2dd1L6w0A+Ift6ZYPTQiHZCk+BeUxhL/ZwP
cSKq9YUOWMBCUvULSjk6gyrCdRsMtBhFcHLMVcd5Q1TJ4XtbqQT+CMOivLILv5oCUuw0xLMgb93P
wsWTxl3LMblLfLvCbqzbAuGZE2UkuyZDYn9dVKuIdo1tVd7PdRo5137QOWpXBUKlwZbXM2WwRKmz
/9jz9KZt7BtNIbg9diHg5YqxwaKeuSFMu4xoTByYkQxCHAi7nl9viPoPHqNkYcazZopodcYzRBbC
LKBksfJHDqb73IuwslppfpXrCdwWEN49vITZHqmOpShsm7qBbLEgFDU3vswKeqqiFnFTdbVJtouv
JdnjnUad3E0uznAY/cCWWi9LH5xgX2Q5z9W47pXn5+vGd2MYxqmScLhDmW2jZkJpBcffUDNMzVOL
smzK9doxunkL8Y+MgLRM+kuGUot78VQDVanRnoEXt+in1O3kvEVP32bnywSvkfqkhDxW4WS46SVw
2ZW0zfyS8Z+nPHIp3GeJ4IhPNFdpbuakLJ1rg0W1ovBGYb9ZxmDR6JF1N3xJ3VLQwIdgjL9OZTx2
1EJPkX+xODAHt0M45p9V4OR6wyposrZqWpKM+HItkbN6dQfoIa7QxSzuaE/UMIAt2o9jKGMAN0S4
B112cnYxcno/BfEkLihqhwDqa2yzeVDiR896U0s0GntOfdkE2M46KrGoHOhBLmx0xJM9K3OobyB/
MCfIIUyDVaNHHHtwenDu6dQOPy1xmr7VoqdMq65TGwINALRhDcc6ovIIwus3HXnickw5JGb68pyb
aknaL0mWu+5WLyH2KN811neLzRIUgXZG9NTEmTKrzmpjSH6xQ0H2mLnDjc5ZH1CnFjT2xdJgp16n
RezLjPya2IcVMaeADc94aWBthd/k96WMraeukOEtu3usStbiwEfPq0rgKEhVZtZt5aUfQmfxu00k
wv1AFuV1da/hzFGVkEQRtMIlNGBOHSebkQBpQ3EUePyHBfOMfyMWd++mMdYQrQFCURJYpzXFxm5U
1/q8Iwl62obloPqbwfPDaWuhCO9XKge6sulKrT+WgxbzupjbgRBGPAZbPbvWC8OywrcQxRaZ04lw
v6mc5fEZS2UiqE5qUB7Htjt8YvHdQJosPbfcMAw75jotwf1etNOCWoPErc69XIIiqa6oPsKVZQnB
cLMKlsTLt6PltwFF7mzjKSEXlkATV5cLpqDKTW7c2jIv4LLK+v3iwj7Yg1eCd61U1NGV8Pr6G9k1
cleHYwiMxYuoUWn5zz1smh6xmN9QA6xEmX232IuD3+xiHEtB7YfXhAnbcGenXrBYgO6a1oG+MmhT
X0/tkuKcTKcBbFUNErQwNRnR3TBDdLYXioF63YPXSxn9qB/REcjdLARPO4x16iKboqB6lcmSW8yj
TF2Wiw1uyZBmeVNhQYHG0lWpjWI76ebbIKhr+3qOGj/9aCzdVjeNRzrV22rJEyCnWlnteiSfbgFC
UsVdKW4pnBxhm8HHNVTRpU6RX3jGHRVKwNZkAz4mNwFUaQqvhVUTTVAmeJpxFoQUxZve+cRMYQaU
KiqQ1xwO1GS4aVub6aod06T/5PrCh9WRD64hNDuJcJvnTnEJwbjF8jQ2Zn6egy4obx0ZU8xkaoty
KS9oqpHy6r60oSo6ddrf1oQOovVIs/3Y1sx7Z83oluhDglQj35qy8b5tl3h+NIlfTrshbyLrrhRp
dxeAg6PMvXEo6q4Ky99ZbaQxj3PkhXY9KdL4XllWDFV+KZqbtpLKrMXUUnm4DLXOrqgujLvnSIwN
onY9Jd2ntqYSDeirV453svG6uyjQRfK5d9LoY+pZOrvQIKe7dUQyhE8BqKQC303o8h8ruDoQr3I7
Ts9DuJMsDVP53jgTz3nqIamf27kTgxtEIno7twp9U7fUMcNXrWIOSRsDzt1pZ/0pqSMkVL7TMaZE
UQTG1cevg1OANRH0AxlGKOgXm0T/alAgEeegVs9emg2PUz6UctNZKryj54uvQJsSTGhWl6B2l/M3
+AXLO1VnOO+syG3vsyYhAWxJl+ZtFsmgvo6nbNIv3lDF742SS7wyoKXrm7HfW1jsgQmJJJ/E+gr7
hjUfATjNKoQ7dz6PpZFUkKSFae87P7F3mQypnTSWx+Gp04rWQPozIDcToVEVazePWFDYSfEutYc9
lcUP2JsncfDRRixhwXgNUWEGbu4LYDPKp84utNvm0p+Z2zfDHIC/yQoFCbdNGQuolWmp7CCfColQ
ENsouRFdERYaGOpG/MgMMysRYCBHmhWl+iLPgJ+vYyIRSDMFiViM9W7yQeclb5dsyPHB6l28ixS8
5t+dMHYwos0FJJYhXD5lvQRr7jPlwS8xCdmrvCG+UGxn9qNMg/apqmYXqIgRzie48bjGg2RJvrJV
q80uXlidDejgxqB9p/wKsN1QRjmmyGaS5iPtoQu/5R453Z9tuxH9JWtHmD+bNhpiFqoZeLhsXXRe
5l/KKVIjRpJA+fNFqv2kemJpVL0tM7IGqH3eRx0LT7vqHjClTK6JmZKfd+bPyobaUJRRtF1C8vkZ
0LTwW4pkWGcr5sgytl98UYcaBF0Q8aiNtgXWYwpnkn4Yv1hLnsLlGPv+0UqbsXirWK5CfhYtuo3C
xduZzBN88taa80eky5MLb8ZFpuTOng7PfNav1UYSwkg2gaMltbezwbtkO4D6ZIQF4twHUN7wz4ua
QmzLmwDE1230YvvkFWDr7dTNzANUwEMnu1+1fgCrzC6j4mL28yzfQscCkNkXhYsnjCjhemk990vc
dtZnJhvPwOmNNMC5hG3IWV6nw5fAywbqP/09iz7sUjXv8R4g/Yp4YjZxvTKBQKKD1pwHcu6SdVll
QY+4BSlk3FhkacfVnrmuAM28Kw2pottZZ9SnV+48oA6LNLNyjtPXgSyiTLyu7SZ4tmknIMprejnM
acPhvFB6YoKKF6xpgtnsm59W6saLAhWdla3vYieslp51ZZ0KKHF1F7xDlpHXF7MyIejJwDEf3TkO
gvNq3LPJ/TwN5Jlb0JoIaQ/LJu4r58VUJUlCVWmjbqqmTGUXAvfHTBK4WewrY1neZ6J9rncR0Y/f
JiYJvvsi4w6geM9ARjPl3PV+vcc+5intY/FqedOHdb4HL8dZcjmTMvbd6fZ6zQ5zOJeNG5VuXYLx
H40KphEhltVjPZr3NpGlSIObpXJQ7SL4KvAvKLdnFz86o9ylJsHhUJhw4gXkXidATtkdNeUhw8Ow
GbymZs9klgEX05js1Y82VV2TEsBtF1LNvdXgBxaCHy6+dQLHSs8F7GFrk7IxtlcxsvWPhEKScGNN
PptYXcW0qKZNB28dcdD15GbOXg2wgH3ZmrIfPg9ZjjC8HIflazllg1rTVIE3z3MGr6bpxBLuOY6J
u52NTQTQbcu+uxClaPS3wpdx+WzrcNKX0m9t/yKBLmZdJJkUGM5jVtfnpQ/k/5bxSQ5nPn8Bj9nk
w5+1XP9WiPvomdev4e3XAuH/G4Pa+6SA46djj8vXl/yvIe39L/0R0g7cN8TRAhkQtbT3QWhCQX+G
tP03CiOcbxNpsl1lS/GvkLb/xucvCAwRtLYdJ+BHfx6OucEbJ3R8FUpYhC4na+G/E9Pex5n+FfDj
hC1gwcURiNxHtwnsHUTYOK2RYeJiziuilB2KZZrtZDXjNg7mfFN2Qjyw+e3vfnpCv4m77mO4v15U
ctPE8ln1Ox7ehV+DX+ShqSDzAiBXfUFJUQOEDkyhkQwZlZOj5dZwr3a5K2KWFjrpMD4menL+rRDc
/talL1xJlM/xBKK2w28xTmNTaTu7YG13mUJmjAT1sfEi9hLx4kshlgfOE08cODnyR93Ar3cPNIWT
UGKLtuM7h9H2tJ2t2fK7amthpnrs/e5mxqM0vx8AboDvitzpnTQ9e69Itv63tKqJtTQMvmeBg/lt
lWfT/NyaafS+DG0tPrLCRqWZZosrH6ekzCiDAShXrx3pl+1F4mdC3/u57MUNq0eUVg3sZLcuyreD
avt0y3TOZtbq5R1B67dNlyO1jhx7EutK+NV4HaW5ObPm3v3IISKLR6RHHAJoIl28uya7LAvl6rNs
GkOsSzEj934q288GtomBgGmRP+IALV9ykjBguljeWdzJywU/FHaTMX5R0o7gAbs4lUdYkpTCqq1Y
8rta9XdqTD7ms8GiqI31DtNQtJfQm3sigs3lTJDvljMCoKKytL9rq4BpMpT3AHjkfexp6yKq9yRr
29lr1bhIFmSC1OYy3wbN/GN7eiubBeRhYvWfnab9yqb6k6Vd8r4KKbaqdm2WfTGL1HlvSWWXzu6f
09I4tMCFDqKASCUBv/iull/NHF7FBVzcBtTfmVyc8qUOpf8cDnUNNHoa7PdD7H0sgqzd4A6/nvy6
z85HSyq5SZuJ8b5kVXzRa/Yqu74vq1svQHg/F0OzdRprflma2nSXFNx7ExCzwUHzrOpY3/WT1eWI
p424hTLqf6+0D1RX6iZHRym98XZ0jY/0JJkNL2WW3qcpmaHQJWGfBVcq6MfgNiEep85MnnMkXlcl
03U7OdSmYzcpmvciXcb23udFTRc6H+KvvbK6Ydc0QccUXypxJQltAl9QYLU3ho4Woj+aSR9ephG2
G5nkwc6a0Mec+aRm9Ncx8sIHCnX690meFeg3LCIQMHZ6tJ4VXotNwnFti8UqLRK+ZybKbZCkQNFA
6ATvRZ5I9yKAiVteTgN2nPMc9PWzmoL+US8lhtO4sABdgBYPHSrtB99Ga99rFvpVhpEKvpcjb70x
nFEPu17KvigsksVfe14OU5x2PJK377TM5KuS3cR5JHLTQsIhpreZk6p+nxuv9tdCZuUXMiLsvaqs
1hZWxDpztl6aoKiSFPhwdF469cNgoH0CLJuZfwudt3hOeoOguBkA5Z4FLWcRZ0NngbzJwkSW55PJ
qnjj9CQGIqLNk4dRWaVi72SxtiwKBpW19mRM8VuW7lmZRD7wXFGsNJ+7HCWg6ZFNdZYYvechFzrs
r8DKor22qZ/jvuAa3AYopEAes1OCwVe4YbQJ7UyYDRF/jEptKL35c9YnsrsZh0o9TjJ39T3iL6WR
K4vwoSmjEUWBdO+Vb09s98p+0muXZQvPOEl9sR7LNs0/06GxCsS58OOPg9sM7Xk6W0m26tokVBdF
7pY7MFaIF+KMpEwG+ayT931tNfI5F/aMF7GYp+CK2dFtNx5htuJa2V7HsUjAqjYOSkTX/bwIvZaF
cgb86GJ+JmReJ9fooIj+kiRfLivOPAXemtm0I9UGajnP9Dheu12ZvPenYvRhAoXowTwi3Mk5ta/l
80KwbV6XNttanmQKINy0c/84Z37LaWwm+vuuzEOwbwS17UsCQsjDeZJZeU2ndSPE1UTSNkQ0l/fe
ZEYgR43P3taUk6reiqnY0/mUGK8aB4XU2hNz+6IIc7dr9p1w1RvfH7aWp/1lTVJF+2wPXp9vh1TW
D3NLjf63WvjyrZ8PDSIibVosd9Idg03gBcOTmPBNXbVZadjKwdFvSPJAYpMHxV40MkIYXDuag7Qz
nL3Fc+Bq9a5ygq4jmIsF/KzmFBT5RzA94XyrzWpGJ7CxKI/CWMdR1oo8G+vBdxZxZ5X2hGLTS3A6
hUWRYNUgkADNdMakgPtMItEc8V4MnarZ93CCfzV0ud9u2xi7xju8NFO1c+p8XHZtFFVoGeo4STl3
STEUCtmlt8E8lnprNUHVwvwnjn7WSTfLSY3NPO9t3kJhWvmgje9yX9e3lqkoY6zqmuoYzlCwHmCD
yZFxTzScNUBUHrVVCajTlHNy0GD8qcHB7c7RbZLZLer6qo3vzJxC2Uf2SVE/X+QL42Z8KzQKs5WV
an3lF3aC2NZ0n7xqQdZSUEJSxcxf2BFM+QnN0kT1qzLNtRxa8JT+kFYPGXk2eDGooz+v+k58LgPV
PDU94S82gU7jbJagW9otboXwvenRDewlinfatW+EcNq3gObr4aPKBFY5wWFTcg55v3/MQanfEfXu
YTjHRt71Y5Q7tPAktLejV5Dw1MjO9lB+z5QnCWueNVvgnvO61J/7t8yn+4XPIEVwnXNYGZ03zcxB
wBhjkt96+dR2ALWjZV+PrL/5mpkCa9NSlFufEQYkj0fG+WVLIkd7bYdll1xNtT/zQwO3MczFOre1
Fb5tnHl6T2Qpba/DsM2T83GgEuHcyz0Y+5Vnqm01o684y7TTtrsKvP0C3LMNo2vFKrC77LAZsi4g
Q+lbP9nDTZhZ83TRt6Ma1ovT+Dtm7FFtmq4PnurcJDWy+6VDG6OdBfeOSaMXKI52cd2nFUpVBDgI
bWWL9hn5q4pHhgdnfMkwo4C2t2GHXwwYO/u16FnAruaEUhImnljvzxUp/M3l+ELiVrEaun54NoF/
m9SOdV31YbuBlRd+IQwLatj5aDx3o3zLXNk1eYip6LHYKfb7hJlRZThoZjmeu3BM52AJaDhWkAQN
7TO2okyJtlUCjNJJnd0sugufwn6f38k29rtIVHSVj0l5STmEd0EACbywIUJVNWO9siyD0rTMzYsM
CpjnMGAeLaXzzzHJBlgZCW5e10ADgrPAHvIbkqqdbyYpmivLJdegVg0zdYpqWKgs/UK82n7M/Pr9
2IaC81ly3c6LiDXC6AzvF4WFwOnL86bWN5Hrfqn2cVpd7HucVXMgSyYYpHAlSLUDppp5HWeLqYm3
RPyvmm6wL3py4daztFnuD2a+SGyTXgfGyTaWtIqz4P+ydx7LjWvZmn6Vjh43KuDNFABBI1ISKa8J
QqlMwXuPp+8POtW3MqlzxTg9vhFVozyZMNzYe61//cYS4lVENMR1amY3lEGF2y7xgaponuo2oQJo
BmlNZrhjytahAgQgODnZaVK+TsKg9CZyllwzzTddBkKualdqRyhYpw7PpqISThcNrZ0XeLsiPIxs
NWvilTLW1oGZUecxKOk3bA8fnVUka9Cg14ZwszaI/Y1oWI9ilVlwB+PVKPXFTeJjMoIcaMd/4+8m
knKwwE+ei4DdGcqivE4mTCA0ZlBh4zVWdqRAxl1WEI8+7l6MOrRNkDWYGulErmEHH+8YBMKhbxnE
ByUQvjZhYsJNOKRf6zu/wJk6ykg5k7AKCNtCOPALEmauS/EpnBWcFCpZC9muBlyZkMrD4BiI5E3x
PhOgNhHqLIG1leUthfsY220/ZI4ktx21n6C9tVI4XMlVrt+j99Tf4jkPrwHJX7W5126VMG0BZkR/
VRZGuiNh8FZWuhGHcP9e0gR2ih7nW7o7R5yMZwPgtq5JKqYLat9KmHZbLdPXYYbTR6EV2k4RDKZY
A75HfTKvqzAl/Sh8kTtdcofYd/VaXgutsEQ1lc9tjp6AZD+L3LW5XJd1opBS0x7mMd5K4RgxSwpJ
EiGlDf4+UTFotSFxJQdL/GkyF2ngiJLxF25Kqbsva52Djn9r16ACcQw1u9Z1XJEbU3qicpkEO0Uv
usqzUX9ua+MxHojxG2EkatiBrwk/HFcdmREcQwH25Czzqb1CUY/PMhxKMsEy5aRmWXElm+pxmo0T
M32iLGdZv9aH3PyhDcxJBnI4CXirrlij3b1eJ3tIMPsy9/N9SHjANMSHXFHJ1khKRpYIFWxGAhgQ
t4m+1XD4XinY5KakEHUopIk2HTzRkpbI6wTDQ9yrhp1q1WtVVU+CPK2TqM83DeFaxDoAFE5TFj6b
Q09Ij4K9r1Ja6fOUG/I1SaNpucLST70Ow84nZawmDCbTpWMKAr4SfHKJO6KoIOFE+KNLTb4W5kn5
6StknWYRtRQTC3Pf5UwEBUtMPB//5rTP8EG0ynIHA2NXiDErVPG7Y0lYz24I53vREsyNCOviZZRA
1vUaCKA0CgQZvdF6jGJ3KtbjWCsJ0S5PZGVTAguuDFgUTjH4hCYUU5i9zaV4N5H1c98pHHeDCXjg
s/sTVqHf14YUnPoYOn6WpBS9spG6vtiSP6ZEhTsl/mMs11cV8iZvymICd4t8gFOrMwwEiGv1l0DW
/cPMBn6l4MmUkH+eknxlRYesqyMPdH898NM44lCQgxkq4srQOxfqbOUmoVBzKDM4n5VcuoHlxFZf
tDEe6oK/jqyEyVmnRozMJAyKJKKNdtLENN3Gtb1/M6ygPcZBSeJ0hOSa89K3VSycr9Qprjwi6q9o
OCNXm0bh3p/jPLGVLtd+GMZ4tKLWeoOrMIc0l8QHxNdDWJrVkkJFVEZXdVvIsbuCj4eCHMv3ERq3
w1REezL4mQ/4wxPLaLQ5Sqmyw2PPMMl2VoLMkyahW1emTqiVFrT3eZxiIIo5LNyCxZA6USE6UA3M
s5+c6k4nsSojlqSoTAZywBZ2D3JwA9dY32QicO2k0RJkhP1chSHDyGok37ujfJAZqJGC4pNcErbD
XimYgSRV1JCEqb93AJxEt2HH36rYRyvruYy9kVx7fPf72lr51lzuiFOQd2nOcm0ICIEQkFfZCJig
AD0PPQSru1Drx6bEKh3g/VZVRFNpiB3yQ+bfowj/4RS1fWAROwz/QMX3XGd3WEyta52UorqRGdrj
2Iojrx1VWtPRMTNcCpwBDhlJabMfUT6vhlQOFzIPuQ4/TMvvegjgQqqpgTuOLTngqjDrpemJCgAi
h3lD2o/ixW0AnP8uDVJg3apN9dAOOYnZkRxpwMLxzH9lHgZR7KBtilpfd4ziUFbYaWqhRaZPiore
eGYEJ2f1W9LFuZZvxtJo9HZxk61NCqSoziNycyBAKeN6njUJ5kSvK5lJFljHnGEG2W4QFe6Y9jVK
TJLV3Is4k9EljorghZ+T7Jh5p+4VUlq8Bk2Jy2KlypCYGAXYZlqbHgMrItsxF3MaNWic0q/XVia/
c+i2jgUd466ucJIg+1ORVmokkDmtjgN4e0Zwu1V8FGVfeng4ET5hVA9MMFazyWxs0IubGgeIuMIZ
Lcae11ErxjD9HBNFUBDiVbEH2PAVlRc4MPWqGlmaFRNgyBtVt6nR0DAllHppsdcclm5MfM60Jtvx
KdZeEDLsj5RMOKAApGfsmNQWA2Jr7LpNuy1EWE2DJlSu1epXOI1FULoqke8JjirphZwkrd4eo65R
eJxmLJ/MOS7IBWzrQCG3nhgsv6zonUZJiG+sfEpeJMGPCQXVE69SjaJa1RW2W1hFwk9wRVlivQbQ
U1JXALHE9DJQQSSmKqT/nZlGjDaAI7WEZJVwTUIrXGuRHPRuORnKUxjBinKhiIQ7mZ/WZfiGoxPp
yjTQQ/qANMKwo7Ae91Uz6IQ3TNdjoybbhaFekSUeE+DuaHXvqRnEIEYNq3Ccqq2SN8S/Q7eCtlTM
R3Ue/E3R1MFN7tftgxCKjlCn1BrpHF4nEl2HTbn6IUG5S+xmkJt93fbSXhCwrY6gwgiSpbkN25A3
pOFhMDPBqyXFrSUx36UIANZWT2mLphAr2ahbEqZx8jZOojagPqiQQgU4491Vyqi/MaKvyPFJlW3T
E4yrDoG0znWh2zWR/FQqVrmVCMplfjw96MTOTxpUpmUcU6/FuDoqQ8Mx383KXpz7D+YzhO62QbFt
DbXCvIZgS1WdNnEujcdiINE44lO/CaNK30aJJa9LvArhGxaFPm6QvAiHriEI2h0AMm79wWhhGrIq
noBo/BUE3GojZHnmhKpouAJMCQaDhn9PrRhvdT1i0ctCcVv18klXxX6VSkl2LCzZoODxxx2RiBJ8
wSIitEXPSlcI9MyLlChwDEIHYaItbB2BRL4AhDM0DnoIRYlae/Z3MhkB61QlRGelLvFlS3r0Pkga
AUP6GEda4s86R2xinq+va0LgiqGF5tG/iJpRPs4Jf0WLLZzBjE/ykDbgTCFg7Zt11MO11Vd3cEBr
e5iw1LSiEJPTUJJqm/0AY2DG6Ws1ROsXD5LkZSRClXrl1Vbb/uhEdbIHwNpN3BU0B0I2u9roDwxP
1epnTItBlFJAyoGohetWpAVRJfKSutZPPcGa2fyTqXuiY18IUeFf9KjpkyslkWIibmCUwKGKRoIo
4BCWK98om+uJFntvcf/3YBvjSqPDf211QElHC8ZHLU/wc0w6sjCFKsWncRw5C8OwWgkt2ZASSHQ/
SPXOh03iOxacq8dJzGferkEUWUpcJebO6rohTnYn+Rjbt+gGHtqG5hfjQOmnPNcfQUORDFqcay4Z
vP0dHJvTJAa1g5nz5E4YLB/8YiYDpxUWhg+lRD4QGxxMgRepSrqKY/WZgQMRPjPionqiyJeABajj
OIHNiDDdqujlfda088YfCUuX8xamzpwX2xrKv5dB0LwZA0W3FZMMYYA663FamG1Grf3qRj+/VSIi
Qg1dogyh1n4vYfJ4qSLU1306EuQrNqSP5CTlwA0KNjLTkOPgt88gUSTpCfATqeo0M9ipSzyoyMjf
9fMa6KHOTxq66y3qQkh3Evbg0J8HeKa0PYiNtJLPOzfb6tSS8IsflpGvxohI6ybJYEDN7Usm1yNR
s2a4ByM1URCFypaRfXkrdj4hkJVFBnFYGYknIHayJmNIHA0JuD0kRslgvquVH7qsCeusloLQLgqF
eAlUDs1PoKj5PUk0fQcvjsM741iQJmjFTdiQoafrwg2qiH4rpAJuXcBXpMsMbXgPDJB7MpMGZw5L
8ljqbp9JWXYFzghFNFM3MA7N6ygcDjX8bMckaNsIhWnbVs14G/tRuMknP3gyP/mOdWGmoYPfB3m4
I2qCI3ytnII0ZTstJsLkxqrZZuyj1SjfAVvnDtmRD/gCGl6Y83YGebyeOrHbJF21rvOcGYSqHaFJ
sqJDbSZxBgiqOYREnPyoZLQOcOAkiC9wM5vE0w0r9vjr4isIApTN6ZO+SRFSbsD4jW0l+kLtCFZW
OhPVOnFWIMI7vYjzYKt9EkGJendnuDXAn2Xwk8Jieus0izNLXKZMliZnxBLqK/Jsn/o4oxPHXM9I
G4exo05ISVzuC0VLV6amQjxpNArhSSmAJD/JqGTaCIFnWCHEV8mgxZErySH0CGMIWfwhB1HuYRls
/JqUrOEsLkYXUDO/hmUt3/swZndG59M9xUoUQ/oStKPfkN2b5BEezSBtiO76ghKOWgCdbV9vE5MP
UyvDhbMcT3d5KZcsm1k6FtrYrhpD4ACOCuKWIMqk3KTaxidVGM3UDaKBrrWN2w0GwHBurIGR1iiB
kqaiWtyOQlo8SZxvtgyavHCvMX6LulBZLWFOq1ZCZwTEHN6Dv3QeIrnGGQTFv4omWrAGeuOTL7K9
M1CydlMqy6cpF7XTghgdwXe0nRw31W76pBIT+9NtjEixEJNY6rHnVLsnyQnCc4Y78YZytSREjvEH
kb/jSbbk10bPkxcEO/CTh0+usmQuryWrJ+l1/iQyh1HOscId0ay02vTa9vX8JCWmjoqlJGkym+vs
fdIjZm+9abI+aE9NCOugb42yocc2QaiLSN11SiDspTKtdrGk9vskJn/ZH9MO49ZcdGF5L5G+eCjf
t51RrK2YNC2YQHw/QDJOkA1wMBM8HYCH/yJqZzrMlTcIL7gmmY4gTBCwkLlC6Ia9BMZEzADcNr56
RS1b8M6im9fRJyFc/CSHZ6CBvlPTKn90Y0tz41BNg72ZotlejaKp9l6mlMlkV7MsSFeYQ5KO2lWw
Kv+injNP04nPCaIsX3VSXd5NXTNvUquDoQrJ3wtqxYg9HSDlehqq/FUpUUjYnL/sTKNSyTdVAo19
qI3e1c1C8ayxlq8NuaP8h0wDxP7JhSelPHwchJrBALMXGd5wLNVuKhr9jkjAdesXgrhqy7H9ZeYL
px6aLLAudrX3dSJTxsYLti5DohtUcW0V1V0vRq2d6mgQpvA6XnLMeutUdowtIZW64ZzfR7XxatVv
MxKwQztUGxPRBBFxrHC3HdUr9kYHZDvZtVjfa2PPSGEGAWbOuzbBQ0H24t1g+LodpP5+ipk+64FG
z9td8cC2BnXM1ZFD1XI1ebE4FZ4+D63TFUQtkoVqG4VqW3F+qwk5MwzSFKY2vA7KwutGgqPGblQ2
fSefRnKJoN0QpIgknHzKmpinJn7JLMSeic5REWmESkFKlMAqNiaYf5CF5BeXnQfvlT/n/1YJzM0o
eStDB1MFLANCFHCDUC2aFn9YKeij7gy6wFUcjjeigBWNSSYTca5EUSZwXYfyOhK76943iKDqmg+L
OISZToJo0jA+woty6r7bylp8SHvNdBfP3sEMnaock009icZtMJhXUtr1ri+XcKjSH4pp3miTDEKp
XxOsWBEdYnwoMcSFTjXVUwIn/JhN4qHMxvc0qAenZCcFJNHtUjHWWUlMWGXC2TVh/mNJLC0pXkQz
+jkdL7T96CpaZCZ07hCH0tCAG9eFh8AKiYasFEYY+VC6il+lXgbsF8zwoDO2N6cNFMw+gd4T4ZDk
8TFTQF/qmgrWZx5tRxT0ThCImSMXxGBmWfPE+9lMfQibU3lSrLAMHVWtjKuaLWRNxedzpjB9iscx
OphDPTzxIRDXIOWoipqeFTqrI/ONVh9GIve0xW1LGvkUUzPgU56UG/pXzAVidWLqA0yL1qX81L0Y
iSReqxQ2YL6SBW+yiGFT5MgTpM5/E8pMXi34hM2I+7VTO+Vj2b+cTsySd58JTL1LSpQbPDp12G0Y
w30++AzGRoDFQSduSx1o7IZK1tUbI52IJcViILxDPGVNFHednqFbsti8dk1eRMGeGVGUOYHWix8d
+6n9f9pMHCMTT5JNiDIofZHlvPd8rWrL5+9JOPKf4jr4L6aFnllZ5PrM3sRzd1PEdFZdiGGwUVor
PKZq2p4GqaJ5EmknRnc0c9GwJaRfzIu6Dgy6ggGAg2xr+S95V8AIV3JVII09TQmYUTVtOMFULJGn
DOAYNtJRwn9rrJ3jVQ+5kvxYK486mAhjtVf0nH9kUsGVOqWHHUJ6grQq+fX/LSH8H2La/15+sP+e
l7bu3rLf/RqW//ovQhoY/78sfnMEPX8x0v5LY738iS6ZjFCQu0kyysf/Z9Wg/GtBgQzE1aqua5rM
P/ZvOpoEvU1TdNlCxKqqaHPlf0JH+3R9+Q85ysScwaKH/Lw5CVqWdsZHC0SMJuQhyG4GrWzJ1Oy6
jV8r8Q+JPtRkkt3nT5FuhBZzGJG80nkgTxj/8GBlQZcl87ud6k0kHyKIGuOqapPgxI4vnEgoiG5g
eMtPAKVop7TGfw2KQVkV5WCXHbESUiFOvTeiidJIG3gIBIgqsL0F4PNKcaPRHx8kv12iBEcF2nJt
VO8+rZOZ9CA9Y5JUtlyrvbGS4buHzqDN5i6jakIL1hK4Fw1Dtdd0WTb/Uqv+z/L+30sQ3H+/vJ2i
SP7XtiHW+mfz+zJf/ta/XUkkzfgXKbrE9EIm+4N4KcB9+xfKb6TOhqGqyO3+40oimP+yZBFpLAJg
2ozFhOC/1rogS3w5/LGlYk1Azju0zH9gTPInDVIzoP/pmoTyVsGBApuTM6WxoUEQZtahnBqBfiNK
aPjVsIAVTDFVg2gZvj1xvBEwcffbq/ob/uWfEufPCxsGrwfqp6IZ0nkWCeC0qjVBrZ5QSxVuwee0
iBvD7fdX4c3/xvLkKhKYrYy1BkpnVYFf+ifLU8v7uMu6VjzOgnIQjOqXL8GbjoSR8fXPQI3znSH9
M5//r9dcnvw3y6qigbMyxqJ4RL1mZwhA1lKTTR4y1FuzrFffP+Cf3Nm/LqZiLENwLpsjUpmziwkZ
iiaGJscwH0TXSkhbqlIAm4gB010mDqH3/fXOrLI+L6jJC/lXVlSV93v2dD3QYe23hnysg+Qk+yoo
ql9tUSluA2G4r9VJ2MIz2BGn7HfXWgtz48INLCvyP7vz5w0YmgYd2dQoUvRz++ICFgs4XSGTaiIo
+06VryOrKNeVMBiboSCysdTxZxb7AjfcMG/vEq+XUbSX2Ao8AWVvhW3b9Jc8D/+sY7gpWdYWIrFG
44U1hHXG44VFZ9I1RsbtzHzTjhpySdu0sXDfNeaNOZL79U/fAhfUTNOQNdE0YVqd/e41Rm46yk39
NteswJnM6K6GASJlZeWV8TQ4Qgt1OM2RUYeV4GhDjCXQEDlCOZVbOYflJZJcGnTGpVS9L/sJ9wXP
XKGskw0sHM7uS5SJMcqs2bgtUMr3qbZlWPia0ZKuRMuUGF6Je3JR4s0E0+aCncCnW8AfK4NrWyqE
Kh0FN3Pts48dZowBH4ZrG0Gzh+X6YeFS9CAFpBVqxvhkWN1NCOECSTN9KvYqxMJK/bowlMJW+mna
W6MvX+B3/926sCAt07CwWk3x7JYEmf01oBC/zSEL3OIRU9GmdL8S6K15Y8r/yAGaCywbnaksex0O
Cbz+PzeDIfJ9dWAXPJlW92ZV8haeltcL1f04yq/h3D6MUe+2l30jPz/63988fjimApVetRZWOYKC
8wsD6/vtLJ1U6y4ywIDNwFUXusAu0K57YV8xFlt4cpmLFNmOo8hV+pcLX8RyjS/3IKuctlSPFkvv
z3sogDKYAMnSqScx+mAoTqj8YAzYQVKkB/uwPgzdG6H70wTmTgk7devPNvTbC7dxvj19vorfbmNZ
Eb/t/mkdTdBbuY3gQ1e9+l3qNlLogssJxk4HHO0gQDnpm167hrRThQvr7SxxbVkC/BK/Xf5sCbTQ
AH2RacJpgCcrbQJ500cu0+vcuBmEDQmMkh3WTj0/pLkbPefpbQN/59eFd7Dsdt/9FGfLoYuznEJd
lE60mkg9X3qZjDETUg5RseIRnNauEaM10I2/v/DSAny9sCIth75Cd3tugN2LWOlNTFihvqwSunkR
FAFFgKOP634++XiDaQpkUBbocIgblJbD64y2UN1NA0O/e4PBoAp0o9yFDJqZ3avbLHEC/SDLm+/v
9LOu+vKK+F5wd5E5xtTzZaIJHfEdinRKam+0lrjxG310oSEXHdooACZ3LF34u/ld3zjVe//RbHE3
EdY4nTFnKvN11cFqRFtn50yrXNHTHpuC5G2nM2zAE6sjPvrC0v5M0ju/Z2ZZbDJUizTuZ5tZGZp+
BsQqn5J8PSSb6a2W90FvC/mLQRZv5kTM4jaRys2vqngFgWoOjvPwgPYV57rxEF7Y7T6dJr+7n7NS
ZJTw0ysEcLZkcoDuJ4aO12Z/CJLVHDE5WGGDHyeHJtgqjRsyYaoeYmUjTcvM5SZ4JcEhTo+ZeKWJ
G4hvguYl4lM02KSRy9XOMFZ9rV5V6rqMYFu56XNiHlN/A7VMPDER/H45/N3e9fubPdu7LLGFWt/y
ZqP5tbU2xPGl2do337rpUVFuv7/WlwoOUyGTDpoul89El88tVVX8PwAgVelEFI9+VLxsU6z9jXWw
Xo1ddSG/SVt+gz9+o7OLnT3ZUJSqEeL8c+qI+1P4Hyz2VUTKZwZVvIDJbFv5LgnBy66IWld8R6B+
grIeDZti2inxTY/nsbQCW0z2S9od8s+juJ+TFQSNxnTIBO1SW7qL7pLeqQobRjQ8EEZIhxj2IdCp
rQz3QPxzf8C7A2JGNu0xnuEvR+96wUz6JOcX3Me/lCF/vV9UB5SBtHznZz7Vpiqo+SSdMC4pYAY4
meZJ78rzoDNU8vxo3ZAyDIUg3FcIHS5lhyy+mV/fOIcwL57TgAKZP//tABIGZupxyRu3gnVMiCsU
l9lddmANjxsOndUUX+faukCp6o2INXFj/qnq9mC6LYlMBXnGsGq8gYmUHD8KhLVioQSlBsooYDLf
Wrqfm0f0V+qdvIENryQrSBqlK2fPVnEKBEcqPHxGfPN+ZhpXbgTXLBgVX9rpFyfbL+uKiooOmMGA
IZ3tn6iELQMHBemUhuuGkdnoym8iu+cjUHNYOp10qGAQj7vcd8rrrocMY0PBAgqJdVds1u2lc/9T
qffdDZ0dvD5UkqwZR+lEdhIQuiA/xipOMG54A4WtXzxsb/roptd3XXwl6TsUENhByXf4bDPylHQk
dbbK/hm4DT4mOa2LO/Kj5HZwAxgfkkX/o3k03kG3T+FReyP2y7hjdfnz1sMpHOFKYdr1yfT8Z/Tm
yiO6IcBv9YOjBSbV8JhdUwNYN9Yt4FGVQX+H1eGgF6BJKnfCz+93mEVn+vXHQRtKh2aoOjjFn0tQ
xjldEoVBOgl31o32Hv+0FEf7kclXrboVJU8XPDDXaV/vtF81Pipwz2949uyNQtx6hohXvAlwNK7b
EzG6j9k9Hgkf9TVLTiQv6rkzHVQlwnt0yvf+FcMY4djsm21xqZs4L90/P2NLlGTqWlM1z0MBYWcW
7WjxELzcurd7xcHfIbsWSreu16WGCeGGn834BQ+ogp2yzi99yZ+51edLamnyCHaU6bnPxaFDYwmZ
HobyKfxJglLzEApOtE4611LX/mCDyqSDl2KE5+Nb5IjPsm1eNff5iR+028LFgR2coi7rD+3D4so8
u4aw/v6HlpYf8ssd6sA3FP+Y82hni97KjLrUTd5R7YmQKrCBvef8146rmJjf2/bBunBOXrzg2eZW
p1nH1JQL5swX0Wz+yktsB+ypduvJng9quKTh1fmF3ebiZZeu97c9NU9y38yWteA/zO+tbA/X3S/z
XjrGb/2b9ZheqJ/Pe+hl5Wn/eav6GZgg6Nm/rxY8+jgG4Tr0Jv/EmLeH8txdKuouXezMMjyYWz1s
NFq3aXbEEQ9iJ5huigJvNwRiY/EcGpk9qinKEDjwXiR6jFsgikacwP59Z2wK+daaN6V/LcKm0upH
NT/gWYA01es0VGR3BT4XF1bd3+39v7+fs+0ljAW4zhFbbWVgVeNOD3mxKbAKimymg9G7FkPbuLTw
ljrlm5Wun9W++dCmehByTZ/fQYKPvRIsL2/uqDEFaHQPguHmJ6j4PLp2C0H//+eRDUxnpQX3Fc8j
7oVgyNVuzuST/yG+BdPOf7GkVf6jvJJwj29vouxCbf21o1/W4H8ueC6Ph7mZE4VUyScdq1nTHeEs
WV423ec8u7bI8HjT7TqXr1DFYgKiezgIfv/Mf3eI/H4HZwsT/lfDNIhH7u9h/9EW4dFHnT4l999f
50vtvZQPNM6YGCyI5mc99du3HTKgHifSje+GkZ4RgmC3myqvz3ysA2XUHv8Ypzi73vlzYa9p1BHX
S6ZVaiINWrX9Oq1QITmzCM3HbTNXro6QTBOa54f+iNAbfXZy4Re+9NhnHxGeYZo/oEm/M6WdaTrw
G7NmJwUvUe5k5j/fZc4e+uzz0aAem37I1QTTNiPcConY9UKMijQYGEQgrHr9JmPIDnlhFYxb8WWR
NgQHXWEa4ZKRwv8CkTxhxJNOTeCUBKQJjO+Usvf9ajgb/rEOzu5U/XOr1xK/N8uCO4X0g2saXlGQ
oOZ+HYMUXofNNiiuymA9VXhd2Uq9xl8QlhZGQtN7pV6r5N3hb0UHnLnQclDrwSPeYUaV1ABgcEll
qNnso/tw7pCjrjsxZNRnE4ACAcvRsb7qJhfXgAJzJpFGtTLusv7n9094Zvv77yeEJqkqgNWMfc5K
ZyRScRfJPGGf37yW1uCokTPq29pwNeVFSbYWrf18myJOvZTLcmby/PXS5/UCjG8xFLl0qK4Max0P
vASna10rdBo+BUSLl0JVvna7y+/529OeVQx5jrbrr98z3SPVwDy43/WWJ+o/jZAP7qBYK6O5sF3r
X04oLirji6IrRBHgMnJ2gocCTmliPEl3oHBttYXVRBBwCNXR8FD0IKyjaZ0eIdImlitHuzjxjHAt
gcQNnow2peXU3GbpGtY2KFAc4oni+Ix1kWkT6nEaXqyDaG599V14nV4C1mLAPw05esl8tlXZ7k9o
8FV/DdfFOpgoCwUX71B6AgrViOQRc29hMNSqT2a1boOdWSMWoYG48Cl9nol/nJmfb0FnvidjbM1A
889PKbXiTg5aQbyLZubbeIg6cE0+dCefPcO/sVQHvzJWAeHz4Y+uWM8Riia7fhp3owNAYN4LJ9zI
oEDF4YECTw1XorlRGq8zN9FLcJ8c4A1BttJQaLq4piI4wWRrNG0dAxWc18YHS1h16gcKjZREncIZ
Om+OoQHZ8hqoaNG8P4U6cPwvP9/iWonZEha/339rX4qrszdwtsm2VmM1Xcx6b+RjW9JGQO7b6Nu3
KjNxnNh+f7GFG/FnjXJ2tbNNNhTMCT4a7xuQZVu/G/zUZrYaKurHImAncyAaCr+QXlcyNgBLlE69
o8ekr3qvX5G0c9D4P5JLCNDf3dSy1RgS4w/rs7T+7XiFaCFGyRxLd7XiKhgJB2i2L7zlr8XK8uA4
b6KSlrnQOeKSV0kqZdiF3BmhXcu2AEkLovPP9Ecg28Q0tTCAUXuWdh5sgqcLL335Cb8s8t+ufXZe
KCPEMWIKgaAaW33E7O+XWS5LUHvqn3CFRIHVTrZBO/4C2tNITvCE3lfYoJD1kVhfSEn6u0P99xdx
hrYFlogj2jhId22GA5lTHDMNCYVbI+K4UD58bYnO3vnZKZJbM8oIqMd3zZRvzAQwj6/RFTsEmXu0
i4FA4+IJ4gEl8/dv/OKVzw6RJJtCcSLLA9WWC8AFKzAYVsOAOGtVyBg4uBV+oa0LE/3ChZef8ruf
+uwoyXBYVCaNC+uv3WP9whrT3/AmRS8gPAq/kBtVFUaLNpXJhQsvH+53F162md++ITRhsWkQE3Kn
KSdFctXeDaq1eE0BqdxMbyryiHWJg4s4X1hO8t+vp2XcLhoaQ92zHdxKjVbpB1FiHuLEtasoDuK4
2l/jLeFOr7rZ2114XxfPOdxSNX7HnXR6QPNYKy+VBD9VukXrMPvMYhkF+oqdyY4uT2hWa0eRYWWX
q+9f1KXbPdtuQ7+U+pYr3/mAACqiBZRvW196ZPzYVZdg3r894xdwi+ggRQWH/PNHaVMhHUq1lO7y
doXu3R6gp0sqswKoBvuwFGw/wjl4dxH6VJb1/WU1/Hbhs9VQCYVZdlrBU1K2ozTooYM5VeKmWBfq
DlYGUHUzfCmeGIQkstcKDjLgJHGJMbRmW1QggrvoR5YsomQ7jVcyw3C457Gn6Egfjr16h+Fr3CMp
2mkd2va131zYsP/2WPzPE5xHiJnoG3DXr1hWqtOCTNesD9DQKX5px82MuiFO3O9XxldIctmudDgj
EIsNWT0naODDoaIfoyILja0ya3Yd7xupo//I3YVb3bkNOg4UxSLG5pupybyRHhA9MXK2tPbS/FHL
DmSeAbrJratFN+N8wO+W+DAEwXW5rYaDQddkFE+1+BJ1B1Syc/qcqts638rmhlhepEL7MsOPPq3I
Qwcvx5tel06hv4+auwsP++U7MFU4ByZsIEkhjc0425unSItCfaQQsMpDQWmnmp3btcDM5jp7rK2t
gYqlvOFrRRQUZFsUAHPKWPaoNTZ+5IiW8hJ3btf61VqO8oFRa5i5iKE7ajWKMIqHa0FY1QDtOX3b
VbvGTKTy0mk1EgFnbIdn+QoTSuBIaszUNfPj94/3OcX94wM4e7yzA0DQ5qntGx5PHVdWR4foNJVT
vKGv2BFXkXh4luXhKqyPoMi4BSXQ6o0rVQOQ8lBQAamVPJuKl7crySs/cKzhIxbcWl51vCZlXehY
3KPiWZflmmfPkNNu1PyuFm0VL/9mQxidZTpi6GrXmeFIscOrqTGYDpxs9vTkLetWrXwAYm8it5Nd
JrZ1ZuOPA54WjUswd/s6Vnb5Svtay2hpZvxhHdX0au2ptC7E93wtjZZ3pauWKiIGEYGR/y9759Fb
O5Kl21/EQpAMuunxRt5dSRNCuveKnkEyaIL89b1Ovm50phJdiR68wQMeUKhBmZTOERlm72+v9ddV
qrMzGDRwxB5p0RLZR/myWvq7OmlWPZEgVKJyrYe7pD0tl7O3Ofn973/4a31frb79Ape97U97Vzc6
Uw+jz34Mc0w6z01/A7w1cM5T/A+v+N/vtd9+0veTWOMxLI+x9RE0SM/Vcp5fbf+eSdWWwQR1iuJD
0Z2DbKPURqvDv/+UFyfUXxflbz/828kLNsbFwMAz2c5r2tF+uYHxBc5GWPupvtIjvIydZ7ZxfMq6
vZ3fJN0eKy7DooZt8Z9KZ3+/Z3/7bb4tAJCB64uGwn6s6nMfHEK6E8NWPqpf5PaYm2j0P53J/nZC
+fYDv72SJHpkxwSSeCTgWM+/2vFYhYg03R+ieqjnTavvhwoF+YGjS2z08d9/+X+/+JB6IS2ORYbU
NhzN788Yng9TL7J4rLwG4FgT1ivZV9m2j5a3OFDlZikXyeVyeAfZCynscv3SnjttdMBtqPY8bz93
8c3UVQB35/krdNTM1IGFI81/58w3791q/pkmO0bngmt2rKdFd90/HLb+drrkQ7gOLNAQ5xQCsm9v
6qVVH7iZXTxisaa/BTob3Iu97P/9d/X3egjXcdu/5Og9crcEb//6PvYB2IQ8CdJH4BlvRkFFcbOe
gO+FBqKLGACCLa8iVjXiaXROB5rq7vhPn/Xvy9IfvwXxUcizzH2E3wokpgvRJsVz+ugbWpmFTjZh
i0aCwXT/KBHYhMSmUAZNW27olTpY1pXOncegtZ8HPBb/8PRe3oY/7ScE/glZM27gR6SG8I99O8m1
kDwZE4uTR8MP2UBoeEyNDlbAQ7+mrvsn67Pz7V25/DjGHihJ0dHzCIt++3FFWHtiiRSffXSvfCez
dzYwkDW4/OcYLELZyOzQO9AGm7r6AGdIhkEo66zF8qpGdvEGKspK+k27TcrqJw3QhNHlQzuCHaqM
dNcZC4vNOPwx9b3yH0693zNAl1/+0oUACElwyRXet8cH1UtAkMWLHhxD64Ph5gnaSi13UVwc4768
9qzAPgIn6jEnVimTYVAUko4eUtMynhD46gVVMOQD4RydhjkpF/MPM5CbPECF4w3DdvTcf/r7fpsy
4iAk/ohZkQ6ln+sF3rcTMyPoA7ixRDwa375JK8FslMyh82T6vOTxE1A/696ploSuuwkOEM/qC3ZY
7PNwuvHyhklLQ7GQeOnVnFXzcXBhesbedUauezULkd7FfM71MEDJpm813kAemW4yCyqnqtAR/Ps3
+Ptqx6fxCWBFPpli5q3517c32B/yKPOEfhzzqN2D4meM09IZh4s62Hodo1xZ/sqc/LBzNGejOCFI
E1QFKTjYgjRHBwORYaIaRWe5LnR8k2eU4JLF32U0ufGmtve9E4BLs+dq149NuFJYKDaO4Xb97z/K
HyH/P795TOrg/xLMnHA8v6SZ//pRxGQiNHdN9JA3nTpb2fTscNSs/ODG40FaK59JrjID37pQK3WN
N91UKYEWF6z6CRLFdgCRdXLLfMVFVW2IO+Ubx2W7/+PX/P/zLVh3Oaf8zwMu1wqZ7e+u++j/PN7y
x//pP+dbfOdfDGwxi4XCjXtw4LKr/R+wuMV/xTgJE34+/OnL7AVv3X+Ncvn/Ch0uzQKqOMzeS0Tp
vya5cG/SdbQv/yHtAsKG/5vhlu9pWC57gU2/VLKmU4Tm6vfX52sMJ+0bh3DQ4Lv6GVfF8pYWZj9I
LB/rSk72abIm975qffXbLMa/y6yFzJCbWydUQMObDzf2XGTFcHZK4uJz5pQPIBN44P6vPWH/74pZ
L3vF//ysvWS/+/qv44LO5f/xn/OCIkK9yrQSf83LfN9/O1l5RHgE3fACo6fb8ueJQcf9lxs50iYl
RoGWezAr5X8+Z+G/GHTD54h0MPgjJRf9b54zWhmXfe+/V7IAMAojiRc/JG8HPNQ/cpB/uuYEQ5Xq
GBPSoSnTxDRrG1jc8qwaN28oBlA1vB0MLPSXqdHGvanauSab4/RFiq/LAJHr7JXfJ4G9dxlDjs7A
+rpfTSiX6n5cUrBJcdf083uAVcO6icKJ5EMadzmRvogWS301ThTvaM3HpfoUWR4N23bOjEClBgxl
w4GjAb/doFveinyJafmEdXMXxmOFEUpb0x5OVGdjrSvNZ4uv4tHzZyaql2y0pq8hE4KwZjRW8MYC
cGO3fc+pDvuZL2NQb3zUV1s1wfjcuJnIsG1lldbbAlZyeCJGFcF2KpkzT1cOO4p+Epwpm2NHJppa
qV+1L62E/3VQWJl9WAxj3CC2CjTnl9RX1R42JIdVZdXxccRGk+2DyQnB+IUXtxO0NSCteTxCcmVc
mmnlfQxl13wOdhLQXq7aBY2MgSmKMBBh7BZJnbR2RgWg1riahuCf3HDcB30n1FbgrPDWWLlFybZZ
ECSdZrHIh9HxG3ur0yn4IWsnXSgmqJwpg1LOIPyIus1rT7ljs6nSLqWhmfYXsF0uuxTweBiRvkfO
B7EnniK+5LFhwLiZujS96lFhg2OyEjLqCrEGmA81W0tCsXW01KnyywGQuwqmYavCYGJUHPGIQbMW
e6BKSsue1+SSFrkKoZlcqDG96n9Yaml+Cw9m3dHkegJiMjgNZ7UGTCeJ0NnWzTpmjOKX0rbId7Zd
ROzuAR4iptoVdUAQQ5M5Lvxv4q1nsrnCHQacmg5ZQnOxjJKWsAAaoY9kHOcLSsRZPkxayXm9NIWX
vijTZUCaF5O+ZHMbEEzkZEhCzI+X6pzOXnfVjrLw3nQ+zZ82o9zFkVl9jVgmrfL0XQKt4GlFYljh
JNV5RnYtHtSuM756THU6lNd91Jj6VysTW//Oa1WpI0yUZNnZFuzeU002F2l3awmEVoHXogpakv4y
GytynDTS6rfMsYQ/vXJRwDFa2wQeA+M4UG6sTsjpRU4yDs9YDkH/iihaPmJ3XJD7OW1q76FuxO7Z
rcHm7fp5hG2dlTKzr5YlmeZbRoSJxswd/JS7yvVSW+xIemlOuECYR3WPZQ0bQRpVQNWcTGq9wbxi
LwfXwdNEhQkhHNVJH8JxxLkrSHLkxqlK/YsVDe7flQu4jLOQP16QhOWYWi1qn7JST3CqFWJNza+E
CzULe7ta9YU01anugLIUrdLhUyy9BG6BnS2sBIVJ9ADamOjhxi0tUrN1O0Nsu4DD1RkqffhY5ANN
+bloGR+ulkZBQDed7TxC5pMf9VJCZ+71AkrJ7cXgPaIHEPXLDBv/2gkybzlWi9VMxzFbGjLtMdLW
coFFRuzBKkHuxHiI1joas9CFKzZ43S+4gjllUTMLEsT+FHXIKRsiArIbesYJir6Kr0xXJcs2k35R
nUAtMM7JktsS5nc9ynFlrxhuc0uXuEisHHXh3Y95frHkzCCuoYWnTLWWHeGDRVn+09D6c7dahrGv
wB0al3plJdynZYxD8h1SVfLkuFU5bZKwmbE3iklmq7HNu/S1C+f28pdwRHkInFQVB2CcLlloGPSr
eVH9ORaCPkBeLSLbZFnc633kCrjAAbJLwJ5WBUYEcxOZscqGi7Uby5nyhF9ydVwl3lCprWUv7kfq
t/yJJDMz5RaVJV+acqLm3cXZ1GOIWuqPqKtnzJBYJvP7GbnGuC3mfNK4jYL+uQS2XG8adLd2EF97
0YzYkXJKuhJTfxjCnPhH4UTP1VSQB5YJJupshuatkUr248OQNscEccGpAHzqT/TW0CppQONqGwIh
2nVtzbhF+2KLwboKrRgqXzXzZPq/bNhgt45XW4geyvg6hMT92pqggDKXWSzEIEPTAs2T53Xc+FX2
kltVtMkXACvbuK6JPfgAtL7yNk82buK/z/Xy6ob9gU4VXdUMncJjDhWRXMU0gwFW5Ray2irw/Pus
rt/gNUKPz8trysVjsfEs9xf9O/+LkeZrGogPSekPV3LoI8SEs1nzcFJ06arr2PAHtkz2CpqCDBJS
gTUDE8m+DjzqD1OIIyPYy9HdmyKkchHpH60/3iTBsGUy1t8w8MkoSWwOUECdbaoSZz1chuEQh58Q
bu81h4MDxk4mg2tXrKwLhbmjXuUn052TBeVKiOEK6jHBhqWvvwZV8z+Ql5Jh4NOyccS7Ulb2u2pJ
glg8FuuljlfZ7PxMJvuMMtO5G4dW0+BBeUrdGWyYG89HqyKwvAhvu/SIq+whiTdRSKm+jdk12pRL
lledbdS3Gw/SIJEst14PwEGOS2TTIggFqee4NnAKbA2p2Zkl5QhFRktOmpRo6+E1q/ljC7SeYyup
pScnQGMEt32iU4hMT643bTrOPhsWqL1rtHVtAsZAx7nY6JGfdjloK2olRwK+y0ObM34wdrEGuqe2
JifYMUAWXGktz7O7mJemssC3u2IheMXaVCdxf2Q6CQwcJy6YluNl1KsrvmLuw9uQBR/D0fQmp0Bd
JfHoPceRjo+NDYV4LC4iQHysv/0RzRusfNO8Isqof/k1nnNoeuG4tRbnMbKXfj8KeDkSkPEPvuDs
UyOQ3AAU3glwZQ/eBPi3rCaOCkF3riwA7bzobMgW4nJngFhpwMqZpC9OddKf0dzSJx+T4iga5s0M
ELWPeFJLwO9Q8GHbVri/If/R2FV2DeS5Lc+LRMDhqY4Zglmimwv1OvPCdKdQDK1BWWc7WvI4Qxb9
G14zxmQbMCrLUAStdNaYLmJQ5kxDt5Bg4ZZ59M7n7FrQsM0GFI2NgfdtYjs4ypYVDYGOY+5b3EU8
jhk1HfBsxxm2Ncly1KZbUO6SvwmgHB0vHz2dt/cS6rxlmGpZQoeNKDANHDFw0YASX8JRYkvPP8mE
oBOLA9g5nbnVqVCnga6USRlAAZ2kNlMh7zIvvcWb3NDqRsQMRSl6FryWB8wAemsE0lVYXaSEtP81
Es0NVm7a3pvET8AJtrcRBN9tWNLmdOV8xasMJ4k2UNi91ZQWVwJSFXVFSK4eZ4NVIg2KTMt8NaF3
Yi08sTsn6CMInWqJPiHwyPAlj+PixodEoX6NFWbjuDslcrzxqLe94/iUv6hjfUxiXvYGJnNYuofI
z5YNtpCtwhj+zshKvaJQBSXdR1bsGGYxZYkyxQroSTmjTUEPZcE6hGHPehEfl3nodn3B35ij8Qic
ocBGQkFl1bnudY3teF2EQ7Qqa3izlfjoW+vJUolFhrv9GKokfHVkOZ5lvtwVZedeeYl3r2efgxin
0yCq/cMUsMg6Ofk34TreuomieWsnTaivZbV4V8MQ3NLUIKXmVEm1Ev7g3SsAdiiOqBgpp9GbIGgr
XumMZJmlnhIlXHpvgnIuRd/bZjHJ3odadGAXKAjCxQe7aXZwdjw0msv8o3LBB+NQXVfF2D0lAJx+
ibikWQ2t66zbaESLw8d8i3sPZqF+m0p9tiqr4bvPaK3I2KWhMhparYn4XTljWKwj0IoHC14kTH7p
JD8oaT+znz5kHVTPfsEGySnTNxzxaNTgTCG74RUdlC1dqrULEH7DJnlUunplfQpPc1MNa3sxX4op
QXugixe3vn6cE8t9ogBlH/0MuwORVsdfdoMgq2Z0+6zaNoCRmYe3bm5I4Llp9IHBNbpNgOneW9K3
NPaOMBLbEeTenZHCYko6pmcUiTuA5h2rmhT3OAteZU6vgo+29QG975yQ854DYPAwxw6c6y48c8T7
RPjmrkttzc4hyd27YVpuWyt+KiL5EnUl7fwo/gHXbZr20dSZnyxf6DysdufnhObmWCKk7lh3rjnF
MMIB01EZy34psoTzDUfnpzDy4y/Wgul2mkrxe27Gx5F0wzQ7MFgTnfMaDpiXdiPsNFp9v+rRPfhu
/x4Q/HgjFVasC8lcquMN41WTCp6oOm3b24oRYU4c4bwtMgMkDevhe7vQTAaEGsFXDdNjYsLkZz9b
Yo1iJTkMy/QzTmR1buMLxMrlzPg+gALfCNk/phd5TY1TCoBi/TD7zX0Oa5+bFG3oCciah4p5gl+G
ahvBdcCoTNszDDje5ggMOIc1+jkDe3Fb2IG1UYn7WEFsXw2aWamWbZoPJ/ZFlD1R2ufU0dghVGCR
b3VeI7RVBZXafYE+eS9KpswGMG+LRcovc9q934KiT9rLq276z77InhBhMBXbQ0x0OA+HQZj+BulA
XVzXuCMvtK7ZL2a8IFlsfprZC7ZpMTvc72PJAzBl5Weh7eYVayi3skrYSJmmz2TIvXMOzwgUcSvK
/RhDXS39md0H0SrflzD57dD37CUjA0SZ36vrXgIr7HX/ZjgK7bOAMcWl3mWDPyLzCMQGqHq6nTU6
d8d+j6rikq4CtdVS1udqv+Ls+xbH1NJ4Ssc4v0fNeZfVUbaGU/bqlSMCPbH2CFnkXfXk9/CMummO
VspwuQ0YamrRmJzmnoW/nJkqVqIwp8w2xL25ST9ONDWIYAtGxxkLbZKdjyfOO0Nd9tbF1EJNipaz
QCoDS9VEa1XWt4knjqVvH72yJQNW02vE7NsCSw0/mWioHmEv8msXEktvr8+21QEHLX4AntzSGXxB
+vWlud+u4M0eOSaJk+9R2ad4zneW2zUDhKCSqTnCGuM3yyeQldsgC8Z4pXif8VkpPV9DiTwa4eo3
BgJREECr8+L+TijW9kxirEYQ8GBpD0AnpmseR51meyslTBXiFqMPlC5fsavtHX++U9Tl/rpokU1n
DhMC0KW5ckA2vNLeVL3Kqt9X/cSS6pAE860DKkPAmbrYO3yJuzmqaX1fboKtPabp2s+EIUpr0pu2
o9Tg1QACGJZScnzT2dJdKukE8stmPLVZpzZN5DfBxqZDx8B8Xv10i+Q0pOnPTHB6GxP2pcB0Kcp4
EEdnslcrG0/qKgvseL3YioMEfbWNCIppU+jZuy36tvkZWQy8J302fShkeWcZYiST/K2ZZ0wg39K4
8qodmlACZ8L3hnM1sxOz09/MqaYVKcMSxHAXFXvKW/mxMno61jLVkIARltG7ZXiw4doPlrw4t4Oj
fjpSXeX+zNWeAvYGxew5T5J+E1O2uqkSbk2ZocmQ1+78GQN1peY1+K8ZR1WmyYPpZEDYX6EPuu7y
rnz3WXbIcdQ3CZh1GI2W+Dnw3B5Yg17GpNS/HTnHW9S5wzqyWpzglJ9fS3feq9IgfA09/eL5uK3k
PIlV3iFc6COLrye9BMQFWo9UBPdOxsHJny+M/7CorqgdVsA5+bfSASAvAhCf6PTeedFfyyb5anL1
xswCjhaDWeCp7gqWKSF3MEIfgqyZT1xtWRGTzwAw652paZv0ojqmZFLzqtqym2Trqou/sgpyoN03
87pOyuV2qpRCRxUkVwgeiK6kRbIAD0Z8gdxNPlHJizajjq9kLtMdwM9hbXngpVtyAJA7m+cO7dce
v3e0sV1aq/jOIfm1bmHSFcwebzU6MeGpyfK5wqZKMz4FuNZaVZ6TnCfgNeuyUeqH243OnaLKsYUZ
fsXAf3UVpos+MaZRbNFUdNsyKtUuN3F3Y7zeuZllh/kcyuhqlglrXKFfTTcHpyQIfg+izHdDyw3N
GQvoswFPYjzflyGyxjiKw83UAZ/vwCIvfcKfOGeUNu8jUj85hWlsuLm18HjPHMH1qBtIQ0kijwYr
zEMaTuWDkwbQTczgdh4M8AYNHq32HcQdZFRL6Zv+ACnX8MfPDrLJIWxVDtVH9k5HHWuakdemSAnp
JZ2ydjIJN6ht5nyXJ3H4XsSqPSSBxzkcQQ7TzIVYB2H+Y/ann/1iiadaToVeUdeJfg146LytT1z1
xnOW97SwaPPN8rUqFBY1lTz7TmttwY5md0kfc1tCcx/76Mn6ZZSYo9/7pGOCuvP1yin8duViOR6D
4Shphq8HXg0mzrxp63D4jJlSgXyPsNRnqqH9cjlA3FpFMdxwppV3Vp12T2FT/c7wE1AaCy5ZKIzW
xzarlxs12V7NeLnkRrP4x1A7w4PqJ6JnGA4o+YAIaSLvq1flIdfklmpTf/qjfIhUXt7gD75RXWqO
XNISlM0ei5xR3u9ETstBJ2WBqUqcM8tlHs93d+UCOZVL2jHkr9mqOtlmdZ8zv5jXHZOOVio3YxCc
+rrwwvUSmewu8CFyrlzcDswczLW38lo5/Ap8HTtrLj/EPBVlA9/hkTwGQ17cj6HBMI7DCfJsZkfM
oucWKaRlVtWdFV+8pdlQO18ZGtM3NovSZZq+hRkaVoSDau1BpRxRVRBXwfhlZ7hfW2/ruWQzlOOQ
JPOsgllHjDK8Vm6ZqEOnbJaSNuZduCQoJOcUjyuE26TlpkYDaQAPDHRvkVI390bSYE1rKqiFQnSV
CUm1ty8bcnwmY2MqmoqTaZw7Cf18MmpSdSPiMhj3qyKYK29rt4P/VDl5BljHnzFhqSwbp9VYeMAU
ErwzZlcOeXI39voFy3p7zlzrZ1gZD0eRLKz12Fk80pyorDtwnFKu08a4j0mViJfWzYbfYH1gljmx
7nhD0hFBjtJe9+o0oobbXg7eOpY4WTm92zylLHr5U6E8/1xwgeD4IZZ7kjUMmkRtyhEJ5tLwEMQO
4/BivrEc2a+AnDa7/mJVo6/CnqSiPIRVG9XMRrPGbmsqbgAkJl2OG+2k4tgqxVFSBPqmhhdex6J5
HZ2QGTQcvVTAsjIp6g21+zKEBp4/FPFALWtsxx1e9bN0OvPOdSM6qFZUN16c3oTsHttobJxzp3gS
RSGeqja87svsbAGp50msVrHVPqBf0FvecKRZtZTPy1wTqp6r/mAF5gzYFhWtx/RcQzU58QfrVy7U
j9zT0RYa8cvM+fnn5agEiJjOQiPOrUFaFTga7OlYJLAxEKRir1kQe82GPGfK1edQuD7xjBpeg2Mg
JDlUaVZBo8Kr1sUDcbEgS2jtPt9SFB2tyeJcESZh9COLorfOJKe26drDRQDJG0H2LS1JyXYDFcEB
rfDeGmoqED7XbOLg0Fx3FQDvXWAXN0ult3mRnZzaHTe0ioly9kz3y57zZx7N135M/yNuHjWK0EvV
st75MPQOeIfI6IhXqamRjjaHezB4FW+UzO6hcD+1edE9SNvJ3tIgo4zhL+WW5Y/gZlPEfMt1nNxZ
AsPzSgx19wS6KoDuvkQIJFsMqES488V6kKM3XU3llB7dburvZVcY7gOlP/J8NbPFhlfgrYJhHFRL
cSRxAQrDgzqL/XMOV0HHdHQbNjrez3ZJNXlW0/SLUVkGZlFxNPMKiwOjxBIlQE2hpiYIDWTfDbas
P3qEIO6F784c6x9W3utq72dzeC3H/tJIStCiWh2tzdUkvGxHyY8fEnTRjk5XLtb01kXBfZ1tIGhK
Z+Oly8SV3qnPsSxran++w2fwKPHWWGlYltd+T+hs5xV00zDM1/smDHr4QqH9PqC/dFaG9thL6krn
tan77NoZ2Uo3gvLrQfcDZY2+xpmH+iV71gmM/TVwJfHh6ennYOX5aog6NjjKahZXwUpX/WdZCnYe
fwLZtWfrC8l0cKi7DfMwAA6N7Xc7N8yJgo1POXS7uS5W49TZdyV5lfTo9Av5tIyTeRaqI9+cvu/I
kvzICQMknGt19tHbjIbmXcOZsUWBdfadiEKpa3n1Jzh3Eq8upjAKsSz1sLGEu16congi4gNs3JaL
u6YMSHrXn86zpsgJaoHxPdlGEYzl3Ek3abaAz3C7fDn4/LPgW+VLtjVt+sk97jT4xcWjrNEOFNwU
hm1F9RvaswouomLwHpYjMFj3qXNASKQAzcr8aJeX5FZqJgSm4zxar7EdF9dEnb0vkwfBdVSQSedI
6Pwe2I7PPB7rwk3tqyYcQvKMVn7TdwP6BDENT4ElxSq0GUVCIUx1MGO6n8q2fqagXJXsq444swAz
AFmBZev9+AfpJVqaSx/0j5bVxr8SUTCC3HeMOfA6T51aBb3gnzcs0WydrcFGWsc5MvwU+BviE0i+
2Kq2OYedZmvVJdQqcMzFchrNNN51Rl/4Ix1nTpGXhmnmSd1LqhmfadEdk7DiW6b2tfLS0XtI4tq7
Tv3saDdZcK8DImblBMCZYTpeF0fbjOW2yuN3IeIumQj2tikO63U3e/OvOrJnj9RSaa5yuu/7fqnS
aZ0itoZ4VhWfvaT3s5EoHBja8J5LSkV8T+pRICw9kZHfx0Fw8QU07AUIOSyaV6OrH0IPW7KgIX1D
xZygpKM/Giv/gTGRqWSJ2XMlmq68znnHtykxkVUUVNE64HCw5QL9ipYkwmvnjsciJVifCsKpdlmh
Q2/GhcZ125Ua3Vv4XDQTdK3ZQf7SZTdFLa7yXGw8xOpbX3vH0CYDMJq7grwXJdYkvCNN+yMMcnFd
0Jde61r+ErToVpWeg9+Tct5CU/dsSN1HNE9PlWhfbWaxtyly77WtmQpsrMrGQQOpjA0N2hW6KrFq
Bt4VwVa1Lbn+bpvSw6w95RbFEA8ghUP83bDyPyIstbZLy3jfqiv64opW+JstuVPhj35RFWX/pV+c
G3esIeC1WnariKs9BwK7ZxguoPSN3GKWVrPtFhWavVWFGYW+vL0do+4t17V3JOAB9qJAekgNuBkC
gZqCPWhN7ZfqnzI2hcI+F5pDiQ+FYanPytVnlaBdxXCPA556r37gYkjbc6oH93lg3J+ZuOyrZhN1
r0H+U6y2hLD4J7t5/g7zgP7tiN0kDxPsT4vkuJ3HsX/q25n+P6/YwbaSul4HsU1bXbkuJaPewy0y
2Uuw6sC6mXXAJYVdl7eN0yUnjK6bHnNbhLS9GImI0zR+dLqKG2I68KDFNVUpupf9ix1aEHpGXbt8
hkYdIV2A2C/Ka2fqBjYWjjZsJu5rz4TLppkpehCjmjkaWa8dWLyXNLFYuwQ1Lx/vJzZ6okzTep4p
YHa+ty0S6DosZQldJAZw1otCh4YsjCGiJr+j6FFwXnK2CerakTV+7eejt+PwHvDes/fSpL/1sibe
MHLSbbJ4ZPDBNcM6yLL3sMjNzhkSD1diyDoQgcrWnox/sMt4t1W1tGvpx8mba5zu1fWpnQeWv8Io
6q25VgkQe4XzAHQ7uk5o3FOPDOoH7Xj9ju/BPi6dF78ORpiTGu2AnkH8WMXOl2OC+9iShyEYKSrF
TvVFM0+Hq2nQ0xVY2OTe575Lc0oqnvdyuSGCcdU1cbzJorA8Brx7PAXJQy+KYeaLGBgR7v3l1oRj
nm1anKO8SiJWz9JxM4wnhQ+PbHgpHbLmopmpSykzVvw3XCgZ8E5lLO/boemuMNRyV4OMQ1exzpPQ
3XleD/RLK5+wQma3ZbCduVyVNAzbwawpa6TcK4qO1E0Hk+VxoHhiI/QzxQ1p4TZe1RMO25VWaqS9
Nmo2AGQ0Xns3N2XiXMW17OUTV70moSBlAodGVj7AwnEDx2ITqF0wSvFsE04p+54F0B/nbm/QJ+1V
7wfZegQsmvMLN9NEmRw+OQEMewzXLW/Yp+v1eAz8RdCvrpdLJDyv9OStbcsuSqauXSiLrDP+ucls
QHxL6eClkIvX4gvh9dtmnV/K9WIC66YhhFRuJF4UxLSuTvA3JkX1PJsmw96uQvdm9PA4WLOgmDiF
EepNN+1e8rCmQIxQutiYeMD4kHREBNQ0u2+NT076KkpicdSBieVGAYEkF0Wu4gdtfS33YTzMvxN3
cm/bOHHLdVFlnC0agCrt3Yj+5tjgHWQ0ehZ4R3M/NM2VsPsuO7g5ehHuT1b7WRNAM2jnJC+zyiyy
RWFDKoTwC27HVaEwJm47YbPBdRzmP7OA2NKq6ivSOi62sWND8QEZeDKMJA9ohBHWoRUWrbi4QkvT
oyElFTZB9GpP2KioLNL7hnBUqVfdFcNVH6IoZwOqFrICbBDxznLUMK2Qk7ZvRQvSXc8QrfktWuqT
rDGXTlpUQwb4Q9AWDsQZWZWVbDe2jDl02zgkGZAAuy1WDM14xaUmav+yCWy0py5c1MgvyJ961WBP
wSaVTH61n4vQJGeeai7bhEG5baV2G940Vdrmhw5EFAtJGFr+SQgSRNu2sjkpJTmqJ7Lszuzd52XH
4dqjTPC1WJF5SgY3el04XSNoUVPbXs+OcspD007Zw+C6dXhYQqG5jXZOx9zoYnqmMKz+KnFysgCB
AMZTkZpjTiuvGIWEacMGMWK//GpJq8oPgUYrYzE2/rRrJy5n69JRbXMkA4cWqhzS0Aanqcr1kBs/
W0eGC6zhbv4aBYmTsipWEwPyARaeFf4XA4RQDi6mRkRQaCRFl3NLstFJ3UwE7a7I1KnowHdPeGhB
Pq8JZ88oY5wkWVJ6gINTflDrYupSJbXdP8yT7KMtF/WRBqqq0vQxtg3KqGXsKu9nXbDsPugpoyJK
kidtuo82cjKHAmRspXQJ5FLf48RihXZSTuq73q7/g70z623cWPv8Vzk498wUdxJ437mQqIWSZctL
q92+IdrtmPu+89PPj+7Oia2025MAczGYAYIk3lRksVj1LP+lHVd61Y7V0tN7Om66pIUEykojwg9Y
/TPG/DXckYgYTzIFwK9hISF/zuDUoLznWBKOrr4Pd2z+P8hc/x9y/W86SILZfB8Ie1U3Vd79y8Xc
si3+9T/+tWryKm/aH0YDb4HYLx/1AyGrWb9BGkLKSENsGpoDLJfvSGxZA249C2Mbs2nGLPvyHyC2
pv8GucmEFiugMM/aN/9ByGLDoSmGZtoqWt4v3ix/ByEL8/TtioHvo5pcgCkEJwmuBmdQ7GJMM+qa
ifGp0ucGYSItDIEiSBUF+DZOtrJSjOg5KEF5xpZ5OclwKT2qvY3A/TiUu0MbjNoT8Q9bezjZiFY2
Cv5+CCXVdUIlf7QGl25Ec0MJK9tgSKhfiSjVrxKscxd006HgxcHCTIbamdrRX/n0uvft5H1LhHpt
FlHgpFl5nwZkSwp2vo4p/CeqcD6wAM+C71ncpqPv1pH1Re7U62Lm6ChGjU111tEfolVM/KZe+0mE
kkny4GFRv0CUHVm+3rojlgGKJUtzHasB2JZMAmQFsYc9Rg94L5+U0p+JDw856ShlF8tVUulrMKMw
2uS5pfS7iIR2GU40gCW1ckleqgUE+s9jVdC/rwr5Pi3jx1C27tBU3haSLbE9M/hQk69o0k60prRS
M8RXoyzYBy1KwRLZl+OVlXDkyNKXoTxlGwE0dd0GXF0k0+UfBnHyfC4zSVF6MxLM1KTQWICOx+4u
S56xgxIO3gMngRPbZuzqGa0jNyts95pVr0VPpgQ4KBHctyjD4spTfAMZm54qoJ4d6wk3xbEh8EWJ
PnjyUdMBY5K1UATxRekL4j0/MgOa6l17TLok4KguNMfPJaeQC+RqBkB5dkvvBsdXbWc3U+XaJVi2
uoyLlYy7yzIKGd+cRPFoQJe/bwtWQGj6+PROSbEuJ9CLhgifqEBf26a0k3tuGjmzdCnlwXMmBc+h
6j+HRQ/PW80uKPdaIBOYIt/ECzCsWs8Vwyhtw06CqieBOGhsX2z9vrgxyfEXdSHrKClh29VWnPSE
0bQ6B26fd4GqaocwYxISNVLlc/K5IOMrdJGsQNt0OZ3jTsbwL2rGeIcJUrzO6lD9nGCEu/ADFpjv
1ZtJ9Cecj8alWXewkWWSZQ0kCfAKdeML41KqO/0yLLTyWyahTlkALKFwpV2T/RUgueXrOI+eMNk7
RSXXHRf5dCh6afgE0gjVEjpTMMs4S1Ts1rCmhx6N9/mWyJ/md5gfs0ql3VsOGHL3PEX6obVja7Su
AGPdeWX0KE3Fbdby9POIOYiBvyxf5jwrqG6xgUHPzjqQSBAPozLY93FxFH136IzkAtZy7kwTNHQv
4k0y87nhm7HYQUlizzboG43C+yLKWbo6SGQHQpN/gQena2eCxZ1nx1I1w2sMsi6xryX/Got7aYBy
L3WgztUcuHlD0k/lfztM+UNZTyef/hhsLuXkcdhiepK1C/LRxsEs8yKpIFmFfhuiBp2x7LQIL7M6
5o0IrfquBj42A8y8u6Jhf4lKapWapa8SCaljjXuvRHvwLYRzwRctzdG+q5XimHesJxyxLsuJexI9
owcBPpZ1L8gwfURrTIXGUa5Hz3ifH8okrxEboOZVDkq3jDC+XDTV3LvDx/fhZf8jpUPzNZtTCz80
lpVgFSXedJKAACwFLnxzO6FeGiVQX1nmGZcJCaQmeFWMJHysFe1aSEDCFAtn6yzNoMhP5uCIEJoB
GF3Q/5IgoyyTYplKPJG8kgdWVBcrVIM9piSX+bmfN4k7NWAaQaaDACur+0yu7un2ChJitvzRLhEU
HLNbxEPpLlGVQueJiUn1GV87KCspTC2HPfUUG6wefBLuvI5TQHAxCzOr7tuAk6LwvmpG8JzqfeXm
SR2xb1LYfvnsDDC1Iybd7Vrzzosnf1W1InbiKX4EHC1IwtIavQdC3D4pi3XQE9M3vbrJgvHkhdEz
tXLoAp6Qd3bXH0pA5bSkeGWTjDpIHiQX5YgYdcrfc3pe2nV/UD0PFFLFsWRp0QN4zfuqTZVdY+G5
LqTpVNRElxTs2a119IHVvi0pzhuGXa0zW4rKdWRKGYr40VQd7DZmrYkRlmKnoMzWWZdqoV5T/owW
gIdv7TR7KKXoU1TiJeAHrAXgbb5jtjxazSvVhdyzFelTrDlxYlzKvp9skwkjFDUu0BBrogLtX56l
wnEwtPV9Uvbxrpejp4LCwqJsG2XZtzAaegg0uwTUOiYCs9CCZcl3hPj6Eq4J+K1Ju+7V2N7oiYSg
hGWvZsXIZV8XPFvPuMsTamIDUIJFL7Fe6oaIv8tuUeE4Dnr8MHBZCLbzy5EePvrj3PZUsouoRBWt
MS5B1cNsVDrk5C2qE9SdgY/51X06JTbsRmaCRs7vts+3Kdm6mZ08sA7us4FFbWrmnZ3a3wiSn4Rl
DitFmdi9Qzru6jh5N96QUUYeT35S3Hv1SOaBRfBBzcjUQQhxKBtoZBXs8HEePksCnGkJVJdDMH3A
IR1EmIEKROA/Sf489TmEEQxZsRfMFAlNXtrNPTJioc81ykxzN3o0TMzxNGCAiG9nl1O0SqNrKUaf
OZP9vSEC6a4fR3oHGjLDuh4/JYP/PA7+GijuU9yyyxR50G6lIsm3I7zTpRpwdRZAdEQ6sE3KNEpn
mpiUVanDDIb/qC44sMB3+z2C5zki1ImEAUbI21ZJPDu55wwMcaJcyG342KnSLgXiuLRT6a7V2crb
Fu4B2TtXA+qMyjZrn1osTggprb6e3SAbqTgLg8pZX80zGHS50zU+KTp1bcw8Nd0DMdHJ2kkOmA2/
mak+fRGMjpaHj7o68wak5FhkquYI0EsVfX4y9hkfKQ0Az8g79ZjxyRrZjmLvLgAO14Tok9hTVaws
nRdjKk11UyVTcek3Mni6JAiuEjsbIAWQc7X1cAozy/tKOZ6bSer7Ob6rKYkBR+0z0P90azBoxgeW
2vCiUNhyFMBBa/pFAnFK9lkswEEHEgiulAS8TSp/zccY7/ouf0jzsF0TN28aoAoreDFPM9AgG9iu
4pjdX0imvypp3IO+RpxWB3V5EBjNrMcSmZFAs+sNtKNsEXX8SylYmqY2JLiRsHdLHZ3XHioFiay4
FpFJ2U2RL0KTt6ZhMnEtHJe0dI9dz/VRs0A20MAyGrIWhwElkMUs/rIQavhYpWw7ScrBOzS6RMOa
v7QatjNfprmfIALQSUq7HisWKjhCGsjz+WKo/lNexA9+Twe+m0PsIEmNQ6MCc2PLQtL8BeCFmzQc
NOvOCnC+840sB7Euu0AHKvDLm+nRqygHQDeSHn3BYaYVKXUOiRcdC5jBfdkMQ7y4V76n7NKAPn/W
IUmfwyIi6Dl1+Mls+0GBMkHFfRV2dGxtHbXrrmEFKxotHT/jfJs3FqDvNTJgQL5ppSHNQLyMdTXm
tKGhOSG8ZXDGnERRNDCNMf7QFPKbzUuO9n8gYT2E36q8zp+b/5o//FuOXVXoB83/fPtl/f1r//fc
+dp8ffPFig5bM163v1fjze819bo/7N/m3/zf/eG/fn/5lLux+P2///0tb7Nm/jQ/zLM3GSby7cgX
fJis7tvsKyi1inT1j/8Nf5awfv+4PxJW4zccEsCOGgItKF0lY/wjYdUhbiLEAGFfMclYIRX/YA6T
lRLHqnQ2+bkJbZws9welU5v9IfF+QfNI1elXKH+LOkxafJawKjYce2HDUsagD93lOaF9xegsc8vA
UjmqPukdzf1G0ogEDGll6NEj6XrBWxySNAInesRV217HGZ4tHN3GwVCK4mss6nHVlEhdcoLpl5AU
Jnh+ROGZOhgHjQR1YZTTSaMcvqrirF23VcMeHyAklAJL23SDGm4nlaBLFx6kB7vPL+RxCDcJjIDN
pOSkQrV2PdbQ9ns5/qqa2eimoPhQ1+TT0o5jPjWKwMkban6mFCXb1CSNmAA4gHPiXI7Jp/ADi4sl
3k1Q9/JgT0xsOXCz1+Y4Z6c+gUZNlGNPYXgJxKbinE8e5VG9tqi4hlX0lMKBCE0i3PkbtidOWsCu
jbbX2sqnLzWdWDRFytvWTi4kYc3dCPCxxkC8C73xIbBIxLucfj+2vQVwOrJUkDUxNXGCEM+KnxXL
22nZ4O1M8OLbUI8fg7G1l3WAd5nZHUDukeCF5NRhR+ZMgWHe+KNHcz5JA5gNGyvg+otKRHcl4Y0b
pmFwZTUwaxZNPo17T4eNYowd4TGByUtmS2mRwGkwkcqyeUiV5skXQ2FctnFJkmsMx6J8EA2j1Un2
kHSkKFo/H4Y9szB/KzeSh36sboEr772JZqiS8ctAYFNUJyIO70769pLeYDLaLSkDHgIqt06VBuYq
9WGxWgGstIy01OAorgEdlkQUa3x8hx004ZBnPwDSHBs5dnI8wVcAa4gcZ3LdEAqOGR6PYhMrDSLg
XKs6GqNx9DyXAeJxvsY2ebBtoES2L6MXK/LjS/4RRgG+7lldPBSRTXYE1A5PcVW+gM6Vb3tL1y7H
eekMan2wbQ4TO+/ai5davAmwgxbaRDSzqGfB7oTQ6lGWRXkdTu190esbJWwtB69uwDDhYyFzIusD
XE4AwZfFkD3UXnULCj1dqlF2W3O1UclpKtIjrDiIq/0AwrCS4lWkpI9mGz+NUZuD9UgCJ9RUaWGq
NaT9PNHW2lzjsAMOsTSQdgF+5/bIUlBgUDtgu56UXCeGla8JT7KNnua0xkPCoDh+saOKw8tckBrk
io4YcxrrpzaMCEo9kyaxF3NuRmNyVCp92wzSzEnLbquR9wzS3rM+ynA7rYHWU8KyC7NnvcDePQnQ
ddaUlEVoiAz1V22kP0bWVkdDDGsDG6owwMSeSgo9xXybREztUIBCWAaaDIOk6XPHk0b/wpjohXWe
bqwafzr0Omtm0HmeAsz2OjE9n7loAAPA07kKlRqXuxpyqR17dPsx2lzlNrDFyOfw7FF+X4qYD9DV
sndKK5rW00T6CSj/vhnYENrR8LFVoMRQ5n7w1OT2NzWkeuFJ4bNnaZuXgFc28cjSiJ38rtSPJtui
qgjVNbJUc5KacpLtMwEtJBxH8RmxxHPImZMhZtJY0b88gDbWtrkVC6ejQQu+CMsqUQdPXdgfhjR+
tuhMnpKImEfRiNu0kngqDLm02g7SZR+hYdv6CnW/BNixSlsxtvzHShFfLdEljqSW4SaDxLUjUYrR
2OGXtJjSQ6yBTbZGQOqW3rHTZpQ28tCCqGkR+hWjXu5aoC1gorLiCru92cDRK+9bMr+VZRXZRdpl
1WORG+2iC8m3vK4F8s260RsSa142TCgstji7AmMF3HncCljMC+KTcItEL+jfMCRv0trvkqz/j4cg
6F7NYgvvhyBIin1tkvFnRrw//vZHvCEbv6GFZyGfo9s/at0/4g0ZS13q8lg1yRrmGxrj/aFUIv+m
wYXljwSaRwgboZfyI94wMPbF6dJGWAJVCgWFkb9TID+TbMMQUCMxRSZlFqd6FWZUQa92eJCjSlnt
aj375imGkyrep0yWN1KVL7UC6TrUI/yPvFTeql79OeCZUh2sty5Ral6bSai0uO2N0gpI5FMIWb94
fPUkjt8bQv/K2vSYA5et//vfZ5p8fw4yi529uivhy32QCH904/amR3tNyxqn1w3H9znxh0cPJeoO
KH6lTuQt1XLmpGie4Xww+iwf9GeX6s/R59Du1eiJkcpjCOjUFVG/yekZJ55EtQoBzDoluDgKQMDc
8NxVW0pDepGl2w9GnoPDn408X9GrkVVbAlBaSrUrsU1a+YYusqt3sLl9ug2iOyLcsTdjw6mkEjzW
R3Lj7y6is1g1pi1S6laZI+e6sq/ay+Sq+QzfIzvlgOe/a9WQi5Bs/OSZzvJkP7u1M8k2SQ4UuP65
58Lugk0Ort/uN2N1Rc/CaXMbLrf20fN7G4L/5/md94pC2BF22Q+D2xvWZoIvFEKOUT1cFsCsJzrh
pjdt2IbJRe4QfSRi/shW+UzP5c+h57t/9QCNSRqCSe4bV0tk2L7HpofiVvnbkOqlDi66qJlRfAEt
wwkM+YOpnXtgP5naF1vLV4Na9iDBGZoaN1YAX/W2owrAUJ22sXlltMHbeBNOJL32PWd990m+e5Nn
ew51hdEqG8tyi/viNvwdAjWYKPo7gHUOwGOBc/2z1+FFyuzVjcVI1FhqrJauLZkgpe5SeMzqaL8s
H7CXDr4FpdSu5Uj9JD7c4NC6fWc+z3YfvSdi6r0qd5u1YS7Dk3yfHfLgEMD+stbBEUneXQ8fMZ6W
ndN9A9pFbfcyO3T1dtjDzP/mQa8OVtQlugvgN+2yPkVHXfraXSBqvmCv9NVD+TW/zG8S+MUO1LGN
rh+kFYnJuuLb11HkNgerkD8nJY3Kz1QBF98sVPdhhzoWArLqrtaWtkJV/Utz093U1kFeycv8Ahis
uandaDVudVfaQ9wf1oOjYYu4HjfVLoe4s9ac0c22Vbb26m/Bobqst2G6a7bVpX0DPBryFpKid+kN
FmtX5REaahZea95j9Fm98DcI3cAi2edbMMKIYcDffkquEQ0RldM9amjFZZfSDnzisMHYZGNG+3Zb
/8Od8UUV8dVSkPvU9hMYqi6RH1BS26F+uTUbDzRFFx3NOfH0VHSrkQ3m/6l/f7QG53PtZy+X8vaN
llRwJTG8dredX1/Ui6Hv0YFUFh6eyHi15DP6onoIZaAgbCtdUxzTEIsIOmnNh2+4+c7B8KKr+Or2
Y9g/9aR0HgSUvcDnTgAPbUcoR3a0qyeciK0EFkXyOenF3ktLoI26v5sCfSkRxQOjA3Na4FRfZ2Cx
QRYNCPEEBNZIMy2GsZcIhDsbWk15A26t8m3wyJSnd70lh2uC9BV8PoczsXVKBYKOBDq8lyjQK2QM
KWA5irMp1e8OHCfY7cT/bI6Ag8T4KfJldwgRGKDyAia6HfEHCq7qIaBIN2tV+tpxkPUD/BjHipJy
rabAmMrJGaltmmZ6GeD8KkVI+sFozYN668u1vmjldAstsFyPkQYXP9Qvs1y5slFKb4pH33qQmw/Q
Ku+FIcrZmYVev51oZeG5XriNynvb9h8tSThD2B7Nghmc4FkUN+DqrWlEpQhsKxnAr/e+d/b0F8Hg
Vw+8DXzR6fjGubJXPgao9meW6oQqIYCH9yeC1PCpaeCpH+3p75yZL1KLr8bTKmvAcwbVgBL0Piel
R/LPIp9PzUWe3wTduKjDmwAfminyt6ZpfnCf78UeLxp8rwaeqGClg4/wizGXUOJ2kcE5SqA3BXR3
cCLda9O+06+z/ObXE/veQz23/tTUtKtVvYp2mYtiwS6pq09SE2znhxpBAo2lQ1clR13mpDaU/eQj
Cv7rkd+JgOSzyBlzlTauCyPadZaNM7BCZ7Tb17ZEJDDuC76ew6BfD/XurJ4dYbnoEwt4gOLmozhi
nLWz9Lu569z69SfLyIiMsLdFDBbC3eqDIecN8Scb5ct8v3qQA4jlDDCQ7HZegxYnKhf9jWWPiJrB
GJXlfchu6I3m1UsFgEuJR/OjTVqx3hv8bJfWEKZQk5CQb+igdNlbD4SGxeEQ5U26kAcb7kZOeREt
J6o1zUUWxPsUQYW0QuOousymYT8lvZuU3pdCzRHQoUYYb2AuQjmNllIDWGdt1etY3ZX1Os/348RW
BF1/LfH05LXUeMughXOjbJGXoeM0LS1pFuYb2GW3AU/W8+i7t/Rsg/ngXgYTra8bddr3xaNGI4sg
Mdh03QYZE0CLoCnQkZ2qrTmsxbDKKb0uJAqfBHToPo3efozvVeWyT+Hj3OvaTavc2cPnQntutFOa
3crdJlahXD53iB3VbocImb4W8gYhDZFu5GG+6DpYV8NG7rZStw1819cRGKdFuKZEBjh3UXgU96RC
ueiskUSki4CkZ9I2UtWruGrvIqW6UPOI25poEMd7uyjdlvIcxL4VFRX0Rrp13CKm7ztBV14OY+xO
kXoLJXLTjq7AaESzPqvGpy6npjWO28TnDOV1bwptHyX6OoAyGlgDElD0Y63x1kaha1Gr1rOUYTRZ
W5+05lLOQTIlxp2tZgfgyd8apK/McLiRUTaiCuQiOrAKksrxMeoOgngpY+ckj/W3XrLWNlFOWldO
EWVfJ2EjExIG16FFgXYa2XO0T2kSbaYyo1fMZEg1SkWRJS5Qv7+LStOFJa4nvwdQKLQayl9JAfI5
9LcVFVAbK6kxXVRqfwhacOx6tRG5Pq2SrAdubGxLWM3Ywi6HKXP02Nr1quL6EBhSZTqOuEdYFJi6
oqczP250Ax59srcK61oOqm3WAIltVccuw1WB95jPcQMBqKvzW+TLr6IOyht6OqYsXM/O0X6AjFHO
U3NFTnnXxJ/VGAT4BPKPZj9tgrktkfbfCqgcfibW9lS4pta6SVEfjERg84xynmYOl2No/a4pw21b
HFCNQmeQlyaPq35p0tXrxq0iwl3vazcwlQ5U/m5733y0wC0jt+bEQsEhOlmPun7RLGJjPJaxRNyo
X3eiv1Cg7GRQd3vRbnTqFWoqbyUvd3UovZ5pbY3gmI5iBQRxbzXlPmrjVaB8kQqP93e4DnxMfwm3
vQjQkBaHX2mLrn3keKa6RfL6np11EZvmMguPshF+dE6+t9GcpcoyxATqf23rlqM71QOeBB3tcYA6
wSzeTLr5nM6WUR4hlTHt/I+yZ+29eOAsFDFB/WlmDQPIUmkt+97Bb3jB026dR+JSbSGDA/vW6mbR
FpfwxhZ5euvhkeAT8AnjFnWAJSohS9MvnSLB5aUQS9G0mBzRAIDIkXtbyHiQvQZYLJOT4GcWg0XX
srs6+yIE0c5T2Csr29PpFmmckTHvpbTxIBN2hGjgQFYtvJfevvY72vI3sdkCeiyX5l3afyhg/U5a
du6oPAXdBOoNvSsVEPhMRkx2iXKXiS+cMAudrNMaWnr7EiZhyDGNxxpgkk3MKqgjCxqi+EJmywFT
rQx/raLBxENRL4jckFM1VtcIFHxw+L44If7kJBRnRQAqhAG0H5hp6ai6AYewKSFk4fcbwEeNdiPs
ywqpTsQVEM67rmjO0/5y46y5ULxmnfbmsgoznuMxVA4dwDYWmbJPBOIIBdMcVPA8EAvXgCzcqw3L
7ZEm4rJMvE0t/EWMtOuA5kdtA96HYGx42TrgFZ8hfpMOcLTEQU1a1To6IDjdzjtGmd+lENrtaZmq
NY3/b0n6PKcAuiGWYROsami3MQpZMo6SjZYurEqg6ElLovkq9Q+y38NfuSh02urSeN2oo6Og46NU
13HjJpAtoytt9qqBey3XrEIJm6MsvMg/DwXkHMVaW6CPwqhclr29HKN6nfHxFQoPg5es/NRY2s2X
rIFdZd5pnN7IFZlsuu1ULX8dt7yYTf/saZlnCZ6Z+SpqOOTNF1Ykb/JsEptEMY5jk298RBFQktUh
1EQnH6u7cvhSYqCedssZHDMa7WpqrWXS1Hda66+tBHUQp45DcMkvSdauN8dbHbtSmJ0IM4ATQnei
jeeeU0vfx9tANL6yY5pEIbBDdFJSQ3FT3QND1zn0Nx11pHxAtbNvcNWJAYV001aD/IbQLKiUdBfb
5jZWMDJDVx4zIth0OebZ/krOUKPXUKogHPn1PJnvZAjirOqjeZWMtJdXoY3zxauh/JfGgcN7LzrM
u/wGk6Lhsgzta6XVngopvGvFJjAhZvHgYj+5VKvS7YzyWq5cjWUejdLVZOR0SONPdaB9VtLaNXyM
thoFcHGOgyMUpGxOojufnOSLUVcXvT/sLSlH7FRbiOQrxGEoFzAZfFg9o7SxIrEKWI1jJl1JiLgV
veH6BSgTxN7Ktt1CftQAQaaY+XVDvqJ7eCjQpRjDAtKgt0lTUG38txQGTVFjIxDVi05lH62MOWPO
b72oQFRwBrAtoDwhBhpvkHtwBphquD98sHm8pCE/W45nWQKKjzQNaDbtwtJwLLsiTsf9hAImcsv7
sbkaJL6dWJvC1/FFQXfTQz8DmFMiN8dytDcflxXVd0of4iyJmMbOozkNidWKQBwB2N2L8aoec5ly
Jv2+eGofVaBNidnfEX7ji3XbuH5s7UFLs//S4y2ba1iMaAJOiiagEX4ek08TkDDYuexz6WPaTi5l
/Z1iL7AiIwa1mpspz9HkB4in2Nted9Hp+PX6fS/vE/O6fpWfmAUC4U2fGKhWatTGgnuVilZhOI28
1JDviIx91vgnepD7fNgbquRMDTiyfzj4WX4STyVQX+RwXJWC8ChjE5JZ+7ywv6Zauw9KBUhct1fB
M8yP0Y6SfcVjleCOfjD+HCb8bFWdhS1JBvZEqcA6ohh9BYNxr5Y6Ikbx0Yso6iPs8lK76vXjlEen
X4/5TsQiziKWKpZsIaM95sqktRnNIss6znn9XDlJCE36QCyAtvx6sHeeLiqGb58uROrGmuE4bmSU
nwz2Zt3DqEh/UlBD1627NCycXDdxga2Okj5iOz7tdfKgX4/+88xesc8O/K7MZMAeiu4awPP71NhM
7eVogPXjNlEQ3Cgwo3890pkDzh8NBsU+O61gM4/B1JAnluOV3KtOZKWfBPc4zyxMw031XJfQq+WI
o7JWUUUyOAcITXG6/OAKfl6KVM79nzOgYI2qTpYbc1qmiuZEo7qUY2rlzCcQUqdp5I2SWEvwheuY
y/qH455tjEnSyVWvjZZb2xDpzPv53S29U62YBDjTXmbqjUxyhiI+lvmH8/3eoz3bA+1w9q+gg+sO
MK2X1AHr7DQ3/6HU4BSrm5jwgbog5ER6uPV3maWhInrfe81Dq0ZHn3q0WoG1glf662n4+VsFyOzt
Ok9msRsdhK2LMMdXZPlWtQaHTuib2BsJ+sUeOM9e9vSP1tvPNw7FPtu4SjWli9wVttsr0aNF6zGF
e4103rxfWWqwUkId8eXPIcnwr2/wne6Scm4aWuu+r0sWKxxhok2oCUfRC0ft7z3fcgKlPvYjxeLi
vjQ3QvL/0V6FidPbWU2DFhkieE9E7N3en5BBpFvW8gbP26KVmXtBsxIVln84q9bZbtXqQIIrnARc
n9LfvGHkvKfDpHJ6j3ulEgtPgwOCDrOue9/H/Fswj7s85Z+3iNEXFOifcNL/m2Cmyoz9fB/hcYce
19fXsNSX3/+O6pBAg/6GiYdA7kTohqHNYe0PBxpAHuBINRshVXqDpmyxJ/zAdUgyzEd+G8YkeMYX
YuR/gB2oQf0mG/AVZ+8aMBmcOn8L2THvMH8e2WgZgzrRZQg/4Fm5vhc/19dxSxxGehAO+qfByu0L
rclr145Syckiw7/Rk6Hbkm9ld1oIHZ7CjI1LHrB3F1Q2Ya/oKgdZEqB1gVxNH5R654j/zZUZQFoU
BCoA0wKAOU/I06EQvh9KzSdPBJXjNV27KI1SPpYGLpqVpCXrV4/t+P2TX8NB/jIT83g8DgWILgZi
565vQaf1HH9+98mv8SNMelCoaVR/1EU/q5nzuQwjc4hr3JE1o3ffbgbYAMeylwX4kZhxjGK+DXmo
CuZyR2BT0samaxlEVnORKobqNJDnlgiwtMdf3+vb/Z2LsGQTUzlDQL1VVZbn24sIEZuvPdvKT5Iu
jdtaUaT7scQuxEqtFuKmaHD0SNujUubiGpDph6fs2/1+Hl9RbVO1kJ2Fb2uLs/EJPWtEOOXhlDUI
6FDowaBMGayjKhr5kkiqc1o9Uggj6+EyGrT7Noax8usp+MvjthRd4PCkCdMyibvnn79a+FkTS1Od
+M2pUhQPeokC66MyjQ9GmW/kzSKeR4HYbCq8Z3DSz250GKK+lIOhOZUG3FgFdgc6Ca2+qVD//WCo
s+B0nlQbj0A8hbgZZXYbentHU9H1MgyF8YSJiu74QxutIT3LtyK27F2n6FgX50Ug39uNdG/05KBJ
Ru8hlLLwMyU/dHhDKt4fWPLNq/nt/dvYa7HaALYZMuq+b69JM5GRSVG1OZHyPLS2Dp7cy7bRoF8P
kKyDsFCXv36sf51wm3dYn4nm7I/Qxt8OqFiT1hlFMuLzEpHvQyp3fKU3F0EaftRU/MtQNrg7meWL
1x2GPvbZCmpKfUQnNwcF2qbFIg01ExRxF6zgDCof3NXb+JBHy1Bw4AH5AX9VMKV8e1dZUUZF4PXt
CcYq7s+mLe28Fj0ur9L1m3w0xEo2K9o4eaqu/uZ8ziNbqjAUy5RZx2fJR9RgsaHF1XBKAQlu5aaV
HKPOk7Wmj8EHQ/1lw2corLBwyLCJPE39bD4HHyEsGwD5ydO8CyyW7jFKQPHbDLHoqNXHX9/XXxYm
g3F+GrwnHLVM6tsZJU00k67z2lM8FMTbyBBkyxix+S385+JiCqUU/Jb1kfftT0aVdVnl1Gf31s0X
L8hXm041TfGYmYE4TXHqPUL1+obdfLhRQ0VCF56Myhwl9fnXd/qXjY4AQ+cBmnBPFAujsbd3ylVo
XWeXAg1gv8NOGgdtzHKS7d8eRVHY5DSNiAICzFmMCz3KtvQGPq9RB/Yq0OkVWOrgfXBGn9WtXl4E
5k0XbKuYmhG5vL0Zb8xxstI74xQV1iFtIXv7c6+hOGLEeNFVK1n90pg6bD0aQ6cBdlwkxu2AXiTi
NpRXT7++6Z/sAHOkoPNSEsoRw729mhI7NCnJU+NkzdyFEJpbPjgQOv/JXaNkMktTqJjiirO7HmOz
n7qxMU5BAKrG7dH222PicNtrK/WaSVDc8hsYEf8JjqJnf7D3/OwmXw9+9qbkMiZpaVUbp8w+aO2F
aV76wf7vziNkKZljAh9GncPrbAj4oGiMIST5WR1Qhk+mKl2nMSpGdGvjv71OWaS8+MSVMphm42yT
kfoUKBndY0qvCIbGCoxEA8e3D+ZsThHenntwwxQZ8RlWBhH8C3/r1Ysum+hnQ7q3Txak2hiLobz5
3UeNyUMzwIxgTeRKXS2MfCp3fZKkm6KBKohuBQKdtMki3EVLTfsiUEtOFrJnBNBpJC17SvWsQBKy
kSd0QqEzoQCCtnazCXRIFhjexkm/tNRm3GtFibBha2TjwjKQCRjpKzowp3MkIEJs5xa11nhwjrvA
frbQYvtoo/vrpsP9qwSZ+F0rHJNn06yja+ZP/4u681quHMna6xNhBG9udAF/LD2LrBsEy8F7jyu9
hl5PT6KF6u7pKnbPVIwUivgVHR3BIo8BEjszd26zPqKRzxXSFV5DGNnpmn7+xY7xFzeWUWbt3v12
DjIUzv88/9AokjvZ7K1nQKSUOkY7siEado6lbKXzIWnVdTiPIAtusyjPW0/qi/IXIUH9Lw/6O7pG
kfFtJDR93p21UVEw+iUlVKDNMmEccpWuTPtKKMx15eVJ/h+fUiwC9OIuCM12LGrqfj0/GFatboCr
uiF/FjsSE8ZG5JtmoNz99xPyrwPLt/DxOudLQ7HEdxNSXiTqv+U+R3PAUpBcUhqNnAoSKfk8abfQ
WDsaXCkfU8A92GscN79YEP72+/djqcl6Z6HR+vNdAstUi82o8mdL1dJrM0yvQlvJp7TGydFL9Deo
vzZoq6kR7Urgxv37u38XHNp3GW5fM5W95wIJJf3d7QNvMQVwmtlzkahAbIWA7bU7odHceouyNo9Z
EpPgXKPsPNLaCLNiK8J2ldRf2NZfJ5FucgLWcaDZWmnj+HkU5IikQiPwFCTDRLcnHWCej3Uf/Pu7
/dtv2cWy8XFYr97HthEfsVCEwaLqdii9vliWYyNm8vn/4FtYbykKV8AtfT8W/2C3xYyihmbm+bM+
CChXzklDVtHof/Hk5L+7GY2FVxfRGsLDe7cjj9E0RNMkZs+rkANAzOseibVOsvu418DDl7dbAjKH
VmzV+gDTLbkUpVU+6eUsfhYtaGz1zspQquibYSzTNwPZODoXZ4OYMC2E6zcpF+RAXRTSzRo9y16R
5hr1Obsi5CS1v0s7/8sS+L+ZBTimGkFw7mY/rr97/ktsmUpEbhg+ZRGMBnMd+Sv6GAXKgcdVVh2S
up/KSr5rQIL+YgmQduv66eiG5WsqLcY4jjy190c3MCRF2nDufq6KTkN2D1m7QYB2CUhw8HNAw8Gq
UEg2t6Pot9qsXalVXu+XSEz9OIco/p/bj6aD+mI7lSnReTcWOpEfay6r7NkqEDABbVv7c6JWv5gL
+6f85Z7xDb5/DyG2d77yZO2Uroluo82ccydCD8JPrbikNbfcDlutLb/4vr8ZZGPfN4g2KaLKHH/n
NusGbIlJ7Ppna55eG0Oj+CmhOmGWdAqAFkV/kYbpZVLRrJrqGQrzuJdUi1N/Uro6/8Vu+pfQFHEY
EQ8MN9MkaKm+7/QALkWz4loNzzEax60togl55KBUerHVJwFW339g4KCcI3IU200SP1OlJtr//kG/
yz1x+OMq2MtRxCY6w3n33ZNuBZ5zrhjDHjIwIYK2wwfc05g6rnr0KOZq7bKKhUDtyorKr7z4NCD4
+RgJ8ldI+Lf1Otwj4mr9ImD2ri5h3wv2+IrKRNhFm0n1/TwXpXqmjIYk+YvBbn+OxyZ70ft+mG14
VlQydwZKCTRE9/SQrOQQdqJS+6K3K2x/Kdtgj6yFUlzbaow+JtIgUtRuFNpFNxKKYqZ5Ql8WPV0q
h7Z4kh5LdUEHU1iT+gbgawHdurDEFzm2aPXdhrl6bC1oRja4lOKWvmfpjnBbmRG/SdVHuW8UIFJa
KwpwauP2Y5wWyeeaHRX1v5pEXbv1aBstHNNWuNBbhvasFrX3E9z8jxVU6eeVlh8UJWgppURPiZLM
kdDiepPFHWxuJrlFCluvLl3dxZ+nUqnYlTS5/qQgJvFYS4nyZTAEBZpbXsqflMmkg07WF/WThHTR
nbqJ4OGaSovpJWpEnNkNWzqng5J8bsBSl6Bkcc4VbURTrrWs7lHoYZsRiUVNyQEVj6JqDbXlVazK
6LejwX+Uu/iXiYmfaBg3zdfqYei+fh0ub837RMf+ff/MdPzXIGUYIlHn3VX812mMy1vxtr4ByOjS
4n/9j//Z5/u/gm59+/IGNyN8+1SXb39QM/of0x3//Ow/wRlAKTRZ0ZjDkDjxyf8EZxCSw6EiPgDR
Yg86/wHO2OkYe5jU+p0OyV70JzgDN2zHXBBhQ8PcVP+TdMfPO+p3LXWcSqQeEXog0P++amC18q6Q
K7F70iPaolrxVKq6C//KrcXRZR/287IJsnr9VYvHu9jsb19MdJYoGvAP3Ll3foluSXI7DMrwBGbI
63BdB8QzUiv3hJ0OJkqlJ8w9+OxtutAtiZziBN4ByVMIzzTFsywFOzK1V/ujuuggVcuP2bZ6xE/D
Sp7us070imx0Y1i+c9vczvUnqdQCqJaOHmt3ZZE/1s2nhBpzvS3Par15fak/Aki/WDq1MBYlxPlS
0x1Pvcq2BEqmv6Jvndi4B4/igDSS0oodFffZp0RtArEvrtbGiqambwq6JIepMx/jknq6rnkl0v6k
qlSioK5VpOmXBFh7noC67pb7SR8pySXdi4K4eZ0L4zGF+7J/JNTRwwSBAtdmPuSdeTNbqJZVcpT4
uALUrqnuMjBYOVKr5E2XUThm1AYMMEI9av/OlRh9XhuQhNVchZWQfUkSot9QBNTAmJsXK4q8Rtk+
sqpqdp8ICYXvSMRtk0eY7mmnaywq9BM2Y8EZVHAaLVVYaFXR9cUZi64DWNfUNRf9saEsoFLLMyh0
BE6ROU9xAvVf+V7WzzGX7+bCAY9ecI1omv6XPHzbt+W4oP/2BJfEFRftREDNt9qVVintbsUltBV9
vkHv5nHS41NiFZ6KVBqaCNeUQm06/R+awfDbddkFM/qXuFieC7ihQ90EiaCFVIIiZRx5iYSuSaqG
cDHutqEJUnBgK0l5u6xpOdTb2zoi8Nujd5fw2DP9TGfLixSNJMwjmj2WU1uhkTTDFNifDlhUj/Iq
AOA7AVUa70VtN3D0s9PYRA88mZyioJQgoW0USiSygnZeaOe2B7A8CeXHeYeVjvCEd3jDuDavhdYd
kUe+wnULUVm7s/TytpSNMyINN7Gy3DRt+wBa2y0K4dTm6lOSUr1nyU9TF/vSUDhrVN4aTJMlUa+5
3PmGulym+DNBTFcvy9u44VpR8CigRrUSFoJfqxTlwazGIwZ6TrboF9kQ6XsZ2J8O5m8PlhwNix9l
hMpfnOop73BbZr1/6kTrsdGtx0yE21CY/jqC5RMBtswSiIxF85ohuwwzpcRdfR9NQa1WcJOXG07h
Qddm5xSonVjHPlpDttzIl0YrkBBobhG6eFQ5DKSFcW42GieQfRYLziuCtJy6tj1oO58SPE25VIdV
m5zBmL2+GT5ErIR9VDqJogYV8y0z1lOag09D0ikquiMBARdFkU8RiMF50qmRTDLqzObnzszcZlS4
IppJ0hIpCDRSh8G31jpAGduXF2B6oowOzIR8IPzSZR96CGFTFa7aeGmsyVkanTmcA4evD/VQ0WrX
X2JluikVqiQpBi6NhcKFzRMS1Cul+VJacgBxc3MGCeRkR7vkmFEogoxF+ww9/iaam7DOv+DgQ++B
k7YYtmh+7mRuQQY103XHsW9CKtlvs53BM9T6oVFY+SPhF37juy7f3x84Lr605/IJ2ewz/YdzL8LY
pY4qQf/EWF/GgSUl1oJ41ZxercKWMitr1kIziu8I4NGpY3lC1gQDOlDCwjBiHHRQvEKf8Sw1bfY4
YtgAVYJK7neqGka6CpIzv5KsdZd6/NCbtA8rylMbpZ/3WSIzb5FC9DuEDKPVOqDJfO0Qi/vBU7j9
zXx/zJz/fGr67R5JIpPP5QwDc3s/lP9wj2oht4aeb8NTkhnIGfCdszy6azfnlFlnvzqX/t3aqKia
BmeLJB+HtZ+/bUJaSGhmtlK1Ho5gcnzDNlxlaGg/OJGTewLie1on7YzWhbOgz0gQdbKlKUpsI6q8
X9z5/mU/zmdgXvsNc0KmQoE4ze5w/HDrikbpujJP89OM8uOWtQfBov5w31TbSqe/SYdfhZdRqEFn
qOHUNOE8oGWsaX7JfELYwdVr/ZoNynUAlcd6fUxG41zDulmq6jar4lPLiipP1aG2RpSN6lvCBbep
1n1Qt/gE24YGFPmpFKZ7feA2q3X8QFbkqgAq7Arl3CGwHWfxl7Jsg4mSXnMdL2KhuUqefu3ZtXHM
b/qML8EFKs3qAQgTbne8dgg8tb1jRuuzxGvQcWteYxDSKi+whYJ1XhYee1E/L0pyalAV/8VD3i3m
52ElcEzWkdgxh0DjffyvkSL4ZQnDqgtKSF1eoBTRb4/u/4G3/y/PBP8VPX2qZRi2H6x45+79ztO7
vpXw9B6J5nfC+Ws/fP3Jj//jnb/78bLxDzLOEqFFzaTUyMAl/92PpwJJVGnk+k6jITHMBP2jcMkE
O8Myx+FdNjjGEzn6pyMvWDushkQk1U5oyRBc+Y88eT7vJxshHEZl5HfOP/U6XKT+LviPCEWjcZxs
TqKogqeN5dXy1xhm+CLAa8saUGxpA0myyczciwy1I4DTJR/EaFPYFcbe8qvaFCGiRgnodnosrFyO
vk3CmtPmpicohjVVgdhagringzec3A5ZFx1TfYZmJqL5wJSstks11iOyF0RIbmvDoH+iMvTPehaV
11EYZYd0U+4RaimQn+mceUhGu1DV7k5TCpR+FnCM88ipXhsBrVaWUr+RR4i+RZxxeXVjgfVqlboE
sKHH/Iaa+ajzaPxBAnXd9C8pUZSv36+ljwyUFjtFA1pJe27jIP+83a0aPy2IZt/VRis8Uk4jHvDO
cj7VHBXVi+KRlsyujGv6BdPtYgxGfd722Cd3OIGoHSVurp5gUpX0/L8oDQA8kV2EwmMBkTABT3Wj
y669ZFPWC46a5St6p60jbIYc2xU9wvdb3unnuB/Kx6GUm9dUq6NXaZEW4KaQfFH50rdKuyXYvV1M
FQytlUmU9Kuxmtmku0YPKg/gKwS4PHNNEepr6uWYpSN9glNVtR8kuY7gEMjR47AYJSAfirXDlWL0
lkWfQ0Aktvm9Ns25YkM6U5+R4ktu51wuQIl0ytjscNP+Q4P87cesEY2wb3jSyTL1j5IUCR+mKKch
feutQz7FlUfRlHIQrRLoX7/IjozsZEOI5qNGUfiXdM002VkplbtZdJpiife9EvdbrsucbHh46nxj
VOD4CG4I9P6a5a0qQpc3872MXZzlVyTH81tySNHrPObKaOsrqMGYc4dLSAqmaPS9k3HyQS8k1yXN
zMtWTfXLEg8ieZBkfUppaboVUVMGlcBL1FzNn6cNRtkYiQIUcDztUeyo7polAWeqlOnWMs1ALdbu
0Gbb5KyCnnvW0k1P7D83adb07oqj5qX1orwlOxC2SKIBPhKyOmHfMx8qdBHpXMrFwZGisnkFG82B
FpjGRWuk+LbMx/jjRr9yMO8wXnlgbtI2RNP21uUXvPr8ogAOvCskvO01pRhO2oY0UBP6tgZNwTPX
R+0UwzkP+hIWSWEl9NtlFeLfBZ83zUb1gAR046/ySC/6aHS3BFAFRCRhae+sa2tnqSHKsF4UeS2/
7RDeqz6sySXCo/kSIT4X6Dl02R4tszDN0/yyi33H9qqoz8WaGkSoBL3w52KIMycuugkvLO7G1i3F
rqa7mQq17xBuKZoAT+QzrXPoy8UKik85HW2mHF1IPhggGlU2fInW3VRPpqOwINE+mGP+gGp6fZI1
ba2RNlvyRzGR6xe0n5OHZEzku6Gc+1On0we9KlV8BBjVPNVdlNE0HM3Dcey28YAUnbCLmfcXLU3H
XexZOrfLQCF136kbMHe5vR23Yjw3xlbdt/lEVTno5jBmnTmUsMT9paErXRNb/U1DweioJ3H0RKZL
cmJNzd2qKedf5OHfZWq+L99sVZZEjsbY62HYRX70nEBFEytF0eKkSnHxXCMpTD8lUrswJkf42oMU
najZ0J2JKpCwrqTppaGqMjDWYXzRsnQGVzhMQUSh+gcIU9dmRsO2E3T5oSTB/iL2WX5S8J/9rGq2
w6K1dHQaDecbq6ytX0TxVX3PC/zpr5g6ASU8UqLVhLwo7FTfe8CyipOpNM1pXKb1g1mprJopdL9v
y7aNH5N9DLu+XVAj/z66+ziv+4ij2yr5yf4UGiosqMWTeTKbUN3LBQBLdaGfJF8y8XZhW7pMChxM
BL4lEXqhlkIV3h+7vNJlJsBfPKrrhGB7sxvItptKvxvNuJtPuhtSspsUnKz6BU2v/JH4HRZHZKU+
jbsZxisGyQI2HntpmC9QBjKo5hhukybCZRUjHL+BBoV0MG7RT8oakI65+sVqZRZmuWFBpLkMTXsJ
RUAdbdq2RCB1G0SPgtfEpUd07qMDqnlAiOKDBsaRGR1n6WEUjRuL2Et1qlj3rTVyK704JeLHPD1l
2xt60lrMvtLYbXafKS8drWFD8w3WvbB8jNlN9UFxALc65aVM7qvurVqeWqXylvIg1zfZ8gl1FJvI
OyJrdoNA2EpGhfZXS3Lj4ZR+sCZOfxxT2FSRpm/OVZZ6NJG+EWQjvw6zufMH45FqSW9Ib2hwBWLC
3jlOSEN6aeTAhz/kpb9rGssntBnv408NWHiO2zAUZspp/Wl7FYoPCPap4m2OUDOa9WnpR9ZnE5rD
JwOTmdOb0fLN9YJ2HkiA0i520b029RXGuFAsr5NPZvIBrRnayGKnp8RDoyfGrEBKA0Q/pGqDgy7K
T1U1XctpsbNZO04tFUK0Ee4t6nGVOyjNAY6415CyT+CR0sYH86AzLBUwijCgYZXLgjvMsxg2ZkId
DrK2Hmg9hs6UzsKuIpehWBjgnEi4AxUnO02ebRmi+7qp17Lb/CG3aIZeVzAc1fJiadN5LDa3x9ca
4hi8N4ZupurFAmiRaaWvpXuo7VVXOFCksvJtm+cXsZI/F6vo4vV8kTcrhZL5SBm4N3bVExot4dL2
p5n2hXKoj3MzaiYkiRdpDJeqvhZqx2qXijfk2WKb5eahVcfQkKtwKR/QpkF7UVU/bSNkqXU+IlQD
UozEBmixEbQTsB2LAOfSrWdtmyswU3ICi0leO28rU421nACW1sLMMMuU/olM8QY16a+iGd1242BH
5noV6yXI4vicbdanHL7yXMHXGtHwmKVidAAOIV1YGQ/FCL4D5lV5XIy3vuaxqM5qflKMR0BXMuFn
UznXsz9ln2uFqA1dqAbSImuGunF2kWUbsQQOsom3aiSCy/iG9Eu5ooxudJDmaA+TaF8JCuHD1uCY
tas7jBU00rum9rEyEi4HuXu1FNrbP2qV+gGVPl+gEAh91l58JSnTtibObHkyogdNgdZFqDGX3bI/
plRJDsYewWinCeJjZ7fkoxt69WPa4mIUtV+T9baD2PghkU0nphuxiDtfTA+xiP+xd3ePzBJmSkbg
Y/iwWd6iK3R1D/Yg3ZhIqI6t7hjdFyMGb3dRnlbpFmSq3b11wP217AvMwu0r0TBHap1haZxqOvey
K8u3hYw0THtlBlJ1GNYWqkUnOb2ZgL4r80M3opm7SKGc3ZtlflbEwh2X2ckU2F50Ru4SFd18QcHM
2zQXR0SFNKCJI5SRzlfm0DC8aF0OylDbE1qWm+yvluR3eJ9b23uG8qEprqpWBuL4bdhq/giDrf4Y
E73futitZ+h1wCyosOV6e88c7igKdanEPMdA51JEbc32aMZXHHWanYpPSfyodbcWQMZMeuk6oLCU
3wjlt6bYnKTA780OclF5wzSiQJM/Kx1JsclLm8WViuRuhJCS0sn/JdapIwOZveOupbCyriooseKx
ghhRNmEXM4iRZCdm80EkhFqO9pASssUlB9gy65utGGdjeQVIaYP8PayiGRL/8KQ4nNPZVudvai6B
SfMb8TBUrScnb232kaaBAbXbH46mfxNaeo/J+761cs5TDYqs6RbAvf7ZT0CBsIkVqS5OSx1hSFk3
o9BIf0GBSmYraTbQ+LUhVTBUN526lqQVDXH6CFLMwp9ZOHko5WUQhfUIkwHnoo4K1CQQQ82f0S+0
AuG7UwBWt0K9HE8BWZvCF3s9O4nlyryjwOtGLyQSsWPahUPVq8dkFmdXGQ2yFWjsBd2E9mxtFdOJ
aonVzePsjjX6uSlTbGT3ihMa9ufBTw24TCOpn2Q9ruJ9U5zSPj2YacQRBJ1jJf9q1J/qxqsVL5/a
pzrfXGRGDXdkkzhSFLhjhUTmVRRG8HxJ4E6hUq7+JCdh0SSe0W9DUOrUZlEktM1XMaeKcmseDdK8
MfFy8SKU40WnM339aCovWXcnzOahTDpbRShWggEmIfde3sdreeJw+5W0v6U8F3IcijkxZq0ZvZxT
okW1afI4kixqT/lsXGn7pV4GUfSeng1Su/qmUMpcbAfdInkzVU8DT8eACu0N69GMSDP0X7aU7Vi4
XdW3MhkOtRbdVcYTJ57E0SVP3uBITToN811YipY7tsNpM40HqUfmZEM8JOltPXusW0S3N5LpdXNS
4PK03/Tt2Vh7J7fgpaMZiobqL0sTiHn87ObRyEBUg7pGC1XBv6QPN1HrqIVpp1NmzLgOm+hoTUGg
cfyIL7Rdcqoeg61aUm/u44Ydn0SDXHeiH1NC/1uE7D8KX/3fNNr9mKT+78HXeo8N9f8fpLIt2gPk
vTrjX6eyH75W+Vv+hyZh/9/cFO2TcSB9fTdWX97qH6Ne//y4P6JeSDjoJIahJ5MoJqD7Z9RL+cf3
aLOuyhQIfg/k/x71krV/0LAg7oUr/IU6Zq7u9+w1f6J+EUuj3clEdpBy4z/0MH5f/CgQ+Jf1YKSK
fzLA3/qyTZDO72pi8ElUI50y5ZId0lN77K8wKELFbmBM2eZFPu7/VK/mVfcMKBJ+7xjhepQeqEqX
bqK79Dr5kVddICSEkbf4KKHfcH46yk7n9sfsnL8Vh32ztGz2vuZAb+op82J38XVH8iMnd2VX9/Qj
+uDeFKrOyM+UuQeNm99HR4R9guWUOKvThu2p9yhK84ANuMlBCNkvXXAOYXdAbsIXA/XYBnmQuasn
+HWoH5uH+Ki4kptf+yBd7PEiuc2h8Ruf8Pg1RmjJlnya4EJ01C87HiW1zXN+McL2Kh+NGz1or+sl
cfWD6m7H4poeprDxy7APaE/xhHA8msf6LroVrsVDfrSu9aUM251G6qWOxH3CTPGEixYYDuBLiFaG
XV5Q6YG3AYIDt+cpuiVkYy+fQJgewBJ5GR+r+L399eD1buQ/IhrvSIHupp7sRd90h3H1m1D/fhmq
J4V8gtsGiktQ0K4Pve+Jt9F5OaZBHZAXdWg4C8egchMf/dfD5iEYdBpdKehC/bU7gRLxFUd3lWN+
NrzZN4L8IAXzbRVOvGu+L+8SfwusuzG1+wPg2Dsk2Zw8KI8EIPJgcsgMBKs7OWgl29kxOWZH01e+
Scf8FqWBz9ZHPCWuo3c7e3x0Ymd2cSudydOO/Xn29Zv6oPqRPXl50ISiX7pJSOn/XXSznle3dUVf
dPFo7NbVb7J78Vx+2Z5xpvA34l2nx25xqq6i23naFQ2yS3/IH5qnymsPyzfRHxztYLglH5LeJqcp
kMMs0ODKDp7k5X52US+aWwQRcKPR5ciWPhi3xqHj2wjoBoqDTEh+Wx1TFwJCkLriB0Qlj/Jp/kB/
tQseiIs1veFzys+rK4bqfXlSDmPIxrVKjnlV76VbLDGIvNQvvJZ5IvK7L+OpeJJuU05kNI/Y2R0c
toAjtn5UA8FPb/KH7JKd5WNx1i/1ybzPLgYzoDtnh+RYHdVT/4sCaDRj/sVUfxcXmetRrvW6lS6I
nHlglRZ/cBsXgl042obdcA2d++3bEKS+wawsDs1hc1UPopozuMIjnBS798o3QpxO4eDXu4M/e+yI
Tm4/p27qj/bsELdEMc1OQ8ntDswwPw+l0Bjs7HPqGR5W5KCh6Uiu4hs+h3uet4KVDyc1PpZB7oC/
cgYbgQK3DJawvtNOgNU88OlBHKRB+hUppcI4okHcf90+lU9TOJxg2Tyh4L2EabDeNCFZTsTJnOl0
LziGIzwjGs7vhjB6TXz9UJzUA8WXbv1kvsYX+SBd4/RsYksX/QaDPMQH+XG71+4Nr/eno3EpjTA+
TMf4XJy2a+T3vnqjBUp9a/LqyI4dlMQuS4CyGOa97PPBnxzTlvj9N4LxzttrYX8GWuyhc2Lj+7u9
Jx4HV7G/fMt4/+wyJ3lt5ACfdVa7dPkkrz9ox/mchVOQsbCa1zYcgCFr/gThzpbc2ePE56R+pdpr
aGGPwin+gMW5jfOm2+IhdTYHojUX94U1/KwGPJSLcKrOm48b5cHB88aTdVs4Gv/Kr5yufdMz71XD
LgIA1ZieHGguoQQXfLxXeJWj2dVBuFmP+/cWl/VTfKNTt1/ZSGU4mVf7iccUOLRh7akBLp23uLmN
1p7bXQcndVEU8Tp3dlRHOqE85qBq6+f+bM92B9x5ZKvpPcEu7dH+FrMjTC6rvr241UFz6a9MbOuQ
8ao2FO/bMIPLZrzGbof5pS8dn06+8SCwAwmYccatQYpzo3vjAEjPlgMhbPiQ5Ng8xe7o/LDx/93x
QRV/TiX+uWW+C8nNRpqTCTfFS+vpl42tDEpZgCql24YlFQE8k87d/M41He6AoRwd45zwJKiKYHBm
fiu4D1DF/NHT+DFlNJ4RfvNXr7S/VE7ljHZtJ04UTIyk4XLmPq7heBqZhkih+PuU5VjlLu5HM9CD
yWdrhs+d+TA12BV7r/OL2d7NZt8k+YOLCoqDQpA38W494Ix5MI8RC1XnmyzlkYc0vC1+HI/FYf/A
PtSxMdEpr4vf8lPCotl6Pf+NXgfIKgD+bZvO/iss6G235z4EpsG/AaAd8nuVD2qhf1qYBDXtQXaY
nYWb3T+cTplDhrEM7m83kuEoUCnEYpC4plu4G1bJQTRQL3BYHMNun0fuTsZ8dG4G07oyaGziis/q
xZ0zN/z6LXvk8xlXqmWdyNM9MRh80iKe5JZeyn+6g1dx5PMYbmxKuC2eIs/0Wi5p/cZjcWgZcNZP
VEDHDxHIgaf+1GI7hAVciHQOoiqOfih5zpStsnYufsXjtDBTywdVLYEqR1klIEOEr4Khu6I3uSsT
Z3V2cvr+t33MQAvyMGM/Zu+gpI2NET0aJgJQamYjk+5AoZW/m3LtWbxPcmu+pOIeKF7VzpJduJEb
Hfbb2V2lwR9Pa8hKwNNbsRYGiFcI9m56SBcxeNVhezEv83FlOHqu2uTZ408EUdCck0N/bHdDdfVA
uNmftOGuIeo1GCzidH4XFF7nPMDK5h4Q3rMr5xtBI9vichNWhZw5u4+FZoNc9JGG/D7IAxef87/I
PiDi0YBM2jBYLieUT0Ogh3o4sCunbuRZoXBiDToJt3PYh+jR+Pt3qXh5+xyJ3cxLvhumxFYxc6GZ
0wSd7ggHNCz4NtkzmHm7SVRn1qaw2C2Z1UXExBIWj8jrgoEhxu9wSFk6vbe9bC/JYT+lugk8+DoE
O0HlFlu9gX2rwUAhGZYnsiu3n6C4HDqfUiB+kwRzKDCLd0tFECyAj+8LYeeHkTOfrAOg3GCfDgMv
gZBrK6zAkwc/2E1wdVmiHSFMDsNnlWXYOu9rFR0XDKmMSe+3OtqpWzGiCmbQuQZWJTOWRPk85qIn
3plP8516ZU3jWZeudCndfbwbLobYXIj76/Jpdu7OPBFUeRx8JL/jOqqg2MfDSXkNSllMSJb6YOa5
zFeJd+8Lv8J7msPITIhYixSuamKjYF7gRouBedE+60xf8W4NTLYYssRu8yYENctazXtGr37GAvD6
Ze6kZ3OhihuTJgLKN1u24aOpiiOB/+rgtoUE4N3Gt7hPkIMsBKZnubWLM+cUDPLgM7CueFS+r23i
dwtffIkVa9959tm6OtK+DIk8amaqo+B/Ntw6aeZzD+CTfYRzvtM6tOq5RD89yYcCOfO277selzKd
E3yLyV5syc7vky/1dR/q9qhxoQXDwOrJ3xvPwiU3g+wxwsVubsqgxVFJXIX1iVP4adMv1U15t35d
wt1RQPnbS3FXupCVg6keBRIvs65WaU8nTiVewTzOL/GRlH/mk4Vx62Plg0A8knMLivWMDkVyQ8Xj
pb/0XxHsslffCuBMOzhBhKSfSBEGaci1+ESDHMrjfAzMTtw5aJ3FTlFgmGzUS/GS6qDxkc/Dg8K5
xc/JOFKkdul0eEW72yVwPmmdZP/PH2zxi+DEnBksp/F2v6XxeED+ehmvy1l3Mh+uMWIJVjDgqC1E
7+2ej5dRfkg9+vMgW1ybUAk2r8Vlzx3x0Jy0a/RI8HjgB/HBeGr1J8Lc+hlHzEsoS7LLwOQooQVE
ZzkF2CnDAivd0x8nFpPDcIoO9RPji6EQ3rgZOYVUJ/l2FmwyLemTepDx4JSP6hfzUb1NA4aH12YP
MZejv6ZfwZOe9NsyAEZHk69N0zQCnbET35GQ9gj5BGyRuJm7HypttubFgeC13GeJpxjz64jzUukU
NplsFzWMISS5YWsBv7Bbp7dv8U3f0IOs7WH18nN6jumecNBDDWaflAbPvy/e1DasSDscrI+aZie8
7UV+iMhbYSf8UD/yYny+/fGCE/bR46EvR8KSTcawPuznMOv7c7P4QAoS39TlJHzEPcUAhf4chb1r
2vEjkVv5kFJ2EiR+7VRu9krI1f288BCjz7M7+4v3RoSRRaGzTdtkJnKNhmN4qq3bOtbVuw22O/Cv
1d3dUIo1bfW710hFJV9B/eP/Zu+8liu3knT9Kh3n+kABt2BuAWxLs+nL3CCoqiK8dwt4+vOBJUNS
UvHUTEzE9MRcqFsiuTfcQmauzN8UiByz52J7ydhkp2/ROean89pUf+oIq33jM+WbEk5H/wKP6dBu
4stFbOXTvG03IYdbq1uMJiTbr4Yj5Hy/zmvrcCTOwnPBD+6Va31rbbFE4DR66uQUI+2v+U1+OUc7
c1uR3NayjiKIsBaypus9G9ELe8NqJ6xH23RTBIAWOZa61fgbmvc7cg4PjrXrP/a+QaLl5P31pak5
ek3ZvRbdyXYtttfFvRwX//4p3a317Hq71i1I77GF5iAzKbr21Q8KMcryxiN6sF5Lyl5PavD5fwIQ
NFUvJSBRnbMR0PmZRt7hm8mLNvEfeTMq6bWqU85Sn6TGZrQk2AUI+pJGnfU6uOlsQ3e03zlZGvCc
CB7wBPm1HESbm1I33Tjb5q4i+LuHfIdVybOVCcJ5/CXp15cnwQWYe/fIOrprDtwvkhII3Idliy0G
Qdkh96abcefs8e7zSKS7tf8CxXsNw5v1LrMFIChTFpyPdPWfOipGZYtp+ibdTOQWChePD3DCFFLb
+KAek8v0sNbYoGGTre6xAzEDycUw/djU39hqk2HW7aJCVfHj+hv45z9sY9efvwBGMkNNirmqtQuK
VCrNAutPGkvk9c1X6pQNSvUzOaRkAEQmtzmwIMmO9ILoHBHTMiIgLjSkOhw5KFSWINrnV2u9JQ/a
mhd22CuSFTR6SVSm3nIK78OL8KI9d0/o7GzGA4pqdDiQoiBb0GOiqJ6Ogp5R95DfzZto3x9C6r3J
t4jYsCfWRs2+OHYX+XY8Qw6df0D8r0njoj+zDmtEHLbO7bhu2zjD8YP8IL0rmyRU7Lp7Rm2n7iK9
7b6taUC7W/MbXsW474i95lWkgO7aPpPel5GXuyAfrKHK9Zhtk/qJ82Q7k+UcB2IPsWLh11BACMF4
YPppEIOHps5c84oTtGcK0ZAp39F60ih86R8FdU/QTrclN4/GEk26NaUsbCwnSlSO79M58ectk3P2
Gd1atG7XpAQAbTsFhAn+Zq3Rwmu5XasbQaOBqtnTH5ZgrQ3W9p2+qbcdgWy9EeTSnbKztlWwPF8O
PmUUhQ1hiifSkUZMsnN1WI6lcd1ZvO5eRStrJKL3MH9JmTYdhBR/RBpEUFJuuXTCAFSFzfigXC+8
aMYGFu6R0eFBkLXHPYl5NxMvGbvuUvZZyTalVnJ2kvqn3a51JCKgVIhrjc1ugWtgWOCL/uRe1Rfq
h/SaqVeiUuqlFxOv9xpE0FeMfL+gCKt9BLETlmAbrGty4t9btlpnAK629zAt/OHQenAViBH5tbT8
+AijzUv369aWzTXv7MRzpDD3eAFPa4k4UP+sJZ6xafBEir36mG+QI/XXwlBy44YDqZVYUhM11pKu
piyjk0NRVxvn66bE5n1MnyMXcew8/JJfRldTIIlJa8uhIMxAW6Ce/fHbiizMP7yt6+DjxdsKZAQi
ZezYF+E37WQeXYad1MnUe/fqzXJrZR5a4dslWAtZh9C4lpbatrxSThNd5v6TOCS34qo6o6t2vXzB
Tvc0PUHb2Bp7cvzGOaInvI1PIf3jtXoIr1CyvGVcdqbtjOPyVNHfRCHcXzY6Xc55mxwsCsP+nA00
ZQxb48NIScwmbtvu51NOrWFdwca/X47094LuQNLcZMeKJZKcF+cdW8yLTyRHQn+gXmYEvGWzKWm6
6Ff6p/5YnJOFKGh1clm4HWhyNrQmrD26d9dOFExf8KJpDs0WG7Uz95QfiO9EcdrndN6Mk37ZndkH
tt6bdYOf7tz/AAfxPzPW+W8ISV7Fqv55WLMbHr9+y6uh/vZqLMNnvk9kFEv7Bf0QuHew9qBEGSuF
+jcJRX7lgD9GSE5FHwElRHo8v81ksNNEJAg9DtNRf6ch/jaTQVzRYbwDmZc5j4NQ2E9ZY77mPsBx
1FYeDzpSyGW4iOm9JfbVpuXOxgj9otA+hK2+eJWJ+P8kO9xZdMV7cW/+pp/1/HV/As2+H+4ZZqYy
g7RRyHj9orZmiVhepvdBC1/HA4jt9BtgptPnqJiH4wKHkPCF0DyI4shm6wSNqtzXraEdVAga4Je0
RAWaZg/6pxaV0H1ShsrNWDV4d6TabF7r5aCj6wuxGBV4LnkH1Kjd2ZFQt3nYOOCQm+SISmJ5zHNd
v4tFUQMw7skv7qj3nizUwzwvsvMtEYL3mIXdbFEhjSOvWOaafB6O2fUUx5Sthjum1z++PeZrTPj3
24NmBovEQa8Mca/Xt0dBvUErl/X2uHnzuWyL+t6a0MDbWIpKqdE4Ze1ZcrQrDxn3z/ybGW11Mw8h
W6NE2HnY4+I+hptMUNpSLT3cMNMycLsquk+BCPtuliSdj/VRi1NVuWi4HDQZBt/pOLCPXEac8ipL
+9qNY5pu0dG1jpAaZ5x/UtF4fWntpdqLAnh56pypCRSkaTaU82os2EXZC99kT8A7vKXQomsjirOP
KeYwS4h19juF2bPD15uFBF+HcaWqazr2aOv44UXEX5Y2x+raXdmFi+ONY655wol6/GgiJIsYlaT1
uWg6ZadNVOnaQIk1RJs+LmgaJZoOWE/K235CGliZWTxjB+JRzdQHJSuiXdHJd42fVjj/mxN2URdb
ybOIiMChe33CeQSRE9R2H6A7wyRhccL9KN2PSRtKINx4uQuNchgBKcCGyYLTxQJpNs/a8buR8T8P
Yf/uPBxG0AhYstLcN0usz8WC6EfUI+DeGxuhoGxUat17hfNbYYg1rvD9KN/gV47ynvaW3ZACxMqz
FJObCBG8TrSYM8pWCzC1Y7DSG3LvGtht80o4nrFE4THrUhC8lRX5Wh5W78Fw/hrmIG7AX2YobhkM
oN+cjijC0tYr/A1yc27O9SqvD5FR6ZMfCyq6MJ6Ka9UIhb4pi75+THVyM57GZ+h2licgNTt0AJBF
S/l23CbGMryYhpYh4Y9f/9cjs/Xth1QpIA7BTXmGCbxeIgCebb0N1S5YJksPcje5WLTy2FuTehyc
U7/0+vfb8lMgjB9qAbxCWZzGb20/tN/+hWhA96/tikXoQSf9W4AuVngzb9w/5/EAOmWFUsDdY/at
Qynk8VU6f4ZH8/nfUBYGiRsUDdKgEOJRs/ojpQMz+mXVCNDJ27xgkOX/yOiG/QuZ1uYhC4QC0A8g
0/6W0ddfGRwCuTUVhhFf+DMoizevng2+Qpgru8hRkTCjiliTzIvQSJ5fKgVhz+uoeMKtS6otNiJd
gKqBL8HeIXuxSlD4ds6ugDlFCTL6xZ37myz/Vi3gL2fw5m2DYZEZbssZ4A4J6El6HYYrFTzb6WI+
CHjpTnOdDJ8Lq/dXF1BX+fp8Aj+1rv+R9fZqTf8Pq1U1Qso/r3HvMW4fk/Llyl4/8H1RC/UXVLo0
FFLBLK7Lmof2vU7lNxDUyFqwAwRioya/+R06hE87vwNORpmKqKXKhuxP6BBoIhazhrCqQFdH+88s
aoM3xkReUYflRzbhHXu9qIUijNTOZwAbsTNsZ1tpAOLmBvxzxz5fGiUPjHRokECVbOJid/msx7Do
Veo1zzAm8/Divv3NCjdf5xPUhTgd/flNp1BbuZ5vTqcuJ4UWEf3SehkGYO+De3RBUssNewVQJDIJ
HxWzGWOv68fCX+q88ZoaTyuUHkBiQJf7TGVqXjlN/auV4AOJl4xxG87QLfysnswHDW83X4lM5ZPR
grP02lZoWF9lZo6AklvbD3pkYn5kj8putvsE/5hEaV0vtSxwuX0UutAbDPt2XgQj0zCd/M7KElyx
IEWaUAqrC4Gtp+m3tj1+y526Nz1NNWE+6daETJhBxeyVWSHBK7qz9Xlue9crFDV9D5L4LBzyZ1n0
/Uaym0HqGE010uebYOX0S46UdN0GjT1stELf6BMUNIls5ATPoVfCi7H4qtXabszHjdGh8AOHJr5p
RpQ41Ghb2bch4zV7m9SQHVJ5aPLBG6j2an6cdB0aWEngaHBNTGdvVspPFVO/nb2x8kVNSjv97e4J
wcq+itKOs8/GBEZGx1w2S95T9VoX09t7ZK32LJRsaLU+L8YXAV2zlyQuQG4G9lwCDBM80jK8Hgq8
hYrPC9qqXt4k1TvFiL4G6VdHZSmAL1BRtELbhqrp9RKPjLZLa6unFVU2xaY2C/V8KuaVO5eo8lHo
qfGNtwQnFVeLqmuzQC3Ca1MVHSTk0M9FMlfnOVqpYNBUUM3wT5VzZPnSD2mjZfcxclJBA8N+J61Z
0KV2IvOdLPRsZP/2AlbRKwM0NXjHt8hrAski5ihrAxiwMmiNCeBWNuINiVSIp6dWtW1Rl/CXMWTI
qw75NpkN3jm1Rr1Uc+RBdDEjcwUPWAmgyev1utuDDs6CYhI06dCUEFaHOE0/+sXKci8AXl5olTKd
ENwDcVSrN/0yl6csjUr04OP+nQt8XS6y+ASNBWI1+yBzFTF4s6MQo4Ly0DBhbzaa7V5voUAmDtZr
uvkE6Z1u+fKeu9lfoh5HRD0MJSOoauwe3kS9PFMq6KccsW7buxlldG8eJj3IFGh93XvK3c9bhFfP
j6PBLEZBE31yRBHfhPwqyxCWM9smQHQbEzmx4vUTHCvNREF70WBQMRdYOV6pe8vJzCCRT+8E+b+8
dwjsE5a4WqSLXdwGXr8BQ6i0kF6jJogsN9ohlAzmZMAEOrcXdHA7QSN91hlQl63twflz/QrBfw+T
n9rve1TP6mzpztXRZfBhoydi9HeowcwbM41dX8l6vFtQAAysrGScD1zcK50Y4FWJb4LboV4Q5aqA
P3RtOikkLxivV0XJFjtGdWczjW5006WKczfGAzN4SGobNHvhBOMEsBEynguv753qnjXJkLtlMC5N
ZIByIz2TnNtDEjfDUatq+vQYZ25khsnvf1UR9sMtyH/DjuCPdxL+XLdD97LIWv/+e5FlAM9mMUMb
pTJHRVTwhn0vsgz9Fyqs3zp6dAtf2KkY4hdrVe5jd7DuH2CR/FFkrd9H9aHSB6QKQ9bvp/DZb0O+
zouEeCJ6+exg2CasJeDLnUPlmqPWhQlj2XFpWy93p0aDrJxBhxydfLhtxTheK1mrnbu1Gf46kZVg
15ta+yummiG+jW2nI8Zk1vd08CZoTorTP1bCqj9C74el0wyazZg27evWt8ckLrclPE1z++P39s1r
y1VgmkfU535ha0AX7fVVtLU9VWqraL7QZlAJScsYvEsFLEuz4U0EwIbWYJQOn37+sAaSrXRzVRTy
7Tc3z5W1KI3c1fwZYuNkhhh9Lp6uFqdFLsd6HC+wrOjeSQErmPZFiHy+1JfH1F9fqsSWyaj79Zgq
c8WwFmC/6S41jf75xxenr9/09kjcTbTN0dNg3b6JhWoLG1OpadEkVOkkvAoxgiAZM2iYaTkqd/3s
mmcFHF0G0UMDL0xRaacuA9AMmUTWmaJU6AQJdcLBOdPxV61jgzHNlAzAESpde1RFAVcWkc5h8MLc
ra5qo8MZtdYgBQc/vhgUWP56NZgQrb4QiN+TW3ijXi50bShNvazSxYc0v+R+XLPXx5ENET0XKSS5
MUUM4TQsB1tu7IIKPFCKZvmIC7Sd7KZJgNSdRu0iDMtl2rbaADO6R/buW0x3SfPMvHFunVLTWHi2
EsKCHcxq8LS8xvZce75Ofb1kSKsZFo41zqbLkHNPHLQhgBWtt2pab5obTQsoB+6kWeJshnbBen+7
9VYn601v8KwGrPz8LCZlAl8GoZOhqulEaKPXRs5gNi7Mb3NaZQhVED+qozCcavQrOcgmcIZKCbRl
kU+mrCOaYRxE28STSUm59K7xlNXJoniQMnuH+kcBQzTqodn4tTGGMpBiMtPzLm4lX44eV+9jGy7Z
iTWpBRDZXC2XYE7p2gaySszDnY0+DDId4/Lb2R2OTZTKTaqhAHicSnyhNWtBOKxkWIIdSVPID6Ww
qwQbYL0gfUbDTUwKvpszY/zUiFpVz2MNlZ8rNXInLejDvLihGKsOiF/M41Ys3bR8FQvKtxvo3gnI
I9uVaFlkRRN5YlISAGhjN99UTrVEfmzNEK+Srg+jnZVnhkDmJG0zf8bT1/acXtgKtsKtNgZO1IHi
EgXY6CJKMpruqr5su0TO+rYr6dGJmD2Ul3RjNUOctEXmT4qY7vRwbo/YgRfFjk+xTCx7iHQfLV+k
Qtmndbfs3fBm7sJIf4pD6U4e8dj4ViUQ94Mm1Q1q0GwcHun8QM9D0RV8ZsKDzqOmADaVViowGEr5
1FdoPwdyHJv2rOCpYTlfFPm8CdGODndZozKad1oLY+uhaj52a5AekwbVE2sN3dYaxKfneF6uob3q
dKK8swb8cA393ZoEMOXqb/9vAe8w69Ev8xdXcTd1VFsbGakJ1+aiUgiDTCr4DnaqS4VjZe4d9PDl
vTpf+0sQtBiskQAROqdHYL0dBUw0w6bY5lYuun3C0f2rgzIkclBsWashOZdDS2bS9ad6ANjq9rRX
EXQx0djFKXy8mZd539AW+3GIWWvvV+GSc1pZU3QAHexZ3vbg/rwxSYfGPbvq9eIdZKU9SJ3cE/F8
f/JeiTX0qrhtEG/d/0B39/+vC/bvVoDpa3r65z7X7dwmjy8LsOe//16BmTrNLJOhJg12nhAL548K
DK4brhqopiBWvjra8Ux/a3PRoCXsa47NJyFOPktG/d675fsQmaLBtYpOq3zxT7W5IOq9XTns7zkF
ix2rixDH8+DrxWa/GxiVpL1CLDKUIvIXgyqij0PV+FbmM9mTBa6DUk46vXjUirJT8bVPwQc6UVpt
c6FFNVzXflX/trKK2UrvFHJTEO9BihWoDvtVxAmcTegf6b4d184XR2ZluJVtNi01vZPeUY7uoCQ9
MDIxJuJgqGF4jytJtsaUFnEmr18cdoAohMTQgatBtWQRuH2jNclm1vqm/GIh6u5YaD86sVugZen2
ZXmpFbY53CZ2L5FGcuZeMvrtLSu3vYguSvFkFO00Gr7boLrZDEYv90VuDx2S7E0PkCiNxdoyaHWS
rdtnUjwZ2jA6AO969EAuBlR/1CtH0dAmQNtLg+sw64YJK0+WKf5leTGUKMTKRt/NPR0VZK1DBDty
d2wd9J4GZwlRDlDm9HMUyfkuT63u1AymZw4heLtJoqJUavGXTrEeqhC5O0CLYyTFOSO93ayqXiqN
b0MSXzc51A2/K3Pko4amQsNAU725dwvfoeum6MV0v8Qd6gMOnt2U4Mzgqhicu6ucc1ofwszkniY1
ON3MPCKYcRb1/aOcLuc62pZlfJYVwLJolvmk+vmQ1EiqtGZso58nzt0IwVzdOUcPabP06KJW2RZp
PLDiWf0wo3JVc4ch6hQVti1td8It1wSuM6s5g1sYeFEJeDVnfOxV/XCUsrtcQl1sO9vElwdf1Q26
3tnHxayQIEIU5nIYtXO1x2mchRHa8z7OxO3ESXraED1YcYz2Xaxk14U+0kecR3CZbriPprbdFRI3
Z4nNn09n7b5X2tof0b3xCj0Od+OqytD04TFPU1Sy5k6/yGRuufskNNRzOypvGQoHels81FkP+N1t
Si9rBzRVrEHWje8sdYyIql4dLYueqDY3SLU2UYxP6Tdk0iMUWoQNFjih9MsmnNOVxo8W2zdURd+g
4FWhhhGVVirgshvmXRW5SrTBzZFWkjaNNLxYCJ6zQrJEe5OYCy7eSDNux1ZeJkzcPZen76VLdTka
iPrw7IM4pTnQxtVeWPPN2FR7u04gcix9uWPrd6/l07aIAL0WYTFdtS1A5KrQ6CXGjBsTFMfw0sV+
T2T1Cu4BKXGR00nlh/MxRo/jLKRnsO0G/sfubBF6lWVdDUqYKge10S6xg4B7OFNs+VpS/6qVfaCX
TfJrKzMTBFecfrXrIaNnYS6PXSeMc2RbZbD6HyKagYqNbdXmhZVMKiorILRDo8k9d1jlFbNFBwcZ
msi+11NL9TPQXStg+QpKXyuledsNpuvrpMOAq3Kv9CQyxw0KaTTfzE4+Zlr+dTK0clv3hXZJIs/L
tUs7Aymg5ZvmcNH9OebTTYnwDPIuyoa+ewR7NtL7aIcuPTo6hYnhQNkfUr1HZGSgvEShK8VQBwUT
NKRHwM/o1iNSNzggKPC4A++CmEyEQtFkpGlxKhrlSVOGUxfXT1Zo6QAuE8Uyruaqv+vkiLFuLO8y
ZAx8bVi8uO/v1aaCIEKsPVdFeIxa8+Nsl7nya2E0euxZDvJl1SFFEw0wy9r9xDHT+NK5iHCoU+lc
Slr1F/gHXCYVoTBLEF/wwkq5Mi2weUl9mSDTcEY894Y6N085YAwvc5SBiEZfXB1p1tOKl35kDWQC
Q3sqU0zErXwFpYzNt3Yqwqc2tj/nrrIxRnf0XCOjM6TWyPTK8EM4zhdapioH2RfLvc4WHKsEtzmk
o3FZgbmDPlmZleF3SDE9VqFSnqJyAjAnCoCFqL5mZXplKOPlnEUtnNnMgS9mK9pWGTRW1lA5fo8E
tlcngPTRRAe9LNqgzqYzjAQuOkraDe8Tv7Kk+kFrGmgEiA8q11rUwMS0TRDcfBCDgurWZrvgLCr/
0e0zQSHtIiw70CVDjEndGWYtLpGX6g81Tg+BxWRo2uM0iIjDpDwhmeUTc0SwdCSMqOrwh5yZFhjx
JxFOH21R2eez+4D+x75ymq0cm9rr8u58CUN/TpcD4JfhY5GiLWO7w6FsEdY5yBVYmDenrJnJpoCV
fEOw9qvmIWrVHn076bCJQdk41usz2bHnGpIvRLrBw3FHXEisGW4MaUZfDYYudb6hR8QdVLouu0oI
DnOWX7s9YExN7voQ2rStx4FaN6dkMTsvLyz1s+iam9ktz/PYuLGcx7pHpwh9mkB27b5dwlPTdBf4
THR7ZS5Cn7Y1VHItrn5l93TCnuM4xVB7eg2hrPw60w+qIrcyR8svPGpR70ujpA6oglidLhQM6aJZ
g22kKffzLC6tWjk1AGjQY2oPhR59I/hO0cEOrdLHnPOUJFjatm567ihPtXY9VCSVDi0SS34YXXaR
qZUixxS6G7fO4Aok2c5E5A6oWZN9wUnBr+o73fjVmbALx7WoTb8OdcUgrTpRG2xVOflqexEmhi8B
jtVldJcATG0dpsfoF6VgYbtO85U42Vv9ZavcYsz9oRkOiZ7uB1K124VBtHxzLEwlatiiNlQr2Wzz
dIJNOVxaC8Hn89Il/kBEsS1yuwWTwbnUbfOCV/aKetLPadEmrbNvlsabBnZnmJM1SRpkHXy7ZDx2
utz3WrOz7C+obJycxLiKi2qTNY6POyvLiF2t8kko54VhLqgAqdC5Eb1fRveiGNao+AEBdJS9Acm4
G9382qo6cUpPrgbGiHYSHWVVw2RcoLoC2hEKAGKlOXdz5LPCaEIIrOrd6nrpYO/E5pGRyBaxNK+U
7ql24F9nxX6wrpouTgWvgwbBLtUvyopZWTO5rBVVr69TF8svmlY25DfRAi5PHRim6ODt1bA44MAt
ZjSVRpy40XREX5TFMzPvidjADzlS86Hc4Sh3miTDDhxvwp6HXZOGo6W7ZkirH4SJOhXohGSPTovc
MMqdmq67qNKed7/sP3aziRpTXSFbaKH1lyE4l7TX+pTcFO3JjtNqPxZag6jKcsI47UxrxzO937SG
AxvArtTRy/CA8dQKqTCjqB8kIL29FfEEsOOr0e1viqAyn+w5u3JdeYj4CK06F9mp4pa5CUpWQgz7
sZwTP541+D3tWQtcw5vq+dxR49vGQJVRkO94/w55vqv61Oh9c6o3/MN0qfxollN8nKaO1W2GuGy1
FmVPqkrTd5AZinXrYNvphyoCUVg+T3xjXBDcnYE2xGx3B1PkdzpHLmlbeoql7lLdeTAT+lLr5G3R
L83+utHXFW/kQT0Y26QE2N8gtqAk/lTN5+AjZ54vNwbzKNj9toKaJf262tknSTVvl6jfhBTHc4Jc
4cRiTeQ+t4CWr9Z9khIPk6IgDottragfDXzXM6kF4VzfFmaFlfE80dIy7ju1/bB+ymrzB1Vmt0mq
fHYF0hZjf6No6lOvjPeTi4p0S0nguSHMHwTuaQa5ygl9stt6DrdNDilKNug5a+iZFUc7oY0Zqwhe
S/1WMzuAKxACql+7nNcL+Vs0voozNbdYAdZnrZOf3GH65LT2RTSomCiUcL6lu1X0aFcm9T1qS5fm
gO5+FVlbpvMwENsSNlaPv8NkC7g7lgJ03RFg/hdAp2zLPWVcOyN43mF0bG5siEiqMtDgZH8O0TLC
JicFayhQY2NTAMdNyp3pokQxJu1ZrMtmHwJwq6nomwlXhTnZDD2ETSO/Bt7mlsYnJ5RoDtWbXkab
IowpkWKVk4UdmLfuNq2cY1QCYCxqGlSu3IuB7VQaf1qctZtWzt2+rFVsbIxA6hBnYihURMcUhIMZ
WkHcPcW9eazsKlAa99HulDs3tO+ifNxZqLSVRS7QopS/iuwMryEX1SS6OroG2jB2T1bKhBTZtCA0
lrPUhfe4CHFUpiw9syTVNT5u4PVQlCP+Rss+7jO98QzxUZ3QcqxhV+jFFnyjfYyRfrPt+YZu8UHr
zMslLs/Dlt0DlQpRZtN01ec8szY1mX1S041uA0wa4QWK/BxJzWO8nCp11bT9iKfKxuifokrZDEt5
nSCWmtRw1quW4g9eOvfILE8qU4Wi7BF2ojIOJ6qqSL1edGsvBFIvZLcscjxmbYFapJ+rvL1QLOWh
69GxlbeNiJE2ZbMSPU7Uk4FEgDmyLLTUxiDtp4dqNKAx5mSPJVOyu3p2yA8olml+F12mXRzBO1Oe
LENudKeFe4qIYNihfGZpUuQBvdpZZfPS5F+yyMV4NLQFZZ6aVexwwrab2Q0ZTvrBHjKazI4pqcWH
pYIrESdK7kXOIBcani4yy2VZuxiBGCG7ngVcyDcbrOQXbeqjG/wfTC5cS6xHQBTFZ1ftCtM38r54
wqiasN6kKemlMNz51pxzG6puNM/NRTy56QHR+bkNlGhGYHF0BbNLXVVSeJBFpp1G9nBwsoXWwdK0
sOvyqbLaR5U9IlVe7OSGb4fgU7wsDDuoPfk4r1utKJrIWUX8OXcwc94yv4VrK+bR8tVhWLFeuZ5J
z0FsGe5/M/TR1kaKDCuIUOL2jYOEn4lSxGiyaZeWJasP2DIZF4OOoKbRuFHmD4XKnh/NPA1vZbC7
7aaR5SZGxQxzhBjsOqcPjNRLhhzjUkn3Ew3sooUAoVhlfVZyc6muRka+yDMK6z7qFua1hP3oUiQI
BAeDoVECTmJuP5rFYNU+0IswDnRj6PDXGZPoHHM1CQe9SZNLTmy6i5QBqpKuGJmXNot9W9g2iyYZ
y+wulXV2lzWuuF/ccHpShDbVwaIC72ZzV2aJzxCrmLy8W3cWk1RJryIXabltzJwCTscvk8rdjMIl
wOSwQfJnFHglgN2jIDFHtptslFvrJsxrceeggExkmUfEdbWaFvd52rlF7iMsLaxtZ5VTy0u3FNnG
QOWLJqSVCHSDGJScTBMV/ABxV/vkNDlDiLKuhjMqS4e2qmYPlZ9JkqVvOnO+xvFJINCXaOmt1gvX
pCRA+paKvwJy0Dlj9JhkhfKgtTkEy9zOEvWWoUmyRj1T/TTJRcM/Qk9Rm5uU5QsNbtD6Y7YKVaIT
XSo+DmRa+x3P8l+ACfx364YCGv1RN3T3uDz+C7evpH7ZEn3+0J9DaYsm9W8IPhqPf7REzV/wonSZ
LWMSa78eSmu/8GCxqreZR2sAl+mj/t4S1X5hegxsAjVo+phYaf1MS/QvDVFwh2x0aOyvGENcwNZW
+4uGaNn1lh3WEWA3kbPTHBS7pLFChgRyExq2PAJhL3M/qhFJ0BGMmfiRbQn2QyDxZIBQrMHmADGV
i27UszPRuMq81SbcJiyBJSD9QZmeOmMGDhSXETI6kgEc+9WFUnEgfpw6tcsOYa5IpkFlItJd2dF0
C2sLPcleHyKEp0oybD5Ten8fZf/vov0/DD9/tGgPCB2/Wq7rn39frpYB5lR/hqWhqckAlwXxHUNh
YuyAEBUzeIGdi6Wtng+/d/DdX4CwmsJdu+rrxwEF/AlUxcjJ0gE+Ima/fuxnluubyfJq7s5OCX09
4EIa+uBvJsvlgu9Q2uj6BuF4RKXHTk/O4rTTwr10RgPCflWhsKyXFKLvkavezMGeDw1MxHx2cgGS
+2ZEXzZLkmRmqG7MgV2pUqbz3WSOSPKMalx6L57G1fdJ1kvLnLeXCeyMUIzS4OppqltinWK8eCnH
otMERliInEzFtO0642sytXK75JFFT6evL+Mond6x4P3bY2ocy7B0fR21vD6mUDIUXgubstecDc82
ZPMNDGv0Qakz5TJr6hurdcx3jrl+54s5nrFeJ1KKmsnmz1htct4cc+httTPB55o1dCbMuVPjlM2G
TtemlPltgRTt9Y/v7N8d0dTBWq8xz4ZJ8PqI09xBbYorNAFojJwZakMJbiPbqzbG9KAq3bD76eOt
OE8ghERXUH1vjtflaecsWoM0gIET25j5DvYLlwj2Jwx+IMj8+Gh/8wwhP6E8qgsQv5ATXl9d27ld
kkgd4isG66AQ5pOm5BdJMSieVYq94cS3Pz7gChJ88wBXz9N1bIeOpfkWlTPPEifTOZuDRLfuuzF1
j2KZi3fu4d8dBKNxIFMOEvruWxdcXZEwRTrKmQUL9yjo2IgPtAUd5/Dji/nr3bNZE0yvVmCia75l
MTVZ3aiWoc0BMxTUcq22GJOTYVV6tB0UbG02NE1jsClpV0jxDmjm7bEJq4yybc0meooV//76yelF
WpRN3C7BOM6KP0Z1f6/Fo8qWh25ClJQIXDCgzN6JM2/v7HpUaKnEZtI/j+/NelmyJbQhqSygO8uw
CEza86gO0Xlftj++tX85EJGM2I16tcZagbj2+vJ6xWqrmL5A0NspmtdxXF7rhdq8Y6T5d0dxBY5b
BiNmVv+bEGbjI5IrIlZBJ2jz5yx1O6rwKNasn3zNbCBPOrCm/8femTTZiXRp+q+0fXvSmAezrl5c
7hSjQqFZG0wjgwMOOOA4v74ebmb1J4VkUqt6W2a5yVQqCMBxP+c970ARxlT6h89s7sOO8QFNQzCF
4rPPnnpgJNo8s8NmukEdG6UQrsf8Ny/rcsJ8+7FFCDED0EHOUahcYbidUN+cCvGU1TnBFfM+xF0V
1T2ZN8TMnELXOytiG3WVkKYwnWwapV+/vR8Wp0/WN7xXGCDwoflGvr+wPxllEa6JtWfk5bdaeISv
xBIz2Lid/UPuyxInKkbTD7++7NMTN4Lzj6oQFjsyRdqkJ5eN2mQmUIDEiCweTHjwB2/NwPoz0y9p
3Uqr/FO5AdcjM45ZO9QAksWenEbkYmm7zyx7nw89KHEo5TlLRPWbT+HpCUQsHW7lsK6phhwu9PSu
ZodvmkzHfVea4GYpI/MwmHY9WUwLDsVSrr858X54ilzPY92wu9gUTRvz9dtVYw2+pCUsYtr3BAO1
IVnyXVRoANBy5Lj4zVL54RPkatR4NnKETTv8lMg4+Uszlgw39yqyxdUwxvh2FMvwG//Tn91TiAqQ
rxDVBqnv399TR9JJYGH7DSTeRZ9aW8pPPuEhTHHgY+3/cBVud+SitOKbiyLENN9fi+4e6mkdRvvZ
znCE1aq8gzSMzH1ezG8W/E8f3qZehNbkUEw/ua08IlUlXHl4bl51N7Du8YKMGvWnu+R2Q3xU2E1T
lSMr+/6GXBUkeqoE/qzRLF/ObVddN3nV/uYV/WyZf3uVJ/cSMqtVW9zYvgld7E3Bth+MNxX7tcix
oUH28erXr+mpKhLu9nZbtJ4Qtj2oyU/e02D5GbmjPLwhHPWrrqvKFzqX3o0ojTg6FZGk/Kl7jIWy
r8mIJD5znjBfdicMqwRxXPksfpPnul3xu/16+42owxCmbkvnqUi7EB1YbcPKidTcHC3HGW4b6URH
pdsiHezps60H9/WvH8P2Nf9wzU3/TscF13wDG7792qemXSVeE9F+8VzQSB1gAl1bDTDRZL1Gk/1I
Spi+G+slOv/6wj/9JFHGUpzD9uPA+P7CxZChGmwCsjb72Ts7JFIcyolovLq0o990Dds+/OM9/vtS
T/bpuF3rUgOb7adCL7dF4Ty6E0ZxRcu02PGac6zs9UVPWtJRelL+5qX+9BuFqr1FVIWoH59cXCbK
gxbOSx0qDVk5YWpnFBSd/87T/L9XeUpwJGMzLPQcRfvVm5cb8qLwGSOqKA06/x/k7v/RsWDTObFK
ty2bHQHA6QfnhBV+DpUTL85N5lMbRfJ9RGbhi1/f0E/XJVYanKvEGyM6+n55WFBpg7zisS1B2F4n
3hpdz5nO3yy4OnyAFtFe088Hp7j33d88yp9fOQ44lkLu9alOrYhbWzcuV661cAx+ftI5h3ZpHYNJ
FtdL7w9wG8r1qIdZfPr1Tf9srVDyUiTySWDU8KT5W0sbSro1c2mvjF6srS+vS/KOf7Pz/ezL+/Yq
Tx4tc01te8DsiGUdAg0t6ae9o9BnLsl0//93Q0+OjpEZFrncfHltNKurqq/w0x5h8f36Kj87Ojay
J0hEAnC6CXK+3cOi1layc7kh07fJHocd4vcSKjIHUUu1W2N8Jn59wZ8+wW8u+OTosL3BDsbSxUI2
rOtPbUB6jMjq8rXSk5f++lI/WxLAV6TVbMl2xKF+f289QsxpSTgW52HwPkXDbK4Gxh2/OeJ/dkOg
KfBmkTD6uF08uYryiz4P+KaFnywp7W5243ZQRSVv7/DrG/rppbCIAa1OKPgu+PI3TcnASLnoZIUN
fLsZfDaEc0XQ989TVoy/qWR/+uyAbhzaVdjFT9cFioF1oCmI9iPRtCnMne6AqOWf6JQ/2g9jusgt
p4+8oQ39/3b1xYkIPWJrINYj+Dk6XtzdGqmnq18/tp/fy7+v8qQ8MvixZMbiDZmhYpfPZ2xdPdn8
t66y+fjQddMSP10HWWyXC1ybvWRwhrJlcXeOIMPuz++FdJMQDTCFMk3x909MzNnKHI17oVP2d4mb
N+zt3u/QmZ8sNEBXTl30otgkPB1UKBeGbKU7Z58wc+12w4IuiPCtAIO/LMuT33ynP15tA4Fsml2m
lPQYT7aElUzGSWQoQ3z6kPJI0HTYU0VCkbyyZaDa35Q0Py6HwE8A7RkSOUHAq/r+ETpuGcNyLty9
NTSEqpiI3I089n6zsf7kpqCGbuUo2r0NQP/+KiqeEPYBO+7l2Newq6LOG3bBkEO67WMhxB+vi5DQ
c3AKwLSAHeLJPj43PSUFeqS9LO3gMwAXQXSmXfTv4JjL7/19QYjBGj4BjAUIW+ef7++rwyPDdJBN
IHsZoT9mbR/20cGJLNtcCag9pt/FyvfEG99EfnSyZ08P6dxAcd5VbkYvQS/AnzwCervlUdKc98cE
DicKlyxOcJVnmbTEMtpRgfW6miE2z7MzeKdff0c/vp5NbG5HFAocfD/0zvmAFHQcPPqFiW8Wokcw
5yk5zIQ9oiGQj7++2tNTNnao+wBVEYdhrsDA5/uHxhtb6XtQWbcIoBpUaJZ4N/WFrPc5fw9Rdbxk
1R9+VVwzcWMPbRpMU7Ck7Ql8c1hMKi9l3cIIS9SaxDed9jykZbFnQfObWoIXfn2LT78qVEvbRNML
caein37a6QZJuaB20HAT4esCRNih/25jjP1ml/3xSW5i2E27yXOklH5yYlhxO1QSEcneqqO+ginc
RV9MU8FACbLufSAmR+//9MbiBM08BH4GxBEIyPfPcZOqgBW7hKCMejh3qsXBV6v4N49v+3z4Qd9+
WbRz/HgfcU4C3ul5Tz5hNWjVMgWSh814jiAoO7R6Ui4pXh5LFwngMe/tBYGlyaa3RVXrfTG54lk9
NPGzfPYWdKrF6pW7CFItqQ2yGF/0lcg+IBuEUDdYGMqxG8q3q8hRYzokEEr/7LgRWhG/yjzcVpsk
Q9lCZR6GcPcpdNGzjCAvr4u1Hw/oJ6sXbmyrRzhXEKlWB1uaG0SnW3BqgKBgobYqzobcXaLfHMfc
t9GAw94Yls3LYJz0yctK/8pGUUpga1QFb+Y8ITUh68295fZfOtcqOxKHIUkPWeF8bqoe8bGjqveO
SdRNp6IaZ3OHY9VCf/DSmwhvjbwW63F+E+iziFP9wHwUSwtXcfLN+ALrFQllbzYtjKiqdQhR6q1o
2SE3rMgkyuMcOp7QYX6ASRITT7/OgbXDQgauOwqCc6ib+KYfLdIkai9CW2v5ZAUE43rfKFkdomAa
SGlUHYbWQ2+T8dHaRFvPE9mTRM3jmyqyhgBH7Eaqg69IsyqtTN2ZvPEq7Atb+11EUPXrygcRQRga
QBdScDi7KpmOFoqTL747u3PK3L5odsVE3OMgO5Jn0Qucq4J69/XYRbCFLSfYnlSb59F9UWldpPBl
1iZtcpDIYxY2cO7jsgiiN55XaxJUk95+raUfvdWFDtqdtBzocl3syA911SKGEHhcfa1Hp71RvOLp
peXU8HF3A34AkkmXZMSYowxQcKCwbOj0l2aNCudB5fzFvTe44bPIOAk87KTBjU+tRJ/viiV0uyPz
K8ZjlR5r5673JpfYh3rozllOZuyhr0fiVT2J5txtMieEs9NUM84Oxdw969l0glPUBKX9GYfHsju2
SR+9EV5hXQ/uuMJQjPPmjbtUj05h5N7AHH/rGhdxjLJ0BLVOVh3e5uOKh/wyy+TT6oziwXQTOT9T
XaDecQhA15a7mRhWg5/6dj2a54NCJr8JDkK9B/SEqte3JbKqtNUo0dKxxHKRQNNQByiEq7AP5Ey8
JDx1cth9Q4JbtxbNsUUXcZ/LVdhQWRcF6b9X3f2ouFiqQ1hDJJXGZb2vQncUqeTcNXdVVwqveZS0
MWAtS56J5ZU3LQ7fke6kSqsa+6u0aXpTPHJATtXRdfUaHKKk6qrHELkwX7ZGAp9j5+PXsyTbubII
cxsVhPiUx+FCkw9yBW97jNHbJyKC2IoFiHrd6xiicaRQN7xvbdF6Z6RKAm+ZKrdwSIlH9cwK0Xmi
uFZawcDMjV0w8uwgepV2ycxkjtQ67xM4nJAWo3HmB6MaxuU+VlV0COPcWHskpyiDS9Gj60Bc4h59
vtUJXhcikGNr4u4hnvmSjsVSrw95ssJoy8K5Zc4EvxElcJ+Hnxv4h15qRah0cdHKPJjOxQi9Je41
bNIuN2V78LCW6fYxkqj4UCixvrZyaxMiwST0DlFZ5c5O1wu0/65q1108tB16dtt9FiyZLveT3Vtm
L6GAYmUPvQip9lp6+1hrcRW5eWRdx6WTf84HTj+ixd0VXY6pFmitLGtsrNpKkxEzZOtHXQmsT7s2
nt/Nqyuik185DFksqfIPoUKrvm9kbjNuLeA5ELJdVvy+jijehIPVo4LvtbagmTpWeTTIAU8aJXeR
2iUeDrtxkSG5Hqvdw2bzenNjxnVu0yFnSrVD/yRmZF8Kj6COFFZ3wVA/Xqp9GS5VdBVpR4d3nO1g
tKyBxrm2cQ0SR7spo1thSpOkyWhNGLok0aL3vr8QLJz3SXkavXJZ8RTKqhAT1tl8tSFLFFdz3Inl
OBd5eIvqiiNrDjqbIIx4cR7cvoOS7gyrQg82FtHXyRHJPaWT55+LcgreheG4QrQch5Wh11Il1dnv
EKCnk2zZR2TlO186Xc74nTdB965u2pCb0kbKnW9y7LOWyNkijUdiomPiv7vzyNHxHPm/ywEh1ylB
d1B70KSzCFLp2GcxtF5ffraEjMJd42jtw30cFfb9fVZ2J0caj0ijKQo/scgQ6cWcw7jLrg530Hlm
HlKMvxS5gqNfV6diHrznhayq4Fj0Fh6tvZbLZykr9qA4NKrYT3U0jEffb4tq3+aLjtIOOSlCNIV7
Wmq7ikjv2K+oRxWr4b3HT3ThF2SkjcMR80YYosp6Zw++917XJSjwDCn2beU3ggjeUQlxchgwn1UQ
DYRO9su2ohp8nHZ25ya3TlDlBPZ2Q/alt/yFwKxAy4h0dR+VUR8WozoKgA5314Tl9Cx26rDfRdIC
ywC5U2SWGb+OsQzyEAi1Rb54e2UZ8WpEgUgwTeMJQhw83U9H9BHLxzVjs74P3WJ6la2inI6oMvR7
H4PdWzHWNmnn5eYZMbZ588Wa2BvTbhyL5LkM9UqGTWm1BOIa1RDX0oxapp5aipgE84LzbYYcTqhK
k2hvb2YRkbNjsgZrtbbqCVyUa0nQNg+bRAphuEWNyG0Tt9b2uhuYoX8K4sXzbvpIotbsYCaTSe/F
a3Jd2IhJEUXB+035xMoyrRdUtXCn2WfTevYKxU6QexW+KI68L+ZMuDsBwpBQQpR5QjeRBOY8GGkf
5YD8MY0SPUxv3Yyd/mruhEPuptKB+yGbTEUMuu8qcS/blYE9ZPgCFjqeGBrxQl57PWqTYBX4rytZ
VB8jF+3D53Gxwgz4MYIafPJ1OK/qFT1ljVBTR+NkiWM72Wu+7qCm+FX7HP8I7RK2F4xD5hwIV9cd
Xb3lDCAvOPkiK/R5fnI62N3ah3YqQytU9X5cl7n8XNaFK95GmFtg2DeqAPWkR8Hm86UNEr1jExoC
DVrsf/fBKBTxTDnOs88yt66uPX4BCMyir9Zdpvz6C/v1mB+ifuimtCuKFSuNBhgKb75ekkZW6uKL
qvKMdGhUCC/sBi7T0Q/W4NQyaaiPBQNOws8n/sueD9i9axjrcKjOvNCdx8aXp21HIXQ3+G6VHE2T
D+98frZ1iIvOOnn9OOuT1YzQ7OOBonTXTIGID1mz6Od1NfrhzYKc/O2MhIzwwjxyiCLBXVqjJRGD
kxxxj14G5kn5+EJ6TTXhMNJUJm2seJqPyI3zazvvnfZqkt2yvhoGIpL3nBld/KaW1oAHDHKgDzNc
QFRTYuT0W8kuTo5iagYv1RPoaKpXE79YatR8KU8w6NICTXh2zJcCSarnZjFZfWXrEG/izslj3hsi
WDsUvjdWaRGHLItwQdOF2AJ3Ee9dVbWyeFl12G2d/GKtnhWkVXMHfTleD0ZrkiwJ+saKL6krSkaG
Xe+ienGb1AWvINXMcWTF84799mj7Q/yAdqP+6ojGRDikqAlZANZ0lM4eZod7v4qWxzrq2o/siO7L
pnUQFwZuNqBvRZ4a7WBdhAxc11CjBBiLrxvLwj/hoj59NpZCwWQVMfBm1pnubKqxI5Qs9uuvieTc
R1Q0kDo+iHF+WHwR17tAOtmXyg1HepcupHTvzSq+LDHH2UEW/YBhGaZ16WS5nMxyrBHOycwZrpF1
UxbOyou6Y82JcLQEeNHecyoPdWridSTM0vLonSrF/FauwZsMx/TUrvMPgfYIymi2G/fDUSV735A2
33dE0mWan5zV8zMnWspnQzx9xs6InM/YVHcLGmxqHDXEueDgkeqh4Ft/2eml/JqVgTtdFeHU7uNo
6o8hQeBk1LSxgwJ+XBWmmDNhSOj8jpXI0eR6/dp8nOq5f1NZ/ouFRggjZ3wMEAdA5YzwUxf+aZ57
Yo5ste7xO+rJYAhds+FcKJ2ox+llZgRRTlFlj42ObcO52ju3cWZdrVVMUpZZnJe+nS+3q0DPPowm
vosLDORdkySvEwaQNwk1Aqad7WJ2k62tl13ZWu8aX7QvdDeR0+oO/svB1fPzOcblYZcl5fsWky2a
0BV7n91S0b1urw097Rqv1wX1/anMmmLHhhW9yWOlXzQw8dPMXed7P4D73/YDRZWFNUwYNC/XpT07
UwfTH+PNW3cO51QPfNlEMRnivlCOppQ+m9tX5b8p+5qIVdlUb1dOkIM1igSpW09WJzrXO7xqSqKp
+LaCnZVxW1KYF6jPkcxgm3CtTTleFSDYu2W0b3H5vIla/zRGhrwoH7/6NvPJlCqA+pIQy06hkXPA
XHDf2LTYGBcs4iTl4r5bYaaDANbV67YV6BLC3I6ercU6H4clvllM1r4yCDv43TH6FCYcbjI/ubaY
xnw1s+qv9Fy+TRq/uEfc36Sdbyu8M0iuXOrAelPYXn9rhqB9GQf++EjslAmPs5/VdKzaJXu3NuPB
Zil66+wdPRG9m2k3d6uxrxgzyTfDBKy71i06JqzOdmbu1Q1NaGkYu9rJu7KvouLoL2jFCpWQWtSg
Hl3zKt8bLUnvgnF/U6tm/RrHlncWPR72WrjlPqGNXrX9PuxC67FORHZ285FYpxJ1a9kBR+wKq6xS
Z8kf5BioB792ypdlGaJHnidxVyyLdQUusZxN1LGXzebLBFPj2BAusAsqZM3gUTh6TmLcZbESnzKR
r9eSseNtHcgPLbUXnYUX7arO9/dqNuUNosDyg5U38iW0X/e6tQZ16DMQh50JQ55xbNcwZPv5WFFS
1mnmW7WHZG2ojhVN/Q7NKRHV7fx8TYbkxp+hvaZ+SITZurYs4FZo91CEc7jvGMxe221rXcOuv55r
nV35oRQ3kwhe+5lnPawx0RCo40mBswub9bgiEQqLLrqHIvPIhhF9aSqfsyHMvYdIZF9HX72ZuIcP
tB9ySBt8sd8vdVLUOz+u8J8XlXrhrs14Xa/lcPZs/VC3k8d3w6a6M31WwTbGCgA6BmWXP+p35Vxi
s7TSAS+IAHF48uhEOJc8p0BlCRN6R6MvM1Z5k711PCOIHMVeEm3jpLotXHoMidv0nfVcdz1HdrmI
kQq9HJbhNNhqJuHXarG6amW4pxl1Hudc2suBXz8YUpwnarmfskmYnd/XFgItsIfHRQdUrfFQuzeh
BLjdddr33nZBI1fyEEL3I4zs5ligs8+OwpdYWa1TWN0vedKSpwxSke3iPkfj3/O2sBRgiyAGqO7H
ZtO2xp8ctlikuHkYnPDtcusThqokmEZCUG9lSiAdxYUyRIFJvgdCvwK0p0isJiFZovP7nbC07R/9
pgAoDoYK7XFTDxW5RZ03OVeijfWUrgEPb2eZxeIkLvB1wVermOU+7OrowcrKkPTL1YoCnBA8886q
XFPg3hZm7q62cu+NtHJH7phNhKjZcYIYd7Ed6Dvp95FJK6dJPg/SUh/DcRwfajxMFTZrfp7vZ3bt
T62FN9Oesw3F2jgkPQsTrh0hclXkqkMZSv9V21lsbXAqSzIwrRh5bUlt2aFMw+M1RQkvuuNMS5Ts
lSEu41CpUL1oZ1liBwIfg0AqX4wsBeZ2H2rXVOQSNkNECqUeF3KUyxF1qdGtAIdy8jh4Pho/uxuV
g9KkZeiU7Zay0vdJ0DkWe3o+ATiFffcqGg24cbuq7I0fiIXzdjBlvvcpxb5Og8ALTDZz90GKuW+u
FlQ78Lx15kZ3lrc1zVhHxySbyUzCJvYFB43bGkrKidKf9JOs7991c8w9NAbUNJlBjnbstDw9N+/Q
38dYz5ExunQd4ZWOiO/mto4f135OhiPeCXihVOFgln200IvvI5xb7at+psaGcDDoY4XtaJ1iLk3a
CF4+bJFlC61/D9ljiU5JG4fDtVsPdnOStrLOJgveeQEWMYegzitx0MCwRPzO2IKnCAHn9Tw1uOUc
avbt12HvZV/yipMnNWHfPsYknxS3LkUdsqFtUgPmU8efO0aT8yGPRpslmBfZIw63MVGSrouUTcL9
bA5W6WVr6tNuvarnDCSbBVjR9sV5WBxgesluZwEUYwqQi3nZ+aNPuorvGk8c4yyZ71Y50JAlswJA
6uImIm8FkRuqUQCkGJcNO6Z7bKLJfSkx+ci/VpUQxALWmAZcOYBud63Ju+mFvUq/O1mST4o2pIcN
e2h9HsYxLm3E511LDMseF1EOENubg2Bfrl0o06VNyjj1Mm3dRHQrnysGOMT2rgatlDNUrb030EPu
e1w9PjhLUrVpXxbmmbsYNsAJg2GkTmvbkt3qB+P9VERtuS+82mJFFo3zcp6iPDqNk5n9PZQ+7Ezq
DoZuimSxMLt5oCW77luHF7/vC92NIV4o/sTpM3YLxj9MgMTzoVdtf1dB7An9tCDWZ6V8q5kCx57O
vvampvnB11aWu6zpUOPnTTfVG6A9mVfxWFvkHrLXgdeGSA0BkFX1IKcaTyYLKaO36xMXy+Ixn3zi
5EJdZ3c9uT7ODlg0gG6TkSJzajuhIK9DpXdhZnVKT/i148+DKh/xuHyIRvbRnT8HK2YOKCi7ByOc
wblDsIm9SzKPkq6kGSYbbNwTE5JrHhrimJ7nlHl5E10hkWyJ0wV2td4Y4EECyjTV4TGQsNAQSCMa
sl8veKEHpFsuDARuEhNVyzVA5jw+KAUZ98CW784vAoVAdzgQdGTxJpumrMKTLLOhf1nVgd+wciyt
n2fGs/Ovg7QbC1V2orrreAng9rGx9MMLTdwRzDTco5KPsvA68gxbtC1Tg0WQbwWngMlQe6WocnGc
aZ2wa5F7N2V/X4L5SQy4umJ2ZGo3TJGc3dJNGnHouMrOOGnDwPrrqPzlowjo1FLasQWYzjYqrLG0
6uqlvgKeGZNXNfpBKKRoRVcLa/wkC3sU0jlGEfkmiVXhq2QR3vJsVVaUPJa1C/jjlLiOZufJL0zO
bNj36AMM3gPBYaGRbt6Cn9eE9Ba+sppd71QxtXZlrYG4DzFQAZpiXOmtJydwBnGWLmhRmlu9RQsZ
6Dkp6S3NElLntUybyK1QasG6ow2q/tQVMjIHOxqs6FpnmWVhZ2K8Dqt9SsC8ed30i55OUb/MVNsW
R7n1qN0SAyzcIqS1vIJ4XBX93q6ascGGxCRSn1QWyOShqUZjbjKZlPlNSJNP3Ok0+2LvMSko9303
Dyh6BzAbcbbqYewemU5l7jFoRTDf16ErGcTjyNTF1yKDULvuJtXG7bNulFH/oXUYdr0wtd03Acfd
YnXd32Ph/1Ep/gtnv2/mnvsP44f/9aUdy9Hcf2i+/Me/rtTw4Uv9vU6Rv/CPrDb4K4whMCP9wSEF
egtMqn+8npHVsgcmDGWhvETMZf+tU/T+QjfrQyCBpoquLuSP/kunmPxFehRTjM1vEKIgWpj/87+/
Iw2pJ//+rYCP7I7vJ6ew/vhvqCU2zmGCeuIJ988vGlVG0TiAki5o59egXt8OWTM8jxd3fZvJKaPl
yWb1xURe97p1LVMfc+3q6HlUFAPWRySFFQezhUTgShCWx76wFGHGWRPc4/jHKSSS5uVcwTHc5SpY
u8PCpOy1LchjY3zY7sfZg9gQoFgk/NgbFcwFafXyCC7Us9dGeMtDpJKLfZtXniZBlb4SpyNR4jVV
xnF94ztSYcaOjc3aDlN7DpgZWnvtYxWYzogwAEIs2X/xlafGXdAsXXsz+j6+pBAr/ORkAWi5lC04
m7xwMVfIrzS5OPUBtux4x7mXyasM4qzDvHechqPnTaNJ8zJBqZ+3Tkx2TcskcetI2eSlCJ3p7AEH
iqtlqmJo5brqPy7hVC/U+FgagLzUDlBtzsRzP0PYvxbhPNIGGiX6tPRtrKZifB1lmjUxJ6TTBMLD
xbeen/dDnyH9X0p9qsIabeDaZsmUYteCIwUWxkjyMSly7vpMta9V10bNqTOJeU8nFZH8wZg7ncuV
fcHFG+EWZ0XdHhNbe/Iu86YPjEVHjcFPVXCmNwHWXZYfR8U+rMqkS5XdQjCpBk9UOx15dfl8BNP8
nFjR+th4oHeYFVa4+uW9G+BKU8a3Em41s1tJJZVOy4iLk2ey+IYdvyWKrckBNrqsTAjNQBhLg1KG
eGFIGTDVWcTckNmqWXepGw3cl0NBSwE/cKvAO/gVp+tQJl8Q10ms9Ybcxay8yuXneZZBfBiNsN7T
XUJyqCNpTtEwQkyuo1jcNQm7aerhZvUpGTFgZKg12cM5ARzwT2oN4rfd7HfXuppx2y+Mzr0dhoRt
+zDlXXWvKluzMqdyzFLIIG2PZZpjfTXGl7ekvjjm5PeFWQD9xoExlMF3aDj7UV7P5ybG4PFZLXsv
uHNWmegbLDyoQ7bgJdO+FXY/xXu0wXhwwQVZFUBNm9inbsVZ60RrPC1MOAsgMNdZwX8ZUC/XMxPd
6rHyFjlhR0gWIB/NWJjryW7r4uy6HFREXHd+W50dSzA5H3ScY9gswNg5j8vkEepT25x165qVKdHq
du2tJ7A2/gw1vdyzBwbnsndbsLteksgMluXSivXOSsSO07+ULIL7tlzK257tstgVkR5OKJ6T4wqn
Kk3mpPkzxijbFdKnEDoJFBYHZc2T7aqROHNbMDZSahl1WHRR7lRi1h0fn/M/yQUcWVef/+Nf8Mx+
eZ4NH/rvTrPtf//7NPPjv0IXWt7m+ICs4BIU+s9pFv9FnEkIb95DHhpvVN7/Et1jmwtTDIL0P38I
C+jfhxmstYCTER1wGEXRH3lEhCSkfUcDIt0FWQ2KtQByEyTf+AnfiPFNUGczhlEcQuQXDIMKz3kb
4GK44gxZZGV9ziS7OdSxnpF0xzCnOOPkVBWvGDPRtdlLERTPI6dvxEu4VPSVEtYUg0yeipvmtPpE
XSuFsr0Z7aQ6RjRl+cnWasmPCR1TeI26o4muw1V5ODsJNXj9+6lvfPOYyY7vNrCqpL6uWmH5r3Hi
UYq6Gg0mQ2gc32IM1Qrnnb00GUwGwRgKHMKi1cku/cp06V2GSx+TD1tPQwNEfzNtrU48KBz8wKtb
toJLN5R3W2dUXLqkbFnXcGdfuqfh0kklW1NFTpTXH7BBnuRpts1I4zXPyIvvginyxXPwIrozrN45
h0zfj7RtEC6Akfeo1rW+Di7dXXPp9CqX6hjf4K0D1JduMDHGeVleesT50i+6Qkz31t9d5CToKL1L
dzlsjaaqzatabI49w9aCxt3CMGADLfftJDyMXS/9ary1rv7WxNbKr2KyHLbe1rn0udml5+0v/S8t
4Az0HpROcVSXHjlHi0fDzM5L95wX/oqFKDf6yu+dmgNx66/nS6stLm13d2nB60s7Pl5acxyUadPN
VGfLob+07xRFtPJzH9HWR1uHz2Hhi2NwafyXCwiQ5xOAAAUQl/bb3CsOtRpsQstz1VVXwYYlDPli
rWl3gRhyb4Mbur+hB0tljxzJABLIXgAn4g2nyAS21QfvAl8o6Y3FbU8H/1hcAI5owzqW2JjXjWFU
iHuyNa7nKkkARoZmcRBOE92jiDXYwBPOm3e5bVtn7wKtZBeYhfMcyAWIj1bZvUAxZl6QlrYiBkEh
AkEf4T0gxCZYNneu4gug42XduuwnZ61ZYhfQR2/4j9FhdOddQKHkAhB5F7CIsS0pCK1WUABwiKqf
YZG1USA2lGmiR5n2zgV8gtm88V6Dph9PywWgyv0NrFIX4MpcQCxor0Nz1W3YFiwIYC5vQ7zicgJc
xygUIKzZMLHwAo8xse4wXQ4AzbILgFbPo77HWzjJyJeoBSFtG9oGaAbwxkQWEM4qNkCuw0k+AwXe
iM7NBbTDGyz+kDg5OsHsAuvJC8QnNrTPpjcjQf0CAtZ/A4IXcLC6AIU4RqrNk28DEJu/wcQNV0wu
EKMXM+5L1QV6nC4wJGwFIMlpQyczF4LIvhgCYLd+8ceHtpzGj2LDNAFXgTdte9Z3FFOAnq0WAKDd
BQwN4Mu8EReINBcbXKqizrwLyx4QNafqYlH/J3tnthw3kmbpVymbe6QBjs1x02YdQGzcKS4SeQMj
Kcmx7/vTz4eQMktidaVac9UzNmllaZWZImNDONzPf853Ise5yU4y6+iELl4sKFWshScpNgWO2fv4
v5Boi5Nc65ykW/sk46IxIOkmJ3nXsyqkXpiPy1XcAxbz45MYzGkAYdj01FQEtojYKs8WyIIDfp0J
4wdHnTeaMtCY65PeHIdDhsXvpEOXVZvzxp/0aaA96VV2Uq0zcg/hLtYwMSpmc6/1SeGuV7HbPene
cunF+XxSw5dVGLdCF418OOnldkJdVGCSEAJlpnP6okQNeT0TzPTiTHYf2pP6rkxIJnuUSVR5G6Mn
Q/VVrO/DBDMIpGxaX0nioufbCw44+mSR+e2T4l+c1H9xmgRYp6lA1llccybD8aOQi4mytgxbkUTX
BXeqWOTUWYfsY8w4esDfYx7drGISJ5Ir0ljDBR+X2s6dfktd73gduUmg0oppeKbSD5NjnWd07N6k
sviQWW18PeeEnqR2XjbRXYh9lDuCOO/m6iYc64Upqmb5jhxuzHlt2KjPnBRbPYplpec+6395yFGB
kI8dIxirur5FlziD3XaMFNtBr81jtTHbR+5xKU8g/OAWMnlI5/Gx4lSy1XkSjh75QLj7z0oHApqL
RygWxzCOSHUAThlV6FzDVdunnv2Kr+IeQc3xCRfxiYSiOgzOwlfWSC+XNbKV0tuMcfa1dNKHluIg
8OzdWS1a60tlTLsZ5fmyIxF4NnGwW4Iex+MnS8UTPMVh9ruhVUdnjO5rfoNBREIxsJMrrS/BnMvA
hOsdHmFfH6LGvGL0ZGwaLF65bmFbrVjlOBQOnFKuxTzInRnnToibJlVb1D8VhGKSt17hiMOypA73
lUjDD6i/uLhzsOGXnJLaks7wODsPx/Ksw2bkmxQ7W+18ncX5bdalF9owd7SqNHb6uW/sy1TLk/NF
0fTlFtxRnHqCpFqm+Hanq6SP+/t8YBZEIaR2sObkYWzi4pKPfdhIBNOLMG0FxS3TuJeYWZE8EX5S
3bqN0H33g+3M9t7jyC0KzT1oVvpQ51mGAM6dF4sKI9OkPxdWyNQ59w61lV6GXmjdtUzCGX/nxq3R
i5UFa95OTU0FpByLZ1sw/ZB5LW9CjdvJ4ugz4iG3ao7VV52k+NVPPaYjgY1d4W4Yq+Kr7dIGaMnS
2FPAN+/mXncuOw16JQ1vn0WizGOtFUE5I7dtZiq4sSmI1vMjED9taVzDihMJareVH/RZlXdORQlB
OqEb5G1RbJhJxTeJmgbFlyobrso6coMqylPurl2lcLSNN2nloadF0X0zRR/1qoM3zVbVJ6XcbOO4
+hj2w7DJRvWWZd0zY2G2NGtu5E5TennvgF/fhXVqfnaN8CHRwWZnpBE2wEvYvyyMoOZxACQbD5za
sZrinfHrKEsPqjKfCTYLyKrWZxxGvuPiURS6s409pd252FH7YMicwJ5xqNBIcFEJqARTN/P8Xfas
cXmR1qN9hZ8Gd4k5XbaYADf4kr1k72JVOXaWd9RSiqWQeG7LoliOs4bfOWtxRWGJ30nDzW56R4nP
tpl9CMfl0yyir3GvUeSljfO9YAL6rDpYvdgp7ITBbGwDkuLFF5XY16XVFkeaZYiibllQBayXNipo
gtHnSr+BMTykl4LRDUhG2a2dDDWGXXjbgrJRAOzhqbmht9r2Q9NBzDoT3zoerGjwsq8hQi9u+TRs
xo5pTCmWKphKnUP3Vf2tOYIuhQF/YZric3kbJNJnvC0BedA3wZ7ALNIrjBG9ybS1plfnDPm5Bx6R
iRx390ZK/Ee3SWR29R2WS216svNcuastiX2UeebMC3HNfZRHmLPvm1wzBOZZJwdoe6FIBHH2p/w1
k+3NkHoiTV7CulEAhNtwCL/qXuTG+QarLk+pxej8bIEQ2NQoCwsDMQdIsRwsZ9r3ZuV8SDwagXK9
SbOdU2GC5ZA/ELIBVJ1o5kNCMPGTaYpK3xZwL/WPVRxZ2vdKmv+v0v4vDp5/d6o978eXuPvpXLv+
wF/nWsvUERrxfX8/vX471loO1Xqr1IpM69EVY3IU/vNcq/9h8CMOJLkTL26Ne/15rpV/nGgKEpnC
lMDDfk+kPZWs/hhvgVxl2xyP1xw/0Sv6/X7KI82p2+MawYRrcNIEbshxhZOHzsrU+DqLbEm3d0kH
MRtbcmt+0zsjHONKr+tNHzYQxodJxblfqJQyKtmVIZCJOArPBISq2C+GsM59h+aUcJPHUUUSt4/Q
KNnnqfCyT52UwwAzkOLAI01vjUpmbOOhvkZjCA2ZAd2n09lqLOWGMEjjFmCcYtJKGISZCP5Mn63h
gDu8p3phk2GLrTZVZRBGgdCdYswdKsy2bl0c2bBMGtDSRr/UQunIQ9Fm0UUT52vziCXY/wLIjW9y
ART8OBK9jridt81AxwNtHYEsQI2nIJev9aW7WrpUXrGQaJfCw7PAC2ys5JY4a/zEmcvmTo6JbzgA
shYTE6T4Jpq88JGqLuizTKzCx6Jj2MkBbz29L+HkMOyrNeqZnVD1n70+0extpooM3DE10PYZIZBR
7TKHfr8ta0oY1HMZ43NyQ4ubTzQ31ZXS5tLe2IMU3Kx1yt/oTomYJTp4asAyG94Bv6SxIKFFZnQL
kpm6Cl2Z3aGykBxvuqY2++1o4lMxlSuLQ2KWNAzUdWG9Otj18aYYnfhacIBB7fSSG3bKK7mWdxm7
euzchYaRXbRNMnDMnpaZfzs0lLxVEuJ/tEzVW5R2aGmFgLxsKzEeMuaJzkbM1ZVtzi+YdcgA57yN
FArZGHytszBrso9uiuri4xqiSU+xueKYptvbPhHjhthSBhpdN+KtMU/XXeZxk+rHxRmCUK8L5XvU
NA4ovhi490n5SwLPifn081eHEfiqCaEc6mhC70JvVhl5XCJLH1QqjnfrgWcvdJKXG89ZkbspR2ty
FCUfUW1aA0NMaso2RVHAjh5NQMFJ6d5WbmmR56+iy7AwcJqt7xwnqelXabl3sxieIs/VBSCFisVU
6D30z+rmUE+ztA8UuYl4kyRmmN6EcSsln3QCMDlBMMYjzJaHNJ1on1F19OncrETqbc26HYK0IbaI
G95amg3i6PjV6Rz11ZtsshOaVxw0L7XuBGxzTtZ5gyPbTZISannhAAAvvgL6vzRHt7wq+SLu8Byi
2o9tnwaKpvgv3mwnt1W1dM85Jo0a1aSgXxZbqOn6bWSEj7mtaV9mFZa3tSWzq9whw7IJa7PqEc34
FX7WRExrJ3LQ+z5PUcgjDUb1L8Kbxvsw4Po2OjpiosPoDE3yXcyW0lF3GCPRw8uJ7Q9l3gyf+tp5
SKNYHGaVdUebEh+/aKJ5W3OYxcLauUQG+/bG1Ubj6Axx9xCyow9SaNbnkgq7nVt36W7WxPCLj/y/
eKpMB2HtsrIDvzLfBU29oYhw9xHEWxrRf+Rwh3KQVMuONi2B84UsN4lRYnd8lX7V7P1ffTPQZA34
BO4KX/DevU2e10Qyn4kw0V/lHAvKWg4GYgjO9bm6l9pAZVAuQO3Gbb4DaosXpSwHf/EYgAB43jLX
+xJSV3RhzSLn7CfFGU1C6S9YZyfQxM/fX8kdljcHexzIVv2d4C+TYspLJ+qDTCbcThoaJ3rVhnf4
U7l3LHOb+C3DfVoR5l4AQwv7bTiYC6JZ+slT7XgYYsf6JAAzsjsU2lUT0phhyCE/ONiLD5Ob9XtV
CI44UUgbw2mH8Vubrb/lSDO4fWM72sQq6v7j37b0rY/31x9jvPv98ddB9E//QPIIhf+2/9LMH760
fdb9OQle/+R/9z9+H23fzxWj7beyL7r1t+Hi/ZnEu/Lg/n333kU/fclfy75RP2241h/6ju9lg4Rl
khWZCTZswvXK/7bjWvv3LGbR/CXMFQX3z0mCzY5LEtLHEevaa/s4v+77jstiLA7A0GUuAeGD9f63
dlzs4n6eJMBU4DmAaIRoza4LUum7HVdlw//qFZ2NLXoa2cF5y8ySAi3aA97qihKRqRrzQ5RwOJ69
EOIRW4NtgqsjiAyKhQfA0ds2xHVNV4zYc2uXj57IXu0WYudijGNgkibbeKp7QVp4qdzwsWysJw5N
GKdNdyft+Cs373ucRSOCRoZLK6q6jWhMGrqKi46j35k7qw+uJj9bNINsMMPWx2mpXSp1Ofc6cnJw
mWbaeeFhXq+j8LWmS/SpM5rZB7MX300jtlX4kCScMFNfdkZoctybi6AgO7qBOtBzRZUpr7OtkEva
ZScVjMO1fPWaIbV3YCgxXXjNSEV51CZBS4uZa2LFKsJnlQ/dGbW2t1Fo0oCn8yx9zx7qfWLP6Vmv
edg6Yxe1pTee6bS/xdEz7YeifnPJK54xvqACjrzUBA9GQuWj2Iae96LMX+14NPdx57Us36reJQLt
dmydZacvNLDw4eDXqshQLyWk8DK3dV6SfBk7MlnDSNcaI9SORrtcnbedfK5a5FaSOOKV4yaHybBx
7YPF4RRWMxPYjB3aChJ/KHQqGwotny9xgms+h3NG4aZIfUMjbjBnyzGX2sUYt8YuY0h/NZbzigtI
FF1T8xh4q0JvTfYGmEAbVAVhQxGLy8xm7cIViPDE4AhNl24qu2oeTZK33DVnyd9I2cRe/WAmM05l
KhuoT7Afmdbc60MoqcuYsFBGw2NF8msHNeoScdjwx2rqr0QY15s1fODzTq9NNTO979pMeR7ykMXC
vYmM4SO5MBlYor4D34rS2g6XaJXdBgWh3OpNztVbzbuqMHfIppTZyewlrMJNFxoXds3QCkctBSh1
dMV2N+NELF4RZpwtzc+8e1W5w2j/1DsmWSrBtj6P8oCV4BzxC++EmtGpPeO1oUthkxXLtaaKh0VS
rsByvxETPXit/THDOrfrQge9z5bUqAzUspEPIoVDY9k2N/vmfqz0gzRRGJvQ+qxGO/PLYvzotPT4
IFlox6idJpLpSbv1mv4JvvF9FU3hna3VwyHGU7JFD9pLSHXBbIkz0XIbNAmE0NjsHMva5XDAq8Rr
wrB762U00LTV1B71guSVjJsnsvUWWWFpkGR3w0PSz4rQx3CmD/10GDrzSHuCPBCX3dMMnuwHrq+P
ete8do6eMuoo+6BcPwQVmSP4lnreUT/xrPfqTQ71w8AteDOxtw9kxrGk5Tltcm/x9kZfOn7EGWCT
DdlV5U1U7lm80WXrnnMm846DqJaLKVLVWVsI5jWe4wUJLjOGbgifpRE/syZEQHT5XCMswYHhpB8b
zOO7mPx9AKzrzrSTpzget91SLYGkvXGvmQ2qYURkZzBm+nHaTuyttnR9XBcLccKazhSAIXInte7K
bpYtfgELQyA2bllU5sGOewxCdExsFEdt3rXU+gAXzL5H8gRuosYs6JfMoGqF1T+Ag3Cem92xTUTD
V82Jt0kWMawjKr/th/hWF+a5KGgvSjRKg4oXa1ymD7XKjiE7Yh/IRRMAEcBzu+gkGEV35an5tQnH
FM/PwtwDHs/nSMVYQzl/1rH74HlJ76t65PJThFPifnnoC/d1CPOLbMDFjAfCWdM+qIBh/TEb0RLp
eToUqUenRa2/LopPOXOpVIanTcYw4dvZdEATtH4+T1zNDkbMhXx9eD5GR5doGLtfUMv1jZ6lKFXm
cDkJAq8z5vckzjbm2JZHU8Xu1g3H79SM39qb3Jc5/zvtJ/7aX5z2DP/8p3+7KflxT/If+y/l6oVr
3/+q/4k7l5Uc+Dc7ly+vL8W7vc76E9/dfA7+h7+2KqZ9UoAARrOJXgn4Pzj4rD/WAycOFawBtge5
8K+timn+AcUGOyBmQJytIK9+y8Fnr8ylH3bIEB5XVQgiooOCtVKyf96qsNaAlqCrx5+cuGu2yZCq
z9nJ5kQ6Kb0E18t8OunSp3z1QmkuJK+gPzmkZOPIbbb6pvokNkYfU272EHdj+IrS6VoBkX3jJgzd
1CJyqMGRzmHfPKt1nocff6LGkkakC1CNabFTTb6g/bcGvrhZW7hpJw09OvzOJKSWwzHACOhr+U22
1uAUmZfcJ2s1TlgMrEcFmY670h3XlDr+q4s878f7fO7iK23oZ+7ba+FO3xids0NwoIcHy0IYGNqk
0wy7dvR0p7qejmBREThri0/UroU+roN7uD/V/DRaUUx7vFMwVwyCK1uPGtuCxMpaECTtnpUVPSh9
UnH1ORubNFn1my2fIaOBmjEn7sRT55B16h8SimSWtZYSuad6InqKslNjkQaYgPaiMJ13cq00Kk7t
RiIqu4CG9VpsiJVxkmdfbBsUaq2VSO2k62cY/LjNmmtnkp3p1CcVpyolSZumRtSpNrWNeapbMk7V
S/xbPL0WRklfEWPgXkB77N2QSExqra1fm6cKpwgiNnfi0ktSkgtrzRPbAD3cs7rbH+K2mJ+lDHPu
JrqgIjkk49rhky/GbZ6VZDym1pmuk75xMh8ifIjqQ5rawquZ9R8pG8O8KcbRfAqn0Zt9aOrY8ko3
rw8946K3rBzSvY6OVu9mIFVfc8jPn+OIceXZglfF8FOqmL7wdqGl6wtFlb5VpTGPNOdHFDmNSKbX
56/N3FbaztGxemytCS/DpkoUiMCG4seE/RyheJ8USHMbt1AFWFtJSKGfyPBeN5f6a2mWVuGTNWPf
ltppew9UJL/LyBVkAemhnI56s6rPmtX5R62dbe2BemAI/P1z4H9vIf3b0+L/xNXUQYv+96vpdf6u
wGX949+WUtv7A1EOCi8rJEvnCfj9/QT4z2VUOHjHHNzThrme/Vlv/lpGDZZim+Qomh5GMI5rv+cd
e6/EUNiyoqoAj3sup7/3SkzcATPJE9hshibXWiHKZdId4VZ69rxpNm5wzmrdcRjYlV1S+uFhSeon
pnUkHWGraBUHs42Gw+RrpbHDwI9YhVeJKIdwU+c94ax1JLSmwQ2PbS8I2TfZdkyDTDVUgOM9mZJl
THN2AQDq7DutGIZHfa4jm3RcmcwbDimFFVhehf7n6LV+23Va9KlYFhs0RiTXeTP6ybQhVVURO4JL
mh4AOdvZOQ3UEXvItpmecnABTSCmBuhJ6rmQj+K6boydbWtOtu06o+x3okzsM3jYSbjPa9sSJOur
ZYFE3axpzbk1Uso8lxw91M7idNemcWzeeyTLzqcuZRPOPC7h/08J8alYYT+mJqxmqZNtT5wVrjRd
6piytTO3DEUapGNk3g0UUpd+OVPzwByg+QUJ+STx/nCDPMmpOv57D7yazb34ndCVhQbiHmBtBpFe
VRzojmIsGFL2OR6cMHNuExbIILS1POhE5F7prd45vpPFRI6N0ZUHfnFx88O34Obbg//ou38nL5iS
TTCjWItqF2QGqjx+vmcbWaXyaPSwh+Nuu2JvO4G+HJF5o6k7E3BVdr/9eIQPXIsHRalFV/n58cZQ
H+jKo/Y6nzjI406On0LJLSnvyvbNoINt//ePtz7/H99y5smrPZKhGfsRwdDy58frqzaVQN1lQBPQ
BEZdjWfg/ROqEsPsFy+NBeRfH2qFeSNhrpoNK8SPrL4WI7DDnI4evxnmD4m68i0eq+VXsN9/eRiW
H1yq/F24HAZP1tMfkIDx2JXJwlY8UBooJLpI6h2mGPebYPhTPuPH60KId7s5S9irIkaXLpkRXs0a
F/nx5aTjZI3xMnJqolBx8LbOZGvUl6nRnM+IR8T1A8lb3X7KLM3Q9gVMk69sCES1JTpWUvBb4BDj
Xp5Z9sAqFFGWdD2NuEpJxI1W+JTgkCGIIUpYb6QyK8GpX+RjuAEZqij1tkvti5c4dX7pKdq9D9RP
Oh+tkUj8dul6LqCURRLLUGFhzdjAu4LQsnQ2/OFRjkv+FBkWmyU/8pY538mUbDF7xYK0746YWnY3
mhprRDdg8gySTFTePm7b0LotOIwTnB5dh/JeSAZmThJlUM05ei5GVWyzvUYcH0PKIG2SEQT31thZ
ZM9knbTJ9lXqYJTQCntWu8LIS1yhYCPyK2OBpBF0VKTTqdq3DOPOe8DzXIl5nupbpRtdshvcuEJh
YxI0hxc5c9V4a5NPza7CUa+cBycP125SknH2a8Phk3YF0Vb1PpJtW5zrZRF+wvOitYG3kOL7RL+3
fFuIY9zaaQrjadPWRtzdUGOsJY+5FyXNrTnX/XCve26VHGSclvHlkhbVsGkzClpX+MKIP4/juoDJ
ZbXh3B84gw81RIkpSR9VPFvJh1p0daVoIo3iq6UvNEHhz9TPrzigC55KJ2vveuidkDaUXDbRjkeU
JXaZKgayFVv2Kz3jGdA2NY8bKHH2ANQmaavPkLdSsg9Jp2R/sLXZMzeLQwjPxuzTaNqD1mee+wCN
C8JPHPcy25Xx4llMU5lLPrRRX1p3A1jB6ZHspiq2rZI05I55BmTfkNo8XGf1UlAqytQ5Cz+xNTOd
MzCcDV3RGBaLZz4L4D20y46uQRbdtQfxIlTvat2+wvJRv1Hl5I6jr1D3GeNIL4YJp8xBI2IZG4Ii
WW6ghEyw/FG0k6oAE8pQnGdmKJn6NX07HwD24MLGZ+nuYYeZzr6ySjLw6GZ4+To+XLlvh16C7NE0
0912PG/CEwU1tru6wVx4wEZUPs2CazJY+nSkqL7ziikgHdJlZBZVGG7jtAcQmIxz1fnEIsLuTHYW
xZxUdC7e1mJ6jrAbSgTTOVQXegEaajuZdrwwutU6b9vJ1oB5MVoNXBG3srB+TjjXtbBg6N/jUomC
XJgAMqZiZlhISIfgSRHRN7txKkKfFyQccaUjbg/zgSZ6+zzpYlGQJam957h0VbUDluKqgJBzUu1q
BBDn6CDhUGS49KtJx0Af33RYJ1ePmSwuRTp46nogBWXfR2hG2qE0e1qlIdAWV+1guxXrUVWmoKxC
dW8NvF7UFI2bi+Q+gw/L6BMzXy5ni/J1DbihZ+Y85cXhw+WZZy6Ps/qlo5ij5NVE0fOyyScMjN5h
4r7BCmQtqmGHDnZWqPqMiEktqEHtiyxj8C5jCrDJI1W5tY/HIjTUrwaL7+4BlgmKllkFBUPcahxq
0n5em1lCuoLUKfTQKenZAUonDa2rBo9/uu0rmt0fp1wbl6PANRXvdU2J546viXdRlPXQXdQpLOd9
XUy69DnJzh7ISfh9D79167XEGrOQ7DAAzlsUIb6bXBRFqKK4SSJix4V17U16HnBWHjfmYmi/uPWe
mkF+uM2fHst0uSGuN3o24e9uVuwmKxYGQmJ6MxQ7YmA5yBBmG5Yo7ccZru2HimQs/06oq1Bq+rbE
YoFpJKqOf/+i3+2n1ifCGXU9RMi1zsd896KhcrZmt2bSBehk58CtRr1arIeE7hDbvAuJNvwrnPO/
Xg1sAwwbQjUOH3nqkvzxTp3gBbA0yxoDg6LvoCtYXbOp/E049XrNQQemoYYtlc0Z5d1OapiwBVeo
rajEa4cVA5v94JHh+/v3719fi7UOumjWOO1J3/Nz65J9T5bHpC2iTgfcaYnjqLXu298/yrrL/PFy
MdcuQ45qhrS5OHm8n78/ZivGqc4y5Kc6c7e2V1sMPDJj55Ued4g1mgYmNv72rf0tnfP/zbO3WENW
//7sfRcX3T+2fdu9dHHf/jiHPf3gt1O45og/2DYzYafHicWNDsg/B7EaFau6zpmJaLJN15+hoyx+
974ZLvNbfDX0nRkWq9YaK/4+ieU/MYjVdb4a5LFYGn5L3hQ/f7PXLjfcc1wvq5ODgfFpv/zDvjtn
ZpXCHzYCMDku1urQt6YXNanuUHg9hRs2JM6z2Wxi9Pjc9jPNuRMYtAXk4CBhqOeTC/hkjJLGkcV9
VZnK93gIbgxIfB05UrhhxH5DU9+byXhbjosPhWT+P7gE/1bY+UlLvx6+NNxDv/zj8qVq/7Hri898
gGXxf4G0Tl79by/Il/5z/I//bF5e45efLsf1x76LQqTl+YskoSRQtzb9/Hk1mha5d5tjJdcBjYZU
0v11MZriD64108UhwjnQNrni/roY0Y8IsyIg0QWs0xrwO1L7t06NHxYwdjyShQvph/T9WiT87n6n
ZqK8Lav+JquNUtszSs2/xIB4ZVA0rn0GWYM7UIMpyxea0MeNYXbz48JRyDgOCchNghV59hU80Xyn
EDHNnbC65IArMtmLaGlTHJGkr2N3BKuENbzG96fwtyRzXW44pKvPdqHqo2y1h2LhHNRIvTgnEdDp
8KfC5mOc1HSy0W3/OaRz6wMwQWM32lPi80Y/cYxi3Ax8Ao94P7K/rguzPVZNql4mkTlPs0obtl5u
9kEaMyHCsEvTY6osZs62d8Hz9nCXY89g9FoJ+6vqCo+tbjOMQd0X1o0NLJtMdGv5VWiOtxg+iN+n
vXJjqDPlsG+toTc3gxdZ9FB1HcI7ehH3zm7JgcLX+WKdh+3kmmegOAFnyKhJ7nDNiAFk8zRXDCTD
tLvkPBvvS24klwl9v1jgC9f+pKPdTQ8CpHhxXMIExhyHyi9h5MD3jBibBtHJRJCJOnsAWxK3wWx4
yE4kxokZHaDahOlbWpcpG1AQ7iB3HhHcZw+L4hjmTr2XciEbMSxyVqAzq6qGeGANQ18PX8do4q6a
bIQuT24CO+9JhH8xPGZ+N6K2bUxwfGBKeNsiDvuy0YK8aWSlX5Kxl2nuq4VT0lXMqaqMMGwQcATJ
qoSDu8nyhcGE/JL5MX7FZegbaAq9FSpfFLSyjSOHqU3OFXQJ67JtjmPde44/2EkpL+TSCvi0zjCE
W8DvzscQmLW2aR1ZD0G9EEDcjKP0XnpwoMamtFPv3G0Gu7uoSCstcjM1sBR2dOPk+m6YerDwGYde
v+9NkeERyKzhg2PlA5dWbjrWk21jprOXMIeG2DeD99HzUnkv67S8cqDL9Ds96tJbRiVy+GAkHNOP
Y1g17eOoSecxXLzkc6QXpnVdl0P1PM1pEe8XlyloMcWZ8nGueKM/4ee4keA6U7+vtDwOUCnS6KEd
3XTec1rDSDi6xfjmkKhRfsoBi00Tof+3to7goruV6KJzgjvL6OMwBo/Y2VrrnVG3tTA+sm2yc0ar
zhcxEq/CKFlmG2iUIt42hYZ/FJzueE2p1MBUv0JjXSS31Z3JOO22ynvxYNucBwNcF/NTwXR6DqBt
RyWV8326G8bcAzInO+MM69nMmQfpGLP2YN7X8Ry2Pq5p7yFZQ1/bupyjY1POow5hrFJoH2qsIb8x
l15edDk245aCUZVsIvw/1VmUpHV7IJkVQVSHpEMBm4IgKw3stcG0aOlyj8cQBbicuRYB+daGdQ1E
CZeHPpvu52YqModh+TBz0xyb6r5nINgdK3BfBKj7PKLcuybjQJO5A57doGkAgQZewrajKnckOelE
L1WaW4fSGKNr1zUGa5cXlHSg3CTwBwrP0lp/NAQfSoh//ZwUKF//xI2tLwsn1ZtKTOLMs0dU91LV
yVdXgl3ejVlJMLfzxNyDqYp0cFNaFpdn0DUr+gf0xgkmQmGHXO8JusylKh4RF8Qncs6K4gTatz6i
GdpPk9F3oJkaBx4awVLwmZUdtj2XipsCOQcH1qHhKxVtzckx4R9hf9jNtdWr85SzC5VHqr7mPOx9
1FhYq82I3Ch3UWflx9KtvHgnawMaRL6qGZt8xEIAeK5eshLU20AZS03PKA7quMgKfw5h1O1QAcqg
GDrUxHMyoco9itorScNqJ690i75YdJuBWGJU7s0exhDJRCoL8cEMTbTgvM91xI54nA28Q2yglmb0
NdKfzkVVOkkJsp7NN1UpKQLJc14rbxuL2nRivxc6edIhyJOySuB0UN+Hy+XGHYWZWsOGHGU9kOwb
a97Tli/JCHbzKrT0rAC3qBc6V0fdiHYlncFP0RCTjF7SB9Unbh5MLj0NfmEpDl21addNekzw2CTE
YKgCvyDriMtkG/cGv3cbqWElaczkijYsO+RoBbH5GUhHqvJpD7gWBP9Gb/rQHQJFZ0Dfb4GOmVAz
7IgAziY2U2dKbzRrCTG7VxbeE2B7UD1stMN+04xqqi+shA+Usa/xDKd7Tu9mV0Mas2U/QwCAVX8X
155b+rhLmWize5wdXw/zrrlNmKj3F6FpueMhsdEyD/bUtl+Z8Lb3tHx307Zj6oCxranyLySHkB8o
XWg7nwx0Pfsl/TzPqFjRcg+DKy8Yf7vpuBmA6dr7vCWOek0+NK7OFcPl1E8mHTCKqhBNcRShfvIR
4CJxfKm1otvXa5F4suE72DpBm8vB/jSAbwdgMzfO0l13Sw81FeYdI+oqgWm4cw3OciiydbFAYk9Y
jk0Rdc7RXGYnv4gwFx1n4q3jxZivRn1D8DuXvV7EmXWF9juJm0UvctOf8Gunu3oCE3+bTIqkh4gH
8axW+i85jgUXpNlgrLoaGcMe5DjL645X5D0iHZaSRYWs5FVGNsA6y/SBO1TapNpA7p/DfHHdpQYD
MDnq9rVeuMBvlr6DQZusR8q31ghV6UtsAE9YwBTITiJdV/agzXd2FdKFEFksm1AOI/iDlkjyztgY
ohfPRtxE1broWOUz9ML4U2Z0sYKLR4Idihty9jHXVB3fwi4r7oyZQfyjlkzurNNHkmbijJUDNTOr
HZo2fGV4zVer5EU9ljIvvG2Z5EMUtEzybWZVvWzD8yZzLX2fEEbEItmmxF26sB2H3I/5RsRUQNeg
xs6UpSdvDPmdaisHRcw/4lqcb4Ycj9ZzD5/wOUHqB1SRODzRhEEZn2lGVei2ZMsbH2dzaO17VWh2
lcOss7scxnYCLCef+mlXdfjvL3rQacsHQy4K8MIcUZ2y1KXnxhvPq8UzoTIs7vlsFzdwHdznJLP0
eju1qTD3PQx6c1MQfWu2SI5I0WvKhOQkeRR8HiYOuOG5T+BVsTq0mb2bJacvorMQXvG6uhrYQ11h
WcwSM/uEDssGB7tfY+9NL1z+N3dnuttGst3xV5kHSA96Xz6m2aRISZbkRZbtLw15633f++nzK9rJ
FZscMnIQIMjg4mIAY1ys6qpTp875L+EO8YSJArJZchWYsxVnFri1lilqldRR5WycGvH5wMCNhgef
viHvCt8o46A+5ekY36uKlH2wofhMgLYUzVi3Ff2QVWP2ZOGtwhUsF+TDTTgh7GvaPQ2KKtW1ypsS
p36SoX+WKz3sOsQsB8OS1imk3eQ+Mco2uUc8GfXQLsmd7RyhpH09Iee9wudhxM6KxuG1T2cV2GOT
9ysah/aXSljTehmbxnyPhU2WeLKPWoY7JVO3IZ1NIV2UYLs6KWA3w3r8CXFyfCy7XrnqhTfXFmZi
+W7mqE4bbWrYopFF6DSZwi5Q+3Td+5H81qfQfI/OfPPdCiNeq4ocdepK5I4raZZkg12v6S1YR539
ImFVjwEQEtWEiCJyHFRxBpQi4BbMgUVX2A/MDQw3/WYGiQq+t0GJ/3uW0OLdGGnio+Spo4ywsrKs
cXZVr5mfCimJbwrUuZAQ8uWhXSWoLSEUncjjs1FXk+5qVgVtvSVfDF2lSc2MvBoI7S1AkPCNpPi0
aIqmpvfbIMnF1VB01gNZuvNM66VA9bNlS7QYG0H2RWuC10OsY5FBltt/CGd8Z7YzYkYPZi8oZhPS
1ltamx2bX2g1rpEsQ1lQjp1il/UGoQ/rdw07tEKxwCUZQwfreuyUbD2UVoijzEhgv1A0W5SzQC6w
wphRURrBCgYHucNyVqJjqGTQYFolusNZSUglfo6GQArxKOA3oxBjjV5T4yZyob3KW/dlIU0VXBHD
pKNNoKTEK1ARL0uPBS4cRZWjzjuOKRdLMhvB+zj3cy9NkTQOMzOHt0aO/KBFcPpnUorhwtwXBUPx
C3BigKKEVa6JVZ/48xdlGa7pCk8KQnSZyf4dIov6xm+m5ueL+sDDr5f1y3bossC8n6gGOH7PUJHl
JZVnTsUzaECyG6RziR1A1WTlqjMj51Ydh0JyHZTWaBjOI6tAFkdAUSrwxiBjTf0DiKSw/FXK+ccG
7fG8dUs8/W0D4LiFp+LhvNtYKvxUjwqYJ5q+UUye77k/BW/Pz/vUKBo1NLGpYEAsR0nwQOqR14Nh
h9vBjoeRTorjX7I+p8qy2EUUe1Hnp2wCZQqaw+FcjNHm2RiD0ZNN3u0EcHzXeLVU02OMqlFxYc8e
z8mygNWwfNRowP0sRtNsKgStP+QkZA5HZKJLvZZ9wPoXduZhwZBmBEwhXUUxlqIhdXOIIAc7EzhN
x3XH2fCBFsabArui0vWnGg6aVubrhB66vzv/ucRf+bIsxJAQVcByOg6CSbx3D4d0YA9ztSLxYJt5
87OOTO3BCMP+Rg4784M8D9k3rptxJQOLTC7sx6NvyFRBWFhM1oDypixiUGHKpWNOOnWEJIVPDpVL
olTUIFHnwtNVv5yfqCK298FMKQWbmGViXomRpbrcmGoZlWDhbXKbHrsXnmcjF0OcTtOj0SMOgjih
YSEaEhof7cr28ysDSPxdBK7v0/kfcvSR+R0EPwVPDVhAMIkOV3xq5FjVJCNbxa0tcpJ85gmhIOoQ
rOQKY1wXYcWLO+tEvDeJtpqqiIAEV/xw0MineZmgJrAyWsP4mBW0p5VVFDtG5qW53AdXTmDPKHUn
tRNkFxytj76zQSXeBr0kdjXHZxF3IOaJN3CYYaEDhEE25rDgUWg3P9Gy4gnzqtXVBPZUZkcrKuIW
LPFiU02N2cmjjpJ9yvv0put6K8F41fycNqBicQvksjs/4CI2iAG5Qgh4FHyZ4XLA0olb+JpFtCqw
9th2sdF76eWoutg0lI3pcHBbi3IwRP6jeIdLXFg6Urhqk6xc106seLPehLAXBjXemvJ46fpabJhf
A+6ZagJ1Zi5DnplB1O/9Epp8oKlfUh6sT6iPrqmYGJAYqQMhVMNBPb+Wi53CoPQKeXHQl4ERB/T3
cJc2hlUP8SSQIdLw3acEAy2q+56q5njho50YCOUj0TwCwaZr+mJLhlOklGoNyWniWLi04KcVqikJ
XNXkdwPlH2/dE0PhVwoVUGNAwe87nNMgD5Mc8QiAOlyi2y4mlZKeeo74t/PLd4QWZP1oZ3O5G1Rb
RX53OFbqm0aM2Vu4KjVmpOBrZ1PwHNr+TYyZVHxNGyl4i66Tfzej2De7ijG3yJ6M2exD7knN9A0o
FbSnz/+s4xXQRZMbe2I0L+mQLBY7b/GFi5uIEvHMs85HQwQVni5eO+LfXj+Uxs7hicxVfbTYmJGF
I+5k4Uqp+kerGx77rHtE1+3x9cOQQnJ3KYpgIS9mhEOfXgJWC1atEhs8PdN0jaQf5PW2Tv9g8eBI
CPkOdiqb6PCTRh3A4h5Z09XQ4FMQRrN/BzYTiw3xb+dndXzk6VHSgiJQg2nmrjgcigJLmtTIX6zI
deIt1WbO99h3MAQTYgz9jeCNAbj32/lRF+8BzjxJOJcDVBA2iLW8meBRSD76cvAN09ABGMdb824w
uu7eaVr2aRgOT/iadLvUpp0DMiy7kK+e2J0W+9MmQceCnIz1cNY8ljG9xEuC+78v1QdLTtUvRSpy
g8zM+EHnZ3s8GlMFdgGq00GGdPn2yLK07EAv41lVT49SJlH4NtvH/0YsOB6IVp9FZgUWk1vQWHxM
bNTtAKEqCp3zuD8JNM7+6CTQ496rfKu4l6F/dLh6SCOPkeCsrCoT38+Ib/SxGruethX/9tqlM8mO
hY020zlOYYa2tQNNKVm6Jr4WZzuTo+s/OdtsBJ1cXOFtCDlpsXCpYfAWruiT2npY3FBv/Z5pen4T
h+338/M5ShwggsOjAvADlZxH+GLpDGRe67il3BHrCmaXaPd7l2dzYhDkfwTSgbr58SCtlU1REWO+
kmp5/l43wuYnJ0rfvHoqtnhLo3ZAiEIQ4nAXZENR0QkaEbHqteAt90uOEF136WV5vKWxzAMaBnRJ
I1Do4s9fvNvJbyOIM63vqgVYC09nbv0Vguqkzw4aLJcgcyeHQ7sI7xBSEQAhh8P5U5P71kSpVC2G
6TEdxnlXTRQMUtMa1+fX79RQILEEKIWS3dFhxdltQsKBqFBniT96qRMVN3LC87moIvsSTvtoS1AE
QHhD54EOy/ToxQcI2kHe1MGP2Uf/UqIStJZDNt/5KR2NQtaoA4bgtcx+MFCROvhYEgZyPQ6VDkpv
bLeGiqtXTvarF45RBJKHahTXMXfW4ShdGfeSWSfYD/F0HradQIzyVs6sd+SSevVLVfsfU7mjJJzR
AHEQhEj4SR0XJ3bstMY2cYeln5FEH7HNAruA0N67Senpt8dmcEFA5NQaArgGT8JNQV63GE+OY7ui
pe5gMkhJGThU742OHW9f/aWYFw707AZZO8qZ0B6W4QXj9xViiTPdyNnIc9D2x2r6LSnyj+t3PB+b
SAdXDkiLzptfpAIvDjDWxDViUAD21azqEppraltAzM+c2j0/JeMolWFLiMwMxTHQNfz/4UhNMAzY
n3F2UxG7eycZ30Q+FP8MNMJt2WjYvg24ad+XWMXTENS1FJoCllZXE16TOL6GiM5C+yFXdXPoiDfy
lHW34BswalfaDD0orB3uurY3viD7rEHPC9PmzlKy+WPoYOh3RflxejT1Fomryu9oRFkVLFYat3qE
NBYpDswicGtuiAVWsEsaOg1b+pdPlT9o8XWG4ufnxmjHcKOKV9bjCAb7jpo61mw0b1CyMeS8eRzm
0g7umjbzdaigsvZQoVM0ew2AhlsHw3BhJxz4wsdAM6krQ2r5MfcjCg7Eclw7g9oc8fKbCvuuRf7h
CyRv0h28KCn/nv8cJ747ZQee5FTQuFiX56ZBgBDQMeKzXUAO2yRSTuPp4j4+Pp32/i6lu6jL1HbF
n7/YXQhDlrKpcj2g0kk5SUtH/w6cHTnkIPl3ylTOF0pny2kJeCHyXKoupO1gCi0GLOohpUSE/yiO
Gc3P0QG7neZ9cIECdmIUgR00iXDcfUdl5NhGDd4A7uHWo0Yqjv4u9BIpe3/+Ey1vIObigDGjAkgg
oCS3CNd+GqldE8o+vfuuuIFLEZQwOnxeAJl58aFxYkq80DigpP4kwst0IYnxByqKTnK7QUJGOeNa
CGhc/goCrwLPohDA/5bwQwLW/2ORAEp8L769kE86cPx5/yywtdsf6Y/8+d/++vfm24+8AaL513P+
/a8PNbntc/7X9+e/Vl0ePh8gHcVf+xt4q/9tw0YUnjsyXAJkJ0mSf/FfJUX/2+CMi+INZT+4ZvzR
b+CtZP3NyTR1ZI6IbcIciBPzG3kr6fLfwgFB31eDhU7Bf+o//W61nHUGEhfjv0q9QoGOmhwBhwuA
a1NbXjQoEY1RVoTXMmLn6aaxCllNvRyZ9nxb50qfPXK9l8XXINFHIP4h0iD9Vw3id7GOVXoX2oXr
aFGXofyD7wd1QiZN7RfO7yKVpLg3JbYDMiYNEUTL7aqr/VUfl8L92dSQWvxGM9Zuw01hZH2Hadds
OM0WuqMm4dkO2zSX1qM5q7gp1I51++Lz/169M40q0QGjEC0aVJg2oeW0zKsBc8KK6rUOJ/sYiBlt
sa5SrxGWC9OrqZ16Ccn7sIayvqJXrOoCfJba1UNMe9vZoAkoWW+VILDlS79LxJyXX1FsLnCzXOVC
UBDVlMOArmoYvKCccl3nWJ7CoAE/ON7i2dwhUlkNqURmXJvUlHS3k5O8+jgOqCDuEsWJLEgqfeyj
k6IBNITpGDp5pXi6ieTah0xJrScFvMQoNAexpNVXAsaDOY8PpCL99eB/VRT670H4/yexSvyc/wpp
/zdU1lSVsP/PCP/HPGp/fN8jqv9aZ1H93P5oDsKN+M9/A6sFkV60iimAC20zoWP7m22v/M1zk4YZ
pQeB/xekgt/BBvY9PS0RCXjDk30o/HW/Y42q/o0sLtkh3ScLlL7hvCbYLC8zix1OyKXASxuSPtbi
5jSdLMPTMFYxCLB7vGmdfBf52ES9WJwTh3RZJROjUKd2dJHMwo9iCV4mN7Y2RFpZoxJIV7teCaDt
F6nrCpiGcnSrYIvpVj2e2qAOtI/pEBcP54dfpgcMD5uHfyweWxSyF8PjLJzhxT5BQweqvpYymea5
EmqeVpe/tX3+8ZFweOpxR94PRQBmGB4ke1HFF2mcBgxAVaVR9xBb2ejZ/GEwUwOHrAIYsdVEINFg
O7Zq9Pn8DE98RtZXJKgyTGl9L2P8Yti6ryUDRXRmiNOzm/mOtAGrdQn8sMxRxeQMNJA1kcnBiFqs
I3Alc7Z9nE1lKYxupzHNv0iM6ypRpt/KeMx8Oz+rJQhBrKaou3NTE9558y92p1Piid0NFkIQ6Byv
FKBXOynGn3c1+2pRe5jt+N3KxLt103Ff/4QG/SWCFYxumlI+Xvgt2kE8339Zfgu1Vi5AbpnlJmqi
iRQ3DHQv6/vSxV/Qm8boHpS6F6BHvtIgG6xwOHpj8JtxqFVcskTzSxDj6izJXfUrMP/jPjuxpQ9+
zeJ2sbNGjoD3ap4hqYKx3TzLfiBfy7zxwguH98TeMujGYJjOM17l+B4e3hbfZDCdtTg9IJTGKnmf
lo16oThxcj6siqgoGqRW4kn8YgOn1qR0eU5dzOGkXvPSBwNpxeEWYYrfbpmvW7oXQy02le63KDTG
qOMDCEPBxgod1+rKN23QvJJB+Gv7oicgqr7gPPRFxQAqMF1OIpKHbF0NmlCubgats1+9FVB45XQQ
18g0qL8dLh2U8VYvLbvwDMhUuzybpx3pQbbDYqP5g6GovFH70GhPKZrYKi++EkRhygO6VeKtmLUf
YXFI29nGagRZ2PqV1SOqy1xt9FFpPdIRXMYaGGJxVTsyiPMBdnNY1L1rony1Pn+ql5UW/mL+fuTD
9lcDd8PhhCak12WtANfO7a38MBstvm1mU7CFGvlqgA31NVZ7f3t+0OO9fjioiDQvVrEbrSpDVq70
TF+xwc7jaGPGstW6ChrdV+fHOj684lORwbMNaauKtOTlWEWFYZGBLjpfDDGwdnQgb+utfyHZPb4Y
6NLQA2D3oWYIrulwFE2xU5QajMbLFUnZak1pbZEoAac4ZCyjIhmv7PXx2eCxCu6vtccULEKSkY5W
iCwO4s1NpRaQOoqB7H5Ekd3Jp+sqNru1A4r5QiA88d2g0IpFBPfHC3AROKwCYVonQxA5cTRE7fM6
u06LuvXsWKkvTPDEggpZOzYm9BOZ9t7hgoZhhW8A3UuPZ0N/Xxh1h/048hEIcFYbPXTs8cLcTly1
3LIGmSZ5Cw8pYzG5JkiaUa2i2gPZqYFjanPQTGaFXk86aKiiYkaJI0tRGyjm6rCn6rZr3zrKUL1F
JhV06vltK0b71+NJXLYkt6wxIQ0KNrLDh/OP2jyxsrStPUOIR7hjmyqgN9o2AbkBEe9dE2O35E7Y
fCB8HyvxJc2ZE3GBuMxmRmFIkFUWcaHPGxVODeN3TutveMiVHiCvFlsX5bmLnXBXdbRYz8/5aHsB
NySFoBNJUBL66YdzRsVFmdsWVXC4Z/G66SOErjCkX01F/uP8SMcfm6EAktHCY24E8sVQZasFtglU
DfcGBV3RzFL9K1v2nV1tthrsp2qgllxQfEXlW7dWqh9aO3vQu2srHarIO/9rTsybIpqFqIMCx5Pq
7WLeeYq+jYqISwtq3bUkq3pnpAr2UUYRX7hUjo4VXTYBDeDhJLb5ktI85yh+gF1rvVIuwnUdxRbi
/MH46If+uAmmzv50fmpH0Zfx6IDQvKS3iBzD4hibUh9btU/EqEPH+ZaMM4x7fCV350fZr9DBaWEY
jfuSoiTYoz1192WQj3vfp8o6MK0y8W+Uxkki/JCL1GslsDvXqH7U62SkRhCPWgjFKojXFnTO66G0
2wd8lILKhWio3852G63P/7ZTK2DoQgOMsppo1Bx+XBM7KMnMNQ4ylVRklLRxMxdpeCF7FPt1sQAE
ZpECMQRFWbHFXtyoUQe9KzVm6KVJVCKt28/JbTQngQ93vVOvNEmO3zSEVE8tfAktXMeRLmxiRUzk
6CeAzOY7iLC9LPcElZIoGC43yAknKh0WExcSPy9WQ6EaNx02e26Whk3gosljPbJHnYdmwNzThrXi
qXOtbEvZiC9cyyeXBZg4qyJy92VEQWtKtZK842T5RYSIYynzVpgGubVWXGbJFizVuEXsqt6oObo3
U6lI/oWgdhRIwazSOgGaAmqeEt3icNMoQUTLElsT1+L7ktVwzWRKdh1N0Z+zZI/s0Vm5cMyPDBYs
E5Q+/rY8JjS0clTxq17sBxMQpRQU6YDPmvak13d50b6xfcnLKdiLhhdogJ1mokAeog48b0Dx7CBk
9oj8NEgQGwHomWC+4J98vBIaTXJqLCgzgMfei8m++E2ho4yhXJuTZ9Rad5sMjXrXlEr1MOukEFI8
1/fWZJVfzx+/44AnyAJ7nUe6S8B1DxdiqvKhgxQiezl+ZDfTzwQP0rHM1lxt2YUM4sT8uDIBrXJv
0hnZNzVfzC8b9Lyz52T2jDiq32pZ3K0BbeTvk7Q2tnRo7NsZ5bUL7aXjHc61AYCd+o64P5ZNLEUP
MZSxWdQIbzIPN5X4OpibZptOSH67WW5HW2ACCF6nTjfdtShzX4i9x5cX44rKMxcL6OBlhSIowSy2
STSjw9P5K5SzghvfKprPQ52qF4Y6DqWArshIQFmIFV4W0cq4FPnYPHljavjfs9yPPuad9vn8hjme
D91H0adDcg/nD+Hz8PLklEMH59NmkEHu6veVAgtOKkLtW1LXl+oKx3uToXgFyKDa4dIssfvDhKyW
EsaTp3R1ujOxUVBcSYmI2Q3UtjCaHPvVl5G4IdFHARolVHcWwWhgXti74O2H76i81eoKg6qhNy6E
vOPvJEbZP7d0qB3G4jKCjVfjOZdy0KUE/cDYgF8ZZ8nm/Ic6OQr5MX0iSlLoLx1+qBmi+zBGzeSl
CrlL1sTmDd6744U9d+IbQaGwEGoCJodNuPjzF4c6QWSM6ppNogjcYVcUleBw+tU7XQ9B/UO1urB2
J7afYlOPpsIIY4Xe9OF4Y9LFWQRN2MvsSLrWYkly3FpPcwuy5Xjpejw1OSBZlvhKpNv2Yq83aUvV
uZEQGPDb0ItDqKRy8FOW4wd2T34hPJ74XryreEmISCXupsOZYW1cm9WErXlVVw5vJhTa2rDqtud3
xYn1E2dJoXEpUD7yYv2gZFGilAwMmPTgR4YFGMmO9rklJF39yUA80nifUqBdbnKpQ3tNKTXMM7sq
f1cN+Imx8edbf+5eH5HYDSC9xD0OuHHx1pfsrI9sX+7QMFfKB60wtLVkSeX7sRwvdTr3XI7DJE7U
tv811uLZN+uhGtgWz+6qtILbHrG8eqVZM1TiKFf8t1rb9OYGn0oF3QinnnPSqHKEJ55bJH4QSgtn
ZcFVQQwbmMu8mrA+aFe0bG181nL0Hj4MUl7+qI1eVSGtZpPlZTPiJ975b7PkCkGA1wUwmeND2xY6
yXLJ6jAOe6noPTQ55TUd4eZNN7btpwnHobXhoIhh+b6E0wtm7LdqE/nbydLLP9iKYjEFZYnq2RLE
1E08aCcVh0Dsm6urADNCXl1mdyUwhBeGOnGQRZ5HpgPVg9RqsesncLwQdwABVmmVvMk1TfdXUyCV
t5jqopMRatUlBbqTI9JSMHiyChjiYqMYOZ+gT9oeX/dm3EWa2W2hHukY8CFC80ZLyvDh/Dc9ET50
EhX6OyRJ9OuW4WMGu6erWNqAMi8825kKpGTN+MLOOTEt4EB0kEC6kQQs2UBtikB0PyCsV8VoY8dD
2l1XSVxvZzmq7yXh5Xd+Vqd2Kpp0MKsor+K9t8xpMmyFTbVoRw8t1N4NEGfdzIGab3rM8T5MVSo9
Z9oQoxVGCxFneMf5anckQRdi86lzTw5H8ZKbgLKTIVb/xTUH5dJM4ZwgI2q2yrpOknwnUVOHyQN3
/XbU0/Bey+3+ButedVWYBeKcSEesBgmxYyXtygd45TIVSKjZiBhkm3BowtXUB/gA+xxFF52jbjXb
anfhej4R7kU/CrwYmRQg3+XG5/0iJ4U0eKU9RbKL8uq4dbJBecjzYfh2/lud2oHseI60UPMGb3e4
Rs4QoHSSZaxRWPvrsCgxfBqNYPMHo3CYbZp9gG2W1+QgOfaslgi60sHzt2kTF9elg+7D+VFOPBCp
F8C0IQmkh245y4XLwwHQhlCQzALz+5BW6NJkc+is1QSK+07OAmxeVQq7j5Of5fmKaCvf9Y2c7jAD
+SkPyN8YZCSbyUqCBwNZmR6jLq3ejorcfzz/W4/fVfxUIbIpDjgmTeLMvtibY2ToY1qw7hQ5MJcu
IyxxgjpGvgo39wGTV7dTSv3r+UFPbiyLxit0BdiIApnwctDKUQ2cbosRmXK8iZBJW8lyNbiBg7fa
+ZFObqsXIy2m11DhjOWCkfI+r718itM34ZwOFyohp+cDrYq2NYiv5Y3Y4cXpU4pD693GEakOsKx3
I9QB3FzFoeNCODk5JWynKH0IvdrlqYwTv0OJm6CWDImymQq5dOtGLi9M6dQoom5KrUOU65fZa2WN
XBhGM3r6MHRrZQo7NynHS6S8Uwv3cpTFvZMoclMpWslG4B33vivgh7ZjMX3USx8JmfNb4URZGqyy
KNGy6aA2Lrseg6JPMhJYA9sAnY9At/vYRatluO6DzH4aake5HjW7/jSWcvqIoo9067dddKNnk21e
ihAiR1qkgiBydPa/oO1ADjk8AT1YU0fSm8GbVCUl0o/ROpPDp1Gx6qvQzH/2WuTlXRRcR20zu+YY
BSizRBeeQye/McUiCHQk2thQH/6IuPNDeZyR5kAwu9wavYJBHEIMF26RBcCPbgttLfpaCvxV0PrA
Vg6HsUowx1bBkuPKZ93MWZC8Tchd77hrG9tTUQ+4jprAWsfIw33FSydDTsyyP6mU9J6nnpLQhY1w
atO9/D2L/BU3GmtAkGTwbB+aZ1ezAPQz0ONRzT85q0A6LSgePJlglx9OPUlIS2iFcBFMGkpUvj55
WZkEF4KcOCXLzQTUS9QkeW2io3k4St0N6DxhCuzF5OwYC85ZguqD6D291eUky73eSctbGXK95mp+
jPfj+ZN1ah/R58H3gbcur8PFKaZnG1hzYAwenszZddXH9QrhuPrd+VFO9CE4KcCsyKX4B4Omw2mq
VZh0LdYDXq1N4XOKGmzkWXMnfZgQhr9RihGfxTHumzsQveE3lA/HEEd1wDG7uVWkp0FtdDoRvkRj
N0LD6DeY8R+BH6duUtZUIAosiuJCb/fgUksqecT6eKCYIWtbVLsmF3Ud62G2bTxpC6NwdT0zPpxf
FBEnlp9e5JW6qAihVqMeDhoEXaQmGTFtKtJoHYXNQycVMUoqxmecpD6eH+zUd7ZYedoQZNWglQ8H
U4vOHOWJ40LDWL3WKhupwdjo/uDmAc9no3BOXCInORylVxLDyiLWEd2+NWqk2cPc9vX781M5dWRQ
eRG9M9rtGJYcDhLpU0qKTX8gtbTmo986yl2GtOZ1LtXtF1/SnXXsa+iiyoNyYXqnvphAgCPMghM5
qdfhyDTo+rgAI+RpgRRQh6zD66qUEB7NTORh3EzOksfzcz352TDYgPoOeE9ZGqlUBSJM/KLRGwbH
8bA/0j2pj+LN+VFORVVmBJJOQNUpgx7OKwpr1R4iZfR8P8Nhuhmda1ox7U5uUUg5P9SpjwcNVQfY
SokIgOnhUGmtm5KhJHhnBtpwh6Wd/uhbbb4d60BaZ3z2HXbww6cc+ec/WEpKrrIoi3Jt6osTUMpW
Q4cU35ZMG6OPUVFqqyxDjf/8/E59MGoa1KN4CUE3WcTzOY3NqE81Al2DGkjmDBlKKGrh/Enchp0j
OngCc+gstmLJJZybuEt4M4yotYPZ25U5lZV3fjan4iJNSxJJEDws2mLNqoAdWevj6Bm6P7zpMHwI
1wN2WW4to97p1VOGuqqcDhcwLicf/0IOhKFBe1HDPtwlZd4GrayQWw6dLg+ukVfWg99OzSPB0dz6
/djvGiCgV3MR9/eDE+YP6Vxd0tU5lecBJgJRyBNLpcBy+CN0rOsKZeRUpIOvblLF6a96pH2e48aP
rqY517/L6qx95p3QoMrYtBGyjq3xEKTxK50A9lnYy1+yiHgxWo9lEs4k9GbZ3Sh5qG5ip77EAj2x
dcGMczdQM6C0v0wFEN7Dh8goSK/nPgndPtDm1B3TUrnwdU+MQ85K9kw9n6xg2fgtM0Uts6ZVPEjb
2e0YI0SNpN4lyZUTW5cmLxxJAW+jNba4ipA2rWpDCyFH2FJN0DSnb0jc5Vc1+ByagIGBoSx4h6vz
B8ZhTyzudLYrHh8W3BehtH+4Z2IVBe8gTBVvqEL1bZdY4QZJinGV4Iy86lC8usYAo0LRNJxWc1KW
8uvzY2AyVB0BtQvI0GLWdYg4aBgEiuconfyQ8RBaW3k9vbcG6ef5mZ64M3h3UFsSjTq6nIvTgcXA
HKT2DCSosaebSu+q9ZxU0ntZay/dGSc2DEgZyP6imYun6mKoaEDH049sBS/oJHNHyxxWahH6F2Ld
iZvJ5uUGwAKIAMDPxaeza8Ova+i9XlBZIJkcswmfgtjuSg+WUiKkJNvwLlSNRt8EeZ7kFy7GUyny
wfhia72o5phJE5qtE6k4nlf1TzlDKaTX1XY9R47f45uu51cID2drXbIaKAP2qFwhLap/VCPpBvmn
dRHZ1SrQg+bb+Q99cvXxohC4RhEKF79ryPs5LijSCpf5CmDdlHrWZKoXpv8LBnN4dMi7QaLwDqFl
zlPocP4yyheO1AQdUIwZiV9rmqtPs6a6ujJ/1ibsW1O7Tq6MvYNRPlbhB6Se8TVqlNABBdz5+V0g
0VBZtYWvSdt6VlrjQxfVUoD+tZ2/GbsZA9cO8r7p9hWsrusK3y90pu3RNneBJvyWor33khlgx7Yp
EiyZfJy5ajer/QJVTGkybhI/HKftPGMovpnaRg1us727E78Bp6dh7/qEI9eUXGU+iCpWKoDWEu1d
ouS9Y5SiBg0YF+EjNdZ246yVIcVfStl7TcGxDm4no5wfh2KOqarlSMS4I7ZhsWsjOxCs0RrHtSrZ
O1hFUCxwZA0RmuFvES5X6mBRL5P37ldT52eqVwlTrBqKtbrNkazNN83eNyssY8Na1z1gG7dRG7y1
UmVKQjoywnOrDQf8t/ohtq4EeTq9tn85dO3dupKCdtVNozVpgL70EASrXi/N9/4IvcXTx3aAN7z3
/4J1h7Re0URG8ohh9mg8JnYzv1WNYaqpjY+I2/LukvDs69DNdkkL4RBGiLs/qRQbIANp2HoWlVR+
MowGIXIVF8py70c57L0pU2FTmVO6SMC3C/dKqSdfch1haokyo6G48d7rkjY4vpfG3gMzVXE/cKO+
aRBSiPTWUzD5rNygpaF8lXZmgsos5sq3sWnVDqaYszpeoRcsP6lBhuNna+AMiYNmiGFDSKzfUfiJ
tZXVqo26MscwrW4rKEXqBkvHOkMUq6tuHM0HXweRfkbOo4OyuVL83qq2vY0k0L1q5dJHFBf7T/WE
Kv3KGugaoM6Sm18nduyzaefDfa3k5Y2dzRntZ3lQXV46srlJ+nj4IOto+aC0Ug+Yd9owPMDYKGhe
B0XbOpxWCKNs8cC+k9vGkbYDDhbj5862W8ONJ1WbXeRnEC5HVzmLvbSXtZ8jDsbonssapkZSLf0s
sL7QXag18bBBvZodK+fp9I5gmTrrOZ+zJyPLU/yQA4olKwqC4Zc4Lu0doibZD7Rmo4dBGfv43g8s
/SmJ0AsAcoPKlYs8bih7qHn4NTsmA6mbOa1W4RvXpM0O5fGmdlNjip7yHkEtkBKDXzyMKvL5Huo1
Vbqanaj+jtNVgYVemucoSlpl/6VFmKPcVq2dJWsrDownNOqH/gpdPV9d0UbS7pNwdAwancgQhOBp
pHWbOnPjhvrEoUQfPuvWeuKU8tqqLZwOVGl27pMAXqYr+fyQCGpS4KZ8NGFJMCnfa546MPK1/mtQ
y5K0UgcjihCBT/SnCDR/4NpWOaMIG8ZR4o1gUOo1WCnF3jlS0spe5NgkdLmD98+qaeboQeUsIzyE
gkG36n2oBitUK3LJVeI03zl6hPJoVOYa7ai6K6lZIw4QYnOFbZmrBnHavO0klQbyGEad7lVQSEtv
sI0+fmOq0oB57Vw7iEBIIfKbkrPXZW60sPZ4uuSf1EFu0DPosyK+mpya06nKoZ0B++79ZFsPZle7
lRp1KaKkBAW6334LsAs31rfjaBvvpXCo1E2VznVGk9scFKE5ESHN3DVVjhkgAhMEHCoULih96a1i
FMlwNZo1mhy0wsz5OuubXIm9rBocML+dgZ8AFiyj5CvNV2By+Si9lfFzMxG6RDdHSh+LMbFNrDBG
X6W19m95Bc9OGBh5fRPld9S+nPcGoeiDoeI27vWV06zNyEyv4yqN3UAZIgKLVK3qylIfp1CJ+WOn
qR8tPy/ZUWkh5RdyxCNAqA3Wg84SbAEK9ABoFm/EAHBjj1uxjlN28J7lygA3+RMSlXLqoU1IYprX
laf5yXduJYw1Ygk5RAC5roN4/qrsml8v4/8FKu9Zw6T/i1xdgT75Z67u04+m/ct9zpMDgq74b34R
dDUDzr/g5wLPxCwGON9/EnRxPqILCVZHYPLB/Iis6DdBF+cj9I6E8qtoiYJ75I9+E3Q15W/Ro6cE
wXMahD2EuVeoAYBwOXxtIEDE2wbgH6BUyoiAHQ9TJhNVqjKMoFgoTnLd+/rHVjO7hzKCZNpRqt6a
FWGnHywcKTDuuLHn8UFN62KTZ7K1GiFX1GQVAWbVsnnbybWOPSI9MCfR5ofC1EccHuMKJf9R1a9o
NXpaK083FGXlTZSZLTIaKAY1Le0PlU6QVyZJse5yuESOKVkuUIKbekpbT1OrwthoYSvdDbP1UeoA
71HDkjZtb8Y//alQ7tVWyZ8SaVIeik6T3qqzWT90QyRfk+pnt0aPNqhb5FOvrQhX4ZOShc0XqGZh
fzfNa6wsG7t744/F2qIdETv9j0rjPwg7611AOPYiZeYgocphZn0G8WjKXL3+okaf1C56b4bWbWjU
OzXNroyp2enhLnn2FRVFwPHBKPJn36y+5HP1ta7za6px69RybvDJuS2scYOn8YMVmA9KkD/8B3vn
1Rs5lvb3rzLYG9+YA+YA+DVgssiKKpWyWjeEpG4x50zD390/qmd2JfVs6+2Fb9Z4MYNOkuoUWYfP
ecI/YK/S2poybwZfuh4xbhH0cq377mCccjO+CuvyKjeA1sq5cSSZcINIsqtJchms7KHsnwbzPsbJ
WInwYqzTtTni79SMh36ooGJ0JQQb4aFq9Y7omV20TXBlTXVtG1r80I7QItrsDo+CQ5gY+6n3vyTF
fDc06daXWugaDUrAsoujp4fa8sUU1B4gdGxVAnIho/jSIMg+QkvVBP+874vJRkffHsQvSnoIqm/j
NOODHR8wY7rEiLywyyzYG4XljbioOGYg7xG1451E5lkoZS8V5RWOA/jGWseyrjdVY57LFStCQ5xx
E9kEZox5qubghbxq43MrQsFHOu8Cza1q/5ES/WtuzCuhvRDk+DwOE3ea94xLsX3YaPKpwyxEqL15
/tLnWyykbkNpXhTr61U/CVeZKD+WhbxJlHNVmiIHBPXastJ1I4i5LRjtvZAKXi3MXhMUN5p/XShr
VU0va8mH5jCuOzlec37HYXSKhGArWOq6xv3HYuCltNoRvc+jnJteVdzOzZ2fd1voEw+zAS410zbM
ptwi0M+mft4ZmfoQ1cEp9LGCFdPzSSDfUQtWqiCzV23jBEq6FZKHppd2JBIbrST1EydnnNidaNHa
vbmuZPmM7ndwpNTbZWX4oMmP7KD9XDee1ItfEvlLbF5KIZ9TheC5X2GUNbxwJF6IyXCV9wqnfrgO
ksoWR2Vr5PcYOpM76tqelohrlu1BGawdRclN1Gmrpi3h1Z418NfMpPNq6RJpszspNjx1ODOVs07b
o+WD144xra1pPCD+tK91OIrxTgxST1nw4xziRq6s5ah1myZ4sFLcgrTcv5jS4cpYHr7QtK6lflN1
l2r1LYN2r8QezmurXIu9sUX+CTL8YG71uvJMsTkoRezppXVW0AG3yT6K3Bni0S6QXMUAxa4LbIDT
BNx+dq4J9X1qaJtJ9m9Iqd2mLJHUyLA3FqwLnJT3gn7R49Nm5PK6sIKtTC01zOs8q90p7zeN1rha
+DCp2qlpG6gaTboeRvHWr/ojYjB3TIKfJRNd3TIaSHrrwu5bd6zONL2IuOZg3TblgJ3VRg12qGKp
vXDbtOh3yDK8jng0gapaN6IlnhSrRia3I3MkO3FqRsS2LqXeKD1N5kQiNK8Cy/Dmel2xfcnyoeP0
t7JIlVXX/kvozw5Goz5FbrIHnrDFzsmwMaTal3n+tYRIQ0D30TzvtI0oq7t67j09HK701BxWqSn1
Lm3eyEnK1Loz87Ih8pcPlh/WB1RQyrO6TSunMcQ9Zfq5IswHpNKoggYBgoDQm+edz9PKhClcqxHu
YPAPfSk96NaQoinWxXvU3C40PdLsQpLYHMYm40ftUofA2krylySfr5BYeeyK/tggh7Cv8Cpx8Z0T
N1oi9Ye2lCFPIpx+VDl5LrWskU/DpEhHWbyHcaY1frpCAH01xKITRDdhoEcgwoOUvVtJazMyvMY6
G6zoMU0p3pIym/FLRi0saDYAsC7arCnX8VQgTzq7SVquU6Zv+3wtJKZ2HkP0aMcESx+qf7upfY3p
9rC3UtHawATGw6Iq3CqI7oj5qZNN+FPiMq1H61Qs9nJs3ldhf1OovmCHtXFTR5W/GviwEnzQcFbt
Dll+ijIEEeTIVx24ErhkZuOul4uvQ98/z51yHdb9Po+HyvEDfHty8RyLLjw8JPG+1Ev/sayNzkFa
024jno5xl6OqicFCE4S5U6Qy9grUAigsAoxocx6QoauB51BOiVlNZ0LSXeDLd6I+tltBiYOtKY1n
8fxoyOH9MPFdMu2IeJ1lJpbiUDXyWPgqQlfKepQOhXmNzsywSgJlou0xBwgsp8e8RIrZqgLY1zhb
9PO92CkvwlTV9izhS9jGcM00JfCBQFBpdKN6oO9zSFL/Wpr9h2TwF7ufY59b9+AKHwdLPoHH8hS1
/RqO20q+DArs1kJLOLQcStdDRQMsFkVhpWi9uBtCyjG5EKP1UOgYF5aYKAmxQM2fdMVKQDKH8J1e
4Tk8cuRXkdMjZFf3c7VWG63y/OWOpeTmjmylvlekUnfWhibP9NTe5hUSAMhG4zsfh4rN3D44RGFy
Fumc370Z0JDwaX4IatV/U4XW8EzGVauxYyKCkbhpJ1bU7ow2/JrraAJayXyAbunjsRMhxC1l/Tb3
teQQNnpyzPRJXEeq1Hq0WBJbbFoTQ6QSsGi9kbO6XBBcE9p1ZEsz5Z1ujg5aKs160PN1qgiKI3b3
5filitRDgP2Uk1n+STGQw1eQfCC90IhT5jXW5edNWm9HwogiDpu6AS0ytrWNgPgxSJ7w+tXtJgw6
V9amozlUV+DRMbwSsNsTE+Eiwb/aVcrsmlpyN1GdmaFfO33Vh16p5FfVGB7mPJYIbG2a2nFd7nSt
M/d5i0K+0+LWfixRyjtjcpqesPgiei5+APgEWKpXYGx5gfobd03ZlaJ2YQaTuR3C8h6f98BTog2+
AsLljNDjDaK202wrVhmLnGlDBxAo8N0x5RMfqjZbV1narMNKuctLw3D7Rnj571lhKZLQK+C0FQNr
oHY7IQRJ9UsDBJujbSXobGvguWM5ncm1/BQ12Uru5a8diSZQJgeXuO/133+VW3+jFfGzcuvLt+xb
/q7UWr7/Dy0k5NVgFTGD/mgyq0qLKBs9YeDqlFxL0fRnqbVUXX+UVhJ+s3x5EUuFK73INfxCZfVd
3vltMxpQ+kKwf51uMND5YbyKqIxG31K3C7wJBHyIyd9Pc6KGnDhBawU92vrjkiYHVSNEB/AsmbYG
+zCfGzM9o61uTIwMoIcJ1VpW8gpkTzy3UMXljE66keXZl0nuFcNZbDDvaPwZX8wimSOMBJPizlTQ
srE7tD6l0kbCVDAGp6OjZz5g/VTgU+bXporPJ/OKvAoQCZ4mXiT0+/5G0oMi8YK0CpXSiZo6Fl6S
tFOz2lH7UIKuL9IWSmiYCfHC/4UFjPSQGEiC6QwK/fSD6ced4lVNHh5asROGs3SI8nA1p6I8eEY6
xdlS5ZjNSRMjXd3SCw2V3J7mWpvozmIu+mi2InA3M9SVAJVR6oLQlQwhSe3aSDRacNCPQ3kdD+hO
HMKubX36QqDIYUUNnfZIq90Ur0k0NGDUCa6aSm9HWiTk4T6u4wIbWMWs+odpbMb6pk6GUXLKesym
nO67ny19WUTdV5YFNS1zGFQo0xH/Pzm8sGbfehiBKZdbasU+PBtR4dFTewAXGtecKsLka1C9gbXL
TsyLISYE361E/RLKUdWs/IDKx6upZ2X48cVAB00g2pV1kFGMoTRAbPINo8AMwJZn1Gn6FxHjNC10
MSvsZBWryzIMb4Tv/rWYkrS42QZKBkXExuV1VNpD+t3wtqAVljzjOoavqYbZgYxaJZZe2QYfujp6
qTpVkK+Iffl6jow6dDScUW98sUQC0dBjR3s12EWWj2xEXLx3K4Do8ZYBQZ2dGeCbOYYWj16o2bWy
Abmrl7t8yKRg04Ty5DvFrNJu7az0YkAsetWqVnVRdl2c2jpOvaHdDLp0weHTblu5H9wKR8AbuRys
+1bMyqdYxxuuLo07MYiFCU6vol4USp09y7ShK0dVOhX9CDiE90oVQR4YYzW9L8VRvKoCeNh5X1pf
QPoHZ0FAc3yllVSXTqVZBV3iLveGSLhSyn5miFOk+ylK6USok9Y+DNpYXqThoD7Iah2PjhyiZmIv
QMyVlM6KZw6mxBCHszEb5Gif5KLgURc6Cp5dW8Y6gOSbCpPjkSSap/mF2rFw216mNJrF6z5tG9fs
ZP2AvRQvocr1ZWDml/3rZCJVxxfsO+v9NBWyW+TkeDwcCeYJzGKumqwpCscatRgNZ7kqR9tP4kx3
0zwRdUrpFEfMBGuCZFdpEe2FKJIsZWXWQ2t6veU3yTEVpTF2Fb0Ms3v2QTx8XVQiLCdrBh/0eZ+l
1SrTAkH/EsTNxMc7jXg8dwWi704fzpiQ5TMiYMd59BvMSqc6Ms4tMhfdlVsm1XYxJ+FLQi+8p8Wt
l5e93lsnzPbqJ1NCL3GR8zVC/DRaueWVouLGEiCtrWOZkYuT1egF3+M+m+duLfaSCFS+nctVMamx
DJe9DXHEiyWKXjEQ5ftB6msUOySFRFEeSswPECtMDC9Uiyh/zJowqXf4ixXxRigxTXSRJfczDwh+
oODfag1hf6folTlS2faF7ChdEIeHqjQZrPhj3cytXfuVnn4zhlyOT2pZlaXXKkVdi5sZc4L5ioSg
FRyrquR0X+eoDOerhjZeYCt9zyzlzQl3+n5kvBWh/Dg9BYHNMANDDcQowTt8BASEkCPBxHW+jSQ+
Lje5AaR9VZZ1+4tT2td1IByDOAJ/h6bP+1agxoxlNpTetzFAqZ7KcJiepDr8THxlmbS/PRaXVeiY
L6LagIJQMnu/yozwTKozgcQ+w1I2MLkjCqM0vySVxWC2TJqzyeeh+Pkt/AENtKwKw0EHUIUIzQ8i
FumQWyaf0CKvDYqiFUalBGsXtK5qzLGLUH60ZnItJCCgrcoVQXZhugoU8vbn72Pppn68eObcYKGQ
XwX3/eEWo6ht4OeB9naQBzQE4uDAUUu71Jzq7c9X+nHTAKhYuB2oI7y6ab2/zSZxMyqkWUBMO7eu
sfCWvLmZPkMz/ng9AFWwZwTWDe6PTvb7VXIji/u5QR9dt3geGktuVmGQ+4epHctffgqgGyLWpXLn
ELD+KIExTxqDOD33bY1R+t5kZhYO8mcEob+4HvQkFmFMsMwLh+f99aTo9lLCxRZ5vU/yE6g+fRLf
bE9ykrafMRL+4iPSF3I1T7aOFNFHQHMMWKMP4CoszLR7QewXU+ok+mQf/NUVkYcC6AGgTZv/wxWV
WqXgPz1Y9qzERWiLXdcm+6TPZ/KqAtWS1S9vOx0FnIUzsnBHlAUQ9xaBgubZomtN60RvOk+uEf6A
WPSZ8c/ypt8+RghtwuLQGY+gZEyw+gA2NcAqIgihWnao0TtrevqIesfDXQt9tyty8evPL+ovlqMs
YBLzanWhmpQMby/KaE2Mbxsdb9tYiO5GSvu9kFryvu6s4qhMk/qJ4MyPIRLOM402BLOIxuCw3q8X
zHSnqmaisW6Fup22wSOwGtr3vXSc9Dq35T77ZMUfdwkrImfCgU+YA3r9YcUoUKI+Z0UEzwpvNio6
HtwHuof4N//8Zv7lxS1BA8ESaBEf2ZCamjc94GvDJvsevSQZBg/R6u7aMJkqBVIc3RjNAKjg56v+
1QWy+XkKFgImcPn3F1jraUAE6QwbwF+/FsqoceUyqbympNz/+VI/PtaIqhHd+ZXZGh/k+6Vo/uU+
SS820szF9pFgLHlm029+vsrHPbkcaJANYJvxG0/Cx8jbYkk9Gpip12kfPi0G3HCfs9xtp7Q/zxjD
eP/CegaCiSok+SUAv7+q2A/SyYyZ1lkGohqhCo6qA0Z/3xNWOpv2VvbJbfxxn5AbMDgFKM/BLX0E
X0bdLCywddOWgI8x8tJJveXQSK5VXKl2kHWZ50x6NXwGf/zLdYkq4nKdkLQ+XGg79lI9dQlHwJCp
12k5SU6eWsVFXmvt8wQD80ooAFT9/O7+uGdkfE3xUEUnYqGDfdieamThYd/gd0RnlhlHk4rKkwxS
5pPo/ONTwHwFMDLATqwSGS6//xBpZPaIOcoWk7VQ2cLf/0oMKtaxhT3Rzy/oL1fiI6HhwmIQPd+v
1MdiTRcXlHchSg1jJhp6tjo3KEb0Ek3Kny+2vO23xwFKyItXKHkV25OJ+YfLGvWg7iQdzAkevms5
nXVHaIznIVDo5CnlJ6JAP35U4I0XD02Q/oiIfFQeiI2i9me8bumt9KIjjj6tYq2wPrmkHwAeCspW
MkGZK4LjABzo/Q3E9ntMw9yglevPg7/q9IHBWTfJ3bTShSK3nH4yuacxfsL3zFXqeVWJDbg7RQiN
0pt4PLRFWU/NMBbJxc9EIP7yJiwpBfIEi8rfh3enUWn6jcJVG6VeObrPPH/S/c9kI398FHESQnGB
0x7eCrHn/T0wgeyGZsc4IcQX5VCgr3MKRKB6ktmUV5PRVvcR8JhP5L1+vDTUHJDwg8wCW5Hre7/o
IBh+h8KbifE4A9RQm7JVY6XhJ9FtCc/vtiycABYRMQRDa9T8yOI10lJIhLHR7XrK62ctmhLBjtKE
TlSEAVC1qn1ZE45hFaN9jeua8plm+g+PDCI4IEvI1eAELQyJ91dpzE2UtXrJ+hgtHLpgpm2h1hJ4
jXxi2ju30WdU7OUVP1zxoiWE3jxJNGSkDw9pZ2GYGhLm7coI1fxG9Qt/tjk7AnU748hnfXI+/vAx
gjXWKXwWE1PWleX3FyiXSgv1S9dsqcXPx/KhVsAD/+VDalmFiEoSj54FrLj3q6T10JsogGh2miQN
Sp6FtNYStXGkQpYcECTl18rX+s9iw7Lv399K4gGDLDBoqFmTI75fNZ9bHwxysEyJAjBv0ngf6dJt
bhlHM2yuscl4UoFmqEZ/HRagPX4ebKUl+3y/OnwLmF7QqBc1oI8PSNvO7SBNqWaPgla7mJfM2zCI
Owe3+vGkV7TRjKqNLxA9GNYCwOBN52hM3r7+/G18+HzJH6E8Lm+DjA5l+I9Mk1gqcuCSM07RRm7a
ZYtgKr3wX6QNvK6CAedCW1bhYqgfgkGaBNNcRtbiU19NTlSFaDnPifTJLf0QDBAoQyeVTxIhekmH
n/AhzkW5DGdUHmrHmnsr8HJftx7bJjJTR5CVegI/pA2x14QV6kRDN6Xz48/v5YdHc1kfyYUl5SEd
X9Sq3+8nTQ5KM5zL1mGoK1xycvSyjS/WKHsC49/21ypSVuNsg0YK9Qx5rB/kUHRaZEE+6q3TBowh
Em59SIc37jJbNwbzM9GZ1zzxzXZlOdgAkPYWAB4M9I8OLiOD4jqSyt4RFVMAgy/1Vj7Yet0Yw7oX
47HddTFAS0gAtT5dVxZvyNVzOvNr3UqF6qjWFrBh9DH6Xn+sRbjpK7UHLbAy5EC67vUiCxfkklFC
a8+HUXUAgHbGCrET8WFK5Vp040QqLQ85bhwo7JbMuQCKIKrx90/xv2aCf9NEovc/h2Aei9+yx/y/
Nb+l+DS9nQ2+/tzfYZgIt9KpIptY+jtL/fLdJwUY5mK5RJ7F4UNHciEo/gnDlH6n+kCDTAZLvbRo
eHD/AcOkBYGdNAqYPLek7r8yLDRez/s3u1QmDeA9UTZyOLJdP4r5p/0A4FqDKotTwTaODlWtHANs
mIpSnu1QTgkKAMoU/abzzR3NyR3M97MytlM12aOgoduzKH4xSslwBB0YujJ+C5hXTFlwUAGFAQkq
TN+TosemlR/AQU+OGhWB3atq4cR9+9hHslNB40jy1J6b5pBrGnNJKA+yWj0C3ZTlTXxlxedNsq5B
gqv2VHq+6eqFU+ysEqLqWjN3lXk6bxmlGMaZDLU5PEDA79aV6mYKgHzXbx1ZsgcA4603xbbdGO4U
M8DYivh/l66orsruZCUXEfz84tKP9zBoqsLR/NUyBk3oTazl5FhbnqVu06v0Kl7BNoAS8FLdKOIl
OCrRzgLc/2wl4TyeD6mXetqd4K8mUG0PIKPKK3onIMGvBcnBpKUKnCb6FkqX+VVt2tdVeiyEW8YO
oO5nG5RDYAtK4cx2KpdnVbwWa3M9x04jjGs/iBYQlx1m82qbjgf0MzZ6d1EIcIi8qjP2QNbTPHXQ
F7KlNbr1rYwYrNPdT8/Cg/AwPYuvv4uvvy+/ho/ty/dfw0f5uX2Rn//8r3+JH5kKr9Xn/kV91ohJ
QCpk4teEYJDnT561rpKDbMS2aiU2oHFbwSNL2aVl9pAe48YTaf3JxRdQezN6cBTS9+mjqjg98LHk
GsGvy1HcJq3LNNWWnGIbzu6YrYZgbdXoVZwjxS5p3hCu4CnoxXldOeN8DuwCaQley5DW/Lr44BXn
Zr0xGK7MTOvsDBleO9e8EGeuYfVldEwQQHVqKxAWdxU/vRAXr0ZnrO3Osq2H3lHP7drl+8zHQnXz
yTYe1lm9iUsGfufgGu1wchVxHXSOYTj66GFJOZ24ztB3Klhd7Uq9LgZbvZ5O4ZMP0Ko5ZdHeyHcj
jKW9j0PGJuxUx2wWl4fLQHgOmvNMP8jbtPOCNT9ehLfjeDkqD1q+O+miFwv3bNVAJcgjUC4F7Qr9
N4fDwjGnwkP9Fx1mRCMNYdVhqpWspsKJ1H0NhFUZT2G3Ufq1OAO5WVWCm3PBgJcN3CnPIB84AqgY
pwzWmn+m+GflIUW9z1N3RXswLx402rIWfNPQsc7rdheGmP/xfDuTfN0Ip6ZfdKRo6derWDwxCRxe
wuvoeLbyViYEqxevQoIIiPTjmWBrkU0T1nJy1ZlnLwovygY8ktMckexrGEe6lnKogSBcC+d96PKK
8uRqgdtM7ihzSvm7VD4k2Ysf3cEssZMJzuBhcNT2ERqF2zAXV0VQmhpVvaDZGsrPeB7Z1SseUUSW
Q9hY4T5tY0eKngIUN8dmV4P/bQ85WPEyOVjUrj6TU96b1brlSXwkk40gaN0CD6wus+olgd8RTE6W
jq5BOnI5kzGEJUKNs12aBJhzsIlxI27yrxgCy6S7DuDPPII51lo4nC1/N7+eA2PgrfGJxva4lVap
wtTHkYyHxMcw3vhmDcJdG3uptknL7aTsF/HCtLTN4DqU7lRT40rXuegl+W0u3oqpW6LSdjQf5Ziu
c9ggJ+/I825I94oM8Mp0qdLt3OvSkzhdgwBQS68PDt2ZcTcQDyW7uMguLBFVCRspN+H1D/l5d9ac
vf4z//b9K5i28Wdi1bwEtK7443+tcZpvxRlykc2wJTDO+/luGhhS2AmDZ2Z2K/Q/gSWdKvUIVEya
ntj26AgJ41OTZkymj9qUspPuBNHFaCjqeKYqtOZEgKSAOlLxScqBjgqXRi04QbANSoGSMAeaum0g
XFmagS8suNBpB5U9LLe1dpO5/uAO5iqhcxzPXUSw1u8bkbhKSldecldzumcdGwMCPtTJ/Mm0fVZe
WZk9WzIYU6TNamtdNHba2cy0rfI+HXQPQ0KoaUZp96FtPeqH+KkbnCppHLU6C4ujHtwWHI8+g7N8
Q8ZoGDCEvPlYAjtXHW12Rvk+x1KopTwIeoGZ7uhGJs8OqAVTnt0pkU8tPngZKAuheqRN5eY7jYc2
au9UbXRL9D+sVvNkA2pA4XvpUL4EWuqUiHnJdFTirrAtRFcS+caXkicO9i9xyjRiFEZbBbcC6mdV
d3CnEcT0O90R1cme5wuxYCIf9E5gKbbZSU6nStsm110hLfepLqKnaa4WU8OsqN1heBmCg9lAaRjW
mCgmdiSGMPZPgoKuewgC12awvVKn6CLSctUVTMsdo5mOPbpSttT0e9k6z8YrCewiLhhuIqtw7iqE
8g3mB2WQ2UM/ewJNXGF8AEp6TGLpMGrpuZGOt1mqf5Vz4IDqeZj/C1nqvxsFaFFvZObzzzPQdUHq
+dtV9/QVj9A6em7fZqF//PTf81DGl8sIHKlD6rA/clDtd3oV9JsV2gi0Zd/moMrvjGV0UlaagYzx
Fv7QnzkoXn3IGZPUIsj7S6agVJPvi3ryT6IZKHTUG9DKVheA3NsRV1RWgkajSHQq35rtKtNVJ7UQ
csJGYNubqRfLKKwb0h0kkVOtfkNco3OnwjijGau6RdvstUzfZEhL4ZJ2Lgj6rujVI6Kqe3NIbnFN
OIrhfIPB8sgxaOxSWgN93WykpOcRlp8mMdjVqnhZqIhG4GKZO0glfc0YfmU9NBxFetHNhezSZMM6
TYFdF3H8ZCSJ/g3Wa7NApWTpZsTQeK1pFYQ96rxdbxotUH9J2Y4hYxIx1bvbNqk0W5HT8UGcfHk1
KlnpCODWLkK4sknzGCRlcY78IZlFqT+XYjSuwlhDNKBusl1gDb2XwxU9h4EYbtS4ASJQ0iZeJnQQ
DpQ4xbem1i/HKbkKRK14hla60GiRqRBkUT22cacBE1ZyHDvQB8BJovJ7O8lNgPa5cVdlhMEJapMT
qxxlmZmi8qnVwFPE8gSbeavEY2b7cZWsja6+KmXCXo/CwLOW+m5d8D2UtLska4ILKyu3bQURIiOs
MlFw/CJZW33m4hW6HfoCwZVwN2nRxkj2zZDszRgijFI7dQbloN0WpgKcLqf6L2xTm49RVNnlRLIV
++HtFPR8Q3EMVY4bq26pQcrmSQsML5e7Ex/9l7Gc3aEMHMm8Bw3ozVZlR2q+neHQkAsJBjwOy6GD
jslRbltckwquJ7b0gxQKyLSO3SmvpvxLGevcYaU34DdIAOeeG2XWVrFGiiqpZbOV5Dy5VRY4UZr7
R3TVtvWc1t6Yiw8jQsw3/lReNcEkbkY/js+R7lWEYqf58Te13zdh7PGweUYM5EOQ52TxHL/qwRCx
gZ/rpElP5DbapumiXYyGe+LzFrOqF1CTYe6k9JOXSKisKVL+lX0gOLMxSiveVuLJol/uszQ9T30D
qJxM2dNU2mFELXirqBOoLhGbWKNqmEW2wbk6z7kdJGFOAj/c0+82nNdI9EttgX+3gIvCOHaaiyvb
P4+5113+9Nu2WWr+5m24/cfP/oEK1n6nR4sqx4K7WZr6FPHfo66m/U6D+LUVRc8Lzgmh9R8OqUtT
HrwVIjZooCwCYX9EXcxTaQaiBq0wIkCEnlj9CzDhD60/NCr0RR6I84CZEpP+D60/Sc54PDQ41obY
OkmnNvZQhPexkjxlXQjxDPUgD0WANzfq9L2t8BZQJn1o+L2uCvZKfUWFwEr9sCr/EOlTHGorqWwL
u8Uhj5YBdOYpyna9Gh2nuiBh1JV1nKUnZG4MmCZUVEkd3sRE2RXnyOyIeax6v75X/3OGwP+mO/qn
faz/9dT9dtY1JFScn1E7bb/+x9/+2M383N93M0rSJAkIdoG4ekMnZjeLiNTjowAtmH6uRRf3z92s
/Y7XBoZjyuvIY0kW/r6b+RIvg6cEBxXPHHD4X9jNr53iN20sNhYKkMvMDh0W2uUGT9TbNELo8Mpb
HD3gJwY7ZSKxnmJ/FfoKFiac0fDj4sQdtPDKkqg6Zn3Y9IDwAE7Dd9MgvWmzNG3GQN/mM89Do5nF
vxAN///cYUxhUeRVGEybzIRMNFd/mrL+70v3yr28dVf/57c7KOzfavJXMLvvNt9fvuTf81gwrqJC
eFwsyIAU/BlVIbyz/6QlrFL4IGH3pp+q/E4ybKEGx0/Ri1+mjv/IZYHckQEDsXqNt+qv7MPvEKk3
G/Gv7sXbjYh/oFKnWS05QeZrdq1pmwBKrItk37yJ2gj1i6EP1wgOn2mpcBGr/S2F2qoLqMg0FTqq
EiZ23UGQqrVj1ye2wdi5s5pjUjXpg2mOWNQLKh4HTL1tCJrymtz2Tqlh20UpquKTRLZq1pN6LsLk
cuNofkm14AuqKLk3zeZwEFKfchhBZTHNLoeSUjeDfHHRtRMk3r5Qt6WUlo7VUvhNQ75CuTEE6mNF
1NJ9UVeXtUxyHI4SxIYuGtcTTAg7NVAJw93PK0Z0eXIaC5mpelYPLz4Oy5Ma0XfTMGGzEQS6LlTl
MayjY57pl2IIfUATcaOoTGDkcXgs4FvNRXSLmNQFjLgDg8CzMJLXMDRmN0uaDka9CX1LU5DRjcvZ
0eSYrNaw1qrYyW7eiGdwvV5gDkBFD6B1IQBwyLr5MM0iIgAqw7SsNzsY4uK3JkwfG18/BuHY0HOG
ba+oQgJSvNY8pIBIDRtzCykOGWqkkA55SYUu9bRvmmSvlEHi+Ll1lfjptrCgl8rBvM7aYvxWN9UL
6LrGCbVgmc9O21aC5plgJZKbj6U/bv0E1oi8AgAeM2e3KX/cwTfO8yh96aaa4XTZteSoGVQDoy7P
9Rl8WpfSnYnjFJZ9KNINaYK22cqTONlpLajHvKZjylSpXqvcQrtrVDoA4rgpGsm4GqQnAwlypwub
aDdF4VUYyDMZdp6VtoYuKGorvt0h2nQXRfNNFhrIBmHsgpqr71b5WJwm8O2Hth6G07zwinphEHZz
3nxpmtBaZxgcmUb63OdK5YFIR4FJ9l1V640dOXxMybFILknTwYDIvhb68aZpF/ZlwpzckUs6u3Jn
F7DiSjndWEZ2nsTNNTMrl6OKdmMHJ+8FJoQH3diJFWxJEFmzm05xujx0+zKyw6DcFnTG6+kB1qCd
dBXNSN1p4Oa1ubSuwa/0WbmvAtnJxS89xY4Vj65WZ67gY5YGAwi3LbwhNB4OmANmujbqkxiO62FR
ZAAlfkw60051gJDKrRppZzmyEb4p0qcXpHNDNWUbgyxXRPYp79EDvPl/mJss2fhzURJAg7Bt/uf/
+CM7Xz22j+/+4r4e7Bfdt3q6/NZ0afvnYbt853/2i3+kB9dT+e0//vYMYaVdXi1A1vj/sndeO3Zj
2Zb9IibozUsDl+64iBPeKF6IMBK92/T8+h6Usm7KZKW6Gv3QDTSQL1WS4pyg2XvtteYc8/vKgWX3
3xfP/1W8vVY/Lvb8/W9Lu6r8AXmXxV2BB7LJtygkvhXMivPHlhWwpfCiH9OQU/53iaHTi0CKCJIV
0fQW4Pzd0u78QUeBVZ/Apm2Ixh/967f+s1blgnH94s/139Su/Jzv1QdEUfHjtyke6mzE7T/rOtqh
TVtcSbG3RV8wccVu7lpjJgV10eDn/+6i/M2HfaMNf7+PIOKEjqrTHQGPgtjjp4KmNWBKxVDNvF7U
+vPq9OmbzNGd3NpuqC9tSR/6cLIrBIF1qU5vNMahnxSxClYkwzi2B2uFzAU4QnY1R0tcBHHSDQ4Q
rya70Qek0n7Smym2E7J/T53el7VXVs10GAeZYIjUwdTuzswNn3MShyNXx182c+pXxeLFkVLjNVez
8tFIBGuIQuPiJjdFfQ0yduS7tLSpUZRbNMMJXxlxG9vps4gaervpIFWuYQwYgDo9m3CdpU1juLKo
VMfr80h9cTSyUr1lsZLHDpkaIzMCpPG4ViUoAsOQtua91Gulz6kLuBAMtPEci6J+6uaoPNVTk93G
0EqyfaYt+ugRsdtAhZtaguxkoISSKw1tez2OjNEDpV+U8XNm5a0Z9IzJX+LaMa6SKNlmmOwDz3Y3
4AMbRaGarlOoEwq/tWofwTPP6V7qynF0CeRcbqwcYDSAf7WpPbuR2k+q7kRPqUPGhU/vq4ApU8kd
UDx5ZQvCxzy96HLabcpSxX5Sl3HWAJ715VtZLukU1vrCdjm0kCi8Trah5Myxo9xMUlxqe703OoNR
hzLcZLDuJJrcQ9ljJkptRjSWPhJOPZvD4FWTsE88tQ1kBbE490i+k4bnhWUZH0iDuhXYjfmSQNNR
Memp+qtUdpLqFWumxQEU5USEADjb62Xqx7dMALRlbrb2LNfpMBsYybqxdYneUR9IHMAuna8zrq+2
XZNdH0+L7NXTtDz0zUS/hWYx3nBTN8crMFHANbqxZKwXJbVBpBzciMrkzLnT0Cl8TgmyrQIdfxet
7skqLmyRTNjdhW1+YMzLFHcpFvm+ijGAbsEtgtZ6MzKTUWTR0aQuxuFZn7atSl0SAp41thI1KODv
v7DZz60bzSaUbVELiv24tZj/6EgcDTfCsFAeSuKBie7TiyXxeEykNxukXuKrkkRWMk8dhR3EXBDJ
chJlvZ/bS6e5M3VT7Q6J1N5pwmBx0MRM0aVo5OxgKkM8TJJOxSyia6f5zZ4cfIptm/e520D3yoNx
1Vq85VLaqa4MKjB3ByXvShcg0/TFGbKGzrld8DbzNe4NbZ4Y/cJdtwIatbrm1tJCROwkL47kbRnT
Sqg603BP11hDUZy2+AGxMOeXloHFCAftbJ9LuGxJkKxG+4FRdQA3EikDcLXWqZdAWGn/2oD2TrcE
NGAliT0VL9PSc25XhyYSfpSmVhzoa6x9njTShy+zZrG6cG5EV+/WREmNoyOtDLSYYkyBSlJYFRpp
278XyTZSA9Mma5dwkRH61/NoU0aKZMDI1q3MInWzMF9WEyo6mBWhMt63lkcr7eT7phir2xinLJY8
JOjXhlMYSrC2tsqQIdes0v8/uP1+v/v+j//XWgO0hP5ho64+sBX+cCrj73/bqJU/LBvREocpFJwc
4jel3p8bNecsDlrskyiXOPVvGr0/ewHbRo03h72d5EU4Sptl688zGH+ko0fdfhA7HZb1/2ijdn4e
KdDPIm98U9CjjIQU89PWqTrQrBA7ZW4U1fJbSlj1tT7Xs7tQSHurjN6rY7s4REziHkar6PdbsM1D
1DYXrSYjQCgkhnDgjPg7WbmMVHiT7eoj4PVZsKGkhm4H6FZt9CAMDLJ5fC9l8QJRePRHabmJeEJ3
llYWwTw4ibeqdX4ozHXwkEmD3onhdwklfWln+1MzUR9XtXZa5uhBNhMtrPol2UWtOCl2KW2goIfG
VIYzxpzPEZtgW6/QxBiiwi0vn9plHIOuXayjStrYTlP7JVBKhUQTqbPdXpn7d12Sb/kq5eUI9Heq
JwEQitNOBaQGBe6iXsWrnYalgi6m4sXzODSy907m6EdSDV1i6k89rMNwiYcqWG1zDftJxEFTax+1
vjJSRTjn5ka5G+xkvM+K5laLm48ol5506I9c6dT4IoGAsuc0uY9yoe9ZhPdOTanPuKX1mrJZj+to
V998Rf9R8/m+Lvnva0n83yXy14Lvr//1v9aR2X2uz6/l5+7nH/V/YfG96bv+/Uvtfhbl8PHDS739
g29vtWTq1Ms/deu+vdbbHxHFxHQOLSO9nq8TxD/fa5CBKGFlKDDUqhgxtxiev3orKq04Wobo3mRs
jf8R2OKrQfevkhip3ObpsJg54+BCy/1rBV6CpYP8AnAqPyRGvmu2gzxGSb0COzn5s3GL4dEf8+Uc
2/m+HPsdX8olD8tzEuWSKm9XM6Nul0dk9p7StR4gSy9Bq1L2UJbIBKIHcGxgMjnah96/OBZVJ1mm
dhI/Nbl4GHDw484O4yTbK0KmvPKsDFVOs/qU0tAvJHBZ/S7pYW/rnQ8Y1F8ZhSUc8aOUruPW1p6B
CB0yzdkL6ICuDQ3cSSGPGSXgJmKe7/HmPUfOeLsmyQ5aQJA7/ck0dlquuX1JJ4ifo0zi2xbH5vT3
RxtOXN8dbX69sCza3/esICiOZhmRl87oDg4G8BzzWh+yYGyN8LvH7W/ONdvS+0+38KelGT87/NqG
W+io15L6aVR+Yyf86pP98QPsbSrNRvLNMvbTB7QWwVpqNonQji9TGSCyfbfmjMwgGOluLt8THu85
0M7sNj83yUkj1TBXTZ85Hb42pqglqCAacEVy7CTDN8enQet8WXmceXASzkEdWIaYf5/1tbf9rL5d
Lhzs92YPPk67kRaZRkoGHYimwlJTldZBl5Flp8eBoNEA/3df1bmrVRi+jSN0lG9t5n97K796d3+5
ALiseEc4DCP2/fFe0hW1omYaRSjMmG+c7ub3LJY9Z3hC8rLPlcrrmXtaM78jgAkuSqFGYcTX++cb
/esjxX347mv8pOwuZebzS8x9yJzNow3NmTJU2bp9hvqbZ+rHg/n29P74Uduk6zvnb93oo5PEM8sC
zX4Apm6EhJTu/m9+o5+Usv/6HNoQaP+Znv0cNOMk5Ob2OVe2U++TxjhkcuQWE0KestlJyZOAealA
jAJcJw+3q3Suazbn9Ul1NpQj15pTWB0FUfQWjd1v2gWbD/jXm/7XV6Me+/4S6N0wo0YYRChbhpfM
lp+jEcsHqCBtHMRduxsBRUtjfPu/c5P/+titEPvuyjvSvACK4SaDrPANSNa1ik61GcMi6n7zXP+6
cGw3+a+P+mmJqoBSN/HARy30WjrEYXH5m8iU333CTytHMmA5dgSfMC0vwrrvht8sTX//RjhItvkt
yMr+6cUkH9BuMotFdlCu+uV9sHg66A870fs/35S/fR2+GqqZybDn/vQ6pFaPsqHjc2BJu8S+NMOj
vN7982d8Hen8+sRt+GBmdxhifnZudEYsy8Q8iLDk6NpBVwef5ILzPaikavS57Fd25NrYLIZyClPz
1CGPXmPaQpb2OCMCixvri2qkV+kEwVegJ0cO9jD2wObNVCC7SPmrdjqhfxj3UmFclPNDlst7MtPD
RMm9KkmupKKDzJ0HdOh3cvNBwGIoIy6mQXHurXe5/ZB0/r3VHKVGPirA+mxIj5AIjB45KeikNZC0
j05/UDgUiAM9FUj0ud+uzmGs+P4WbzcqWqLaPdguIbmk4VRmLOEbgmn2EqyNEQ1qsT62knLUxmxf
yMO+n3YEowR1V0Bb/SwfU6V+S4X1xWDQYxrrHTD0297a9ep5SuebobC+ZHTlEmnycP8GuDPuEjgo
dpacei5cl5BbWAtkuYx3UCzrpQz71PLN6VoUtJ+nF4HkXNK1nTEZO0ZMblPmXh6f1dYJGJciBMzP
eYegtv0YKCHWvXXTt+/5uovYG7dfYUItTa/dXaTboX6tzPd4fRn0J5E7bE6vRlpeRzMK7GUgHcHh
OLD6ayPgR2VB7zBjnc1w6rJL2j6nYVZ3U/IwtW0ISOtoOjsVA6U8tJ68ZpfZMoVqX19sj4uUfrRp
Gc5ytrP05Jbb49tbdhw7RbkYflwbF3RtPuwBebId3U1zXKBdsZjRKPkFyInLmmQeV4qnszZOd007
7Qer283tHW0l11lOJTCQpk2DQSVrBUjR1hllsEO1tZdLA2YW20PK3UYFbtUGknJwZfQzZuwARv8m
kSVA36fXJWxXHzN/KS3BtVakfr31jhSY8RSkjnJoe/1gxSd4YC7SrEOWvWpaRnEmh1xz8gT8sb/U
5W8VQWF6mTTsrRjsWd6A5YvdstGCsi79fnTuy/GqI8WQOsQBWdVR9vXDm5oEIkOUrZ7rIZzka1lP
3LUF8Nslt3U5htAp/LkpfZImnrNYZ/fT4SLyluWlj7mRNNgqVJFqR4PDegyNN9mCxNUQmvZZWPpr
Lmcvqb5e0XY71+t02032BYcxf4PFRvERH6BrUYT2w/uAwrSsxOMmEY2sh7GldkmQ/9Zv/fJ5QjIu
Y3LS52wvkHianJwl0d2paxUkaNELR/jJNVkmbpd9KBHKJcDLq6IEKV8foRyF006fTK5Ds1OwizD4
O89wjBU4b+oCd3LxM0UK6BldNAUYXbU/lWiQE7wRc1y9NPw0QLWBXV/VKskpyIEV4kbi/qrOO67D
FNh4IWBDhamU+Ev2WBicHdpyP0glD6QR5s0Leq3raNCCxIToOC2+iBuv77NL274j/YwxmuFJssWg
NXIXQw06SdDGxD/WeWZc3IjSOEzT4KWLdshj9L60uQpTwg8SPWq62JuZ6ds8/auzuAysaO8Gejtf
4Lu/KqSIEk12DU7BbrPyWJbdwQHbIC3lfq1NTxSrt/2Gud3fAdTejerLyKQpq+6gsebcnGY6d/VG
Z00PSYXXREg3aS+OcxddqPADsph8AulCIvGmzWCfrS+ZmgPnJxKD5bpfREB+JwENd0TNhwofpMCb
0svpoEdFKDDNE/9xmFOHV3gM9cEBS4nou3YCW76m0PS1lgwO0gxSmsZLCR5bgiQzXQC5C9AJ7CKA
3omIn6AdAKrtL0r1izw7bidfJ84A6jvBM0QqT3xhpPGNxehCa+FEx7dimA/jeAl309cWJ9jwewvp
6QI+p1wdKpUedpHvNJY7iMpnKcseRUQjRkng9o5XCuq3Nc/3A7y+yADwLhWHtLsT8e9IGMq2lf5Q
dnGotfiP6E2AAwyIfqx/pGXtiKmoBW3N+phBS6Yh6xpq45Eh48p4p+CquzFEvxlZvTTkPhOmQLcT
MDjy5UytJOzxWkoe88na//MG/UtB+NM3+6n8tnK7KijIRGiWSLtFdCWT0aBmEK27x4J76XRl2PeF
/8+f+kvp8dOn/lR6aEPWi6VrRCiRnePoj/2Q7XS1+F2xu9V6v1x2YgNYmFV7S7T88bInVqcwDsz5
5VAvmIO5ZybEItlfD7II4E369bwlE01XWwGQJV2wqDgc1uE0tvZzzK0otKBRW0AGSB6Gkwo83CBR
bTujJ5Ph6jxXTMgedDSjpg6RzVhQx2OpkT+MBFz7Yh4m87G/7dP7XqHv78ReziCHSJNxr3EkpJXt
QZhFVeTKdY5k9LmJAk2nOom7YGh0XCRTuCTGrsNLJbT+GhJYaGufUzLXE6m73t45UxkfwXI+Sx35
QGt8XZBcUzjlZTRWoRNPj4mpBLYz3XSN+jKVi2cld2ZMa3AWc1iCiYMNSMLAsK+W6JFu3jNC4duV
o4msip2kMuHhNNZY2Ze5pWAabD8u2w3L7XclhQYbiYaJZEk075+fj5/YEhyhtgfkrzv39Yj13YGB
JTASi4xW1izPMmtiIu50KdzaOPZqX4xc4/VxOA7MD1h7I+c3lfH20P/43DBE/tqMQvpIrt72+H73
6R3cPUPofHpdI3AYwuaQnOFaX/TQK77+ov+/+/ib0f/Wjfj33cf/GjaPwg/dx+0f/DlTsP5QoAnB
WCNjWwel+6+RggNbdwtOp+FnMVlgifxrpOD8QT+D1iL6w80/+528UDf/AOGD3RvaBKZXxIH/yewf
ANB2/Pvr4bGQjX3VOCrgDzZppLH9+XcPTxan8NnWOfNkZ4yO3VB6ToFlbbKeIyx5oWa1Rwc3Kt40
rZH3pJhA+JtfrBQ+wahS/zGGTu4dYxkWatEkf5iyOpBaeu34ZKbkflFZLhIWhQjrp1NqiNhTw/Sc
HH1LoZLWkd53CxWfoveHERS+YORn1gkwc+bEeHsOyPddNX/uO6O+0BwSP4bjotpUHFHu6rPIfZ1R
aR3nfmod8+RKHZzDbGKuROhwWW1kwny+7ZhRVvqTpABAdxaI2NahLbGeFvJ6pZt5gU2ffLOIpXOa
MXRZnI7E5SRhsVwlv8xRrxXLp1mZeiQ7+a5VsNFKbHIVDacueibjYo/LNXHnbAhS3LUifqkrPMPT
UWletsSvJrWfTcCjdOAG7dNAKADSomp+GqVB9fFOaXvLKYlGwvPWmd0Rp9NDS/RJ1U0PQ66/r6AE
cB7mDzXsfCxNqZM7oU3dUXR4c7OqJpVtPjm5tLdGjB6KEw56Hh8nlcm1k2GsmG61OYLOXs2PFot/
Z99bzpXVwvmXDNsbSsVjjHQl4Kp7lVIOu5y+85pZyU2bmaFI5D12NpIvygt5fknGzLkhd1V+JP2o
vVekdLiUo/qx71WXqeZLzC/ayfKz0jc44Da9QHPsqXlrcceWBRyVMwK1VOGWSR/75kb5jkS9L0C0
Ws7bakuXebee+mIe/QYTc7dOR4PQaRxx2mGLYRrtNn3cQq6gSZVIytgaZbu+FmwIk561b2s7TJ/t
5iliHGbMyyvzMj+O7GtIudeCg1PR3jAF2ELDXCSDdMTn2C9L1A1lg7bChRZ9oRKx2gn93tKd7nEe
qoelyDt3hg+9T+slC9sMOnIvY/MbwJMQ0uI5muZbFVEZ1QMBQ8GkXKZrcaOazcmMJJwnzOc2UViS
Oedoa+SVsY8RYl9mxk3jRI91zSWlcM3zo16omMYLrIwmEP3ysNGTzfiyMQ8REGGthLGe6PtZqvEV
Di4WiAebh9uwPrK49Or6lKMzY7OrXQ2whnEy1CFkmEZKCAY7p7tXE+cuLd7X+BQv2YOKryKpLwnr
AzI/6rSFX9byzeluTBSbWoLJtN4NuNETZUb2csLVTyILdT1299Mk9W9KtKGrW/D3yU2k8v9rWPkI
jPFER95ADIFa6ryqTR/aRb4WyPCWLfNu1cOV4kkxsS07CprLFmPvsaCyu3BAzrdOc9+a8U2DP2cu
DlY0qn5pKHt4vaYXE7tIvdc2IPtifK/ajFhF+jKnVnoy7OxaycWl1g5fpjR9KcWQBOuSPdfxau2S
RA7aUTs7KtbLQUpb0hSM5V1Z2/h5bRr7Zipq1KlR1fsIhVBcasp9oo/jkR5Ad4WpgPiVttJdJLe8
WkggOPnao1s54lrtjDuh1be5PV3SattlRVZ9yaHjPRbWhHMdIo/bqhHihpy/L7ncMHB5t3mchkaX
HGO524+JdDnQXRI45YXVvTA55KheIs0z1DelEPsi6kluku6i3s6YznziMMMpqCIbgbCosEI8hQ+a
5KJ4IFRElzi8bh3S9jWaBzeuK7LKRvWq0r5MLWb0zJyfB/0EtNwrmmEEbd7HwWjGyccUTYAKDUXC
3Y6yBuk4RmU5YoSgWYIwv3KVXybA6BdwbCMvqew6wMDXE4giO7uu4jFtbWtw886Q/K7dFI8cc2Md
SWHUMwnS2udStbECCxlGmtSxU6zyO+UrIVJ1gZkaEVFA4mzQtk+q1T5nFlScKHoW5VESjn3bph9N
V/A+F5aXtxlqmRs124+8HPCbK9OXrCsCqnRmFoOz67X3WsBE4dXAlKa1p4XBdxmPL2ZWJn5kR/si
1o55hxuZx7ABZb1qryhP0F1WgZaiJMYwnU/0BjbBz6xv0HV3jgjasJRkJy/PGJY91ZI+0QfyrbaM
cdPphKGuiEoKq7bcxZ5uibkMGNtcqORANWV2mxjmHdUkqk65AJXdlPbZatIXyI3QD4YZgyohfjj7
R3GXqhfIodCq4ow+qjIdKvvG1uNPZZr68VR5pO/6Q3eh63f0pXjAZBpf8QsuOl/FBSj1+S6uZw+h
85Vj0jqoD5246OLnqG9fpI6Xuj3C93E3Rc9QCndkvO6UhZ9Yws+l+NwyZbRq6dKYi0+pNR/M9qEs
xLPdLIvLKngC8kGvkeyRABgakWUR0rnGLMLE6a2z2cT4x+lmJ6PY2FcK6qBpvJCm/Eblsw/6xsYp
45hM0Hn1Sou+0rSzEsdDDXoudNutR+7y4nzoiwjjVvVtG6JEZpDAmBTFbhjT05y1hwFjfdxQaOAs
IqZoHA9OxUEewfjiN3r+qZbq+2iq3nT8wDOge3cqI7/kCFDyBGOWCOu+Hu+GSgmT3P5Q59z01Vj/
6E3nqVe2WKW4P+q8+YTVAA1ZS2GGi6pIp0ja5h4kZeO1tD15a2wUn2YTAeAyr7S/MFDqU/GsxMt8
mFsCEFvV3uIt6ISU/DLyeN/OoN8dB2SPlIZYpoLMEs+GVkLSiG6UdlXCtm9C7IwOLT2Edc1apDud
pSrp11Bhh6dZ4fWrdmqAN0SEZGmZVw+Nl22eTHM8kHW15a8QcbCm68yZncpkrYPcVk51jUU+OwBv
yVx5UuVda3F1WjATVX4Ee79HTrbpxU5kbFAdEP6WHtjEVA6DUYhOe7eWjm/O6VUtVHeQpc+jJtzG
sejxpTdK2d41WnmzSMOVas63UlIHsxaVnzQ9x5Fu3uVt/0mWv5SlthvqL8qiHafupMSvsUGQjlYd
JnnwZmnaW20BRwK7LK+NLFD1XSbN5Wi/ROpRHh8V3ugIEANMtak5GstT5VRBKy/7PNs7eA8rxoEL
fUHJedQ4DNvTa1faKKPnEOBJyj8c5xhEOkZyi26dbCDwMLyqnveTkrBdlC/ZVuD1cqU+iWILHTK8
WiOEB72MYZM1rE60Xim2T8pa4C4grEEa7rLJNumSAW6Psi+yzas05KdYny5S3J2uJcZzlhwU3TrN
xeJXZimfUezh3dffBc1k8oz0rae3h4MeysgUcT3uiYSqkJKnfmtUiNHrGzNXKd/mt6pp99M60L/F
ja/Y6lFNzUMRF9Ah1zk0zPrBJjOzt9tbpSNBhcdgSz5Pv1hy7q/MGZxaPpIrcNTW6ppxZ+qvpZ24
oseJaQ2PbaxQf/RBlEac/0UUVAaDkNR51EdxSCmdzlKRNmj1I8XriB52dQP4AlqfPIjHcjbpq9Md
nyHDcy8yu7bDXh7csjtqxuVQ0ss1Cu2LGa0P9cSvAJbMi7dgQCfTor3Jsd4rYNTXCIloHN4YjXgz
bRlr7Mw9Mef6lBI9U1TkRiwEcSsSwQbb5Ck/TPUHWWV+ZHB0KFH2Hwt54hwA3sHI7ob1odLhGwgu
aN0dtJzpxKoSJFTbl3LRHRUhHnsdL4uzPBnJ9Jhb6mWRKif2CW9C8JPV8gkZlZ+qySVI370qqYAA
aL7MXat6zGoJdSTTSTKtEt+uHiZJprIQq03QMPRoTRkIAmCX1VxcMJ5eWQ/3WbfuSZv1OercL1xy
YhBoVGwq/rW6GCvVJkOL1qA59g92OVPrDnISTNm6y3TADHJs+E3Wv3aIB4EAye+UruKTWbH+Qz0k
QqikmTsCId6lndZ546DolS/FNOOBHygkOZPbg9C/PTFXT/exuuzaRtH2COSMQ5HFftpHd8i76NHM
UuWNnWgexCpYcZO6nKwraZnzq3nNZtdUwIHoIzJhB3rJuso6tfQuwkmD2sX2zcoJraHY3L5cjKSS
nma7jlBJcNgbNRWwUD+HS6QdVqE1e2sw7mmTn23UmjzwNk9kUyO+FdKk0HomC0Gt1n1N6jiprENg
W4n0BNISBwWDrRfJdK4zmT425CeGbWp+tWQ0odQp7w4FvgxAKTjqsdkh9KqPuRPdWkJjfF035wQn
k1dV1bUgU9cbgaBkRlCIXvVNnZFGm+aMKMrqVTGz7DrN4u5DMdZubxdA5QDHe1NK6dZq2upNeKB3
di11F2iWKw/PNZVBmnotky6CKtjIRCwRaSFLR2PU72njJj5o59orOGkZVeVbs/o6qp0WEvvd7lOk
3f5E8i4cKbNEmi+0A/XPrmGuNjVN5i1yw+jYWW1uUthUQnHN9apv80NqiZtOhlpB+Zek4JPz8cNa
CfPT1wFeW4zUWv2MYuOiWs0ra2ipNXlZ1AFIVUn12CsSp786Nb11qpIr6nhiOzns7vqe2xatlek1
xMGFC+krQI3ISOzl7qURpEkI5VZr1P3SWRd12wa9Vl3NPNmnnJwU3f6EkGA/OdaXKs38vMo/i9Fw
0y56BXBHwNa77TzGk/KoKd2dKPR7Yy6TY7Qk72i6Xw3RvdRl98mShttU47eXdPUKYFwRiNV8bWJe
BTkNFkQN+4JUtU5tfA2tUpp+lBziTwnRgL5Niow7jiBA0ZubEAKY+6CqXDsKiWxYn4RsxGEN5B1J
VeFndnOWJAld93qjEqS914qXRmEQFctjTQoOExkLlb0BRsE3h+5SMiTjrAKIQaNThw4HhbWWbzu2
D73Ij+rcHMt0eEtmmHlWtTYsMubMAMth0aNrAT2vjuOnokru6qo4R0Z3bhhtGAXFVLN+jClAWjZe
L9niMVvC4due7XqTZOXLFCy2jIIy23Eqvy3QK/Q5YuzFWl4nadwPayddWHb8JaXMITn8VLTjdSWP
H05v4izSGaSsFl6LtXq2VytEtolfzoJ91VZBJexnkZHRhWild6vGARFhxR65f3jRXtKsv06TaG+s
pqttG4lqtkFhZ0WARZHDKhF4UH0AuuxEZ/DkK8dK0U4yI3K5GB5gHRHQV1q7aLbC0Vb8XJn8lFg2
K9U8g1KSWeEC/n7Zi34mCpAO0aCpTytDIDAItDeUjmN24xLNckgGk1LKegXGti/t7jgQi2L3DZGM
tDTmiGggZ8gZzTikqFKiLmOkXAuRnA1G8r0mPWIJGr1aarBNGZktw8mdxn3cNcOFVS8JpSgDnGKh
K55kff9ERTRcOK36jgzX7aXVVxgauyBD6aaNsXEeF2a8nMRn5ZBoS3qerK04kbQEqtHa2PONNcVk
1k2GOd1kQPe3bsad1qIayGRteSZ68TiRQTrNeDzdfiRUcMi6t9Y0Amf+yAgUJivxPknn85hqn+uK
nr5dT+051hqJ1r8uloc4MifQOXFJo6ll59WDAWvdwAYsYlgNbb1HUivftlF14mv3XiZ3d9XCHVx5
SYJ+gr8za/PVWPfBWHUeaVdodaPqquDOS1A8pxp+kJyGeWnWO7m3K58Jhunr/XbN18K3p5ZUSKwL
RfIYGTXTM9oyw2QY2B0jpAu8Gp7CEVnLluemsA9Id/Ww0jsk782kH82uZmiWpxfDMi+BhVyBvCAV
O+J8XDU2ZYDtMwaMLL9vBeN7RM0yk+ok96Umt3mrBp6Qcn6HAxIYOPOvs2EJra1LUVk6J5H91CN2
GMdQIbkklMl4bIN05rHvx9g8s8jnT7ZKYy/jLMB6/WlY0JjFE/VLb5ZYN5mK4UhbzoPRzQ9LmS6v
UiHHX/KKdudwbktpn7bxO/LldBc3pCkMuYGLBrrlyGIKUU7gVzCPY/EIMxwnbeTFDc5YckLvBpJ9
5H5GVGyau1E7dLP+RUvpfeSLFJRGejPXVahlazhGMQcyp10viZp8kjT5UEriduIldsc2ue0IwXDj
yPjSwz7YahTNnBj8XiTZSVJkn0BpTze6nSKKe1t716CkFGlBfqt261TjQuC7dmkN04c6teyibX0Y
RX5KsWHs1TW6zYBHtaqyk2daUwt5R/ux59EvtuuSFOmtKOXL0nJmBkQjc8JWS5+K6FOXzRdqf+uU
t61Z7ePJCJnOK1c0pkwjps9Z7JpsZkZvtcrL2i0wujKjCrCAon0ozjqRhWn01mh36YpyIl/pyQnt
eWkCTE0qfTl6ejOUKnvMzukMRoRtSeoTyZcqvJukBlCLrM80PY5MQPeKQgsE597Rqtn+CoXDgNLe
jREZcvghP0kogdwqN0mzpUKnUQ810b5NsXVlvUnamYGJw3QCU6hMmPsS1UnWnjLjvost32Ax69lj
gYUHVZyeihqxuEm3J6UD1MnMlGUEBVR7aokjFxPgIebYs8Dwgoy3MI2zn8CsCNeIbACFMLISdptG
wpdU9Z866aqjK43A1m6Aq7Lz/E/2zmQ5ciTLsv/Se4RgHha9sXk2GmdyAyGddMyAYlBAga/vg4jo
6vDoyszKZYnULkTcw2k0gwH67rv33NEhs8wi323Tle1N3I9oVotWeqSG1zi6Fdp7RVJomIuavejn
/AVzewFxot5qjf7a5dyL4dYg14+XIXpQnn9oPWfvxvpCcxKIlts+eMm4flSo32RRvWcEo5Z9H65N
ke+Djlvy0D1U3C5CQG1uuKomZzmXeoODPfe9va31+QYdbEv1g0DRexvQXhe+uggTsseZ5n+nTDka
AmgmixW9Usu5g9P15CFT3SYu1qWEuPUQq2+z+Mj9VzoZFmH81fnFMWj6tSHNpZu9tfTP1ge9SLYC
FRoqzApdgVZbZ9O2jA2GcbEDDQ4aQDqnbI9F9FNQrJ0ZxbkBtV5F+tbHjBSOY7OIa7IIdg5RCPad
DmRNpP4GN6TnZhsGXd45SoXN+D02rX2ZF3utv8sNVOTMlbumsHcJvpzace+c8sG3PnLQiiS21n1l
3hc5Q31ja1tp9rSkNdm1TbJjyNxGAZy1NrAcKpqzywmVmjLMmzsNn4UdfVUGT0LVirvcNxFv7Dun
0E+zaakuk33uTywnirjEpGm+zORAt36hJrlkExIOz4aVbET0U7FPqLNlY76Uw3XoMOkVz9WoeHMB
wblTcTdpkhZX0EKaus961hEA1beu6oiY+Qc76U96UyEKR6veek2mbp+I4TE33/NhnLn59K7ZdPni
lVHxygiPkfNmJ/6uFHP9beA9SQem5Djkp7JNt0mdH6vuGgayejSSGM1J29X0JhsEWoo2WHnhQ5KG
R0jVuNkpezTHTQpOccrwvpkmD35/2ZV3NSSVCSJpRubffizlBI7OLM5uso66d2keRgRfunUJ+XsN
OJghXVJTy57HaE7MUrZxLMQZMMYiRaCMD5m/b5Npr0WHkhNynK4zDovJuizxFlxzt9g4+rvGYzw9
ieqgIm+XcoaI1SO1j+chWef6yEME6wsrM7Jo7L1XPuT5nEtmHg1trdol01doqRU57VsOEaZWLz5d
a8T9FlThntGYq2GWnidIX4yRg7XRy+jODMj4GZjsrV0MS6aBzJqxxaqA26Y2RyXUtcTvVwCx917t
XCn/JaLJI4Diw3Kt10enPDr52dWfW21XdchFGysxFpX4VuWz1bL4Wicmz0Dh3dcFf9WozmGCJEKU
Je/djUYN3aLQnhsDb1zCsqMvAEraWJOm7SisHcHUpQ8Vq2oujcl1GxFkH96s9Da1qxGfyBxVICF5
KkvaoOUSibizuLEk3KbMjR1MGPCMT2PyH2JShIumuJsz0SwrWIH4wKUD76hR2MkmH9cdrMAzXTfU
FAXeyzgO1rqa5C5jBOMItc6qaQ+yaMG2APh0uoj5EPX4IlRII2ShE/Uzk+yxj32TIUHC+kIXceJ9
GObGotb9Ym+PLQNafhIGom0uT/TWVbtSE9cuDj8Gt3q3NAbcTr6QlKpf0j4vD6TFOBYamTiPQfOW
qddJn9qF3rY/qjw5NXSdW/hjShcflRRrP151ur8ptCv8q8UskgfjuG08jbuwuxDjFU/WwhjftbJm
EraXsq6SJ9vWkTh2ti21ncIPaI7JYmRrO0u+jxnzRT21zprat3WBTbQQp7HmwF+ui+B5NJ7r9GKZ
IU2n3WLS6nXF9Tla+SaEHmH1d0b7Y7C0fVI1e9P/IIx9n6LCmsldSIDU95q1N42cZepNg5KcQbPN
96Ncx+GrORxL5wGV+9IUFufvblqaWJyAXiBCtXX3MOUpNqjOegtwAObBm9+Lk3CtVSDYstUhhtna
51ZS7NN8Ouuj9VVGnzbi8QrizTowybLGoZdsaq+8oBdYaFFCLTO7P/U6L7LVE2Iqzq5w2uxahk32
5k6hu8lG847vVrdO2ZOsSev6KBKB9saczdfJYwvUyrdsKgnHTDBvrVtUEBzW3eQ7bGtKYnAT9tF0
SBS1P1m0q1sQboHilOJrgiwFV3IN2QrOKtLi6O16DxNtaVNtIxrts9KCSzmxx9VA0+VZ4B/9pOsf
+8n+cHW+4WWg7vFwbVTQ/JRdvQfkoy3GLOpYe6H4B8iTBDXYiSh1C4JU/+gczd21k/QPLiOKN3U0
bn6MrNoXgW0opCIkloiEy94LxjPgiBqeB/5MeqGhlvhxfdOc8H6STB/SiZ8CM4Kb66NyxCHO1Ais
3S4tDOtWGJswsGKO19chprVi1IZhUSTWRxDTfTvShcvIqexrzf0Iwto47CpC4Ny19CR8YTAMuISC
6ZjC5dsS/9UORS0NZ01MItt4SO8rG/Kw8NRLpPg06sFWa7t5GQZ/p8XOB1SwTebaLLJt85kUOSOY
uWnzAR8iYOS+3rMh3tBRim0v3gtTP3WBfvFiQLupRhOwqdQhnWBsEEk8qazRV/mk6duAK+nOc8ej
UUU9jIsS/GqZOflGF94INiPN8xcTz1K6NlFJtm1rm/FKN1NPMiZZJi5HN3pMMinMhdfGiJcZxbD6
Kh1TWr7zdUsZxkGzHPrbc1KO0uZ3atk6oNES9Q+XoZ9gPw4Ffhy9vHcss7yvDBak+IS8q4jMemuV
abfO3MR88lpxzobCWjNq4tj2hmZhCGabnvpVyKVIFVOsdw81qssaRd+4G3I9Bu8xut3OmnJ21VIV
E64JMxlvdV+zI7cx9W0AKcY7gBT+orAMcC7ih/RJXl/K0LQQG6LKehsKr/7ZzyJvZBrDUgwoTXlW
Nz+nBLBrEE3ym+8gta6hJa/4tb21lTWoK0XKMhgYwLng/8PJMELvg1DMP8E2xu4XLCjUmlXmVy9G
QLRxbt41rvfcB0hk1HfvUswbm1iW1hsrdxbTlZBwZiZtbYNEWLTlYKx0oQMbn5LgFZQf59y8G6AE
md8xPfDdjg5351TTavbRRCy9I/wO36KkvXgx1pzsdSA/8QAxOeywOAe4iw+OG8uTzVd/N+h2eXI1
RKcq3PFZdNwblXMo6+a76w1xdYKYyZF1JM9b5S0Fjya0Hq23OdcN+j6GKs/9fZAXIx+d174McO0a
bRvQK6zgddu61lOZRGoHI7ezTtKKci8mmq2INXTfMJ45hRH7LObgfMy/G9vLHmQX0u9aqpYFylQR
Pp3eaWAuNnox5d9BSj3WqkUsYhXbC8odiqRMb62MPIhfHN1m8h8fcsB01/sZB4PCpEl1MN+MUprX
Wg/Nt465Zi/Is57NYQL73jjmpWB+4IQjOFFVI4ELAumGgV+mxkUb07fGhpJUIN9rozqlaYA8OMT+
VtRAYmx/7osPGhYqYSZciM5nYAEam0Rl+1/CAYzJRltvVi7ulivMg+ATmo+xTSeNCnjROOeQ2OVG
53xwQKHmEMWz9Nr2mnrxehhOZmO6d6B12o1LKh6xUjjusSHxf/Ezy1v1osMJYzFSWIGGpqPqoWac
cPvPfIicZptoGjNLmOvLxmpK/dC0vn0aaZe4NzoyGhzOPOzPAetcBrBxVSVaRTtRBv8hsrr2jCXE
Bj9SjdGdRABegxXu7zJX8ft1vsZW2vCGTSC7+OwYbIMjK0uQp3DeI/d328yKnGiJ+f/FD8OJuEqR
qJ1d5P57n3XAivWsmOoVTzHt3syw/Xie9qWHhUJmGMOvopmRFZhcV5gOMZNjpyqRKMLgEkSoJk0O
LLBLPZ+PJXH2RuvcqbAueGqWBuweQfUpbdMGk2IFW9bOQ+sOgQf0fOuK3Li4WSa1RRqGVIOg9pOo
0CRJED81+M6a1QltA/07dfoVJVIr36xAR42pf/NENG5VOKRHvUn7dUUv9TLyXG/nV013H+YquQnm
i9r0ikvKQRLTxxD+TEQzDouwjvyzqJI7FYhxGxPXNspG30jPYpEbTqjEAuNm0ovodcg8EOSD8zJQ
tn21u1LdmWZH219qWmt+LZP3Ogx3iEjdsc5C43W+FW6cgBnKFOX4NOgk0Li7afdRZjrbscHxSryd
q8hu9D3VDOMjtlpUF1VgM4VeukrQJ256Y8obSpXQWL1DKVn4eh+4q3hIZ9u9ZjtUxHfFU8wmIfQH
GwZsMRzDbOwO/kAGTdTYw5Vv+N82ffJsqf1uUwm2vnyHWKrUNpeHwTH/Kx3i8Ywg91lJNuatL7bB
1LNJ7jLkmFxN5cWrAsantOV432WFvY8bskHUxnAJD9Z2DHDOtIG/p88cxd+HJlPp9aFmzr6J0pZn
lpb2xqjVeLbGdlxrXc53LG3KFSwh916FpXs2/UFex95RsIXr7Jl8CoqTCExbYlNQ8mKxJQEjkugh
550+u1OdSjbxrMZ2Znw/Fo11HflsAc84mrVmneTt8lg9J6mf3xw3kKfe9sIXoB06ilv2aqAuLAut
NVaTUtWuIZYa9FiGqZsWq5BT41PgyFda0fy1GGZxtBpz+ewPFm0AVR1BN65diCQI053YNTVsFkdl
5jlNCY1EUaVvOP6wR8rZSvg2i8qJBel1znZteSYW8yb5qLLBurS1C4w3m94RetBnqkF9hqGlk5dS
eC8GOp2UC01RiWbqFx2bdCYGgMZroQoET00P2RYXFbaM0kvW3pCXKw4MHQ8NDiJl1tIPR29BgZqX
gydgfJnCdzPKDBDhvYtpKGAGIf8TZB9GyUcXmhgLrAKs9SJLZv9FrQYc3xGek64uwu8yMvzTiOxX
461ZTZaGkyfNV3pQeUtdH/QDF2i2C8zB+yyyAHMmS8krJg6LH9R423yKiR8MhqlddDPm966yXdjJ
BgUmUu5eB1ReI+tGjM5jF1JBMjKXJ22d43UKk/sOYyNHTL+v1qkwk13H+WPBj/Vf8hzEdI2zbiTD
1vOxRL7h9au2ndl5yILqamayQzLCxXbx9BxtfSjVPjXDFMunhMRie236IpgR8HzVibkS4NR/DkWd
XO25ZbBye0YyotQtqkWgDvhf2ejE/HuULzhTb5x8X9R3GdSmz1Z5vHXUcenXkVqhr7Grpp9ZntOf
MuljtvYi8mM8EecNrIrecWA4GOeNfmMiQB3Mvk8qzDFOTJKJjnTY791xkMjkQ9wZu4nc6Rt1SvRS
BA6naQsARAAp64yGVa3pqucUHau3nPmBb2KlIRh2mDweZagAE1Ikfw7CsIdNPQHmN02NdgNAn0up
4/ybKtWsxxHJgg4p3LF5PE7E7Wp8rMXgN1eISDuVgr0TPJL2rl8aB8jUdE8MqjzXrShXSTqOV1Vh
52kS7z5kP7lRnpW+xT68p6XD2HqUmqRGUbnrRoun9zpUAmROgD0rrVi5eqp71lsuqoVK9AaBrvOO
kNExKA43y41eUeAxI+hjc8nr1Np2pSmvSg/ZTyeZFzw1rhS7ys1hjlNsvtYq2d4sbX4wUEXOU8gr
uJN2EynJxqdfup1G/zKVmK74zmin2DLszybizYwtk5KKKKpZs5fIeGAgjUVIW+9tSgmXW72rA3QS
blouFR0/68xJjRduJp+SreKetTDJQaQF2P7auCkTlZ7DMeU7EkYp34XBmYYPNxiDG5n5PGT1ER8D
5y4s4uLgRlHzVZRQuevwVJMbRM9eeG7HEYAyyo1nzE/zSYOth05pgwgJ1NHpcR023UI3bCy1xdEu
iUl2TeAwToaT4kvvW1HDHij0dhxQnB/sJOw3nhzhFq9iDm+o8pwfAUXYz7Io412OkMH2nBW9AhGk
axzsiVR5wrDtVZ6DVNHtulmafrwtjGYHduxZR/6TS38yojvfOniEsJoQeV00A8vjqpn2uYd4n0QN
BR32MaOScCnJ8GvZdAp9+axV/IkV89NMlHxn/P6fcMDvdMF/EQ4wSaX/43DA4juH/VYQB/gPBPH8
P/wRDnB/w8hP1Mf9v5UDf+KGzN/mSmXwATpNrwY8ayIff2JJHOM3gCQufGtQCL7veoTT/8SS2MFv
NmwEdrL6H9DAfwv5+muqxPs9ehA41C3TlOCSNfhbMIA6NZVTW+BAweFhjo2OYVS+yNw+hn3Tbczp
X9U8z2/DL1GEOewwdz5i5ybgAI751ygC/Vnkb8E08zwEvGZkmDHRlbX0kTXrgxlwRhNS8GCwXgLp
/NCt5j5NxOdY1BDPNGvTSOc75owMsW7p1u1rZY1M6tha13brX/7yGd79kY/4K/Ab9sbfXiwMCDLo
uH1dB5ohBsNfX6wcWa0i9po8UwdEPlp1OGMD34gTvAcLPtOSUydAlc7vzMeGyfOWJXR9xc3AFDQ9
jVVJEXlUsgu0wmSJsYr7nWI1BKGxveRW/OYk+G1xRI3L1qqtdzYTN8IRLJwgnFoS79bkX6PE79Z1
Zm3aQVFw03nWupdR/1Qi1awcr2C2CZOdqQfcm1kUfiqzuyhOaMw9s41VM7gfGCWdO2hyEUVc9ya3
rKVsrHo7BayyG1NFJ8CD3krn3LxsvOq9mCgf6qcc7amN4b+WLnyZmBvzre567UaHjAsEpYQuWiIO
y3l4rieP8guprwOtu3h4gjZhwcEJA/ZofYNUyr5b3AcbGWlq1ZnsQRypYerXZl948tD6Da7SonyJ
OzvYe773OtniwcFhXvHMXrYKV0XGyXuLPYoih3qaThC5gn06hM+Ginoc6txma8UbpAfcAMGasntp
6ELTq7rFsKYdgr5+isZCv596iG7F1JdrQ+tJIgy5+RlAjNmGo7Xl8wt2dVXJa6TTNcFg6pwTDulF
nH6BtCnu8iBMTuAQpbGiSTPeJgz/i6yIsy3LrS1mAJDHXa07eydAIFpoQWgf/RGEYsKJ7aE2cZ1X
0GqWNZuHjrljkdA3zC4a0+Go209JVrBdyYJ9MJkf+M4BRVaAOUZ0RWBcZbE2cusOyaRZy24qV2WL
vJ3ETUV7B5ujPqtQf8U8EWXsLeNcYj0Bz7gEaPAzdePoC3nuox27nLVeXqTLxI27nXCL6jYRQlgV
ESxk/FWMj75RrWqMU8vIsMHg9nG0AZD2o/Sm5MP0techzq2rxVbrBC2v3ZpCs44xHk9vqvLX2m31
h2xE6ySmj04TOSGpdiuyzzRjamvzd4uEk8bDsvQE66xQXAKskGDFeKwyeceL0o9mn5yX7bWEw5A2
GkRrGgwcjXCvMf0kj13ipbw5DsTDBu+TqKv0EoYYarM8cD49shkYz0dnqUvoKraK7yonx8Pu0JOW
FkGAapZGT7Wu7nFTEl62IkLD3UhGJdwlMUYs4TbDqjG6dhXCTlnjJNk1TaHWPpPRfW7jMXUk8Aaz
tKuLpgfT22h6w5ucQvuWj7Ntq4nZoZATDrcmPsoFM2hbtpKUL5vHwhmHM/qqLVlJ+ThnvJCwOjku
mqjlZ84p1jUwMYqc4EsXVwwT4zkZvCcbDd22WvtEGyeg48qXayeblxEEHrpbX4TUxGliYzW+vdVd
nKzD4NU18U6zXbeJnawyqeqvXiFpR43tvoVh+1xA69yNcYnhPBEEnB2BGywaiPvYpfyYzEJcDGrF
dl7jvqSWmT4xsrW31pLhpWqN6MwtKCF50BrrLPLLdWs4hBC6oGIkQakndua/j1rJMpBr9SZqwYog
KWkKSbN+6VUxFE3XGZFoMxx5Cc1XZig+UPla6mqq7idamrFIRi+6OjYQGjvxJFbNrnqtRfw+FhAO
Ctndd6NubGMg5MfC6SFIa/oVhuejZtovytGfHRbOLqO6iM5ZXse7zEZ7WgIYMPBs6erg5KaxJ1rS
rnJukN+GKnH98gXeCSPEXsJxDZGgFEWA4SKNjD2SKldiL5Ojx9ZoXHl4K3aWJ/hetwVVECxHrJ1u
lSgDcMBNViFZ4jD21uIqakePeQrUYlXVQr55HTw9GAfSxlkY4yZelmGnP1ZjpXhnm/KnLSR5+g5x
RCeKk568yNh2XojBLcm/zG40V0ntV0dbDNVOweVE+vJC79MxompjaUm46oMgNhcqRzsqOqs5IJ5R
L5a73SqsIufsW6m4hU2eMZ3l4y5StraPGJutRSTNHxMtNuCmfRk+tp6kZ1vGvbGqRrL7Ya3iQze1
5Y0eY4NVQLM3/CAF4YFyvgCpOm40vZpWMqYSN3ItRs3C8ZxVESACdzGADzrhOfy2RU6Z7LDCcOZg
6cWAYQW4iXvYp+eM5NTPurL7uwZNJdgYJSdwvjXAUjSGeGBZmH9t9iuY+yRbHlJdwUmG8c8BQey5
akgeazzjP7reo+5O2kzgNXIqzXdxJi5CumLLgRx9rjKIRUxFX1xFGtqf2ojfNrSGaafs/sGsy/AQ
j8StI+qe1gIFaC0C+R0XUX5pVVGt6eA15oXGgVxPtqaIpLtr2Z9sWqd4aRjNUR7gYPM0qOLdmJT6
MqKPaVUqPz3nuh6xQ+1dbhNA63FtBTqlmCabA5rRIBb4NAZZop4/Q029ORSQ5g5sCpnT6VnU17id
kks24Ivrs/Dk8wQiEgnZSSgHXTzveUjKNM1WeZPDG/EKsdG6BL+Y30/tJQyy+66wCXc1ZnjSusB6
sTh3EEUoy6vj1/ZulCzg+qwhCtUNuBs6TY9ZB3v+qc4tY5/ZRvhTegRbfJ4YR63Fk2nYomF9lP5M
Wt/akwStjjUU5Oek5SLllq0pqjFbOdbNQU9Fr+4ZT7Hm+5GO2GbZ/m7slARVbcX5Mi9b9LApTlcY
Y9XZrtFnTfcn2ruNP6+awIMU6m502nK29rQeq9fo3MQGXq7cDFati/ELKAq51d9FUeEQ0NNd5zI0
Dkt7qYnXKVHhrp5we7f2EB5jFTanqFfpS6Ql06Yl/7jMePwdm16Bu60DwC5+3aQHDAuC0EkSHofM
bb81NQuuQxFVa7OohvMQje7WAjF9b2P86wYZr8oyehhao9z3CHRgtXRzG1izFZGoILq7o68stOWd
z+1nLaO5Kzmt0mNlaNaVUIK79DvLPtkujscyGLvt5Hh3rHVY8yjqaG0/+3bsOtw4GnKiF5dszDGE
SFJwi6jDeQoLmS+gMVYraQ3jcujrcteniXExVI7rx0lOsc0msQQfNbBxJXnE5tvuza+yGqpDi+/Q
dQrrWaAj3KJ+mhVBemz15quhiqSacCSH/ZAtMj3j+B6nN49tyjoRvbyxkgIxbE2+f+FJmj73kodn
a0UVd8e6PnbUsKY6vX1lkLrfocWqrFWN+ZwkUfDid+yynXQMluRJcfuJtHTvYrMc7gZCHwlEUmwo
k+sFJDIGiU6XpOLoBAgLVZK+es3cI2US74LqAaPQypuLMUIyiLQ85d5d3YVG8Wi3JBhNo9TZMaTg
CqVzMLUxeWDpca7zFt+B2aw7T8tPFoZNEDbUP9JyvU8NbE1VQ51voPcbR3hYlzCJFV4SrB2PJ1kf
pz9FIyekWesrk+5HEXaPYyVuE7PYGbvND5blH2Qh4sdqbqowIpMVS/EoOGRjII5fc1t1LlI6iYTA
yFbIc8ky0HJOkwUX3wBge5PV/UD1cVgvMT+KZZ47cpeEsGGKcYSlk5pgImolrlMxPTRV6QOAnMvH
WkUuJmKtl9h3fJKzEtqcRa6Le4R6PLMFT1BbCopKq/BLc5NkIVpSXLObYvSxlWYjaAp8AOmy5gGG
VQ4TNbo9Ht+yFY8ujXSnjFjs1sEXQ4cIPZZ1v8cxUZxzBycVJc3tYpJ1ubDI03EY9c07PckpibBj
ezN0PX77qaN9hCVMKgZ/gwjn3A9KfOHFw5c+0m6WWh7pnZQiWIeM1eBamCw7/WIENh0hLEsRB713
T2jtTjWJutoFpWRD3m2i1J+OJUENHKJaE59G9jDlYDNwtQ2dZblGKM0zsO5wj6xcOqZIWp5EYxV3
cUIjqNHhgKDLojsgTkr8Yhn09g5mBTWq0ylTysdrXb1Mefmp19MAZoYBZ2EhnC4IYvWfUYYCTpNA
/mBSB1gtcHpxoQJ3wEPV+BLrRWUvK8S41Zh3s0nQtvAnOpHcyTrYBfhDxhKC7cLTJUuzIh0Elx4j
5hR2P6NMd9YUc3M7TiqonlPHMt6E67tqWv2tbmnHVJibCx+Hr0jU2zD0wVXFZvAD+Qh8UVOxJuSE
tAha0skGuu1GZVWxTRz7vi3gXqNC3pos+GS585B3cXSwq1kVnhgju9F7SHBM70yWWq+qdJNtzUiu
CvepC/wKpY60bl6PF32+03kBoZc4JdUWBJ5cF4XtU44bMM0uOOpXp6Aw9v4o8mVqeqw2zOqrlVPx
kEVzfL509K0dZVfkMHfFk2XClwQZaSgkbS8Jr6yWwYHX9OaOz/kYIRsa1ZVh3bxvPDXv9ks6YtV4
71Q4NXy4dm8VRBbuEZHLtgo0kQ5ZHz/TPGoqgFtdwIK+mZiXeH39RgdFjMmCL6zA57Iyk45CRAKN
xZrSlgMQs2LDBbR2aW3aBoojsK5Og5mnm5Y5fOmF9wGA9PNQhjyyAowXruk+VV6+s6OODz10p1My
MblOeoDXm/viRGnOg1XF2jNnbpYvwCn35NTDHx6RgKWLL+sAeXU1iayFfSYPXoYRTVQxZJWA8tSK
+XylOYM4pC5a/9K2hP7UsovbsjzVzhP6xp6leLvxmmqufCni78kaxY/JatJNkxIa/B8J8b8iIcL1
+Yv+NFeX/CkXznjm//2/Lh+ykX9VEH//+3/yRVz3twBMUwDGYy7jm3tChu+2o+ls/hM9+J0ZzniI
0+M/RERN/83RLR2Bkf8DPL5umOhXf8qI8x/SXEohCVqb+7sE+G818v1N18OVEfz+IuhQA471/3ON
ED/zOKnJfHmUsbID4L7ctp+c8cad8M0dJxvqHZxsWjZ+hJXzu9HqRw0y16rzCEqSgl8weXnPho97
IlGY1ZiE9JD4iex/aJP5+e9fg/81fPZ/Ny6+BWHmHwvVy4/y41eE9vz3/7jINAfI/XydgMREd3at
mb75x1WmGTY67p/itG/9Rk+ZjywKKZ//cv8iThu/uR7/xly2N//Bv4XCt39VX+F1s7BGJUakJhPm
AAD5VX31xaRrFemZBw/r2TR+tnFcxjYIlbKvuyeKQCSUYA43Q6Yt8koaorzDqxvUVJtCA2iHTa87
Dqv2zuzZNAHoKNrB3tuRFnn6tnMnK/2AiVu1yXZKBiByV7bWTcS1qgsjaPdDkzjs+KwoBEjGQoYD
oHlzTZDzD/po2PwYJ6O3YnoIS2m3m7CRZFQv6cBhD5uHgyZgXKI+Vhk2lT9eFkGHoE43dmo0Vr7K
oXM2zQOWGpNDGqzuuspXBrZparGaMmhtgyUyaIEUJP7EPoh0BZNjE57/cgH8Jyq3+6sibwMsYvVg
GK7N/cA1PIuP869woIJ6JowFfvRiuFE5C18Terq+1k1k2HKZQeEF8qHJIaw/NeVMikR2bOalgj4o
ZPLcJ+7AupHHu89b0hUGnqaV7IhpVGy01ZCO+17rIuwpDU20hY17TvpBAxYwtHizXXrR+ARs16wh
lgtcFxZ0xsirdFZYEWU3EAPjIed1Rbpj8rpIUJgUd7VRas28E1bpZn8oFLYYkkczTelmMYVRCJvR
juN9MXwbFYuGcH51pabP/yBlPzo/WsUEmaHz4QbmrztgzDsT0kgWeg+alXltC/ABLcY4TiSopbfN
aBWwnQ23aUcUZzpoUvHVwHCS8BG7gfq4VWrL0PNog4bXYe5qwpR9f/JVjgi+z7qOFNLJZqbjp9WO
XfJr48/ReQlNXSO7bLHYGAjibLvn159ImfBrEzF26j9uf/8QtD1D5v4fD2r+yFHg0R+4VQODYu/z
60feZJ3j5unQPPOMx+K+txw7hMGjp0PvOqs6rtwuXtMJR9xwX9GtxkUOamLoQMdTDOhmu39+CXJf
+fXlIPsYvkOPFFsoxw/+9nISJ+7MQNEiQZDV5dJQKZEW0gXuMGrFGvrB/Fb1Q1wIFvlmLtz+pBJJ
4OZfId5+XYfxvjjc/VwYb7Zr8e78HT88+QPIK9F6T16VoSxfWNiUfbptmixx7RvmhiR0kcW4HjHe
m9lUE4vX6t7g0kpG3x7GTTghMo2bfhgDRI4Chbgzrl7aj5ZGsXze+5+V1ckoO6sqtLKzX2SGe/vn
7+avrGZ+CShjhsdqzdK5F8MR+/XDdRiAas7945My4WY6LJ8xlxRrWw4Yj7axhTbZU25TthUBon/+
ow3IZH/7KD2D+5s7nwLwulp/v2fTHWnLeLKiJ7dw5Rg+UpSTeTTrsTbjMwytfP7h2E3n74BdNTOn
Q9faPqjP5YSIYxGEnWY7TpxE8ze17414GmgErIz5uoi0mE4d5B0vDa6VLEwMYP+HsvPajdvawvAT
EWDb3OTtjDSjakeSrZQbwnIc9t759OdbQwY4lgEbyY1gR54hd13lL95QynEyjXHFZ3otjiL2wbZW
zSlcjesY/Bmi7jWT2FJfYBe78IgR9QKSZFCgc7gB2GQdVT+vQfijUrJxuy7nMaEjaj45cKgTmtcL
uS9PVHQoOwccxYmcSSHoCyYfazeX36RElOHzl2jof9KRAAmCFbetYQ0c/e1TRtTG+Wizx9wSopXb
ycEy1zE4/TufApG83lzKO6fYmDVvc9WJrIBbWZYbf6UmM0zLfYfSF5XMyivN5o1DtGSEMUARvfTV
RPEB1BWWXzhr14kZcwG2QUFJEtCSjwzNLcr2yJ8+0a7KmJKy1tEYPtXZUHrGl2o7IHMdNUze3CDR
VWN0gF1cdO0sJeP9u4mea2o9oN5QoVOahnYlWsR4A6xywK5jz69OdS5P7bthzXsFKf23F3fE710f
i+05sYqajJey7uQerZTGluJoL3YLTn3JJxPybTJ4uQoOpRkOHboK4ICbNy/tEV1Fh+DyURHGWIv3
UW0n6tyjhPNcFMB2r5so68borBLo4fYngCQyuRQirTT/vR8n36dORcU2DVGTK2WdTf0QeJSFTRRA
4yfQ0xFD+vO9oX44dDXa6QGEF5Orls3xLpyJvdDEpMbvX6vBTfDwCNc1aMrjfuYZTYtj3bU3wnZE
c6dMKUgfQEhOPN3+K04CfqsBwVv0xlNg+3JZO5XdMov9pNvpZWxDs+iuhpwsUAOPt2WX1S0KDWcc
+SLYD3PmtMp9Sa0Z1VoUTYKurtRLXykQmM/mnHYRRZZUzd5DAynERFsbRdiGwrezXaC206nssTJ1
xBdsf7AcU9Z3ta12a6T3RRTkp3JmK5faw3RAiXtkHbSLajrjt9qqqDN5WPbAOI5/3287C8oLb2xE
NZrix8YITFjFRk2tI37ieiSsOuDqFVHPi2jcmeapTOPB1g9oYbXdV1MZExvX6hWYrwcHyQ5wnkbe
N513pzI3CgNKDNZazueCOoADiYTGDsOtanKL9Jen4PeHIJYjiAKjumg6juNxEr+b6bpwHc4klb1o
b3XBLxYhaq3Jkfat2WGbuoWGoetC5zn2cwD86uBbaWype2dxJqF1Vo2ZuP/xdvMRoORSuwBOUHH7
IdCjpmCrZEnaz6q3J15+HSv5kXdN2AWPfT2q+pnD1684r1F5mKevQR5o8Lwz9erY+LqYlNsAvVnz
4NCtmCo0vehW5SO3C3ZsPTIh6MKlrn4EbOy5t1RDCK5/4UTw7oqG+U26amrfAc6q8bF4N7azmgwI
G439Yi0tmFwwxfMaJdg4EdsSW5dhqhrn1jamfqrP6LXih/np5xv5XbTCE7CPQYSwsE3ZzPL//09M
c21bS4Gvn16QXMs0OGZznhW9rsBC9/CcaSejahd7sHxQzPBdmV2tCwcK5n99DqCDyuMBQNGIcfT3
z5E1EOW8pqlftrPRVp0cyOx8rv1Tj38u0wK2IZANwa4nHOljKPD2L4K3d+EGyaJJT8Z2kTgFJGO/
X+wpYNA29pyOCemMqgCxYQUGJcsZC1bb/8fr0wLL4dSdtY5+kbr8MBN8MZGOdgVUxCi8ixvXpWqR
elnrl9hIPLI/DgvNdQKQ3uDHfvg45UDn49aJx3F5DUNL5dUvRoDQ+d2GpxdsKRPzeJvlyZy+m4op
96suK4L6pYpBG1gfnG2DxWnJ7N3kfc9xfvYRUWK77UFMUSwlamnY8qQTCOFSkY6eLEDiHNmZYRIb
YlHNlRf3Si4Et1aXd9o+2CGQjMlQ8yXEY3OKqR77MFJro58/wYuoBhyBQvycQdjojIL5rU9ZPfPu
7XKUQGMKXa95U4YvgUOrl8pogSC4UdLiTejLKq7NdkiXOzKkHOGr2ggJOk9pbNo8CugICX16wCn8
MLxpkptqO/5THCebt65dJcjpgqlJuwdw6E4SnjME8bg00KGKEGWB/+mp4GSP3Vp9Lue15Y6xytXl
jt9uQDpLS6/hcOMyyf/L4F/zsG6lSLXu11XSxBMNcSMELKpULpSnqrfmxzCnRIUiIIKE3PnK6clp
Htoa2aSEEnUYomOB2lM4BofJzeqxASpUzhSrqKJ6S39cU8+oPzMugE+v1kQm+0Q+mfEIKzrbPAKo
f4lZprawlUHpu9cUWjnwE/7fCjCB0ZtAOjE09UgJtyWPW10eLMe4lDTQww2UD0O1VEAm9paqGuwu
fnP/BxbbmoWCOKUkk8RsMsChQ98qORP9J8SIRWwRUo04BVJIoAfizsUNF71EgOVEuEAsWs8BP+xt
RXWYJfHQ/ezl3KeYjkisYamQIxRNhUsqaqHIxNeBlLHb9rQmjFV8copyiRRaa4ge5uMfs7azJbof
hirphyMlbR0ipjFUxCNmD3Y7O3Vj2U//NCGoE6J3HGoZIyOtqpQGcZqFJniicuxJpoyoZI17DqSC
7qi3rbFSlOF86tfMqUGYhzFu58YDKLY2QZ4h6pbGHK8SI/XjfwryARsAQOA5SJm6eb/O+q4NAonb
0tJF4wZpmDKvuh4bmYSz49VwqTY2d0bKtWRBFjRTgux2Bv8xnMKuiNZ7D4XhpP5QhMscLC/smLWC
xFOEbhjQEsi9RMJX221WRAxCUtni1tr2k6n7nvEsohr0yVU6OhXvSZjmoJKyJE7GF+molURhz272
+ba8WMIjtBVlZ7hKy6fst7IxGHJyB3qBf3GzhdD/8f7wbUIU3HwA2NsK9sf390eTNxYqAFX8vN0f
VAwI7ehHF/OTmoDG0ynwJslEXCND3PlQ6ZG9/fNn+OHyoJTNtSGemxT7gLq+e4ZEw01pjfEJ8cJ8
forNysseIYxl66tROuQ6pzKIc661n3/t5d3+rwBCicYD86Txw8b+D2Tuuxw59QrqVUHfPiOZFfjR
2SqCJIAnGtn1bFzDXp3i7tFq4i5AusaKG6GSaZ0tCgXmEND75wCi3xDdTPXKbF8XTa79+mRFE4Hr
TUcHjLmO19Qi6uNUC3skrCyUmJ6jRbUULZvUBIUPaA5lCIuOrK4H0h9SPSs/JxxdtXOVO+AfzF/k
IC59gv+vtDDjVFCoD/gcrw66TO/m3PKaaYq8fED5ZQVh9gV9oZY4L2m7gfl2KosvPVjQhzhqymSx
pXaJVSYQ0oT95n/qYc3xd1RxJFO1zI6Jqsm5+IWqRk88vTKXELUqcmCAfsV1un0wouFp2t71gzW7
EwjRlgLrwctAB6FMh3NWkVwjFE38cuuFwUL4Uow4g6r7voS7l5wtx8gS91ujDW9WyDEmPElUI9MF
YxLGvZru5npasvzaNLIW6rY1cQuFxzq2LUxmQF+ZwYCaTo2xFZQGFQWjcdLcvoLM6oLBAr6quG+G
rDzMcDb44roP18u794llnti7hfcrl/T3gSwJIGwLlwjG9G36ve+Cl7SbkyBcAPw6aG6M9R9k9Nn8
tMZOxF6TmIXTmy6KYjRm25Uq8s/3wPutRyXUZAmQi0oY/UP4WDWctfBTkJtNdb6+oq0gex3ZAM0S
sON85BsJ4DkT/vP3Osq2aOvqwFW0rr7f8kg+eQnidO6T6Rp8r1t3UsfFq0bOx252KKUjCGzxdz//
3nf+DYSoUuYO5I3x9qXM9+6soT1Vzu20rk+jxdLnHaFhOSAXt3CVAyq2q7uq0BppePpWc61+w3Ko
BMSJaPpSIIzVuCi43laIWVsYknTEQX9QYvAx0PlFaP/OCJFntSGQMS3kGnAHOKa/HyR0QoshcZ34
aYbTQZboZ7EsBLf1Ov8vYoA0Cq7stAjbz+kI9AAzUGRo06/kfwOx7p6KYKUYrHCYkh6t6isHwbAG
RGutZaB/PrbvShs8LnkQzUZG16fT9z4Q7xoz9bG4V7+pZZk5SLCSkVU0u1AU0c28XBzJ1ATpFVrl
drGczTaBAQT93wnJS37+MD8sbNv24EyQJcp/+n1xW8KEvqLW/oQgR8JeMgdXgitHdVpwZ/7KBQf9
PFlff/69F+uW/79U4GNol2xIa2hezg9pfxDNEcmhy0mjG6O/hewk5deynIF/Hu1eSfkQnNkA1pvY
M66ypz3mijpHLow+6ELCgclfJLBWVrLy2HtFrqgbfMwoE8xSCLVHLI2TD1YUr/2KlGRRETi41ZSp
5J+fv9SFj/HdSzk+FUqZWzgbpDjvtmvgLnisj+n4tFdkg7oKvI+D1SAgd53o1atrgZGtAkbP4EZE
N0lpd7jSeGYurbiou8ha9q1tEQoC9InzinVMuep5raGRGrgXDJ5joITWkboeHKza7OzUeLOZGwcN
HjQbbnXveplzdhFSbvvPo2OZpoFBlwQL9qSkSItGoHQOWoo6lx8kw92fMZ7PitokfES8rfRi1rlz
9tB8VMsBnqwJBSDPYmg7dwNK2MbLWvW527/t07GieEDgvQ6LTFyH/zUGCTRKK3SJ8c5CsP00bnVp
KmwFq3mvJedzzBV4NdAkgnFeGzV3ykPuVPJ8TQDWeTqT5/kFYk4I2LklcNvCrCuLKHgmGj7qEamk
9hen3w+3De1Yh24P5p82pPn3F7+n4mhFhACMeOnIDl0rspi3PBZRkAOlYBlDbSFAjzhSBmLzP3+9
bArwC0pSZXL1788zYi30fLuxftpLma5dmtwv2eB7fH9yaXG5KnN4ijxC4kr94vsF6fB94KM49T1U
5Wl9BdYP7w+tJE2xARh/i7xIsqo0J36jRupEAyYnaoLbh0PgQJd3uG8oOTCB9uqyRq4NtB9IKvbc
zLAnqRsOHMj8ZViDESWA33oCezi/VAFrKexUa+pDX0bjgM2qunzrvrIKGMmsrDYa+kLdLBh6FOMh
MHGcwkrOWjQCROSoAho/5EkZQ7T8+ab+4bhGSjnAYo9+KW16XOu/n40ZsSq7o3n7235EkY64TPne
rHZIV5s3AH6cYZ5XOqyWxcNW5Gkq2l8mAO8DUtfT4stNy0hDtLLfd9xCwKcqWvL5U1H2Bo6inGV8
x5QN6OXCgmc9/vzVrfegAldLBKCVK12ygBLe9+8+GcqLqnCI8H0IE8c5WibdOedgLVSvCBmrOBi/
TK4uYOxjl9zQhOasy1ElMqlRIBlX07D51eb8AelA044hkHiQ3sCPVxb0pn6pqiL+FAWRnCQLltlc
9whuSiC+BWgTTaL5qTYGxgSRTwmQ1ss9w7XmZo8qXia5ealRMIzeig/FI2aMMnvbQVlETrG+6hSH
6foMWcu2n2Gy0H4+ImMr7dYtAG2IndmFHaIe89Pe10rg+fBUXlGwJLCFIfJANHVcaL8XHo26Q62B
6jw0QdmjdxgZulZXnXJkazc6GchfyyEpyOLGqbnUOdpA4lnLLSwezx8MSTbnrXj38+l+Hwuw6Wkq
05C3iAig2r+L+YbeSsyAPsHLnlkWre7B7CYoZp5ITZc0PShUNNjtP/9e6sHfHTio/XDMEWEjwsPJ
Ax7m3YkHRjBntY/2qVfxavgHjZEHOr1hEFgNfRh47PyorCQAwrdCgw+ja0A5cfXR3hohnkOuZd8g
XGQZb9ZApUG4cD5Vn72vs7csx4rcZzwUui9a1I3AyBg9tHWEfB7bSE+4WhQ4YbqI1famdGLLKR80
eBnKNfkHFCH7mB4bSRMyjnubBcMMqe+5Yz1yEAVx1trlYZBG59te2KryusTMcyqD1cKjl5oQJOQ4
hTn0KGh1KGxGYHf2FzrkeYWPOLhx/ZqtoeIyBk07QJEIxxW0zT2OKQgPnNeBXOjDZNICgjqfxzXS
DKXKkio950tQho+W3BCkByowJlSQw7EOlg9LC7+gJmwCf2ofKWeuUXazjHTsF6DG7JH5yplCRBoR
jeul2qM6ZPUNNOWof1UwLuGSoQhJQGJ8cifTxJaSFnm75Bgv0NrW58RXOYc9ypX9SkC2AnKOrpOx
64wXf+o5p4p0kCsrNI1Af6VeFKfnKA+nRh+QQGETX7VNP83+Yd06yYlHKZEvUYjcExEaCyHs1Th3
uokQJkaEqzwS0sepc1tQdxvaTxE5WercmU1A0vu0VmmKpY0J+93swKsMdfYFcs1kvsE3t/3boW6B
7B4zpPCEwmH7ctHt7ef+ckgkfjwwIW0WDkv2MPq11P+2suvek8cWW9IDgynl5OmbkBI0Ar4SCPVZ
LZWsceCi6ohrJgWCmsJSO/69dQKjtGR5xtqbuES9hbJ9ezU5FUDTNvWN9FfhNuni93uMmxygg0ub
jTqOAm72bneztUsPYXp1O1Zx4qAWVgdRlX6y4D/R2IV+H95osGPKi8GHlZi51uT3NhTDKaeXjwzs
jChn1XMKXqFE5T1Aoqmp5Q5W9CnPUWHGBrKIpkdbF12HBKTr3UFuIEg4aFuBP77zm7kCJo5NbN+Z
V0PL/4PHb2dG9THNgJxh3kzZ9jxQ0EmusLMfv4RdhreUgxJ1cQ3nrH0mXUqq64ZyZ35sV5/AtK48
e7r1anPOT5UT4szUhBFes0k/I4t9ZfUI/98HEG8/GJrQAaJVxHobini6wrBCrbim+Ri/xKoKoHqN
nQ/erNQoqnVlcD1RNvF52Uy/5OVgPQ6tO05Heg/2XzDVkSueVQeee9Apkn+oELXUP17nQmhIffvF
i+PmFT5bhn2LgYrD2rsJQHw7QtpopF4d01l/aLiucDWYlYuw1zF12qIzH6jBGX8ju+ecadAVgJxj
GFToghy16vwb3tWidkOSfajoB3zCNQKUd+AOVJqD9aGHU4ncZa6Xz2burqe+QeUHy+m8+4hvCva3
Tt0+Rlm0wkro1TPyTc45DMzquoJdRCtOoY1JMFWecSFerqwVNiclKP0IKi+6qenIfzJrpeBv+vHn
sOvbp8Vow4eI+vlt3mGXAVW9cxGQqlCQTHHe9uYUtkCALcKt6fTDfZVCL6hsCJDr1KInmro2dXe0
jg7AsJa/a3/KXhpgQb8VLgwnquwxIuFmgUg46OrrvGjXe3PJAyDeZn5nIeT8m29DcjukwBEOWZT7
9+aQup9hdrSfA/oyZ3AbxnFULWLs7VBzm2A0crSMAjYx2DqEK9Cjean7CdM46s40MJbR+BLZCbD6
qk6OnmX3L1bmIYMCreE86cp+tB30jaZ1XL9lbVi9RV5CDW8JDQwYMmSM1hD5TloANyikZzdOopaP
q230jx6y6WeL1totQkr9wQnX5T7HCQ9mcVu5vwG18edrgDol32KF1wb1gfu6dqHgIo6mT36ehf/4
2fwaeNXwZnG9nYsF5c+MhPDQ9YhuFElmfnI5gK+xZfU/qkhrBPGSivp6xwvgf6E++eSdhNiTJ2LX
flV+GfBcEx+qFLErE+L9GNQT+8Qujw31WbaMn1kPEYWoL3PiGneN3Qrq2AtuFcfJU1UljbhHo5vq
dlAL1jH9Epdo+MA7RayqUWLLVIe4pxT0MmDYjg4+R8gFvXGgFs7B5kd64OLJjiBYoPQuSJv+sRh6
QOuuTm+zoQbbjCd09kSPrX+auGwOK0ig8wAE9ODPTvniTUkDzQVlQFixRjLGQ4Q5XT2PQoTp/rR0
X36I6Q9eYyeC82g4ahOaV4a9MuWN1wlVJzFx+x3zk/4WSObXsXNePZhygNey+WQMOjuugd0gyqhr
49bCSCJ4CNywuOHFchQkYZV8IKKIodeRG+G93dhcybGRokjqo/1yl0F7FpgVCpatYYgDlQJK7NbG
nwYoyvhQtwnmRDxV/re3lgo1QEO8yJbmr6CojLss7Uc2lzs/ovQ/3Q1Jl9Z4eym0Z1K/+XPi7ri3
FuV9ps/SPBVhY7pXZZz1J3GOebWtrmivwtBo73QP/RhGm/K/GXGBlEQ51DgKtTYg2+tYdcljMzsD
xa8QNyy08TD5DnQA5/oPzNX8o921C90tRvgOpBquTZX4C6xe91zRhbge7DROTiMOn89RBrQEWnoR
8kKYyJmgAJ4J240niybGt8pZOH6CxHkAD5FiAWP35t0EVhgJsgFGl9uqwzyv/hcsMqPPWWSiZ1EB
el2hYrn1ixWk6pSiWYQdNVxcTL385C+X6P9GG0v85nZOh611r6mcTPFx8Fa89ZD6Ctma+VSc6FA1
d4mdlFcU42kvuBnKXkmd/O3X8Kvz2fefWqsKgE670Q0y0jPCBl1/TZ02ui/QQ7hvkuUDD/41xX3k
K85UiGtEtLmqzOHsbpz+GqHHhH+l6gAdhj74kOjZvV4S1Z6cZopwYZwSxFOVoR7cevZgTJt/UYNz
Eeaa9VHnTn+eAguJXoO9e5VAA0TgwY4BrymIYEXWBze467SfPGqVdFyyLPlgRPhycwlXz2U7jzeI
Eqy3JqfZeVqW8MbluzFkG13jOfbHke4Upnv5CUklHK3gocfpN4MQfH1tutCjEbEm8BOustWS2kKy
NlJo8zJ4ao/1SqCW4DKVSq5kB1ESDR+bGJ+/fzPQuhlJiPfyxJ4LdVPZ187z4HfS48k4UEDGbCka
6qAxuU4M17KcIDrnCBIc5xwFkeRV56zl/ioFxMyvqK32TXAlqZK+1OFX6kr4JZmwvrPlYPX0IF/n
pI+a30MVFPMID0+QcMFajr5D2O83KYZoqnS/sjel3jgb+DcMsKqBZVwtwziuj+BEIpERMoyaKnZU
I47KrvPKDyncecS4kL/qUyinUJ+ujQ45xSvDKKUFF2IT8c0EMwD92dJWcW+7GSGeAUB3OjXarcsn
d2rC9I9eRRVeoAZlt+SZbnSIyGRdZ7lt3lOgnRVUWNNFDeowgIkArTOBAF2ue0T4fUpjYm1HghjV
8Qn5QS6uA0m66iivzbQf8i3ZTQP8Uq4Gi0jnCrQa/zu4dEzQAqmX4EAKUvTfQMxkQ3/oY7NTf//b
rLJrH7qVUnV0t5geW8zXFeSnLETQ5dij2oLjDOIKyTUs9ME4N42Vlb/tsNJitaQ9YdZRub5uGXJQ
r6gaZ2HMMKJRa3X/0OwXzD+m0JIuwLuWohrmtxVQkC00TkxD6rY7KqjIJhcFVwjPTfe0t5p2HBVy
IbnnXYcOl1/7gViKJTyRaJHTW9DzWaEOIqow0Vbf6JboTCeg5juT0SFdN1Zajbf5BTeSIalLnfsS
9pc4ZrOaF5R+qCqwziWbp8NEPQAZ35w/gAqWv6PjKqilHb2MTLmA6mJzkq4gLi58xZZH1HMpyGzB
ecz/VhSbBDMJxKPdtfb0LSS/S0kxLmRNwloQc9LtaTLHZ/LKrfTfkdLx4Vt6DgtNPhYnk7DM5fBB
Kuw21qMajdvcHZ2EKhnOHn11JvteWvtjOFZt9Q+SZ0jM3pMXNyMl5olORX23RmDIxyOMy6AurgeA
lOzTDXRdgjXsgJbE+Iwydn6lazYjRUN51JDiHzO1hJYBng2MQWVbQPYyC+x04SoZnqrxWW3nJp6i
4RbNDIZx6Fzpz3g4ws1P2cb26O0ipqwS2WQH/bWf0Or9BgIxqihrh36pNKvHS9dXoKeUVZogwqMZ
ZYmYXvmhAvLeAc+fVgo0Z6tqhwWk6DZWjWvPs3ndQrC2aZ9RbWfGNpz0aNtr7H4zqixGO7F0iInM
67TpFyYmgJEuywfvKKairGrvMiOurFy1TdPeA4zcyafzXoTVChtgjAOZ0JCAJVcPaebWeY84LZ0r
/O6cgiFIvUbqR2QW0jPEF8Ca03MxgUIi9gmzdiEapH3Mo7i2yhljq/QX/vXUGSCcYUrI0msWqhNv
y9bpHJCC1NXRZNUiA8O2a9zPtAylv9zTzDHjY5KSOTzOkZrxX0cOWd4J5xZ5bSt1pe3jNeNIjjK7
QYyGbE7/ZX6d6R90b9ViQmS5r4KE4z9HW5K37GytE55iou8M912tUqcKEtxRKUMOy/wXTHXL/GQC
QcGIi5pSWpwGCCbjX2RtyZdSYDKYtbbQtJ/NOB/AzGDwwEHdtU3qvsZrlOYPiQc68dSSj3lP21nS
e630mavLDYNsrZF8MRRi4lggY0zIjh5NygzbpmvGRMZ8aFzprY052ClMLsdERtTOew6KvXmb9eDQ
iXovyTtMLpZkWQ8C4QAgQwXuQIXGo3iHfrWdPbbsWvXXpGksfa1iQuk3pIMk0W8xf+Lf7Jv2Aknb
qkAdAvbcdl6Tx1IjqF27fy4WVAy+1DatjOGQL8O84BXogghKEIUSHNteskwvfwCDI4+TG1TVz0vh
IzSOjYFbkw9e6r91MNGd2IaozbK6QJc49JeQtUD6OP+BSRAfaXVVxEi5G7hxvbSTtxrldmNngVaM
VDm7ctvbPsjM5OhQUOEvp9CUBuRURhxq2xm9X/OLxrehDrCi/oYdORqARxO0/vwUkK/z78utTj26
EcNqL1oQsTkIDnu+itoqV5+2owxkTcqe2KuguW/Sbuy2Aoq0UY3+47S0ctAUuOnwi0ODcNRjCOuk
eRtsHIIg+qPxziNaiIAz7QgpNAQmIeQDHr8taHYgCzQTBOBPVBPFAiXeCsFZIr+BuIy8/IalAbIr
1886ka5zfpX2XFW36WgXM5D97SD2TGNhH6zKkgYa4t6dVB/HEKukqyBYZLq29dK7UEeSc5pME0ei
A3tsffXGBTDm7byUMGWOEVa7bkE8j+Gah02uKhaOE9xQfaVvRy+Xk4DSoMQ8EQzk/napA5O3Kbl9
sHGz8irhpC88Txb41q/9F4+xhNITHQOwfekJNYQLP+iyeXRsyqLfJxvpcB4LOXZpZTUtWhzVwZtC
uZ6TohOgg660RHiCiJyfIEZcsEY0Aw3wlCsIUoLfgWP/sb3cce6ajUN7EyYlukdYI9hVnqPCsfpN
e7Y66Frlb2XgzTOdba9g8Z+p8mcm+F9NNWe8g1M9gioZgSAAvxtccJo43mcOtnDpDRw5AdOskGp5
SgclFnnmKJLV6pmVg1VVXuZ1/7XLrYpSttO6BUpOyhwX1BEs7FUZC5MWMiPj4AfZvFVjIEBzKBrS
8aab4/DDywkfn7zLlWPk3eX+vhT5IxJQHq7QhCNv3QYP2BsQdC1lAGf0b5is2kP45jXMRsV07l31
7fLi7z0nOjhUcIlu9+beWK0lSl4GzdqqvqHIT9PprgIBxKOtecj8uL25IrB/KIrcxRHZIKW8mqYG
EtEHQN2kpkhKxLPOkMe5AHtp2QnFMvB1YNif095H7QdzrMtO3pfxtqHLeOyd8DFKjBmXIdwI7ar5
q7PmCXU02AyYXjUwdniLPdJxtvlPCkM7/RuQ/cvyujRcECBGi+k2C0ZFaOLpLmGsTLeVUzcGGEtg
NnvuyFaoPepAT3h2XCKeJhTE9T6AWZsKGFNNudxM1dDKDk3DGFTHIZlpouPyuaEFOt+XrnlrpPS2
6Vh3KXZPqO+wXOILGGdwgynUT21UyuEAIVYuqparlE8sclJV0AGlK5+RjN7MB++NIfSQ5JLeMRHk
+rIJaly/WTyOa5K6PGVZ03TOh4qgD3ZnmRrymTityb+LqmJNMdfBMYUS/Qyolo8ecVMD59vj7cUQ
lZhBoBhQ9kRHdHWQQjGw5spyz6DiXK4TAuZbGL036csWIJ1/OxpOojskeLfOF2wu5sXa+FGYzJAU
PFWXMHi7EccAAXl1byjqP+qq9wHzVBT2C+muL5BZarDmi5vZ7ZcsUwKG2cNdijAtE0hvKx5uq3bp
WEj7mmlrWxq9E6Bl/rIPW+CfZz8I6TGcE/qJ2WM8OijtvRKVybaZkTpeX32Em3jPfVyBCMpOCSBw
8CBz2MvuxXlZeppBp73BvJpbgLwI/l7uNkrpAqRbKEZO19ox17K6Sj0nBT+xr5k98wCteklAOrrF
t/uxn2xtc5R+LrdooU2eak+TFuA+KHGXedLS/9gy0qgC3sdNncY9Y7Zd8vuehtC4vTs5cXpqtsbc
Ymn4Ewdky7mITpWZMGT7gW3kk4BUefkEXPVOfytwv2UdDCk1huWsN6ySvzhy6u4tP3eBl0Jbcbva
thZz2Vdy5exHNlLccrYPJvaOChDtdIkd0rTiT1v/GfdJtz4P0+pM1m19ib791F35EqN2oP7cx4nF
yXc9NMBp0tM20NuSC4gMGaPtr+wxk/hGMwRcAGYhd+e/sznYcrlFbSeTb7oz9SZ8oySVwlhTTlOc
fiQqakuuavyZ4gGDkmUN/IwKoxN7yHlGdLYo41NyMlEN2QAp2zw4vS+TbuJI2ryhgyCPri9N1T3k
3i/ygNyJrwqyWe7i/U+UD2SKdsgBCaFc0FanYh/MMJbxCqjCtika9Nf4zX+hhEhd8ynZPMpyLedZ
opjYauX4aEFdSsRMrYXv26kj+yP39UwJoC1R9iNriNt4fY1DYH1cMoomHyHUJQQCpitLfbsHvK2g
QY3yQkpbVwgAp85pZOxNvIQbYei7wg0gtZNFa24pqSB0Ge/IriQT21mYIzqQ/ClYppojd20hLAPD
oLwB1GgcZpmMZSNOVlSw+aIdtFj4WhAue9K7qlwysx2TOwy17M8BpDyfKemaPMslhtmjxTGYQEJe
CfgHNZQ+nAAwHfa9Rf5FNA4jQg7//hKxbUWbyPGpYB4V1UHMVTXXDXNDMnqpDW0ruTBYtiRJl/79
NNvSj9yC3f3qhlxOlOm28yUbiiFAEYZtSNwNKdlQ1WDBeJfSiH2B3tImkCBvi6I6F9vo12KL9CMs
WPi6dDspsnQYkZ8rCW9C487aeGh20ZH/DBGUPTm8N6wcdjdMy77W97EzYgf5usNWbtl33BZrzskF
3L5soNWduOognsNnbOFTGMILfSuzhpRfc5DJ9G7lLjOpL2Wy7Q7d8cJmnY0lAV7WGSumkGyv7IMe
cnOdjkh1BhZRj6QzVdoKymELtekpdCwenJVk5JAZq5cTeGpc7DBpH+Qm1NMkYaxl59Io3utzykkv
+yK0BMN8ifW4yBfBf0WQil6dIJXDe4dAQOeS831LBfztlN+HGrjVpYRBFYtZ114nWBo9h7E9P/qU
E7Hf9DYKtmUTy6sranYzd5y7ZeKrbVasxf0AAhItcclW/9oSIGMGOPAIScNS1IgHZ6r8/RIpOjtp
Mnpbl/T3O1C2jWit7C+T3pBJwNrLEHVO5uq8pL+XY0FxDdxQ0oG9ormn9ORicqnsfzLBevIr+8xm
G+eXbUqWuC2HvYQJH3lp21fgxMB3ixa+9dNecqmjtMcDbrZn8xR7hgwpXbgLVOWykDfQGUzEnsEr
t7OKeiVRLHGiAtjnGF2HDJPAgtrZn7pH1Aiz6om0vVg+5g0IUEyXZ4dVBvhSOFLA6DWbYr8dN0LD
DqTu4IByGCQNaYoINHVrO95ZdUGscgKi3Y5QOoyoY5Hu557GpIT7YPYLufUa15Swp/VwPALWeonR
IlYd599eT6lI6iSsbEfZqnuq5HiThA1IvAmTYT+sdBkKQa8Nc0lOyy1yqxSGJcV1XFDvqW5tIJH8
CWKZ4+MdOEFrq4kyL2oImd0Ilc9SftzP4PHDjBrT/rQdXAYSTG82hBFJZ1leKPKW2WzPYIB9a0Er
yhP8XW5ph30JMo4/eJL8M3xsElmkl+I4tTGm2lmxfVqQmlOCzZ8uhcOtLLCDarFpYcfolNI/SSnm
TTJKpifBseCcZQsWJe2dq34yan40DUcZF3U3SZAM60ZwQNRLV15Xra0shT0wGbcC+7pFUjswnMjx
8pkm0CGqkFtYUxZazlQD6rumI9anYJuODl0bCgmrR5XpZlI9cl7/Yvsd2sI8yhYfWJcUfxiswo6u
UZx1++yF6rIE5mCzZAn4qJnzctZCY4RiKCx4HxNIalYNcIDL6oxzw2v4xf6CaXSBmfLeW85cue6l
QpZBo8ROHIQNh/uOtNo3hY4KmgwBNV12nwu5k4EBoyqxX+c2ktq2JRKk7MzM6aiX7wWI7QLYiTrB
3EVoqfl9ixvzfkjtJWdzKx57YDSZwniL+vxZo9/9DBFCkoFyxVSgF7s+qSlMA3LN5rHCTXYZX40Y
2CgZJT4V1ny3WtA/iJm8Ih/WxxrWy6w+9EEUdIHUStewzuNvc2sSQ510Vtrpc48wXe6dY9v7H2dn
1ls3kmbbv1LId1ZzHi466+FMmmXZsmWnXwjL6eQ8k8Hh198VJ8JVaRmQuxsooKC0dAYyGMP37b22
8EIsVVYygeAJkF6xd++3adrn/rh23/DfNGI5GJgeJSJygj3uA1Szpo8DDgo3PGCYS3OqQdvmBMeW
TMDiYhNB6x9kNcq6G/Kg7m5EhygqvYhKTuIPayom4lvXuimfaobRX55BW/ep9KdInPx8IFuNYt5K
7G+CdOq6mbvpk9l2ILUDy4mrC0D424SKyhmInbgoYF+v3nHYbPeCml86PSw9Y+tU2TFZtm1jztuN
veXiUIBeRBnU2AH7goTpF7mJG5FEO3qRN4FyXNB/OUMKMtYTfkOlhvOddVsDXp0PLeIu/zTS1iOj
xd7mhpTBcjPhWA/ROFIDDDHwZSe3BHN7NWeNMd0ZqIfLlX2svcYMMVqAi0EAbjwXDkY9s3YCurVG
49M93Pp5RYUE7phYIFrYPfzXJsMRlO8ymEs+R03mB/9g8hg4hy50Te82Zodvs9FOCxFE11afZSOc
XmGZywYo3ipnYHx+1X9pvBpVSyRSb74hsmxqTqu72jVWytK8zPK8IkbD7wX5ePgarzoqnu5dVBKu
cuM1Ymq/kp48tF9bk9BgapyGO67A6NE7FUectYLYuWHCHEhl2AyDZ8JJ6DkhVPyYcicSQKGqjg1p
nCYRQ0S2NjwW7nSk1uhvGaM6cJrP3sb2iiLatLAP1+YaVTgMrCQxblHGEE2GSIYrs+vBdEPRY1Wg
GoQkmDNDtlaee5nQegEmXk0mVdRGTcsGIhYe1VYtFHqjrLb49nkqIgA8FB9DKu0cDtQWqUmIwVkv
8nOF1VYWLKXfBN9GDXgB41bc0QlkC6VeJFf9S2Y/uTdXr0LKtVz18F7RjtC9DByIc8gTxnMApHo5
2+r0gqNKnqpFGjt2d56bHdRmeyTU8sGfGkrZGcDD3MBQYm+b9yEWXW+GbxZ3qw1yWkaL7WaWEcBI
0L2F0u/bgJusqWmpyY3ov89scnO0WB2z2xA2TfN+bMO4fs5G+KB/ziCOpqvFFGb1dixHt/lLtTfV
t1113WmQHc/ZiDgBg0jOqDB7pTmSHxsM5RPupmIllCYPgXHiF00W8hPSWC7Uhep7ZeddScKXtNFw
AFfJ6ltvytuQMO0RaWZs2lhG33TWlJTrBcCaEdfM5HGcIK6hseaBLcVUF298p463TxMbD3hdPkJK
sS+KgnrB0RkLiFhf7NLOLeOiGcosacS7YODlg+4SqY8ViZuU6pUvjD0LftpEpnMAcIvret+1gkzc
pTK99jj1Xd9BNu1Jp+zYhTcE20Yy63edEyD1sxcWp4xt0ckbAfBfROOKPAmRdxCdQL3Yj4VpdCZh
2OtwwDm20DIqyz+KMfOexrBl72GH01cWn7E9BJu5Eo/nxcCl15Q3LYN0vKGIiDK2F+38TWTU4C45
1zXvUqqY9xUy6eswF+I4zREP4kh92f2zBb9RHwac1f0F+X7L195FUrYLN3smC2eY2ucuae3+dkUD
BEk1CB57L+xvZjMHZdzMTr3bZtxVJ9urunvfW/LnFef1G2Y30oY9aLCnrKqcDynZq5dBzDzvuc0q
Lu3Smnt8C45jfsbzxaxWts34kW1Icj1w88t+FzcTKYIJWs8rwqCiP6lBL9cOGH9UH31k1jtaEFy8
oh3sZ1oQhXdnc8yr0TLPubVPaWh3ux5wLDZHHzh3ErDT22W0tfwrjwAGUsx4UHLEYPbwTO4RCqTE
9h1z59K/Q0dREm6w2pkLo9zs7pBY0y2ug9IuDjkHJPp2XXMFON855JYz3+ZxYn0KzSb4PM1W9jVL
JcbTtZ0382IxyiI/PkWtbaJfKt1rex4KgrGp2y8724z7a4tYvz9Y21gZgHoXfxiWW5/ShOeOo94H
0Pfpp5jzEDiVOX+ozag6jfYYXXieuZwcZzE/25WdPpEHTa5UVGSn2djid2mOdieAW0ondrKJhaj9
7r52HabUzCDYA4VdRcQptOM/l8awHodwSJdjIcz+K9pXYGgoGykAuqkh2h2ZhcwscUu8RNfPpEWt
3Uqn2gDCHo5LPxzNya5I1Y1qB6GpmYmLwA/mL3nEWYy06cHc224sEIYs7k0ee8adxxp/syVw5yEc
eY9W3ZWnKY8hH1VLdOXVFbmZ0zjP8RXazSk5Mi81jyGBLrdNh13j2LKDezsn2fyn3Y4JDWgR0pF3
chD+B76I8+hI2/4DYUykTtLHCM19myzxHW9LeGlCfBSOoepraTgrKdqhAFnDX5xC2R/4CyC/+wXW
XB1fmobwpw/RipgJ1P68BEF65Pi9Rf57L+QOLVAu+ZUsuSjdFEEvpAcaqEazJ87cJvC+bmLLOW4r
pWAc5SPpa1uRFCO2J2T4V8hzWuuKOlphPa/rGC35Pozm0HtKBIqOaRdYPG3MLTYlY3Z28F+qN6Zp
VwULPw+kuVSHYiXvY3N2vGk15G8y6MQoiUbZ6Nqya+TKrO9lv86Hqo6n4G4xc5NOdIPz7nYGrZvv
awEk5YK86u2hGfs52JmFNzxkeeQ25R5IWAr5bwFILyHfVMYvV7xqDckW9IoOeCLG9YJ5tzOvGAZE
m+RT6W2/tD3/qBOW0CXXQ/2H1wSZCYKTHz0fdrtmaKEbOPEEdSztNxprBOE9gSqqii+/EP47PxpM
PBsdss3gJDMIx6mks/z4Zu6y2WGDwe0hbej9dLsCDgnTQuoBC66pxrtiaS4re7SxwxWeiWAjSVor
92g6T/L/2jJu+EXd6HPMfkHyfyZoCYucTn7v/IMXg1YkKdFCe97juXB9/7NvTw7/Lcfzw7kIOIjs
2kyji97txsUaipR8nHne7cNEw4LfxKi28TFCqhvGo8WwljWnfJrEE7NQvi1HkaNYRN1ouL1Dvrj6
oAYVWr5YsNjyj+PEDMr7FBA+A7Kae4+Xb7fNlF+PY8UCVX1xhoj3VBiuGsxQD6a+T6Ko/FCrCzGz
ii/rR57dkBgh2xon03kDR01k63WFKM2fToxuz+1u/GUAIfY2AT7CF6hdWhbu0e+LlGuWDZU8aKcR
S3e9szqBZu1yNXN52hK4af3q0iNdzU2PHs0ayCkuvakyQwdHcdQ+pHbcTcVt0s0dN2zDZpsRBYwp
b4sfStfPrPzUCOJWtz2dJ8lRScsZRMfbmP2J/zkuQ/lRMqf2oCkVHPVxW+h7wEM1yJdsXXY073RJ
KTILH0RJXcxD2h6pWW+Oc4+4PiQDPeIcCoLUKayNraHRJ/LzbTAzoGJaEZK/+EoegrnlxiK/MhCN
mWPRYIIccQ7pUMgCbYgbkG/eeA2oNTWEDHyL3Bi7tgCJH+ORzTmQeFBVfXpsG7fjIroWpHfCEKbS
qYzLIqapUx80TogznWXG15lpOgHhokUOX+mQTEYwJHemsOHXkayXIHq9KNZMTMF9a3bLkr6nYVrR
P7H9wuPdW6ApXI02mGgkXsH0YmReZS0tOXT6IWcOcyecNXL3Y9aO1u2goJDw9zAw3i1j3nmXBql6
yTGx3cHP3uSo9fiMU+a1/OkvnuezIew/Blie5wADEU+14+I18IHl/Pg88+5AI5eyeRD48tyeDrnt
GA4deHT39a6rmwUjpzP6lLr3itlHLUFWIkOF8VzTyfIqyCEkYuA4tP0Wvf4T4HmwA5/mmKFDVcHx
jQhvtuKXFDRw/IsOTXgV71GU1ENzwG9s1MGORYKN0dXSDiZXV4CHomMF0VG+n8akoo6hdbh4MUVD
lACSsbopsKvHS/B7KZ4A391ZtPbJdUxd9LvVrrUFwLxkNkgLprIFhWFGgN06WGnCeJXnqMoQEq5S
jkRtYBpRnLcur0uYbPDXUfhDXqG/HQdHWGZzO96UlkX+6fc/XO2yM9BZj4zYio2MCNbugLHG5f/Y
SY5hxSkimOuPusOROK0grGRxvIrsxMZg1MNbVIbL1EbtjzTiDAzSfEbsLpLBSPko7t/AQodpilS5
aOEY1gRbUwJF93LGKzVDmjXVDfvUpSHqwF+llVM7OoctiY1s3BvVJIshzJ1Vk7zxfdxVjM42EiMo
H+3m1OzA3BvcrXugE+VZ3SXGGckysjuSsscDlmOnjw+egC+BZgK0DH+uEYixfbaSdjVCIetec560
q8tuMS/SLjMh6bR0X2IYruyLOj//Y7DkufNoDx5HLvLusROisE3OeJmIIbc6EHwN8HbXrz8JPzpo
ITaYDkRo3ge4XWDZjjS8/Q171kufZpFE232Cp4uCYnt29StVoG4KaGqFlmK8/vY/elZ5e5sCD8OV
ogtphT+t4YKub0NIwHKvu9taBqWtq6r3nmSVrNHhCpIPlS4I/k+s/rZ86P8+KfBAAoHzLIDrmOKd
l75CwCiBbAPm3DZ3WlEAjQxSdooZs4Fp7KdqcPL5KNqGfONjNEuvWJrR6oWXpTQMerQCZCLT6SFl
OwEBPeXveFwjeiY8d6oggIdPesYmGjfZl6kJk0q8K4paLmkaxJWxAPvVMWHiZk/9+lUHR/Lim7IY
QShhPgduBjzmpV/WpWWM/XVM3tQJWV3tke1IWDcntiIM++MAEILnghKEXGlQg/qYCtUUTtRRW4Xo
clnBqis77Ah2RXAwTdPtyA6+PhH7lfO3PC4LgGtHELKr2oy6Sq96MmSqyqO8VkspxWngAgeFlRlV
8l21lsGKc1n/5RhI62M/GBh51yMlJXmlwqmXL+JPLZyAXTGkFu0Fe6RSUrlVISv7LB4UXGvVOsxB
D4CTAzhs8QwjDpIdzm7OZcvRmE2p2tCCSyQ7VIVykyn+DdOj7Q27GlTBekvEnZQphIbRs4CXojzj
b5fEWZFmc5DIJgLKBS7nk1Z7qaawOafwFt46yJKKR3ydiKOUE3epqPjTuZDwSjm0C6ffThNK2aY6
RgpbXoxn2d86GcPMpovb0N4o67AuR2E7lA2BsOr9rLkWM+tdc6DnQY2pMYownZeduYGUIOZqq6Ss
YsgjqSdROnnXbM8qqhJFLfII1eTXisO+oydTXA5WmSAV1XrQcbFli1e12fPGLaPLOqKDvF7nqvus
P3DQWVKEMvahRHQPayincY5nsmNV2kMcEMZek0ot20PNGrt78pQnw941Oaf56Y1n1nC8L0JKCqV9
srvUpZs2F65spOBSSPhcq7p4U01xI3hLxOOSTHs0GWtmnOyMYgmwoyaQItkRjTNPYJ5Q40jeZmJu
k/7KRoOQXqVQy9nYtRSreQMtrjENN+evWfE79oNrRAfgWbQ8yxxxMjMx6InpbpHexYSOqGnZrUFc
88GshkXVvtQX0zbg4vTHcLLabTwxpYdM8P1myC2g/nPbnAb6mg7/6JI0BIyteRMHPdi/SMkTncCX
DRbdsBoXifnZLyNaqndrVi1UdZUUQbefWCQZYvoH3fmBOCDv+uguyJm0LF2zrArLQLR+adnhNi7o
ba0WyT4SxNB8bOGZFOyhPbuHFh77RDSJ28bgtO3ceIlFZ2+vddH6YTSzOiCqr+0SyyALT2lyE3XD
aMTKQab6KlELmouO3FRSI1iJ1juPtQmV7NW85kMV4kqQDR5yUDHLyd2I3iWUqvOuaomiNJmQTrB2
Mq/bD5hs40fMkNZsXhPKSf3/SGdqnqk24INh6Hhz39YjLqoFMvJ909SycYgfvxipuPrTVD+X52lk
5rFkPmDtbxfMYdkW0K9Gg5xscYgVjl3LchGkCZT/XWYSE3rd2oZL+F/ZmImI7kf2UYzJkfM601Ae
+sQavp0Vo8NYkRDweHuMRcgIqmusSrbmuGHgS/calyWEeZY6KbKsVgWwcMkumcWEAumrjjo5U6/z
JLt7WvdW9JNUmhoFMQv0x/mOfAh99bbRGPjKSduZ09XWDuEDlEYvwRyg3AhKZT2f95lV3Mq/RCAz
WWww6cHY5rGxSgREsLtjwjXZBfZZjauTvN28fcTJuvEHBfsMGtHFNCXBdE0jXwo3JKCFzx3TaOGJ
LEjflA+04kPpVrdTl9ZKZdBfoi8u/vTijjxORKG70V870mDzYcAD/NZaUuGLfK8fs9mYYyk3zOZ+
w9W2W/I+s8oHilIpVABUMOdnWYSIMqu7rCnkCHb8QapWM2UVAK1tAsTubY5u5ncsc7DB1yOWCGm7
VLa2IpLSqCY3WYlOQQZxIIl2SkTVeRMaSwyPUtdT4MdgKkj4tkwhqv/QZ9gVihuffThamThCiRq8
7awW1TNi90j+m96Ou0pqY1D9FtW+EXZehk9rEIT415SkQn8eLYdRgpElNohweqfv16Q05BbuUs7F
lAEMOWGnQOFkpEIOyn480W8DzXGnQbJ0Ljs5TSq6rGhTOUBn0qB40SbCXenRXAds/S2RUtDnOJP8
MNRziKyXMz0kVcpvVJ5yjhmUCpPp+XyRmfppM4c5xfP5tqpoVOWX7cI51zwKctuHce8NqIDmC1/3
eZQiPpFpHM8l9QAMBNHWhNJndjZ/6S+oVYKOknpRqZftbiXm0VOMElxpyYdeLmMldfPIj+Tq6xm7
mmYpkDHPuEIsPnID0injA3pHU/b+feDT9YNQAnChuqk0zOSBpVQNCW2fmdQCqaUGGJ/l/kULlbIe
5z30JOgIPBK6YtAVrSzseLWQmoHEG886Gx81GY85uni+lTak0V+SLd1CzYDbGd/Sn9W+WquzuZia
GXVBsEJv7yZaP+HJNkLZufeUC0jv5nM7kTJ/Kq/Ih+35DIaslIpMO0tKgA0s+4FfSpGzNskoBXa2
xEPsXQ3MmsSsEvkaw7TU31sPIn0xvotY0ADLm6NkyLpBrb++noSjgMfQ2Y1sxPz8kMyglNjGWADN
g31qA5m9sgXqx/g0q81fPXkbC/fq2XnV3CxjawTlrddjwqK56nXx/A0gDpPloSQ+mD2tjX7E/+zy
H9nLqhpaJ2LHGY5FT7cn2NWjJ6tbCTt//opasyylEX8p6xeMi5A/iyd5a+wkpDA0OCENtt1W9WgR
diIMZt6EUd1TrCBdj6jcO9y+uaxfoaXjFXuvlP8XuRmAWzA0brx8cQRNgM8z2Gm+mBbPUdvlIwIL
4+OOzsQBG90wO0175xP7137AeCHrdE4fyjrdsC1y5KqyERuIgR90oShRZcC2b+VDOWV0mAhrcmOp
0H/9PPHyNIHaAxwKyB8OTZzmzqeNvx0i07LvMVA0zv2cscwQflcGS04H6twbddW4I69xa8iuy0Xu
5Ddq3L3+KX46SwJdjGDW+dS/uCsv2SyBmRq+aww22bfSv6QfnSJlNCAbPZ9r80XIHYgWEVbKI5Gq
ndHrH+YFKMa2QOZB/kHvYpHVARPmx3N1HjdjN3ixuEu9Rdq1FsEuixnmLBLVjg00AXj+L15/45/u
hUcX3XLY5VMWt6hx/fjG9hiSZBK5052nFtwA0zSkbg1Um8gS7T/ovYDIpghfWaL27a9/jJffn8KC
nN0Di4vAQfolO5B+lxgS7PN3hFSoqmUq1feUsKW2jWO/tGnos/zr72z9mHwECE3iFU3bBYxGVyB4
ebbFUJWAfo6N21R5Qsog5txzDPOu7TGRnv1TWpy0KLfOFHZyPtYaGRe1Z/zeapE1/AoJ9XKI2lbA
tfAoVEQWCKOXLQsfgQlAtdi81SdsrWYbz15BNUSV1eG7ek+5ZTzlgvnFdXpZ7bBl8JxLZoAFOi3i
M/04Unofe73n0sWlb+RuIJyVYAs9mzDfrcnYuRPG3DEwv5SFL8vRltPX1pduApCf7KOOvATK0AnJ
dvmlJ0qUJL/gZb4AwZCm4TqeEzjIlwILKP8L2FLnd6tFnHx26Vigd5+1AnBEwvArYLH1sgzmR8gt
bMJ1fLTOdCNeXAszNjkedJt7O5OiuaUfHa8f2+IKvogLFYiVg6kzIGGs+mRzL6j+LCKP2E6NyYKC
4X4J4A7Mx5oyTjB9Jy7NJbYvUsskJewzu0LM/toNxDePjfH0+v18+eDD93C90PZtOCweKcMvEGjM
zwIKfhTcaVmnPo63UE+Y8JXZIjx7A0l+Qs9pbZXHTX39Q3g/JgV5vL3DsAoDJj5orj/hWFlDhax9
r3c5tjkWNdERZ9/fRSIq4ydiSg2oPaOxIuR6u7GSMIIKlRiWKYpSAb3MvR8Db22LCyzZJtqReEyK
L6lhERHi7PzBEmAiw4m9bXbhkkHP7KoQWrNlJ9TiKATT90ISK5c9ve3tKup4hN2YgSS569pykywC
tRorP8r658j3ImquvZL267oeQ6LhJaeZ+CNUiCEmqYJNAXShBglVZyMHKEwJfODpCUO2b3pq9TFL
Go9JGHkZzCZHBL04UpF3hrBG6penFKFFsSLNvzBFZ7QJ3yCdpuqiUNasJBykBqgk0Dw1j4HHJrA9
mPgAxvG671JIu0fKB6n59Prds34aQ+RvMEOZHmo13HwvV60gZD1Al5/d6Zp6q74+eyZOktcUJHEW
Ea40lxE9T6XM9hTfXBcvO5XzhDJdFujMrZA4/I12MD8pcZL+2hVNvOaDuUAZmhGOhn78q5bty46t
T7sWRJzs8FgATl8+Dw45bpTLzf6WU1Tr1V/x3qVOfVIqZB1spNloKJ8w+6OVkV45tUCkRMszsF6/
vj9iEalvQ6j0yRnxI98KKDW/mNAEMvE+oKl3G2wGTXWqqHHlJAdjOfs9/0/7kMBE4ew59K0DmR92
Btr9bWtGdwYBVO5Vt7p1qbeNndoUEmyXsUNlpgXt9osi88splSkAk38UMjdT5P9pU1iITgIb5/aW
+OCAiabixOd//v7+ZQAg+iGIBtnjiy14d7/K7/jp/R0KVmjxZDnfZSF5MaXX5ZqOa2ilN5rVPzMh
yIPcDzEileVJn0SnTNGv3+2fPgC3GVGwD2OXgwbT84/rq0/N0idjj1x3ajpy9nDPJzu9zCaoYeW8
7FEuyC48tL3Bx9ffX37Bv3czQpSY7IAkD5TD7E8LQrHMLtlIyXqTM7ls78NwghqWDn5MZYEP3RvD
ybdJr/rFIH+RGevZ7DmZRyMIpOxBGXMvvnfhOcLZqqa/Ieoi7ab7wG2b9Smq+ny70m37urAa5+No
9bJ/znMjz1h6ec9iO5dF1y6fOC0NAYDebU92A3WmU29XssSidQF0UuQMTxe0YgzhQJJmI+GwtKAh
QwzcfKB/K7UXr1/Wl3s4sNgMbJfFgBqBXOt+vK0xeqcFekR+M0YC1MgOUXdWBDty6vqiA0lRCA8/
lwoj8VZq888TqS4CtAMSucn/xU1+OaWEXGtuM0m9NtPdT4ceks+jBOUZsfdnx1l2NrWpPaSqPb3+
5X9+O2YuWkaI7wKT5fnFvc0zeCuR2LzrRHp3n797kUvBVnlUgvZfvOFPWzMWXY5RTGJkSZqEx754
y2GIF0nR6K61mUmxBpYEeyqAjlk2eGSwmyhv0hVJpIWi3ge+dG9PCD7LE6ldsdnfQNQoqN/pEplO
+PASU9pplHt0OZuXlfkI7AHiXaIMiRp58LZpLPHr8qp0TzxJtCCqJV5l36RVFl1W+YAhrKkTaUzD
gFSQs8BVWcm01cybhHQMBFklW/YkrfcUZsJJCX7rWZadckjB1AObGK7X20wdzTBawQsaRCVzRSqB
4ekpsDK5rfu+W+lFtploUDv6Snv8o+iPMtXtEbUh3X1bUMtjGIkW0qvTE9bCm+jjR5PUHrUw0U7y
K/H88M7qOgy5L4vUqDNl+UbzM9A6S8OVlhyrs0spD5vPK+C24RT2Bpnnu7k3+tW/GCqSOKKrvNtI
QFMVAdOcoblgjJ0xfZ68hMy3B3Wx9LFIT8c55HDOjLpaoyvUDSC17Ul3qymmne3+50KDKkhS0ZHF
yTN72iRSfs0vYuJqVmuvULn6zEnytbyYQSek4UY34OBCyNDJ7FzZVFdA/ZHeUru1m7lvS1yhAs4J
ZTWXXQ21s/YvdpdhTpg8FqkvSiiNmqDMxl3C5SZQpIICmlOQy87Dtbak/cpQrlSUCH19anmsIv+6
sts5uoHUOEzvc0ILyaahqO1t0UFtSyKJbq5PkBmHiiYceXWJA5/EdalOwU+sviCxyoL9SJXf747C
bKXrS8NsFEcFV5mRANHHeSV2vgVu1Dk2ZUEUx47/RNlsLHLTu9BO9JriRYQ00iKi49OmSulYv0fn
TVL4c7kedOVXSwWwUMtqp659xhM44mcoAJjsdyRzFO59b0Lswbu/TcX2QVmOnA4b0rcKUx/5jWm+
pd6TsmLT0J2mr5RNLPeJTqyY3pDXWrX2CeCVsT4F7oZr9A1wI2lP9jBe03orvHkbwBjnmzWUh0E1
H3VZmrg76ZeGiivt+hozEVAkZbByKvctTm5t3tBCCGh2bSfdgWY2lEL+rYLpK94GYTEaNDxUWVeb
Ins1C+gNXLT6bvYRdbqVv1XDevIXHtni/OAKGFYdOFwR2kNzxP0uh6HqkMcGRfbL1rCBKuyF0hCp
okBBShEDUzkHc9vOPRMGM0GL26EFSUBhWrOYNBzLz4EG9kd8uN5E3bDESIHOtI/FfVA4yYykTHOc
6yVlsdXfVA2xcPVxfWlnkbLgaYCUetSLMAqNj3AqhXOM1NSlG07ae6UenPGMLTHPFXV9mb47kXNg
uviSlWVYleqpL0pakrI8Kq6KNlK5UMOZe8hXTcynZWR3gfERZSMPEK6ObnxsKxv1beN4oqJurCrr
qi3ih4scjVjLMUZeaNDOtpCvQEucKxMlB9W60WZNV5XXNTwromrOdCgFid2zTp7VRrceRRUTPNBZ
HBGKWmOmlqzsd1bqpXde1vgbnjs1UWZ1HDKJVkvjMe6KJjUL9LWRQRbkLjJcHNidwj7M6vXOkJPe
WdfwA6HV3N1djIse2zIZXhZ6b33EVLfm+9g+z3oDV4FJXjv/1Expn2snVthL4ROLrFwFNFNO9Yy/
+x7PXlntXk0g4G5PYvLlb+tVQjd4FYtETw+qnKkJAdrepg2KPdoZxmUNqa8sE7BxWbY9RZ0BMRt5
HQfgaV8bvWQDWMq4r0wwgPFcdulE78njV6rOwd8zl85mmX8PNryK6WFekcaDIMe4z+876tCve0E1
JX8+v/JR6xukrbM2OOote5fj/kKgopc5NxjZ08zhJvswum5SNGfG9KDwTKsyH+HSo+tw57DNoEOi
/bOjmldaXFMsWpNsexpH1I+e2dBaH2WDjX06XaRPrfIv42hc5TZB/WQpvMei3l3t3RCxyIODFkAV
JBUyjgomVLkYTzWDjywqqWIJVCoHJ87KusuNcDVvOyxX9HdafDmfe1JV0o8JHU2Q35QYjG9ljh9M
RX+VyqSqO2EtgjcWRF08VzAARdOpc2ilBHbbghHrqNiViLaQQfwLATyUBOMkqgvnZPioDRssAmc/
8OCewUJuO8tWGdVptwz3RHDESX3wKTVOw3EyTdJhj6MC1qthGznnYDy9E9DLPQm+zABXWWdPaA4J
Lt/qaJ90mADSPdZox9hOJZYABoLyUeoJWW8c9UBXjiOrWOXeQjcFARzhbdYnRE020vKNyCBlD8aZ
IrLpPe6kNlVaWGTbjtS4QDWRBmKyhuSso/hYXm17bLQIlZfzLFL/iQGzDX66PI40PUeomSqso1dy
2NjmNNfscgskHXmNZ8ebFjxohrerX5H9Ia8IGU1WYSvlsNaCJIW8wjMorV4mSwGfaqAxyrOg1iPl
QDPOFLJUzU5q89Sr7aFmF+l2Y6Kau4rOqNqNengqa6lCJvhqQ6qKPIPa2aJw9olzFykGXHSdyGC4
kkzy1IyucrA2POiZEcqYWjWaNbUgV89cLqXUEhEmHFSk/YBgKbgKx7prMmxRse8+V+pmN2eC0ZgT
00e0Xoqw7a3jm7K/7IgkGcT7OBG115BFIBPoyjCQGiSOALLLrWQkRn72KnuqD0qFpipRr0HYsCG9
ueym97rxuw4eINhTFpP7gudS8QHppMtNda6UWhbbC+5/N0CoaB7MOXMspE6KrOcripe6SPoZQ6C/
9dMhDLOt9K90scJI5rGw9gnOt9Tfdbk4F5tZJQuMeILJCBuSSfeQ1rBS0jmlJwVsvA/whl2wJiU8
P/2hv/v8F0OORYslmZGjL7KOHmKFbjp3LzVO6XI/KN0K1HqwP0cOIUvTHlwMzkP+x+vHu5c1iii0
AxIZ6I95IQGrL4t0m+cvTZbU5XVVtsjANaBVU2lW1TPTrJn/1Rs7iB4xj9Cjo8dBm+xlKa4snLEL
my29zsu0C59XTgoBdoKWSFCiETtjqepjDWWBaf71Nz6Xff5WlqE8zoE2dOnQ0V8hROJFnd4wQqfn
1dPLel7b0L2iKDn6yXVE6ClicfrqUxBeYETuLcQb25QOZb13s9UhXtVnTe3t2+JM2xvNKsS+CLRg
mtuH1z/kSyUs8leIVBbHB9gn5s8ZvCsSiyBohXOhFWpKA7fo/PI+l+VSM1za0jhhqGrTIIdaFwbh
4zKKtm0vmnJBQbezQR4Yj32TGU2yR6mFqnlXMQyc6uiqtPcurcoSe1RWGjV6WK8Ha7xL2ak66bEC
WE3RXj0t3rmifv6a//V1+X/Jt+ZBXfXhX//Nz1+bFt5Lko4vfvzX+6bif/8t/+bfv/PjX/zrLvva
NwPE0Vd/6+Jbc/+l+ja8/KUfXpl315/u8GX88sMPx1oG27+dvvXru2/4MMbzp+B7yN/8n/7jP76d
X+X92n77/bevZDGP8tWSrKl/0/909efvv9mUdf7r7y+v/01+/t9/o9JWZ1/+8aX+8x+X33pEPY3I
aqrv6qW///23L8P4+29W9E86ZhYkNQraVFp9iqAQweW/eP+kERVAPXRConnY+//2j7rpx/T331zv
n7Q58WDg7Ye7ajp0cIeGTBL+yf4nFXvmBIuZwbXJd/nt++f84Xb+5/b+o56qhyarx+H33xxXFof+
87AF9vkh4wUjwlpc6nYvinXLVLcYDchJAUMN9T0DGom3qSrDO8vcSvbfdTv8MS5TUqD1SwJoiGAB
/H0F+hTQxzLOgHWZSbaDy1P2JRln68MAujY/xCv8c9b6nmiAZZuDBOyxZ9EXDMelpqRZduFVi5N9
OthiiRZsk5XYYMrFQ3+PQbOOD0AhzL9Mdoslf+rHy3ESSG7Awhnlk+ENNb533062PbUZtLK4IJzr
wB5N75ixfD9xcMg+sjAXt300RRZ4xdB7nOfU5+tJ3w+A+6UC79pO8zH22CkTM2Nbl1aGpOzQ1ZF5
Ha7h3N+NURVupFsM/U1I5w7Qblj6R3R7/U2GtvfRrCLrjsgAiA2+jFd06lDcz1Oc3zMllR0ob0EW
5+aIqtr509ZdwISwj3z64lOcJP1NCRfe2JFyN5A8UKArRIy8ZjB8OguoluHk3bseKtlfQ1pX8U0J
UIPGWmFE5iGqiBc7OIR6hMdOoCm73NzBjG+R62Riv+KxO1od+9495IEUPFMbZZ9nAI2w+8cgeuOk
hUehYZy9CG9MmdwZGM4+G30VciIMavG1wWPxFd3ctu45PXQ3EByW8hD3WXCZxHkY7dh1gFkXZZx+
CBAY9rs5qDHACrMo7ivQMfeDPZi4rkKxlPsAilm+T8NxRqdIQ+rWL9r4s91P8brL6sx+snvD5KjQ
tsBT1rK/rMh0Y+MWUlwEp1dP/s6C//hBlHkJLDMM2w95UCXPdUqZZTfF2JJ3XVVt1BV6C90locTG
MVjRM/HWponRu6DyvEPz7z1sIqssklsDohRqWnfLKQE/Gd/gtwMwT1ZhHxzD2LdA6q1rsgPqn3k7
5A6ptcuAKjyiweWjQVQkt2+N8iuMok1+1a7dRMG3mu8Dfyues8Uc71EeY5ytRGLdbmgJbSZwP34k
QzzxdwLWMYnMMfEx+74r8URbWVZ9moWHNtSglEkj1a8vEnjEDxw+/B690Bx8xirh+PttwROwdxFh
WTCxh/SR/pSzgRNfw69ZLoyPIbMAHGKDCAw+0vq2DuxYXHor6mrCyyk4IXiai5sWq5B158wiXPaO
EZs5IBwsiocl8a0nr0N+iJpuGN/DZanE3nA2MiM8QzTDNbxO+CAdy3h1KIsg7+6jGcvjfsWX+qdZ
5gTERMDrH4oiqj9mS2l/jeKq/1YDNbCOeVtx2dZCJlLOnyrPmj+V8CTewQojOUYMQID3w5K28wVB
HKEJwyMO38U4QfFCBdaAjcujwA1fYfUr+q1hT+RKbaJmtcNyfhsRkWPv1rFy9mRL73pnaj8aw7h9
TYegwCBtAqXmc5ptsOucLXmPxRJG+0hz8noc2tI+hF3t/gkIx/3DGmFYEbfbw0+nPhZ4+170pCF1
DVkcMCLTks50Eb0dBsdeD3E7Q+noEbclO7EETncRWVDty8zF/sgUxl2hFL9bRJxPR6OjegE0eB0H
7CX/n7vz2K4bybLoFyEXAgE7BfAMPSlKIqUJFkWR8B4B9/W9oazqEkk12TnsHlQOMkuCeYiIe889
hv73nNVqsa6dZn5atam4WSc0aD76tcEOsaKxz51aQVuEe63hlrDm0yOnhMakGdfbJUCB2pxpEEER
fnTCSQPDpnbbaVSwd31tVBO0v1TPiINX9QowPxOMktXIyANvlrMVYG+vkRC46kN5WQK5PoJjZbxG
cl5viAKvsOKxauuT4bQ6lhdosANzXUUWwm/iLCCRE9IduTWrhSDV6/JTkMBkDhxIvFqA8iyRJH6v
ZA8TE1Ivgdd4Fjt6bGvH3pm7KSBUYan8JI6Nr1BQCueAubBtHisZu7dakXco6uymsPaaq+uXfFil
x5xryJqbFs8kMhEIbgIqiWPxvFQAiQEmK1Z2y3wRy9puWTXtC1kK/N+TjfMTOOBTYucYzuCekQMQ
NwgESMTdKY7s797kyB4L0BSuSu4AehAdohmXOrjfp7ruNRF6iIGdAEH0/ENVVXFnK7NWx7qOnLPI
FHQWVdqrxwEiwhViFrs9syonrvzRu0p0VW1UB5aTn/aI2sMIj+rvv9Uj/zrnfz/XX9IUtlPddFEg
4buASyLatW1E99tQ26wmiJ5uWgfekPXXpRYnJ5zaTqhByt7h+mGFBZ4DZ0uGEuGfV4z/u3Lwqnmq
bofu6Wm4eGj+D9SE8v2aUBXxQ5e+qAK3P/F3FWi4f9lMAyVCPkGdRfDjv6tAw/gLmhsWSJCThIn1
BP/l31Wg+RdKen5LHT22oJbhr/t3FSj+MhjY86doQ1zmmt4/qQKZQL+qAjca2XZzeHAzBufve/W9
QEulZCESa4rj7IrpDvxejSQrNpJaPzhtQqRAw26FhxVi4acc9DEKchJeRJji1Xtnu60t0P1Z+SUC
nagPFlORvbxN2KIgAxi5FxiDycCijUh9AdDfBy7/2sGf0zJqTD3mzjvBAqD9tMrK80KPOe2mhWiM
zE+QDN8ozSK+jwQDYuSjriYTuDKKeAmkF4uf5MfHnHI43eOpEqGzW7ksg8Q8YmDROPqJY5Gi5efR
04b4gPDFhFQ5eZvsO4S3VGZ71NBXNF1XiTXc4wLiz5OL3DU5B/Ui76gPJwxho5HE1FaD3jzvEHbv
kmY+ImfyjV4c+f+lYZ7JET9aSz9pMTkNNGzYh+sZy5sflvG182qLCKbEuMjcLqw83JJw0IFod+z1
5qEdnMtIm1DiZWdN633RUQ4sLkAX0UM7fMdGSjIIEnFD5YjMZnYDfZ5Sv69blEF1u2tjpyOl09Wp
ruTCH6EijxIkzWybRNLfxw6OVFV50rUmHsdliyh41EL0/EeioBYfY8/vRjt73wosyPfpkJktTdA8
45qLOh5pihvfaXKK7wUWYymxGYX2NBmLGfkiXcyLkbCzPDA5P3xcFkTnS2R6gy+SlAS1pik5Zz2q
wi9p13WXmavVOMrE0jxfErb5gUH5GXBD4Ruwok6nfOw4xu0k/TTYQ/IFu0wkTjmnkA04h+gIlvfY
7DuMcJKgYmyYctzI9FPsbfkushfpGdMTdYgYR+9yZyhvdBRve32R+h4/wp5Qjvl2GtvCDUnvnJ71
1KNQscfomIsqLjDMQsltGWb1vCRTecaXPx+HWCfsxoq80EWEcEJGQ38EvhqDvuqTx2WoTEEGDMY5
Ix4jV3FGWFocNY8w5addNkfqueoWbJtApfYQmqLe90S5uKfODKkHx2iyxYJ0IkjEd6iOqdfrqCbF
xR7uk2lo7gyE1dURAny8ciZJ70YiBhH+AI2PFGmajp+dJ7uv8+oVd3ozFIxDUMhfz6Bg4CN0pt9r
iL532BdawDhc2gcJWNKwynoMoWSmM/VGqEDNrLfWFUkDVASNqLxHSd3IN5YY3pfFK0cGxKVDGUQk
Rv8DTE65QbLEU7rLos6osQ+MvXRfYGA2BimOw+dmPiAGJrMjf+rB4/rAQNRy3pMBwyC+Vzz6qC9k
3xWI8JPzujDLJwTY06MjOz25FCU5Mj/yLBdEuU99hTEA9lr8olqjDolrFu3e6RggHR2UdKRkLflg
hvwv6s7mfpH3fDw8I7uT4WMbZrX+MsO2on7Pqzl0prGsz4uSjPmTXIcOcVIPTk7PS5g7/eSai5tC
dYodKE/7mkJKc030XT1SUZynFu0oNQqN8zVDNHWY5qGkWiDBcgmSwdOjy7UfajssO2SSuznOkiiM
4hTHKSMzSNEw45WkMCVG4eHWO9m8xh7nK3IAtp2G8DGALMbKcXIZC5Z1yKsi6XCiwjxmks/uFMWz
/m3Err1AkGOkaK8wOUFFbDOBOkC1cbsDMtB52qvJjkesIZW090isRYPtgd40u8nERuUuSfrpKqWU
EHimlMscssPa9c4zO10eyb1SdSimYW7P5sr1HsU6dCP30pRETyx4pyGvrPohnApBrlZm62QTmnxe
LXm4PWqshsBeERBelCX7evace6/2vPVIIIBMw24C1N7j6jQK7D6rlQI/SlqSAb2KaR6IpFaekiwm
vVNNjypEUbGqCtp0RTsESQv3wQLH9qVecEhaIK3Hu6LFe+xoT5M+0RU4Qtt3LfEVO1dEjbEzRhmJ
g2Td0sGlemHs1iSesNWVttWcz8OQPqEB7Hpfy/tmuXLsuqTYHg2R4DFNdp0+8hkzhysdHEJjQEmA
c+iwe6uaSa3Jupz4tGm2qgevK7AHbyegDMMr1GkZk3FFxrXMTJ8/OIr9MoJX+isw4FmD9UgWRByd
JRYmA0FjQ1e21gnNvSpQJ66bBNie6UCZqJvfuyoz4x0uOHoR6vrSeWFR4WQks9E+U/MmK0E+R5on
CHwW6lESKZ9DHVcyTag8Z6A+Y+sXGwQ7+FJR/gYWeythn5w7/JtSVkRuzs6AN5Y7GQ7NTUegJrx3
qByAC/33RTkjlmwYLBO/QBDNELhZlDthReacuYvMZRX+aKcJzaNMatCOiKk+gROt0+3iYq1/lmhY
fyhaDVTlCi9qduvIOk891Tz1bYwn2ohZ+hIQqBSpkNissBfGbQsKuyO+zI5JgE30W+bbinDLoiiP
2PlaMuxksZyv8TTdMdyLXd8Y5hByQ1aHfTYZP8g51ksfr8EUf0nsfU7HPO7PyIHri51dEbh0QEue
4l/KoO5mMaDd7se4jr9ZzteYiUGQlKb6Wc7E4166JHx94XiSMjTiIklRDsbeI2oI5tSMs5erZdEG
nB7VZHzN2JcjvyCup/S1YjNp5AXbt05jykdZDwh9EJwMKqz0CffHyu27XYT5pjyUkVXk/qRHQE2O
cHHiaed+Dcq5HO4RCzcO+ZRQTnxvEDZ4rSufLYgQP00nxupKa2f53Zikle0G5C8KfbE9mviqJhNb
H8aWtOq2K57jqZlMH6cRY9l7loX9Vrti5YjRx+AMvmu1FZAV6thPNVmFJD7i4/M49xsGg9SVn29o
7XHwM7S8bShtTLl83aNQoQWGze0KkEGnKD5J2MNl0BUFeX1169VtkDgrLp09NC64PkuWq8DAWQ4e
SjUTDNitwjwdG7m4OHjWsR20EIn2S+O40BvQq+DrL+v2JiHbGN6QypLvrFnv59qvkxtaqx2BCC4u
rSQJp8RGS3tiEtUYyfyp0M3qZmDQ9OB4Vs2CXCvOrXXtBpKSdKSlu5Xj8hTog9pjrmAAgVwibMZN
L+v4hstxIXJQ9iu0cp05ENkGq/HDTd38x8A/hyCOHHpnMk3TxPdos82/OZX/CIj//9lW2fQa/zPU
Hj5V5UOX/46tb3/gX9i69Rfe395GFodrCuXyv7F19y/dgfjpmVBaBfqard/6V1dlOX9t47RNzUJf
DEETRPxfXZVl/sVfBxROg8Y/hCn+UVf1oqdip8I0xsMUbcPwIXL/khL81oOjAQJQwaAomOqOL64F
q42GpiU9sv2Iyf2ScfvrUrDIGSI4Ot5C0n3FAM1TJ0LY2s8oCDRw7E4a+xQ8+Xx2xuo80ePmMHVl
8SVrOvfQpGNy8ttP8ge0Qb7UIf19/Y1Ev80PPJe3/rJ9VLh3RGW8EtZsYnZwjfmduzNmFsaejqhq
fS1lxMArwOs3iIXdIlhNYnHrIPt4jDMnujbQuThhVyxs1VlutUgiRIc7UZRrpdhjLEySriOy6RmP
MsLQKjtpga5dXmmnFWUSZGPN/Bw7z+p5Bi4FcTUyR/gQuZLPfD9uHHRmG/2InWW8G0fL+KL3WoXm
hv0aGXeRfHn/hcAjf/vjuw7zU2la2y9i07r/DsAsJMxABMBCbkphloA4msYDDnBO6mPMySQAD3Xz
jjpEPBTk+cqQeU8KpaZusMe1V9n+XMsJtJjSEcArwV4ECDJuHsny+dVLNThkWVXmAh/GsUVafKnk
I82xJQ4cWsPnaNh8tJOsKH5Yinn/Xhvdbj66Q1Pfz8qVuHTY0fIJan2X+52bzIrJi5YVoed2w2NG
8NvnPnf6cqfxFNOlWFRyOc59a5zC6EmsK2qLLN/rJQnhJzQNxAGTGliufklmngpn2xi6XT559uJ3
sAO6MClT8lC9vBoe9GKLgCY0R9QnvQJBu1hxW9dCylv3eyTY8o+1g4/Wji1crPu0wzsyFARTUWgw
Cri1LTOOryUxYwalk5s8OB044dGoDWs+TJDlRmBBh6q/7/F1wK6XmGwaR4tSVV/h4AZJl+q4kVop
JT1tsgV7YB1NpZjceMoMlnHW23BYMZA+H5k4O2d9FPVtEJl28SklLBy50axVIjRUzPDKdIvOgR47
e8YjD2xbZ0vk2XoA8z9Ob/II2fNFFGtetCeKtYGXkRHgvS/4KkqEUWAYJ0is8RqNyH4wdkOD9fFV
hsMwPqslwAnGiVMhwwKt2pVhV2sdSpRGXjAx/7I35kcf/WC+TFov/nEOLhX0PqufaQhWwhW/WqjU
OUwhX68Y65CsknXNzlTFtNfyaE7pil19DN//+P+0GblsuUwW0fYicnv56fcZBHB8OTgTa8fDsoDm
rLf79ioXBlUxWud5t45avR/1rPGJbI2e37/+S8bEr81oM75EX+chJELf+vL6SEjiFDE6gFUWV7uB
PO4zo1fpqQH161CTOHz+/vXEtpb/M0L9+4Jw7xnm2gYnh7Up/n7b6JGxiLoRpsJjedrCD+xhC45g
PNjV7oNq5+4YGasZDrj8kkU66idF28gf9ZTXy35ehO2XWVTsV0uTZ1LLMHD94P623f/l/aFtgUgB
QQN0z/zl3Pnb/W2SEEzXiyFotQhOgLdYB/wyzR1GAmPhY++LeT2k+yORcA7iwNkQgRzIm69LbTj0
StOP79/Q29OCsxoFHQoRzu03JmIVfDGkMcyO+tJsjWDMphiQasEj/f3r/GETtqgPTM4jDzzcsl5t
woLc60mH6hck9TReJ0XW41u8TDKDYtE7TzirAW/MmWXrgEJJJ3wGrxzVpp0wsxNqysCdsIC9b61V
ir2yu1YPHc2kY9CAcTD2LK3+g3t++/FawgaKdQzJm6EIefktIRi3HFwuuOVxbX4IWfeHaI7KfepU
yW0Kv/zwwTt6KQJE+/23JBZ/AmgsrJlXqxX7/FqROK0Ho1aYX1um6LafdvakAiBMGdotxuGHEnz1
KvPy/Os0daATU9tr+/dv5OVHQd1C5QLPgbmtQJ//q5T7fRElq9WIRmRtYLrahILANXwdJeTn968i
/nQZpkcbzm67DjXay/crpqkxszFtg5qNH6/UpPJuS8KYPpENszwq0oP2A4PVL2Wz9fFxZQBz6FWG
YwXBdPleE24tjvXcPsRqrdIPVurLnXN7B7CdKBsh/bvQvbxXG0nDtA3TC0bq3WZ02lqutpsLkRyY
W38hwD7bueYowqjNkzMdGOH2/Xfzp6vTT6JttW1GAL+YIr9tE2ln9ACWdhM46wBPYyjqya/zVFuJ
aIj7EHWKdgFwP5Uh8JPadc46fTC1elk0/f382FNguifZuC17u8Pf7gDhbUKRxzcwVlmF22wT4aqE
xdh8TWpvAcm7SI/G0o+79x/8FeFsu66FBJnCf6ObAQK+OjFkW9tG10xNgHy6TsH2df1LEROW4+Pg
lMOLIM1T62txZZX2Zr47Yxm3T600xyLcKtZmj9Q7mcP37+rlTvDrppCQbb0LSmPT8F6x4PhGdFlI
TQUrxly+g2DoROmz+moW5no2gs3cvX+9VyOg7SW41IcOLCVqeBShL1++xL8ZzS+nGFZ7XphrmoVN
FcCA1rnDLQi+uxPMivdR7dkfvP+3a3K7sqRL2q5svB4+kaJRoRiSKgDc78LYivJd5EDbeP/5Xh3T
v17oxrNik/N4rxhEv3zACSU0hNNuxDI/KY9oj6IL2ckcKEpUn1XhdNtZ90P1wkEC3Wt+kjrxFw/o
/8KE0nDal3V+gpCoerBGy/1g7Zn6yyLi190JZnxsALaAbO6++gYVXvP9gpcsFkDTddxK94YQzx7p
PU6jPuV3FzpkofrGOowUcJeWwiAtL0Mr0w5ukmOnbmcZorgOzowf0yLq2wyG402ukb1lyw72Y2ng
zIUFnKnVIfFUpAQkuUjubWzvsl3RUz43JNgc+PDXazP27jKixM9RtItol2su4/tNOcUxajHepuxV
z1biJfemNgPmVIy6V8xbGtyly15Hr1XNzfKo4bSd7IbJNU7AjUqAuRIOMKi6EYWoEIGp8ARovpnt
pF9pjYDFDNA3tv5QcfGzfMRvOmAIOjqhPkTpFU6BzH/6Rhgnet1gFE3N3NQgrYaN73DeQPCqiQkN
FAID4XcmXIugWhbS0VHmjxWFeym7Q5WKoT9FfTDsmTEQtUP57D6vsavDP5sG7wtCJw9+Mo0b4cZ9
DsvUGtruCYjaKUkBLC1ERej5ThmgUE3HuAszTlfD59mS9T0iyf4Ji/sW/0GrZNJu9V32BKLkRSd8
m6YL6rmMlr908/SDsi3t/JWK6LNuxuW8txnidEcW/uTiGx/l8T5zscLwRS2Wq0oV4km58/wD1XZy
SXM8ys88jPd17CvyC8y0Ny+UJira4toAn0zTup4oRplsBqWmvNSPhjLPAwNqUr6znboSfhOzh/kT
Rgagbhhzu5dFI9N7wurIADfEwg866EnekAmoujacMbY/rLYDG6RGkhfOolqQH6OhwZm7cFa/gxrL
30cf93NBw/bVjNhPtwiP6ASMT2RYlC0MBvIGY+ugtTSP36/os68uM92HbBzwv2YkpX8zqEt/0kZg
k6xEuT7buRPfJ3kyVGGuz2I+WYrFkn5CEOPnDtu4b7Wa9Bt0x94NYZ0bRL7I7BSGbNz4+Mb2S2B4
EzzDyl5n7AfXuicXQi4Opm7KeURaW4Cplk7OGqtNeWrlOC4c6Fno3oFlVbczGisez2JzpD3UsMcz
Dv3MFGg/0gltYxtyXcJxyOGYLcibaDzzeT7J3AQ+W7FoksdQxGGfSmJtc0Jqc8W3GbUm5LYooS3F
eLR9sAlh6QMMcJoJGDU1+CCBrwW067l9Jo0zeXBr2eD2PG/TtyXN3XFH8nhN+uYIBMWbVF2+y4nD
ck+XzjZhweS5djIuBqPCPCkW2D+c8z+ww1tn32Hm0Zzy5M18iblnLA55slB4KYlnQtg1c6bjgC4i
YP1V0rszuKeGPpgNVvQ+lXejB/lgm32oIn2pDmnPd+LnWh/LfWHU5B+sQ23c07BP5DOgxr3EPwf/
zA7lQXk07FEn8HfI7GYXrXpkhGblys+eKuFOOVCqLmt+Izekj9Ybf2RxN/yC6XDeanVObq5djRLe
P9bIeJLHxn0MGJv62Os1Lb1UZn+demz+QntQQEVFFWX3pizIoXI0V2knOer17009aFGYebV4ZNja
3GibF0ugtMWxD1pKvsCOUKnqrMMcFk/VuAEOt7uUyYzL+N4vBul9MzTpPg+eF8Fhq1Z41GQO8V7n
bdlJr/+8LKvBfa+NW+3ErHlIhdOYE6Z3XO0bcWKUW0TmIiBF8yGvYwFjYr8Zaw5HbGSMC2JKG3dn
E7/k7qymYCjTjC0gQjOanzwLqkHodG6/hlSkLSZsuZpucav1dL8eRb/szAWPAN8gOGeLZx3L8zQV
VsMXOySNz3PrZ1Jv1+txTotbXZ9IdWoKiYtgPnRkdc2oIusjuD6+4FgNSIZpVsPoc6jGBHKeLS4b
vGhhE0DDPBKlx5df9Vn80xIkpAYzbo845ie5F5ZFJ8wLsaAWZ2xRepjQRqOm7dEPUmj1hGD7cd6v
N9pkVE/6KrM7/gbzuWdwOYUZcbXf3LKDT1/gX8hIN0q3FBvJ8CpcXKx8MX6HWiUTXbLj9ZX1ifFm
Is9m1DuhkoasrlyDIPWgbiVQod559qc5apevWTWPWIgb7nw3FiSnnS49H8sRIvOS76yRfDIyM2n8
Q0aCRXGcxWqDx5gQvRjDT+szOyeh3OTtgSD17hT7atzYCCtBN52vGt0+UdPsUFB1bcQ4TEcxqPZT
X+eQTyCc5caVmkw1nSeJ3V8XSdTbzK1qG1ZBVvTMTbqZcJ2masrv1bo6sD0K5l1OsMwrirJRdCYx
zZDc5IWArgzBOaszK8RW09F20mDaFyyJBavTHZsoIs1YjUNgNoIcoEUk/Skrx5Yhmt3xhkhftYcY
Y39tjUX7tNbMek/WoswvjLnnJEywdAJjlUqpg7bmu2KqtXNGi016NKMc//+++wQHjwFeO8ZlsLb9
RelV/RPCheZOtNM1LtT8N+meNhg3px8Vdm8bFzJO8FDDakIKLBe2Svq3tqHAvKOEnzkFlpGLglKk
buJgWrqmDiyryx9TK4OxbiC8vsqIRII16myFQZMsxoA/q6GgKy0kXPsqmVSGEUCivndN0fT+0Gom
7EoPz1486ZcsJby8KNQHlf4f+g/sT7ZbB+XdWGKvevB2JooTC3HiL3BZg1Uts0OzlLCgVCOGn7rT
3pqppWo/EXl3AqikPzaWOX9O5QxaPJJxN3/0SnXJO/sPZrSVo6AQJuAA2gRceV4Xy0NCq4BTs4LC
y658OupM8Y7zVMsHJEMgr5s5MWa+hpZ+xS4JCVuDt4cbQJnMvpa6VIRguWK88aqaomqKdfBSFjKS
SjCZ1L3qMT55QsiXlKFXDMzqvMTtFjo8Y4QZ6lUL5S6Zcj+nAbLPLkomswoMhR6Rdd8UP9oOQ+1T
tI3tRht1tKPS+b38UWgMBsdxiW5hpo01k5cl/kz2QPIAL558tCFW8hmUVv9WrLGZ+rnXqpLqIKrq
QJ/Meg4TrJiSwIxcL/ejiS/uiHQBSpGNccOXIp0VA+FIdt8Spke3UuTQRcqKfDiw6bQ6FG5sUN8N
g9PuTMB17UzWyEVDK8aLE3+MPCZSecmfCU1uYTOl1AL+RD1hhXj14ZTSR7p9jjDL+e6SvvgwZktW
EOHUlQTr9p6uhYY5QBwnoi0l1Fs62cI+g20mRvRTDRmhLCEM6HW0K2LV3ikPInyoLKeRQTmAyQZV
7xXfY03FFIJWXew0wxrFwXX6/NmmTjOPhRrN/UDRyFa0ygY1A9dugjSDqx8U9jJceauTNj6wUHHO
Eeb25BM3TR/OeUJQG21sc0F9isdIhLW65k8ekW8foCRvG+PNGMq24KWAItIcv1zuXSxcpWOuHMyd
iyH/UhJ+haF+iEJt2y47+4Prve3MwCJATyFiMizE3eXl9UrKHGvqXLZlo7LOvEFL7+ppKPcC47P4
g2u93coshmhcA7TSwJziVY+qiPtIyUHCM1xAT+BJZ/CPlQq8cTSikmlhjKHQIRpm+qVdDcYHINzb
VwvhhUkqgAPzUVNuu8JvO6nAShXjDK0PusRbLtckag7a0pkECCh9byMi/QAJ3l7dy10G98Jf6VT4
X2Fg+Opxm3l1N4PPAUilje/dZjGDSqh571KwfIEjgDIH9OPmfSDgT+8YajQQoAE72nxt+MVYqBuh
zBCz7aXNeeHN2l3W6+Ppmur4nkeaOoHbHcHzgDdU0fr/82f+ZcMK784gUkR/hbNoVeoCPcC76Wt4
8X052ARlTONxNK0FpQpsN33J9ZP3n1n+4aH5ho1fYJKLnvTVEZObo1Og6ekDWfTjT7SclgmdieCd
cErxe98PGq4mgcbIIjpU9jxYPoz/5SEZjEiCywwpUaaN0VW7eVjjfSuslECuQqkLz0BAAxG+oyvB
HGYa9uhJtG86Rn7Pg9EUn1d8CsM4yUwCWAmszGtPXnjWWIuwgmuC2R8sPvL3+rGGuVqhmPSX0ix2
a2VUcYhneocQpF0iO4yZHPYHT6t7xnC6NvuTjs3yDuJeJD9Yhn9ApEhd0XGKxKCWdfgKJc7KMdFp
J6ZAdVV0x7mfW0FRkO73wXX+gLnhcgdVAdhX38JGXq43jSsjYIhUkA4C8Q7VLH2EgEmt6vomMie2
Xsr4DploN330jG/Xuk0lAXecEYCLI/CrL2KNPQNtMVxN20jEwcOElyiVbItYd5dTcqamD6qcP1wP
ozUki0h7Dd187Qqmjx3GFV05bCYIhOnIpk0Zvc/R1cCKJ9OBWYz2wet9+zNuToK8YSwk+OdrFQQp
vPz7ZmAIb0uMLgcXKgLfs9N+cJ23iwvYxtkKJrHxPCDjv9w2Vd0jgmfXdojUuGbN424R0/DhG6zd
qxKEw6IQPwGXHHey1LLr9xf3Hw4oCx9fns+i+KIvfHl5HarfSgAaEvx5cPcKY8lroQhTK3W9vn//
Un/4EbEsxgCW2gw9wmtHXN3t44JtmSd11uWW7GEjQjbp1DvXo+choKT/+s8viM51+/Ew6YOd8/LZ
ikHTta4WUA2J0cE4ayqPEejBZ4RpyKXsKfvgesZ25Lw8kmwYRdjEMNDdpoavlmRdLXaPNQIj3JKm
KiCOQNIklKS4tiiDDqIX3nrIJ7V8Jm9E6/2i9cyvGolwBCEgjMoCG/PSZh9Zo7rsob1qIX4uuGC5
1qw+ZYNmQc1sFnD1pfYaPZziXnw0z/jD52h52+ybncIBUH/1zkoU8WIhWSyIQYBPO5I8rsoyBQdo
Lb3zHSuOT/HklSgJMnlSGPNqfbAe3h7rbGom7BdrGygwWHj5o8VAaaoy8YRw+igJOreUh1lfmuch
ym3gg3j2bR06xvtfyh8WOzupoWNvZDLMfL1nN56zqL7zhmA2+ChXJlenEperD8wJ/nQVmFYMaVnr
2yzh1aPVziCMgqvYtbPedFRIARSR5uz9ZxF/aL+wdMQGAe0c27TxakmzrhxAlXIKgC++AyV3Z0gf
AMHpNU4IB2wDKTTnGvwXwBzh4C5LE+NyRAy6z5EZxqCBRfdxJODbpeFu0YkeHR28pteO5ePaeS0Z
QioYYi26cs2qObpkw38dREO6k61PWIg3UUnCYZZm3/gINpk3EfcfvBvjD7fBhrAVMxi5E8v98idA
WimTdCxpTRWCCr9hnPqlz0uYwhjiOMyreu2bk5N8CuIyz09uh6H9dZEm4pHaGeJ9jQ9xvHv/pv7w
xeO9yOiaASI2k28sGIkWLJEMQgHRoofKjJcT2dvyFNr4uvNSOkMEDPoHL+Jt8bBxTRgVgd8xOjNf
FetuobnFjCkyIuA1O4nJnwyFmXs+2HAbOJwFO6IE9PNkHPvHf/y0yNU4ViUO+tzBqw0mntmTM88b
6a9z/TphunqlGQg5YuQGx8Xqhh+w/uuH9y9qvH3HmCU4gid1t3Pu9dKr0zLeMDKWnl0jQtYsZQyX
1DVpE/acr4Qr54Nag6T1GNhE1IZql+n9Ks7JORrunNnIRkYWZlIFCyqsbg/E6Jrwt1QxY7tIUi9w
ZkMg4djhQZG75lMyWGxfUuAAS+jIbO3X1iw1f6HitQ/JlBozZ1+/XJRr1H9wzr490iE4cKjrEGFY
6q/hF60o3KZ2wQ41NWI1aObFjsIK3RDJMifvv9c3l/rVbsJVxBwLxuvGlP2958uJ2MmwZoVhbgyf
V3xdDlE3IQDCF/GffrCc4kBJ2+Sasckbn9LULZdSTMBcIPppOImWMFewnkDXRIP9g4jCVjb9J0Lg
+v37z/iW9sHH6pK0wNyXaC/u4eVDgg9IK0I/hVyq0G8rkSB4WMDDOyR2x3VZ7euiggGorYzyGKTI
yz7r6xvMeU1fDfHmYNb2l329bR/v39mb88TmzsDOWcMb8dh+dZ6QSS5rHn0NMpwvLhJX2aSG5fKD
DEtko683TSp86NAbH9kB/zdflTVWToZYWxNnPtdw/sjTQ8AcYO2OEgbNmXsPX7++12drY2VZJFKH
UZVNjEplHePCDeS3+BNjyiLw8GzGHnVIuu/enLs/6qyexS6ppsq9MOjWq92U6/qtprXjVen2Q7vf
NOexT4XUIkkkUy4CNtzEQqLF6v7EnFpD+WC4Aznt0JiZOIE8JTvsQNpuL0blXnhZG1XAsqDchGwn
AIoLETHK75HEySBfiS530lyRECqgfRrkLaFMd0rV+cwU1yeFqagd1EmR6Gddgk77NG5z8PipU/1I
m6vr/cmU2yPuQV5B/mTjaREjO/Z6DcGIVP1RMRZ1PpXuQqQp2etD/CzbyfritfP408IjqTomZZl5
PvtXA8+w65bEZ/9p5J7GlYFZBye5CstxHH5ERWR8Z5LUe/6oxSWlpcJiP8Casb0eygGhBD9UBNkZ
F9ony4mXDXhG2sRotjUf09Y0ahRorfqW15H5zMDZOFvJo0Y51eWNt7Nrr6qCcimqCwZAIjtdsxwp
hw33CgYPPp63DP6shBLUc4HEsdlIuI/MVr5uL4WEJtrTHTmpbWvhPEmHq5tNd1tZcacfmtobGzJd
B2is04DHbNVU+pcaW7/M9xDIpP7Kx+D6THUQ8sMybaMQ/+HmKjbn6dE1qlnfVV63fB/WKDX8tm3K
L5pqbWuX5IOLR4CdS3LDaelKf3NdiiDBTRXwMQzf5OiQ/JYflBFXRx0CUncEPHCLfd42Qg/NTEfS
6mgU3CHU8E1dki8IDOGuGM9mOnR9gFUXjTYHcotIFT5DxzEg/ou981iSG8m27b+8OdqgxRShU+tk
cgLLpAAc2iEd+Pq3wLq3LiPIyzCO3uRZd1dbiyIQgMPFOXuv3YRlicknDMhZu0aUR2yvy+bGYMcP
HxTvT7m0CyC01AfZ1aQQIGAbwR6nfW/jry31JU849qwdkdjqo6bba10lZhRs9R4Y8qafGpmSBuhi
s0+F3XxqmOXuSFX0qxVUrf4awVH5mibSfOrpzlebNsctuu4XQCCUhyZ4IBA7eSL0OXBXIzXYD512
4kc7D6NJHTpwPxXs1dxwkmRVhHxh6Dk1MU5BSPSCAziZlmMSqjbS1o1B2RelqWY+Yywnz7SZ5RcO
AP2BTE0L/1kBTGydJH3whYqqhu1zkN22tGcgNJ1j82CGFgxQ2IwE8m0TusG84kkj676knIi/10cO
HZYZn2SYFDL46lSu/JTPlLvBOFs2ShbTqC+NqQu+TeMQMxe4ycAHDeovW1cEzPQhlKWE9rLt1tra
QhFF/rbvDPq2jVFrX+Lwy27Y/hN02GgVwjxqw7F5Zo36dT5emh0mAlUXMQ5w9uOFQnTAI8VIsRf7
2bDYSTFMaPV8bj36Ze9G2QULSkDlBZEnmrPjy3QRMiq6ljSJe/zOdMR79zM+SiOEjO1fMJbaOzP3
cQjaNWGgSSXf0BowZirQkLm+iMKAbezVhGAG53y6o5P8VsMReq54DecyeX63enowJbCz+HSEfjmE
t9TdIJDSP+gS2yu3sVl6z6Xr07BIabNd0vhL59BzlXpg4okeJO3lA2mfgkDHOOsvF92TS4vCaF5p
g6T9mSX0NxsYDrkY9Lk70ratkw0Me9C8xBQyYiVLrY9ucdZXdtm+VVVyZgv6Y9t1VBzgtbHhRbfs
cwKk6Xj82lBRVNjD2xGM0RivzQjRPrtOP/1GVcS97VUgd1U/+RD3i/ga83t1OdDhPXM4/HUpBwhB
ze7HVsag7Xl8E/gZLRZN2p1FYWq7cYogqkj1ZjmdfTP0tXHmaPPby9H+oBkBXYfjxvHl1EAV0veo
hQ4QMG9ivSg+lD1nB8wIWJsCEZ35Nn6pXvCM6bVgymG7hu/npCeQscoA/qV8ZRKiiqirqJtQK8rp
utSTeBMFkbcfo9l/aOlEbRo/Yu3785bsl3PGcgPUt1CiEl9ANeH4BxM1PY3QlRQ4Pg/6aF94F9AM
vHcnTb8NoJQ+qcR2Xv98zV/HMNdkW0a9BrYfB6bja+pankAYq9QqEllKB03UB4UsBCkq4X5nLvWb
F2oYJuu7w+HNM73lXn5q8hBxryU2TdcVTS0hVgLxCpm2je2+jWNAhLuXDO0bdYc83tmQncXG1YW4
miPwhSFftv0AkKF/FVpqPkL1RBWE42Tud4NTG88uAewyVMK5wf4U3et02gsSPAr8S1bVUBDQ5lr/
mEuLFF8XjeEup9T2XNZB8h7pcDXWJefky3Eog+tZDH6yNe0B9sUEuvTOB0wAkB0bqreuDTnvlBPk
Yp3CvYZ/1qTl++RBnNgUmlV/OC0bXJqto82BjaiLdael2E2EVujmatS1xNl5Vjx8p/Y8TqHZzg1N
thEs1/WAgkfeDwXxiiuqVF5A42sQrKiYCc+VDX73KhhlLsdakljAnB6/CloPnUtwFycilb8VhWte
wb2E0jOMSLFQeJRnhvZvrsfxh8ImBz2aUD+6RD+9et8KxIw2iQ1MYHRY0WD9Iczy6mKlMbOtGdj6
uSnzNyMbA7BNDYs/HYfMyWyFb8uBXg8hIIcYf6NY0MK4tqoblDLte9Ul2TbBlL8GLj9tKYk1qIwR
m3uZ+6kO9GmPbs3fDKlurVOtSJszc9tvb46FHvAOp22AnsfPX5OkGZQ2pyJpKPFqJTT9027wqGC5
7nzmnP2baQXVLd82Mg96q6fOg64vxkSzPK4VpJCfpJRXdT/rl6hMJf+xSnYR+uozP9D83RvnpG3R
82OfQU7I8S/sK9LhNIdfOCQBlig5uW50ucTt2NvaNgeXDTpoiq0Hm+41kRr2ySCq9dCAhtGtE2Aw
0xVfJMscidOADAhez77U5JHlNAJT+YpEq3t0KMHNq6a1pdrOhfRv+TNtb0Ndrt8Q9ZLJXQ3x6zvS
YHqE8PA7/8yU9quAhoM9qYY+ti/btXiVx79y4MMlWj4x4OX1zYugIrWlgAtga8GYgGJpCvx4lgYt
GOVakmOPR6bY2Vhr3PaqkUGz//Mc+5tdJPfjg2XizK3rpxa0huDiAPE0us2yzgS7WPozIa2j+My5
HkPySbeCs7xps/eh64PX+bSJR0KhHdTtOK70eBL73iB7eUP8Snw/eSWmfLdExEn3K03eYUk4pOW6
5HAgJy/AJSkEDNAHreRAaCzUDbtyiwedvYV3IW223xzKWwN+JUm591SO1CsEWp2cFDEC9bFhzwgE
V0kE1Zwm4yUgs9lekTVXfeXka3zLTOVxGNed8gELb3rlTUFyl+VIiUPSMdpo68M0N9hARvLVmGHC
A1pDx7ZCRuR+hwOVz9sJogyfBlkO5xqDP+rnRxs5VH20Ilnj6WTZOMWPB0zceaArRO2sUDMb1drV
8MWCfbJGJDHzgPLQM14pzpkPvuYEiP6APhQX6ImLpzTy3IcMbnR8z9ajtbcRXbb+SotU8V5OOKHX
EJIpVBA+J/uN14I9ePSAI3obVlTR/OM9/P9YgP/Dp/PTN7cQfo8QvHeAcvv4Pf8ZDPDjb/mHDKC5
/zH8Re1AeY0m3uLu+W/gmmbBTiMIysZX8w9e9180AGxdVgJWY+IlOVAgyfsXDWDp/2HupkRHUwsV
0wIU+Avs7vEelytQJqACyuhjguAccTIrj1WZz3SJvRXuAu+GLpW4x8grt/4Qi4uiFOhkaxu4lkTV
f83ZMHn86Vnd/TPQf8YDnnQ5F1s6hV6EZC4NcG7jR//pp43AWMcctYnEW3Gn2jNoTHKPe9PmqqU6
MNZlSCKZwZwFZP/GKTSvDpXWBMBwiIkPOWjOl4oqwksxuW98R/hUAI+MT2acDvNOg9I4bJvSgw/u
trs/3/rJGWy5dQq5AMl5bsiyjFP5DqDciumQPYzrTqrYT7ow3G0raps65WR6nybqifkWVY/Bb4pm
UxwqSxnZ5aTMNjqz8Cxnn/+ZRrgXCtrotZBtUr6lA7+svj89Ri0LWmKnFVVVB2JRGJe94e4BvoJ0
qquM6TUrycEASimQU1C5RJF65mkc7yp+PA0KIRCh6DuxCJxa1+Q0tbRFrHFVkWZHr4l6aUtdps/0
rTKS9CNFwbxl9k59TDfFXG3LdgB11gRFp+9UXYjkonKqYdqamhNNK2Z4FIf5GMtgh5tEtJdk+4xy
feauj9fH5bmxfvBZ4jJzlqfHp/7zcxuoSroGcDD8HwkHBLyuJbYhKNAhGDjqoqGsgpQ4TeBF2l1h
TwEK8aGvFDlEfeVGD5mZj+2ms3PN3ViAnSl/plJ0L39/mww3xACmwz0C8Ti+TfASrtCjuV/xJWUK
cbvfP+pNlW1rAjnAtZsgRFeN2VfmPp01M7mpZ5WkOxXXdcTSN0u14WBh4KItqYmgTbdG80wx4Ici
8HgIIiPDFeyjqGGdPW3fMMzNCbMPpM+KIu1tTguFiLSEDOCwhxOE9rSeqm0xkKq+8abCB+aHjnBr
axjx9mVfDz1tu9S/mImX+miTUW7tWmXjpXTyj1SmQKVclTUPFQ4o6hqWAzWwlJpmA94YI30DhSqm
zkkKwHBL2yiiWcV5J3pWFH6fiebJnVDvQbMiISz8+Nw4Mk+/Pw+/IuUY3NLcLl2D4xfkzbnJmuvl
sB7TGoS5b8Y9Alh8U4jDCgSpFRsJznujnW7GydRfE3+wrpquibHqVNCfVhIkm3fmtuhKntyXx8wK
TJPBQyEhYMY6vi8ZdGPv21Q+bTJ+vYNRjfIwdhP+/2CsZPmR0qQgRCsSZQ//uzuUsNbSTTpaEUdd
/y4o9QhK5qDGAx0a9u6Dtm3Tpnnp9X58mqzgE5g0pBuRwBTgFL1BKweH5qbFMnAVdIB+RanoRpgl
eDe4MOyhuvICHUa3s3Rw7D4S8qdqKL+WKJ9XRALhdp3dm6lZ6EUg+dINoIAcnvBYgNgYN5PurSrD
7h5rzxq3UFq+D/Alwr4uPyu9mbK1iUj4cqTzHm2K2tb3ZpPkazSBxWUDdiT0NV3flrKbsxXDJfma
Ndo8h5htmmWo4ixtdZUkVK6lcx1Mebud5ilGU9j3FxNFxRkZ5y6mULOfa1U/Gm782LJjDGNGxJ4Y
hfkayLekVgSMc1vEst7VyvXfNZkvYAMruY4I/VibTeR+Ziq9aC0Urfhug/0Ev2pPAE15oWTVhkPs
UXZXHZKWVY7XC1ZWbDqv0o3VCuzg45zCpWnTrjzkxhTvDPIlMBAC6JNTjqWlG8eHujKfAwzat2ZN
H8UQMAUmTU6IiRocReXVFGvep6ZQ2udmsOOEsZrKMtTTbtYvnNEdnYvAzfpvqpfyawFKjAjnjW+1
2Y7GQH5Hnp7aSD8qHuuk+yzMQNFnKL9ZypTthm5U7KPDbi28hbqLm8Zo0g+dswhGRFyjtHTHKP3e
dq33lf29g06td185N/nf6mYuu5XujpRXukS7wetOtE57zb4DaEZ/cL2lxYUqPHT08lKntnLAggm1
3OM9bJa0ivWs035E4p8QX0Gizf3YdeOB2JboYFVFUe3GtGpuhiH1Q8NzG8ArwbBzKS2ik/BhW091
ueM0mrxYU7SLy9m6TCG2bYJgtC/ijBpAOBLqtMNgUx66Ic7p2dYcSjV0pM+1HL7AdGt6XlrZvCPS
aD7M0Vpg1CMUC1+Y5aPTBem6M3NgLyM7m2wF4z15D8h+3fUJhSLRiTT027p71ThpAjj/oZeij5yH
vqnpkCrddLzzg17vVvB+IM33OVR/F790ypeU0bHOlOs1h6RVYtenNn3jQnyKNcd69Lsm2mjDJD+Y
WLP9aJvycwL07E4OHNx8QEGhAYiZtEcBhLygV5kxwT7JNDZDhRUtI+QLjgudn5RKqJmZz44YFthR
zFzuqgU4lhnRgVC27GrK5HwdNwbEIUfH55mI69zReuwVdrAvAV1cglwqV6Dp7Z0c+49an/tnstZB
L8atqS5G4TbYw9qU4rKdXwBSvSvG4a3r7WELJ605BJOPLgDvvrOZTWN8q7Bk3QdDFK2CEWimP9rJ
Q9wO2sGkdbeeXGyBDVSRfQtN8EkhQMMp6WX2nk3NHf9JvKTQFfaZt1T5ykHzDrGw4qfc89THoLnp
p26iYYpvoYDZ4dXVzTQY897IOv6iEshsTTQ1Xw0MgYJQt7R8A8457CcNij8PadpHjcLFTzipC+0O
f+pzNhN9BKP/lpz16SOYY6goU/dBSte3QJK8iJxISy4BkOaPRSOzmx7VyHclpM7e10qrK4I7gx1A
82Tf+jPUodni9YHlB64TqbEkaqEvnot2/kpkQI83uqseCqMgMCfH/SQ0xMyQLngItG6SLwWg2INX
YEojIt0P1h7dxo1KJ5R7TtQuqwcWr9ig7A0/2iIjTRMqJLtglJtWduWLmfnWLSEOM9LDQl0BC3H3
Bo67CzOq340uGu7LTqUXTlurXcuxdItiEUCzIvepHptp1ZdN+xKVdXSVj415mPx0elHR0N3JvM1u
W4CUNMmVG28GnHUZouiwGdS08fBA7dAt5it2YOOroBd4kzUFQhU3rhpnG4G04vSeCXkL2zYHJzIi
Di3QHX6jsN9RlaGMkGaFuHFbDhKj2wUbGnp7/j3Yqjn/hsRquCa7p9yIwm3uSNAAqjj4/qrF5B7G
WPeQrC/U+w71KUZEnJ38nXbE90zYMHjdPorGisZ5CkMxmxyDg9VwHzdmdu0MSfJg0Fo9IETIKiIl
chduaTCIgwe4+YW6g32Fd8W9qiSrXhIlpiDxA7NvLgqgFw7hF0altC+NN3wTQWUeaGXTsXN9xOHu
wF+8iBkthFzRrIMSx0SL7TFsZI0juO2aLaYV86lWBliNsre/aq0VXPkJmk3OWv1wK3pzO2GwSaHc
Pre0n3c0QN2nunLMbafq/gCV0fzsBcW29Ze6bdLNxjenxo7qoUu6i+y42bEJVW+qr+cbABr9jXDi
CUyYaA8ujIs5lHWGEwjP76Ul5um2aya5HzoJQtcFzs8MYF2Ca4ufB1W/DnMQXGhWrNXh6E3VVR3Z
CC8S4h5CX2SXIufUNTNOdoiCywu7tIZ9oQYtwxtQNWw7zG+1a4+PFLRz3OnMLT4ZlCvaVf6TQ1YO
WLYhXwC6prElDrR65MvOL2fZYIJuGgLzwOuK0I4AWEkN9uJUOdpL50z6jagy701ZBVEkMjLExoqi
YDVFysarnHEQksbgP+lR1RAdqVuftHFphHtWOn6jqu7d0bxCtNAWfbyxVUf0El/zuznYj0Dz21XN
IgQINXiMMtV8JnUmfhxQtn8fUZV+gzOd3AsRZVu309y9T3qjH0Zt0oRZ7Q9kbs4CqTd24hCD6tfO
nZNDljkNd0j0glhcc1WTZNfd8s5M4AETOSCsVZnATQloxEMpwydiTbp8rETVcrKw2V0oaP+7VM2g
mQbsgtC7RXxvmk2FgsTJxFeD2sWlabYo3OtSc77UupgfI2vobOgL0fQyDrV2n9Rs8NckJ1AarMFA
fZqJ7kQtUmSPg+XIV3LjJoen4n/F/qf7a1SgzAB20kKHK/XpzqnqlqN2UVvUwnL/VoOAgtyjTFSM
goUtH/RWMAS9mpKrYsiqh17LdLIS9OkrUnxwOaqYGhNBkPTeTMDRXqgbFX9l++c/20ZE4V1YGGox
sXJJy2nSbhtohVIXyZim/otTleXWyPG1sYtwHL72EZ4LRfu6KewFaRYEcNrkxP9AIJsM7gdRT4Sg
zJ1bJ3uJRR6ftTRrdx+5+XTH6Mjiq0DAsN7ix3PxwoDVcbamcJlwcPJV+74FB2EkffHVtLp6P3DY
+x4THMn6Ohbdtern+K5AmBL6Q9/LkAB3lLCtHvRoV4AIpyHhENcJRoRylRjBVxJKfNJvLOruWuzJ
N1be5KpG/rfXRRrEiMCEPex63Y6mNb0n1g2Tgvcu0kTNKoYf7yoNkE2tmhRQHWrH0V6z8lRvpDF5
amN4ZfTs4gfvt7o/z/UKulw1rofZ8Bj7JG6b2zgY8q/daPnPOQinGzU2/MF9Bc2VP7PS3gn3wd/O
FrOiE+J78VNGHtS7Pvse4GtLK3ZkWiOryX3pP4+kFZW7vs29N2QfWbtSGs7HnRFMQbMWbMublU7q
9zsG8gYL+BM7QvezK7ShZimnDkx/tc1utD6xYjbJTukAvQYcuXXHpnpQbLbZk6COxjitJUhBIEos
jRlhJld5NWg3Q+Uk+WpZrvPVBNx3vMii0n82pKWc3ZwFjnGp9X0N9qDPgvRzafXJFZ9yqV3oCCi6
HduDft7BOq/MDQUL9MRo2pr8ckzmLl3JcfSJL2wi/cWnw2+EvaKizDSqMV7RP/gWe3dJZCLqd60J
0UK7mCXZtwgs9YX3QuRDl64BgCqBKLp3xq0Hq9ALS4KuCaituoBduZ579ziyxc00knHlBkQrr/Nc
R0mGS3ZCPC3La61X/lvSKOC35D9bm9It3Qeiqy5iN3HvJNyECzIStHdMPEAZwLbxwFIoDdpqrIm6
qpIx2Q1xph6dqGFpKFyykbCOB681cbYI5FxZbCqFiqPvY+tdMXnfVHk9fA+oRdp8RlpFDw5P7L1I
GnDyaVFw5uwbc6x3mdtB+ZvIntXC2QcgseXWIY0rm1zblQZhEwFd4hTtmabWD0PLzzUPlA/gqZDH
Oz5KAVocJ8frjA71EBlt6EnEeqs54fQj4oakojSod0GR0qnOZy0gcKZPXWy0M1k1HTlZE0u0iXjf
y7u4u60ieGobpB4ECVnG7IACpaHBgia6/q03Ve7C4CYCQJ8Q7DE6hrENie2rgD1rZge4Tpf5xZjn
trZjagkmTmqEhBDxMAddKDvCopf9AtYxUQA4OdPKPRHlUDZDAw1EEtsPSmEXX+rJQyiFV+mcobE6
pPEXOLhFSSR2W6Guov/DrdAUsmrjHoU4G34WdNAc7oyTpnMy4xovb3prkEvEqBW2ujlTOVsK2Edv
iAJ54BtU03FDOThRjm9OlxgBa8muDxVn+hxHBge/Rp+DlBEoi+FqjH2gpbbSxaabU6faebnEnKjZ
krPZn+/luAO6lBd1NK9AaT1uh7LxSa0xrk0zSYeh4JA1ATgfmksAFGoTu1a3JY3eOTM4j1vK/1zO
8vnJyDiw9J+qc+wyaEcI80UYTfZ7p6n6pXPBd1edG7z/+Yf99koBOkjox3Q+vaU49lPxuYgrLa1i
ZPeaIGlVTCTWySIZV10w2P/0rv+qzQS7hH+e5vQchUJe/28xkMuFYJH/my/5Xxdeujr/rxIeF6/x
/46d3hDQQMTjz92l5W/4N8wHfxjuYR1xBsbCxRH+T6SjafzH8xBZE8tDTcpEY/Fvb8khBxLfAn1/
HIKLi5zX9d/Yae8/6A2Zxn40hGhWeX/TWzqZGOhKLtXQ5fpomBatwUlzCYGo2TUixV8LtOXSm9tP
dUwbRmOGu+rmKbgQRlFe0pgKdr5B/gomMYC8Hl9gHSazF3CuivqLsozT558e4W+6Tsdf4o8b8ykG
cWMB8i7zVIvgcWxOx9zW11LV8rJEERGjvCGFYVGNUnMhmO7PF1zKv/8zCy0XtPiXgS1s4YDS4D7+
Qmx9bERL8NyaDDKK+NQiLxpLO9cmOG4C0SVErsa1WIuoqC76rZOr9KCv/brx18Lq9SsVzRgG0arq
gvBG8xmCZAy8UZp39TQmZ+a2X3xi1JjR81NlppO5/NKTXxj5lhwqT8Uba3azz8BV8ou25IxH32VA
Vppb5Q6D+bgNKNCHWuuj1pqT3twV4HNvcq91bzs8129/fuy/kPaWu6K56tCl09FZnHbXvZoiiRVR
Y4e5oW0RlHp7aVQtoWjaghgK5uQhVUSPyL69rCcvCxMQHXtkVvorGY0MwIXh1RdRsm4srzgrZ11e
yM/D4sftoRP9QVk16O4cvzB/9vyZeLuIjMPA33ZZYJEsYTfvinC9vTdlxis2HyKKXEH2lWEA8Q4a
B3mOcitseHF3poVz+llwO47hM2fwrQJCPG2GuTPmiqRtko2T+nyIKcWATd1AUPdqXfsEnG+6PfN+
liXv5AGw/2QSQhRkwtI4GTWmJ3MMgyj7AlkBHlY9So2savTHBtrtiqC/ZBUTy/hd8grCJG27G6Dl
2Qa2Wn2hkSr1rI9qPvOtHrdMlq9ocQfRsjcdZgY0PMcvRRG/Ls3chb4JMOK+6Yh7bXT4XXYcqX0p
2BzQTgjOPPrTCQLmxIJhgNnE8X0RfR5f1Oxrq8dSlW4qL4p3FNqH3ezk1Znn/Zur2Mu8h2PEh93i
LAPgp4W6dOmciwyqJcV5HqgL8myV91bx8OfX+ssTpE2JrMWjHYXUi57gyWUE0wRgEHedYeW4hv9n
H0oXRkOY9V20mzHB7NDQuXd/vuoPKOvRYFp630ihWbcA3dMuPb5sx47Hkbqw11Uxa9EeZaX23aY4
W26riYA1ag0QBCkXEGxJh2gi5qSsCso782hS/fZxd6811kaSWYOme8w0mSS7yhq9lU+mqoMbCZI9
KMepfmi8kqaKZ8/qIU2d+IqhZN2mY2rcS8dqnU3dYYYgViRqr0AXG4QS9Q7xmXWhL86qqFK7Hqba
jrKgWd3wGB0HVlCiNl1p1VupmQMkOWVyaI+DFiyQmxjdS0Ir6UbXirHcDolZXTBOMDMpLyDOKrMT
S64ykdEYMelCPra+yPXQN2RMrOxIbxV3NeSrezWU8b5GF+DvLAM4IJ6lIf/cOc4cbYCz5y/A40WE
xV3ThrVByixJEXoHs9HSRu9Do+7frBGupuQHy0NbB9EjeX3yJbdRkIiiKdtzDUxe2a+vFJEFk6Rn
MDkdv1IOK7MZ4cZfY4jR1hVEmh3lIHfjQktaW3M+3CQ5eIM/D6TlA//loib7ZoTmi+35ZJ8+Ys/r
rbh21iA6XZoLRbCRZV2vTTRlfzvXMPfBQudKBv/4xyz30wfZtnHG1ingUnwVWFIafRslSUYxobYv
GOcTkl/tHH/2N58nNivLBcUO6AHO8slDjeMhUnPmro0q6K5xJ92CE4U9Sm7YWvfYn7hdo//9M0Xb
irgVkyG0pCWP8ueZB45losWTzQ8Vwt4Gi+CnFn65tagX7f/8+n5ZxQxm78Wei7jJttkIHV+qTe2i
MqjyrVuXTCpWreagl4JsOD2Yr42iUGeut2yyT8cLYM0fvAtEJIDKji+Ye46s+izx1oXbscEp/OC7
T8Tyh0hm8dTjB/9k+2U/7vSKGAmy2OT8oIMVrnc6CVLeCiJjtXMx31SksjU0o2IDniC+kenQljRa
z3xSvxndVEsxNThQ9Vh7lzXipyEXtUE90gwiwwIX41Xfi2Ila3Lw3Lo9B47+3aXYj/oB2ihm5VNG
x4DfO5BlTGgG9rVw9DVxSDUN3xCz8pmX8Lt3gNiKL5Y6xMKLO/5VU2K2fjqk3rqdneiqxwcdzqz0
xDq0gk5rl6eX4O6GM1f9zQ8ky2BBpaPrW1wTx1clRk6oRJu9de9l5SZL8BI0ZgsKLVbm7m9HNScI
ik3Y+rGC/CIQT9Ts5QDH3XUJJ2+dwrTYyJmQPTuFwrU0K/4SL/GjYoCK2XKBTFA9OBnUUWJlEBkL
d01dztm22tSh5wBB+Pe/ikwaPADL7E4B6fgBopTS6sBuyWl2p2ClGaLfQcbsbyw3qOCXSP/M9fgj
+ROPJ3fmFozmYLcQLLPbPb5iTmWec1iJudcdNLT8QiE4KA17CLZGp/CFlJVFSmI7JfVFq+QMS3Ok
dUJfxcDzQdZ7+uDB5Gs29NZA+yoXBEwlBiJmIetG2WqE7L2iFcg2QseOv88QIr6wa0dcEU11/kVE
1bRLhDV+b0E+3+Lhzc2tpC4/hrkF9XEL8Y76fUstMN4QDCtu1Fw0nwHgsm0B01TcVTXSlbB02vxN
pkq5oa3HGCpTvem/IY2A4jzUMMVDhAfjR1Sx/SJYD1oIR+pUXnJI07/YiLEJWSft77mlW/Cc8ba/
Z0kb3USmohs0DDPCJQJ4CKsXaPEJiJFekfAxod9DeqGqD6eyu+gi8HJy71IR0ZKhHl2uiKbJo22b
CSRHEwXmG5tOM+48rffICc1AeYZaJ7xLq88o7AcqVt/MTiLqTGK3eHfrjiIwDUPzicPC8JpnhN6v
snw04qs+t1B7B8CyP6KhAcLf1vTpQknAvR3S4u9eEwQF9babLc5xqjILLLlCUvEykmnOdsT+OGyd
lNWRq6HB1Akxlxdf5qnVHmrq8sTNy4gbGWli4X1uJhdFdR7z37AldL4gk0q+u2gJ+F2ZiPttI8b4
IUcUAFRXYi1ukG6/sHXrOmIuBZBFgZbQX8qOsJMBMLb0iDIamKGozFStYtvAIpvOi+B16BTEUsyL
uneFTzXqD73rd8850Y+YBHr4wqFFL+miM0sSQ7LZx41rlQgjpXLHSx1qPfAywyb0sw4CuvWBIIE8
FGkZXfIGlbFi90kezDQXWRkuwh8Q5TQ2KbVQ8sfwH1n9Te9XHSATrfGeEEJo9Zq+pu9fj35RHWiJ
JF/NygyyXVpZ0WGmfwI/DcHQQVhlSUqCpcf3gzubT1xIh7jbNtXLqMr5gXEtKpDC9fBNYrvqd1ml
uFuzYJEjXTOSt3CMvXzz52nlWNXMEY7dFH4ElMVUD3wEC8cfuQD7mBtYz9YSA8ZOYgVYswSb172r
jRu2HVTZEZOuvWhsKE38V42SymH8jVSafIqr8mdN86+1EC6PwwWEKlw/jrYnNWfsxVIiRDPXNEAT
oj2KWZIoZs5rfwKqV3SAj3u7jtmgaOW6bpvgNrAr75YeWbH2HTi8tUEz9s+P5Nelis8ZGyPVYPyi
9qkxpdNIXcL+4K6lz+nCto0MERcqMokb5/7Pl/ql7sfjZ9u1/Hgi7ygHnyyLQQal3PY6a035cTwo
RL1r6DzlFYHd9uWEb+49cbxyDfsQ03ojtA0HkGo1+R46cxfQiddPTFRgfbZ/vrFfNwkE/SCD5PiL
4BfLxcmwyN0REgG2NqSz3RUKRojClltr28qvuxAkVPmidcN4ZjD+4gliG8p6w0WZs0wsUCeL3JzS
Aic8ixjeaIhvasGETxmwPpQ9zjeiSfvtDAKEVk7m3Xmi8w7QmVvK9rpoP+P4Lj79+SlYPxCLR2sg
BWOaEZ7Dh0IN+PR8bjSKBimBIuwghv7CTvLZ2WYux0LIyKCUCfSehLlrUD3eEMLOccSsGT4hSAzr
ImYMfx0maqYroiu9g8oMnTGdJxkf1ezYOgZI9peryMma+sCRmbmuxNd5EdeI1jD/y7xe1bHlvGRI
l2GvZwAESkNiwC9ao9mbaRIjWED1WYV9arCMElnVAs6bHPc1ceLSXaELNVqcMKYV8TH14iansYJo
0sSwFxZ+prcrymbul7pc9AldIUd1sFx80RDHmvHZJ0newnHYQbRAqx8fDN7DJ6u2yKUiWLxq142E
sMH/WbTFFxlXMCCLqdfR1kwqZ10Tmm9gyvWUkVf21hKeeeuAi3l253HutgaZebc98661gg9nxFs7
nfSZNrTbPLUepYQNDb3C2JNEoWEGdfTromrc8m5gToH6qTzLABGi5y+SNugqQW7h7jpVUvBCNNEC
fyMA2gor0cl4pQitdlZWL7s7VXXO17TyS23HupgX3wgK1bsnMTNbPs9B4ph7OZG+HcZTk+obIna9
/oKFuz3MGJ9uCPhwhyvM64QeZBZ+ovW09BcP6djJZjclHWoKDxK5cY/UqycI0F5iBBo0g3hs/QYD
Vl/LelXlbXIrBhnAFEZV/6THyvGpX9Bw4G3GRMFNfQMZuRK1IdeANXRz21h6+yVBJwXlZoq/eAwi
+B2ZcD7Y9C6RxUCYzbCytfoTjDcWyjLRsQUnGijtPG2ilFAtAcHHp/fehW47DtTqioxKQbBoKUXW
0lslfrF7alt3mfrVlO+6qfJbqI+F91TJ0QPc1ORqWxNTka4qD744OIgoyzb0zQDOziXDFNV8VoOU
sAfvNp2Eb5LDnhbkCkYdrdrS7NoXdg2tjgMgIPy3akQxrWe+PgOhsiieO6vSig2RxQ7bO7QH36Bj
VMkeHyoNUvRVJvBNNyOxguSEvNnJPHGukC5A5NdF7JtXAckmI+Iqrd2Xyk760Kkmc2Iqb13iUjrU
l0QFDv2aQahIkobg/JwYJQOQCvn/Ze48lhtX1mz9RDgBbyZ3AENPkRJla4KQVBKAhDcJ9/T9cXfE
vd0nogc9u8NjdtUmCWT+Zq1vKV8AClH0VOR6k6ew9hbZhmTxvkOTmnZKSS5llMXeTKqYVhjvK+zB
DzlISOSDRLEY6DnLhHDpO8rCYWareO9alRZaubq0PFLV/GdSGCSGxlzM76sCEyJIPJ40+HpmvW27
+V7ZJO67UiszW/s+96pQ9cw7aqPp1RfULUkfZDxUh3k1xY/l9MpjAgv3ngOQjV+anXZqMDmF+pG3
nvJMToADAl2RymM5GJPhZ4xpbrzqRJtP9lh85MK139mwS9RdIv+dRnR8XdIInd1DgzaO2LX1BUZ0
8lUMEG589OyyRAo4mHNgdSkR9LxnJNssBOlhQ2k1XBNM4BBQ01izTXZhTNRBHC+OhR5tJrHjvmiK
kFGRb63HhZbxWhbahYD6GBkLrtpyW1H2/8HOnRPPm7fLwR2nhtfCSoS+v1OKqkgOFbpv3c3c7362
kgmCEdkdR4C5qF5XOstrPLfY/ssKFSkhjO5LLhPr0Lct1g69GGdoM+manLURzhQZGY62BPAZ3AJ8
UK/D2c1Lp2UvsxjWjoulS+GmTXq1Twr23+SkO60S5SNyyLLqAJp3Ax1gYLiFq0WdnaxlWGl46Zum
rl+JfVHJZ8PMsUa6PvZ/DQUvVugmQrmMnJIJI/1KjiS2wOoPMMWDrFfmXH2dBsVzEar2SrdF9erx
s+tm+op8xIDptHaVF5CAsGzrjHhjdFA566vErfP84phDZYfwPedlixoQ9tHSgnGcaqm88Ut3LXsB
o8QAlk6U2RZ55yNiTS0jPAttwLukR/CbNhF5JFzBaKAohZ2SXSTtlzGuuLMSWRd/M21VsSIQR/c2
ECr92KosGkIN+dSpXbLVCBoSbtGmSXOOkZ2S2BOq5qB00WRU+Hw7t56/EluHIYyRqXonR3T96lIl
HtGtE33pDyOIt5AfU55mE3dRiKWGWe1QE/YBZWEMJ6dD5OoO9+qMMCbtveyGptulFSrFUNXLkaAQ
/BZYXCGAMAEuWR4E/5QI/6st+/+4Qv+vG/T/c2l+qtvQ/fwM58/m31fy/z8u26mL/+dle7D+fKf/
tmznH/jPZbvm/ssF9gSQAI0zs4N79vB/Lts1/V9MgNioc5iBasVT9v+W7dq/2Oawj0UkQwAkY7D/
u2w3XTKe2UsSEArniNmo8b9ZtjPj/PcSX2cq4lLZ4+vnL+OP/e/l7ZLkroJ2EI0NyQy3uhKXfl69
ne0ZL4Koy327eDiuBdP7jvoK4I/zyeviXrNSdaJCwZfQuV+qmT+i/o+Smaa/MfvTCOWFnt08rwgn
H0B7H51SVAEmPw73ynlwZKr6Vl/vV2oiczSgKvTzsej6XZNqFvaKSFiCtJWa87c+K5Vgrwjhyir/
2KX6XU/xzhy6317xzk5vHFSibVJ93EgzSovX1Pup5+PoveJK2VnxIZlIuspOGudea0DGU1Hjkiyk
ssuNl63X3KM9rG+v+eLfDifWWbVpeGNtjcqsvA5ELql6HrmcRBk7i7HaLzlJMnLDhvjYE6DpmEsg
1ttanHVGAEMeYzNRvkWuvqxAGCZg0a6H/bQtd4r3jHzOZzNxEd3HWmFp4R1uuAtXzoAkPSRzfYYh
32FfcewvTBOLfE3Khn2SP6Gw9rLzbDzow6FVSRd0K5LorR8lUZ4rgoiD0hN+YV4XIoE0pX/ukk9k
PuC9gqS4gWYICl3sNBAHCx0ui7UrQsHISvXQ7dRzaja7VUUwV3qmdXYYfChW9x3PCW4jZPMjQT3L
PJ0cdbqkS4etI92NWfaVowfPP+smN/ycPGBSZliRZ6Gub0kbelwqbeeNCqfixQQTHiRITvfsMQWa
Lj1MqVNz42CM105/FYyPGDdg8bkWw+FOOqnGcUP5XPkFIW37VNankTCrIFeQ6sbdE6OqwNGucQV8
zSFfuOuuiT3eOjeXfmst295Aj9kI/pOylB9znZBAYS+PSe3iIFELEHGuX7nrRh1WL8BNsmkm9akn
a5oaMn+n2BsCne7SXLVfTf0x4UmEHM7nRbyqfYlcrgh6stS68a2hgd4PTR4IK2cNT8HXLvBcQdKM
MSNkgMrl4jBE2Xuooq2hOmYmgTNjX1/s5WzY8lc48wOxFmHVwTsb6m0s8cTlH2CDwpH4IMCsx0zi
ia2OS3rjfoXjPBCK8UlM2UuXeLtExNR+JOmp47UXTePX7qmnz3INLbL7LGAIk5JDbWrF26DLG569
PXc+iVhuuCzDg7c81yv1YGY99g649qbYIwjcTcZ0xl727RXWB+qGb9G9e+uuZ8ITDys5Y93erF+d
zjmMVeiW1aWznJs0mNPN3t0VxmNojzs3jx/jsfxNE4tfZVgyCPuaxlMuucmsB7mOw6ejd99eVx/S
f34MiG0pjOdsrP1ZMe87zPYAo/eDm/DNc3lJMCT9kiTyA6ATCIk7elEBeoEdeMSc8qgrRSS7JBRJ
eUWlEaHLfpyl0m6IvGuClbzqjTbNN4jWH56VryEgReeiLAb13eru0xoMyJIszB1cJdnMaXFhUVqH
5Ay8LLxH3czZoBY7lalYVX1gHcss6x3V7q4lYZtD5JYN31pMfvVQrnhm7+Fn6Zfmtg+pA6OHKpux
3IoTpXDIL1fY0GEQXi+FtOYnztEp1JzlpFW81qz8/k6qi9GxAEyGML5wUNOnyikDrEVX6uF+Wl5k
hQ/M1Ed2Pw4VA6b3sTZvOWIIZ2VzZQ7gIUn3bn017m8LyNDSXvTHsq8uWCi2qyoDkhLcg1swP7aT
ZsVt5CCm1RR7s6a8mg4JwtSS2Z9c74+160H1B5s81oqv5Ce3Npdnq1TfsFNeWdsfhWM9aBWcQvMo
FfB4zZj9YMZ7olE0qfjsnw54JqlaOLn7RaQ7b9FpsApXHDqTYMXSmq+jtJQPA/1fwQ/v5sECftnv
F0kmTifajd3aobPwNplKfIqntXuAQkNRPiY9xn/yXKy4ha6+ED3YMGp4wBOSnbMSvljuycjNCP5V
DWXc625d+2pjvDjEOe0FmTV7l5r1pnSEhjndnHJ+q+d4ieP3QeKMu5vUXqmmpo3FfP+RB0Sgv0uy
k0MqPIF6LGKT3qx3dkH6WuU2LfE1SuvDy1mxVtoxt6IgplNbz07nbYBh8+MpbohyHFco+m5N/7bU
iVAugcBXEu5+SxhxRh2NcpSkTb2HL1KQ6ve3GZKbppBgRoTcZtGf+qw2TrE5gHLrGsw9nFjXzsl4
bUbPrh46wxw2RjqMX6nCkGAtCAPZL2CjQLl4FuetXj04k7vS+40tkUarjBb7WbFm4F3C4Xyk6w5m
Cub79Zfof8xKVcPU1TEBG+Uhb4aZwKCQLxlBvNli/cUeuB+cyoxsSdWfLvnHMKfqxpqYkzle+lYk
YONV45TcjUDm4tyyfKnOpiPy74Hpsd8Qj3mImVSTHW+5xHbMTbhoNMtmS/Evs0LbTm1tb/jeKQts
/asUovXNBIDCarfFhmiNq2UqY2RVRRyYjTIQOleSktne/zTUbT47gPJSVfonrvt5azV0bH2a7oD+
PLP4uFiqC7K8ttqTVCkUnFf0cqRFJouBvWBeA6VevnTRSE6JOTu6FlGdau8uu5K6a9vzUwdKe17m
LYjXLlt/kwHfLsNxleih7m2tqr+jnTzmyE2wRCLYT/WCVDnxYuBt6pPlnJba46o4G8OodoMln/WO
rGIcSm28fs9O/gfrNedGs+342vE5bAm/2tqu9LN5E5snljrs5u81k3XIemvr5WRG0MYIbULbEgdT
nx5W/EHMGOS2iO9Kk/ZcW/nBm8tL4mE/nS5tb+2qCgl902xjw8b2SSZhTOHWm1qk5LwaptY88N1T
QYBiFd6hKSrno4778biOa5LA1+X5T9WRJlaB89iXE2xFKJ/ITcrOYwKAOWQPw9Ld5ok+Q9kgTnVI
a8Xwh8mskFO3q1qG6+RBjF77pvURNVm7xGFLpGR1JuizCbNtG8M5UiTbX7lCAZnilDqy3smDNIEL
UTdr+oiElZsRzUux6UdkIOBxVAx+hbfRS2xBwGytyOh1LehJTWfY2K6kEpvKk5ai8pbTau0k8bIn
Yj/EHzq49qmu+zpib0uV1GdrfCMUD6e6AZPAd3HqEf0DT/di6U6+bxtL3Ylibt86E6WZOd2DstQx
G4NFqapdozbLM1Yb7dx5ljz05mD9llpao7Kehkdysj6tqULHUxBc8+AOiIZmlguWX9JVPghGARvp
Vtkzo2h1b/DRfeJenMdaUqSIMbGwdzvNDpgjra1CSOkakxOnGikch2m2gkmbykOHqzgPnNZYNpwf
hrFjkrnDMZAcRi971/t+NtlsqtabVuhZsI5aGvaOFFcPmgL7tLI3JGc0vhwBTevFHqW3N8mR5Ucl
5y3pYsoUhiABng4FXBeIuhVrxRsAIgJijL44GMaE27QsV0pFJJSfKxMOX2m15H449XI7OaU8z5Ui
3hlluftZs1jj6VPJXAvr3/h3LRpzh9mDfhYruWUPKgeiQViFIs2zXrtPGZ57i/GmnxBp2Nnupu1I
U1SVAzaqKrCyudzyTSo+3sAziq4HfP6vZj6H0zI96MwweZTGeT5SvveI7knzFguWR5nHfyBMbQpE
u3fo+ilTtRNBQ9d8cYu9KutndypfDOBPAgNdY84cT/Uz9+rB6N1IrcYhnNlsRkxvPhSpQbhStA1T
qSZq1XqNJgE3FQ9G0OJ5wCGWsblUDV+I+Ewg6bnR0r3HGkRZsTDlUxN5dvIKOAWJWHzpUYBRAAKD
xhqeHoQLSj/X8Q1ADgROkphv66TqkRx1vnynC3Ld/fJme+QeYNtkL1l2EIvZPOt6Cz+NedrzWmQy
wDEAU3ii8zOFpm9qoXVhI7qXtVi9pzwnbrZKVjcYCvuATzqUhE5vYtyTl7aTjOFyHnw3yckyIBM2
mhvlkDjmRm+8p0X7UxPCZDR3enS3jRmfcKNEDto6syLX1xaz6nt640uQ7lB44Qfz7Y263Fg1+/UW
OW7C2Jqo6+TB08a/soeKxpStCtNC7TZk3VmBZqkKaJkhg0Ro84HpAab8iGd8DOexZi7i5NCKqUO5
J5QSSXdyAJXzkCg9AnJVXpt00vwMG8+28FBFZ326bZSORGSTXT9jIBb8VT9HxUi+il+g79twOzik
zFvUV3qS7azMMN7UjiOhT222z1re2xuzVK2HgqlUVILfuaRGNsJlBgVZxol7pJXjJdBivdzoSSEI
vizMHUEK6UHJiuplVhQvAjGUXgu9ELh6DOfNKOSytVX8UQOLGPDQ6+y9tW6yXqGCjy8CPeXNsaS+
U61x2GAKI0bbJYvzTbdQgKRjK874yrxbVQBVR1Jr6igJWPqpAu6Hpmbl24Q34jkpqvJzxnv0NVJf
HIZV4kVDZdhvZKsNL97oyIvMK3FQUrf4Y2PaAmySj+PWJLEMO5hXeg8ebun3wdLjW96J5EmTGRcR
7CjqXD3OymdpLMaf1TZhKmMf0li361C4Da+Zd1LkcaDjXXu2OqyAbpXPD7nVqMdVy2jBHB5M2ym1
W6y3d9Ffp5z/CbIoO6clajqzdGQGDUc9wM3hTmlv7ROH/npcTZOuzbW66g16csxDsyx4ozrz5nlW
+g6SG/mikS79m/QsIuvQb+qvDBDmfZcIM0LzXEfE4rDfRqk0Jxk+LsKE9Ke7Rzqnj5VWCOUl56sZ
uZjd3gsY1aavBZCFqLWr5OrpY/oLoYAM1D4xc4Ib61XyaDkpslerHQM9xl+8SofO0FGa5Zh7mC+h
JrhoTUZWKXUVVW1vAGCpTilPbebNe20WgdGvrKzZeuUzQwlzsJ9Lpbtyz/akNlIdxFbsC2ne1BJ3
aZwDto+nDDCBwvi2xW9sVKv21ytH2zcgx7e5kQUMi8ufRWbDw1iIfRaXY1TRoEfSgmcSw7rMvfy9
jvViqzvpZvLMSBic2eSZPAq4Gz7gYcqu/KOqZ4vWXAcmUj40d52LVNTk2TVhIqjEVmAq7kDhOGhs
m2odjwUi2jL9XZmVmAzPR6m+yTTee7KIJlOTvt7f/QL6ivwxjsOhMA4zBGc/m1b+uWI61XqxGXOH
oE4aMKMpQ7rRe//4CBrY5r8kwM6OpRcu46O9vgiEGAvgnZx5kmve8d7ps5oNDAeMugZEte5Vp95Z
HXgUicqEhk9rznrzM+gXOETBxHrEB9LwwNTDYXxuW2zkgHAoE5MMPH++7Yaed8zaDZSPgneIDVSv
Jj9CqzaidH4a8oxfqlI59xhcI6dFgOyVsQlAoafK1umnctFc6KT2fJV/SXDWfUPGSpT0pNcl8ydu
uyuHHGf8AFbdaP4ubAnU5j1WVrBjjEtEPE4BkqWEhNh7UyZGlwMhB4CwQq2fGFtzMeFUT/oIJQo9
qdccZbfKowr3anNXOPex7UWdC/F2BawQovpqfSvmt+tYXbono9gkQny0tnZJ8uZbSeGHZZI7M1Hy
O6UrdsOyqs0ttw7GuqLKSQkt5YbMjpzCoTGisi7bHSIUhViPun9MVoLX297laCmBYvbPCEJO+Emp
KvP6FZJI6DXup4nmJhiqKttqan4e850nmUqwjCNZGhFnp/rkHASp8M5JrBoBSd35rhVsRJsY+XVv
NIxbvIWMA/WErN5+4MwmVK7qjyaqHDQHtQf/Xxc+k15YLelJZQ4U2YkpPpNV8BDabf221vOvNgEt
W++NJ7GzImIN98CK6OAlHloO8VmwCTuZiX2SWEwZnGnaRVa2d54nY77kfedsQVaHeroc6yaOJEgF
biXrV7WRwBSOdwZzgHXUuXldU78aExhpk6wionuGia+hmPx5hLSipg1rAyK2YX604mYYfDdJi4Vn
wA/R5evWxoFfVpT0xqi/LvTaLPa9B0NP+L6qclUZyfQ5hX8FfSvnaUleUGgUW68i48Mmhu5unN/3
INlcBDFRl85XrSit55LxYubim0nKdQ3MInW2dd06G5B3YouM4k74r91HJc2/2ym56qt54N/klTvx
fFc7lY776RUVc61F5ygU3I0AXvdWxjpRQyk5k9kQWUp9bWOP8aKFqI3c9C3LMxTI1dBGi+kePSqe
tpqXP1xWGrV9Fo2Mgk4yByyDIVHcjfLddcy05kJpcNaG/mjf3wto58hPJvGYe4pzgCz7o41pHqFR
+rYtIh9YzLu3uYBzjxDtUTE6Dslulhvw6fUjwkMCCIpaEmcLvQE524q32Wqs01J4yaVW9GxH+hrp
5xNSPSIm6gCOESEm2rWw0YNljf2KwG07Lah3dadprlw826pVPcLJXesyWCxrK85gx8L6apc312Ix
Php/x2b951biF4mXNuQRzYHsO3lYifbFcuZ8l5icqMuwUVlBlUIPB9m+GvafzGQSTRqScUklAUx1
6OiPYBCiQv1UmMPd3Nqa2FC67UHrVuLxOs28sTzOt+6wjs8VZl1807O8iMpQ4B7n+w6xx9lK5RJl
wv0gE4HCMANhwUiMMTsHL/swWqYJl3HhIehol5RPyt5ZqHMeejH/o9TT/Jg2cVipl1G35gMIN8AE
d2CHM0b6Hd/Gyk61axPlLC+EsA2PEncpKFQYymIwyL14r2rKeSIleDRqv3FhsWcvFL1YnjsEDZ0i
Igu3tFhpiBm7vqHn789pn1q+WTpYNlqp+Tlemo4zNxeoQWIT7pxOt2+Uu46gl7mx2Ve850BsfGTc
1rGqexnGmTR3lemlTAwou+qh789cl7jUx4V7UDS/qdKGc523qMngB+TNKja2LvFWF6liHVhaspGw
HAIjhvIbcvqR9L4T/BpjDwPgvVsS9ThKuzvk+bQvy6TZCaz6wGJWUFJlQ+aNBpZskr3246rFsJ10
eSruXzub+oQ+uj2MWTFE+IijUTf4LrsvT4tFjfKQpWRlTacJ2BQqGufAmqa7E03G0Oj05FBq/bfE
bgc91v5JKyvEW3+QTJCntFI2o0y5kRKPuFEhuSSrAWjGnJf9V+tan3nTekHujcZz407PPAZXWdpZ
2BjJD9WPfmq84WBMtgWQUzkmo4BanjAC9tBlRBhbEkqOOFKLHL2yMP1UKtMeADdx2isNZE16fC7m
K8DUi50kb4pcGDmY5dZaE7FthX4oIYWCr6EWKMr0pIvpYJb2FCg6ol2X0tZn0gkeRBgcVVZEDM4h
7yfPN8Q5lQen3Dn5c3WnnXQX2lSkac6G7b3N3W8XIBEQAddlUDmK47cd0r2S7peZ4QY/5dlU08to
ao8QowtoV6hCulWhuPEuhmPDQZrmeeMVP4rrWyUPfq3WCjvsMg/qrN8Z6nCFUH2zhjLZI+67aF17
6MgDD0x9eQCPyU5a/RsTacy0PEOtmA3gN/g/XJx7jgloA3LsLZP3zFjCwvmjduovpfbOUdy75hgt
zuLePMJdqiW7DLH8W5mZcXJ700NpWjaRnljTZVGSI4pW+CTO+jYkFt6gpubifiiV4tFLBqLaOLbW
O2Fn2VWDKcLV67f27B0mr/dCvv4s0KbK79vlcXTVCz7e06S+tIgwxioNyCLYlnnvhlaRRGXX3/hZ
fQoloH0jRVIfe9clv7/AGBxHjTeu7PKLWa9HuWCJ5ddMEgZi1cqt4cRITVMkDNgvIVfqDICLep9Y
3pvDtekP7CCdTkVncLXv83lNeZNWZkcqEIGxFggQDF5+KeoV4CCv1GSQ8pRLx9ozU3nHZfhYj3yW
efaQ37GMSrbtClIonZVtaXkfBn+k5JmeDJBug/w7oisjSzOEJVXYDx6wI2AXGyiQ5zaGeYarrKBr
BGBBStNHoeP0Ku2vKY3/JNxtdjMRHow6QnteurNdKdAB5YF9MKg1guKREQHvOdax23IVC0EJSPis
qqK1YNZ2w6Q1bM1ad4kRahm/2bTKhbrePBa7zy3yEBiIC0HJRqI9G/UkUlaISQzSylLrI80yDCRo
pJYXA5CR9HeYb6YQb86joP9gQm32IdRQxddWZY+BP8EY6/54FUejxvIWPdNahEWdcnGPy+SLtkOP
X2qBboIJIl4oqO5NUCOrYt+W0CRHeUE3TUWlkvnTFQXBd7XymMvuoBTJYydS5unmJVWK/NCl5RYc
z+Cb3gApyE0PnqlMm9lN3vImvSxdvtcSgr8ATjoR4zsHviKBhqIHG1+q87Fkhvgi6vZXVRmpLsjx
0VHzFyiTd3M4AZEuDwy5KjB9+PmaI4iMnTCLsB7Xp1Ino4ROBcqxKR7TIWWB5il8piajmNI95dSk
/abMh8va6riBBTXOilrse0CqrFpPVR3vZDkGFupy6nI2wkW90Xt9ay7Vk9s1vj5A3M7/9kO6oazf
DW7OycLRtc+E2CCI2ao4fTPGbRDF2XLbGw+lTn2Pf7pnsKL40oAZ1sehasLUfLbz/mJwnCdp+5Dp
JGENdGDG1Nx/NfMDEXgfoaUyg0HmOtpVMFaIROhlJkxsOIsknw4c0yazn9NkCfLu1SwWEmHzh9RM
NgnosTEs5pPlpFsz+YYs+wA7JWipBpQFQWWn+1bxi4uf23bmU3kR2vh3e5g3xvANt181mncUeJ/x
olzV6a4tMMIErv1KsmGTl1E3nIpch73zWd0BObSbgmOYMCdhw8wVXHUMZQqbvImC42LMQgp6vIfZ
AUVM2DjYK1ori58b7FVs8Znc5abmBLYs1P3q0mr7cWOrT6JwkluX9O0V/Q1/8dqO+75TvC1SDj3Q
jS77Ur3Y3FaSJ1qRnENB109axKYeC0LLaIH9Y6a6x9yNzbuWgI+6pMu5aWR/iI1q2oKsbKK6rMzX
KtNp3uaeo14gSw09AhGjOW0upqi0D8vhDbaaZWBwWyS/vekkezXniBamWr9JbUAIPan4PDvhNk8z
LMBgLcSlSDQX6pa4W65NdznMDhZ5ofdXzJn580xRjwm6CA2tZ5FnvbdevHPK+iY65cUZUAAxSv3A
WxI1tcrWq+AQrXX52APy47J6ZWFeb+s7+i2eqtgvaROqTAlgumBI4HE+ENDShnlcfOvCvrKse4U+
ttfT9BcnBC1Gg66wA7BX0MlL+2lw3YMXM9dtZuviYfhnJ2lc1Iy3pUeThV+cdyl+55TPwryWzISN
EJGJP1qsARHcz36r8rZMCB/ZYhAiNwEnGB6XCSOLW5dXCH271SPepzAvreX8UXTryZiUgzCG04os
Ulho9mE15PyUq7JLcnEtatuhLkxusyoOpTG8E1e++Eu3coObKUq3QoHCbU++Z6Y36ODXUk1DV2Eq
XRtGMM3sGyVrGi0/E4YF+MuRX1b+22lSAbd8FwlrPUoSRrxGPhN8KZ3fAWElXydXW4JozSE0EtoL
8KeZ4rQYLT9V0gfTkI/ugMKbKMKtMed/pJcLv0maHxmnX4ZaU17b2QGfb7U1KmUXJ9bgTykWc0Xb
Gma7cdYEBitrn9iq2WgnRxF7rxSGD4amCCqE7DqrRCOkywNAZn+JrdnPyvIkDK7T2nB5+0iSgQTK
mayVIbr6MJ6Wxa8QyO7qlg+KEfy9WZ2tm44HUhXuC8UYZpsXqnVTbBuLliUe/ixNeRFxz93vpjc1
tZWgbZH0jvGTNNZALfQ/lbnsQQZehkpsEmYVuD1+dVNRiefynrMa7UTfbgaFjCQsA6Ep261bucbO
WaplM5SzQTqs7gUpXk4fKAfJLATglMZ1LOEEipIwxj75xEHokgyo/NHkgt2n136FhmOsEv9svRki
u/KaztoFDeuDriYXkNCh3Q/vutJfqrHbKM7y5HhfntxgjH5gXdiAyc0jAOEZDYwXFgSNDvQ+uTru
QBL8WKxDNfTwANWEOoIAxhWuACtiQW32jFhKfY+FPUAC/rTIm+vsUczvMJY8zuVNz5VwGOy7FMBK
WJNZ4McW4g2XON8n3nxsAU1E6aRb/pxa7F2q7M5GKaJWiy8iq+mENKZWK2DYoKazZaJMcasOPfrk
1tkKx+sCdI9HMiIhlwnk9Elp/4Wld0L6cbNkFikrWYG1HElRZFo39AYLGbFsUsBhLJgoGrRkeC+a
5YCu9G/SDQeQEE+s1ggId8/MOA60qwv7MPaa9Jd+bXc1gSUlgJZ2AQ1ab4EwbKXXu+yCOi0UAPu3
6JcZsCNr5pFjA0kZVsBOH0/SVf8SUugjWn9pm/Irdsrj4o0/ZDL+VZR4q8o4CUFApYEuu+/BFY+K
ZTKLkt2Ta1FtjzYx0xNKK/h4omcNhbtICjZ6vypejch0foCivXRz/oBB7z7xKvWHrmhPwzBc0mlV
g7IbUTB4JVhyzlG51sc7icyvZyQujSjeKXL3att9FjJ9n/rYYA/hHOdJe13G9rdikQtkrVQYfyvP
Kq+2xgBquy4/qwUYMK85JRPdDaRrfzI+hgmQmTKCaHHlLj7o7nJ1gbdRYGzvqgyn0DYs9Sfk6SnS
cJmv5KU5W2vRT6IqL4zs4HzmaU0IZHNSSpRLaU7WXqotvxl5whz42BkmV4aFyma26JswUZJT1zeY
eZmY+b0+LKw2cPQ6kglevSh7tx1V30Yhw6M8HzK4LMFoMrlFm6JtGtu7aNgkT3GepgHfEXZAuwhq
XflahwFBVPosFZLmybgOnFGkkZG76TFLF76+hq1Yohs1z6N2rFg8BB1WiWDoYL7EvKtcDzgR0PZs
O3s0g1jPfi3h3RZTMpwWOnO7cusl45/BlqFrnqqGFczS8UWnIgudsftTQRA36RNS4oGW2DcbJBm2
9YqmP2RJajHl6MdoGcmHXKr0kxjoFwtV/LGCYBBC5be+DEX9JXaGM1X7nIiCpbFuPvRMnDJsHGwj
kvtC6mvo9Y9abQOLzakYrEDhXUBN1HLCva8ksoZg1bDf6eUJ6TVChmwP2/3Kz3VUPKRorJSuojDD
Bs5Wo7OTKNA84An0l5TwobOXPszDa+YIMxxsey/05pCs3a5txye3KJq92vBqWVr8bA024giJCGbR
EDV608E25ndLtDAfZrjwbHBva7MAhCiP2jw+4KF8xmO29Yz/oO48luRGsnT9Km2zRxu0WMwmAwiR
isks6g2MrCKhtcbTz+fJmu4MBDpgOat7F91d1bQqD3e4H/dzzi8gE4VYSFMRuxkyUzq0Eq+cQPvq
F+9rCaxb6cx7mKkynUj6WVn4XFGbpiR3o4fOewVcYxuMnwMz/VbNoXZoh/iPRkr+7AEc+tZPjWdD
Q5N3MFCw472vtgdpOJTJaTJK0Ap0XZP0QRyLuNin4bxDqamjr+d0zxH1gMFLdBct95tIpslRxjeQ
UfbaBNRwombUZpF6mxudfGsPyX1oAQmzZe9j6OyUd4bosANGC5L3VWiGH6Iq9J9rmYkCSZVv1amN
fkK5no9Zp0k/EytNvDTs8z9m4I+/tNDmhlGh4iTcRKgEho9RZgyTqxqKTqt1aj/D9xweQdECyrfl
CURBF99NUmufprnS9naYN/dYLKIdaiThDz9HUjWUyFuRWDZJnUZ5n/lyfZQsG/Q/PdEv2I1/x2Ds
oTbi71ZFL0lti4ZeC+ykG8lSPeCA5X0fzvVDCp/q0dIy+aQ0/SckkmCa+FRBPU3KP1moLdIcVzvt
Fi+JgIZm8lcd1DtirhcG0n5WdHfsTDfMlXdFE36e7B4Qm/mpQT3PVaK8EknUk4XSkyvlxDcUMkrk
u03pfedQ+NS+Y9hYIbyAtGsnP8Rl8lQlxk3QIZZCAeJIHUk60FHOvEqftWMk9Jcj67kO7eh5MEsX
ojV4KTUfb2uA0u4I2efGSrvHwlS+RFF7V6h/xtg2Rz0ZCJ0ZyDhDSz8+Tg7JBFCdHhWcti+2/DD4
DpTde8UM9hY9l8B8Kqz+SFP8BuFrKCg/pYHeYigd405yJ636psU/QPxTQ/7Eud1RD3YAC83fJKQz
951EtS9oJBAiDRAae5q/a5ZgvgI5NczC3Pk02HktWrfYUcFKiB+xaDihVAGEKQAwqEafawcrV7KX
iqgSuHPceDpUCqiCwLGkpwKP3JrAp0aurp4QkX+qBB/DjjpPS2X/SwK+ca8VPKzxqBiHNHTHufgc
5oe+jO4Qsn0fi2LSCB3XGyS7OU2NQ4Y74j9V93+gIXvv97ZzE7RQYmYbyV51jgMvQE7GRZ6XmhS4
2SdfluxPVAbDvTY7vPtLWHnOIO/7XPQBwK0lJe6tva5ZLsxUT0nEm6VGwb2yuVrT0bRuUow6UY96
wB5rj3Lv57mt75oWbG5uHFCeBawcO385KiGS8or01VIgDk8w7h5is6I0jz62VAwHuB2HRIIQj+Su
Dcd47HlnqfCf4C0DDfMR7KUD2IJzlZz+oULq1Gp/Ro0MMEfniaQb07zrxvQ7Vy5HZwD9Voxf8rnw
ihyIq82VTqsc0wynKPFl4GGWKX9a8Z912YBCV52HweL93/E3BpDRG4NHdlrW7a6UkV1ADTwmkAy2
F6FQ+wiSDgFS7sUM5pPkd4UXOMGHqQ0Kz7Y162dWl5CQqLe5kJFvaf8/1JH8iQ43cqvIiYO4NjJo
zmmD/QK8md+E3DdxLK6yJ854Fv+RjfH/IMdCVeFb/2eSxYcOCd5/fM//+sfue/Rn0fzj1KT8XfNa
4vDlX/G3gZal/BOVHBOWBOqSWKUp/Nt/8y6InP/ktjUpA+LoaAjzo38RLxBAxGIerStZRwhGhrnx
L+IFf6QifwUJFgEczEfVNxEvBHv332RaAwlBYf5k2UIFFZsvbUH2niRg+mifQ7ODrPVpyqjUKgO9
ZTPVseRto18gXstPmlKg8fivRXu6ZJmfsz3+HheBRxnzOLSlX9SwXum4zMJXr6TTvmflVLfHS+Q5
RrBiF8lUmTbI44KwvZyjocBwsRWx2MaCwcxSdoi5TMGeSykh+YmCfWPCZ78+I8HKX46Cd5Wjy0gT
aXgo8+evZtRQL8lM/Ez2pg16uaUIurd8JTk2sZHfkhln91LhQ7E7UL7JTtfHPqeGv6ymKcsG/Gx2
kmUtKfvG0IF9gvm/xz9L86xQv6+l+YGCSrQnjFKSLfUtx6yVD2jKMPIt7kqESIzFdDXDj1sgQcEe
/m2083NZY3njeWdgRbWh+7aysqZQJOA4INKIIsH5yjpAOSFlS5IH+TF6Un14npC3oxMtquROaqZv
RiLf2UiBHdPWdH6Tyf6zHMLK7uEEcuBo6wKf1WFHvf6uptQgJyYZklf2hb0LaUEcYI0iW92H9pES
IJgcdaYrCEp5H6GQTA2V5qBi01+cky+OQX4VwqDfWJO15cdTTuWXIQxpqAsxgFkxwqYoSPl1eu4g
0mdshhw6hEHUVRu6AwtBhJfdZdGeUDX0/Qhi5uL8KFU8RKkehfs+cMg/ex9ucwGyirzJ+EiG1rsO
naxSjvMT1ilSlcmwR/3Yi6qx2sOtmN/jq6JsCR2q50pZLz8LfT5Mz1ESg4LmLEIXmP8yaBsqweqo
8VCtUwvWhzzZeE2XmFFSVEntD2kwKY9aPwMxKYcp3GWQXh8ddPFukc2j+2KO/FOTwqun0U0ygDwv
q3tVmEfkPMNcul5uU5PhRYH0I0tGKO1haGG/DDIGl4HB+MMfW/BS14/zQpNLTM2WBemO0+wgByVu
pNd7LrGKEGEjvm4dWsne6EG8WE6cNTdNIY8ysueh/Gv0qU3ZkzSO9EWQedw5Uw8fd4QaDxaACjDu
SAZPi750PmdZY05uFQRh6CkaJP7rv/fF7/g89nF50frhfBJjraUm21j5Bg8hw/dAHRVui6w+KkJ5
ToncwLsKxhwFmjRUCoJv3j3M1ImfYrXDJimefCm5USrM6xBzQtumG9WWym6CZoI+pPwfLV2Najeq
EpUAWw/+KIt5eMJHJnxfo4xKflKMFkl9YjxFo5M+R6kBz4wUkZJ4i9I75rRV2Ki3qM4az5Hp04NH
/WCiZ8EjfJjz+WOCbNXHWNacP1vKgHulq+ONEHIZQRzZQNwWPUkUXYjS519T643eCDTd93wQlh+p
XMnkbZWxcf+sjwIYEcE9ZLqXtxxQ89iXHBklxMBu3EGdfhYl/onXv/Tlc4GpYLFOLER9j416PhUg
ECDQoRt4CvhJ14hn60utasgyiBJ/1FvoTZVDvZvqXN244lZGRvWPx4CiONwB9kL5CvFUhyJl43i9
ofHChtSxCwcKQ1NNcTewPg5BHX6iqbxl877gpYqzKGIM25sXBIJ2yiLM1JS5pRDwoKcVMk1gbbT9
T1pfN9/VJk70G8SxJDdTZAm5poGmuYxcxpH2OZ64HQWT5mbEX+Y+BFLxV9z499WQ0bnEAx6R/Tyt
P8BFksD7W9qHWQqEE1aeh89Skmd/mqmkv9NKJ34aQXtv6LFdXqm/A6cF7BLdZXnxHceSWmhZYsYU
lg4mhth3/wH48blJWgK8BZIIHfhHW1PDgwPtfWMTrS8pB86UUbKhyrD4lglIV0mXsUEtkrI7tLUe
7nwpr3cIN1EhTqoezkZGv32iDI42OzesYiT7OZVpfqj+hJ6l/Smx4BuMoT+T1c7jjSVb8BkK3fTQ
ja8omw7oF8nlT6RaKJRlFEij0n9sgeZvxWrx/c9jn8NpIFZrulCl4Tl+FquDcQSb1VuWh1qp9TwT
ToDpONFdmLUKaflQ08XD4PoUtb7uIq/mnMasLp78ugk+XT+cL1tx+VM0IrEw3RNC/YufMuappqGi
yhmpQdWWcld/73FWuTG1rjnZsyK9s8JZhnSMUUPV1D2eTta9Qp3neeOHiIh28UMEmxubX1u72F4O
XzOF5sMPqer7vFNPM2ZdJ1TtonteaMh66yZcJC24R75Mh/LROAclLuiaRqqxsdlWdjoOkhxjIZun
qEtfz1BT/UziYefRF9Y+BmFiP5ic1LtGySs31QPrYAXKdydqpzvJaqo3CSO/BA+NL0K0JIfDUn0R
PNBka/GsZnTs4P0H1CvtvZbpfytxvykZ/48p9lki/q7/SdWu/vkP9A6af+y7/K/vLT2Z/x+kD3j1
/yvBvLCx3ke5yMJfJ+EW/8DvHByjatSrLPS8yB5Iq4Wg2u8UXJX/iVg1+0NWeLSwYblUcxyxw//+
LwujajJDB9ErReOfFnn7//oMOP+00F90hD6bpqlk9m+RPjh/ySMwqnJloz2PoQHvWFLh8/ihaUiI
O7kRerA7O8CNqT3c0n4JP/JKbU+vFuXp9wl8re12fomKsYSQAxJiOptRxYv3fCzEntOEpm7kIbCl
/0AzpjGBo5m4H2WKBf9FAgs6z7B2b2AuJhuanKuDcwoNllkR4fJ8cFkP2jjHhY/yrBTd5VICgdCp
NFfveTOiaEj7BUvOW6R+xq0YfR6P/p63TbJKhkxBxVhkkFD3JKiqWuiVWoRIgoTR2VRPEnqA5YB5
U0n13hxhtjdBFR6mDPZ9AH35pBaJCTp7AOx//TssIvXfP8jBaUCUI3R+2flaYCkqJ2B4Q4+yan+f
6gUI0Nhoj2zJee/PVfErc9RaEPq6Bg5JkuxVI3He2zTy7zd+yvm78eWnWLg6UFMit+UqW+y/2Vdq
/KwLGI+TFD/EOQjwHS1A52TKIRDiDqT7kzTQPt+D3y6+Omk3/2q1KDBvYLhDsrfoDt/DvpGxLYUK
km8tlSgk/Psu+f37uMxkIUMnTtyi0DBSs4LRCtUZL5zoWZf7EeyL4A/UtuHVedgc0gbbJS2t8z3c
s4g0p2i2fHjOL/nfP4IXk0I4QAqYYHH+vWzU2NH4smMv1OvxXYVLOvrddfqIIoJ0wvHDcicjQDZs
CurkPgkT8tER4cvvlglF9voHu4wXFJk0Q+U2AQNDznX+U9B26Zwc5W0vb2L1L/Qfkz0s6fbQwnbc
eCWKT79c+ldDLWs8pR/6ARimxFPlCg7/BKnxtpJ8/xuV5ekJgShrf31uK3tRrC6h2rRMx1oKpkeK
E0tp2cSeFkLRbbQqv9MxQ9yIguK0L6bFQdFlpOk1yp6WCFSvKnW5kamS3MrsqAF8d5toSDLM+ITp
AApuEMj6jrHqlpe1svLZGNQRqC1CEI/u80FjCq0RerGxZ2Zptu+yZHqKG4JhlkrtN5TEwr1RjgB2
ddmhHz8DxcLbCdnpRLaeEtQ4D/iggXlS4X59nPsRkNv1pb/8fQQAS1yDhqIhB7RYFOIUXisoSHlN
0YKHqEo8kNNoADSh+xtDXW4rKja4HSDkzf/gV3G+FLgRtFjTYSUO2LXfScjWgY+z5A9BlfbubFnB
m2pl4vAynqWjru1YzHGZtGZjgWIcrnD0c8E15pVpIG4iYy4pEqC3ryIlVp25cdHycDifWpfURNEi
SD3aO9BhasDwWhym+3EYtxLTRZHo97S4PGBV4RcB+2FxqSV6Y0VyWHE6EweOaaZL023Rw6y+cWDV
7+KhnOgnIsP4qBT1BOlELx8CCWypD6L5V5Up3WeIAg5N0mn4kjYqIEGpHU0Pp2rt9vqyXJ449r6s
YK/Gx6COuLjurIG2CHy4xPNLpdgPLf08pQvSPeENzxhBmm5zGHb/l0FZIAoi1G+tRaCED+YrBYRH
L2oKUIValtjvDQ7Vkdp4/gsUffiYaJr04/qoa+eIvPZ/R122ASpbnRVZ7oBIITh+J5h9aZiaR2nG
S+/6SJfBkkXFso5dhiUBHYfzvWabOOz4/BeFiVjnEnT0h1if7Y0MZiVwnQ+zWMYBXHet2NAGEh+O
YFihKBJoUIqVAKy3rcG02FVWgRSFjZBdafiAv6JxzDoKekl4i4ty9V4aMQkqhq68B8dgPV1fhrVo
QgmcOxF5MoN6xvky9CgoTX1YwI7icXvUOkycytY2/+hCp/g8DKp/vD7eohz++9yZGHNr8K2RstcW
m7mQSxTVcyXx4MRaP1q01X5OvSVgxmNrmMhbOMOXFoP1p3wwbECUejeesCIBpZ06yQxaX/Xl70M/
m0CbIt3YMh1ZWw+HoCDODg1HYZ32+nYbAoetFvaZZ3Tt8Mc00zlBa7OSPhFsk7vcnIo3X6c2z1jL
xB2QUjzSxOcDIjCvWYM1Zl4cKLBmMoX7I0J94nNr8Vdt7Iy4VPe58/76dxD77vwWJ6/G4EiYEar8
Z7Evk1BRhilrMy9h09Hgn3yvwnVmjz1Z8c5Q4HPOKtbaihaMN0VgKRvbYOWcMzy5xEtYo/RzPmsV
0ZKsgR3qqXYeujQ68WYtkd+C5zJuBLK1oVTaigbK1FgfLY0ojIJ3cYrtptdYheQ2Rd/cxW1jgQgb
qJVfX9WVSE2VFfsR9rVO23nxMUHemUWHjqvnYPlOU0ux90mK8clM5gBGx8f7pwNsen3QlQkaZL6W
bhgw/1CNOl/LHn64D9ok8MK6C58bn8YLhOnpDnpRvb8+lPgsi11D54S1dDCjoC2/iBYJxgTKgLCB
53exhpwHFAw/VTvXCEPKUmQ5SB232QndqV9vH5ga1Mu7hz6maOi/PpZs18EnlEuuagbjl1QJmy95
SH1VE4wfbAxUZD3thO5AE2+lUCsRwabGi9ureAihzHU+dKrrtY5kceBJcALfpVXwa8ZWZN9NAWBd
WmHe9ZmuDcdoFDWIBjzlF0tMmk2O4iuSi8YNeB1lsj4n81x+qsI8fVZ8X91Y2dXxULSUFcwgEYxa
vKwrU6o0VRrwyB3b5j7nsrppdF6XQS+U17J2Ixe83EEUNTkelHot8T3Fz3mVPSAvBkmk60NvRuVb
ZL/tbZuAf6Y83R2ksH5KYKzmoVFtLOuL0Pr51mVgHBgxXHpBhiyKNxH2B2PnyKHXKDFCq2aaQVqC
AToerHh03hca1gTeGHCqMfqA27xDpHZK7kpIfieLKjqMREMGByaPQXdTI2/3V1r4uIYNWux8suhw
vANFAEgTwAjWxFPQArcPq1wG6J0Y8tMElw6JTOwaJDcKNPmbUvoQqapwArBVOoG+EYlWHh6wpk18
d0TvjK7WYqFrvUMYbIZ9WbUwatNyLHHm1ksoP2PsJjZCeP0M4AoxsNTtBXkHAVH8ORA836tIHuM5
nE13AvjoSapUb4SslQoOv409TisM2Az1//NtoEZDHA1OGHk03tRda8zqM75NMnI2inGUlRCkpWrG
EN+RJFeHoTtM3ShBO4Nff/24XQZP+mFU2hGZ0nCxXSaWmaZMqPgagWcqmL0hfJrvWoRpTlmPMtH1
odY+CTAAkTLz4DSoyZxPunFaeOy9EngN0OXmRpm0+hbNVMuN0DVRoLS34JgbQeyokDf6U5JC1GqG
cbBd05ztW7NqKyDGGcA/y7D2qCPiDnn9J17eXxR4qaZamDGgTb5sgfQo1IVlG4QeSFV1V1RqAt46
qu/hv9ueKgXhDfJfW2+B1UHFqvAaFwiRxckMGruHy+cHXjdyNimZleExkfEqvKnnPPkCm5myKqpE
G19exO1FQKCI++9hF3HdlORhRL6AIAfa8pTaGtDCGlbK21cUYiVvO9HzfcGvvY53ASQnpPsJO1Gh
mSdjprPUJUPv2X5oALpE+HQc5XLjMyoiaC/npgH/BlFFhmMvD786h3OqFDpwhTxFZCoHuKUFXeqa
hjQ/O/DH97Z42ic5ZF80ONBRJEHe2u7iu13+CMrzGn1S4ax5vt2d0idxET+iiDLtna6PwdFCYuHR
TNv2PZ+2/2zVQ3hrEGlOLeyEU5Eaxf2Q5BL4d1V9MIwpbzZW5vLZ63DpUM/gwY017PJ2VUwyzNqi
cMRDvPSasc6B8lvDPqLPDCOkbO/bOMsObQSOtKMs617fDRd2ILLK+Ph9EvO4BKldn69Jp4xBL/mM
35hVs+9JsPcZ+kT3To1l9iyp410BG07eBUoa/2gwcXuAGG3V7uyHOgWGUtu4jtfCn86lyA+izUZF
/fz34DpR0WTE9RUhzOmoIFW7HwP7kx0YW6FldeUdk14NlUksxRa7gQwv0yZ55CAkiXGcal3/2lNJ
O5TO1IxIP6AKhRKedsS1IHz0+1H9en3pVx4edIlwg1fRPlaAoy1mqiHMAeGX0KZT/Zsq/yfuRd2H
sR66I4jq+KTCwt8NNYLL1wdeizOGClLTFq5ApDznA2dzOFqonDKwXArujZPeIaKmb+wssXzLw0Yv
DpsZ0aXDwvt8FLOgXWUrDRJOQlkFHCgOuo1Ru05hBR+0GsrK9VmtBW2grzyIacsikyf+/NU7Tpob
wQxivDlSp1tjrhG4y/0KffESj4aPvG3SvZzF6ZZt8tq4JquomXSlBYD3fFyEZ2c5DqUIoZIpOvSq
hSrqJL8zh+iXJkXKsTK1X9dnurZxuCV0OvGUnlHlPR8xlOCYBzz5vVqXI6CT+K0k4WR1iNgp5meo
rj1NrtR5arJ689CsHU+AQkwXYXfbWN7HkYU8muUkEbrleeZ2WaG5RVGHR7BS+kYkWNtAr4daXId5
no5Z32UQCIVAs23Wxk640sDUydt9o1jmxoZd/ZCkMg5W5Rbt5eWHtPmIjoLYvJ/yDq5n/MZKbCDg
ByDHESV4y2RTOhyuf8u19WQoEYHI5yg0nn9LvWmaAUm+yJt1KPFw6qJdgEP3nhx92Lhp1o49YZWY
im0wCN/Feibo3Dk8m2gMUmJDA5DO5FQGsXd9Qi89neW5BzVIbRgNWwp4i92JRUjV6iwhiotRfTup
tb+nc00DTYqq8ghk+76XUakHw14+Wzq8P6cq21/Is3YHFeuQI49AlCF6tLoSSaE/hXyfq2vZ4Fmq
UW6E4LVPbglPNJI/sLfG4qFnYUGHV2UVezOSLWjsokBT1iCuazmyd1gNzNAvTe2PjRVaeQsBDVCF
262AwC0T3Gm0ijyp68jLEIu5h1/1WWuj+RPQSZSAJ3a40lXpsVYg1dhze+pNddhoEq/Mm1Y1oAEd
BJ5GI/R810lNmwa4O4eeGuWdp8sjqKuxjo6OJuku4KgIpeFi3FjstRSLIo1KhQ2wAmJi4le9itAN
AshBWJNtlL1dH0I0GQq3t0I0FOYc/dK0BxOm6BmyWW3/KCm5UHetongf0arVNg7DyrnjtxgOYFCN
WLbMfDpdzUa0SwMvNwN5rxO731l9oLka3mcb7Sqx4RcHgh4VjqxAmjWeW4sjHgSp6rxY0Chtoui3
GQZNX7XMzBRUGmXlkINh+hlrVnMIAyRddkNe16frO27tc1MCFKg20aNb+tqPuPu1Y1eEHq0n/S7v
Cu00mF10QurhV4XyPTTsvttfH3MlelMVExgpEjj1AqKhjKTHkAvp1mB5c9DioD9JUWefAKanx65M
wk/Xx1u5FB1ufxmlJG5GcIjnm8sadb/MDQT/IvALXlBE+d5skfkDCP5nh2DufYKRzsaNsbKJuCs4
QJTFeEQ7iw2NkdUYjzmtFC5jrI30wTikmhzttdFI3l+f3sVykrDIXPh0uA0LPtJiqIo+20wWj1mQ
BKWbDK3BwJlomesSEtS+XG1M7fKwslW5mBQeiA48veXzDdEzNatStANCHbAhtQjDA46MMkopJxUC
68p0avES9wKzV/ZJlxcfkEuBqol6ysb5WZk6jWxV5nrUVRqOi2DV4FDWyy1VqkLGbEGXm9xDkx3J
FLuos/31Zb64I8Ws4W7BohKlIFt88VchKq6IWgGS8W4m+wDUUcObzB3IWjQLrg+0OinwSy8D4SYv
/vzVQAGKsCRlreTGCeotU4B+k5Qb2Asq8AhDtLF218e7vJbJcNiqbFKcSC2IaOcDFrKCgZrQMNW7
ujwYtV269VBHDyDjwp9VQwc3VmP9bpTH8Su4sfadjtnfVzgZxj5oemjduYMedBChzFTZ+dcqt+r7
pJCKn31fdxub/eIsi9/Kg0g2RCdIXcYrJ8DBTAgOo3w35reqpIU/5l7uvipJEMy7En3Ur8WUlx7S
SdLGOl0caTE0BD1AzBhzwi47XyYjqzDvxfrTldt2OvVgPT9gBmTsayfeug9X9hpoQ15kON7Z9PcW
WwAzpMQcsJygkzoFt12KNSVV9ujT9Q+/NgrdrJdeniUyhvMJzf5QgLiJJdf21eJEstDddWW51Ztf
GYUmEw0YXJ84QI64A19t51jxtYICs++Oma7dVXi536i9sVXAWRvlpWpF1g7QfFmriGBC8G0AkaMR
Zx/zSor3Nnq+G3nHyhYgtSI/dsjOmc5ixXDxQ6DNbEXPKspOQdhqe+SCUrcuuy1i0MVQlMPBL4ou
hwGiYQlmNkvLzqgJ4fMxjbU36lr0OQnnnDJcFvx5fR9cnCnhBsZ5gu4BLhuS1fkXGnQ4yWkwMFQd
K7e1An2lToyQB7li7hpEKt+h2fMhG1rVvT7wyhxxHCPBId3nUOuLmwv4ctLGwCLdIbGjd2kOpV0v
OxuVTNXeeOesDAVX08G6XeB4edefz7EM5MAOGgUTO1RZd3HbI3drkBnfdU6cTN71ea0sKP09Gn9A
96BLLmEDvQkPHR9dpHfxbEcDJ7bHu9oHw4OnY2N9x+Cl/GwgCCXY20H61jAFV5OyEQKiMkibC6xI
ghBYmSkoa9et/S3yKVpmAf6etg8+5e3TNA0qxYQqRfjCna/prMXoV+EN6sajauKag92hS5EufNZh
Itg7BLx0lC+d/HPgl/HX62OvfU+TYiNALxghF2NHRo95aW8K2j0JAILrlqf1rQF9JNzC812EFkF+
FbVQOvv05R3tfJo+wFMNcxfHRaRTOY3y3N92ktlsTOji1hctJmCnUADJO5BzOh/FHpUAqwlNqHRn
+a0Jw3c3Tlr+CFpLPQZjY759m1g8+kERY3yChsTiijFAFNRFjWhjFiGcZoUgMemWS0fkDIyNe2Zt
aiDuQcnRJb5EyiVDpIay1GE/RK35ti3Q1kNFFoHAQuXN7upD20fH69vjwtkcDBrZu2ieUieCq7O4
dRC3JrcjrrpWSznopp+KbL5Jp1TxiinonzMFQieaC9PsQvC1a5SAJPtWcmYFgzgk2B2z0DwTMYiP
13/XyrblZzlAl0gKaHYuwlAv1VrD/G0u9jD/JnPF924Q9NNhssf56c1jgQEQ604tGXLp4llnFLo/
jTkC4PCEwB0UKG5keYY/jZap++tDrQS8F9QfL0JQpRi3n29eqKt+kLUorNeIc+1DIUxODBckUBnL
l1Cr+092N79vnKz4eX3klQVlZG4tlSAgYu35yF2B+4U9Mck5bpWbqseOqwT0i51dX23tqYvijCCx
8R7n05EwY2Z3PhYqmbqhBkJIPwNkWemNcsJHbDgk2AGckKzO9pPW+4dKB4ypWuiYBY6ev/0eg/hP
JCLbodC7BLjGM3a2ZasIIz1gT/086Ldpriiukff6l+tLu/ZRgc9QpyPPMwFrn083wHQex4LKdlXd
wio3mlAPo/uM71OMjUkcG+S2SKjoMXr4GynQ2ldFxgH6jiKOyZIoU6stQDOntl0/K39mszXgWsbI
NFrmjXLX6ki8fIALAz6gBHo+yUp3qinoWpuHB54RMyLzxz4pfpjD4Gx8ucsoCAoAbQPeOvQ+THuR
PgwA8xDhw4ouzgAQFpGVu8ZQ69jlFeZ9O/XpxniXM2M83QIrQ27sUDM9n1lnFslUCmGtdmh+1r6d
HvsuejdW+ni4vk/WBqKwAsoeDIegsZ8PhEOYZbSlgRMYSJijHBBTc2HbVllbF8nqSOReL4ddptNw
PlI+ORqqRbjEmKmC5m1k4NJVZaOoi0n/h0lxZ5HyWzwX4QWfD4UCe4xUQI2CFTpCJ3oNCfBG1OWi
Fs3At68fD1JxIXAfU8Q5HwpSlqiLlqar+XHoJg0UWRx3GsAMqum9eShIBWRjKo9h2mGLPVFKFWXn
OTVdo6KfcNN1vnIs1bx4h5ru8OP6WCv7XRTd6OiLaQFJO59Wh1gYgof4YJe99QXo7PiuDxRcOCVh
DALk5Hh9uMtXGuhQsH7MS7Qul0Tj1MpR5oaqjqpU43tIYWLna6XRWwtOBH4+1W9kFidrMSmHFHai
BG1SfqBpmTW+wJzUzUkopByhQdDLuD4tkQKdVYgXAy62PJQY5HF19qGSIGao6NjdUOSobqR21h+j
QYu8xsnLjbUUJ3Y5KBAI1GX4fpzoxcsBgSx/rLFNcrs8Mx8cZ5S8Vp/Soz2G0R7NwHxXzaN1goWk
n7J8Gj5dn/PazoGoSd2DpwQCO4uYTBrYIV+om640zkIoM0HpUW+zfcZXPYL5VTbANeKjXUzXhq8j
GOqQVJaRueg5edrEAZRr42vst5KJL9xg3NqZXWxV91YHcyCCmnAjYHUtdlBFgppoCJC4ULjp6QzB
eMKbdToCo4zf2vZm73AmLHpo6D1BcD0/gbnVYf0842A6YCQE+0hTxYOhceXUrp+5wBEkxtZ949pZ
+3jQb8TFI9Rqlg/vNpD6xo45IdXUJEd6Ra3rjAEC1GOt7Po2lt8ePcn+qJLQUKQss3zl6jaxWY2Y
ZNlm5b43rQrsoy6dHLkI31/fl5eFb7GggjhFAZjqzDLG5FqVUhdlo5i65Iy7XulSxOj62b/VgTQ/
WlYlfRxrHkYysI3jqNSth7IdlkNkGBvTXgt3bB5+DuA3m0fF+bclX038vteYdjnFdGyRzC+sUNt4
Ha1FHxRGXnCPpC3O4mRIVROClugN7BwC2yWjSm6SUOtxhp76vekbvdtEubVx9YpLaHkcKZ1QuRBM
+gsMg16hTm/4Jrl8iWOiHqsg1BHd3uN3JO3aCcekAIe3kxPiE3r9A6/tXZFJWCDtQCUue75Txt1Y
V5rhGnaYYXaVVyg4TxF1G7rMPSqRVBmTjTHXPiQpKk1fcjV0CxbBDktjCWfLyXBBHAX7ScWRAwch
eYOVtRZ1Xo+yiDo+yOwIe1hKfHgMepPU9Ddt78y7KOi3wD1rQ1GeB0jAQ0Olv3e+Mwetku05UgzK
5BpYMNmfcUgF8J+XRuRd/16X0EHWC0YzWSfxDWqK2L+vasvziHq93cqGW5thJ7vjKAwXA8O3v2Ac
l8enOAnVQ9YpTopHNNVg3xxAbgzCQ+z6L1n7ijTC4NsLoQCeCOc/JMq1rlAUSqiGBmWib1sLZ117
/nx9lLV7WTwRaZ4Ck+Zpej5KjaJV4MiB6RZtqeo3aW/6d9DsEIke2gEfRb0Kux+Y0KX5Lp795nbE
+qbYeAGJMZank3fBiwYKecWSo829mJbJnJhu6ki5m7fjvDetfqhdgFflAXNb5JPNHJ2g61NfO5rg
hH5LGoBHXiywFhtFGyCFxDdGKrumsbTDNbeictVryI2rPg5ibx8RaBq4Ypn7EwjI+WLnhTpGJgZy
bl7I5lMjS/LNUBDHA4ShvTaC+rkx4NoeErBiWGQGwedls7/azJLU+10dtaZLmhvvJj0oHgdn9L9d
n9ba8bRFpKGSAWXMWsSbKg10a9K4LwE1ajtUUWyvT7Gos4vE+XB9qLVvRsXSAbQOZYiH8/kKaipW
Sf1AIDdDJOISQ1Lh4Uo4ppYg+OsxmzbuxEvAKuHg9YDq+YCFigA57DPDbaukv1NsVFm1Ts92Zmen
mAFgCqU7Q7KXlcZ+wI/+mz3Upmc6Pu4D6B8frs9+7ddwP1OIB0lDNdJcnFazlurcMUm25iqvvkWg
ZHEIqEvcYSPJyH4WA6LHXohnKZSrRMkkdnGU3SNbIVGIQB9pPE4zkvgbu2zl+xuge3jVizcoOoeL
NWq0TrFH3vYT1EZvbKmFtrV5P42FtRGdV/bz2UiLA4S4tOqbNSPhR/C5rJP8MM6SuZGqrE+HJ4po
BzOhxW2Dkv4sa6gGu35tpEe9nnhuYinqNpiibmyv1aHAN6L4CR+CdOF85WYjL/quk/meeSwkvcrs
tkyqD7OGmdz1rbNycAjwtFaQ9yQiLPOvIXYKmPNUBKxab/fpgAOYDOztaNsY3WtGHG+MtxLTgePQ
4iDO0Vpf6l52sWSXWkbkGSxIN1FjabtJyeVjGNsVmsxFkny0cIPZqvKtThPmmE2JBcrBsnarDE5r
jTnPadyV8e/UTEwIFIXkMpn9R7025o0TuXJ90m6kdS8qOjY9svMPGFdo1SHGTeqlxAM1FtyvjbpD
iIcTke/svMsOdTDZD0OkN7sQ9ZON8VeX+dX4YoO9CvBx37XlTEB0B12fj5hvJF6TqvZtWwPq18CS
74wp3iIRrLymaevCquB1Qtth+Waw5WDM9THFpr1oymNo4UiYoCy58ysnPDZ+k540JSl3RZerG+d/
bbq8iXjHE2q4AMSfv5ruFJfodBJWXMjh2DZZiEsg3qntoqmoH+ekq/Cnqt6Mu6J/zfOEghn9Tz72
IrwB4Ei4pDmksU1hkGQB2900j+8JpFsKJmvxgBIJhBG2sEo6fz6/bKpTrZ+oe85mAAO5R4FzQr9n
39NF2FjKtZPyeqhFlJt6U+mN1OLhN7OUdhUrxxSd1Zup1NEX5yG0vx6ALtlfAgbAYr1cp1RBFxUg
Kwilhtod6aXvSz+rwcRK9n84O48duY12DV8RAeawZbPDBI1G0ZY2hJKZc+bV/0/pAAfTnEITkmFr
I8DVVazwhTdkqPg5eDYTS69xUR/UtnMwO1vG8QF1Wnhf2ZJEwZjizKokZvtPFll4rQ/p+gFbJOff
279Q8riwrVRDqDUCktgill1jaXLkF5wgKsLhkcj4xxQ1zU4tQ/KFeVZ4wn9XoajZX39hU22G2pkG
Bz8i+H2YH6TnOatxrkucPbLya6kBCqUvxxKX14vTkiz97A0h6kL20jrVwWtXRwsUu1x+6LHX/UJg
t9feQhpAcBqMffbFntDDPdRRkymHDLMj13doLzjHYh7w4K0Vu/3jl1boENEMok7NA7i9SBxPwQEH
VExgp0p/PyntfMiF4HQ8Ne5Otvr64yIZxosE5YmqDjH/9Vrgl5Wpbprj+alY+tOU4v2BOUi/Ewm9
vhmpMhM1iGxfBCqb8FSxeyNelZRElSDt5M415lU2tkeHLJ8XaI91+bGbJiPQ6Tj8KY6I9IkMjvCL
1iytxM3xant4KnTyrCDseQk6Ta/RJmrm09LnWXD7oLzewwxFs4zrn6yN5OJ6LcMmzI00R4LW8cr8
TRan6mUNhwKTXOXzX4xERiEoS64Y9Hokgcee0V/hq3lKD3ga/xzY0oS1s2bshGKvnxb+/8RHxAxE
LK+IBGqF+qeeI7LphGV6ibrkC/dZf3LmNCXizyY/b7I99sLrO/hqTHPzzZpFQdOjY8zJUsZAdSOc
6W0dGfu5jk9JNhU7c5Qdghdz3G7Pdfb6iV4O46Fnd1wdvTlFseHtnGrprHilRaVd6P1u3su1dVaj
DC2g/eOUHSYP++S8Hm2/ytb5othudL69SaTjUauB20ZcC8PuepNMU26PyDKZQYwh2Htt6dyTq6Nj
1OB7E0RWt1c3kB5y2pLUZIgxQWNfjzf0RZ5QJ2WnZG5xUq0OAap4md/CMcfISx/cg6LY+VlvjXTn
8ZDNVNA3ibnogL3KTOy2S6cu9czAyvro0qYzeajSl5d2Vts7bVG+3F5YSS0M7iotc55sbhSSoeuZ
Nu2oN0DMLVzclfAOuE11H1r96qfphDKVlQ/HEM1DTP5i5btrlP9qmbpX+pNNGdCqIMzYQv1sc2/z
ki6t5szk3zXGcY2VIhKduIp11yFAcbco2R7MR3a5Ufsm5KOjToKwmfNQe7gtNGiWYGiNE7AL57u3
6+XYhnsmFtKpscBUg4T80DZFavLEHpqaWgbCYvVRHXF4Hh2EvgZ7zh8qTY92do+k18Bo5OkulU3s
nrbRs6G381Qho8K9LaBZ0YiVU2Gn1FIH3de9pL7Llcg+aMtkvkXwrDsXXowYv515Ow+I7K7lpaJj
DBcKgJa4p14EJjrg0J5uo0VE7YSkoBF/9Lhtj40A+DSwui+wd5R+Z1j5fhbFXRfEFMHoZjPl2ZBn
kT7wbdveo5Dcdvr7yTLyu54yyQ9jUJSf1oLOQo6T3bPuhMN5npRxrygn3WGgGwQ1DsWFLRPXTjpj
XqOauqOXDZeiyuIvYT58iPJVO90+wNKRRHkB6Br+F1sKFAxVqgEh4UjRu8b7cMFuaTCVDj1l1dhZ
W9lQBPXihAphbncT+TSqHS2KylD6Yi6XBDkBfPhwX1+SfO+llg4lbl9AogTqW159VCtmNyXcSilZ
2CGGWf3vmmVpENpj8uP2AoqNeF2ZhsJAu5rYA+ALUr/XGzXPe7ddMU4L4Eq13/Qh4X0x4z0qqOQi
QFYHtCtwUGT/tqiodtV6baAnH6RT3B7toXW+uHM7Piq2/r4fomVnUpL1Ey4zIHkhpFGx3XwqPZ/m
UVNM5MSXGkJYZmMID8f3m1INKLfcXkDpWJBAAPQy5CtBKAink1mUCdsCHgicZd257y3zu+Gt2afb
I0leZd5j0jcSdIFM3HyqvqR/6DhCJH2oDfM0WEb0ztbw+/KRnG0NNIrdBNiip9zD7Z12dr/sZjGB
Z4uqLJ+RZu71RumsTK+7hZhgUp30NKVm+6ZLejNQXKX/mGc5kgpO2qVYGGrWfZmOOPFVaJzdXgLZ
YotDwS5CNwmRlesfMVfh4rYz0XKvmD2eh3pS36cuJBNQCHW3c7fINq3QWv2/6h510uvBaEzrkxoW
pDqZR5iV0lvwJ2vqTy12SVlgrY2y/MVmejmk2AIvng1cSUa3Xzor8Myxv+u0Yj72Wuy+DbVkTx5T
uptg+KFf65CbbnGZxlypcd6QLs5ViZgq6VZznuEpYQLuOopPoTv7FM5O+1mxJ20n7JKNjZKBKxpE
4sHeTJMOx1Q1XBhBVSTao+ehlhLpGh6udmscqW1OxyEqviVRne98Utn+YfPwNNFnpbrmbdZ37deR
+qwZlK2jnp0EF9sxN8xzNS/r8c+3KsRyqGG/Kcn25g4qTVRPVptytF31P0sH/5XCzrszxBdrZ1Ky
fWpqFNcJ1fELe9UCo7aNAl5lBwWXazB2o/k8zi0sxkUVijvO99sTkwVZIGRo9MPzpnW7LfDMQIfT
XCBk3CaMMdZt67u4Sa2HOdTL7x7F2o8LLL1AqSCcJcpkvSsWWsdZlXQ7XVVJ+Qf2LdehKPmLyW+u
g8Qb9cFuiS9dsgVfaZXlsa6Ar6+t9qWu15rSvJ08NGYb3ZUhoE5PxXqJLl9NjTNDISzKaYhiMni4
vUKS4I8rEjYCJCTAdVsiWlhZ1hBOPN+Yw08nDwphoKqR4XcRMcM4Q05DgnJPglvykF8Nurmt6hzZ
w5Aar+DqjIfK0btzCPJ85xmQ7TWB4jHweybE3FYQi9ALk2lKbCyk9M+Dk1jntQcnYKnpoxaq5bvb
CymO4yY4ESUmUQlnQMo718d1UfQJipxmB2pYab6aRLrfFvb0lGhjcYnUehY+mqpvxNT+prBInm8P
L7stLIsNAGYIrscWDGx56eiAnwGVlSBhGXZJ5w8tBqVWgvvn3wwFDALIOHHLNl9YUfrqTAHSrSs8
4hFTL49k/M3bVDP3gnPpJ4RVQsXJ+83LvF5UK8zqAs1RetlTQkOnjPS3zTBpAUJ9yEfV1R5WR7qK
L8bbbEzkG+tuQqE+8GolP62wTw6kcOvRwyx15/mUTo3OuZBdouO4zX5cd0nmjoJeECEC8kCdIp/9
tKnzyM/LZnxjmckfS4+idUAxDSYe1xCUGTH5Fw+2XVCwi3tK/nC7nUMxJLrfhNinemn4x1TqzVBi
8i+GajovGZgSSId1sv1EG4aga8pxp4osO3IUmOi+U0WmKiKumRejdN2otSkHKjAUrxMy83juZqHm
3ed6pJ6tmAAwr70Q49u1/qZ7c7dnWyf9AdzqYKBZWdgFmx+A/1yHuL0dICSCRyAWUsbBGEfvV1GZ
CnYQnHfbGJWTokR5oLnJnjCAbLtiwUEzjKcUTZ7Nm1KZ6CIT4IkbbigXfK3rYvLd2DU+zGuShjtP
hXS2gmnEaqNmsQVHQh3NSytkNL3TZt8Jp+HtirRmEPeIVtlJUiDViAm8U2v2m9Wa93o1skCMTgGl
bvpWFIQ2e4p2oFYOFte55sVF6qtT+WVQU+WDZoX9SZ/4uNlY94e26LqdC0+aTwi5fypfJE/gz6+/
8+x0g9oKt2tPG9Yfozn3Jwrx1cWtRu/SoKL26ChVi0kvHm3IXJk+1ZR6r5shezSFyQFfmm9ub4lB
htJBjF9oLlPDetvkIfqYUbhvZyK7l2h5ovkqRC2gl17PNU/RCklV8OiW2v1n5p12imv80ufc7I9U
KvY499JZ/X5IgEfSq9lu4TJ3k7AHHdmZePWtM50ne132Si+yrSsiAGptELsJBq8npUT4XM8DiW+j
R/g+Kn27vGlzdC5PC2JoCcbyelQfOejorZIia/idO/n8F2hGnmfw7jRpkABC0uP6ZyAKjO2JRqUN
B83oX5WXxh+nqbxXKicPqmh2MBoZ6pPqVoZvFnl1Meoh3MHCy77vy9+wvTTVtEmyDvRmstBpVta4
fdS6Qr9kg5b5KoD4y+1oQfaBuaGEjRk8pVdsZXuYTduJKBmbVTVdKqvXLx4mBR9ujyK7CSk1oOUL
zYZxNid0iqla0nC0ggm3jR9h35iF7xb5mPjeGI57uBbZVeSaohYPywZVo80aaoPTL+VK/KoYaQvL
FFvd+zrBbv3gxgY2TL2WQCso7T6N/B4B6b2KrXS2xA3Ik3IZoGF4vY/MdhpzpWspLViTe6qLbrms
YJagM8zTTt4iFm4b1rItBZ0IXQwQZddDZdNilyu9mwDTtwI/6az3Do6ylEEPlvOYoMwaZEuxx6GQ
jvq7M6zTX3m1aZoS0aJCdG4zO6/uKjv7WME6O6uIMjwoE/KBZcRJ/fMtRBGOQvBvgMm2/V2ZJKO/
i2NxNQ9v2khdP2lj0l9gnO56RskOhQhoKbsbGnW47QfUoblFDopjeZtWpwpZnTeTVkU7R0+2TUXG
BhYKdBAetNffbsxbc0BQ2AriSjf+s8qunIIW8fnzkpRmAK8wue/RXgMulE87zBTZDuWqBWTPfxy8
zWNtDpEeWxDfgnmIx7suznU/ZDXuozbakx+RDwWFgQhI+F9uZulpDbi9iDIwWnLFcXH6b90cjkeE
EfqdAEgyEvkktlFo9/MSby+ZdprxlMrAezpDYh7Qignvx8m1ct+0B+P8x7sR3XW63zCBKR5ur5gu
0sYZLxA76JcoCXpTUxBpdZc3cUZ2eXsoyYvAUGCc2CL02bZcXNuEEGWk1EiialB+pbg9+Iaux1+H
tnEA1RZ7AFXJY0y7S9yfaN4SVolt+yJsd7QpS1SbK0Wr3FJ5OxWK+rEOkUnz8Zmsp/s0qXP3NLut
CWtxdXIMmqfl39tzlhzA39ZIVMJBh5CBXf8GN48MgmUqP4Npp59Gb1iPHTTNX7dHkW0YCvvQOyms
0FLYvPftSvaKBiLBjRbiktdPyY9mUCo/JAzZyYVkQ8ETou5ArswdtlnUvPI6zAdnM3C9uL0YbmM/
lxGRja3uqrtJh+JFcFHPpYu1rWQtKtXlGYJY4Iz1eoy8ML7LBqjcgxMlO8GK5DOJPgVW1OIggJ66
/ky23Q7QSfEVGo1kPsVJ7pwTh6rG7c8kOQAEY1z9dLCE6s8mjTMHF0iJeG1Ikfujpg/1P+44FT88
pfvu6km/U5SUrJ/Q5ODeRwufSW0+Ves6eYjlOpd/0dVv8UpCh9cbpqOuTXuBimz9kBwRrSw8s7Qt
DInHp7c0HHqDpNW1i9uMA862mbmzfvJRTJi5HjEJ+ej1VwqbrK9p4ZpEAlV5ISTRH12Yc5fbX0m6
bHT9gHhAOSANvB4l83rc1hr6KREuayclGVey+1F9Mzrptz8fCeILlzzPM+L4m/mUalv1qM5Qee9M
80ktF/0yL3FyyGw6nLeHktyFaPnAwqUvDO1w60VYlCW9nI5IstRyzTei2vC1UIkvSuz8ayh5bPr4
qaiXdpiRF7Y64tnb48sWFXVBCJbcxaI1fb2oxFgQr0qic3jA6hkK56fKrChdxsa6fL49lGyXMAYW
rBCFqB5uCqRqWGZFgWRAYDZtJ8TmF6QlGk/Pd6YkW9KX4+jXU8pqfcLYnFTAXrrhi4O95d26uPgD
O2l+apy1P48Yeh9jpQr9eer2rD2kKypyHRDK1J23l0mf1vbUd9z561Tmjzo+Fh8cdV18K9Q+3l5Q
2UhYaIowEu7JK7m6eV3pmiQ6Dbghyy5Y4Xrv444sHdFce2dNxdnaZAHMB5kQYkkB/RPf9sWTPXuz
W+UdvT4UJ/Kf3mCq91avZt8iAA33qJsVT9ZsjH9x4GlK0L/1aFBY2wZYB0wiT5HTDJY0M/y4pyky
lmF/8UAaBLeXUly52/kJBDuVFYQf2aKb+Rla3a4GTMmmn0lmsnDoz0lV5Q+x4YSntrfqZxTjlf88
Ndsr68geH143GkOAqqAeb4Zudb0elTimt5npUBkrGj6ls2Y+b4Rx7NSy3QksZVMlzKOWIUhosIuv
p6okdr/YBOeA9nXrbkTZx9fnsA1KI+pEb1H3q75sj0ncD8fbiyy7ACA30gUROm3o716PPMJHaFaO
XsB4zcGb57jwVa9sdm5v2TDEsqJWR8HtlZpXU5hpUtSi754V5rcKf4VznWvLTmQiOxGEDEKTle4E
M7qeTBtDJIlC9MhWs3muisw6112hnJ1aKUFrW/UhDZVq50BIZ8ZzxD5FrOeVtVZfG51uJsyMrmAe
TDrs83H1ft7+SrKJ8Rih94bGO/W47VeqlNijk4SqjK7Scqmm3kekszsQn3d+khe1P1TJsHO/SGYm
Hj+B9oV4/0rAF+FrtVIXBfqDNQyj76Rq/dDOybyDypYPI+DEhPwgCjdzS+II6+icej3eBMqverHy
T1rt7HXTpaPQNQb3zXUCZuF6a8SFQVMig7nv1LZysSNlSf1mGMydHSh559DxFm59VNWAk20mYxZj
paYDbTjLSc2nUlO+h2j5Iltv3Ocgst727fhVnfF30Ed3rz4jeXrQdKSXJGTrkSLcTFGrAUUUYSTE
1yLvoewaFGXNzJ79VptNZ2dzSAdDjlfwuniDtp3VBrXq1kxEm6dYvGc17J2jbhW0i9Whrubj7e0v
HYzV5OvB1CUCvP54YxdFCxhLJ6ia+heXY/MB71HMDtZkj10k2yawWZkPAS1Aoc1IZqeUSCOE9DOK
pj2hSTKt/oJn115PU6KUZ3ATopwhit9CceF6SvmkUrtr+Fhqi2Jlvejx41iX3TFZnPGSV/D3gnxa
jaCxEzwW5zHSn0cE+k8Jtfno0E55AxnSRsU7uL3U0g0MlphCClYvlBSuf5eG4r+yDjB8dJ7Wr1kb
D/ekyPXgN/MQnlgP10OaBi06vzHULDnYWVE3O/G37HNTYgRlIyq50N2vf0OVNtDdsxa4BYnAG6j9
w2Pa2vOpnfTdWFtys4LDRzcFXCZ1sW2srSVWOBgUNKjaxu5d1VfKebGG9mCz5f5BLXA+6FHS/cV+
JkcXIDQi+VdaG2pqd45SACrMOnv5rE8413paPnwtSGj+4pxSj6YC5+LdBlTqei1bQM456tFcCjrq
3H6oh85/mZ4X5XloWtU83d49suODQC+EVmGgAxjherQRy4w0itg9MeDs7Dl3a9SqzcZZ/oKmQcKJ
FgMAIjbI9kYYkH9RyKDgiK31W6fV3B8N8j7/3Z6N+LWbABSXM3hKaA+K+vNmNlFve20Ycsep1IIf
kLLXnkPogIc40QeMw+dkL0uSbXyTuqKoP1Cr2epc4d8ceYAGET/wWvtkFMDo0qwfTkMZ7smPS4ei
hENgTQOU+sD1l6I1PWo4acDgVjAd63oju7RjMx4rN95DM8muFBrU/z/U5jgbrelUbeMh6mbAT+ht
+hT23H/pcdNE0Xn2/GnV1mNstr1fpE690yuRbUnAemihgQfkwt0k01WfWrpFuyswO9N6l8E4ORVT
0e9EgbLlJBcjVKJ0yScU18zLXCwnh55SsBXZErWXJVywXQei+Iic+HS6vSulTwekYkGi+53Sbj5d
GlVg5psIVFGjhdZdm5PFHnR1bD1fQZQT2dUm4n6eI8rHT/Ya4ZyCtUbV+PZia19A9M9nvWymn1Nv
KtXOj5OtNpx2wADwmsigNt+6g8SUa4ao+5tF/WmpwHgA8v0L0AwGHpTQgDqJ/NC4Xu0orkM302DO
D60WHh2z+1apjXKJtPVvrk9BiSRwBIFEefx6JCLy2Zp0oJHoD2NlYRctAge5qmFMmlFD2lEEkO4i
SnWahrAWWZn4+xe7SB/LudYyITtnNfFXjzLhJc1V/WMW5vZOaVr27gm5EyoHCBAgrXo9lAqvIu4L
gZKBSXrUyXiD0p2oT+tL5E/ONN8rdqx8ur11xf90e6EKmSccQYTZ37YmqS1lbEKk4Sy2ffw4W7Xj
c7XWpd94nRrU3biHipMOSDRC4vQbIrJZ0BCDBbeoZjTtMFNHAETzvjcOxJ6xM+J/4srYaxBJV/W3
8jE7Q4x7vaoI5CjeotJhizAwfMqN3vqkKcVwGlcjR/OkSdRDj+jdXjQpPXUvht3cCBbM1h7PJm7Y
SdUPbZLXNMLqPVKffDF5m4C70NTY1v0Lw1b0WAg5lCQaZJyWhn+thcb0AWoLFmfkhuif394xshMh
1LK13zkbN8r1gmZt1o2gfGhZxqb91C2FcYwm03mTuW6yE3XKFhEsKLQAAiV6s5uhIhWDkZn2U2AN
SRb7hQqOy0crYTdPk20S6lqYLhG/QgbaDLTQbSq1An57N1a4fFR2v55CbWrq46yXGK3nnnv0hqb/
9/ZSyp5hBwwsIQ2AKTLU66UcwPREGblVEENlOadu339b2xQsRpwYD5ah2Ccb3MQBTfkW3qvp7Vw4
MtQ3XWfuNniZ1EteZeBVrk0rCBw6jA2ydhBsqmcrxqrPx2Vda4N2HafH3qxxRTeHCeDlBDR+8uvB
NZEJcZtqr0ct+w6A0LmORJCHzdz1gqCUzcfNRbRV5cYjeO7oRMqcBV6vlqm/Oo0WoApU7ayDdFSw
G/zDDQjI9HpUWPbjNPQElamhiopiZfxKszl9QMBxfaoSym/QK/ekRaWLz7sipO5UQWzcfHw6UbhK
oakXxCC+Tqi0dYeubONn1F+cQwx2+IsHRu+x5LHDB0K1iRXC5B+3Q37r9i6UnTJBP2InALkytwGC
7sT2iMsOiz7G4ZlcAYk61djLIOWjQL1HQ5hy6pbppMw50N2BNN6e1vTO0Kf80U4tZedyEtfq9jkT
gjbsIRrmYDquP+WcKobRivzAm/KOqottn9M5m89Tqq93/eBUfhUifW+ntXq+vYoSlSvRIodERW4C
RG+btjqDhhJtnbmMmg3PuquohzAvls/owU/DUYHtPZyzzNBrf7Tc6RFn0wwNN/HBi9l6Nhst3YPd
SheDjgciZyrSmFsBwipskHXoHIfYJVy+G7OqJ4C9XBxa9Bpp23tTi9DAaQ3zEUnSPY0h2dNEHkhp
lCo2vf3NUcYpWDOiVXgdhMWQPil1lwdxqStvIzNrxi9qHJl785WdY5FV6CoVHGEXef3xia0Sq5uY
7xSGnvVG7x3nnY5fofpOnxv9OVv69thZjbGTzkhmCsCfCwvQrSDoip3/IkTkelxSOGUopzta+jbX
Ob7aWhQ/u1b5Z7XGcmc4yaOBmwHpKP4YmlAGvh5uyaqsoQDFPhsM+zlfWgyFIJZ+tcPSWA7L6JkP
KNZoH71SeMSvyp6+tGy6lGZ+Ew3Y5ludziVvI0XPTVe0YsPaV0ZkC/yMAurXtR08EVK568+dsyUy
ws2xJvtG4kLIm1mvzlZbLAiutL0TzF0df+6aUT87UxY9w76xfybZUPiL3deVn1jKd2Mx+gBpfn3n
mpScJn4DYBzEfEF3b7vdnZ3irjAvVDydcj23do22AHy0S7g6hW/bUO9gozvFKWuLdOdWk4RcpG/0
9OHNkGRtFTCGwrIBSjP0UiTL+6av3c8wV907bfXc/3aWWuzWV0sNdpqOhujXbAEyhUHJI0bcJBi9
On0iDPB+OXivzgcv1rGYDVNNr4gGsvbJmSKl9he1VPVTEvH7/FJNu+qY0FRCULErYq66Vq/3PoT8
F7ITKB3wcG47x7YyxMWQJcjwhs6SY3nTF49Uj43L7ZWQDUO5TCBC+Bevgutz1lhVoVYJe04L47gK
lqQCLdfka/7h9jiy88Rqg/ACXUCauYk+rKFKe89Alwy4VxYdtCFtPqqdHvo9yQq6LtH72+NJ5wW1
BQUHbK25L6/npRlZubguQXXiLuW/oA3Un4497GFdpLMSwCfAxsxpq37d1aWpLg4qTsW6Tk9mldLz
QII7aBSnf4dcxd4Rkdz9aBOYnEvKHMAmNnd/5dLzS9PZCeppUPKDiuZGeTKsuI8O8ToU0bnSAK8f
MYOO/7m9ntKRqVOTzzrij81DZ9eutXgduYOrZOnHxQyjj7wVbEy9tnn3C42KYaUswe1RZa8AfR4h
HUMf8FWxcGwIwpWUoL0ePWMAGLV2b+pMj95C4IN1q6WG0pySxIh/xW3ixQdar8tfVGKQpQZ2IGR4
wbdt1txetRKhb2rmZqc1NJvUMvrilZm3+Obc7LFqZBuKMhYQIJCymChsjknnWQNBHOFVn8fZCb/N
zA/tpXkso/D7SkK/s76yr4q6F4VmQie6T5tX1jWmSaep68JxNR7X0Ggv5aC+tZayOXsLoPV2aPbw
nvIhyXWRAyAf2BJXwlyxCwqEeAchLwa+aWpgw/fugkrj6n2t7LR4wCHJ2kEgy0YVqkBAKlhWzur1
daDnLrZvsUp3yaA8USixclSsqL+L1tT7buNmcsAXalfURfY1X4y6DZZtJIURM6MroSyd+uyhAHaa
C3X5upRmrR4IfSbdHwadOoad2E+KPpinBt3GQOun1UaYCZSjHavGJ5ax+xCl1fKEiUD/fPuMyW5K
tLWE0xF2gLz510tjKEvUVTQhgniO1nPlleFTN8z1+fYosscd3W5xmF2emm1i1C6hmln0gAIcEEAw
F6V5UDNbDYjh+tOfDwUbgwoj7TXq4uKrvIhUNRWXJq8nUtW8ETNpJTX9lArYGfGpZOf8yNYOiIJA
OiJo+so5o7AJ0srMBdKb5tkJOyrllOvOuLN5ZWsnCFi/gZsgCMSveDGhOc0wxDZEla1YfgHIiy56
u36lFrwHKZENRDpJVKULi+Gtw1+takOdN6DVlJbGWZgZ08Es0XPKIqL9P/5ImBTBRqBlR9q0bXGV
a5bmo4A6VpBCH1DEz446uPMDVMV2J6SVzIoYj/CGJSRz2eoZmHpmwmEHPL8mSYgu/ZCdKkrr31f0
4/9iKDJyMHE0IWgTbL5UNKIaMEHkJcpx6jOF/fjoJKgadKm2V/GVdWPI/wQPR2BXEMK53hXkQbGW
pbUT5KlanTW9UQ4J9pLHZYwGv6TGfJgzpzl27rj44RJBpyu05hyvc+nH6rDcdaWV7yBqJPcdDS9c
TIUEOM3fzXOyuGXe6iXTV4ekCXp7hIFVacTHup0crGnYk5yVjocGCD1SG3L0NnjlycYgrQGeEU+K
An5Us9bj0s7G58UIjUsYt/pOFCvbSh41BhM3c1jaW4OMoTOQPRyJgpSpnn6laRXdTUQCx6nwmh1A
z+8OzyZFoYhkiqKwJjLhzWJmUx4C2uPJUrRqtA9Vz9I+KVrbocJFb/0ddtH2f4netUOgcJ2G/kpk
jdoLmlUNfMF0Hv3FImEM8EuBejx1Tv2eWFhzjvHaFqrfWd76XE9gHA/1qo+fUlgQpb9GOQx3+Dpx
6+fE8vGhMJXyKc2F4oiqDr3uRxE2IT8rbVYtH0f7wT7FBPURhNtmpKbXNO27fK2HX/rc5orf1zYy
ZstSqs1BbftqORhxk72b1mqoz0jpGeoxrTtdCey2aD+kqW79WJvKfh8Xkfe+jcN2DTrkxvZ6Cq8j
S9HD08hVwUPwpwgYXtyp5qCAGtZG4AmuXv/bNQuOOYnVnxvLKs+egy5n7RHd9mmo8RyqH2/ffq83
rhid14kQSAitbJ6oAcujsM7E2e3C6A2+DX3nk45ab2xr7MzDFOvuz78YEWQRJmCoF/MCX883W9g3
mgNp2eVCfrJBgRwW26ieNSeuj13duzs34euAizoriQrqscyUosb1eJVnxfoy0ubr8XdDwyTuT4bu
9ocKbwAyaG05pfCmdpb19fFkUDpEKIxD7wWmcT2ol6VRYXDrBXZn55/7NdGpRY7WUwhyeOdNFjf5
9elkKPR/KDxSTAb5eT1UlA7KtITklzGH8VAkSvg2SlVrp2Yv2ycvRxG/4sUuTRZjTkqb6nm9Ks59
3pTDo5MZ+SEeVSv1DfSP/uaz0YMCzgfRhmfzesDQ1XJl4oYng+37Y6Wv+QFg+XzO0xa8JyzXuxQn
yj+OBVhLAcIU4DfRI7oeFPamYUHpoS/Vx91720xCfwjH4nlqdskpsh2CFBgcCyRJqUZskrmqGfpO
sTj2g1miVmKOzQEtSdtHHWZP1Vh2AnBKFsIoKCnxVF/PisxCCF8A8Ip6PJPL0fIONOXCT0i012/s
dbJ82y32qO2yDfObVU7VlO7ANqxK1sZoV52lTAAPTudZS9p3Y+7qR7QCmv7QGCV6BLdvFuk8hYoI
ryKKXO7mJlXR8+g7F0Bh0yT6HQ6wYwBXsXksFkg/BgYcZ3QJqvPfDEpKLgi61Eo3x8/s3QQNJGAv
Xa5WkPf7r4NH3B0rSn9Qlmw6ZKW2N9Ht2sJ6FsQYQjuY3lzbm72DyAwMxSxbj1Riy6DLIuzLwzI+
1EU9B3rhrTulue0T9Xs8glaoANyfxK7XGyjMOk9dxmQ9TlnfvhM9p3OaTcPXLFyae7CD7rlOI/Wd
11ThQdcaNH5ur7FsvkyZ11Eo7ry6TZ16oJNhz8zXib86aTu/S6CV+7Y53RVGPP26PZpsthR58MPk
/gZMvFndmtR0jWkuHaNQx+toaeL7tC7V8lR3S/NBVWq4eNrSfgmHOX/sZ1f/ent86WzpEcOvhRpH
BH+92lj/KWPbjeuRAoWL9ISVBWbc52/sQdN8ZRn2KJqvZETE50UQED0yCnm05cUPenG3T9gsjqEJ
ZzLrS+2yTqvzUyRl527otaO5FFOg1Ip+HJZGfTC1LP4Qg1nbiQq21yG/gbPjAAhA5hYY6ubBnOlq
dHzk9Wjm3hJMwCgOqZXmhxSO0vH2+kqHYieRH4DQom5/Pd11igq9omlyRBtleDLjXD31pVp/Gudy
j+coGYrjwiElv6TjvEUzrn1iuV2H3QewRvu9bRSkBlOWPhSZsrN+27uP9aNigiIVbwm4oq1t7Bil
CvCNSD3quR0Hirqi/zcvyveIsP4pRWrS8Euz6HaiAtn8bJJ0QlP+4dm8XkqDCqheYjd2dDrVOYSo
0PghXdC7Jt31HZTtUhBFnAvQE3AStzMMe6Zoacp6HD3B9pideaEwkNqXgsbHl8XI8h+ruziI8Vr6
SVtrV0UMB0XGnbtIstBCD1XQcsHIvOJq4PwxuG2vqMc+mz4rkancW9TQEGUtl1O8jjRoejhbO4NK
1pn4VRSREEKEjyL+/sUJXQsr19U80o6kJ9pZiyLlFFtz8n4m8915zyS3H8kUfQQgA9R+t5S6oqTy
rtmZdgy1xj26/HF2NUSnk0Jfjo1RD4+ei0QiRhxlUA1ztpO4v56pENaANYijubgHNofTUKpZVaxS
O7Z4mwRzEcX/Rl7eBku0rne374HX96xgO5N0CVcJ6habay8p2rTFQ0Q7FsCRDk6RD/eDqq/3de3V
vtF2/afb471eWU3FoABMOPeB4Khcf0TXbWETIpR+nOGB+a06jZfO6X8YQ509W1pVPyidp92rfGl/
rcs8uD26ZGGFvCXRJlx8yt2bV00P8zCqzHE6ogxfPihJ/F9hNdGz02Xq6fZIknkSnaBGRZVDEy2E
63ku9rC4i8tVNLf6fKw8PXuP+P5yF1klBe+l7x6qCGdLRU+rwEwnb6dc8Zuf8TIhogHGXYs4CzsV
zOoWkzI0dOa7clyOdqbHxtmww0z1yfh0RMvtKH7TUYzwDth06T/cWuumk2gJpodE7dN3OalT8bbF
jTP1Yz3y6kNvJfj5CLbJ8tATq9cPg1301LAQq0ru8i4NW79pXCpdmTOE57yYynrn072+cmhO0CGm
jcXc6FZcLyjd8UaL+orTH7rV2Wzd+ajVqlg86iZ5VCfchmFl/7r9GeWjcgJ1Iaf4ytCoaHM0rVVG
TYpBP8Oym879MsxP3lL2/7UzaXsxlvG324NKdilYY1dofqKkTWHieqr2pJTegpvC/zi7rh67bW77
iwSol1eVU6Z4PO7OC2HHCalCSRRJUdKvv0v+cAEfjTDCBAGSByfhEcvm5t6rFEFDVApDDe8aBe1U
TDIOD7bp7lARWmkxZAdtVC5vhwK+zxtCFdlFKXv/3AMBnSEGWxl0JPnBAq5Ba7sjkT3jTYJxgM3Z
DAWhZd52rLYLHsZ15pXVfA5JXKa2FYdPCUmsIiyHe9Tvh+Lt04l8DtkdcHZAF2yyKgMXtbkH7q+w
J9AJQxer6bAIpm5OQA+O3c79jNOGC3q9otC/2Xow9IjoAM9UyEBAqrkCXvd9XpLhxFv0Omp7Ehc1
qOFu8oCKT9uhEhnwlurge3dCOk48Xu/AxONdtA2xZURD0CgHbB8bHteV5vquHCv29wBI2EMnIO5y
cDHvDLiqqKxCvgAIASR/u4m8mFLXE2IutD91n2hXocJNaXst4QRXWHiCHoz38lCuzEY0lJC5oFe6
9dqoQ9Tj0Hm3izgs6b3VxhpwNo9AjoGF8tQ10/hplpH76fVt9HL/ItlZzfIi5D3oXK4R/4/0w9fK
i1mHadUAHGVrYQsO9Fb7hbVDew9Syc+2W4FngXXQEHx5RBEL0GXC5GI58fy8HderkdTNA25MN5DJ
c61qNGjrsrkr64YdHNGdib0ZanNE6aT9qu4QDZK44gC0QaWyoUH8ZA+eOS2k7zPHW9RBBrL7fYAZ
2WBrr4JiG2iI3cEPlfVYTafzq29AXvNfUYD7xDCeHJyMl0PhPYkgt+rCgcu8zZ5NH9JAyXkoNPK+
bEah6HFx2Qe/j6w3x1XgI7BdgOzGMYSy4e2iQUCjDOWwAPpHhibjUOY8dTL206i0rA+v78uXmcYK
xUCswZlfZS02t0VfQhIRvDUMFbn62ptRpVY08JMzVSiGYD+mcwtzPGjmgPw+v91oFVpDtg/NWlR+
AIMBG+/2U43mSwdLa1nYSymuqp3CL2yMvBTFIudd56o2Q5IkL23T62dcostJgUiZj4AbNBmd0PE4
iA57iwxsu7PmtSusexONYgg7DwQK6QXvFwPBFm5/RnMEXS8nPjJle3leYgf3Jp60CAoomW62bggH
aO4tpC1o4LUZhCx/mbBP7qpRyaIbveUDm9URWv1lGFrHRGa55q9rfnk73XYTEdEguStqi9DVBtpN
Q2ucH+e60Xm5OgGKeXZPiWRHjrIvwzx0MCCzj9UGtQ0N3NuRF2AcKW/drugaFiBzdZxrX8XT2dLw
QlyQKD2/vrH3ZhfPS8R6pAwrzvV2vKZqSaccvysCbuKitKM6gxRYWcSL9C/VUH9FNfOo5b73jSgq
gly+SmIi8N6OWSNpR8pndwXpJjerIsGAM2I4TPZUZbSLwzcHP5ycP8bbxAkTRDLpSqcrJr8vU1f0
0WM3q/Zsx314kJvsfhqKXPBowMWJt8Htp3VWLXsiTVf4wh9TiH6iiND21lMNsQyoEydvr+Dh0/D8
gSgvEhHQhW7HmzvZMLxRMJVTTS9x3f0z1h1ciAdIUw46SA5mcu9c/EYVwAoCefM24ko3HLw61m0B
obPgC0XHP0uissw7eH/lUjjRYyCHOqsrjx/cKuuH3Ca2aNJBox8fA4E3tBZuP9QHz7lpQNkpGGHy
Cdz0+SHkY31QZXoBMECc/WMYIEJuh6F9783OHLQF2vol1JwVzT1/kA8xoc8E1sR3LOKsYABJZwMF
L4tVmG3faPMAHzmFtH7yD2iKezsK/SGkfui9QVp/s8JD3OOtrSIozC+zKUSlRLFImJnbYjGnmKmj
muXueAlSBBCj11LpZgdLHcLKFKScYnDj+he3x+hb77rGzsZZ8jplZTf+/XoI2h8Rjxbc4GthcROC
wkoqPNOxtJOQfjqgtlfokoiT488UUPT4iM6+c3dBZChYy2qQDcEz93aN1ewD/xv6beHw2M1hghxn
8ZK0174X6mA/7UXXtUyKywTNIvCtboeKdTdBiCTG4sUsefTNbHLRdtFHIrl5gPwXYt6sAX57fUJ3
RoXuFtpSUFZdxZw2EzqiGBlNo9cVUMmV124arQsfAZftkPBnugudrEK36mDQ9QBuDuiqYwGdwt8d
qq3SYwV0brUkjSiUE42oaPjksW79X8Ho6Rw2KuaOBS79bVRzL43THJySnU+GkBMKTrhN8KLfqllK
qBEtxoOUmWOIzloB3oBJKATR3bH+FIWDk5W+e2T0+ILohVsaKkQoAnmrhu2LiW5bVNZCr49zAIX7
sEAnZYEssBiDn8iN/StVHpkLDuu4Jz4BN3w/V4p8Szpa9vkUWtbB3bOdg/XXrNER8lKAAMLI7Xaz
zT7anbx249Vjcr5WUutiGURVBGqQ6KdBxZR0/IiWtY3LGBS5NxxRUbkBJGArHwI1WCtgdUPyiLH2
C2a7/ToPh8zw7eb6PQoASEDsooT6AqTnkAQ1sJETCOBw78G1LP87TxKZE4/q6zSMzUl6fZCqsuzu
2zE+CFDbgLGOjormWiP2V92BdeL/eJR6WgewhveTnOp+eWCtd+dRe7zrDYrVr5/cvZGQEaFuAyDC
Soi5HWkaOs9AlALYb7x6TBq0KEmloGOK73a7tAdwjt3BgMVZydO/SU6bwUQSmGVxAW8PllpmPgmH
zKAzWmWeu8yfXv+yvX2y0m//f7DN/S2TRc+WBqJ8UH0PyHM8nCPAZM7/YZT1NYjmCNKibUuhDWfP
IeOKuAWz5uSWMriwWEUfXh9ld+IACEGHGvcE9v/txEWmh78qcPM5ZA75MzH0M/Bw+jTDkffge16U
utatt4pjAtuDB+iLVhSULiK36j0QWIFSRUHUa/4SfptkuET0fT8wJxMEqtmQoZVnbxjj90iU3ope
//0bfuM5gG1CzXSTEZhe8DKWwOdDL7K8m9zaSW1HhFcIW8+5Q63lzlK+Obg5t0kBBkX2BcIHAOwI
6VsCtQorn9llhWAW9jrn9iBNVrWIpIS4w9nCk/ZgUfcGRAq9NhdROIVKw+2igtZCyhqqT+hAE/Cd
BKilmG43j5fQunOqQ8/RnU2E0QCjghAoUq2tPMNIm77SfgLRYOV0l6jn4x3z5/AUIWs/mMvdoXBD
ofqD0ALnzdtPa8nYJK2J45y4ps0dr7dTgXL0Sfhg+b35aKAeugp2rzwzQDVvh5JTiFdAM+KrKmGu
rKc/e5ABnh2Jh9DrI+1cCSA2Q+kGalJQC9omOaqyRgfeL1AQGJrweR7d4Sv6wSXIbEH7Cc/Y8L4l
C81saghq3oYeDL83p7B4xn0ESCPQ3JsYQIZZALYNpCpHZe3kyEGcTVzLfJinn69/6E7kRDENJVjU
naBhvwWJMHgTRdOEmJZw8JuFbyXf3TrpDy6Dve0PKBrOHCi9K7roduH6sA2DAZIsuRoM/6gGzq4l
rcbMlzq+OGjdZa9/1d7yAQW6dinAq4Z6x+14Ggaj0RKg8drIUZ/nnlq/+Bw2z7bT+hUcfJg8h2Pc
PpJQi69tJOmR7cqLp94aYVZ9zJXvigP4otRcmiREoTfJQcG36ckEA8mI0M1PQMvtzwPr21PlUCNz
1Yf+BEMbqQqYHSYf0c7lcP9JyuhLmdDxP2ysCE9rGAes76EXQgkEDT7VLgk0XxfvBP7MnMYelIcE
OoIHh3UnYVxFvcCsW3W/X4CdfGrHFVQpknwR0B5ApOuT55np2EkDGuh3fSW9QovgaEPvzjzgTsA5
r61/IDpu1x5x1oslSNd507HycyVcdoFoVf8kGA3PeBl1JvUmd/VK722aUjtoP5cKbu1A/Y8Lyru2
7n7aASdHGJqd+cBBQ1ET+CDcPtvqRkP9RmsikjwenC5VmLfLIjEgm1Ho7B3VlekAV9fT6ydhJ5Ig
NsNhZC1wrlWc29kIelHTGt38HKzKBa8FTxUmCEYYCU9L/vpQO4cOxROgO0L4xGD/rz/lj0TWBECr
Oxx3nCmtoYDNNnAPoexBrq5VpvBMuIZN+9kXvCn4Ai3L10ffCWTYZqBRIo7hYbrtYHVUqipMWJID
sOhdBni4461o2EFg2ZtOmHhC7GNVl8G74PYb/TFcPFLjXgV1/kcbtPQzxR68h03qERFqJ2QCcLXC
BFcNXCRqtyOJUtCp5ZjDEci1rBNQsOmgrppFi1y9vEV1eX3+9sYDUR4XOJ6aoKNu7la7FHywPZkA
q6I4uOr1Jwm3+7Mlujbrm+aolfy7w/fnix4bBHavawcQMv0oPG2+T460xiINSa5b1p5KVo6QZI5k
Jly3v5ultVyYiMd0gJ1kutr8piVEcx8bD9s2MTK86CD8BYE9N5tCFNHhvWcOJmRvqRE+IpwdrAD6
MrcL4GpgU5OkSUCrLD1sZxo+D9xvUgAXSfH63B8NtZmLBrem5C2GMo3Nr5UTcTTtvPJ9ACmKg0O6
c0yQ6yPlBW0Q/d5tFGKU6cpA+SMXfk3P/tKi5btY3cEx2dlMeCNBORLyA1Dr2ipqUEB+VQ+DUKi8
WljXdolpGlHpFL1vwFtScfjv6zO4LR2v4Qb4h98FNxtQiM0DEJ3XhYQhNKsInHY/OzHqURFpHq2+
nL/NKP+9g9iCStulbA6+dGfpkKWhzPcboQNa0WaXdCF3ExPgS1cHgxhaB2mCZvo7nwp+UIXa/cZV
bwkDrgaB66T/EV/ZPKN06lKSjxDd+QcEDKitMctuBVSkRfVtDqj7Lhosch2EGk6vz+/uZ8JQeKXG
AWWyJbus5jZeBI0QJPmV+0XMwBnNcUCaNOnGIyLR3liIeyv4AtrHwPLefmdXRd4cTiEiQ8zdFE6o
8V1V13fxAnrT278KhZf1JYieMlK125FgzDDhrdkTyKCVwipQ7gE0UY+80xmrx3I+uKL23tsAPaw+
IVD8WRWcbsezgxJGxDEjuRk7lCsTHqjvoVtpOH7FdmotNSg9JPyyKNHAjIX7WdvK/mDD7gQA/IYV
cgGK+lqIv/0NjFAfRLAW3wzPnK9QfhafBd4XB5+6k+yguo/2MIp3v7l9t6Pg4rS6sItQuBu5XRUx
Zx2YdWDYCO3kPsSFgpPlSOetvqgIAyiaYI+ipIGMc6u6aLtdXZe+TfLFGYLvgW3CT5Whn968a24G
2axiUrF26R0MMnmSgHKCw+Z2jJ64MObf14faS2Yx1sqxhXI7hA834aWWnNSRpwlEyGd+V9MpGVId
qeaz69bLD8cKy7vZmuqzMF71hbrVlAFi17M7GQ8dT5UNMPw4zt3RJlo/cXN5I1FA9QSFYGDCt00O
yzBP+4tDcs2c6owS7nSCSd5qvERE2ogjSZW93bQqjOGNunbqt6+WeHbGABYDGM6ljNTpAMqRTlEm
W8YrOmbx+2lEteodIBTyKE/ZCUYA8CFxx3lB5eZFN7n1pwRMDSuPiQ9gEqTvP5aiETDNqmf/7RnH
7z45JMRX3Mm28mdZUWOMp+DW3jhdJmthoxxcisI4vLy+vrH2FnBtyf//UJso4IBcH3fSWJDW4l7e
TIk+QZ50PCWWVlmLR9rBeHvTGEDhDDgTiGMAf3gbD5xEECOC2YIcjkCnnDj+L7ecvnJHh19e/7Ld
I7OW0iGqi2v/BcZ8jBhVjosVm5Nu/rF40AdNPXv4oQWkiSc3dD+uz3Zo+jYshXBGdIXmiZ8KG+hY
iUoS6pC+yF//TXuzvQJeUYvzQFPdmod7RFlNZNlWLqMEFC4wD8cnAXe2tIW+wxW0Xf1Wb/Y1EEYr
pgevTbz3t0CPuemFZc+dhYJ4rZBJR/Knr8e+gBvWuyUJ+H8Iiah2QIUIRVxUkzbLW2qChoJTYc7j
ll8qruEnE4P/Uq7+16/P5d5OisDywZkEivhF0xMpeV2bChERpHHyuam6bwCwJCcnov9lzwKDCXIE
unDItzax10mqhZfhZOXL5Ebf5pE9D/5g8rJ0j8jL6/9pG06BrgCYHqggYE/Xb/4js5sjVvdzgv1R
T67M+9qXKbGmo5nb24UoBYOahImLX+jH44m5oMqDM+iH83COpTFfAQ8kqdWo+kRrEKZfX6ndr0JN
GBQMgIaj7YvcsiM9m1WqUdednU9RJZ71XAGQ/vowLzcEHjJAEwDSBDLXi7qKvUCtsIWkURGwsPva
DAAQZ307d881W3p5kD3tDIasCUQoXEb4x3ZPTMqdYLvZ0WJx+JJ5KknOdkCibIxcc5Dur8nn7aaA
RBncFwDOWPXWt2CRHnIDYGD4OFPGi36CvUbPbW9smcI3Ul8ZcLwXRwQ6SJfAT6aUeLM5ONUvFxC/
YCXPgMPym9V2uy1heeIyIxIrdybT3E+KO3dVC9H819fv5bZcR1kptiu3/QWv3RvVLKuhocDeUAhQ
WSX/DlnRpiqY6K1PltOWbv76iLuLiLwU8scrJmRbqCJzD1umWlGUoYbkWi0lgRaE8AuGHsebr3R8
3B9DrR//x8nWMzVd4g+0GLq6yVXQqoee4Nnk0pB8eP2rdlcrhGQ9No2LPGJTRIDFgBtXTNNCTjGM
px0pP9o04f/hg9BZWmP9WhTZ8pq08JM2ZJB67cohObOg/5tyOp7KCIbQr3/P3iqhgIw265r7vgBd
DMRbPG8iFHzNkl5Dh9gf2r7kXWqXKOG+fSwg/VdKLm5N3GG3y+TEZWVPyrJyEdo6ZwDVXeQspyIE
su/N7TIoq6yPTqwR5AC2cpA+93o2W4qtpRB+WahHL4MjYDcVTEegmb0dgQsZoN7fBYqtAYwdGup0
2mUFKKmqUHJyVjU7cXr73K3yBmudH4DpLQ3Vp23kk1Kwwgx1BNp/qNIQngZXT9Cj6LsTKlYYKUrM
qDGvTNHbZRqnhBl0+MsC7X76oOCqc/IsExWC8+YMVFL4/vVP25lAEEFQyUITEFyMLVAXAPTaCUXA
AHLxzRNsdOg7eDl7BwHw5etm5SbB0gJUuhXItSk0+pZFhTckZdE5xMv04I1ZCNAwCPeV9d6taFmU
SJ8PbpedqbwZdBMtaM0FHVlUFuHQdQAXtOP7eqqH+4gv5mfcT+qAD7kzldBXBu8C1xna0VvvDm1c
6boUUZ1L6WVYyeQKcccjy6OdCsuqurdad0CVDtt+s0OqbpWdgAZ3sdiLVZAkltkUDaToEE2ysLLc
69i29KzADr3DgsM1261N8fqu2QlcIH/j7RFBd3X1N73dpcn/7PFoXcxBz/Jm6cZzrCyCjmObfHv7
UHhdIxbjfgacYbOKjUT7DfyAqiA2H679ZJXp4vRLJoc4PtilMX71Jh1ZLbtQ6wTLFJ3D9c//uMlA
6nN5xxoYZ4zxfIdtMjzDiKQ+K9ymT8JeSw9j15TI8zjUE17/zJ3NirEBDsJfMD7arirEcyOHBrwu
LGqFhbdMXQpZeSfzBC5xtzdHoqB7K/jneOuJ/eNbBSV8DnyMB8KwzOLKdFlM/eHe1V5z8DDeOfyo
7qwwFEAbkc65t0PFhiu78ZKqcBdm/5g4mvyT31TPovSjNm1QCfwLrzt+fn1Cdz8QD0S0BRF0XpBo
Nc58UEF6oxABsJP495oLACPOXSI0O/jAvaEQPlfNInSc8Yy6/UBbro8RkWDtTGlyQqvyi2sBzzBA
fvlgqL25RO4D1jWK48BprTHoj2XrBt4MEt3GAkYPLZiyojtRG5YobB79p8XU3TkEWeEg7drbm38O
un7/H4NGKvAsOILgXER2fxcq6mR92XR3ndblXTyqt4rg4KSveJ71PQUCPaj7t+P5DJI+NWFNAaLe
I+cGd7pmZ6Rf4ZmAo5x1SXyUR+zNK64ntNPXKwOvudshR3e2Q5GYspiBNoadBl5jMHINSA4edsDS
DiHoXA7x23utEGoGBwhAitWzZ3vqw9qmVuLOZaFaqYtxgKmDlUTqQeng19uPA0CYKzdw1WzeukRb
VQdcIrHLArT54FJByDorJ09nfWfJ/3DyoG4PIBigIS8xmK4mwxgJWRbNUNKngLbNFVjy+TKP3lHr
/+WVi/cjYKXIyVYMU7hZNl3F6IkvUVUAkNa+B/S1e/CVOLL2fbn/MWseqnoA0/kr3uJ2c0BfYiR6
JVB58LyFGIA+hbEGLb2zf4q59PLXV2pNxG9vITSMoaSOJwhKz9Dxvh1NOkublD2Q2FHL+FksTXwC
uOcp0LVIIzaai0xUAw09Rc6ePx01cF4eBCDCUISHSuBKstxW45k2XDsTmGE1IQHE/Mb5Dl4U3Uc/
0QqqwkICOZkMz69/8ssACk1KFyUv4JOhfLVtlMd1FfltnMgCT6Axq2spz7BJtjK4yb3VAh79NpBB
8AjCeMD3bwW2JpKw0UpGXoAUCZvYSlPIiVPZJl3qhlF1gCh/mVFgtN9ckFURAPF6s5YJAlk41NDX
JJ64M4Cd5Qu0HTI3AmiIx+0HTjzvCqDK5fUJ3RsX4OfVFQAkOPhz3Y7bDuByKhcoFK/i0eNoN9WT
CeGFRI31kXFXndsKUvXujK38+sA7Kwnk1cp9gcgWmjmbgUsbvjiY2Kagw2CuzlgvVzfSGoC0uLGP
3Fl2vzJGYQVESui1byXglDeJUMupKSR4E+hWaEemkeT2qdbzUy2M+NQmfM7qMTzCvu19Jjol/3NS
wUW1WVd/Gl2U36266AMb+SAfvbMgy3RtB5sfbKHdoUDMADEE8QtH5HYpYQiIKFrKdUZjD50wcMcC
a6BPvujbg2O4N58AF4EIDJgkcAbbyCOqpKmsrinqGFxJ0AjlubfGDuxg1/kyer17nt1A56CEHPm0
r69NfMdt2MOlvxJiUSlDLrXVK5ajkbQmE6wL4C00eineHg683Xq4yaWSORxibcQmLCPeNCMIYTeI
XFPR+bk1VW5O4YU1pZ5apjAVlSU+OuhHEGg4e6JLjTH+lQM9L7IWvNQ+jcDk+XewcP8W7ezTn3ME
jlEWJVPCU9klQoCyCo+StPcjBRtSOFqabC5n3CwuZyXGKdlkLiAztD3yS+X9NTa14NdpJLHJXaU9
leke/yYGqqExyziQyqkZ+vpiBzWXGe+p+62EbPeQK8Xmd9CUoNVZU239FcxBcmlDWsvUmcoyPlN8
deHqEow51U3azVCNYrLw19iSJ3DczHurkiBHysEBZAhTeLVlR3kKpROIIpoEmimphGrYoyyZ/28F
1dUhUxWsG0C+G3uBTes6LI2FZVVpU9rL/Vgyy4PKTlXZVwtYGuA9Rrz40rlD6fJM5rj5OFIHKogl
pdG59hX8PmXcJ79815J/A2RVr8VA1dzpSkX+fS/ikqXGDUeTEd8ar3XvCeddPIf2Qx3axrtn00K/
4DXgPo9LaX60vGy+Q7J6+AEoTT+mloztBN0Wr35IOvS0CiIDQLZIYIU/nAiPimyIYkNP9oD3hXTs
+QnXzNCfcTmXz7YEAzmrySguPnSoIE6tyrDJRnfkIh8FlKpTG5IILF34YP0trLbSKVM9cYHxM8tV
9F4zpAmkDfrM0rb7XnnAFl2WhTQmU432omLyohYdABhqws7AnwD7k9AOilMo6agvDpPknTPXqsyH
3lffKmZNK/a1jmgWT2PzKPBO+cetkAWmZQ+WwGUEvPOnrQ2rM9FNnvfoalrBeos2EO4M4rrVuVN2
/CscNEmXzcky3g2Sqj6HJkF3Hb029FPLJiDq9otuPzcjhbCWFGRSGVECK0EbAacyACf8f1DZaoAZ
Apd4SENNp68hETW54xjsb/BoPJ7BHwJAI7yVkQ0AeTP/NJB3uq9bEf6CvBZusTohS19wDpXBooZq
Ul14ke7ey8SzolTayWCnNFTsJFHmjtKKBPpfF1XPX8xOzJ0JSN2cbWtxP6mIw3LJ6tpQYk6IjcwU
VmonbGKoy1Q+Lecs6puEQvveKuWJsnEacsO5U55me2w7SA67Nc8gcdbNz0tZLWHRGBpyyH114cPQ
GB2nqEPZP6ixW/TXAa+9Gs+tcQ32df33KODRmc6cW/fMG+lPKL3MHwPloqbiV9PsZA1K+w9SAgKQ
gcFb+n/bUZlE7+ca6n89avBj7kdCgcrv95PIFrJ4VZtPddez01xBGRmrgSd31tIREBitQ3hFAyiT
fPd7y/GfiTt5sAGRCijBVEXGNNfRdXro91lSMJWCrRL84Bq2Tac+CpvuX0CGAO0dIHRhFz1y+yft
VNpuM79hxM/wI0h3RyH8XKdlpJh5R2tnGVOgYsxDNNSWD4nlDhBDYw1D9S2wfAAsJqdtDY6SFV2h
qzOMqXZsKbOoIUR+Giffm8/dQHWdGmsJ/oHfJ32EIl/IPIg7O/N7WiMFyoSRFk3j3kwU6WrD6x8J
SGVDCj1pXT0pGGHEQ9qJiDkf6hilgGwJq/Jzrx0rSSO/HGs4/DkjkA9QFoKeUW8ZACTlpLqc0cbz
0nhmc3lOvFF/DQJKwjSqaexepsVCBoc7P2InPpeTc1oWqGucZujduw8zdHz4P+PiUPLRG1grP3Sk
8z8ugKfD2CHxVfcuqFy3fFQxtDJ/NRZx2nsIHCTsXWRPjfsNgnZu/BiPfe3kqLBZH/qe9Q0CAvVD
ADsl1HW9cHK9zJ/rqjxLO6z/SZpIPwSmNuoiHISbU9RDQ/aSRJ1AWl9qJiBVJbola8MqxCKWloSz
RWjU2WPEVKeg7qFAwUmk/2FOaXuPJuT836nsggUUm1AJBLVWu48VX5rPvTUpchdScJ3zPizjD5G2
HV6gl8aH0+zr7t9QR20IABabP1tKj02mkQyWD0yVU3hK8Hu8fNEJ/Of82enpnR2SMU6nRljlpbF8
yO3rGIo9kFyS8t7zy4D+mNXYVfnQBsuS+03T96mtZO1+kKJs2XtsQFFnofIaS2TcxnZ7FyETg+h8
GYFq0syNm5zDvg5FWg2+p8BbplH0AbgGyxZZKDUnp06V1pSPUIKFCJmsh1meGnyMeOwlBSLWLnWt
eAYdC+Ol5aDDe5RLR35JxiVKTqXNZ4RNa9KoohE47PlFTEWpfpXeQr8rL6hkRlsRR0WnA+9zE9lm
eKioG5eA/MHA6SMg3mGVt34IqxjIGGsP/IXYZXqZIFeUyAXZScxwmz6OUc8tUA3guZ1QiPGxKfnX
8RpmPzWNY49fHWJRVlTNAk72hHZj4J3Cli/xaZChaVZwajgUkGaFSIZUFOCKk+HOLL7ZFAKfVsoA
RapPlrRGSHq1Puzmz6qq6j71gbev/kHSCO1T3M+oagsY6okzmtFGfQote5gz2QuGqAjJUCc3UdsB
Jc+WGneeN+sER97pvFMV60gAqjcMfdoBj2XSaIl6+6+kjKsuXfWqPKiLT32COiFo5hmiV2tSGntT
n03wQ0ABGn5TUWa7NSKAsuHJtZZQ1PwAGgwkeuaRsCc9hnwumCYze3SnvrsfrKap8nIQzYOT1Ba/
cGh725ljGvpzrLCGkHmL6wbYegCisqoULsokjdJJCgBoMOdM82S6Uz6CXLq41CzZ1Ezy2wxJk6ex
nRMgpodoIpluS22nBDym60Sp8SHCWyoEt9FVX/XIEg07kZB6aTWp+akdVWDh8Wm7NJsRUr8kZoA/
E3x1mieoniPkcuCjWO4gFNRpoH23fF/aCk8bx685T2uqyiQHRUIHAjFMuX42+O7CT0raXZ0ry7Tu
aSYNHtM1NMSa3PPm+UlO7eBlDsppZdqxcPIhdq6aMUPNOXSxGZeRvqOgyrBfkldqarJuJDUw66jK
tVnQxEiInQramikORFydmm4K5oc+DqR/lT7z3EvTTuV0CaSj+jO1iMJvB7SEz7DOGHgSfhL9HIoa
KZCWJAFIXUQ09augTR6F3zXqsa+Yr/HbetBbUzdaZj9OZz+yxDekq6L/Gom+I0+EJxQx0EYeb2hq
BbXu70fjLihlu5NSF4eE/B0FdIPmkaiZuvoklnTI8Ter/GdglAeofLdyzEdISrZFaMGBMa2qGNkZ
ggP3Uzo4aKBDFESW6ZxwKPlNo467CwozvZVDe98zH2Ch7H928H9bzguwGTSdLHcYCo5z0J9ce45/
dOHSkxSO3F10EZLCowBPyVIWXkLIeG/8RH6KFpQ5Cz8yEVg0LYXzQRVINTz1qrHsdAqj32h9BS+a
CAGCpVUTSEQiC6rdjxPSZ0gS4moZc2cg5d/BFMUzzksV/OUaEojMRAl9lshJ3BwoDP9ihTbUyOYm
QeMNzxum4DriEBc2Z758wP4j1tmrwGJNEzQonqSXdNO5lfizNmZ+ndfATP8LbxR4WPbolX4ofTN9
V4ZX70TjoUxc1uDOP9R94yP/EIQGqGcaLS7MlhRkkg7MVJcwMuahU3usgCqZ3xRJPzqfg5pFQ6r8
GYg2kMTbJ1h1gEdqNf6QZCAwuO/FBIZDCqZVos54golfy6L4faLjuL9MvDHfoBKYPFZzAkMdPQLD
juzBwX8RjsksL2UdnWTtWU+t32qEYObFVw0/0l81HF3b59ho9wkb0xvwcKDWR+AdIoYUr6nvAHkg
n31ucZnWeE18IDWhdu6XQ/cJn+Wz+4i1FMOUsf00WXPiZK3lqMcknGwXCa9cyH3YTf5XaSOLxaeQ
WV2qOey8XHoBxDrwelu+wjEDJ95L9Oyf5QA7yauIRROlE8f65HFHhqdqFkOU1rqiUE3oRsy2jbvu
3jau/Xf7f8ydV3Pk1pmG/4pL99Aih62VL5A6MOeZuUExDXLO+PX7YCSth00ue8dXW+WyJZPs0zg4
4QtvUMOUexY9xic8ueQXoQwRhZw7KzmbupqbzewHMbazgePHYyuoX5Ks7gqvhhxvOnmnaZkTk/Fo
9hwncPxUs1tsKYylndnIaxVpNEMEz5SsdaxJHGRHUbve8FJlkE7LmDWK7LYW5HbSZkvuUJQNiq01
qmqB1gDK2Z4mJ8KefEIIfb1s9OeoF8D5LEOTx+TTS5Zyw1TcIYtSWO05kVhf2GHRapLfcgPAsacJ
8drN5YTT4IAQ0ibV0uCpW/qEXKFPFM0Dr6/rdikDVVLIc0OYPpG8plOCPt8orSkRbyK2cVLJLZ8N
6k3M0D4uCt1JlznbLH0wTnYR50py3Q+S+Iwpo947YW2khZ9rE/u/IZVO2L8ImXEv6NJzalhZ6Jaa
RJCfBnohkdBroClK6paT0+mZnLkJjtqpLUGeG+1oKgbVyUpwxhSPBoqs+jgCUBcKFRpO3eqPQ9Q3
k8e1HbZczFkt2ZIl1uqmTDQ59YqpTgav1wz0T+KysxyhGIKZF0yZZRslepnYUtP0pqOrYdScT0FW
nefoY3U2WjmWeRaQ7G6HLFceAGUFvV2ObdniqGIpN0kEuplqT7y4UbbeDUov42Mqig1hvZxQF3Om
3uivdbWVI7vXIzXZFzUNRhvyt3qLK2M7b9sqsR4g2iqnSRNK38Q2K7LTJUZ9jDt1qStnLDLlSi7w
S79MCr16TFQhK/yFqPZ1WriMnYyv+L2EUMNJMi/G2ZjTcbKJErt4O8tlz3wqQlzagJrlDvWOMrbs
1lylCuRYJWIpFv1bVUxDuM/aAhtHfTTVwYFnp9EsU7XcQNdpalmmmH5zheltZp33xTgblHMot1wg
35r2NlSD9koO82DxR3EqX/N0mgfH1CaLaGoKNGpCkho9rRkJlxsn9uiT7g4vXARSjOBhESMxl/VM
iG5Osa/VE47i1AMWNw9LwTpRu0i+APws3RSVJUaOOMz9jo5mRNZkGMlVoWrzYFcyMma2jm60apta
1t5JgRo/yUqjvnZTZ9GbDqpyM3VokDmkbKTiKtmvxha06n1qLkNrd4WJomZcVlnAeS7Nr5z9ZonZ
cD9+U0pRyJj7PqTp26XmRb5qSwKlivLnUh27caPmVlu7zCmOKHqoy9fBUsqSPU2LkttCie77RsmI
BWzmuHmsxKTo7WTQ+8kGllHeGmbZnWoQBkq7YCVcNGWSPcRIsb3GkRZsiWSFEYXaPCH2aPVdOi71
l3GAKGJXtUWRoFDqnHo5Tqh0bo1OyAkYU2nfxVkcb5RcDqmtNZS4bcwdJ2S0rJBjLhmbMd7puJdX
Dn0hcDRlJ5IJiHkpn3e5MWP4E/VDw4Or0pbJKELsexS18viM4QY3O1pwSa7UqRvOY8mqt6JmIgzo
qicKLoZILBJO1wnBe4GtEOpEdjLq4otGazu0oyrJTBhLWfuUwwjT7appyFmnZjLPm6Yp0ZLNE+lG
EUTpm5VFo+RMXSM/d5lVXiUs+MXRannYm3NYGY7QEYHs9B5FYmqTWrnHo84yHSHpVD+ayWsxfRWN
0U4lc9I9owpGgQBtzGcOpyr+goJP9lBbUvqlTURKD604h5rfBdX41A5ReW0lJfXL1tJb2dUqTf8a
RFPGpFFsWmgsK+JTrKbK6QgMbnTESMAmazGG8MUcS+LBntyJc0DWxK+6ElWUtMIhJHQa6/ZUR75N
IFFPl1NcmJfIGawFXJZslfqt1CbqTk6H9EuhIcrlRa2mvxJuzexGodZvWgNlQjcS5/SBEm7yJGXa
3MMGK4dHCZarTFlhIQbS8aOPIGT0oLxwMi+fZgmEtt111nQPgDPvHLRZdFYpPkKyF1alRPQU5ORu
VTsNmzzASxfVPk3d1kYcinaWljM1EbMXIjcNmvXExkv3os6kKaRWppnPU1S3rwPMsNYuTBPfF6Wj
WO4YKBVdQ2I1Mmdu6/pZbDl1PZaV9jpzLN8DEy/vY62VqT7EGhFEIJQcoFlWV41jxKkweosi4R5V
GgnfOm1a0aQIQbcOPUFrENzJ0uv1KjSrXTWMHAVjr8QXlhCiZakb3eimA8qRzqDGXEIjCdGr1BFE
weostF3e5/j+kuao910CcOdcS0kMHS7szmB7dDkK6l2UTYi3olC5E+N4ki8L1WANLQOGk040jtoF
bU+0qJQ+is1tQ7WX7K7U1WivUGTMvC5Ksn2lTMPg56LQWbaUi9rk9PpQSY6JLwadi0nVB1tudeMR
8EXDa5mDXqZkUyCDJ1Fi3liJNCpOSF8DIZ00Sk8yDNKEMyUhy3cHxRIq2+wU6jZWqKmgHVJFIiof
zJKaeJvUN+MgprHbl+rU2V1u9dEFtfvwWyej1g2DJu0uu1yTgNIthX6RF1UW7jJu+euyjAbYChHB
vwe1veztFhZbC5t9IlwtpFJtHOwDpE3X9knm1fOQ3zSdQaraTwbBfEDU0YDU0a2zEgVs9ES7bjyH
0EedyIJvvNhyr3OvaZlm1ATPypLaeTvWlS1RbbyRi1GItlabJF+Jh8gDhaAyEBS3KMrA8MxbDiR6
0ldhoZRfY1MN7vp5GvW1iowwfEdfwnTGhIzGWdpW2xtFWg1OHtY0xSwUs0t7IkDLN1OumdOupFL3
FZ8k9SoUjDR2am57yw7Z+5krjpLU4ycd9GehMhmoX1F8kWw0R6iwFaYmfJ1ILy6iRetu62FOL8u0
IrgqzNK8ZVvxkiozSE/KMSC7hyFlyteiJQjxDi9cBXxuVxVrXqEP/I4wnLQh/ZZZypBqaDuVnFAl
iUgGorhZI6t0A3MAsYdLcJU49Im0jRoOMiZPRaqWXJF6ecXpUVyWRTYl3AoQqNwm0CRP0epCoY41
SGeEbwNbCUKVZp42FTXS04acDU1AJL222jgNV9oozd/6ou/ivdW1HINh38rbNtcjwxlX6xOnDDTz
Vag16SLkqGELV2GXepkxWXcI7UjUYePC+DoHNSDD0epMFljQGzdp2xQJLhQ6DL0ibyrDji30amwz
rYxoE49yL/miST2A260OAVwWWR5Qz9PC1FYao2/XMNbcZCXlO3dKaum2V9XsTgt79Rw72hlnrUak
8luG07wBl6DSh1KKpEINVLBQ1rKi6EvT9UG7BQ8b4opjZc9zDCnCrheDhAgugZj7ZhNkoqcXlnZR
dD2bI5oSmjh6qE4UNok1RXfQo+rKoC32XZXrIUGBmECIk506q22GOcCEbAm1p0ztkieM7OoQi4Kk
34Z4OKanZdGTacpcAaQuujHtKb2htN2ERhtfFcpKcNOKpjwCMn0PoLCAKq60KIJe2uAHAKlArJsa
SW/a0b1K6GVFol+JrYS5ZKTdJmE73X3ehf4AI8mAKgYO5iqzifbY26Zpm3WIDmDDgZFmMZ8rQTs5
acvRGba4agVSSjmNpGKXZ+3oRsJg+X2eHBNX/kDcji8BNnIFrK/CawfgFBZ7B78/ykF3B83Jwhq5
6a0ufYmXyug8dNWJJKMQlWx7WCLuH/hedehqCPDtUVShQvv5pLzHytBgBVCFjxkVQfi5b+ekk6Uy
j2q8PuFXF6ek8OVtreTxEdDt+zYubSFg8+bKIUFX+nDmZ7WlL7LknhgiJUfXcuQA0LWTsFiiza8+
EMgfWP4q4Byi4MNVFdEcrbPQKjwrGyy7j6rxhC6HeKT//gEgZmWlok8AGAfrxXVt/wR+K/NuUcwp
54HahjMgN7LXcqmbWy3QYaIu+No1Qj3dfP5oH80iDQ5NAuS7ehGsP/9pUOrRI7gpM/eWqB6d0pyU
rWqVgd9GZXEEUfjhXgFutxLRQW68IyEIGKItIOgLT43C+6oHyqsMQ+vQyStOMeIItjKCiT6il+19
qSyNk2VyeUxR9P3aZFH+9B0O1mYoC6EydhbPOyEeRDiVFaeRkMm/DnBYvdhRawZogIjKwTkkGlgi
z9RCPMaiLNGKyRN1Ykxnl0F9ohlDOJCkQ/QVTM0xCeWPjkAmeFXww/gZIdq3bxRS5MJ5lBRekan9
aWzUYCjnqAFVgJpfJ9BA/nwFfTgeMjw6uGnkVeQV6/HTCooruPlC1qBCK2azR6V+dDQh1f1BoxnX
r7K8n4/3ASeVV4gmzeqNanD0rq/4pwFhaIbirGWFF+RZFe3SmZGcUtaC03nUk/NmUrrrtqU9V+Bt
g2/zSNdYSYVFt2V1ML2wzLV93qfyw+ff68OVhboZsp6IkeuHMnh9oSlxgM6kh8Fy+k3ooZQLSD3b
n4/y4Wxjsg16G+AMOfnbh4/6qSMDlEGVLdQAYksoL1JppDNNlnfWEFUcOcs/OJRweuGgReSJAvEh
KD7S61obSAk8TFGtndz3nU9bU6NqBuZLDDrtajGacvjVp1x9D1D3Q68HHWX5UKp0qVNJJWotvLao
gldDS9J7SFHzeSVNy25WIeQeecz3Z9OPEeFU44YEMPCQNRrliAHEc1R6htYlCPFq6q2aWZTOzMVw
YjDeTpGxvOe5o2wnGUAocvAwn7/bd6io9TugmKqDngUXeQi57ppBTZJZYGGLho6U1WLuU3Vlug3U
24sslH1TrEwnqbP+VyXlGBmGBlOOzgNf4GBV0UZTuiBp0SbHdXvbd3XoAURp7Woe8YYa1GMS4e9W
8ToehC1s6Tmn3kVN3KBzOC95ifeNnDyakV5lrkEa9bSgt1o78tIcc9V4t44ZcaUerxYp4LkORRam
3KIJCMobGsuAH52htxdDBDglxobnBGiDcQ5+wjhyJLy7XNdBgcEb6DKBsz304477oTARgyu9vjIL
27IWuJF0LsEJZsdClI+eb72+GWXFK7wXXRdklS5J4cWGmNW2JuR1vkU2TDJtZRG7DYlD+q1gcjef
r9kfG+MNmo5nRFIYCD0bFdmgg6VTDgBJgANVngBl7LojjaUmZuEIniWjgkgaerX31PoSr65C8wE8
ckG3aQjC0wgsFi0JgF1eBJ7jJoqkwLQzmYbnv3GaQJVaY0TaEO/Iv8SeyhDpQemZVVlsBYppHrjj
amNa1H6iZR4uPp+Tj1Y39VSw9oRz6zX89owOrbrLVbJ8rxrr2dHmLPInIVJP0KxL0b5KjvFifyze
w3fAbbgS3iA08D9vB6z0nE5o3lVeMKqUncVguSS4CKeTAAOrC2PWl85r5kj52gmycZ6IRX6py0MT
2HmzqFdVC+j916ccpU2Ob24qC+Gadbn+dEcPXVUPbRFUHi64uWe1ZbWl7hJ5CHNJvgHa4cj5/cFO
k5DfwKQCQyBYTQfxFtUKpQjFkSlPlHjbN92TNuuhZ6KY43/+ct9d84Rz8OJJsxB2gwpwMNKiBpEa
ynRLEoLl1tbFWHlFKe+YwOH7u2BdP6hw8UpXePNBdhOO+Lbg/VV7aVGJPggfxKUVRdibS4bkogY+
ow4MZUfGcEyd6n02udJEAOdykkAPQ/bz7bvDAd0qjVGpPYVOJOlzCibDMCK3Q89q8Kpe1XddOfae
HBHnqJ1VXUR1334hQzpmuvv+rWKOqABolzSJnXSosZ2OpJEieAwEAsxgK0zj9N2CsXM5dlrdH1mx
H45FXEkST8Efhce3T03P0QT/zFhmLXZ2NimI7krJYk/znHqfL6GPhoJUaWEmLgFBPtRXK3qtKhdT
qz1xblWXJZbt5CC/S6U6OXI6v1+s6y6EeomWMIKVhycRrRIFnKvFq5zSpbWpCgMJjdqwCo/M3jsq
CWsGTXmJ6cMNjPvg7ezBFqtHtU9wkmrm+7bTbwXYD+4yJK2n6fhPLwrlJ2PFHtRCnR7Zkh/NJ49I
6WPV4OHCfTt4W4rKHC085Shklt/QodkBRoq3abNUR4Z6f83+cAXEuZz9Tyxx8JywDqQKdEzjGYnW
+Vkl6pczkZMnGkEFroYcSaPVZjVHah0f7kmDvtnf4x7QAGS9jsQUi1UQZJwJYz2Euzw3JV8uqtYv
cKN0ETpsdnliWdwwXXOzqI35WOBZfexk/2CySfSoEBETUgw5ZNAsaojgcFo0WID0ugMiXdwbOdTc
urGOUeU+WL0sWZYvus06r/ZgsnPMESLy88abaaq6VJu6k5Ly9rdf3o2r+sJKHGUg6i5vVw8apBL3
Y914eHYVm2qYIw/nOtmeCmk6cku9DwwgF5PRkL3BIOOIfTtUiXJeaNYyu6TOGs/M8OgMW6V4ndhU
tjmhkHNkW344IBbQIs8gQzg+uIYjc5LAgxgNXSbkHEfY1G6Wai+gCWAfaGl2ZHd8tDY4PFEVQz4G
WPPB3Ygbc4QHTNmikRAqTlxooo2soejMTOqRHfHR2tCwcYVpyO2ABvDbqQQubUyZhVtGw2xfSSMO
YK6lJ5C6Pl8dH41DVE3egGqLjpbY23Hwh6uiNA2R4O1M07OC7hwiyDHftI/m7YdLJtvKgGB4MEhP
QiuEwdh4Y2QhF0uzwA+NfnG1gn3++fN8cIBh5bV6VhBa8GAHB0krad3QTBVucKqy2v4itRfELRiX
IZ7O0J7XnT4eflkakmUPr4j64lqBNQ6dy7DaiqohGVtPysncrWZsttBULqu5lY5ceB/MJOeAaK5W
ysRPh3IBEqzCYrSK1jMTbD/GFIu7BNqwM5o03T6fyQ9WBtOIMpCxahNAKHy7MtqV8k381HoZZi6X
dKEMW+204cg6/2AHc61JBCZUTS3t0NtTLxD9mhaVdZ6ls5dEZbQt6L3htUDbj1LyvxEGQQilHIyq
LIfhIQNVDlpFyua+88oIxnePRaxdF4SBSR5NfxYd/uN5+s/wtbz8M0Fp//lf/PtzWc30w6Pu4F//
eVG9Fjdd8/ranT1W/7X+6f/86ts//OdZ/NyUbfm9O/ytN3/E5/81vvvYPb75F6/o4m6+6l+b+fq1
pfD4YwC+6fqb/9cf/uP1x6fcztXrH789l33RrZ9Gg6H47a8f7V7++G0Nf/7j54//62fnjzl/tomf
msese2wO/+T1se3++E3Qfmfef5xtIn6NLC5yg/H17x+hBk5BlcuXiIcWy2//KMqmi/74TdF/R6mb
4rpCHkBKbrKz27L/+0erOgHriKI7S1b67e8v9+Yt/eut/aPo88syLrr2j9/+Uv37V76pIUm3igGu
p+9KH37nIIxZQ5QQw36XJDvaLbvqNr+WvnSlbXUwjezK1b2XdJ/vI2c5hShW2+Vm3KRb48Q6mV+1
0+Gl21WX7Xlxm+2Ei+wleZFcbZvdLpFnPI/3XWDXj7hnOsVudmrP2spOtQu3qmedLLvhJQIzLtu1
A8bLra/qvf4YXarf4215pp3KjwCmIfJKwA3um9vutN0LfutZF52b+YUbOdkuvZevqtPRC66SneKX
17Ije9klJvZXDeR7ENq3uRdv1dCx/OKivBrvRny+I7u9Wk7NzXTa33e7+lq4UJ7lvepEPgD5U32T
nmt+vQncbpt6hEM+2IzvyWW551ueKyfGNrjPr1f0wrP5XSgpKSKK5ITbXkeP1651O2tdc1/vIY9R
cGwuLF/binfhdFHvK+vyqT+L9/SE9uF5dDnvrYv5nik85Rm+y17hB7vFjve6g7vxSXFh2IZd+dlN
cCvvMAV3Iqd1bsGHeblXnYp75TRyB0f0o3P69vvCT73SUd3OzjfjaxH4Te9FX7RtuZd8y0fxfduf
BVcNaAfhJPhmbNMNRJbMna5WGLNmBz527a1TdU6s4+XMDtv20RlinuFTJp3g/zmeaLve0Z3Cn04U
vtdEfd7JHfNrdzMTzqkOUAbty3Kab+Or6qTeEJMku3qrubqT8FwkYUxLsot2hp9vy014Iu+L2/ab
cJ6fmZeM8IBQYWCLXrQTMV5g2tNNvNFd41oBa20nLyEIyYf0ZLgYN+b3+azp7OHBugal/aCcdDfN
hanbUrSBq6SKW4sviofnVjyPfckT3WrTO5LfP5r7eY9jK6GFl59IF8IN63Nw4qi4iPOt4Ut2ecbf
u7Ej20BbT7LcFn2DN7LJ3OorvEq7vhou4xqen62cM2l4zurutI2Ak4qudDsFPnrtQu6LsVOdDv4I
C87OnzR3cusNGTcem2eXuWOrTnmd+Iud+cY2e/G72zC09Xu5cMPkbMTTbP8NV1CYlR4kBIfwyxMQ
0eNb1N/ys+Wk8LuLEncGSAN8xEvCMhKdacfRrkqAnkMIAqepA9Sp6X1J/9IDxLa675SKQL5/z4IT
Lbd1DebFdlLOOvvyufUBxk1edoLBg2MH2G6AD7obruYb7S6HgF3YVX7C/6dBipmdMnPaZ3TA7OkO
aJTkACKi+ebMsqOzFrNTyJEFNCygO4VmtwM00n0Glmveis+T2joxa1f0go3a2PNjvV8eChDy1j70
ahdzvGQfPJe3/SV9FvqKAEycaQ/P1EuNRxyhL7TbGqVkfTvj43ducC51/rwvTtUN2tDiq3ZXE6m6
7UV/U7mF4UiKT1X4bLbhhi1n2r3q40XnZC48S0xVCr+U/AI0bdLYmYoTA3xgNbUTwKPRLsycseOB
z/TlVq0Ml9bmLb7mFzQL7kQZwoU9lFfD4BrwQbLMNuEnnpWX6osJgtabfMhv8r6O/WjaGdlZ9hjf
CDt9Y8l+YQv1ZvqObiEukt5DWTqWDR4zvRI8NvUOsp/Wep3yyPyKX/AykNUH3bUCJ3+tmgfBS1U3
3VSQkwAULVuMRuGWKZlXPI0C8NetAYIDzEdzMpEOfAXnaNOwvK4drJwkV49OFGlrLR7AcVYE4vmg
uFLpYc7p/pTfIkByAJ5GNwuegzjzFV+56ZdtHl1OEgXeveyl9+Bjpa/qCbbSxR2k5fyhf4gXzab6
YG5pE4LyHDciXSvd+Wbom5V5dZ9Gvq7fo6FpiQ9AKsvtGEH2cpATacEpFe7ypbdcbdmUVNF3s/XI
XIPvTvnA8Wa8Me5ZU07B6j7vrsXBaStb0O1m312l7g3itJrT20tBm9ufx5fIPA0t0FDu+NA+iFei
Zg++KHu94APz3vSCs8UPsbgTLs3rdvuCyH9h56ILR7w6E9RH40wUeqf/Ul9AgrJbXwvGMym8Lnzl
og9BjNrFN6O/66E4xbWxkal4loPgTM9ovW8KYEy2sSMZczo3vh692dMDWKdniQs3Jrrlc75kTnQV
GRAoRp/NIblCtCdvrM5k60x/wjLRjt3EG1AjiHacGzaOpoX+oKzQ7U2tD55Ue+UMydo2QVGrLudb
DktycIX7TLfzr5YKtNiW87P4i1h8kS6a7htoUwMyeXjafle6ya6rZ625sy609KTf59apKm7c2utt
NlXvDpNzN3je+JyjpJFASXISe6pt9SFcXoYzCaZvVQGo4qD0qjMYBhzudPPtyeBgTfnBVe93iQyE
D5BsHIuX3FiFrT+3pr2Yxb0aq76e5g8IKo9nkJDTmyBxwABag1dsQA0n+343uoBVn8xr89xImIru
DApgi07RE//VnWX7+TS40JzcrZ+AFO4YipdaOTB1T83UbgFBbaudzu2ifot2/VNV29AOn5TLcaue
aKAsB5g3Nji3U7N2wSVrl9JWd3tX9nnWEUS5b0wb/iFSbXELRD6IWGilX0Rb1moV0zC0jXGrmZ6B
mni1S+J9sIBP3Hbawwit/qXfBY07LUjVe0W+hwGeTn5pbPbRnkXGah7OUIAEPtZvY/cRcP8EhcDX
TX/U90F3KZZ7KOFT576IjSOqf6ZQvxSW35Y5/zmMtN9E55vXcg1n28Nf+v8YjlMc+CQcJyMo2tf5
TTTOX/wVjcuE1eRdZHoi0oWgZCh9/hWNy78TjFOWIq6mY4vtJH/1VzSuWr8b1FxQwCLcRq9rzaP+
isb5EbqOq30XvAOwAtovBeNrvv5TKM4AYCCQBUHQQsQGwVz7CD81WnAL6abFCFkgTWSd6EKQ3gt1
n5wbpRCd9HS+3C7WDCcIKyhJkKz3jWYNdqnFxpHaj/S2soDIOt8EPeRV8oaZQFfy7TfpgrwA91pM
3M5pGbtD/C3QlfhUgTP/HQltzjxTjr6ZsxZdqCk1ShtFA23TaCMU2VbQiBtn0ATqambeDQOlsFqX
4muhmpcj7bkPvigmNFTf6a+syftBtWXQWyUYFaasHvrEFxJB2TT13iD8XvsNTm4GxxzbDpqkP+bG
xIQSMVlaU/Sh1/L5T29JqHNzCGQVblBMhLdgoiWW0Y0giYIt6jPKarhhukLQf4lTHUoRqFkYKZMC
uSWGGmXOFRJ9abwZU61xf6z1X9rt/2tq/WbDf5qq/3/c9WyFT3Y9NYfn1zd7nt//c8/L1u/0iek4
0XLiZYHF+HvLS9bvvMBVmhWFSINfof70946Xfkc/blXlo2NnYQdAav53/q3+TjmUjJ68nTIie/6X
tvxaWPrXlkePz6QOSYXVoJBsUFA7WExjNsSFoGsCHsFzuQ8mfbmAJRbRH7M6lA+b/hw26XBVhYqw
6WD6buOh1LY/TdZfRYGfiwAHdbYf38Gg8MrJCHIQ9NfbBT1h06jkTb1SlyHSlItYnxuS0JxUs2r+
uUJZWx/XG9btePi4zCtPy0kKPmfdzj/tnSkXWm0ATm6HfZm7elqMIM/rNj0mff6jYPdmICQjgfLq
oKrWRs1advl5oLRDUscUeaYSkhdc+XLaAs+ryeW6QT8fUalRKWfXiUJFLDaJSedcF3a10c/PmjYn
Z808arcBRP/ZVfSmIoxedOs2naVJ2o5DoWEAO3bKYoclUi12FwytbuvGkFIzEGpQgvO4hm91qldf
p1jWvLIyitibMklpvRDBjxdkFQyvncawsIckbUsnwilNtOUZEra3mH0wwNnUq5Om6NTFb4Q8IR0c
IyPyGnGp1L2B8MMxfNi7t4PeHZejBqRmFXQ6bIdPiozRmCCGDnCDZ72eKCcPQnpE5vng/IRsK4vs
Rgw8FfpuCHuu3+KnNVDXSN7GAoy+1fdqK4TqeDIHk0oSKZl31qA0niRoc2ebQplsrVCSLkYzJ/xs
8DxKpQ5XWhSJnc6sJEI7FpP9+W44KNLy9QDBUJEDPYVN5jvro0ZOO1Qp+HpLi6d31aL2ZFcCDiB1
3VCfQOrq9vMB5cMzgBHpe6xgQxTR6cUdFJ+nfNJiHMsFWy6H+E7KoU04kbjk27DM6mcEUqoFeuuQ
PxhyVKGsYA79E7ghPfakJMax0Bi1aC/DNMn9Ic3J7rNGFRInyar50QwWOdpUckreSMQAT0Gsqtr8
9TlbPWgIF2jegKs+2Nb9UiRduhQsHDG/W5qs28RI72Cxq55VsvXy+XwdHldMl6Uiwge8aJUaFA/W
jxA3KA8phmDDaQvOAnVRNyBREGEQAuVIwf5HB+XnY2QdSwd5u+qRA+Q+BH1FRZAKOnweuxhiEYRb
VlmxP7DBPS2VhHlbm7BEkPaGC2fPmhq+LlpjXU7hbBoOGBkJxYwMISUf2/nE3ElRlN611mRc6okR
aZQYakUmIx5SzRVVSPeuiBjBOSxUs3c6LbbwgTXyeHLGeBguS62CMzYoExKngyx3gjMHMAEJdIZa
sMuwkC8h4ATWBT/Ur8Zl1p4mzcxKOhlCtS8LAOdQ7loOKiQMFqpRcSSetyySaDtEdTRuPn9N8tto
dt3n2EAamFzpWLcTRx68p9S0annRkUNToxKmmiRXeUPYOFHnQMJKuyvKrPmCeIMl2Uvb6RTvUC6C
umVYF401Jy9T1uLCjsJM89SUVvAFI0D9Uq8T/dLQB0xZ4aOmMgDWzrpvaLN1do0Y0+PnD3EQCP/5
EKyA1esQ5zXkAt8eVl3WgO/ToH1BBE9yX5uL4UQRgtINrZaeTREZmb3yVzagWDq3VSVUPxDao5NZ
B3Dii4SicDjoe+Tz+jtFrxR3FLh23LxLUU/7/MuuE3q4WEFTW0gpcn5phx5fAfapKuIXoZOkyuhK
SZA5WovK6eejrDfn21FARNMCXINt7tVDEHGF8E8Y1GXoSBW0/0I0plMJfTDFzqsSKAU4H7tSQkjm
hak3l5+PfYjsZU0xOAZGIGvZlWAk374OMEzDEGVV6HR5ND/V5CSuBv70XNWi8K4MARgQkisoco0Z
pCpBEabYpRfcH/ke7+8IvgH9Y05sMg9wRm+/hlEjIterhDFCtPR+BG3xVCtpSqpzkSLlUEi/aAXy
47kBbJN8AN0mIzsM0ZZiGBR0Nxx5lfnAw0XfdnqNJNbUwuLujGO2Re+XEigjTj0goNjxvQO7diyb
qJ+RcBuzenAraSgcCPDHrtoPR1kb8ViBIJx+CCzEXMtCzYSnwu1U3baj2LjAYY0j4e2Ho4DO0ulY
S6zc9Zz6Kd4YzQIdFYtnsawVwSmktSsghuB+vjQ/GgXUJg1xUnf2xcHKzAOOaJi7aAbWAsJW9RJ4
Wgdt6t8YBS1mTnAJ8Osh8lkLc8oRq7qCUfXZYGvoZG3Hrp+uPx/m/R5X2GYGVx4S5IBcDqZMlKdY
03NeDDpko18qk+JX/OomTVJ9x7ae7xFmoamSFsqRBzyEv7LSFZIQhbudKEwDUv72bVUTYMUm4BBD
NlPxxG4pbxE96f0smguvXCx6EGm3OEvXF36vPqP6cEsQhIV4EB/zal3P9rcnHX1z2AOgbVZgwCFi
UZv+m7Lz2I4UCbf1E7EW3kyBzFTKl2ypJqxSGWzgIzBPfz7q3EErpSutM+lJd4sEgjD/v/e3zQ19
KfPtYbc/gYbSQwEvcBbYy/9rn/9/z0X/hvrba3FY4STKszbYQLkne0AXuuas20ASGiyeT3ztAeb0
Qiov4uRg25Fb55O3zyddP3f6MvdCvyqSS2ER38A5QWZP7Th5yY3gr9zNtiQoHQWMo+2FhEEVy16u
TIprDvcssIaiDm21KAqnRpkM4YAfNqXmpCtKxnbDc6yKgERwvcc/5iugTJ+PrvfPdWNE2wiREXcg
Nt8+pf98kHPfZtOSmFhmFdvqOrWMSEtHebZacBc/v9T7iZrtA8h7JFoIGd9LSCBBz7ZBF1oTrf5n
apbxUhtTiFpm8Lfp6vGLPc/7OwPMbiPO4uyAQt3f/v1/7oz4OGGtE5db8HuEhdbOFLCBptJbRYr4
xWM81RHyqXBTnNdZgzFmEj779moCMo9dDkWCzr5fw1b36vPRH9rzFUbIPllrfT9VlvckKizccgj6
o26VelwaTnn8/Cm/ny5cTBgcHf9J7t6F3FnKzxXp5Qk9iaV9Bqo2HPK595sQA68lqQ0m67GqdIfU
COF8sUV//8i3eX1TiXNofX9mLRfbEBAuE8iUkByKlXP9AB0uApj61QM/neLRSQAZ/0dZxwISvDvl
JGglB41QWri8v4yaALLEM9MvhtC/pfy/MwEHDYT8m7OBG0MrfTKGitJpwHXpbdSuQmVgL4LkAAec
EpFaZpgKrlU6FuifRc+PGkQ9djxWrS3xrGbDoYfsBzmw2szd8HqlDqq/r7vLbiyDFiTgrLxvTAZ0
ffAGOXo01lr+rJCKYffu16m5TWVXIjpoBCDYzwfJ6YvivjjiUlhG0bLl0JxsYYgvbY1Ogv8tvLW8
TtdC7Zc50y5BBTRfPMP3LwpFC+V8Du9ozgn2e/thQDFqU7FqoHcHMZ7NmkYItTKqL27o3QGH7a+N
8BNLhEPuCwK8t5dZMmo4suppFdeqe5mrrCiA901awXHPmW5U4QgfWZeS9+NQQ2eqlcZUkFXZ8F0M
o6SADHiako9LbiIorEbrIy3Lxyrq7EkQt1mLms4YuQhWOFlWPYZenY5ZJNci+Wp/+W5jzb1QeKBo
gOwaCeapX5kMi3HtigLEc1U8GEAdfw7TpmlZcu/cHmyW3tkx7+ZW5A9JprpL12ytL0r5798aHxjL
rI9KasvwMN8+TikqT1UJwOQpUdU+TzCcGPn6leP0g6uwDfxnp8UkRwvo7VVSBQRzauoxMjrOLC3y
uaNKlL77fLD/K2K9/YpttoKYKDABkpHpnIz2bGzyXEJJjgQwyR6Z0ARre/TK/t5WEDK8aVA3PZ6T
u9bLgV0V5fzYzq41Hfo2aMF04TSg3UsHKCWuRSe9Qflte1CI1P92au2vEkjS7r4EwZzu+0KJH6Rn
oG7KKpNw7kBznDIyOJw/Ur9WY7y0SXutp3odhKrvkqs8M8bnBmZLHk7JAggOmMJ8tZY9tPB8xmwT
DZOqXoohn8ejM+uziJK6U6+itdZfcCLzJjTkBjDsVQArOi3rGMIi5LjPn+K7FW6LuEOYtjnStuab
eTIkylVx8DHmPmIrNj13ngj+ytyrzvIu8R9kbpVxbw7NvAvyIHtNIN/ENUsEUFK5yq8koqdWZZxI
2x7C25S2nP7eCeWAycO5reHhWOZdmYQRVD0F5oyd6le3vS3cbwcPlbSt1ch3wDHTO1nY2wWnU6pB
8vSCxpGXq+2sqHZQYPNeeow6YFVVWsNctutl15oS3qwrSTm81WVqPnzxDraR+ubHMI+a2LHYlHLT
GODffjDzkCXJsvFbgVACek4cOhaMlykI4Ivk8u/gOcN8YIGq2jjXc/OC9oVBxYugAJ8lSM+f6H/Y
FuuzJr9Y+9+PD36btZXo2Adhjg9OzuHC6CZgUWUTpbM9o3da8mQ3w6X967TE0R3zLqhMoDJ6E+zX
Ba1L6Ct/lDsbtO4FUFLYfZ8/rP/d4b15WliBWOWsbdg6BNeeHF+kkMaYpgLisVkA/jWT1aF4GFSr
sZ+rySEpCL/SN6tOEB7BMZ1eirEeQQ6WnvYi8kV/HGVjPtvAne9FuWDMCOrqsZImWj0SqKdn2Nrz
A3Wq5AE7oChjq1+MK7PKLCLGeT55CHBbe7ATcNq3zQC2IJyE5jYsKVbhn8PKca6gYVo/ytzQ/gqr
r7pImc4GGfKT5GmjMjL5tLV3HIwx+MXu2W9ZmuzZ2mX+Cr41FY1lRX6QeXaYsV+i6wEH7ZUtjX+e
0ByBR2qS1gcQytH+5GY3gcse7WRnQyWGfdY5TUsMwjx+n4IpXZFgZfWPzmG2oS5tIAeVekW123R7
T+2NbnF+dYAZmcB8P5cxdPbexSGzAOMsm6BC7ohvT48GB4Dx5UxgSX70CSj74QC72upyGfoTOhjM
U6mLhDxIyVsIlTlNOXQ7+GkHU2V+cVYAqavDWZXgSYVJvSBOIBY8DjWZwIcchOqdtJr+MSE4AjEZ
/TlEYxnMo7BJZHldzvn4ZLGItLGCxP+nNafxh58txSUkxWyK4A35WeyKtf6lz269M8UiliPWmzxl
omrcIe6Lrr8IwGWCBmka7U83wgaJ+rxen+hoM4RByxPQNzgm3Y+yrlQSmkPl53tQ2pCe2S54r/C9
52/LlATfHE9i9IZ0ZSoqxFL+HA3GT9hggEsja+yrn8KpcXAVxbpe1eRKrAcl9fGaglL9PYO68AyW
t4SXufRGH7WSnt0exYTJed/VmgyYH2XlCyTlRTR6ViKuMIwFczzPpispYCcKHpQU4joQ3eDv1tpi
96BXjeyvJRqGBdNKRZQE3DBI9443IjUq/K4boz4ZuFXdXQNjZzZ4pOLGClhZxCA94CmORjW8MSdB
KbbsifV1pesCeKX4fuNZi0eLzqqFd1BwmV2cfhqEHKfryzFa6A6gxSrIeRnBSxh410bbDssKotbe
rAzzuAEDtodXrzAGjVGPC0dfvVBf8qmM7Rp2uUZYbYe4s/Tm/SyS8QHwuqJjI4rse9O3MNimdVU/
RELMcuR6c5ftpeslVxNJPeZlshbZI+TorH+SSl+A+1lk8+2C0pZD1IkSBaiV+bWER9UWE9pJzt9R
VhpUO9TsBv0Fte72Mc+dANK1Mi2+ydVsv0G+5fjOHm35MyvfuyjbwawOXj2ph1LU/YDOiq0+P0fU
L6MysjQcZ2+4TKHssj1QQjsaueO9VGkmv88tYO5w24PBRXSKkQ/bGBGLemtQPkh9ce2LcnFHM2xH
v75UUxtkh6pkLxrlwBQlLEV7oWkx6IgwjVnOL42TLdgE8WDd5rOtg3n3emmft21l6udATcR4oaep
Q8+1kIi3Z99CCqnK+i43/aQ5TrDpXXSLdWBdAEDzCBrUfbhVCWBsI+6GMTiMGikKoQB1OO0Hd65k
lEHv6mPaCM3VUs10SOapCBZO3xLSXU6Q2QHTloGmu2inJfJJBfg9p92a7mo/Gfaa23nnQLS0S9Oi
YBgtINxeOVshSkvQFdxWqWqDmI4P22RSCMxfaYaaJ7JaTfPjumdnEhp0Z65I8PB3JDzMVsQ0UQQ7
gm3rmU5nXSR76XtZe9Szkayc0VeiPdN1kT+Oo2lneIQELR4vsbDpMoVPMMQCgg5DFcwQTxaYr8Sp
ZCgaYnskTGNvB727TfydRW+5lcPvPNA3wq85WX0I/WzUz+auRGzaWU59563d8qeqPQSe3jha3+1x
QSIjU4vFYxryAKDxbELTKV2yFqumX1UsxNIArlYePNBxJWchxoJmr7fEMWSv0qv86dIJWPTORl8f
FA7CiR5PHnB0hby5ZdGTLtEgKGfZDTOZr3/Xxp3uZxP7L3hSJw2Q5tGhMpY1TjX/oArZ3a964eyz
zriiEgXDGLa21w/UEoR+LeYcNEH6qrXeq4C4Xqd0jIpkjgWfO+rQmexgLRSlfKhz73Ye6wdfMWbo
T6IUvck7oHl2eeTUuJvK8o+eF5C97aOj9Minzdw47nUCm1uOAWp1Q8SCsew7kATdOTh4mXtfdOJ5
YHG32+FiMZLiviny62lRF45bvRaeETp9c7UaL418KFOwLtYvCI6hMLyjzV8YlnxfkW8MQ2zPyurt
iQ8q49zuDZ6qC53Q6h3E5dwGkMjE+pFmrFx1S+W6TfQbqVW6AIKXybuErPEspEQxn9FruKCSyn9r
IQkFDQUjcdDFbZp4c6x33SH3hgeJcV6HmG5I0VwlU8W0C6OT5t03e66OIzkN3KHA2tM/s994GDTi
iv0xm37otdef6Yt3aJb1h5s5u24IrlITd4Lf31mmeHS05szJ1RKWo3nnt+k36HBHp3z00yvLAUkp
gWkAJsjTC0bZCEPhb9mlyLM21CDSNVJiHo12CwQxW0j603qw1uw4zJZPd3K6F1jKJqUZW6DSsdet
x2Qofhp9HXWj6cSVag/1ZO4Tmjwhh5k9PrLvUNtvjYzaW0Z3Rm/0ezMf4yBIwN77DvVrDdV232+J
FuZhRLZlod7PCh/BlkqLEHr3rtOqlJ9x6wrnuzKmZ2j1FnTXVCt+FWP1e0hocM1DfWUW8yUJO7tg
ytgPiZukmmVUacaxSA3rh5/z4ueljohhns+NDHV/slxMaOWztYgnU//dMIB2XbUSLPFjokc/OcvN
lDrPFd9TKN08htR5lkqnu5tQCioKWi66/8Scdrrf/LaN8myZ1TUlgYMD1ie00oJiwdi/mNrQbLbD
2yrvzxqHUVGkeqSv8pUP/6aB6X5slhqMiccUR1TQnQRhFSbW+KuUJdr9XCMcCvIn8F00vhsRs76a
xla/7PXE27Mw+88ZQ8c+6pNzhYzijByBMz3BUeC3/WWpaDJ7/mXngHccSeIIK0u7dgvMCigIaaMS
KJCwjzlkQ/mbYy+2ItH/KUzxMPnGi9dnczQMPxXZay3a7NbTj1M6c9pyRltPQKU3yWUJwvvJrS3t
h4k65Lcwq3SJTDA+MtTZg5C1MBSoAyoDQXjgt2YROhwV2UOywQricVi6O0jAXXCEPmA2cLGXxYuy
wTSgl+Fay/HUV7kVlea4fi9WYSTRFh5TxyppgwH/kCqvPR89424h5eS5sra1ZQCszs/DY/UnmBKX
OLKimRTuyEYndSO1aVi0mhHbg5HfJIGT2xFROYQqZehtvEj6mwSJ3Izydaan/arrTUfUjjWshI8I
tVCob4qe7WZrADZf6szQosm0OsXJQnTnCzFLy05f+9EIKfsSR6r5ZWOF3LXxU+h2/Q0e6nxnu5Mq
9iURSBgA6qKfIqMirhFZyIrtpOt9/3cmi+zHaCuyk2ar6b55io8r7iqSi6KekBumr1FzoqkldiRU
1IXw08z4c8iQrjHJLAXbRhIaelTc3po07I/LpouGqqIEYvddRwgDi8vdlg+ysg6Cy9aIb1zLfDJC
DJhaG0v07kh/JgkGzLBntiHObPS/2sHGiUBKk3sXAAYVhAu4aN57lhM8aktD4IenWmOB49xOdiiA
Qv1dEiCVfGq9csK0q4DDtqSkytiaCHFhGZnY3ZKtCCA3o+ilLjpvRQ62GMq6swg0a647JtgSTbYc
SOtCZHoRFD0Af0ufwI4rTTp/i7rj9TWdTJ9tkBNW6HhV9moEEJZ3bjn2T9poqMtmIWgLdYJcaD8m
suO210EfQ0jCxZXnC5Z2txi1nhiQDbFM+PfaRBNa2i5qvU4wdoJ2uF1pYnY7MorWx6pAEBWju0ie
SEytX6G/mibJGbXxk0QGQO5EjrU3NmXxq3KxDMwaahVsy0jjdaK82xp7WS2DYs9mE746aNJgIVUg
JdTEHjp0CRRw9UtqIaN/Rsmj7KPUDfK7cjLEhdZVzbMHnPYauCI3v2gjT3nL69mqydPkA84nNRmh
h7aJ5FZaU6SusTuXZWL+YPI2gygxVlZ2Xyq2b7Yjg4D8KR/TQJe06bHAvfw9nWsLf0ORe8DahYuU
bjYt+arbaXOr94XFh43POgQ4JZ6msoKWX1RbdxetjYMCg7BMuiKgEL8XAUKdcF18zFokoU3HzRK7
7ZB0cZGPLskxFoUsPItFkn/T0gFDChUx+ra5S/BU4k7BGq4kPFhnztqr694SPgE+fT29cs6Aiedb
6zjuW1U2V4bXZV1oCS17bfkfvrs4igVrsG9iO6DVTileND57iAHfoMfTHm+NpKp/gnSl2aekZhIx
kjRXyJCkEQGMpp6msfH+pbFx/pYbJPWEtScM/yAGu6g4L/lUxth2tjJOyArjiU4cxfbjKg0v7G3S
s/dag+E0JOzNGHbtqhznLG2RL95adtu3sTet8hfFGX2MfWEF92461bf8WfVSGQ1H+RI50n0GIoOD
NgdJjDlDN/41ujq565pieBl710gJ/tjmpoKiAYeg1s5A83EMVVfFNGZnfV9nFWHTYNAJ97PZ0boJ
OCP4WTllj2UZlpbEPFtDaW6uY7ED7ZA/G4SrPCcB8teQ8D3+3dKWPX0sV9xs8T8TX3/FhlJrU7we
NaUCDInEri+hNYrpMu+1rNypBZoTIU8c2SP04Xwvim3A0U851HCU2CTsNOn135On51i8SP57blq7
Gam5kekUua7Mzleisuxo1qbRj2GE8HPg0mPfKU3hHoTnXBSDoH7SKwDewAK1C51TKv0Nx7+qdJlL
PlxD/spnVddhjaylChmCw8WgE0wfVpIcMIY8QVxRb4FS5k6K+ZdfL8z9fj0R30hVWD6xo9Uw29sJ
u6x0dWZWlczBPbrU6UOqu8NjMwA7Q7IpJntHxYIx0RGg2BPuQb2D7KDFG/cZXAnIP8YcHBlz5Ry6
Ym4B+E7lAp3UcTLj4DS+fm6MKENjoIf4YQo384d4WoP0NvOWBlcbPDu6UGO5kNSgHM4iQ9AQ97Xa
2niB7MGyd8CPGe1tpnBU2YWW7gyj8166Gut7iBJa/7kwn5l71fb6i3T79Y+5qPY1SRN7OK5z512N
E8jm0JrS5NuS5YF5qJZ+vNfYSXRRNeQMsaTfAHOF7aXdgUP0VuGy9OKPUUmDwZB1+RJPA9WnELyW
fK2YuIqQOWvJY3vugjweUjmAshgliWmV6vVoGlYJY8CVK84tKOskd2ouMZdNUhffKAfY+vnC0tXz
KafrcCBFZI3LwU5vRmrecMj0hM1NlipLA+hSVw7jivUrbkhjuHV6gPNX7kBNNCyD3MqjYlnhkUht
Jd8o643qu9hSuw2dRYb1SUIDkFbLCq5Rxp7NNV8P9uo2P4oyENbOm5WIlkpbuzNJTNkv6o/uFTig
8ZpUPsZUyZ7YpdDYTz/9qeyuVBpQZEJO+E8PYJOW9Xm9810zBfgE07xub+wY+hAnjTazWI0mKfIy
Coa6wHg4zVccjr/gGX50EQzyPgQI2GNooN4WoA0V0EWuOZ1y9MxBJ/CgStFkX/Sw38mSAWLCmgar
QiKjtdmD3l7G1Kysp9TTRn2RtleLQRDJlAz2cz1TiTIzbNBEolg3Vk1Zm1p7vdMq8WCC8IwWdsfn
HTKxeBkGjno2m6rPn/O73um/3wYbGX02nv/TqvJMAFst2A5Hy1a+Mus+2ztNckckyPxF48o47eVv
jwE8MnYJH99E8E+s/B8JAwqJwiRTDwD5PBEYvgy99zdoiIByRAPB3VJN7GwbvKZwx73rWUE0yjJ9
AepFYieKaYyX3qhfwoxZdnIu63N/1Kl3FRQdmt5MHj9/MP/kQG/q7fxcjrUoyQFzb03Yt29tphde
GZVqIs3O8J4XHV1SLxj2cz+YR5ln/T6rNNyVTDjnLj8eSGUuz3M9eSYHjBhSti93lKhSDjaWfuUP
JJGRZ2aTNdL6AAxn4ys46QejGVU5o4fAYnrhp4JSdoUkSi3ocGwt6P4MdRW8Zq0xRp8/lw+uYmJn
A/yx4Yne6fd0qxdtQfxzNI5Jfklhd4yxKKj951d53wGnjU+5bTOu0BXDtPb26XPwgC4HTyPySxOj
uG8GYLSW/rcjTJMOSBZc1TNe7LWHVE/CjXvVzVvtXZgCszVaWY0MHpVimDQIuNJHzycBVVsvKPpl
51XlDYdh9p17212mHdkDbvz5z3//VfHr/xGciFgnSv6ks5U35uDXegfcIGfvwPvSKFeiDhwcvKuf
X+pUh7R9VRz+YPDpiJ50+6Qd3E6VMY1ENCHqaLx9QwJylAYN37Pp/mokhujPL/dBYwwLIxqrjd2E
fNPZbv0/X7HUiTUvjbmJXCdR1wWL866xbWBjwumPSHNAXMhVv5s8snUolTWx5an+QI9a3H7+Sz64
ceQROEo8H9Ax9//2h+jGImaPWnXkGHL8Q+J0grllqvcuNTbK7rX7hfTj/TvFO4m8RKfYQ/P0VJ08
J4T+9Avnp0D29Y1rD/V34SrvcrLL4ot16aNLsVpsU/P2ak9VJr6WUVeYKExTxm7sEBEHoS8JdXCi
x4Lgi0/t/QfNgZbHCM7YdmHQngwgTkmzZbEwYYPBLAVP0o4zwTLw+dv6aDrF2cYIZQmALHXacG/K
qfCBbqKcIRjWiQiUSJ59ZGbJzlT1ipGqtAwZIfmfh1tjlWSaGw7CEHJZNGSGXjlr7AFb1V2bK7Xy
sMeOckP+hfughmLQ2PuLVRLzW6ZPq9Ld6YtZ74M3gu3LRC7Au0dKefKQiErKKV5kLdKH1YnNedau
89qoLxNDuk+fP6n345o/j0PW2ji5LJbb+/rPB9appDcWn3y8dirVWdaX61EDiHXsLPqRpdUWX8xV
H12PAz0KN9wUhJad7E6KpElayRkwIgnVOUxkvoe0BPqdHgj/Jl8xDX0xY22N6rcLq8OyQXedTRfC
IPtkBlGjMXnGwDpVoc3mFGAm94QZd1debxDePpSU1WQK/MXwV+qmdVl91dt/L4RzEeqg64MzxmDE
oPj2EducwEfEsII04Fr8zgojuCiamtistNMcm0yvctKQwc49+bd1qf/ug5RsS9H6uIEtPsMsclJS
VXZCa/1n1yhwM3tJP1D0FB4tEV9vEo1z42JQVS9sWgRJX2W/PAjIoEtysm93RIkP7pF2J+kzztKV
LxabCUArebnMV2WeUKamW29TYs1bksW8ZISY5AWF7sWybGF6lcTFXWWj19k7VU7evSFXBFyo4Miz
spba1C945dsBFcUSYS+mTo0QsUP6JGVANueUUFAnQ/WZ9LNchYkshr9DvZJIxkXkGbKQeY4J0vEx
OvfC/YNz0yhCYHFzF9scgoNn1Y8NqkhzxDYe6I1jxnMtE5DS7pS/jGbdvVD9GG9TDoV6zCo/PmVy
pCi7NEWLVJiSn7lvBsRhl6u1sOszUxvfEhsuI4vBi5NbCIi7+t7nJTLUpne8gtoWR+6zieqyhl0v
A72Rr2oE4ukHv23w8nfpggRs1xr1+jIX6P1DbVxrUnSWiYKo6ZE5jy9SkSWZcJoMF5/Wd7hgwSTp
0J4eTXtDb9hNQc+xU67RxR5SBkgzKGWA3swaxJpKGwjCwnBpXNtVjSZkqdc5jZGMV0WkZFbfQ7xH
j5VRpLzk7oq/eauoA46LUNpuIG3mryZFd0RY31MrTeeMuBlrNcKS6MyLXFWkh7Y97dQ+sWm4jEEH
0EbWXvVqDB4BxKOjHj6fbt5P/6Qxs4AafP+EbZxK0YlLzQORZxh6nHnY0do3d+6Ed+zzq/yb3t9+
9OwVNzqnCT7eJaH57SeXBkqg5qCnK8gnjQfNLX8uPB9y2GksHjmOk6W8Vu1uJgyBTNi8jxXCXxSW
LUj9svcuCn+Yr0a2WlFLIzUPjSHVL7HAIY3ogzYmpWw856Dexp3WdLFQlEs+v4UP5klOcUxZbHx8
EPEn01ab1K3NVyYiAbHy2iJRK67Nrj9PLXgzqcXQ+fx67/wKmHLwW3FFRiqXPeX8E4moZ77NVg6q
y9165nyv9uKQnK1/q/NppGX7xSv6YIXmegwA3Dk+884pHrwp4CuZsm6j+Mfx7s/d8XgId9HZFMbf
pvCLDc77Qff2UifLKd0zofeKS83D89zQFwm+cgIYH7yuN3ez/YT/LKNLyiyqb3dzsX/YcyuHw+Hv
/cW3L27kg3G93QnaVsz8hKnYJ6qsZtJTBLdcptsNj/NlFy236sy5qPbE5UVNNMTzAbXJkUZ/Gq+3
2j54+XyUvN+YcG385ZzF+AnvPHOUZnrM3bBkbAqRBGUq/8i31O77cfW/uNf3L+1/L2ExQDidnRrf
20RaWt+NOf4ZM30eEGOz6Sdl+f9+Q2xIOc67m93w1GpodoIeLZRI9ol59dCltXO32AX9zBKe3OeX
ei9NxrsBCpHxjoGDisLJIXN1p5k8tS6PEKbK8xm1TNQr2hkdEhRi+yw9/VEJbYoLnCD7ojYzGedm
634R6PTRK8QaT4wJtF8O8Ke/otXoGfAiKbgb445m43S0i/op6DP9i2f70RukHcAooagGLPhksGIa
Kxo3ZyUttHw6IlMGyjiv1lcT13byOpnrDcYkdQhwODhIzLefHkIf31TeUG7pL0oevDUFU7RkwYiW
x9LkjnRb46EZy5Tox1LoL3mr+/cCOvR9ltrmJf2elfKC4w0olapNmOLQV4MVlUzBPm268f9e0oAZ
gX/PY9qjCH2KDRgK2mfokLYy4EBdefN3ek37VQTGR08FZapnYKfhbZ8iEKQeDMZCW4k2vRKXBEF7
3zJLQbA03OKxZ3xaSB3m4YvB9cErx57I6+D0wsnl1KLod55GiDslTieTzjHovDZeyDj9YmB99CVt
xZoAJynuFSjIb195blQ06Ky0jIraLkBXzWUxR6ndFZzJhDsElCPazNwlxBDjKmtWNMZ+UamLoF30
4YvP+oPvycREjFYJevHmsXv7W7S8HKAcoWXmsFzEvkkRGYnqcvDNPos/n0E+uBTFwS2dxkeQyhh6
eykLkelsZAZcx8Hz9nWP4hBl1AXdvv+7chvXCZgKYodAP2PeOdlAYdFVDvt95ipr5bC+KoRZ2KTb
G42az7dC2enRXLP+GzR794jOnD4jSffXn9/vv8Pnyae9Ff44BDNXUQ85+RWtO6O48Tl/zGPpDuRX
txAQG9KOoyEZ2ljzs7/9nFk7cn31g2ZO+Tc+Lfv37M/lpjox+EcXxEMjsP42lX3sV7yfBtITuKjK
YgVDEzIrrEm0louqyndK3/R9oiue5sWovxgpH3ySEN0RwtM3Y23zTu4mMTo8wcbC+Ggs8ggwjd7T
s1ShRfl7Z+hT8AgAIfviGX4wZnAlGz5qbBa4dw7YqhmRHE8sOoA30G1Io7gcZIeQzs/0L066HKoZ
gCfviyYKrQcf9gir6vZj/rMLovVcZiIrNLB76GtCx1CA8bKM84wqKuRmumroqA+2jrgN0Xf5kJdr
sNNTq/tWZ0OAQMCKFwJDL3tZ52zec6EnJN6uxcPqbqpEZ6xQdcpN1bvriqkaQBhS24j0pLGc8xSM
w0+zbIyfLfz81waXjthp42JeK1TuxBbXDrBIJ6HjiJlsEHA9jAbAYjbP4nHJhWBb0zaWG+In1m7H
zJiKyJBBdY2f1f2ulbV3QcQs/NA10efrslvR6yu/M66Rh6djbCvipyNv7No/0pUNQbfCbBBYL97Q
I+/V2ipsZeE+yNExnlU6t98t5OIkprZeu9xpng/slnhpU8ae6LTzcWppSdIxKM6DICMN3qbhe1fp
qUuoeqBZCQqeqVch9U/NuWnI5OI7sEcTTp+TIjTBuXNOdw4ZZpcu3VVGTamLUeK0Sbws/sDX5E9T
gPFf51dvhRcfK4ylgbVNBNq+QKCcilh2ke65QU3LhvBuoIo6qm9Inogvb/zUcdJwWAZi0INhWq6l
u5TWftEU4vSqdLs8DKq0eOoTkS4xTen+p0sGJyJ2pu5i51WYxEK3qvmrQT2vZowtvb9EMOVrcbX2
ehaKpB7bSGqjme9J7ORky+hqMfraLbBHfx7X8bD2KcJCxO1rExt0C86nQCRL3La+eoS/gthKo0/W
xdNctMfKSTxxKWYFokrQFw5LKqu/qREQc94Nel7F5ehmV0rmLuxanGNXVRcs5mFAmoUEbtYRRSNJ
9f9kVFp4t9zapdfqZrsjRilgrM7l4CBcBBW3o3ihQ5ectAYpg03e9G4hLeM3laK5PO/NpTeJYEaG
48h20WK05LOz87VpfWnnVM7RqKspj3PaQogHaraMsGRzJLTmjF4TkYFPFWNygvRGHxfyPTI7sWqM
kf2C2Maki7lrdLf6xYxCha0jHl0L12l71CRZqvGg5ekodkZpzu1+xU4JRLMlK/wswVLmo8QehiKi
y9yte+FONqS3ulHu2Yori3LNYBArogj+mHFoWYLmWtZYF6vS7DEm0Wv50fdGos4dsx1lROpi5e0I
V6M3VCdVS2S7FWQYmbvapsjUV4ETdRnB7IdFzb2LIdRo2mtf1mgmA3TVxVkpkgl5S6t5ICn73KuP
a6uQ96Z8vtDne3+6T0lQts9YpWwAw30+XTZo6p8VC9bPDFtNvytZJBFiiYAEYQShrbHTUldaN4Es
YWkRMZ5insjT3/mo1w+kybMN9wbDaS7tYWKi7HXJYClcyjw7X9kSEXefJK82yXtPBCuaBGVMk/en
Y9+B200N5bSr0aZeTkbe6C/Kp/UawtWzMxwFSfCCkDFB0aOKWwKhrEfNms27TEycuHVoepuatK4j
za9WhBbOaJwXUhAGXupu+nvBTP+ILqJ5+nyt/R/OznM3bi1L27fS6P/sYQ6D6Qa+YrFKJVnBkiyH
P4Rtycw576v/Hrp7ul2ssjjWOcA5MGRxkzuuvdYbzkRuhOrQo+Drkjc3F9cCA6atkQludqD0bRcL
S/Umk+Tk+fVWtNNmeDaMItKB3Iagnx2fEKYdwChvaQa5H09sWwRT02vtgBTIVtvmu+rauVH20n1y
gRz1DmGgnbMvdqmneMXO8CCYbPLr6cL2wDCsnJNnyubHbza/+S9nV11aXR0ovFmCXHm6fUESzXsB
y7J5SHbRFkLPSjRwprR13ODisCwoOAzR3GC2+Xa/OXx2vffvX+/t07P/uIVFwBFNAZjBkRYkC1nd
6l2AsFUV715v5NyIUsrRzFn4j/Ng8RlKi0njpHNal5QgPavq2VA0Z40hd+ZTuCsRZ5OhwoZYX3xK
3ACTC9EEchNcXQ9Ga8g7Mx6zu6Ys1gx+TgsGqBnKc0VbNlBBWF5bEyMHV4+eC8DZAmhRUJPXLnuz
+Db4wrzM+hEyCeIIzWMl1QF6unjdr02N+c5wHEfBAYSjyfUGpzr15yr6ZS6CM6RO1gyp2/d1LN/D
RsxKt+kUBTcDKllQfqQAwzGAJp+lUDMvpR4K/t7Rg8or4WpxtQxEtLZAzgw01cGfcqr0DjzK4wVS
hHZXj0jKgadq9A8TGBNgVvThlVnkyLU3ma5/x7m41ECE9YRpZqCkzkaNBoBcnaxlX41Qnj7pZqRN
7jSF+dfX5+GZMgval3NCkRvonHVY7GDwkydL6QHVK4kR5++oeYDNbBoF9lg+gZMGQRsZoLdtH+Hw
amraZ2P0bXTHS8loAWs3ydcqs6M73J/FjP1W8QMYiT/giStC7FM10TIoswakNavCMGyPm1hyMG3f
Rkm/rKCUVF1VNtvXP+tEuIsqKfgVKoEGeVKsQhdZlFyIoIMrCW01SSjnJ22iXed+0z/XUz3cEVaX
vttnKlraujaV3/OG3RVlwVJ/kMLRbEF4aaOnDY4tHQwl6e5Dk4zyxq7QA3RzCBK6t/LCM9pgMXl5
SwqKqPrMrmuLDYHMWdWNDhW+dEbNIOcnHmwt69zKypOHpu+wRUAb67tIRPQl5Kq8g2GkrhkinkkR
YPkmkx5QEc3kwFnclbsS+Z0A/RhSBIMjXRG8A3ca8J17SjViLzdx0unL2Baz1ncpxsHDLRSHD5En
31b6Y553i/4AgwSHlgsnB99SS6VP0fNLKPi5Rt2ix1m2xUZFH/UqUPXxMtZKFODtSsZSMZru2jgc
PzAhYOYoiXRr5T4GWWRAPMq30wU3KSToFd/cU9TWr1sq9Suzbd5Gl++KHiHYLDba2Z7veI3LiIGR
M2MNgQgIdl3lZ0juSNoOCYDA9THfXemcM3uKg+QKiSKczqimLEap74bYyvwxdU3KQjcAdsuLqp3G
i5UhODMlHWtOuaFCAjhzWeQWVZA5cRClbhSlFHz8sUGaQAkMCdzqKIkApGNj5hvLbOGRpXKfTxuD
EvznAOfflW30tIfx+mU6gDFEIoJqy3EPCysdJ1wloZx2DsrKSmHjIdBOT4YwtEtAmtGH17/9DLSJ
GzCgMoXcAySwpSin0+WUEjVKYXltN/6Oqy3VyTaR5B+xPeBuk9WO+d3UShxwewBxdwaUhR8I3dcw
usyOKrGlFfo1gg9DTWFYQ/5DgBRlZy1m8hXAneprkNYBGtmT9a0eTHn0Oli+q9nz0wiA70AGZRZY
w95nuaArvy40JNMT1+od6SVt0FHgmFbeVzE5gipM9WuCzgqWg95jUWLEB9+2hq2Wwm/dSJOU3Qks
pC4QaSI1JHxrJfF5Zr/h6CFjxrAykVHbOh7XKa4dNQgpbDZJATxV80MJ044iGFtOHEv7EU1Sc990
Q/BUk44EAF9L6jV21sW4Ejyc6SeV5OuMylPZKZbj3ahyE4+TSkp7dIyLFrYVJKxWvyLzvobmPHM2
gcwDNYsOMuCsE3SWqkUT5BPkGRsRmzt5tNvLXJjpg2El0YOCqEy3YfkHe06DbpPYSnObakZw1Shm
eWHldX8Aj5vfJE7rbJKoKg6SFIsLhXtXslIkON2DSYCRk6b8IhMkLOvBbQg6oUX+0p20Qf6sjU0L
j1DGuTFGSMtqpBBSbV8eQKzqayrBp1k/mp5RHzaxAdWfRVjSyb5WC60AYGPV/cRGjjLOLgHvCQdu
TAsqyHY03rZyEF35sWipv1uV862P++GDI/eN7PWgqW3YbHnzLsfjB7eRJrPwZ+onwBdmUCvayiFw
uikDb7NIu1IIMlAOXWxRVtMLEbJTulpip+/IYgRbU6mnNwyJbYJaJDuMqMKy8uZUXNG7Hl6SHRT9
Q5JZcG85mJ5Hopa7tqlGLsN+g/8O4fiKQM+pAgrgM2Ip6lzMBTaJ5S0UwHsqDXbi+lSJLgyEgK4a
M+7dFh7WD6CFsTc6hT/uoCNPt6kDGG4T+1r1AQqDuY+yxn9fJaJeyw+fey3q7prOdHFYwcubR4BF
K9U5rInIlcT6NoP+81AI8itW4mhAt9X4m14bkH4ylU2szpXHLpGT0UOeyTr4VVbCxguaNWz8mQ2F
/D9ykOj6AUxexv3SCLYyCeHpiLgTDxn5F488oXFIbOpsrx9WZ5riEkl1A6UcxNWXRStzUjSkWfzG
LRxEKGokG7ZqFCXXxWCu4R2seUM+DnVmiB32wD83BCDGxxt26HeNX4V6645lqk+30ASxBKeUiLeX
EpQ3sMFxzMEiEuKWVOAnva1x87weGkf7mMQ1+ZkCy4THCgChsonkLrzT7CIAXmXxw61uSTP7LxZY
OFjx9FGoGoLXDrGOAS8nk60bu281c9cCTfkCnlX5iMpK8zGFnvmkSMp31SnlJyh38pfabC6p8KU7
0VdJ7wmnjxAvyQViIX5SDRtpaOpgX8RWI+OZ2WrvG6eRcRQqZLBEbcX837RaBPUI/hEyK1IKWtuV
yp7KXC9lIZYypeO/KAMEyX2SOqOC3RNJvg0i+2jdFHmGmU8wzJ7TUZ1iXjZZifHiAH99ivxaxV0H
m49vg0nvbeJhxKInj3rx0ZhGVBCUDIrWppAjiXABVQ6gfoM2/khVtpO9DqRlglhqpo9aYJprt/jT
bZcqGbpDs4zpvL8sEgaw3aFn6SRD6U7/wN1Z3+q1M+zKxFAv0C0JoDSOzcqedgYGwjkoU+CZVdvm
0uTxpEqGsRNNTRjiTLDpDOBf77BB1u5ELJvkZUfL3DYQOQHhSf3FQG1rSy2z26dapr6vZUfsAI3p
hwCOFtc5uXLe5cinrkSgP6HKi5k/OzVQGJ4xAISGi5csB1mNwhlrZ8SFsiXX1+dbm6n+0g1lyd24
0o3WC0dZu5+gwjxOdhGpADQdCWkSeTQwyBqNEUU/VoGzKZwKqrHuiDkabOQh33S4FBCIQdW71pQ+
tkDM15K0VQykLNCTtokpYeZHo6dXXeRcQE4L7q04yZ/hgE6Ra0eO9hwJ7mobkSTxbT2Z/vemzbtu
FzjmdIuCS3XJSYjNkepr0kvbwmdZO7Xn1b/oozlFOSv9zWHDMpzTDD+TOkoNroVcgWfJTrIlXRt7
OcCOL1Fg9TeghW0gmRRmNEL324IY813am+NeZGroJkpB+eT13fHMlKa6Bvx81ogCGbwIMQE0BrZv
Vo2rC6nbVojuPZMGUrZ1FvibmGIbVa1wDa97siVbQDcAV5D5AbWtL3d/v4ngoqBD4taplB18K24u
4ekRzZTWWuR6Gk7Slq2i2SeDWiDVsZiYnLCUVQwM3DCxTSzPH6XqmcKF8hj5YfxF0jviSSNAGJ4a
6/AAahafCdLVxnWoCuW5VpUfZt2hQDhp4tGorOkF8cj2fVzb4uPrI/ETDHc0PcBVAITCsAftbGK7
eah+SdBxCWgt3NxLV5OwEdiLoK1wSRzw2tjpSjVF10oMoWRbKiX2gcR//oDgwThQ5rS7kFQpUo7C
LcjwT5sujrriNutLbeVK8lPqcPmSVO+p3zsmyZglqSVnYTB6GqTnSU++jqSrfkxGBj7XyVT/o2UI
RHmt0Zy+B2UcP/VCRvAIKjfBTg56XncDBdqem1ppBSRWGbLgIPclDIihQzjxgA4lkbzz8wrZwgbZ
831olwR6CWoYhZmk36KDZJeeqs/GhLYEenHvaIXQV8LV00S6hSsOudpZYg6O75JUplttbg0JMJqm
z/RDHyvUXbRK39mh1ZNvSe0tgoC915EocsOO3KUDjRb+HcXmlWlxElPMbzKraWI9Qmy5JHG1HKJa
Cu+VZrLPNsXQjWo0+1CVLoMoUPZqP+7AqhysCT3MSmSU1dK1nevn7r0Ydd7BBF1k6Dr/X5CBfLbP
orHmd1Cb4WYIQAwijKyan81At/1NE2SKC3yEIMKSKTgFSMQMsoJDCqiHuxlesm3CXByG3LcumiCU
rx2dOqTfyeG7ejC6XZT7FaI647hPKw2zE5/UHgU1GRp/knomPuQ7VnfgZVUNqb5pq52do4dQyC1y
5YWtXtl13T693vGnm5QKJBLpIi69QPzlxY0ljhGobByDwKZx/Echj73XFp21Q1u2uv/zpujYmVcI
KBGEzPHKR8kmqdsINl2nDxScU3PclS08cCDsxUra6ida6ngouYABf2QJY4TAaB631VrSFFRVzFma
C3Rxq2EiZoPCkpKH2CpJiBps4eTk25Fb2vTcc7YQuEfMeUjrDMosGCaN00a2Kjnm4Da/yGXaHUSR
QiEfiuqjqoH1j2yG0w4U/S4LM+mW5LdyFzgW3itxVF7oVR/sxiTrUqQYcvmgmRNGpriJvKumolzD
j5yk6Si8oJyKBzwFnrnwcfy9ylROFkr+mZtYk/kih3mab1Ffku4SHzzJjrO6l/bp2HQwjkmiRRdc
kJGtDKgPIyE1BsEzgUmlu/SpcjG2XRDiBmoY5XYcdPmiVGxYBtVghRkCJKnxpLal9v312XFyRPMF
+AFxhrH8yIgsjmhCwlqEIkHYJ+6jG6Xzx9uys4aDI9QErKVDkkREa9vO2UbJnbIAZn7JUpAYH442
0jFWAlc6tHdc43LkBBERQ/vP/CSSUTzqrb3qHjcPxmJykuqSgbzBsUJGdJHXiAp0D8nzQTrUkuIC
+wPloqyJ6TcgVpxLP9ELV/AfLhgSOoTTrGczyCECF51SQ16I8Rd+ve9P0hb0PbODhBKgf4KkxSag
6QhQDin6nkZEWxWl/v0MGl1ZlGeCFBXB9/mzOWlOdbqNICpzR0eFY0TY/wFJUcyFZT+2zW1Mvety
CgcgC9nYTP0uLESIDm0fDqB3umr8QEDR5B56N13oSV0JQEYE9uRvSCcCIOQ2CqIiDEsSLq93zSm4
nzQOIb/pQIYwef/FvCTXkCRULsGIT7X9romy4MOkVqkLmTM8tE5jbP0k028KhNXuJh3QJDoy4zuz
7psdUlPT59df58x2TdqHtD9Jyp/2R8frvBPRMCDklrlK1MWfzThDGDww/S9y4BBSvd7WaWKWT+c0
ZKSon1EFmCP9X0K1CSkB1gabSuD4oxdG5iXcuh3Z6gHNCnxZpSn6zLRE2slGQSJL9yvtn1knqglU
Xmdbm334Fl2vpQnwUMRn3GqKs4fYqEJPR4UG6DenYini4eNEcfsWB5jOU5pS34sorxHJytTHZjCm
laDwzCLh7gACg/+wTJYZFqnuKyXXQjySFVA5gSkZFwbq6muLZO7UxeZA3Dtr/1Iyxk9rsZNbugjV
EB9gN+bKi+GR3dyrk1p/UpyA4qMitZm1k1sJeRdSB/h2D3KDnb2WpPw1ncMsyeUgJqGcpZX3+nic
6QDObUx3bGrExPCL4Qg7WwZHy3AEBsnFFvHVKzOpjMPrrZyZ4bRB/yJAADp4yRaGnzNZeoSJz2Sj
/CT6CCu8NAaMjSjCyto+90GAdriZ6fgGgA4+nt924VAhdtj28ElwrriBA2u1Idc9vP5F55qxYWI4
pDYgUy77Df8JVNta+EiFACdrN7pzhTLNmtfWmX4j+UminEkzQ2UX96oiLFQba9jCjZUgRwFObjxN
0jGJliyhrCyFU8QPeEJu+JwVNATQYxEp1waCPyH1c9BOA9cDCbXVrFby2zxDxjQtFJQBhSa2dl5Y
16qGl2JS5BKmtbpzS0VR2nZyTzhcO+37EeDXWgbiTFeAcOcFqWJTulseZ0oJZgGeVo4WaO1jEA7o
9EUVgfltRmjY15NPzHiIoS7flLGmF16b5v09T6K+aTHhfASc5KzZ2NaIcoqmcmJtagDIa1iVM/MC
ovKMSAd7MYuKH0+/IojIGQI7dMlZ1IdOhYsvtLWj/TQzToHJ5nqHGDUpex513ApeLg4Q0a7GpqtG
2r8fEcYtBdbXOASCqo2irYWU101cNOFNgVZuukXjPPyMVO5HoUja1iSHvbbHzQtrscdhLqnNwgRY
KptLg5+8L2rQrDq6SYU1vC/1dpagq5IfaDiLnT5M3QUgIk+KsxfMEXpPH51yP5AWWtnQTol0cA+4
/c6zBOzoyTVfbn0JTKhMenGA2Ukx6YczVMUeuarUo7wV39Vkh+/zQLSo8qJNGvfTBCZ+eE5s9b06
oNFj173+o5YrNEbAxnhmVYjD2IZIpZSWtXIeziN13GvQvpEaIs3Pvyzx45FE6tYxypxBlCRgsG1T
2NfoqTpXqTbigwS3bC+lg71S8DnTKML7rHRoE3is6ItJKsq8b4wO5aXGF2z6yGBdo8bT7quxmNzK
l/JtQYXQfX3HPE0GY8rLBMHehuUL5XURIfehmah611TuWGfN55BJ9FAAkvtkl4N+g9ojsmgowDlf
TTNEYJZsi6q4uYHwFexkP30ywzb81qDwcgOKQJ0xZ9b0uVNz8+PKe57pnRmdAuoGvA5B0vzzXyKk
ChhEFRtl5eo92Gc2emz9UkUXn2y1DjLOLDX7VurxdKdIwfhxQohupp7rmb31y9bwIqD66kVRZFns
1USvl7UfJy8oMmboG8Ujws6vv+/cbYsZxGwH0UPoiIPY8nWtYqrKIed1o1Srt7EMITqFzrWTwkz7
MOSN9sVqI9SkQ5Bor7d8uiWjx2EqCkgeogTZWnRUCoVsJkXONQV5IIQMwpugJcvRgapdOdXPNYWU
y1wI4yIMWe94TFD3Ji+okcXpobl7CCk6m9KO+82Evu3KV50Zfg4ZJFaIUmekyKJmEWJ0GEgyNQur
QB4U8HphfxOaGlxKjjyhBIwSNlhwrZbXXDHOfCPLYmbAEbiQQ110J5JeKYKHMsItSl15QdM721zP
k42j98FKPHYKDrQAgQFGAUYHsJNQ6bg/7TwG4YN4NxD0JLfdEkT2S15D1Js9T1G4TUaNC7QKP9HZ
jZZvDJ7F3iQuytREUV+SEMLcENFhOwujSELfNqNKaWZ2GLio4tXqIRhFjtx20FWeE6iVv5XQT/1S
mnFeb3qg9Q4uCUTfK3vMmbGjVDzztmevNebL8WeVlQOKIvNLNxmN8ImItLuaCajvDMwI70GXyNtM
xPH715fB6ZFPuATWl0s/dxqwsseN2gGZPfxakHCpCt8ryUZutHiQ/zw8oxkqAkCKIYEhOXTczKjg
Lt8oDqztaFKhMEzme3MUsNMhq1CNpEh7QFwTlqFeVpelbFRM2Bgr4TkJjKIkEkWEVpspavy9Mqik
oF/vhXlZHG9DOpAqElXAXmY9g8UKtVOd60spQ+3B3+CLmYYQEpAm2k4muq6bNjXD/esNnolXodHK
s4IcdyJGfJHgkHDgmHA5qF01tOUeZWjT2eLpYDhI9ijCceNwgGAQ4i4rb/RAs3ad0lUCLb0qTVEY
9a1gkzep9SWUs+Q28psOwcouXUnFngnVmGYzEByZh1lHYNEvbPtB30rYqmZFpXmozJk7VQZbEaM4
8oVoOYyh1tY2ls96dWmk47CrGywYEZkP7gG6mleUptdAcKdicNTLGClGiUiP6+9iq8mkXEF/WEW4
B3OfEv6kbX1PyjD+HBqleCkSCsI7hxSN7yUlJBSvL7rugcRVVux838ZBIaWUgnoEupUfpbrVnoG8
N/rWboQiu6MAS6xQgPi+MuCnESZxJXkD5hl+bUAVjlfAUAFyk2tZQjClx22kb1KKTJMxHtRqSjzg
vjq0xnDcKbU53FSO1RrbXi61ZySRzZXk2ulePe+b4Ml+RggU6I5fpUSSlxgcMcomKL9C8lWunE77
PoxV+6e0f1Y7jYDKAREKO33efH4JRqTQijJsQ2moHnxXUZKYqi91i9e79nQL48oHoBpeNK6KxITH
rTSqH4dVy2UoaUImRZ/b3lig//x6K6edhssQxQJ4h8w9TvLjVtS+QBPCVBI3CovanQGTO5Qwg8tG
NZ5fb+n0e6gPmBqbw2xbTlR03FLFvXmWnscaNsnzK0c3yOnjhOC93sqZHQhAtU4ecY6CCGsXO3+L
HZWmVD583CFxrqNyHF4CgCLbukG2aWBqfgzSNt7AycU1uRO9mypdv0V9tXKDvKbiibrOVRpE6MIn
nbVyxp/2NqAuhUgWDRMUX5ZFIOoKiu+nKeRTvXr2k1RFALPR7mM7ab+s9MPpwkQDY1a/o9AHdnm5
MDXUf9hCEmmDNGHL8hNKsokVtbkE/Bl7QzziTi9xprmgYdWtb4bNYwdM54nQWf1jlQUqfZDPAZ0o
6OSBGzse+jjnYjhQKOK4i/C5k8V4MNUgWbvtntZmiA4druFA+2c/5cVcDqRuAm+EEGOu1skHhyBg
E9nUZ5BeBsSiyzEZCiTzk7bvnjVul1tkMPpvr/f76QiDjIZ8QyWMujYKP8efCo0ZviNHFnwHM9qF
E5dFkhsdGv3VWq+eOcb4Rm5EnGTQLmj0uC0c/NhzMzwM7bDADsgo0jlbH6WtctUXRo5Yb2gYP9JC
WNFmDmKup4nj2fVlHfCUjjMtfl1yTzlENHZsrYR9596Obpij5p9I/eWg55PmD0qTZWRdOsKvHkXG
vQr397EFbfmIrHt9Gcu9HLmBBnvJTqNgj073vZ3bUEgmLhKHQEO0YOW1TnchMMBg7CkwEBKxMo77
DOOJNJTaJMN+pUvBtunZwUSO+0+PIjDWwJpBsvPfeUIct6KMcStT3spd6lLStzKNiitK6YJyvyGv
JOFOPoimZk7kvImTMl9+EPpXepnbAFKcAUu+PtaCPbf2P87gUpwAB2vOMhIoPi6lnnJfwqpwQMwd
hkJ5AeIK7e7atravL555cRzFq8Trs7ILk4YVfJL4jlJLjD7at25q5+OHKom0DxqaZE+W1sgHcNDm
JjDl+mJEnh2NS1H8+ajpmgkOj73j523zeNQiv3eK3OSOBVhlTrY6+b60OwxiCoycXv/Sk0sRYBBu
sgwbDnaz0+1xU2QMslBq0OFQ1QLhqmyTqwoWVZchkbLWrimiAkw67VkuXxAT+YcQaQkGsgc2ebvC
E4S7Ob4RQ4fonks2TQaCkquD4xrJiIfEmGnBrdllmNhNoLu/pjUZso1daPpzFAAK3IdGMHwVrTZd
UUPu9hVyqKqbKaYKdj7LOWKC0pgg/1P/FkB0HAGhWk0BdYpA6e6BPpgtDJJKNh6wlOj0DeQDgFrk
RXHfCpWpfgx9tTVcPRgQnfDbAaU7qx6m7FK3VHCaORueCxsbNTY5kDBibodegcfc6km0Dc1CvWkk
x4/RAumbqw69JCTw89B+ycKpvzDLMZUwO4oFYvjgSiFL92Z9M+s6xagaDhguOnWnhS6VfOlrbEXD
lRPiiAMRPtKYD0GAZXY3WNKXApXEj4HlqxSx6+lTZzXacxAX0pdSjowcSR8jLDadmlgO+24n3eCQ
K+Gvrg8lioFEJNW7fla72ZZ9i8In8QySfIkskPEB6xJLByGH0X7UEeDZZ4EZik2llmhA2kUJ2R8P
OXkrNarzJcNvgA+ELPapxPRW38idjJmVNMHium1DnU1BQScRMF42YovUpZNpep1R4TWVxgIdZ5Rr
GaYRp/R4RzW1/NxnRaYiet4IZLraeHxs00rVtxaiAh/wYcjybee0GJaAvq2tTQEWvdpCeqHkYCgT
4kUNtO1yM0xl9ySwN3xEDZ3qclxWbb5LmSUBQMByLDwHD8XiUpRIF6HSm2fUAzr0ZfEoILm+7VHe
7jfMMtPYoqtMdaquTVyuxrxEWI7LozpuzZmutk0skT7HohlZROjaq5tgtJXPmgLkZBM4Bi5DQKi6
p87JhIy2YE9UR+o3sTEyG4pn4BHd+ODIXfWU6IYOpg8YFDOEW987EvSy4rZKA6o6ImAJQURp/Z3c
Irno5qFVz2R5GyGObArL2fI8QUSC9RRuAn+wPqDwEReuFjr2TSnq/p1Gb/I4K5hN5bReF56A44gn
biUGoOTpbFLARLRmrF2CoVlRYK1BXpYt7/WN53SL5WBSlDkKn1N3y5NJBwQgupRgV6kgxLjUccOd
A0zwXRVF+nsxGtOHIS0RKsFtcJORWVmJgE9hibPu0kwvIxukzNeb452vQerJKXvSdRmKFtDZnHzL
us0OlTnY4DCEuVWTuN8j9qu5mo1rGORlkjc20CwFiMqGOD7y2KL6+9c75sw5SgpUg//4T73wRWAA
kElQpdeRXZdL+7bI0/GhaWRnpftPoyI+nzsAaaOZWAIw8/jzScSomRzGmSsNlD4GsfN1B1Nk+dEI
jJ2VG09gid7FtkAVEtPXSQeWUQXybZ31K7mrk0AVbDXUcaDgIM8VgubjF1HU0m4HFRaTr03+NwdT
iG1eiOaqMvE3+tOuZSlQX8BVgACdvNBxU4NeDSnx5+xcUFr7Ukv9H2Vj/bF1AeW9ubhEDhWCCrPr
uBXdmQyroaKEc2ab7AY90B+jqAlW7v5nug1ozazhZpHiopq4aMUcueOW5Gdqv0/w6qjFDnuzWfXU
WrnBnU5IQFpz5Q4kzxk8TK1RIbcw5nYNm0WRRNa080sgua+PzSnshhHBFpPiIOqCM9z++IM6owmb
OMK/3UGDBLeknLyNK+RE2F7n5365KaqxqxBmwZdgI8XT8LHSzKFwR2OIZ6H5qjt0Wpf2KwvlzNez
SsADktFhn1pWUJqwSvW6H5AYqXPTg5Roe4mC8s/K15/GRZw6REVkR0mSnkwaleJhpBaz+dMQYWkw
hskDujJQ7duy2lHINW5IFjrvlVHDhjs3oMipUhviPVEad5aSxh/oG9zTyNc7j1rqmBsS7cOfd4XJ
fVYBmYMeCeH+8Qj5YozrOKGY5ARYnchySxTuwJZ5vSvOdDhP/5m6JS7lknTcSqJWDeacZG6tVMFS
zumGGzlNlZXpdmb5ADHCVYl/5uTrYpEaXWL2Q6yUs+FNjToOWDsji6qL1NfztbE9yYDMHP15cAFO
AHQ88QHwi4LzvOI2YfXyXYhzzFMsnOlDFxnhhYqn+13XKcn7wA8iLCxU86PeJ8Zj1XNbfr1rf151
j+81vAlZL3ABs3vLcgTDEtVvPwKPZ6ItFl1OvpA/hUnXfuMuEoH6gjPfbIZqyO0rVMG0J2Wo4vCy
N6MpdTO71R98KjUflKTAADBPOnmTqkV3mFprDL0Utc7vCLKCKVVJ8l6lzlQ2OyEG+TlpB2xRiVvJ
qsdllv2w/aFWt0VQkFCMdGF+eP07TweXQgvgRioNykzjXkyhNjbHUgFs6CI1G2852nV0i2P1kwJj
ZKWp0/sTvHS0ULk8gV5CgeR4thqkkKG0tDSlaZF6WcuqsDdlXOg3tkbh7MLif2DDB6Na8xQ50zJM
EwqrZHnIHywBwGZdTcgDYS40qkP7lMeIX2Ou0ew0q9K+qGEy7nS/Sp5e79nTbYr0GY4OjCP7lfyz
dPhLxhk57IYZhCCqLRqAo/5gGB9R9DKuGz8ShBLJGhn5VCZvlppF/5MEBlVPhvW4gxPuPHKqw6RI
EqV6yGyBSbICz1PbVYHdaYcp0IIanzZNug9VB8qgnZTpg+XkHZZkbRreRYPPbacoJVS9FHCkDwmy
3lsNM9EGsAFKsgcqP9X3osnr+5DThTKgEUafcWxykP3Ejeuugf6Mz2NOIQk7LKnbaJ0Up14ZFEny
bvQTU9pgB1nB3erKGkqYLWXK1tQB02y5huk/JGtq8osYP2h9Q7SLhmxVY1QaiWT6VEu1Fc7QRr+7
GAPChE3OZb37090OTAXLfk6czO5Qy2CvNjAlxcAQbzLRNO9I9HfQFTBQ1mEqbF+fISeIA1IW9oxW
ZdDQH3Dm7f2XGRJAtbLlqO/IaVvpdaJCDJs1uuoLvEmqC27cARQKS73xiwR1wNfbPjk6aJvdnOiB
fB9168Vcge8lBTAqkU+BEXYJAgEOnupo/7w5/Nf38b+Dl+Lun/tl84//4c/fC4xroiBsF3/8x3X0
HVfQ4kf7P/Ov/fuvHf/SP27Ll/yhrV9e2uuv5fJvHv0iz/9X+9uv7dejP5A0iNrpffdST/cvTZe2
PxvhTee/+X/94V9efj7lcSpf/v5XzGXydn5agEvPX//1o8Pz3/86s4X+69fH/+tnN18zfu3/1cH8
lFlr6J9P+99fefnatH//q2Rof5sZgNCLuJ7MSEGmxvDy80eW9jdYlHNCS6OMRCSl/vUvOUmBkF9T
lb8hdzwn2QCJE1XM1Kum6H7+zDD+BviJDRpqKho5s0jm/77e0Tj9Z9z+knfZXRHlbfP3vx5PDxqa
85KzYNvxlIQ5WeCkEaZekHYfOXi/+d3KtvibJy/1hlIDXQS948lc5ahvjBtRr6XMfvfoeZ39so4i
MbV6NWqJNznWHS5Fd6mCVdEv4/evDvo/dIi5uDvAslCBdviJJw+auMYgApmXadVp6XdvPp8hv7y5
TxyEl66dgC7Y4T5Bprb23vbei3Md/AtqHbaSeGLM+0swvN02TSbn4W1Pn7/nl/dW/RrRR6tgYx/A
KUV6LLampH9828MXW5M1hdaAgU7idVliXgR5+3VA4PKN/cLq+vXNhd1EegVDzdMaTJ0DgRtmcPG2
917E/EY+IlQit6mXOnun+ZpGb1w5izXJsJUl0XLiNUFDstTIu+9aHMnjysH3mzm4DMsQR7JsuKKp
100IJtbTY4IXypt6xFgsTKsiPkaIlaQJKXlEUTrl2relFd757957sTKN1tK7eqJbQvV7RYnaDIy3
rXljuSpN0x+tGO3pNM43Zom0MM6Qa8JDv3vtxcKMEPFs9MJKvKisbn21Dy6McpR3b+vwxboEVVyU
qKimXj1N6XcBg/vQxKqzkg/83asvFiZ822QsQIt4xicBRXkN+fS7xy6WpE8sNkUxjx2aEjC5UsUw
0ZW3rfclki3XbBOBOGZJMMZ7dBXVDXylt775YmX2iULKAf0Kr7dgw6Zj5LuD3VVv6+6lKQc0RV8E
qMng+ZuyoWAxDv+mftscX8oHiSwTQ9AINAiATWwBcVICsdr2ja++WJuUlrpMwOjwylkW/LEo/6iA
+u/wZCnXqat6HgtpQhVe7a8zP6VWkJcroO7fTMOloZepiRClDB2LZV07FEmWfQ0LQ/ujBOF/Xnyx
MCsTZWxESmIvNs0E8RW5AY/a1Gv5k9+9+2JlikzGAEs3Yw9dhd2c9ruYFGncv2lTWaLcsQbulAC3
Yk8FV7v1jTy56M32jWfEsqoag+lvc6h627pGIl8fXLV/ftt7L1YniD0yMhGe2U2nNxsDAX/N/7OU
57/HU3OOw4i8FbGUhjYcBxjqWEV/CZX4z3KI/3n24tRU4NdWQqvQ7kdGBHmc5iKzsnL7pk5ZMqFa
zGenuubFkyG4zLTZZztO3r/t2YtzE+XuPFMNXhyZvA10uA8gSe7e9ujFqZmPc3GGxJRXo5BxaLmy
yvW4lln+zepZyuIm6QRDtuHhqMBvDGBn+hvferEsx0ZvarIdsTeBsAxVNm/TipW37eBLuZ0mpowt
myHTpJJ0twll3TPJlL6tvxexbOpLJUlLmBdmjH/d3leo1Hy2igEJ9f9P3ZksyY1jWftV+gVQxgkc
tnR3esxShObc0FIpJUAAJDiAIMCn7+Oq7mo5K5VhRbN/8ZvlSpYBJ0FcDBfnnm/fD2yCM8u0AUpA
iROH3CAnn/gY79sDbS/JfEZmV8doGdY5d4b1YYnb9/e7njrahGZPuZhtBhsE0S5fCZkf6kt9y762
N2umDrLZATrCTzZ26QvqTz4klEWvaFh+McR/eLr8dGCrwaJr4J7dnFjIHzsABR8aJLn2rcrb66gi
MgTytJbjNPh9ZLd5t+9AtbVXnUCThE8E2r349AcFSBuz3Df8tsnZzigcKWF1cVo66CoVKuV3bqy2
2CgAIEPhB8VPQZO7Y9x1X3Cg5ftiflv0Xffw5csN5afGyA5Uhwk+We24bwO0xT13BHmqJkTjffOl
4P2J82DfdnBb0kgCGAGxGNBwFrq8HPuwQLog1PvG9rYeLhAB7ZccrYPK/oAAeo6Mfo38+Iu42WaD
zbhAoUoQlI79jkVZIm8NcMmugN+ykFTehMvcXkYKroZOOQPyAZL0fbGzLZdYIJuJIobGod6Hidc5
gmPGvse+dNVPU8lMI5wdPIbJIsyBFgEQBhD27JsEt2lpOBsDGGHR320+BKVoNShcBVl2jsPo+tGF
cLgMJxE/Rd62ZbCwi2VWY/ftk3/4Sf3UMdRa+I7maF0Hy5OSy/dhhUnuvk7fLJeihnQhAgPpNBLo
ciHEPMl1qvd1+lbhnrB8ASAq5ajQjYAaC8HpDtuB7wpPmEVfd7opUmbMBf3jwF481xLFh7CNf42U
+YsA3ZqRoZJ0ZoFHx+SQQ6z927T/vKvHt5blI67PDG5h+Qkul+DiLIV9tkue72x9s1UmS9QLyTXm
LL+WXNUly/dtwrfFIUxDEykHtCxQbuvHG7Wu+8ZgsAn80dcoAC/Qcks06sHir25Gfmxfb292ylkW
eEUuq6ZcxvDIPfwJZte+Ip/61RjZjMB+yGOlUcJ/0nPhSgsppcXt2M4n3+yU+aRSyILhvqLNQ+PP
rd23qQo2EZ9BLWBwP8fhOOYfeqUeV7srJQbZyHVAgjW1urxAQGoFs/py2rV9gA3KdbNdAoEyn0bs
TXKUioTmHl7lxz2jA6q066bhsd3lnFvE4oWUsjzGvnlFIvbXQwMou+uWlY+DxSVYzAYuxAuPpw/d
3MmdM9/m0OrakcnM4ROCEfhuzB/7od41feBK8PqxHe5szZhgmUz8ezafOr5r0MES9LrdEMWn4zgh
DKG4/MOjHHZd430b43xb+dIyJacA9g8nrcl4WiNdH3PAz/eNkE20xG0Wez10aJx1KCTM+/CB05W8
Vnn3i2GyLZGFSGy0okDzKHzNS8vd2TDyGnH2V41vAqdnJsgHjf0rlePwaa1hYA5lykzdvjGeb6KH
BYEkgvXYOyjxLENXitzf7Or2rRuythlXdsIIb9vwhiuw7JpW7suu59vSMD2kFnUEl/BpzxmstL3r
dy0I0PZeD3MvYtoAcoT5pMtvZLcO5yB2/xnA6n/Td/m2vlxCVT6lqII6eRP1vsrY6qcyE7PbORi3
V9IBJpXBrT1cvmc3P1MyuBvFM/d21yf9UZXy0y62ufgEQ1efVsucpwdhTf65hUPuvp7f1iSN8DZ3
ElYgVecjcUMkj9/awZhdex94o11/16wFyDuCpK3SYGyVXSDbR8ilyc442mwjxqD1OB3jw44kWe+l
mr8JFFq87Or2fLONmPu1jyMYGZ6S8D000WXo0uO+ljdT41yraEkua0XEiwOPL/4ScIrftfuBX8Sm
xwcND3iHxtWib3jzuJJm12kKxcfXLas8MkghY7mQ+fRW5SSsUtBK9/XJVt2e+TWMaqiuTnDrsQ9z
EHQP0JCyfRusbLOpSIOeSZg1pVUjRlTP2KS79agx3dn6Zlchu1BgkTZpxVBIei5Gs97Whvmd3b4N
oaw3LjQNVqB6sYc4Y/7EQcTb+eyb/YUkOfwR4c1fyWKab0a2hpVDemXfJmDrDhjAW70YuyGt8rlv
n1BKtB6VF2bns28itKN14+uapRWXoNDReFJnAmj2K/1+GRv/Jzv+16qxFV512GB0lGDqaoUWf6Cm
cn2LKvMVSn6QFUFzTHdOwJuATSV3Bk7aqFupx/Aeu6agrBtW74urrXmr9hxu3V7jLYq0ex6SIb4F
/OE/0y7+q4/SzeiBKjUeggxLUyvmXJd9OqyPgaFk5+qxmd+DCTBlT9A8KNS6GkgeHtuc7ROpQVZ+
PZ8B0A3/gwar9jLw54G49qG3+bLv7JVu5ngVI3MoGJZV2bTNXTxRd1MHIJvvWkG2CiEQXNqiY4gr
mrjhPSiS0Z9cN9nO1jcTfWNZMziGjoGzcnuE/aC+mbHr27dob2tSimCKM32J2jb3pkIFIQoT0zV9
JWovs+JfRO1WKdTGMM7hS00rNs/87GDec7J5IHelK+H8fD1kEuj1xJhgpjdCRtVkY3NC7fvOAUk3
M32zICE/c4Jnp4M7mmBp7+eU7hOtwUri+tnhfTpMYPBhzFAb3WBbkB/WyMtq34jchKpbh3TK5wDB
1EzzGxQ4syMcRPS+mX6rGWpRqQahE7xuxqV7GQhN7uYuSfcdmbYctVnKro8WC8duo7/JqS9uYyNe
s3j/xXjcSoZYmyserDmtZkXTI5h085nDZGxfpG41Q/E8QIefurSCQp7/NiQqPguYKu26koP2+XrE
yESMsWoBLwpNTs5tnWR3xMfzvtsWkAyum+84KXqRTDgbDDP8NPLYlypz7b5Q3YqH6tR4FXYFrSLR
BsDY+xRlH6LeN81sDftt3cOLNUKoJrIl72oITY9hnxevOfb9atRsYjXP5sTZGENyxNX2vegadwjA
st+3K9vKhyJVmNZJRNPQRGkJj7CmIjlPXgmny1z4FzPwVj6Ui6jRLYo5qplPU+mmYbqX1NlbqYf8
uGuySTaLq4Ox/1r3mMqSMPKf+zAYn4u2gKXh3zf/izfYSokaWITgZh5vMMLJ4gnUQyDAWIfBP2S9
e+U3fvGFL+UGP9/Z8T6FOYdLaRX3Lr0tOGGfsYwvf/z9G/yq9U3kdrbpQvxHqzSfm5s+bLLzZMKd
yd+tj2SbiSYiNqGoj8vF2Y1JWxU2rfetJPFmjY3gGx5i2aNVzhrYaM11doYuQO3LAG+VRYrKGQcd
DB0Owt8pmaLmBDF3tC+ytoAGcK/JYJKVVj7lMNTo/AK04vCa3+yvvupmjYWRNk+nFSdBArbLjW7G
ulzhardvs/2DUfJTmgkegxnKeFVWeYq5EmrFHPV/+b6rKtA5r8d7aGpA0AR2fYFp+2+uh/3fwjr/
ftd43yqMDJW1DXvs+gyccU4RWYobsFuyfTvWrcbIBgMmPoLdtjDWqyMR2fgd9XPRPgUgkK7XfQPj
fPB2PNqfvI+SEi6E2bm2yX9YnPyvU9pWauRID6842ClUkGOYT3kwNQ+r0vaV+f7ylH8x32+1RlDR
2ia9jEq4+lt2ULgjOxSFLt60MQAotZxWgE4D2Jbt+9SX4PhpmFrcUIgok1kV48L2OCVj/6RBLXy7
r/X4unUc2ta8q5EoYmoYykgkHM6EuNvf1/omgFO3pC7osUn2ECR8wKoOo8l2Td7ta31znqUYMD5x
2E9NwQLM6chNtY5mnzwQReHXPYPbo1E6RtMKriEoaO9QYTgcMAfF9b6brq0kKcS1uGKYeqqhjdaP
c17DqbzIdybRt5Ik2cWLtcDkVIt17p3tkvBNMjH1Sgz8YmbeipLaSMOmiOTo+ig0by3x4SFr1WvO
Wr9qfbNRhgkW4YACZ1VhFl3D8jbU7wwGKtk3LLfKJDhxLn0QtUVFx7koaxTAVQROHDu/6yZgxZDM
edLropomET+1qg0eiklmn3cN+q08KZE07zjPiyqfUFBH5qz4wMZ+2Zeb+2H78dNkMwUoiQxnGNtl
ySBuew+gFOud3TfZbOVJXa3XOSdpUdWrhPiJxu0fnMX6+76e2QSsR81BYecI/Z4S/xGCMANwK8Sb
L7ua30qU0ozLAm4qRUVgemGOdFUprGnqwu9LoG1lRDToJsdzXVfwCQgftQQ5PAjGeN+Q32qJaDwv
Juq6ulI0dOchWOqjpsIc9/XNJmB1QwudoG64iqW5lNcH5KY3qtjZ8/R6Jm6muFGoVq4v94HqHlyn
+A7yEbMvXLeaolahZI3Jsa7gtwGLKFijPoHImuxTh8GpcPPwvC7gpW7ratBBcCIxEb+3XWu+7uv4
zQI7xpNnACeQqlkgJ0ytiCoKAt6+WX5rQJJdUOFIWMDbrGjDDyAhq2O/8OnbvmffxOvaS9A/TEvA
Z/TuNOdhfV4ATtr1WbOtxKjtCDxyC1VXbFIKdkBevs1i+RoV769XKBR+XH9V77R0l8ueSsUqeuQh
Gd7jiK52bflgFX/dOnz8WpPOnlR2sO5z5Ji8q7Ng3ZUogsHEdetJJvpIzn1ddesaVTAXfGrqVp/3
fFSY6V83XrcLPDP0UlcZJf0p9K4u3cr5rlkMBj2b1m3a9URaUiWW9ido/sUZ9pL75EEwLL1uHcjl
mdGVksp0iq23g4L9SFyn/b45GHSD6/ZZa3Bjx2JSAYkXQ/CxLH14iECG2RVQcO28bl9k8FsH4JpU
bWDSI1LI9ac4aZqdAbUJV0nnzoGfSqrZj8M9917cJsy9dqj6RUBt5U1Yp6PM5xSzsJ/VbYR6uY8y
XdrXsk+Xsf3vZzYc46+7pu9xUvN6IbDSnSk71LMLzqhymys5cNmUqU6z1yzSfvUmm+CF2DhXbeJI
5adsgVNpHKHASL/GY/9V65vgbXQawPJ4xZQcu/gugF1dOeKMvmv7B/vt625qoKUqCBhhZ1ggLcld
AKPvDxqJkbHaNTtsVU+80N64PBjOZg7rCk7Ly43op52zw1b2ZEiUaEAQprOWTB1nb2VXrrpZ/9z3
8JvwTWYYDYUobj9nhRuPhtPp2HIp9k1tW/WN4J6kMHkkZ7AazJFrtZyBLtpX2QV/pusPW/OCAOBM
6zP1HZC+8EVKvyd2fM3m8BejcqvBCVB0wCdp2I0E2K479h2uxVM5up2jfqvEsdOgdZ3DJiPrk6C0
kZ0fTC/ZvlG5leKsMK+GzXs03kyzScixV6yHmQgMY3e2n153vpy7GO7J+XCzSDoC0IOv2sGvZN/A
yTYxO1AAA2rJ6E0v4PoB/UD/LGOz7EofZ1v8gpbzgnHpyE0z9J8Age++q2yZvuyKqK335phbsbRN
29/aOFG/0VD033rTvSbehGkWOvgvZv2tGgeWd5FPorm/5d7E7B4W064Oz5kBlKd78BGHVzcKfCYR
3Pe5zpJHuSygyIHk7OvvSwQmBS7oOjE2vAwmmCiLkpOVmEeSZJ2FxaT0INFkKeHi69DBbbrMosD5
GNzVNo3uuJ4lTKrjtS6CSjQ2ll+JgwdoVK5JuoRfssufOGwgm2F9SZ0f1V1XF037mHFAPO8oy3v2
Ze7mYW7KXk9ufBcMw6xgreaNSS6+v7RmX0m0hKwuZRBp8Y0sxCzrwRWzYx9q8HoHWyYJ4Rh0oOPW
b3SYCPfQGremgHaENjfHMGll/dJbmFQ8atzbruQooBkVL9kwy9CWi2OBA+S4hzv0RzWOip9RFdD1
t0UONljJjG2tBptFAVRWZnxeh9t1TArI+gPCh89Rr+LuKddhMTSHZUxS86ALGw3tYVlcnn9rkz4c
njIOzMFnIAlsFBxt2DY4fQHDnmegIkacwY8Z5ubSz7cWbQ7DcRpgjf51VQHlQ7nkA3jecPRzdQD6
BnUR6HNFhK0ifEaz2vYnWCvX+kn4ztDnEXBUtJBTQiIKvDhMAv2JQTxA34ipk+KpiFarbgqcTXq8
UJ1oD7v/EOfONc8b9Sxc2y/REQu8XmFr7un0OM0xOERlQ6AzeLfC2RxoBQNuCjgS1K2sv+FBSMmX
NjYwlisbqNsyXoJY3MF+OqAwRF1KQKzh93aEri4eF9ist/AnvPdCWaTVgtCbtaxdl1FxhquUYtNh
WCdCcRnS5XXawBkaoKjfbTwtC1wqo5x/GGo62BHOAPC7aQ7g5TqYJZCYxfw2nTVNf2umSIk/TQD7
YlFBSL5GXWlTgj87pNwKdyMc3io8e8DAwB0RcEcIYV3dZfjdU1dAroWYWPSc/xlMjMeibMRQozZx
yOeOfCarmeE6CDhwvP4Brokn38CBV+0RdQ5AFXLRF+0p7pfBdfedl5cAywbDhxPqyXXhjrzTtnD3
SaPjcKwEcKCmO5GCmzg4UFit14Bz5E27fI+Qb5hf8paBhQVTdVOnBzmzL6kbdXYSk8mHEpQhDPNx
yBrzRzihj74NYgJPBp3Xhv6uC7o2e0AR+xS95APuO8MS50b13KZpcwfSfPC2iAqVfNOL1eBYO7wQ
/DLFMU58BtufkK3vExku7BtL0zg5s6zg2Vqy2PGhfnRKG/mwGAlD5vngkrqQ7PPMMajkIzjCRdTc
wc3GNeoA6MzIP02YHcA7HYEWbvgxqmGYe6cE83Y4QpLHxHBMYMa+fEpBj12/O0DX+g/pVJBMlIYj
iRyUc5yY9ZmHNZbjo8LKADN3tWRSrCVmD+IGoDtwzdhXFvf4Y3STBRYOV2eUOqYTjLvhOjT8ifKt
HghpBkcW00NCDmOWvDSJzyNbZrMQwxcYukG9UDls5lRxgIOQtBpW+AVAHOVKkiFAt3tYXH2mmEqL
lzHqlvRL7IlhUVnYdkzwbItdkj+VGWP93PApHz473eqwLROX9PNTHYjI/Q4Mu1CwagMOpTmrmtoR
DlRDD6coeNbztgmrhaUZZALSj7GMHqQNAxuWKumG2B7HvI6hI1ARmcLPbl58cMoSmSZ/zgSHMHU7
aVZoVWWgWMsKFsfT+DRYMXe6lI2zawU/9CR7x+HMEHzFZ52XusxdTmEGj6VhKd7Ctg9AagC1oEnB
32SdW76KWI8Mo1m4IBxLwjoXzWc59IaAQQnBPDAJPCbDEbSCNbgNmsRgvchSm7OSDEv97cL05s8y
U8v8RtcDjc7oG5b8ofKkDVEDmNOcfcBCD7v3UuUSQLKST2233MLIdR0cdNVgNgBHj6UUgW8SC0oD
TPLVzD7AKlibm2CMpuUzcFsJ3PcH2oCReFIGsKsFXsYusM/zgHnm8YIPvhjzBE14uNh9yiNTa5G3
5aR1+JzxxMxlp3wDvECfLE59IvWcrvoZe3uh/HGkRSr6e5/1a3YCzqV397jpIzQoo6ib5jNkwyF8
oWvkxhRc9QPt268ApiUNLbuCL0hOAg2cwAh05nAEAuaFMP5GZPOIKbuuXfI7zMdU1x5XK0y4gAec
jX0KGAba+AQAWjG9aeXF6f/MA8Flfu5CO+bBKWQhae4j3QWTf7PkVoItXUw+YutjvK74VuUQGjVC
QGB8UAdHHZFWtMcuxccF5by/HK5LA/PS/rk3+YSwQ+0kaPOndUGSD2i8kbIuf6OGhX2piabYErjR
RO57iHdfwaSII2G/JctSQJTmprBbSkVcZ27gBrrEB7Aq6wWe2d4s+UsAk+H2kRVTY4uSKo8j/Z9N
vVo/VD1ujooPmAGDqClt0hSkCqJ0ntPzmPZWirLreOS/+mHtx/s6kj64E0O2Lu87tU72MQm8NsHB
AJRCY+wtVkwCsuwRjyv/4JYJAwQYOZOF4wHISdMA6uGi1n3ErC7Ib3PmswjGwFELnQITRcy/i0J1
4/sR/q6anRMd8zw8DGCtAtYYDDlLD/OspZ0OTdjr5sZ3rgmKY2HDrrflQDA7vSwks5iSk2RIurfw
CU/n27pwJn2Go3hgGTxLGgrsQGQM66bDiD7JSxICBHg5qHbzcpCcaZQVZWEUq3dFB3tYWWrKqfmN
uMWy772AU32PeowWLK8S1MpUfClkD6eYEo76Iv4U2kLEvBxGjQNMWefzSsA14fCQCk/T2vUS8eax
IaSlVYkX9zS1Y/qCy9m4eNesdFAGXyIKByRh06HpkP6CDzwv05XJ/i5PYML7EUgJ2v2RRU0f+TLp
YhcOpSrGMP2joQzLAPAYqWo+MSApRoZqXIK9D1jQtB5u24mLuimTGOrmjxN4TYEsGxtwgg5MjcHQ
qn2TsTNtsI+NDg1sOwXmQUtJiPoCeMDABdeMOBaXTav6+pbzGbQkbGBd+IA9R5J/jBXmxqpfw4uN
WLfCIu6z17GUlRuiZZRAs7Rx/aVdCz0941EoJrl6BlTkfgn0FL1N2yQnZQFlXlhmbTfrAymkCRXY
iPAQe9F14sbb0CkVVWuC74MNt9XFB5NxN6IocWL+S71mo5xLz0ncmjLkgU4eyYqYeAbQBOIzQC+K
VeqyYSlVIFMJZQq8vtdMUKwatgMGPFiSJpGnuJhY9n2ScEfrS/AzC/z/rcAF6w1tsUp9Wn2dZXdO
5Jp+ZiHmkz9WjQ57lqOh9g3XbWyfHIQt/A5SqAzldjg+L/md6abR/BmCPGJPMNPN6FzaOeT6prax
mD/LHrYb72KIEvmLXUg861KjlNh/lM0EM13cx/IFFOsgzfTHMcCd6be1BYEpPMWjdelSRrgkXN7L
YgAjubRs6emtH8TSZDct8FMoDW04mdsyrPuZfg9nKSjWV8najwsmEfQPMnIXjEzgSI2vgHgehnsH
7+X19wDivWePoxZ9yGYyogDZzMFbp2cUP8TN2BQfmqYRtj3ghDTSR4CspQSiXnHxRiIJEVWjQBz+
zqYBMXmQtC4oqoPCIkYNZZh8t7UmxbOHQ4DD4WkhAb3pAhj13OISOjfvtYqAe/bFmOP1MdVL/yZb
OtUi2pQ33SMjXswAQ/Ol+xw7bCPLvk+z4Fb0DIARsFFcfLZzI+V7SnsOHJ+VPmpvVJ/oAbPAFAPU
YtP+zVxbK8+TMIQMpQ26nLzn/cCi71KZZT5j5Rtc2UFAF8JuP8owKkMRTcfAWBE8jMlcFx+7vlMJ
5uyc9sewmfP+g+sS5CPRyyuCYFozg6quOcWW7JlMi0HqeZZ1J06WDkQebW5N9kLY5OAtblmS3Yh1
UQq1YK5QT7Fa5crKdsXs894V3tGD7sZZY7VhQEmvqZjm+yBYePoCH7/WgrHRZcqwUx7mc/KCNByd
KuGsxEy4JHByq5I1o8G5n9o8OwX9ZNl0RBFxspxg1MC7B2w+M3uX5SxMT+0EQ/dKxIjQu3bt0vpE
k1XgsJs14fAAKEVwMSOddSPvmzZZFLQg4SLNbeDNnB8jnHfVk4X4arqd+Yo71pQr3bJyxhOmN1nH
mvTJUVQiPrQBrkSONCWix8OiDCkrY5avwX09plL/ARhSPgF9FA7hm1BhF40DHEpl0jesn+R4GicD
7E26RGl/C0N0gzkfnMXgtknG0D2gghQOFGUqTFL8JjUojVXerLZ7D/PoGsYLYg2H8xjjUPMmtVMC
SjZ8RTNukTGKivZRyS5an2yKju7UAZynIBK31LOErEfI+UD7PtTEZwVcN6OUxOW+JMcmK0/bISRa
JOzWYUWEewvgsVDB4N74t33tb1J7Q1QjruzIb5ULhntcrwdPstP7CgDg7YzUyk+CgKg1c4Z90npL
NQdsYAqH9z7v610SPCBYr1vP6DoOXawXYHya8C7iSny67Jhfuej6ocj6i/zPtkyVLeHIvG/krdKK
9+KUpCv8GsNkrG8ptEgooYKZIzuaNCIY9r6FjjGAp/b3ppA4awnN6FODgWSQMMXWa4Vlf1+MwJkk
o4+xEOUogzsmM1ALvJz6hNXnaNBFX4K6EYGrC2IgeyRF1k13QEiFHMN6wp1YsHpAi//+218yiH/1
gpvMIsTS3jDhltsiw/GhsmNh3M1Uh8ufOjChPEqYqLx2F/yLHO+2btYNMiZ28tOthe8duQOcsCD0
GDdhoI+FXpGGKWm9JvSIbALJ5wMHyMOXkMiFhCIltga+xIqxTKeQGjJWTtXTeFO0cUQfUlsTeegB
6FrmU2IkKWYkBEbVTU9N9ANTbkw/5wZuydPUj28gGFzmJ5i5cBweJp4Pdxd9mSbHrJY4VZ8a2P5L
elJOi+wYjdwvmDEx70RnmbLInS0bw+V9C8t4cHJValvuylrVMOTCaRbnd38eQH5BIuaCNgHcpvaD
PkYLXIdOAMq7yd4luSvsU5unDH5gcpmWrjn++KT/L3zr7ffRzOP3/4Jt/fRf1dx9+x2b8u7/Bwf7
i8jl1xb2h1HjTX6/MrC//MU/HezD4h/QpUfAgYAdAnzrpUz8nwb2YfwPoGgu3BucT8AWuCjy/8e/
Pkn/QRMgdLM4C1IgrC7z2f/Y1yfRP4BMAvUlBMIigO15tN+9PgNrA3hNNJQCah4WYI5cz2yBGgpA
tht+4D1OLOnkxZFFk/3nILliG/xsCf9Def5/gf/Pn0ESJ0YXpCnQUpvkv0KWGijmhB2wjM8vaTQF
H4c0IAE4LcP4UmOL9wFHzuV+proPys50OGZY+NiNSCU4Tw4NDn+fOEQkYBt2qBsrAVNMNZDqitzT
Lm3fc+lVi3qGFN4BRRzQpwLbWFhUdoo0pZ6d0Kc4QhUhziYhcpywk3+3qEZ8tFK6+eyXDBZAUDPg
kIQr1gu8nQZHbKrF/SBDSQ7JJPM3l0PUawyN6xnxR8cAlVZg+wm6BKoiLrPYT+sWiL4dVdjgHdZ6
PYxd8YRt/Luk+8Aoxtu/huTbf/b1z5/gsgBuvsDVD22+wMpBOsGyKA4Dmz/5Xj8NyGikcVsCrAr7
1AI5I3dnxtekIddXGhhTFw4fsjmgTwFFn+Wby0jWNLONu6AuJw9AEM5SywmHBA34VlZDHdH2ZQR7
8leWmR8CvZ9e9sevRmAa5lkUAwu6Le4aghQ5zAWajjWeiwMy+TBxVVl3wE1G9HaQLfLbU5YCo4Yd
A1I4Rp+h0O2PCsHymjT9sq25ehQK/BhCPwLgKiuCrWAASS+6sNYhH5Nq7NbtzOkjhRjelQ0OEXHZ
gFEMQ+kpKZ5yxhZ3TCbVPg6NoM0Ns6poIcyfg4eQQqlfxvXoPzWQrbwkg5yfyawLf9ePIdYAK5mu
4b7uiT8nYvZ9NYwpkthi9fHjhH9/pFHf3Ge8Tt86EtulbGOR4gCLPNrXy2wTVEEb4iYlxu2HP43g
0b70DMmPQxrSdjpk1LsK3Eb4KILMHLhTQSfxG2hqwfDKZHEZidseu8A8ALkDEwgc+uuQAN+VrTBS
JmULPG1fwpX8o8d+92vvIv+KcOmH/nf7WxnFhh+w+wIOfJvfag3OOAx8OJyVkAToCwMjjxzXqw/I
nTVvhYG/G6oAyGHCldkTkdgWtWoYn6nQ681ogVEEnQjepjTm+s4HI5xUYyGOTiZgsP99/G4miijE
OAJlEA4sGEYRgHbXvZJn0kmvJ3bwHVnOrSikPUwoFj1iwuxfVNIvr9V0/lXngKCZXAjPF9r8Vqcw
8xFkU4/SgQEx9kJVln+vo7azv/l+ZB0yFZc8/RBwdYN7oCIoeQLbj0PcIY1tVAz5iiW1vx3WBiLa
pZOSlgtt7YcGxOzuwGHvH53/vo8uk+Xma4JpjpwtgOvY+Gxru1dvDfJn+JoIjpchnlJZ4gYVwf73
P/Nvcxpu2S6A+5gCSJQgvX79KTxuWFK15phdEnjtwFrGnAofvRuQeHyrIsCW+t6ZV6bv8C/mEcQE
aDe42wZidFs/TUEsJdHcEohtfZiWKzK64kyLgeqD0HP/Jen9uuLgkzGcJhOn7HlCLhZrShqL93//
/n/RzRRssuCyBaEhIODX7594u2JToQkOzNoe3Nz2FW/Wpvr7X/k3lCpGPM0ibH0odinINm2OdC1V
CUWCg5RyxckaKmZ9khLl7hdnlgx5RZYkv1nk9G/rqMc9s8xdi1mw5X+AX9k8aVw7IC+f1wBcZzz6
jypvsaxdng07N0iPQJsFn/y6CzzuzGMeQ0MMIz5orOeA3GKLw/7zX0lxoQOSaoj9IRaz61/p2Uj0
UIykZALVC/CUxpVOH8Wf/r6jL4fXTdQguiNETYCYSbZhnuUmDVeHfg5j3lYkneR5MGF7Uw/x+uRS
yW7iZI4Oa5vVrxx4N3uSSy9i3wkGWx4UUC9va88iXF9B242BlIgpz7EUXjRuGG/kWSS+OBLj9GOQ
puRz5pelKZeeiee/f/cfJRTbl09wdgvohV6I57ju4okNwZygdKlslyY+NKRTxxHFRWUjU/FC5kXd
9KOBzmyO7W2S4Z5CinC+kWHqjqvKzF2oFqyszP83deexI7myredXETQWD8igH2hCMk1513ZPiLb0
Lugi+PT6si+geyqr0Ikz0EDYs65dRRexYpnfpDGDlu2ScOw7QZ8dxmvCuBdb83Ou9Gx1xdwWQRYb
vrQeKs+bn7KRNAKT8G25DWqrv4R4e28xcA6eAhup25tjRjH0sFvbymLibBMN6IHfOKvRfW+zEOtZ
yx6TwvbtOz0G+svfP8U7UZXRM5kGLosnf8Wz/lCYzWbjdni4Q54nFZM2C7JflyTMHFlE1UgrsB+H
9EIse+eqLEBsB7E8JKqeQ3uUyORSq5kzzmwK+vJD9hWE+mDtpL3OKnLpruKFuGzN4e9P+8aBkI8K
+MPy2N0UgVSArxeeVJIRjzdkcaE3J0hKLLKno+e1w3XWdqm7y9BGMnaYelvXIHrs5dpuZuO3njQa
BWvjbNlxWEzzdyHSMjs2VcYsCykl0cTgRktMvUO9fS8aexPHcB6YmbsnDSTcT50BD5Yu3da9VQfB
B4a2zRKNiqTnaAEd1FejaLC4V802tvFoe7K7GSs9wpztsJAl4oc6OWG5PopA2TN+scK/D/J6DsGp
doxZ57b05mjy51ZHdJPzPvIVoIFIq9kFPd+s4wUM6B/x57MtTCGMeST7mFl/eHYc2aFRz665sYWR
V79Js3XdlVa92GSyXX6Ys3aOy6Yyk2Kp11skKrobetrmfRiWeH+g/3oVaKBXZW6H98NkiofFXikw
L3zutzGW8O37uLyzr8R5JNfCzUYAjVkszNb7ic3wGmtjWC60Vt+JpwEGhYQxXgddyrPExAml0nx9
Eq+8p9SAz9HQDjoBfHDbKpIgRR/VCiiZkmAKVFxUvnkhoX4nNWBsTbmH97ngXDz9/N/K2Wmt5kJr
rCu90rC+MMMY4zIU2QWQ33uZKaWUy551BLHqXHaEAq4xqZtpJ/QQHx0U1cBxzW6Ez3cDTXoGOqob
9EI64JIHV8hiHwyqeBTjFl71RSUqfO1l+ynviNiluZlxaOVguUAyXXIEfhtP2eQOTQ/6NISXc9aO
Ds0KAXoO1wa363hq0X9re7P83Hdrdr/p0MJqtPysJtO7cLa+cb62sHt3rVPizpUxzzxjCeDuDNk3
H42oLQf3WIvMfWiXsGNSAgYz3Iws8ovF++0ZrY2VZjZel2a53stu7hK3zRkQ/6c7gNvB55lT7JSe
nzP2tKVTYTYDSaPhyqTp1hEPeDFfuMofuujrYOCw9N1TcMWVlPD6egECj+pXH3gkM3Ex7Wxanskg
tcqpcxdxaKx2e1wp+L9ulon3uCzXEuJgo5OxYI67h2PVIitohk08lm6zxqrMvwt/8w+4QjgQxpzg
wpZ9W+xyv39KT3yjBRv39f2uqFB100R7YF27707ZMfyvTWOKC1dV04WX8/asQ+wWe13WhPBs8y2v
w+kMS/NutrQMHuZN1gVzb/vjgDnKR7RBSCug+X7/+3d/dx0Gp2DgMP8TOGW+fsKxoe0mlck6DPOP
PsOyPVa/RGdRmWC+dIVFiNHkVmxQUlVxtTltZI/BkseVKsKocL1LjljvvXIqaJqdtBfYHWcnL3Mc
QFZUU5HqRnOfDSAlIwN3xi5aC3VJLOO9BQmeInCEoA9EUD7bhnbu0RcIeemw3+zneVWoodilGsg2
QjMPqyPgHbtKsDIN12NW4BkVNw2+y3FeB5OM8U1WdRIIpzj4HoqgX0JQ32Nce/lUPoQDEMf9hENZ
EWvXy63j37/dO8HLOa0UCh3QgzzG60/XGBkMIIDVdHys9Wkpy/LYBRojjXqRh0469Z1I5zLOXOFc
ElB7e5QRK2hz/GmZ8+LOLl1aEHwFDWAqOHs0Y0EK9mkqGwatprEUxtMU1uOtLDPX/WXa6/ZBLVYp
k78//jsVKDfh2LRlaV5i/XsWTHBMTFXPXCianbb4gGu5S7cl8yOp3I/BiNvUsgWUCiZqY+Bwli89
iJcxqixdfhzWUcWli9TcMe1z80LO887bcS0+iB2Epw7+uWRYoXuz9rIsi8fM2r5CmUUNceyEdVcs
xrgdVsZ/2U4VwwI8SdvFFTgFq//497fz9qjHdp5vRNsaiT5KhteLQxvpGI5+kdG5dsAxWGubKJ1d
qkfe2ayeOLmg+5ZLYnEes9pA6ynoiB6rH2Z9BBAqj0kz/SYyOu+Sr+e7F6MqpeMAI9B7I3zVeOHk
ALmmEgUoWsgy+Da1zZdVKOvTf/zyaHDy1qCOckafU/gqH0yblZ12VgtsKm/nZVdBmLrQfP4jzXB2
GnrCFa5F2xDj6vPqxq+LRTvzKdSFXoGbzLZ+yudltK+Kohv/8RqRiyu/EmGCJFedbBlwzCgzsp9i
nWcJ+qb+FgDMNqLA9X83RQZ63PSKOeaP2Vm0dKKIO41D7Mt//nLod9iUg75t2eeiMXQV3UDbCyNP
FVj494Q6All7SQbrbW3t0CWkXyiE5dEBOEtV62ag7ZFxFQNT9xhvgvxQiNH6aHe5f0seO+7//lR/
hDjOPwZNMz4DIzDHOS9wIfAZI8mwgSg63dNeDcZnIfIhsTeQpplUJ9BbqsB4m1WMAvySTJXaQKyv
tkj6qtiuZjCEkVsFzRFJv2w/BBKYMuXxVWfYt04I7Ou2nEZ5Idl+Z597jstWt1ir2FyfHWBi65TV
+6kRgYgaKEuBnRra1Lu/v513r0K3j73OkNQ+5/3nkzRmt6a27bbRvZabCzjZkpcEad/b4GC5aagh
Eem9OdAAORbOmpJtjV0aJlLBmY360C6T2mrAIf/9kd67GMLaFuuLCZ93PtpTm2s2stZGBBgsvy3W
Ql51I70kBzz3hWT/vbfHFoc4S0DhYDj7Rgj8DGs7sLQ2F/RBa8nxqp4a50Kz7J380QsYldCAplvH
cOZ1xK8QlQYBSDRZCn+KSfXlvtumPG7HZzW2SbkUw3+8KpjNsF0Ci943ld7pjv6tnHTHQvb2TJ2X
UdBGlaP6B0AZ6sIKf/uhXBcLeTg05MQUrWcZqgW2kQ4HJ9kym/XeNHxII+Bp/Z3l59mlvg93/DoI
cC0mk0R94gCl0OsnmktL5obkWlRvZjIEQACzYdwuJG7vZJ108GwWhHda7OJcD7XSuS66tIVBvIzG
D1l7KlJWk11v3rAe59IporGs5bNZZeX92uTDjVtqVKaNzmH0PWRRVXpDYsn5R7W24YsCxnHniK38
NJpwvy6UJe+8fk+EDOUhnpwGHGepXr10dtGELCsATDTUjY7Jij+tIePYVHz9+558u4TpFgjMQB12
Pxc7e/2Om9ITseiQjKbfR3bLpA8+axO3tsTqODNk9lIEKz5gf7/sO5nk6+uePWM4weTuOhaykZ0g
jdL+VvZ9vedWNihCjfuhtm3vUDqbceXryXsIl+pbU4XwNbRRdftlAk6qq7X79vf74px7ux49qmWX
7hlTasY2r9dj42lGyuGGYbKZD/3TqDfD+Gj2W11fy6xxyxdAxKKORZZZv4OR/RjLIvXKxJdT2T+5
/dKGsZSGed96fe3uy3weqA9AUr4w5vOcIx++9g9FlolPpSs13ANfQR1blswzyIxDd4fWaKdjOH2W
iEhLcjsCt1cacRAgwB2jjSGr6yXcNhcE7CYGoJI2hDR326wymRT8t5gWl/lrdDv3eQ6pq+JtXecn
mlSliNpMtj+WzirGm2l2+4JMpncANyobVCt3qd14WFnetyeB042z9jS4xRMPxgOIEP3ZxtQz3wF+
94s4S7dO8p5Ef0PvcNCxCMG+J9VWrT+UGNjJAUATyS+GQMUo4r3ErhE7jUyg+0+gVLB8NGtwJaOa
Bn3rFuY87jJZpX6kl7Scd+Y8k1aBU9efXZKF59SaW4iNPhoMNkyWEyS3c/p4Gm2hk9Vcwic4lUW9
y2Ed2/EITXpnBavvxkFPMR0BGN7sBAlq+6s/tM5PIGm1SJS7ONdZunQZrMJlOQAlxi3SMns/okco
ST1GRNyidJy2H4M995+9yYM1J+3YzftURDPmzE+LIGON5GqPIf5ntt/s3bYE8SpKOTkAC2BWRpaV
Bs9rzuyHeinv10OBlOkSG0We24dcFvVzs5bqywhQ44vSzZM9zOWVLDxp7YK0kb8GJLt+VMvQfU5D
Y3sEEQmxDY1692ew4qMQV5VfDvc9EwWYL8JczNgxlm68Tm1Kx7gRXsOAPMumD9Yy+xMKtqP1qa1l
xrnf+qwd5EVCFXcpcPi7qVirm9SDhxA7WuJiL60iW49Vs+onz0qNb6b0IEAVFvarU6GDH2UvnS1q
gyx/sdvT1FurUW4g8FbHi51q9f/RLbTQxABx+Oh77QENFl3F6+RtLXaXRfNlGGpU+Kq0bJcY6PNk
Raz0zIsW10tf9FoLAS8is25Xz8N8Cp7WdL/oov5e4ad6Xzv+9L2ChFhe+atVIgFCKggxCLos/cDx
pSvL3IIkUhRuRD9WE9ChcdzorpP+zvVmUUe93fX53rOU6e3y0CzxrwUJ0sVtmqJvqMM5byNnKsw8
WYc+/eaozcgjN5xQBM62lDEN66+J8qZHzNtQlReF/ua+uIuRTfHW+jBDtL/WWeKoQNaHcoZQ1I4l
iJFhBPC59eYs485qaYPQ6Oo/1U3Zdkk9jAtYeQaV32e/MjKwloWc4z5zgi2G2eF4B8UkqIn6NWzl
TnmAYW8KExnIaAitrTkai1ud9qG2P1dy7KBTWBqGaspk/QQWW35Xlt9+sGbqzWgWLmxHfxrXa5tJ
r59sIl9z/Oua4lcXWmsd+aaRfvHarLttdVCuQKXS8B+za5cvThfUhIiNhndEd2v1I3prQ3VitFhu
bIZz82DUTefEBm3ID6Ztb1/mU5tilp41ApRouzDG9KbOk3zapk/msNoQW5FqeNgsVy9Rurniq7/k
6WNB1AakOhbzMw2B7SnUWd2y8hyqIhjZtj4AUeDETm3tLNcQjoueTy7h7OSoLD+0Y1f/gBicL8kK
yH/nouyM3HVhrE+bLNzvw1KPD2BSZQ5BbjG/r1C3fZbtWuEpaQ5mSSO07+NAFtVvaG3mZ12a0H0q
NPqeQHMVJRvaHb2YXezyivvAxIih2zwnEcxlntfApq1oqUWVcVmMkFn6bZIJ/Kn5rp7hwSauswzr
TQpjRCVmWdQfMnsdggNdLueDdSJSRd5Qlc/4PuXfKdlooqepE3wDy1R9LvQ8vThiUdvR9G3R0ySg
tQl1dJk+m3mb/gk/DVGdQCF9D4J6huY368M20t+dcvXnCbhE9YKhff2F4B0Gt6ZDqRzVfd/9mDxQ
ukeIKNAxllXXGghX/TGoh63Zp2xT9ehlhTvFGoSbeLCWth330NzNEkyMDeegtLNcx6ViChKBJmlu
7SmVtwNr+XbNIMWSC5wssqTlFC1bZm7NK2h8aBoD0fL5uN0svtEPbgeQNmsGL6Eam+u5FJKTyPC8
pAwL6x4aIGfV5NqjdRTaSwkVdlo9MK9OZQKSCExYiGPWFOX0JkvAQ4TOZC5c/242qsKLpsFUTFcN
DV8kbMQIk4sJ0kszDOkzc1BILpNXjfk+DyZE431p5x/XYJPikILekSV8kJrHvM5W9po2JPNMQloz
0raDPsbY3DCspGP16SPkCuN+9MI8j7O59b4Pud9M/EwMD1bP7e+sOc+P7pTTUgtYMdDsYJ5N0ZbL
bT3AjxyeMXQJij1hoCCD8NsBDNJgLzVUNz/9AT2n+rRRuP90DL8yj11oeowd4Wg8Apzvythx5k7s
OJYGKJhMl4q4DWtAdePkGsBYNncLDs3qBF+Ef3oaw+PgiJhb+I/KspjFIqQFP8toh1xEHTpXt7JX
YLl70+geMu2ERVwodzIPQmOFe5ytJfyyCGSer8pBqruAJSCjFjpKeF+3VpM0YmrCpPkDGBrd1nnA
cUG7DDFhREUZ+LcuFr25eVFVbVBbUsuF1pqF04BEm2MUJSoGND132RjUmGsXfvjTlf76lS6mUzPJ
Sv2XEF31JaolvuSRPQzNN/LAWoB0CEdW9OKYS2S5q/1Nq5qzMifPM2KgiiY6Q75yrahEOLOBbBMi
qOuFpbj3xjl8MMppegbSnt9725A95LnlQ0+HV/BBaLutOf0t9SxbGWaRWkoHUuwCjjEu9aj/IeEL
YLq5FeapqblySJhWUS1Q5pQ2Y1KT8SnTtfhaDWZFlNp05STV7Pn3NYpOcejMK9Ps3ExmOHa/8Q4z
vs2CmSZUhRxunTHYiAxwaKaR2WbtXhQkSXvb1tbRLeU6wYM3ALdIUYi9z2x6ePZGU5WJO4kle2Z/
5H2s4Dh1MZKDRR1VmRF8XXWV19e4Mrf1Te04yxIFxQyx0m9yCU6lNmuZjBBCqqvKNZ27uYUdHvf+
MLuxQRIBPwl0gbxz5yEdON+aqtkNbh3ayTAP7XQQhp6Dgy/aor9WAeYV9AFLme2N1ERGIVwk9rXV
rKcoxKv9Yy2N8qUrRKh2kNWNOqpHw3EjP2vlRxMaJDnQ5i4WiUrVEIamMKt2yi0rncxLWH0GEeWI
KA0785Pb+Bn+JKoR18JX+XWnfGtL3Kpv9lMVggKfWCqP0q9yCeo0KI+hZa/ldbDM611Lm4wxlQJK
EIHYmNtk3ZYCYqny63k3eqN/gqANIYiZYlPHtgpI0exQsa61a/i3SNJZzc6vRxQN6s4OiYHONpOv
YDyQIbgxhs9W46/BviMv/rksU+bvN1VndSwRwmiPYkaCJW67IP+9+GXKvZGd3NWtNu/dVGyniwNk
SPI1ED84LtUnNpOrEPzW9VNnry69kb557K08T696kcqvZh+2D2Czq3TXmOtwQEShArcgGuaTY28t
Csrz5O0k/rkFuh/GeEssmZbY7fHTvZUbRP3dZqaW3PWT6o++15Vj4qxkAZGpXbHt61H74156TSUS
xChSlx0GMZJMMbPmpGwgFu56zApiSRfOcyN83wj7zppvn8DKD/cuyHX7mG/a6KMJkdbmqVrzqt8F
Zp0uSWYtaCKnkHoREs1tRx9dW/P7/yuDDGhnM2ieziWbQh4jH2KkUCD5M3EZxYUO5zujPloaPgZk
IGqAtZwLFFV1HepFrJwB2u1BIU8/59yhttM5QCl0E3kPgUvDeTW/j3KW17m5jNd1r9JfnqcumSi/
11Zg4O47DB1PkNCzbpUG2dVKfEUZaor8gBzf+Muv2jQuWgdS8IU6+r0qGrdnQGTgomB7vK6iXTsl
nbYnHpxSLMqhMifrWI6/25N4C2NvcaFufwe25nrwKTzGuX8gumeNMXsAw9A7tJEcjzExlV7LQWls
4RQFtfqZ5s36wXNbQiDEqo94ifUPgw6d3eyijTGkW9mQZIQ9vG4s6Q7Vhq7UhTfyXqPFA8dOOxc4
inUOygGiaXbe2ANXzrhLteQUpKEqMZ5eAuNx6sFcoGChL6zAtwNLEKMeOC4z5LLM1V9/Bz/jdGRH
cVW7m28MZa1BVE1lCEcu3PYjWjew4ex5i4dOVRd6bm+vzeI/4VR9BIFDxhevry2yMK2ClmvLrdTX
XbUGx3Fpxq+jaL+RBqePqqE5MBrGf0yxcP0T1sdmQsZQm7ng6wurwgihJiKzMxrrfE2901zbZorY
A03PPGp1/YVh+CXLzrfTE6CvIHAYzQJMtc41HA1phag7/MEAl/Y1JBYqg43kp0Oq45Yf1Bf6pu+s
eAJLSGSxTZASdFleP6VhFrMaeqCQo9F1+24q613mpHW8KXJMzjQvtRJfOZyUAfW3Q0EyUNMA5cyf
Q3No9xsg3WtLzWCTUKLI41U4ZMX/aRgAEk3XlVY87WrrHNO3lksA81dlJCHIfKwVDXKzu81Le28O
1s+/X+v0VV83krmWc1roJxyheT5dgL1eN2gtAYFauu427HxpHEvHCL2dnfuuQNnJyT7PmzIymkcm
hF4zCNrgQn/+LdGG9g38DwaYFrj7N0KnYOtcSOYndEOqp+a6E5sXoKdUOC+NJddnYxisf1S6bHXS
cuw4ibYFiRXciuCnYZhhd+EDvNNnDcwT3MkMsF49gStfr5LCxtv+D2VhKaXYDfXmQAEiwei3Knhq
8o6mdpP3hwzLm6gcNp3Usz3sByj5R1mWy9eF/t9u7sdLLn9vt8vpvhg5AYKC0XKOsZZCQTKdWBll
3dSJ2oA0+IWGC4V8Br7zwyW84dtgBKSVOQOMEeCtDFNfv4fJWMyBhcisvF2Dz5rxVFRM01iRPZxK
gkyTXZcI/sGPCMR64Su8nUbxhAQiJh2ERAZtry/uob1k96kG2rpqeZBDv8YTJdqFtffOK2XlsQkg
xUCVfIOsgx6/WSeoYe5szocKCPWjFAhFjO02XgW1py8xcN4mFJwoDMDYKCCUGeG8fqyKvoRhuBxp
8yCzB7cxg6QtWz92JkBmf9/c71zKZ8YGw/PEYTPPjY6WRkgLUaQMENC8Jds0ljsFWibahlRdCqxv
AwlXYLGQ3zKT5sFeP1bmwzVbcpNDWuXNjTe3/WeIPHXPLLEN7vIlU2uUGut424SGeVw38VssBTRj
WZhxP9Ewnv2uu3YkoMphNrYdLZp0780nVSRatOt1De71wj2/+3qE7YP4BWjKePX1LaO5BvYzYzfR
rCp/MTFabiy8RvaFuV0Sn34bURhG861RSSHU+WSSZ9eCH1fVWBnEDKfN5kHO1Rgg4Taon2Uu2xF6
2lJ/bT3QR9elQmgYQmORL98GkVfTTqIb0MRBAwossRlZiKc+D7PwQubxBxDx6iwAJhEQhKnf4YuA
vn19j/ZkjpDCtzzeGAfqz1mhMgtSuL2FuL4UWkF1R3v34Fltvh4mJUL9EQDRCES48tNEIc6hYkAQ
klEFIX6PgFQHy68f5pV0sgM8zuTHuM/qScj9UqHBFQ1OWohIQEjqI5yg2vW6cW15NzdIyOymOlO7
MUMQ5cqYU5OZg1EpfT+imCAubJQ/x9zZo0MOOs28eQOOfx5r0rShXMW1MpakdYfVQDsuqc2g+ofe
g90lWzA35Y6GoY/IgHbqfs+ZunYJqEB9B7FH6duh6JAnwsPQfxlnv7T/qZkvvNhFqX/4fkm3sAyd
rYu9iU8fkX3N/5RNJ2gxLI6ud6VCFY5pYpG//D0EvAmiNCzhzIbsSf7zz9PJIUtrNODsPDZMCr1Q
un7cS71eEMl+m1aBGaA+svF9C8giz3UzeFNBYaUTQNA57W/LZg7VYWz1mCeIQ8tDgZnJ9hFNzpbe
dtE2RxmU4xwXc4+YZs9EM85bNzSSTE0wsel0pGK3BKrcLiCZ3r4NSG8AZJlTonTpnoN1PHrblmKM
FzO5UYdsHhlvUeDt/tN3zkYnDAawuk476ezgoifilmxWmki5n9EEBzAQLxuqnRdW7ZuQC0hf+DCj
iWD+qWB5vV8N/l2MDYqYa9/niVt4Fs7Cm9rpZmq7Q5kp72aRlg0IWTnjtXSLyt3//Unf5AfcAe8T
SjbgJ/MNqGc128UeNu7AEZ2xHx2zi3yYZrdMZ5HqQwJU7RzDCg+CueDj3y/95tzm0iEwKOokELHM
4F8/vGLUPpuFwTwV2YoYddXxrhg6tF0HFPtUWjUXYDjvLJ1TFeqf6FNIHJxLqqMHagKnpdmCErN5
pdDI1HDsL3zRP0i613HoRNqmEjpxM08Z+eunSqmEp1ovZVx4jfu5ChARwo3i1NmXZA05Ip9VViWj
kcO2YfCLMtcGdVT3IMEQw/UAYHT28tDh0frDcCxU2hwGiDf+7HTzkclC/Rk0ifqeGvlMHOhGuuqj
WLdn8Gvivvb9yd8LFLhmTAw6e0RHKPD/Ub0VGjtcVBcn2dhTHpvHWFOYTmNDt831O7QbdY/GQg0g
khl/axgvBRjA9FdQ28NyhDXjZftmVXa4Yw6bwuIFJVwnlQEoIJkcjNt3NJ4bJ0EvNHP2HPRqioBe
eZ9FCq86kRj4PVGTrN2HjvaPvlGi2kCZq2UadsCuFWXKqGoravsJVTS078cvG3AsK8mz3lVJmecQ
TAukYMVhqraQjGKzuwfDSP0pWfTIpGpkszxlAK3sCNp2/yOE/pIecwEV5mvPqPnK9fsJRbo83+R/
RYv/F8on/a/2ZZK/fk1In/x/oXdCxPq/4hLJt+nb//iFntCk7781v/73/zzObfZN6td6J/zGf+md
CPEvig6fcA3CnlLs3/ROvH/BEOTfqUyojlE3+W+9k+BfdBM48KCfYu5NQ+G/9U7cf/n0NmhtQKQR
hEbrP9E7scDxshX/baueyMSuhULUiUyPFsm55ElHc3Zuw3CIx8D4h3zaGuqXPN2mI6NS92gLJnDU
sibGVUwkRXq/4B559JsNpSU/t/d+x4QX5So4e1XzMWXotvfXjd6aXwJKXldc4tsO0dnTtJXWq33X
22I6wlP6ZgdF+ejjA3ztbX0KzKQLUMz0viJX/nPxD82cfpPoHe+6PphvUHPYHumEDPTcUzsWss1v
RGEYu74YLQaZCPtckyJnjyrr6G1PSLDions19XBdgDg/ukb4D1LSjHX7DfChujUsVUWGmIxD7qFj
kM4Wvi2GYd8pNMR2+GNKRsbt1iVpkPr7uk4bVEnH6ll5KGvHc1gGHzIK6J1JGbkbqH4+qSVIj7Zb
OlZiI3W5RhJcsEhACJsfekM00AA740MfAO+KFQJaHDbZ8rkayZHrIiWLLMhoj8EsAx7Hz+pIDTPu
Mb0fGh9m/o/T6+ynlQlGbu9mc3LNXau2lKkfIM6bwsitZKDtgxOgyRb3MyIOKlprk2Sj66jIQJ75
S5gDcfE7Y5cT6v7ZcMrbw4FBO7KgWTJG3uJXL062OCl48g08zhwwEdFmmYU7gwct4coUxi0w4jFK
l7rRsb8VxS6d+HRO4TEkB+lAF2q2NmaDfWA1jIN98XmB7gilUDdXQzXoo+rrH7a2f3X1BtZk83Z1
5+jftMtp9SOWiF8fcsV367bdWP2TlR2heyNCXaFN3Q01o7lqQutznks4W/msv2grH28USe03YzZv
kOeINhQH4gwHqsM2AMAJtPOis669Ghf3xzD0B5ytvyp/u0JO8Dvymg+V3A6tMo+N1TzL0OcB6omv
Sl/gEWcy69eYexh2dJs8ZR9N7GW5k0BSU9QDViLQCgUtstyIMqgPM5b3j5wFSQAKQblyp9MjBmQz
Knh2g0MsKsKtK7/D2jpurW1+U6HhkG7mMqMjLOCvIBDaXpEwhQwUGU9H9Sz0J6hh/DnbrIx9KNr6
FgSj3JnV8DRidxMHax980MPYPCkNeLtdwB5YaFkeJ6da7kMJPYBkwKZD6ANP9XJ9U7WAmlR2ALQq
rpi0ZjvskM1dXdbqI1PrKirdqbide9oUcjDTKw8HnCuR1sGXxejsO1S1gb+Uc7/E5tR/LFv51Z/p
tp/8UrN44syJ5sXzkxbyejxUU1w65Zd+bTpIqIN1QLM1QIsdEBkU548LVeE9E8rsahYMBavTZKuj
toqU7Ra3/rD80DWiEpGW3Fda6jyetUmoGM0liDsHdCqFXDQV0onC2szjorPMRNSdd8cIInvekDG+
dUeKdXix7S1KY95XCEQvQFH8eOzKlyJvr43eNqOM3kpsh21A/Fjy5/UEToMo0l6RLDx0bXjocp66
mlBArgTF/t1m50ViK9+7CeZ1uGtOmPXwpZNNuANWguJtClzDqX4jgkt1aEAJqZDK3yMG3T2kg3k7
m6t3oJepruzN958L6FnRKUxf98R+1qCT7dyq8e+GaUSo3iPOZgaYhWq3rn1Md/XodeIutIrDELQH
lN2IEN5yFbT2XTqx38b1B4wVG2gydGVAH1Ezg1WCoLIkrZ/fuv1TbjhzFI5yt81htcuKxo9VUHm3
qUQiTlu/hoBeJo9zvWjZxGG7Zgmji/6jbJnkmqP33PRN8RS2KPDVeB9f92mw7RWOYz9dBTGo7qv1
0W2K8oioT//BNeWuaFWCmEAR50DoQLl80k674YVjRZXrXrdLvdta66u2TEJF4N9QRjmxiX1nBKcq
vGIMb9Kj84oPeYMSHYrJ5nQ1uA2zYqgAbRnsAJz0sclgawJG5uhELD5ioC1/PiiMHUMSvkFVAnSb
x5z3394hm1wAnqvTo+NuXmzrn6hCAbBA3fLAplPHwt4+L8ssOB3cLFn1MH92wyZZ7G5BVRgNORZx
uDyWEkBBNmcQw5FfL5ep2E2bG8tlVdco3wPUrBtwZLgTANu81wzh8bYwHi1wAI/pUKCjZ7UPDWpX
QZrfVFbHjSHf7Y/Fo5H2X1dbFUxTc73zxFB8QXi4JuA2PCTRBw/PPhY+GBsxs3jscVoePGME5KKR
nv8/1J3HlqTItm2/iDPQovMaDrj20DI7jIjMKAyNoQz4+jv9nCcqs+pWjtt87cwIAncw27b3WnOt
cEL4sG/oDluQvaz1EuTG/DKlctiX5XrwVV7sHJEjVRiJphRmOx5pkcdGqTN4PS9+727yWubdRvit
sUuWwNwIwsI2LVtwmjf7a3+dPI72DcygudGG9rHqO/9Yc65AdMW+iZkjOaguI+FnrBLW8E5FZV7f
g6KJaWgNx9Sqd2D9yj2EZ/04QAB4GoybycxVNK4ToqhyRa1g53oMBt8+9/k76bdaBOzbAzPfDA+g
R5x9gpon6gYNMFohIh5CY+9JHeB7gceQcq49sEfY+5IlhJx0YKh6TUkccgvuzgVeLomb07uNo6U5
P42wwfJBlTvjBRBUfTt23rOVZzvLHWJpg2GurtToRtwGafWjM71IXgPrSAn4XvJZIPgZ3hFt8X/h
PGJbBO9F+HDyJrVJPaQ+G1+S607oIpbcrYGYz4PeMrmcXPlNNN0E1H/tkhg81ZrFOcsNrZtsX62p
FQrVIr1reJrmdNyyrL8qOWyXgdSHTDutbX6ei7e0YsPM34KhvAG7zLSzj4m+2Dl5zssmrAd6X9AM
Xudmeaxz5z4tPoMKVUxQbtMg+FZ1WmQUlyDJIs86FM34Zo5srlMfTUNzi4NqL6sJEw78OCFnP4b0
zLpoDQ+YSfSjrOmmGwz3Mq87uHn6auNRjDLdfZCTGPZCMefwO+uuoWNZT02sTZYeD9PUx1m7s1Sw
bdzyaGdvi3S2ox50O1XVH8Vc3uq9GZWt+cgJ6q3VxdGxx5t+sG+7Rt4NPDCrytB+dUET9ZiIYtx4
XZyoRmGGdw4aZWtYG0sWJROafTAj6U0p0v3aIudhVBjq/sRZrKq/+QWSaJH537RCmTFpsEvoD2wP
UwOURfKuzeS2oPFlJ2uAGvdJjP7TQdbkmkQF1bui1t9X2SLQcYw1TObkTnpatrfd2ohGLVk3crYf
cXGg2dWXMfZIknloO36XK9v0e6Z13wRZHrFpluzYXeGcnBEkfjAOPva4haAPQi+zTlyqRfsSgXfp
HHL78K1Hlux+LCK4gLZnuCyiYBDbYqAEk5YdA4zuQ+v6Z3mye6Ng43foYdrKKLuiTbRZLG+lARK1
gCj9xoNWMQ1vX8tC3Yy++70e9ceKY8wNg7YvqrP22GCSerM6657YOv4qlFRKQE7XHok8uPcnwnlT
c0pujV49SGE80BXddSwGfbNcP0RrOzpzvVu40F7X0+YDsFb+iJt3PmT514hU1Kz8LVO0+rKWVD14
NsLRRjOl26K6XDMA8O+1hHeXIN6rtZIPvFN3flX+QAAcNzYu1Uar9MO0FHPsOh7ioMm07KhjmHq2
kl5hYrWdWOrpqen7Yt2gIX4cNF9Aly2W5Rm9nveJPcYPRaOKc4LRMrr22CGXA1tyJeEkAnY5Jb0c
I4OeAA0Eq0T129WboMhwArrurU7MQEzIEyVGKg4YBNtz0xTmDSelMR6a4n1Mkge6kNl70omzx04/
tFMQi5YqHFKzPFVkMGzZkTukMfyNBpD+sFGj/YFa2dxXinGPl5jaofFRLG4MxN+b/Orh83IlTynn
BrLV2PehcFQn8lCmU9aQfGZ4TcUJyhmPjWq7x1ms/e2UoH6k8Vo9aQuCZNeT0NzTio+DoWpwYLeU
J4zb6TajswRuUgtiq0yzMQ6K4JvfZilxNGYT9qzpu1XZTThVeR+yTk6bVDVNRFd6PLYl005pmx+Q
bIIfC+/HhKosf6hLepe5zHPocoO+Ubp4F35hAV9KjQNz9/pYXaHnkKvG7tB1qfE8G+4aYUNueEiD
7ruZTHJb9MupBhJVburCCJ47+h9Q9DUE6PrgHUG/iKjxqyX2/XXZeNW0hCN/1QuKMXTeSjre7SxY
kkxlePvC6+396KpqM7UI3ve+aSTI1ZdXBXs/Sr0WUSGIvPE2D1q0nMX8LkC215HEZoHjTC7yAjsg
ue0KJGxd6S27hZUyHlptvRRjH0TG2srd0q/WN9pB5nZ0B3WEQ9+z1tisxKU0oXB0KQLLAuHj5Kpo
oMsERbaXxz4ItGMwcSqG4PHskXbzqibTCJ1+VC8r5fYLzmMmHiumVVb3amf4tKpRxY1hIzAa6CgL
181VEXRK5NhHRl0joPOS/lIC4IxmXFm3MjCx6nl598dkETICAtu8dNawy4z6YQ5ey1po5maoXjym
XR+GqJK48KTGTp6YexD0JPjV8ntQ9/ZOLWnQEnSQqE2Lb23n6bN1zhcnAa9q2Hdo8t8lSOLnZiK5
Yl6RTA68Z6+LedVZE2JzThBh7hLRdhtMMs6lEPIp75yr38J2DsxcK57W6n2oeL6Sbo4WgoCObknY
jNlTyi+d7p/M6xsJd+eFZIHifrT0GQlCYURohu6sFGESOsdIWRXwdc+ZL5zO5zs5GUE8jPXb5PTJ
bkIldSalY8BcoVaWo1SdPEY651wl+RRX0PUBq645usNlvSmRhbPPUuuDjlY7dhBig2akn6Z9o4wu
efPHRu4nBxVdNiXONmjYcnTleXuPg2HoecLYKDfYuPgXj5rBvSSTOxwnxukHoO/uvZUGy156U7Vr
FqrdiOQ+582UwXJ/peM/UKg5n5bfDTezPmYjRaClbiVrOiuRsH9oNcYIq5oOqdXKWDI1Ijjpu5AA
F9o7YGffU+xmlTyY8kE0Q+i7e2uoPxf2dCD0EOeCpq32gdfLbUCbnLJT5do5kI52X5oN6WL0WF/Q
3WWRJtP6O0/kNScYQUaF9vWsjVlka/n6kFdW+sYHn59myyu+bMImoAB1zs4vgvIJ9gYLa44OW+rr
kwkqBiRGMr+IygjeajVwblGmfJ+nrD4siZV/62yUo2uQGCw7EzwpIGFVs19GIyoaD3v2KMsfTZDz
IAwMOHuWJWMtwm5cRvKdBYIR4kOsVbxfOaAb202HE4nVqRm7vqYbu6Hr0e7as609zBS1nOvwF73Z
dgoBGzTf+J7CsKg3Qp+bh9qtm7uCe9yVDWVjCA+tOC+WrTCb1AD08XOBxrcq9KKLLwlUsB1hXMy5
tV7dLK9u5tKcqR4MWsXgyG1y4GqVqMdxrtVKglVK/7yR7g0hP+WL1hr2oTK09aHqe06mhle2h87y
myCaybJ6EgolwEbJxruz18L5SkbBRJCSmE3MRwWu+sKlQe7k3smznWzXmLBSQymFH3EQNT/BXJob
fU40IldTjtDSbGNHala0GKvHYaHhyJTDs1JeMxz1dvQwsARYP04u9jwt5AgffKbBelcl0nxuCs4W
VS37k9kltGw4Wm3Y5gIvSuiFuaHw3S7K5MKp2iDzZgcj/8MRzWEagybUx0Znta+r0KYRcBSjPoVW
2bSXtM3nA5AjkkE4MOXaqRbWU9cZoS2xGoC02w4cR8a0T+7B7LZ7kiEYlRM2E459x8l9xQwadF20
+Ouusy9theE8K9khE/OeuziYzvBmux42EjvOR19EoysPflcDmrw+Bm9STWHuGbsqUOGYAEzNyN1S
Nyml68Pie33kgFBw8vVKb4HowrbeSCsPHdLR96PKajPCnFHFHdMSfX4pSvcedmVkVmqLterJ1qs4
k8nEaGivyq+iZ0ObbLVxM/fBWfvmiZPhtNNnIt08TDO2zuF28h18Z6NFQBta2PXkCtc9BmPhhlme
b309/a5S8WUZy3K2s2JPHJ4KUV+QGGRitsns8oXuBdlCNBY3EETFJvCXnTNn9c7xgxNmAc6Kwjn5
lvPd76813UTuWQ3XjQpeRxnA0dNmT7gvSJIL81r/IrQRhQ/EtAd24Nhrlzk0sAzuPQSJaEjodxCJ
RDwVQnSrvK2uC56DhhzVWr5Efm3YG9elztMd/8NqiygjL53uXlyRvrbx14LoD9j8jSnDuU2iseCg
nToPDlOZnBZKpUSYZP0Pc/ZuV9+4BBzjxzZ4rhF+hhqSuIeOI+CWB/QDiIu1uT6PDbYxLrfcNOnC
2cTHfaEvPBU1Ey3rq4c1bC5bGwIj9YtO1evPcWk1MbrbR9tpYh/Wttk7pzlIv3n+XgKJWCVCIy94
WrVrb8w/GeSSBQgAgNRtOq8lp3BCei/856R1HiQpSZuuYyI6aLeWae3GZv7QRXFJc+54MGeOAm5s
L/M3l1wz6ga4/B6be3WTJ+dOwMXvs+Soyu6BSvWmsGkSN6Wbx3Xiv8vMUdG6XNf09GEiqBIFf4Dv
PzEPy9KIDX7jKFMYeUx7RaGv7eqcEVqBwpGgIBopTSftA7v+Sw4xKqHzGE0zpAWou/NK3Jh5MDj3
c0aMGt1pNhzwAkZW1IyEKtLiti2exipOJ+9IqwZ7deex/HTNXaPVxX5Ih6MbNOxnQJGolprQ0phU
OlO4+M1eeTVG0mq/WHd0Hin71bwlmiqyE3xqi6rxgfHR0AMbjmSGhCjvkYejciVKr5733dJuAMXQ
wULhEdL8u1N+uSX+lncNNcEwEUtED2JDo+xACAzJbuphtfSdK5nnux9K+Rz0uoTNPPjhIei0cqTG
ZfHVdgkNe3sdLjq+y/uuX6bII7aCkpIsGNKK0hecRHbU2CYJZQkiM0hd7YZz0EdpEh5pC57uRru4
FQteOecbfyIEL40TtBZMRo+C3EvEyu9d92L4mPKD4JapfSizYOtJ/K/TWGwRFF4tbpb9mGTnIPOj
ZgISqewkAhcVKAPT4mtrfKFt+KA4V5vekF2s9f4dUT/JIXXmU1NKXng5rqeZ+aiX6HfVIC+5Q8uV
Rf6z1udbTiCHSqnXfu7O+vIamP1DLVHS0WEiLa6nJAC88Jpn+U5wTHFbvpQWMUiZdMdsHNhwZ+1Z
My+Z1jLTQNuvE5tTORu/QtIF4MnUIcdW56WoD1rm7+tuTU8d/0+NByw0kLDuyIvcNtNO6842fSqK
IPvoB3hJy2f6DpsieZaKmBhWFG99NMyRTv+wzYLdRF+0HfDwLi5nRprUuhcmlX9hpLIR4ymXryxF
G2oOTECMNXB4eN1DRkU62ypaXIzNq3XnOs/+2IeG+e4sn0X/zLiFwx7HQfaDnnW3WedTN4S11257
/63XNebrZPDR79CvxcJQ3wwaPTc0M0XNmsZ58nXWeiP0GyJK9dHbtFkwP/X2gh0tbYrYZFpDBqL/
NDE235Ku8mB743KRfcc5xMSTsw5f9uwdKzDAZOXelhzxtgGG5aPdMmugfok04RunJlFPbdvfyFw7
dDK7PtU1X5kIKg6NQx8Kr1nPNua4lZjRKB+9vdA5hjKwxqvh3+er7cautqiWe+B8t7jpyTTGb7Vj
oWPXutG7EPv1pCs73fuDs5xpZ9nlPUbvL7Yguh8elYwtxjNSQhyUxXUlHxb/NsmHeYezBQE82WAu
yy8TjbckTaeW03x/r/RnT6tvCBvYlHhBw15Y7m22Bu6hhVSICerRLugOuxxrpGTrmFcjWpP0bRjs
5ewpZ0ttzbwOBlW7bJiJevCgmrNp3q0dOy2BIlmx7Hs1B1tUISo2Zu8JO0nkB9ZJz/Xbtn1R3USH
u3oqNG/TT0NEPKyPT844qtzeqooJW73+u2lqLukxU9ijndJPtrTC8z2mNfgc49oS2je7Bwy9l0x3
aOa2kdDFQ0sjlzYLypKgDu6ra7hNp5yZn6UU0+i46xaumaSipxTgHmmutmW9YM7R44mmh5yXlzQ5
5aYz7stpSTmHJBIjWNPdG4H3lmdpduh7AhwMIsJu4Swmx8wrQsGnEDL+9y5QAQ5V1uBV20qrYlpq
+J8NP7ZxzFLfaVORhAsaqXnDZ2zsa3qrOyNQLl6/oNs3bkYBxEPoZc1mTRGYW6727lAbFoEm9hQP
Q6x5S79hflCSaTzNW+lTHOE30yks/HG4SSmanxa39tiqCcTk9PYw58EHZsOdYU5YvP1sB/fudSm1
G1oJz4VT7HEs7Y3Wv1/z1I4GfaRjFUx0953jKvx7i7Ju7JnVol/eiMHK4koOz5Ws7hqkH4Q5DzbN
32wIK8gwF6MfzNix1RTjlf1DUEJvyNTq9mtTfIoloUJ02K+mgroKac4H2CtvlfceuiNaDrxO+nKB
tv3sc1LUaL/vMouqKYU4teUsj/lcOocKVWGYt7YIu1Y+JiCD0Wr5a3nsh6LaBb0gGpRRnrjSadgJ
U/0RdNqhXhnDk8/lhvrC00YSJjEUPN1JE+lpcdY8RNOcBZghVFotju6UH2mxJVvVTMtuktiHwcCV
YWpbu2ZdQ+F2/J8FsZ47qkPWSC1cy1V/Tsmv28zKvYGYS3XjtkF4PaFgr8Z1f403npi1hpl/HbnJ
e3babCNa4FaQc90dkdlfLeTHzejmTZgUlrFd+5TU4MIAh7Q43U1RWrdZroYDf5rYdINfHYaurY6p
tFhv2nmMkrEj2bC3vL1rDN8SsbZbGhZmpLpERFpfbWfNeOTlu+syWjX0sQTVlWnEch2Y7RLHtkn0
Yn5zS8rHTi2Kk1onT6rU8x9uZ0OwlaI7rk1KYT+NNh28xdxmgLsw9OlOnK1jhvlMEF81O/1Bc/2c
F7EqwqboruUdEYxmno/h1T8UWfPc461D7aBnNF/HrJZxl+o/oDG+ahU1HTr5nTGhOTAtVYZuRwQB
sdBvKSOjO5PjRuTTjHrwZ7uOaRsRjCZLLVIgtskutZlXNJMeVfmVwRTkj8vYPS1e8l6Oura1uzU4
UxoCZhkYfWcY68KAhExc9e6l4QCc+V130qC0HHDJ5c/QW/1zP7bOoRvpZ6MBo8O86HfmdZa8tuVt
45r1LguG5seAJXA/m51+NmUafC4kXL02RT2/ZXq9QmQaF/qeKd3/Sn4ztNrlqLPetK64JcjyQQN3
QVOWP8Bv1uZxlpai+cnEAoXppp4lRmsj+FG0ViSCqY49s5MhbWiKn6wIkChQMlTU4hjjc7s82CVE
DM9U7kOa2SR0e+2zG1DP5KaPusBOprif/XWf1sHyNMzQtojP7Z9xrl4qQ8++MUTp9jOGz42Bq7hy
+QzJnNhNWdYePPCRYd7luFBRsiTwXTcWhk6aUFBWKitGXlgdxLAYUWep7NCIfIuqq7h2vS5NUna3
gFM+EqcvY6QPrGj9avahEpQNWCL6KGi7Y6Cfl1T/GOgeCM3YaghFB6u+9qZ4e1DizxBCRsvaMIJ9
7PV+3DVl2exx61v/UYT+j9RXt/+kqyKc6HvD5pilYvhfl+x7R0zWH8P/D+qra/bDf6++Onz/Kj/q
Hz+pr64/8R/1lXYNlaKPrOu6yUtgonX6P3FTtL7/hUhRJ0CZIJqrHhJV6P/Om3K9fxHkYFuurfNT
HtrQ/6u/cq1/kQ0AiZOfQc0FiOt/or9C4vUn8ZUDkRfuEv4ctGHQthBh8O9/Inot3eLoxDdOscck
sWvQYSy5nJnnzzxfy1qGpd7+jiX6s+Dres1rVofJ68976OvG9W/60zVH1xEszG1Py7fPPphP11tD
Gfe17093k9J/B3v62Z3wn8vZ4MQQcLsuuN1fpKCDPiRNYck+rhHT73qb9QxjSgndonV/Izv920uR
WmOwqVsmoruf74xkWzgqRgFGyNAQ55D+jQ1+XBj3QTMu/qN3/G9DvJDg/fLVuVBFgDhfSXMG4Nyf
L9ZXHbnnRtOTcdMVNwIZ7y5j6/smme4wSVJu1JXQlzemO3YXGwrab67/d1/jVbinE/lgBdzvz9dn
707cudQ6GIR+dWqvGnAGRWiW1zHnvPfbIMy/vR6TMhy2+Jh4aX6+XsBR3zRhGcVrkjBtW6W8uLM1
nXTl+6eg1H7jmvr7y9HkZDYO0dX6RRQukd4rh6yDuPU0LwKeIiP6ASZTa9/Zq8Av939aNe7+I3j8
cyDY310P9BfmItjkvPnXf//TW9EvLUGiGLTixZ9dhlmucaerMrhUZipvlWm1v7m/X59V0JckGONa
vq5A0Pp/+fpKh8ajXaDiqjlj3cEUybeIHfEZwPh5/+db+8WWCGb8l2v94sUN2F3zmulwPAJlORSY
miBq9tCUi6wm7T4dKclNsB7NfO+Dnrlp1WyfkzZB6fHPf8nf3TQPLLjEK6cXLP7PH7LKF0SDJEbF
S1DV0eJpkOoDkZ1ozqvPf77U9fn4f7LWf9+ziREUYrJ5zT761TDiO0abOquQsSOuaKCMk5OzGvPj
sDRlEPaD+p7yg1UsUggi/3zpX1cGXBMOW85VvAspyQ1+WYZagzDoRaakTr5ksXZjm+H4pu3GJVp/
Y4r5y4WuOTUOTh9eENyF9lXr/6dnNrUH9ATMrONCFf6m4T0Kh8STggESGtYqSL0D1Dgr1sqpf2uH
ctz9843+5TMmi8VmObgaUbBzmr8sCVPmWpnW0Kuyyyk74erS9+hl5rMvECXJ1Pih4LQdUvhXv1n7
/ubG2SzxO/Is+WzG1+fsTzeOMq42JJiReCLCfs9F6NkweT0usNvRMxDVgUBx2skJKYqVcjr+5/v+
6+VNCgMsgmxpbKK/RjExDA2wBfSCiHln3ZopYwwrkXZotWQHxWbp0texFrqfhLz7+4by4nfO3r9+
8jbsdOTjmLyu8NFfPvm+rEGRDbKN5769KrfzH5kN9E66ot4ZJLExiK6DrTL03wGo//7Cvg5I4pqU
GfzyybfZSCx10yJ4zQ0aTkETxAXj3t1KVMBNmo/287xMD8gost/s7dc7+ul9NjCS493FnIndnf39
569cX8ioZB4CdCn3+0ibSfTTfYL4oEngIAaqsmlRLP9mvfqbu/XJ/QmIUKB1AlXg54uir8iHCa5c
XMs5PSuBkLJ3zenQVgFKyd40IHr1/mMdONlvnvC/Xpn606c6DDwT/5VzfQT/9IRbSnlzr6sqtirY
LUmhNe+pXry0i32ViNvWYTUY16cke/7zo/3rNmgbVLsG36tj6R6u/V8eLEaqWtmwJTDkY3KZK4jT
+upYJwjUKLED7fDPl/slrYbV47rZmgZfLeobl2n9z/eJ2dAMZN5rEcfu9YNjG9gCUwzgZqAV7f0Z
RFiieegg2ikX53QNsouHSv9zYKAcy6wkVt5e7EOr2v6JgOdpDw1I/ea7+MujxztOsArbiEFuH0eG
n/9G5IOdyBOmJm4LrUub6K3adHr2rl3me4RTU8haNOx+88ngnuP3/vTIA6JA7vvvmosq8y/4Dp8k
9bQ03OjaRa1C3Zm69ZsBWaX8w+ZALW/gmdXzuQJ5oZ/SIcstpIL56u6waFjlrl2Vme9m6JDlY58h
Xnfo12GujPQxMbNvYzLqxP5YfEWPiRirgLlq39INlI0DwmKuRb8HZV873yZzaeo9Hai1iFCodNpA
a0pP9bjyymQ9+sKqyv1oGTopPmbbD1stL8vqxlKW/9GDh3Nfk6EX6QWiXtdGSWMtKG5T8odAag3D
Jy3SxTxqIp1e1qVH94IHC4JhzaOeoZyU2LqseaSBOVs8B5VZFHY8W+UV3QS3+k5agnlu1VAcbuvA
WPSn0Vf2V9E2sJacGntAOqN38OkbO+E4BekzBySddlw1XOckrYLQAFKzvlsFGVcHTchAj9qycuk8
rK12liwCuCSGqv8I7Mki3M/pSJwMKCsOMsUDQyN44mS/eijoaIwxApKYyDfd6iTfSDaS0zHttBkl
0dx5N7MPgiJSnIUYUkI+andFkLSQMWcBgVfYltagUiprhu4T/5fUAvOK6FpIY+szs/+4MnyM2Pa0
gVYq9hgyW0ibDLWhQzmX9/n8gRR6uhkbz1VbpQ3JdDtNhIBfPapi3ILaNJCQGy1eZs4NGuynzDkb
K2A5we8DhOTn3g2d7eYPyA1DvTM7smwPcAWGMeS+Mxr2YJhIcfAzWPlJt9Znz9AFRC2ht/IoUl2L
dVC92q5znCHdGqsGeaA2s8oOnWEBhIgo3r3xSHK16ZYNMotaGJ15HPhTNwGpMsmllUL45la5s1cc
MztHyyS0pd+y6VtJnFPUAfGoqllFxiKYleg9LUDM5iPRKTJPB9wKxHJiQpGAnUvK2vEQGPStt+bS
Jl+IpxToNp0sU1JDOxWDP0yDsPDW6cnCU5xsMljEIqoUNHrU/lpSRbBQG6SQTPBiuxuMGuGDZddb
m4HXk1WnGV9DN+C6Xvpk2FprNjQP5phrZWQMJiF9OmTY2HSKuTohCcyqXWXmg387NAx9GW41/Q3y
Yys9ScqtR+TzGhSHBoYJwlo98R/boe7O7UqjLQ6Y13AFmp647vNpZMRULZgma5FZsCUWA+V6PebN
bnTs5M4uu77aU0Hk6ORagOShLntJIVy1wO5qtj3AR3M+sMHQO302+iB5YT/DV7MKHey0FSTIp+eE
7hrYWxenUQmYmdGeOTLMSZfm00179igqVM3eeCpYsm2t53K6QyKT6/emIFYgpslR3l/1HdrOavR2
C3McuUOZdc3Ax6GPwd3SujK44+BD+7vtM6u9IIWaH9E4GsUxqPTxnHWG6GKT4eD3mdkNBI15nJLI
8ZvkUGczOtuZki0PYUBi4QeoZ6L4KXUDi6QDhgFIJpTkqA6qcYkrfG3IP5FtEMLDYv4jH0x9jdPV
Ny9aaaOcYdAk9hNhVQFifV+/HegLJzlSfEGfmVjExBFQcx0OTwIXyxDqJa7vEGu90b2mWuYyom97
1Hpg05j0+NIbxO3YGjilwJ234ghItx0OTaN4zVEeBd6WFG/0KKlZKrV1lhYDS1kFzs0YsKA9F1Nh
T5QgKNV3+QD96MF2pDNFdqkTALMsjv9V6VNCQ9jliBxn7pVT6RIytJnzfqrCwWrXxwHsFbOW2pi3
KyKSmgGAh6kBLT5eGpB0BhnQdbAmm5bhtX6gA57f1ktLACS+rNS6HXV7fPH0ztP3qT4qgNKpeEr8
xX2r6ooT1lT3PTnkPDbEQTLYRhmDPXcj5qINoKuPdhaRMmTL2PVmBb17ZtpFJhs2PKDsWbuy7yiF
tWrJ6uciTZwlzpI6v3O7vIagLcVCu7mizxq30q8e58ZfWEAX13j06jr93gcTckEKRPpmLpP+r2Kh
njzA3GqWQ8F7nm6JbFyK3Qqorj/YQeEzNREeezooWbYjP0u/qrSQUHh9PUt3qOC85wCaAZM/ZRQ4
Dv0lAcReQe9B8LWO46Ytl93cD/XRRduMAb9JhkcQmDkweaGp09rbIFghT5YoLGHdrDsiv5AV1Y2n
vXX9uv5RV9aMGjcHPrcf18QP+340GbzUAl0JiWwMBWggVdmWR4plKYU4f1mDTvUI7hLtyxDOcI8B
Z2kPgAGRZVkeqtTcaHXsXnmOoFxounlE+2cjv0enXkYW7EK5TfKEF0P1FhRAqjN2oit77KowgvAf
+eoqrhSuVZOfXU3auEkzig7ej8X8VIKcIV30wacjQAtvxVyDE8IKKLdL2wGPnJsKcUMRZOsnHD6t
DcljLiBuuAorJbNU91aacsHq1riTE3t6wfw8dZd24OSqMCdVoj+KpvmR2pQVseU13o1leT2t/6r4
GNNSHHtH1Hq0qsa+qric+tOZSqIcNRSaF3bBfsJktXifjS178kAkQ8NwHk2m1WQkAaleimpgLkS4
ln7OBun0cb50/cU2svUp9Wb5Xi6MFzdoov3ucfFAHO9ajLMy9FIj/aGNqe/utNE3xHPVrcUtE5BS
geI0V0a3MCKpR7Wy+L5gaDx0bjq6ceImGP8AjAdPC4+1jfVFdxyEKdfmy1oUXdS5U/E9SXL8JC3U
13TT++jOjs00X+tci9LHs6H+bhQl3GnxxrE8VPaMwF6tQXHUB2N+V+1i7lvoFWBKbXR1YckXXkXt
UtdaPKEbeU5nb9qaNotLrBj0fSWDrvDBYNdREc214G5mzCz2qzcZNKFghqAh0tACwJz2ljKiYvKP
Ta0Nerh2enqPAJpvq/eZuuCjXzvj4hpu32/LscWKtXZWkOJg8Bmj2aVRpzvD1YQXzbZltSfN6OuM
RXZCcOWghwureWb1Kt2utvfSNBiVBbzQ+sZcp0VszTFtl6NMy+BFNS2hhv4n1aRtXUiCus6gBW0q
a0CSmK24/5y5fQWOkb3Udramm7RrAA0MrdfnBPjY87OGjjC2p8x/qldItFEgEzAigvr7h6IQpSHk
CvOp1qb0CUlR31Dgl9XrSkBh+wN9POZFe1itLczYubrUsP+RjTClB7OParOguk3lcO6RBpzRvDjt
7eR08pgnmEu2rVe3/8XZeS3JjWRb9lfG+nlwDVqYTd+H0CIlUzH5AqME4JAOd4f6+llgtd0psm2q
5s5LWRWLmREBINyPn7P32qxieA3H84LtKgIxPNenxapD1GsYYwEQDt7qdAyGsCH1pW3R0QCegZs9
SrLOGTpW/SFPtVXf9YM95IeYiRPUiFAN5tSNEisxNiQwzaQojh4GYt+vz1UXLzUk25E0RxpwI76k
AMj+lDd9fKXk1cVJ9AToboAiwBVf3Fh/TmbijTdM37A4FIjrrlAebHUss76msonT7NQa7cEIV92M
I2nKvZM1ei3bOoJSQ+aXo75YnnG+dkS2Uhdl6CKXIui93WiYcpPI6deEfjB6eYZyXcybkKAFa1tp
ZmabBWUrQic/qyYMAaY+RAHKHgtJOmPrPuaBjRI54uHxF95e7uYJv9Be1Jo0T5W7dXUZD/tpTmND
O7UTj0Jq1kRXOsBSFRvjCVd4N+D+TnjNZnbjb7rwo5nHc56+WrmP0Ie7xsoX+aMudnk3i2mlTrdU
nHkhC3RqLXBROVirgq2KRr0ba9dON/0KzPGaQnweSppBR0WOCiIxkzS3RZUmINq7qPA27eBVb4IO
S0OoUc83tIjhu9OpGt0zCS+astOn1KWcdHysPKC6fXxNdYQiI5YyYcwYj83WFSUZA00yyYZCuOnF
OV6c6GgzSE6QgpWBvkfSGoNVBfmAqMFXFlXISIZwDmMl2zHW6Ob9PFtIUyRulLeBvWva5T0uEuNP
yEEtp6swMSOaBvxaUmdepgrOz96l1EPNT/W6GcjaechrEz1nk60uESNapMJjykEvtKfx0PqBZe+B
KVFDuqsVnuLM0v4OPUez95K+OjWWcoeNsYx5LemJRJso6sjXFh1e1mProI3eulxWHsxolSci9enC
fYe36JsY6T5efKtR9lUUUnnf4ljPJ59YT7MXVdF8iRFj+AeTTvVXwVPKN8U3hr2iibxuV46M/sAk
s9PtgK005Ub5BAKvRrblGCUakQgi2wwBZJ5hZCcLWhwa1zC+70bdnq2Z1PvTENXWV64phoogajBJ
9h1n301TDcllbqf5A6dYwwa+YAggCpRvmWO5k7i3FnjAvVsnzcaR2XKVQYxL0UjPGqH2R8ASKjG1
H8oBphj+7iAhbcBwPzYgpcaewby/3Lc93HlWX3t8GQR1Aj+OOIi3hPSA0L301QqroCdchC7qBrI4
+mcfy+S2gXLfIYOAiLVrsoXSN5/S+sbQPMAszGztpaztgsck81n+6O+aDeeYwt24VcXpbOJr25+S
ykPTt4yaki7vGug8+NapWBxMDhPleRgflGbL6TnSmV1UuaRrYp7Pn4Iakwya08J+qeIaOabM2nhv
ZjWgPEgV5IhZWuqiiiBJzjGJBoQs1jagXgTI00F3eX8wcMVQSU3aDfaOByd6E5DAhoCDgxEgcG+M
JKKzcgHZEioSxTJEBogRGudLaKZ8PIAsj55iNTQ3ha/J2rDrPE63eS4mKrx2TiaQEbF2d15UsOt5
tEWye+ZR4bNvlnlE9gbGwoeO5bOwuTrZUBTUETI5GhdXq67mFoEdpK9NUVn5uG9njZasG3R3h13P
zGcwMGN2YNDGpSsUOih8fW6MsE7mEQqBNl+GLZac1j/WIszxAGRgLLmiafoUQ69eD6hwRbdG1L46
BN3S9fcmtFTxvSpIgITKZVird4ZPxZzHJZBjb+oZOjyT0TI5SxFl86bHbQUYmfQB/BDCt+W+ApOx
/ERB1vTdAAqQdW2WZzmkcKba2MyvsY0h8hA46XhO2waznzVR0G2nsZg+LW5nnSYY0vUmzAR7kl10
5rtfquUms8zCMoK7YLwpFmI5UfO5iHWrslXOrqDsmG4Ia6zRSDeRQSbmKAbfbcwyDM+mTa1zF7sQ
oT3STx5TewK41bJ7qPvGYgffBB5Cd9SVUY6Yj42MgDHhRtkJ9iwjUVlaiTxU1MbDLmyTqNgtVg9c
PYUaTWnmZ95hMHMgd5Y31T/8yopuu8Rd3APWD26J3ftAEvxBhruQIxZ6+owONVE5NCk3PAbqPaId
Fu9jjEXow9U4AP9I9Ag0A/3up3iJqNAmP7fCl2mpTcDR23Uuk1myeCuYUT9GM3kBWPD8ft4GBlDE
jsRsjYUtxh57k4ST+7Wte3gcLMWiR6rXwhGZnNU9ys/0+IaDQjjbqWUzxxEDpOvAboUVfNCk2jLn
6rIXmwqMJJdm6FHpawWJkNQ8zRBuGeP8CMU5h/9Rx0A1MmmN/XapbQtB6Jzm0b5Ekaw4WvRuhrm1
jMnUofQ8l4SC5zshRnNLLyFCazalY4GYOYBTBDKhxwEQu7WLa6NAn8+kr/g8ucrc5RS1fFFbL1wB
9gMBP3Q3oPfnZMNhcMQP+urUBWf11JmmG2xWmBbw+kY3i2/pcivCLv1RsPJ+qXUYv/QWSLAtuQzk
jBb+wMRlibv+iZcM5gtiuvaV+MJ+QqKYp9/yGYLHqUtmyz3lnCTZUVQArKTpZHRPhbjMp3Ao6umB
6BqkY8wmSQ0XPvQQQhyanrVnicmLqYRWd0JlOcZ/NJdfIqdYQRZUZt+tuYq+2FrikV6UoWsxxTgH
VBOCL6kqui7XlsZNDpI2CG5Exoz5RBbDUpxhktivPVvOmz9gV9jMBKm84F+2v8nImdy7Tja0yIa8
0N7O9vnB81KN2bHtZBYecNAIJIuZy9iaXhmCzMX/ysjw2LHduNsh82ByYNktjkZ5nGHbnsJ+g8Ru
eQgRs55nMZffPDy6CTuD5Xxh+TDyAzV0Hp5UOkfkmEQUEDv6DCXPO8exfI+jmmqE1hApPpyR5bdM
Wem05dSM8J4Omb0PlEfHRkULN9pfQuuT4mjIgTnBgnmMZmR612LB97khdwGzQDJSRCE17Aioxr3t
cTyF5X+abUgEnSk6sbO9aqKd6PXzAQYLvQZ6j3jGu9qNOLqWywAMgSC+j7VXWuQqeezGh8EZ7C8m
8dkhaGEyFgtQojwJmBwxASIT8kHX1xgLHVGNPLEJB8lrCPjykEmDWzsi/WAl60UaRb63fmfxpw0X
Nqa6PPAsMNtru2qCcOSV95W3TNQxrSY5WWTKTY8ueVjeIReJsTiVhZyiBtrFn1jqcOzxPGR3ZZlk
3yMry1Gg2kqgS7MawS2TkRmPCOgTmyxyvg5b45PpsLXkbLXM7yFq0N0aErNnog7egdu4bQ1yxJMj
Pc5TqNzSai8HncC96A1Zplko0SrWVdTjBh/adwIz/OUQpsP4oVmtsIhzFuJBVBYDBiBJYzo7uu7p
Ociwrk+loo/HKyjWIcgx3WuGFd85JwOL/hMNmz7Z14tPOAY+Nc8/DIsJgJ9kOqdTnbQEtpVOPhcI
9RUnd1YKhxAFv20xK7s4PrZhaiQHF7y7HhOBYaiOPHT63m45EDuEQ3A0LJzVa7iQD+OnHRyCeckV
ndt4Wd0lVoZXmQZvfZd3JqcVlQfLK70chmexDSgjX1L6Gjam6I/Kl3Qa3DB/M4kZgm0gQqK1NecQ
ggfxmjSbmXAC7jZdYzifwzzQkYTc802wYNFUivz5iG0IoWMUxPI4lr184eo4HUaVKr92jKqSTTQs
+hq1lEAbaOfBkQWBk8wwLhPZTXUVtzuEkxjSOfF1KFs79K0woMM+Zd7iRu2JysKmtFikcQ6T09F5
byifOdHEIp7QZS4oCpyldqItE9DB3OiymO+tIk2TA8G1gTqw0A/tDdiUOj7GS5gkp2mwa6qaTMf4
e4Oi1wfX6eQ7/dySE9BCSOAuGxp5miMeFziMRFofLelWzxreTn0KggxjAPIfB6mmid9LurkwxS1b
PYZeH7RXgj+yW669hlKHhOQ+hd9HSAebQrrtypxQLXyeDf1nlfo3xZxm7iYMwHdhMoJ9sqfLlS8b
Ddd1TSNycb5Kt07XAPrV8U5cXvkBzEbOKQQa6ecc0g1BXk0akYk7esPrVIDl3C0LbuhpYRq063Tc
f7SyluP2TN8hhXxE0NUujoJG7cQ85mLTwcUwJ83z8amfe4fj0KCa5lYLiAQb8PjuV3fo8tUS18Rf
w1K6zz72Azxo9HrNJnUnTM0ic8tDNufe90j1gKlm3FRvIe7LI7YrWolJaiEH7iICLdggwxS4U44d
EyQUVStKpvEj2obhyzSO9EnSApm3pUZZHWtQ3ExH8In62H35/ZBcKs7/JqmqcN82bQ5V1mLCdYRx
UFzKMEKvnWSLjE+1moMPCScjwTpqQvWQc1J2aAcRUEWDe/kQJErke5TpbXGcfdQzt1R/nFjgJQ3p
1Ydqk34omE+oHR5ve/whLZwxPbcyUtEL45Yk2FUzo8hjC63Cu1rzJPJHt4bocGemaZjvY0GS3IfW
7cvoxof0oz8FZeLheyHcEcpbIdSDE5Q1mljf6cK/k1X92/yaCS2aiBD+f+wDwP1NVuXX3RxyaJx2
XlqM50ljG7HR4u9Z5LwDRp5/Me7/W7rb/6ua9hfN7V+qc9fX+y95rvrPn7Lc7Hu7sgZ/+Y/9T+7g
o/nezx+wGVb6P//XH4LF9W/+v/7Pf9ELn2mD//MfX1vT6PW3ZaSW/qqiRZPwF7pb/bma/+3v/6G6
dWJEt1ECPjv0uBerRvZ/jN+V/uc/wv9AtBMy0UAjRYmA1O6/NLd+9B/oplxUtYRFBIG/sncVXaT8
n//wgv9AS8W4JVyzwbEM+///mtsIuLcHeZ5WAu8PzdLvbNKWA+iiycGG8aLHq4jszyEWOXpPrnda
ePBxyjj53yTUr7KY/zPK5yO5ER8MbCO8dIBxvyOpZ7C5gkcWtZutYvCCs0VQZd/mg4FzQoH/39Kt
/Hw59Aoo37hspN7+rqpoZqfANEs53Dkzv7yYilAd5jnLxTFOS2zBbHKc31zaKPlBLZgk/0at81M8
/esnZt7PnXZ9NB42gJFV4PInAUsxugVppAg5yESWBiZTtVhQ0Xwdbtveyu4jpRhqWSrr9CGA2PSe
LghP8MpLk29M1NvwPeDCMIGjj3tHuc1+nDZR3O21C4d148U4DbepppDAlp/SLS51QE0us7G4sWBs
LafJE2MEBibHApPmTYTd3m5d+8SGbsEZNjTOOcDTIjgE4LrmHcGYdb5zWQPbexcCK/SMwmf0V1uT
+hRns19cG1MW7t2SBWFH1zyc51NfoXB+qMaJ60xT2GlfcLRJtjSy/9wN9Cf2Y83uy2ClAYsNljVt
MLgQeomBcEz5ZwtSr9yXbRpcZeRFj8yp+FMZgGDfkCkamTVM0XGOo72CyTWNLFwkQ82bb3tdHLWn
uZVJ7GWfsw7/84HzYHypKfLFzteABwU8hR+2B1NoyzUu1IGZxiwvhkC/9K1JMDqAqsjz16XXy2Nk
kbd7RjvPWwiqNPT2VDBZxQC2y+AZRENR3ejYImIwD+bZfA8q315ObZIb62kia0+f53Zww6MycLAZ
OiPr2THmLupD68X8Hq8oRLN3F9nM1NsEbgHoyJm2l8h61cF2huJoTYJrmcqAX5yqzNJnXU+k4TIR
w1uqFfSObSAZMV1okVjTofA0TRmMSwActTPa9XWKxposPzq19MSSGcbF8PM3mMLnRQx3XOxadtoV
gYgy9ETf9OdFiPjQaOJ59dZqebP48Qw+3nrI1YNmw39XC3P7vUtE0zt9pORAjyp6cz3O1a6w/foy
06e/SzW+kn3a0ajpUGd+TsvpVokGOEOI9fMOrSqziEqJ2bq4BKtxFCMppeXGDv7GkkO98+Mp+uEA
Cnqcs9UxCQ3UD3Zp3eAfmyE41X+zWvyqb2K1AIOPCjki9BtifPgzx+pPX1WqGsw6DrPoAokJ4V5j
HD3yGVmnYp8ab+vI/E7Ehlvwpw3j4Y/l78+S61We+suiGEY+joyI13fZqX/nfrujJK8rHkl2RQ3C
WcNa9c8MzqaHv34dZFqrUO9PL2UjZIuwImCwAEvtMHj6dTVy/brs6avY3BFNlYjoRzTnmiAopOUp
B7Qd1l8R3rTp3HV3QsQtqICRjEEa8X4jr6Kxgv4C24bxizfAkNqnioP5OnUoljP+c8bSrP/fnAxO
ECBcIER8OfOkPQjYP/Y7sQG2R+uB8I+LzQPGQdQTHd4oOUzwCMvUu3bYmoqN6NzuDUH2/M0C2C/p
UCCkzEo7IdAsUsPHoRT5cBhZEl3ylvOxfxCz3T2Fgrbgbhi7JbwQPoVLDtdS6p2rJfE/BvTfsiPh
hah0RDmNBrsbvX9vr5LVWN2IgjsrS9yEWyRwFiFJDMpZYyaEbzOgor6IrvkwkIew01HVlxu37/3x
rNN6qj+opEgJccuG5Ai2wTyK3HHuiceO862Nu+a9ru17S045ks0lG2+h9TaHnIFnuAlp067aAeWT
mqf89iGFIVJD2m0n60kRU+jt9eiZijhDQhMIlhATTrvcKd9HpwnfJsJo943bcw4Jurp7j7u4v7eb
ePzCMZV2UECPK93BkeeDtmOB05hgRrf+Qp50Pe59GfChK4+eLwM5ur1bZmqucwKwyp8T65nsOE93
nDKIXow2y5xhxE1d72lIyyg4EOzoAT8AErPPOl+DzxxBhMNqSqR5IGF4GJ5UHfOaaVjLdzgIzPHk
PDdbTzGYwQkfLReBSuiuXLscl7iti+fIB+h/oHMwNnt0ROKrjQM/3kyFRFyKxpZFdWI/7bdyWXwb
ZUHdlP2RDk+1Jl3EiwdtitPz+C32OL16F5DOAlmCny12B8LX1O1B07SuyWtZa/Dabrt3exD8a2n5
3PvBl7STdVExK98MuHvbe156luLQp+QdYOpN0h6jguOVaO6MLkFB1hM8OWA11BVaezxfDjkw6hEP
oJWx8yMbNONudF1vfLDpqIiXukMTdBPw2PMUhuX6t8mnVTSsN//6Q9biYjhNCdMtzNIJvzldpojp
WF/GoWKw3WXxQqdwTIFY7Yqkycw5IDQ8/AQYJ5t3f2zoHemV1ltPoz88LvnA0+wVS/c+FAM7miVH
lvh5NHzqxlP8z4zd+pHobxZjMyip3ucAwyayL5Jd+Ka0AY5NRluMJrKkAVro8/OW6deAr2hyypeh
6vmq2N3EQY9Y1Uq8Ivnpy4cx9Lv6WXNexW1Vk7WGkzDmgRRJUhQ7EQr1XPjSogE4047fyZkV+ivH
XxHtwskoG1azbL5rZRU/KgAcH7Dgd8F73sQL8N3WoXJynEtZOv3BQr706gm/RPUdKP85k0V01xrH
vpVzdcozppUEmU4slNtc9gLn9OyjFSGLXkVnMbj6k6Epx5jeHKhuXry5HE7rvh9o3IyeRGGpKY8e
EsCjD+zMFmqnuLAZ2xbT1Sud9HUgW6Tfl65VRI/4TJ+ZCP0Akk9brSUH9mhX2jkD80TM0xRwyRA0
0q1JdQVazB+fGlIld1Xhtt8499O0muzwsWrpPE1Ff4iy4G0QCY77Bu4yILjXLm6/12zjt5HUcpf7
DlP6UR3ZHNNz1Jgvja7vsQKyVeuRzk9qPVkCXP6oGPIm642hANpA+5OXfsaSak0vY6GPnbaphnOY
oHExRrcDYj4eB0zgNMKsuXBQJYAaB79/h+aIhRWWOixIkxV3ichfScrYFz626ypzNX4+9HMlWRkf
ncxZ09nRI8zX2PXwdjvZxSz0COxcXjTEoz4s6cKuY4o+vWH8TpPLZy8gwQXsOTIP5EZiY1LY0LYE
Wi49ffV0xSJmBKQvNEx9y1c2o/5wO5ZRsQBOxNvyxsD02avoQlHL2qdcuaTXukt/9m3vnOmKljns
hzQdPnUL6boI2sBZSFLg8PG1DIsQxiZwkTaZgT9ThJsliXdea3aMlL5hZzxbDsPbwgUdo+r5PS17
DWcn5y7lI/NGpoGHzrFuXJE9e+TtcewCPUqU6maZemqhNK4lAWiFyMmBX5Cm2oMXP0obFBxqDnnr
Z+ElK5vkzqTBo90N4zaHIUCynYHGGz0SgGxtjCpudBKchpjkITRed26RsnBPCXIHXxyRjQimRu4M
2KZ6CAib2DmKoS5moeySWCgD2SbZqKyyKc5Wl3wRgyLdiZh3Qc96CMnuJggeXU+2oHeLJ7iHrD37
YKwenX6hvM60LTG4K7JPp3gm11AvLE0WDR9mxBMs4wINMJIsOch9h1v9ODgN5rUGszbCTsjsZsqw
hjjoaslkCLOPWD4Jii8YHmygvtFzz11TXvp06p4bHTmfITdknxKr60J0IT3IZmcmpUbM8z0zymaH
sDH+GMFLQvRVNp/zVPXOoc6hSaFNJH+JdAt69n0GwBCkQhaWaY1/3evIeJOgRlRnLCYxYszh9TFv
2StQrZDxZXGLoadibcyWbGdPg6L61c6pZy7zqQtduSf5pniky+OxTZTDcAinObw3TvLZDmS1jzNr
xSoVbVUewa624Rc6Qtq5wYkOJT42WUabm2IBH3g8dIwtCJoG8BZus8XK76WTTT8SWbi7BHgmbWjO
zm9BjGKwdFMRbmUPwX1n6HtyBEzlKtFNvXDYqZBQ5o1rVxwOuI3xmy0qfVcXGSn3DTyqGKlqaT/S
O0ZIbNmI7n7K6giCI9ypXvKQkqvro6MZGsI0aKneI1ZUx9QdAYPaQ3la7NG+xIR6bQHBePteab2r
OGJDAZgg4zPlR44D8VKy9NIPRH8WPEZdoOgxm8VDeGiV8haDV7Gt8iGSKICAfQZ9KZ8kCrkTxTBJ
u3HaOme7mNxd5yhSeGcQKV/R285HTwnno+wcr2JJBOS8bXyIbygPTH7KsNZ/pP037CGNamBZg5Uo
0sEL+xXpxlEmgWDiJzUN574+27U9gSBhggwACct8kI3+LXyu6JLRnHjiNPLGdMveKTU4ZGIN6oTM
prkrSDrd6oazHuvikfkTlOLes5znXhF7xBaLkDttEIzLaTwmFO2PEM8KOLimPWnpinPhtdUBhHPA
cgjipGM7vEbS6o+N8RKKnWoAHLGG8gEMf0TFsDyaHt067PHwqoPgx2RP1RlEPYuwJBWCMYHp272o
I7oGSZs5t0T62RfOcMtdTs5iTYSRAHKfpXX9VcZK1cTQDM05hlJwt4CCYZqXHiMEOXgNFqP4anu6
jD5oq6fCykKRHuHsAfZvhfWFfmz+0e4xUeZB0lXnCOtIeopgRu5IN2AUiw4ApVzYXlVUk+XNMOc7
e6oC8K71eIxGWIqkdPeXOAyBzo8jMQVg2B5ZeswqIC0C8DWI+jZx3pvT4jAUGSyCz1d9dL9DeoWy
WRXThVgs6yDcRb9oz2PuVQprPglliysNd32o3dF7TzjotN/9Ng1ttFFhYq5DuOj7UiXja2c7vn/o
6pDpT+VbqKLgT+ineJDxrddHQPRMNXygnQflbLEi5OXpQIcsnrKWZjxB0psZ/hPDfFtNzyPnd7jZ
MPJ+hLXNI403wf2Urb5EhRiyBGsCjl76fTcejFWhK8Bvjr6yyWL0wgxLEYPA4ZDeMH/pRrcTh6TM
mc/0oTvdh6MV40vJ4qI/hcRxj6ibsza64sF7rPSC1XsC54oIfuijS05c1DMxFcA/qlpdTOlNl6YG
tKPaWOyrSHztmFXK3aKd4SZoVx0YLyUfrQkxoAiQvia9V+3dgqF4aYPdR4RBot7iq7TcegOLemut
+Ge3YHoK9Q9g2H7NBCIAntufbcaO4M9Z0CMFqpOXjLtkXRxdE7mrQtA5Edf5WQ3t/AHJdlUeGACo
YEcppolP7KrbMW2sM1Kq7Mbk8DbNULymIT5ZVnXnCjAruBtQxEPmD/1jEkvY9CZIb31W8fsAb8ne
jQuLGiArXoKRoJFILiAjgfDdwlRHVCE8/yv24+4tCG11AzxveCRgvTyS4vIiGCCe7dkrb4Kgbl76
SaoDcRrFXtuZOlogd0+p6xLJzhqEhoqJBzBAmz4+Io3xttQuGzXK+XYPtohCH9YK3byRxUlOH5Zh
Co9BY1NoFEi6+11epcpcAw6Ue1j1w87zHafbFGz5x8mVw3nN5dLojcFPrq3mS8wovYRHGlonWY8t
RoiGDA6Pl+dFCyrELgEIt/VMG7yGKmZE1XDuFhnfWhNol018UeupEqwUjofyWGone0inMDzAtnZv
K9lEr1k6Lz9EYoH00La93Nd2f88BUiVbybvdQ1EmkWCoHNDFzEa2k7ZMckVSrVfwXGtfyZUF5Chi
n7vVoXmC2/IBA0Gw0w2V/bEarfIhjNoh2Vh+Rg4XARosYFmAyB7pkpNfTDWCk+kRuu1dKfR2TKvi
m2xBSdfESB6gY/r9YaytXB8aCah+2wYkc3CMYg43RiNDsY6jJT3QJjrPisaKDJlN4Y7U9z5toC/h
bIKneZyXS6XUOtEyRBoOhfFn+tLCdTcZBwyQPz201j1GLyaGrpe9IbCS70GVgSzqfe+Dg0hgHyDs
PCMYKy5NR37npmdQ/GxGhZQgbFBTrnSv5Ac+IPFs2xEC+4lddxUkwN9Tg7flzpP5AqvQfZuzGGSd
Kzrva2/raOdpNjjKgIrz54RJZTvosrvmi1ueVV8MB6vPGQ+TRZntJRTvLRNt6O+Z0i20NLhLZeHU
OxdTDohB9AVWYNQbm1t9Rj7HqGqZ9Km3JDBym2fGRcTUVE+JyMrbyquK5zqcyzs6UXKDAG/h6hM+
xm25pKIvgWbNk4N4CJAzB6CeQqG3S/EN9BKj18oU3tfZeOXnqraYuWZo0YmSmi5d0HVH0TTt2e6T
Au170kMaUiXDW/bibHzUfRoxh8ujejqbwQmelmh0h1MH+/ZND9x0JvCldzOWtlWQLdoUHAIppq7l
TB8NBKDGt0Z7ujyiI5MFoU1l8ShczkQgyN3wU+VkldnSs1l73EsHswlzgq5OESFkzqFiBvAFmOMo
b8pgXCL8csvknXOVN5+rZpafbateXqAJr7TNFuY2XyPqUq5ebvW3o9+QbzuUZe1fy3IeD7WI87c8
7Ch+2ENp5PZUnD8ozgAsthFEwY1VWMWacZEZokD5ik1e7bzTnbKzjQ5GoGaFl77JOnpm/wbIao+q
/TYyGM8RpIMa5sma1efST9zLCD11hfeu/a2gGvj32u6ar+wLQ34eLSt6hPE2dDtWy/6lKA3IMTf3
RL6VtFxOuMmWfou+ZbhYQC32OXLK5wI52b6oAzSrduIgFuji6iIqeB94BYPs80qiYCWzUrzQuB8s
eg3T2HnV2Xhx8zaEbh0c8sWhu2Zpgo3J2swnlFPMPBiKa482JyNr/olfu6BNkft0sXTtFJ8mv2KD
6U1LJ2IVLLL/1zk9WWjtTndJVaJxVIx5/5WfpujH+kDST1l17zq30mujunTk6CDKrtxzduOXdAFb
1M7KpD0cqi7Cm5ESFLf3Ve2/xAjttuxM/DW+kx4PbzLA6My8WtTrjsWf42FbP+jaO3GL2jujZ7pk
WYOAMBGhW52xQtk1SoaxZ7fehGlt7A4vJvlPp0qhh0c5mBGMeV9ngovhMgK2Z/QY4VJfq2QYI3fT
zSNtJwBu1nIA2FzC7Z8Q9z2ECGQxNyVT946qjGvV4dKFBhkjDAMeW7v1lYGh3b54bqPclcDpVS/9
z3FXr7tYnzSEYMIlRDXzBqdReuWtChJXfqmbiBZMndJh/Vcrh/4VF8nVglaQqXtGHLmwigCqNui1
fVJ7Iwk2I3K9bRgYMRHLKLt3K/D4BX908P/o7XiM0+or8YYMGUZlcw/CLuPDhSB6aaq2I2MhFWRO
eJwDxLdgmfuEC2VgqzLX+TnX0NwnOq9d15Dr59jcfxptTn2VvazVewWHhuW5S5f2xUaJPD2yXDKW
UaCFylvsz9yrnON6STbE5ItgO2PAKO8clp76ZjCleaPwV/q1CfFVY/ezAa+NbUTYgj1kqYZ256Oc
RWHPb6vVwhvtxzao7sgl413hUDaMhogjk9umJvOBLV01dwKPYb4beA/TNZ4QCNDX8tZBY+il/na0
usZgSWv5iIRN8vZd14wTBVKfHQvDiBKwdn1jhYAEkTP6r2jmXE6pMRTFwDmU6JLqZ3wI4Af/pw0U
k3abH2xanQYRNEZElmx2QnX3/tg4gN9aFbz/9fDgV0FB5NoxEagxYkUYTSHfw98YG2IkKcYuPJ5a
15P3zeQVDv2UIZwY5UZ9cfAcQwzPX7+m+28vys8SYB0GzIQZif8+GaGYZjBO8YTyzure6d4NKFZ5
Gr73HO92rlmCiz8riVhmsJqMcw9ZlYeZVgvgaULBqrEW3RYHTUCsV2OAstn1YfZk8EnCJRvBDK9R
HXIB6IPU0GsaDi46fvGRyD1F0skPiSOdC2l1Dv6YUPR/N3D6FW7ANeWbGQPXitdpuMcg/tdpzGK5
ncP2wUCMzibPdtufs7yUu9WR9tCP/njrRRgc4GvL57++sv9+YR0ENtCEaCd4qw7g11eWfNUAxuM/
G4RLYQls+0zXOP+eBx0HCFQ/ZFD89Ss6K5jiT6MnPixFKxGQsEogdtj+b8SMvimUWcMwqNar9G7x
kVltAiuBVr4EqN7SJL6BShndW8HQXZq4x7vRT4h9bBMrC985Sd6bPPdc8zdv7HdJArfAoZ2M4AKp
RuxGv12KRhJRLtnQNxVipocYP/UDKXSUiz1xf38XFv/7qG99Md8mx9eLGb7xffr1uidzGraovQ1e
qZrDFRliHjDDKfP/hieBRuSXi81wizOV4yTBmj3L0O/X1+Fo7w9atP0GI330midO/V3YXi9PqDAD
LEANQuQNDEwyIdLFaT9q5t8//vqG/9s0NUl8QGcRXcSE6/rzefjTNHVJZhdIfUjvcIynh3ZmJ+G0
Ez06LpLKjRfM3+AYc5n/+lV/f7D5xKhj8OIzswuj/83emSw5jlxd+lXaeo80DA4HsOgNSXCMOWPe
wCIjMjDPgwN4+v7ATKkqU1K11bJ/k5lkpqEiGCTh7tfvPec7/wKEoQ2MDY6b+woMe3KyDI5YBArL
xAVCzssAbcHY/PUr/v78GLxPRnge+Cqbmeq/sFEY0+PJZBIxR2BmcVupitxr67s3NcxY/vq1fn98
TN1m6QCcQa0DDeD3ZVswN/W6EbF/6HEaYk6tUu227Kq5+PbXL/TvvjxgKxKkEiNQ43fKTNSHhWgE
bEqCg9NvNqEeNV6OjP/BG/AeOo07fvyYKf716zLk/+3JhYwnkEMR+WqxPQrr9yc3KgvZBgapoXpH
1JXetsdJ6GiJ0ykrKt8UpfwA4zt+4nk0PmytG0Bmg8J5A40cg9x1p/rDLJPGhM+m26eUJva0AeGV
3TpI3x5wceYX3sgFexHKJ494xJK3PDaBbpeB61LpccFEVTNM3KWBZ6oN4aTDWxa7y9QYNvXR5uEr
N6bypjfLHlrS0hJoCxcIMehy1rL8prpAq3ezYY4HxoOFC1DM4ZiBnhLGzyW6767Ds1DDWCYlCr3g
zjmXeD0aIG1d0cvN6S1iOzygl0VZ4pkd1UJLomB1VOUsCDeWxaDtmflS4pMGB4C06TUcoPholvoK
xiyKnfP9RrM42gCEMgq5EcPEbwgz+G5XekeydoqTl0kC1iU9P4IyJjWwdbuKAXaf55RdZktOpSii
0kQjQ3RFiB6dyaYrmJfOJMZhXBmGy3poCKiKZ0FpWpB/ct0yosLIsdxForAhUIqxAWiBYrnkxZ5+
3dp5xxthUkzbY6JkIkJ23OF/FQi2C0bLRjGQgWrZAOJTwrDW5uTq7bqFcKZftDYodmwbApF8U/Vi
X1bFxCVbs4Mn8isLCAIYlPYj4tXntorV42InQ3KkSdIVSOy0T0UTYpieosSNfTzb7Q5wLTtThxpv
z8TEJRuiDFC7TInoxNod1dCcyMVCH1Ep+/RD/oFtlHenYz5PL37cSxIivduXKlLLV+W5yH8qaBgY
r85yEZqRi4cmth0Xr3VDdJ/Drfl5RBy8cVw5Vnuy/jxJ5GervWi0CO8Fk14uMEIP5lcms+mpMDTw
7UOlAZDsULTtbGKjtmryVLfN0BeDxcGLH1wmBT2QbZN3be0ziMzzy1gh5CZcW5LHazNjxgFj2TzM
PyawM6wMk4FiF1Y7mbuLknhCJUMHpiLzqmGNgMY4f7lJQ0zJGnl26Z3KaRx355X/twSk92XOv35n
sf5ZEvr/F7HVpAb6z8rR4/em/T79Ih1dfuAnsNX8optSt5ZiSaKURKb5D+2oZn7BZeyC40ICDvHO
Mv/QjnpfgCRwIkHDMwBYLUC4n9pR4X0xaA0ixHIcfo4u1N/Rji5/2J8KDJTFgkoG4tsCrdJdashf
C4wkoMOCeQXCL1WmSUu8bNGRaGXlT0IBVcnKIn0BCtDvKYOIfCGXERJwbVCa60qNH22qCC1qqLSg
M6T3XNdZUVWfFE+NXmaUvJn3whDfuXGBND23hpKfqtbeBCL297//4P0PVS6bfP1/8fy9Ff/r8m36
/qvaefmZn4+g8wUcrw15zfIsSmN3UYv9kC9r3peFFExguwHbEXW8TgH6kxnsGDxoOj/ooX3WofKh
Qfv5DDr6l6XAthaSMI/mPzTbNz+uCci9f2i4f/73P0vmzgXIH7cJmzkLmDSeQCoF3WCZ/FYmxCKs
2lrD7UCFCZcbvEmIfMMQcOmcdE8/HbtWOMQQhRut6a/q0O7jkz7DGKfHk4TZHkcCDccwsEDcd7WN
AS/qFKN5TZAriffai58GG+MwsQOOomkYxc426oKRkijRie8bDZ35RmKGIICoA1BIlDOyOrOybmBE
jJ/GiWsr/VHkBRYUL6/Hxrab0SAymhRV8ZbMHd1FPUj6rx1ku85hnEuzttUfFB42QBmxl5/otczN
xoL6hDq5Js6ScBhFz6Zpo6OSdvJOBhvBgHCe1ok5hsdqFCP2C1n1j9RYNH6heta7lpz3LddrI9sV
XnfvFXGebfFAbOqxjvaCo2hbaEZJwCrQoO0MwPvNRGUzEYQLKoc8bfNtrJLutWAqvS8VVny7ww31
32XYTYeP//O/ufD91TK8eKNp/fbLMbD8wI81aLpfTEi8kqspiGqe+H8uQVP/4jEwNDywVdQmmDz+
uQJt94sOu9CgUcMkhRsDB8TPFWjbXxCb0nFg1/W4abFuf1t1f7UKubn+cgxgv6JWEBwF/JsOjWX8
BoZMR2dCi45MCydD8Zl7nfdS5KgyUUL2uwyg2Pe0GLBc41R3F2V72vvu1I+XC39LbA1INI8SfEyF
zENriKZJME37E5ymXTJXOP0aJL+onOPUIYgZczQqOZGRLxngaX2h62wDOOD5J9Vr7BnSNv2ACiN3
UpyoJBHCSiIivdwaYPlNtEIYBNepitJ7PrUuXeG0Hd9HgQx/l9uioxSuXMQTIbnpmNuVmjLwpaR9
reBE1ISp1jGNuEjoYP7HAHJewCD12cpcMpKEXGKT2qluKt+yIgvtzqBZXBvGeqQWlwJHbikafW+q
VDtie5qQ3Kj5ZvCC4hNKinZMEcdtiO8c75xsbm4Dm/J8o0PaH7e5ZWZvBNy4/dNk9PAZLOKAyabJ
pyvbnEiww706PU7TaEf+CPjj4JG8mm/jxiVBvLAHQg5BDnrbmqSv5yYKK2TmXlG9jSml5gogFpCw
1NKJcmXrJk08GjTYem7SOR+N0iAGzeBIuFJUsX3p9BJpTl2Tyb7B8Nh/RnYYP4aClyGbAl7PumgB
VUPMDKOMabjSLg3c/sg8pyZ8mCrRWNBeFFHiMZl1q6KPbKRjbjvnmzg0+g77SRs+dqS3hesmL72a
ObaLushJJBKsSpaqO8bYdxkQz5wSfpFFS8xZatBvD2YmfWoqMAqGQ2J89L1nHa1Ky92VMsjKgwCR
kpScVZG5q03eDl+vRedVEJtkb6t56I9TbvYVs42eeVmKc0qQdJQDWGMqRFoadu6q2Q+09UmUdmtv
NTqNRTSpOWz6UpscH55grqMEqOn+6mbbX/RwQYoNjiP+BrQtpOP00pm+WZpdPGOpKHlmMLh/E5We
QcQQSCz8Xghy/zrII8G66wMepQYlFOAtoNUXDWrfaBPFbX0rNIeUKWPWizV6p/RjmZVzsYwd+ZAv
vAQ/dRPksTW4tNQfVNGtgJh6zx0xJilq2ExyUDjLV18C9iFbw+ub2h+xzz6JCRX0ngle+Km7qZp2
BdWZ3CirjdPrEbEQ+hjPLOpNMVbTDmMdzEwDpR2CH7OJHoM59Np1IpKgIfK8AnKRdNb8WHHRogM0
mczkuqnFKqo1DZF0EcblaKulCCzWObgXTtJEgQ7CipyAx1SNtoKK172OfW09BUR9BBvaOkw2KxLH
2kvLTYdkhRjXyXeAOZP8WOZOIQ5hWBKSSxsuByieJcJdE7Zhdzts63FyPSmt1wlSM2YoDO3Md25o
EakWoglQKDWZR2T9FDshmsJaLKQrl4piXXkeMU41abPjEcZDcA+JhZWsz4yiNnEVD7du45bGMdYE
QRsjbXz1dYT7ZbzGhSUI/IMpu7T/jbHa1M3cPiMTsgXoOzXA1Wks7lrmlECfpPKZoBagBEobLJpM
k6vrOI3s4BY0DtGSCAHge5lkfKuLHgkpuUIDAWpXqeXFn50ExbqKUo/RejESvr4Ih6x2h9hFf7Qo
5VzCiqvkPW1Hp9sqUhLMDdpeK/wmgIe9AgcIP4a+sz6aKNczPyp6AbCiHxZckdT1R8LlSHGr2Ef8
RhqEIrmmSJ/IZJbdysZd460aV4ZPTm629QXK29jxi8rungrM2NOmp6/EoHccCewCSApuz7Zx5qxF
Ca7Ix1ogw1sT/BRjE4wBOdzUb95gaONiAUJ+NErV95vKtWdgV0Vs3c+wK0iw1I2+3GS6o9XEqQwN
w99MD2jdG4jWeNn2qRZZ+81SaRfgN6tbZ0Ucg8YU0BAlsVqdxgS8sXukNwSV9waJ87KMtz0krU3T
Z0Zy0HTN+aTmHJfwyIAZP9WmNR2Qo3gWUkiD/SoOgBjyOKWYsFxROz6KKtCtblXlTBOjEV2GHUnF
wJ3m5HPMAWDsNO5X3xqdxF42j0Tqm8YkX/6IVbvDWhSnjUdedtW9tw0u6NXY1fO9ZgTBfeu4brvP
XfdFc3CEkZWczDty3OVxDhr1jaj08NRLD1VqgtMKppUJCLQcy/tGuN2lQvT1uVBy3B2Zm9O+Q0TB
/slLvFeJXX2O2oggPQMrz2GiMugJ5ExzkqksYZSPCnp8Zft25MrhEX22O2Goew271d3syu7JrY2W
4Ot47G8cISCLpnOgnlIgRTivxDLF5guydw6EmBbz4ZQdYGwQygTkYCq3TS1pGhdOMmIvTifT3HDd
gLlpdMNONJn9tWTgF27yAaeYH9lYo7HMU6gzota9l6HKoXUIL4jeUgRv0OCrRM/gy3llu3UDuvPr
oaL9t2I7mj95P7R3MCd53m5KBhozCGUScgbR7iJwA3ZxHTXRBAU6NUbQOyESt5XeFGixSiMAxoON
IyVwWouiGPwXyXrr/1bF/6iKqRX/8+WUPljUvxW/F8b8zM/CWH5xKT2Z2TC+Ml1jubb+uJsuhbHN
1NCjEcLIEIbgH4Wx/EKhisXdMIRJs+3PhbH1xWVmQu/WZjyz/Lq/URefs1z+uJ1irfWoiunbGJIN
UdKw/7U7IgI7Y9+1q43jBJW3qTChliu9IPGdRmCXbkpQE0/UIcN9M46vjDkD2nd0tbfYqDLDn4yI
uFzAZfkJO1Ze+XObO2zjpeZqvjmEXeH3cT14N0VIVPppHA1t2jStHB//9JH/m1u25fzWjae+5y3Q
BZAWEHQbyf2vbwQIruUACoIZhDbd289hHfWgFKDTHWv0Q+HKSbP4I0a+dELeWX+POe7RK9eKwR0H
YpiBgouX1cagn+E4RtuHDmHBjQxEbq1pD2WnkdFRsgEM2t3pIRRmyiBPxofRntxFYpSbCNNdNwv3
MJbGet+aHZ4FlPUat28VhjTWwUo8Bz0iZJUPaKdcnCwRw8NEmfg0VP5IAvcIY7DVM1SqMxICSvwu
e6/cKB98FTrjuRMdkOWnlzBrm7gbkGyOpmsBCpeJ7RfKRTsRT0MaYYJd4AzYZ8BOiFSjtUpfv7qJ
SIfP1l6V4pZtncEl/jIMFAA7vuQLzln3VrrZ4k5wLPL2EiP21HooW2RAXS6Ndi+9UEMMCnT0Ainh
5B65TwXVDp0+B50kzPrDjZ36WM8eTejGzRG4JkVzyKjuXxKCusQK5pXFh6TVdYNY1iiQY1vevK+b
PnyxafLfDFEHgi0bTZBmHBzDFVQmzhSyValeTG3WpG9kDrojqCm0ObQp7EnsBJF6nceDRf3qFfNH
0EF4JvVYWZ8MkanzBrif90bWD1ALrcj8HqLVo6hLG5SSk5ZcEf2ZmNflWJgXtZKLvDcrWQGKv5jc
8wbKuZMAJbR1Nd+nZG+qOwc72YwHE573dqzt9lrPCWvD6QRZfFVag2ltLMJ7L9yWJug6CsoFJMLM
Ash2I+zHgqjD9/i8F8PaZF9Ozns0JTj7tXHeu6PzPi7PezpMe/Z3b9nq5/Our51PgPl8Gmjnk2E8
nxK4hTgwzmcH6E3OEf18pvAkcr5k57NGDCp6U+cTiMau9zJBi+b/wwyzBAAv51VoVArseQLf2uQ8
owPMyaadTzkH/AVpgEHG6UfZwUmIrINTkTZVduD546xUy7GpnU/Q7Hyawh5VT1zOOWOZwvQ33vnk
1QYASsFyHIPXmNW9ZbbJc3I+r2MGGq8C7t1I21VDbwmiCsigXRQyOkznU59Q++pTW0qB/lwVzEuB
kFel6+7wVmWfhT11l1yxy3tJTcEhS3UxnCuNjEV80pfyI18KEftck2DsCKB4uS/duWKZoym4n5Yy
Jo00nj61FDfEVVXewYN9N7O+l/oHFRW1ENoh6iLHAVg39dRbO62t3Wev74duH53rKQJGqa28c53V
Yif0wclSfSXnSsywA9yKRMMgc0rP1drUVFRu9B6o4kKDgg60BLXdsJR57o+KT3M6A3XSUgnqTUNV
qJ0rxEg3gyWseKkcZ48Mdb9ZCkrTTtsnuwipMq2l4FzgMekOzTd1aG+JrtwMWUh9ugiW7kGVsJin
cwVbzCHVLPoTKlucFGTpBmZZ+MGYYYozRXhbWvgcfIPXS+lFLHVyjD+69Idz/ZxoPDQbOFzdU8rW
6uEBAeHHvaDngqLZEanYXTwoUlydPPcRyHtHRt9EbUcySJ9irj8T5hQoq6txrIHIVGTB30Ue3us1
fhtqWaN1iwJlGaZx2h8w1Fai9gKcc+B1bACDVo89VI4tmd/SiI2bkEI63EZ5TLNHNwxMlpI7BlzF
fhDOdtFuxVuaLuEVMmD8FhooNz4hVLqoPuhWZIwtM/WGoDq6dy2UUOsiS+WH2Xti9FEZD8MFBGyV
f8gYph6ZwKYk8DzoiAcwLPovWWN685GeLu4cDMy52FRmMZ24Lbn5Rrn6+JaCpruMx66iORAowGAI
nbnHQspcEYzGllXChtCxyXfmVw81+gkAzfQQTVaW8ZC3xS05gu61E+FGN4Ox/eSiBwZ6KMZmm6aW
DahL9WkHT6+Fr9B6qemxwmincM/A2+bjQAaXg6UovMaYwVFRKrsgBJinC/10EBoXbtW1b9z0U65L
vdeW6Lm52ZGbWiExizune4DNyuVqRNAZr9vBsac9XJ1Z51fFfb11p6F7rSM9gfVDZ4Hg9SiNRz9Q
dvoOZw0eXTG4uE1rvC3JBiKouI+DiX86y7vBPXY9BL61YH3cSCuHmW6HGqLoGlDbtNZM+MsI7lCS
YoMbi42jVEuvpo9BCw62sNMLk7ngjWq67n7MieQBsKeCG3JTF/Q8yRTcIGrQfP5/y+Mf5bG5JN38
5/L461te/tIzPv/zP+c21LdfKHKZAprS+Vnm/pzbGI75hT7yMryhZUzL9p+18TkhkrHKksVmuNI2
LWrBn11jHsIviO8c5j02KpdzTf03yuNz5tgf5TF/kW2h4Nep0vkjiM36raokBW7mHB6t+yquaybe
WIeu2XRIr8oJ6jik2cDVcg6KNw5NZid1XttbyF84ypxgrj4qLtp+hPNpVZoRDEv6g3AGXIOfoGlj
ps6hGPRabWPEAdo6dzyCENUy22kzKW8A6TJ4wQ/RpuuQk9fZIA4vvyaz9tqg3lxCOlT5TbcQVq+K
kuE7CfSWduc5lL2rQEQD8qlsAB/e63b0kUt6EStVFDb+xqjBcpp3WXVDzZtv606BTUO7PvY/nvv/
OP76tSxfPkAcCqi1kebQgHeXnM8/Q2UavliwtZlxn+kx9HGzb9Y5iq/Nnx6pf1P+/6ql+vEq3JSY
4XnMEyBG/PoqGUgXgHSxcZ8XgtjKqGy2o9VC8TUj2I1kFmz/+vX+zXPBW0G9ZQmLCYXl/PaCvQna
A4zadC+xfJ3CohxeRsvVrG1iyOkzJQUsXbTTGPdCLJcHIqNVvmqtql4PIFB8SNOcU4koxDtG3+57
oJeYnW0vpSvTAafOMSGU4quIXZ4ksxLTA15vO1iPQBaIi1iAIsWkmhZMrCcBtoNOKKGpGZNcpb2a
aa5CLic0nrrmuiUkpN4Ia7Gm6UFwpXlzb2ykqKoTacf1XTqr8U0jGjpZa9j63yBNN5/QN5KazijG
2JXAqPf/0pP+yxcmbS7DSKcME4A8H+KvX5gaW6PrRzned2HxiTj6FGp8NrPp7TWa2T++rb8l2Pgf
OjdfHsy/2HuzcnhLf+9M8CM/OxPmF5uoKqJ2pYNKAmHvPzoTxtKzQHqB9pWFS24e38/PoTnqDFBt
9N9hsrCshc0P/dx84YGxWZIMxn2TuFG0hn+nNcEP/rp5MC3k17j8CfYyQbf5G399Stp2SiHZV8M6
aLhcvyylMsMdTx90XxuMOUWD1jBoA7YcY9uy7OzDTRiHLM83RO1yr+J0Ap/pBUa7xhbh7ubASl4n
9MSHQJn1CyMaIlhyZg0hF8lHJL9UMfp8b1fMWkhx6zftCA2CtoK9U4MHe8py0u9ZVyWnQaTRs4Ib
eUdc9YZ5c3iRu7O21+t09J1mKN5NLvPERo3DYzW0NpkytnYbVJ12UWEyDFeu09Zbm21hb+qMD6da
NkfRFXRYH4dlpBO+4iuCDCXeVVLceOlNJB6rIMhvCQ3HxmXlw2GmXJe9Eh9g/fKvAAjGawW9t4cu
YHZXTmXY38JpMO96pwQTlUTyuZh0hjy00fOdCbRqDyFf3iYZdFpvkN0x0ZuMJrfbHSvLXTs2yHgA
4cz++8TdBwTyruoqk1vS1KXv9WW9V8oOnoGKiqtA1Ab9yk1LyNNuwGe8BaGor1BfzIRTJexfFdo1
jUyIwQejMF5YdaVOOaqAbTmkmP1EGF0AIQ12AUoG2drvRmr3m4529U3h2OPlYOXFBbYog8YsJM5S
xDeuVRmbDrjUlttXcqtS7xGcAJ33BrFwn7e8hazPViQetccSeOxiyD5CR624L4kP+lvyEDc29ldZ
3Gu2Zl96EWTZvuzGHdSl4mI0SagB+xM+qbnIVsgYQLnIVj4ksf2Cg82+Ia0rgPHqWBdlGFW7II7p
PLsT+kr4BmI3FfV7ADVopabc2nP9gR8V5YFvNVb51uePkiwGMhWS5lZqvXmp6MysB6/7hGc9LSiu
3rjOpyDdFLLsLkf+LkAoILZlMeuneYSmwsfQZXduWPTrcRjyvZOGxQ6YK7SOiQyuoRu7RwOH4eM4
8MEN6aQ/We38YDPDW+5b4YkMoPqI34OgEVtTmzArGVYx/Mprk2pF1Us/rKGqN0dTHQNFYBtOEfFK
HgZiDVyjm6ip9EscWaNvdfFMaEpt+mKSwXVSujVgbmaziFYSsmO1ZHwpzBGEOT2Y67JYom8GZCeb
oZuedH5kPY9wQw+5xfGHtUbsg6lz9oBk8anBVrtuvCXhoKOXAZljBvHcKOoeN5+Ak5lk0oymc+w9
Ta41AOt+E8fBQ17BdWKuMJ1Mxu1byOLNe4chdtVVBqKSJjQe4Ik3hyCIdWOF1JcMj6wyDobeWFum
kS/K6fRVgSR0TQiu7mdhcjeiaBtw0Snvg6fnzUs0YggAxR4jVZYbqyViIZkKYi4VnLsWwfMuEiP/
SS/D7TjL19mNQKPDE/R8LrcGSySJtvlQ16ccFO2BSxA3GqcGkDvPMt0go2UHSrFtk+IGQR0bztc8
joejDntpTZhagud5GE62IfJTYAok18rw7mWi6hNdK6D79P/4mDSOfxmY2qFXuHWg0ph7hqXiLSI6
jlsy3CHE/c06MxakAYBqyCeV+VWLTdMPM3FhzuWl7cr4BSjYXVumLxomCb8CeXblYEK/iKIwOmhp
+HWesL1WUl6jq2Wi5DQ4zVnStA5GrvBqIOADkDvsIIb4zeSkK01TIX9PyTdYqvQioJxc66Fwvol0
mh7GdgRakwvnK2lVKTwSPTwFXOz9pFcKiIAlL5rcE6yJDmKOmth9y2rQyb/Tb0Ij+RabeyG01p8c
c6v14jXU9lIi5ZXLvZxR7Has6m9CINYGu6EupqhHk4WlneIav+Mdk7752nKnCvuTdUg15XNVAPo8
NP1Kh4S8SeOh8qPGCLZDpZpDk5lwTVr1BKsk8XU9X8c2njU94AqQzcxrQwKy6DLbhkOAppkOp9Aw
i0MvbVgd2I333tx+FW58PRkSJ549mD6JdflVDyH7RvVx+KQHHQW9CZ0bJiY0PNu9ARVibRtZ+PEQ
PBe2c6jNZXQ3md5RCW+Pxuao22b31ZmTrRGl/U5TzsHpajKziaEkN4OAqSnknqCHEnYZXeptqLTj
aHmfVpLc2OQ3+oSrBIjEwjfdY5qqGcq4IsCjOgoZ1xsnp2PQNO78Tj+aG3vLOk1kBZcGvEUouXNr
qU6umhlIm14qqC84yp+4WV4IdQl9AcjrXkPuvNUzwDvQPb6jmsOu5RiEuokgA/Kp2S+xjN2LtmJo
pqFMoMsjTgNoKb9Ei5KtevaqMR5shuoBuYquU2/DOa1pVvSXI4F2R4fZf2MZtyyyrSEjRYHOoHrl
zFeGmybXPcGkngQx4JfmYB0g7SNfodvBLG5ws9040MzcygruN/PE6NMbguEBM1i1z4SCDjFb+lWp
slfEpdYuBEB+kK2yDjJqPocoQ8QWoXZfjV7pfk0rXHaFa+vrto7Dk4ZpaNd2TitWukPyUaAF9l2N
ZOQq9PrqxhVEnjBHmXZw6PM71ED6DhmDhMDRBZd0x+W2rvuKwWRWngjxmw5aTC8RuBLN7ybRHggd
om1aElM3TQmnXTfHfbfSAR89eGFMzqDrVu13gXs4BiNXQwShk7J2OCfo9OHZcwh/OXoF2O4M2cZj
gnj7hmBCBBJAHD+KyipTRLUiPDG9DC+h1rg+2ZMwCYcLx8ysrcjl3u51HU6cDqegIwbYIV9EJASL
VKX4SJXgg+XIPmS6henR6gYfIBz9IL3An86H74AblNLXLS24HpPJ3tcUWZtIM12kH2742mozpZ6L
rd1jRjOdyKtbpULbylrf6paztiq7Xqf0PNO4P4BY2zdecuqxPQFmY/NWAPRgvmeXdqUgV0/WsRwq
wI70DDdWRkhVCtKudHOxrdtil/YjOQVBdTsN0rntwcVtxwVsIMPpncn7IaBVPUOM0cfpZupOcRcC
Oo93IHs2ThK+oGRiCD+WlzrmBjck4KbVJtgoGjx4HuRdbzdPRjpfDk4BRJR+p9SbFvIZGQ8NPbuc
oCc6AWuYPdoO2wO/m5wzPdvnmjhk07wQs/VN7XnvEfHImyjhIWaNbOMFYI+81NtF2O/7VH2rtdeu
IoSSNWqMlyA67I014xsE+HRHQOGdGzT0XfkkuapZW2QpFxhTHwZ8EmuZlfdu5Fq8FlVXWBI1nFW7
uLj2pgjL+2zv2hBq1AQll5FGh2Vh0nNya4aPxjDVxlJM8HWtYEyI2XyyXOBG1OCIJHIwpsE7oIVH
Wx4nk6QKSu9VYZGkoOn5XRNI3sNwsuolGYzPOcg6i0XDRhM5nI/45VcVk51V5QXzGvjrToTGfao5
ewOpAMlX7XQdRN0HuUIncEjEzk259JUTPXaCvrveEwRVfmXg9jE04WeQ1r7Sk31UpDVZMGBKYiqW
KZ0Y6tjxbYAQfD1XOU5YXVYwJil+e9Du09R5GwOfigjNbdRLsWIQGfutor7O+PKxitjuV4/vmxsB
kAdpASQfniLUX7B/jZpE3XBLbsRVaIOXYAS2BkwGgRevdLHg9WlzP5JlckzGzTCyp06YVG7HMCF+
IzygxSqPBghb0opC9YTBgqyygWHfN62z7oe50LBiGfGFxmqGenGsADZMY79vmvq+smPTNzqy4PLY
Xo9JllyR1dcctYWANUXgudY8ed4zyRYMDnPN/MzmxH7NSOABLwDNA5jqIuOyys6vQ7rCTJ0xc1RX
KY8i94sRgC80IWBjIaNLu3aa7wNjv20Ij2Rd1jzpJlwbq3Zmf9IT1NBxoV2pBqRWJ41vvLtjpmmX
+dDJjSPb4Rqgk/vQuRJhGk3gK6exAwqj2fVrTTbIsfp607gNPNAcjoSRtGrteMN1boDojwAX74au
1k6azVwPV1N+WXuhfCBikEQ/Kaudicna76q7yRr5sz02O3djG826TYCumsTKJN3bQOpLBmJN8RXO
upwuXMXgZSIeQZhXZRAfaRqWiLuL+Ni6sNuH5GVquvI66WwTdtRwTItld2JYS/5WCJ7BvYoNTz+B
WSankYb0JXWJXNkKP2lhjVvW3SVhgq+pPsitGOdL0l859LCmHQZIWft2Vsmhr90bjgFzpc3BqSP2
ys/KenwSGNUoo9V3smYBsEgAXqILjqjtKPYbTa0U5jHK/mbclZF1iW7vrqsheXCTBBcVVoJ1Ej/T
7uT8yFvCLgk/uB70Tj6TmAZoky1142g03yKt+5bFsUSxGPK+MsvZejLckiVyL7L8EYIX27knPwfD
+2qWpASU7qaIY2YLmnNwJfNHPPEETS3jnJ7MrPWUTdMa9Npig/MCTGD8nXBZGWMAP84VyaROkb2Z
IdJceqzaJsXMviYtJ/Z1mKvvSAV2BTd5tHTZWpHtoBfBsUjLbKMZQ+6HbhX6IW77JzwEvoPb7tja
NqkjPbnX4AbXTuI8mgZpgZlnH1G2wpTxLiKTyBc0m+OhMmj7OjMbK9LYO7x4kT/b9mXmOj4bWLAh
uEWSUAEQtAscdMDLIBEJ0GVTyskfYvO9M0lR07tr5JjBDXkZt6Ydnxi4vJgJtD2I/vshJ+vBdYOA
yiQxdpGhP4kU00AmCmpz1wz8usF7nTblIykIZA1FkX5pSUb4FL3ZjrKz+g7OeTq2Vq34EPuJSx2x
ptCq+4+e4StP8ViNxN54mXuYCi15XoZNl7ZDRraDhAq46IxOIakm563IZ3MHwnUouBGl2dFM8uBZ
mwfriSRwpMIy1k4xKUPrMCJ+PQn7kkH4kqQa5d6haebqwexZY0HeWgQryjHFZeNQZE5LiGWUkDMO
C9B+yrVMEQPnxc9R0tEYmNmlVzSMSCxx9Gm6krU1bUs9k/dV3r/3Y5sfyNrNj3VJHGsK2GiDhxBr
rYak2A3NcG1GDoCdWIhD0cOqcTr8vaYeoHVJS/3ArhffF7ZMttzytCtvnjh5nc7BPxCI9qqDWAF1
VtfeVJB2t30HUrQTnf0JLqY/pvNkXOLOHO9JfFxS1zN7Zdr2XKxqFilDp6R+iocFda3P6YHFOFyz
oEyBghKtrawM5sLMEYOvTIE12IyM73xZFfWdasrktW8xE5rkiO7tiHB4UlS0O8TG88nlOrA2W+71
TVXYvkXAKGdL4G5DPdB3Lky8TVfG2dYxnASudTVHtx5Sw51qkD57YM9PGVlM69Zq5TeGzc7J6Ftm
r0kJpD1ikr0W7cCLzi0LcbBAa/X1zDE+FiKP/cqdSCyGxkx6SGiOW+VZzbbulQtMZgQylw8KI6Tm
QLyJRqdfd8jSrt1o4Xo7LmHZRdAOpyy25cv/5e68liO5zi39RFuR3tymK4+qggduMgA0Or33+fTz
VfPoiKRG0jDmZs5EUAyIDaCzqtLsvf61vkWBp3SieaZ3l1HPPbPJGpBhtgD+Inc7pcQPUyRZGDCe
SZ9wUH406HdX3PwfukABrDRTQMeL250eRqqX24wGp5jbVdYwtOQj1Hzdllj9VZ4BuAaXzqlgheIl
EjJduFLpXCKTrDD92eIba5AVIwcbP2oWRg4rA2IyD4R3B9Pas9C3PWHq6zYR9HboNXQgLKcSJnZd
fSubwU1Lyqmoyr4BKFVWluhp4lJ2cW8DvC/iPe0rybYVmv1VwfLd4mMWnzWu2KCvlGFjtDHlMj3N
tE/W0usPgDS+U2FztzIx3dKZrN6vYHKIVtYgzkGNXUSIxMDTXnhyYbXbxpxHIrwTjmulNvGtK/mL
PerJYxSH5p0kzfGmUjr1Phwi7gE5aLz7VLG13ZrI+TNgqjum+YIjmMuJtNIUTg9EXVnRYSERNssr
sMEEHNLiDlew+kI0Uz7NVlPEThJp7MAqCsR3sLdlyEDahLUxWrJjhrcZj70m0o2JB/kSSXQkaqg2
yALUubxNAOEppEr06HXisUU+gVvCQ4yXKXN1S0gyMhPFbj6NWP0hV1PD+SWI/6XZwL/t+fifm+nU
GJn+69nAMfn+ivvvsuu/kz/m6m4/99uAAKkfU+8vEgZBODIRhGp+G8/af9NMzIc2yshvk4PfDQjM
vykmhkcoAwjJhLf+kem5FYYgH6MTyb/8jpr5VwYEN3tk/Y/hLN5FAz+tRDyIwJ/x2yTi97PFQZqI
+2HCJctWtN5gYDBce+2MJIZrK+yHINJzmMU6Wk0P+cbHYkT8p1wyT5IG49Gk7MLjLjGcVmjmWPJH
l3KrT6Elr7Rctq6CLYh7gn4Gtz95GaaatM+OI7NVgdv5JTMotG1zS9llNZZHi8cjxbFYP/xahVoE
PTVsmE0UFcGTvPa0ihKsGaAI7VfD+iSKipVXppi7OqXLh+m4ASbTKgMMhNqZJBvPm7Gg+kiKL0KQ
vrAkijIzeYLtrKbJpoesDPSljDch9ZD3WjNo3l+/Mv5vYs5/uHA239XdR/Hd/Tkx/f9ii47OCfuv
r5tTlf9gqsYl8qvY51ds7vYTv10xqnTLLjOGhlajSxgG/n7BKLceHf6jrUoEQbl0+JG/T9Qsundk
27KZCpsa1xsmg79P1KjR4crjCgS8Q4AVq8VfcDOQufvzRE0nQKbikNVAD5kmN/c/TtRmO1dBrGuJ
JxnjYZzEDazPjuWaQkYcnWmUG4FUwZMFwhIoZVP2UT9G12T3es40qUi3mI+kLmiHxKpYZce9stWX
cL4vjWWPhygNhDX+YDLOJdenTSB1oDSB7bLH72b9WZJnBIKWyXO9CIZukG2ZzqVgJkvNIwtz0g0B
cDGLOkoXIIy2hfip1NN8Yqr+wLTkBwI3rVA8vGtGU3aPBCzD6pHpHmlWbR8nYHBiTRme1qqI7jQ9
7DwzUifpAoIDAUSOxiTjkgoVK7CaSfRoDYkUP4LTy+OAnmtjS8MbDx6aRR/XYnpHJqdVvVfKnlQc
IcXiV/m4GcijLW3JcYALLhdBI1Cko8MkK4AHALIL0M7mmZpa0W4UZQnvWdJFqz/Oeji4sTA1gOpz
spPRo0PHSI0O036D26rrnxTYcS9WNGjH2eiQzmkC4w8jOB+RWto5rxY46KBSuEOVALBFeB/ZoidO
W0moZsAwz+D0aEYx59DwWYqF5y4u6k+LWQkieqE4c21oW+Sm8IwTMB73bWTrT3rBnRzXclMIn9j6
/GgLWb92Ws4GF/OK/CXpZeoZFDLajgbXYR8imFBxlymQWSWbTeEwTMOHXphw2Dqh70ct0gR7fHB8
ua2lfmPVI9auNtsBwWcz3bblO+Ki7VjUpVSO3lJKW4DGOICM1A9x2ooz7Ehj2E12OB4YkuoUKKva
U3g7+MEw3D7quKszH278FirX/WJfqqgCcleXo+1lvZ6+K0SP3Vsyi3mDcsrGeWFJXzcJeS07oV6v
pZuUezitfRqfuJgTTwMCRHVLRKKMy5GUBgv55laOHoIDCfp27hyqAgg4F8NhrqyXCHoo1WoRNjap
IlFUToHA4AYRWvOiZjkZaEVOAnvIr8zUm+pJ39giDHmUUCDcW1h7MOC1bDq0hQmw1QFibYSBsqRc
jTkyj5xentoSjMkzMyWaAsessoD7E7UOPb1c35APFSJ7nA3xuiybWlPpBdfGgALByaUuwwjGkLji
ipgM41hKQH2kR6Avezu7TrTi7bDtgnDp2TSqt11vSRHO3mq0yDfUQex7IqBOktkPQDjaDTNdCPxD
rrDIBsWpz/kzQRfotwrgJFvOmbtoqARQPhmpCzod+66OvNm4iXJ5NOK/N29L7AXBuzp3CyOOOTyG
oGycauynACsYWcgWpVoDxZw/2VKZPE3gxneTlnqYYp/MJTOOY4MNmapdLoiWEvLc1DG7qMnPNV0L
MrjT51qbRpCP7RPWAIyfjXldzPg1ssf8VDU9Z0ix1gD8LYKEtN9dY/ZFl5Kmj11UZJ5FUV6QGIbx
2Y+klBirM6kXAMGcWvTbRljSMxgcrkBcVE+EVosRq6EJ1YekIFxQUD+kcm7iiIz4Poyzsi0iiQ56
I4NPP4G6DOqO8CwlUnfryqWOoqaHGQB3+KfEjcf8CfKNAu1y6GosAwzGzyU6Kx2tR6we4dFYJjzM
XaFTj8hMQgW9jL31ugKavmKLt1yk/++BMsh9zvZ7K+TE2OSSIUh6KkZNjZZJm1GCfVUlkXxomODn
dX5ra6/p81aqoYLBwiTDKTnhn3XaaHMPnmT2ABITsKogo6dy41GjAGdo46iNJvv4itMrJ4pSO2uv
vGnSYu0qTm4fgKN2LbqO7WTR19g287Z+rkUecqOMJVUPGKMS8CvI6zuWghKsCIta49kkzOVPkAU3
E5B0p+baCJgOyjvEQzaS64xxNl5IQFZ5hU2j74wPshXQAOqcnvsYsRKaOP43CwfzSuIMHZ35UoxT
Wh4kN2fdhdHVLjbSWGN2HeeQhx/xgTEzb629dn1kUw8vm8HffTQK7YjME/p4TkxE4Ck6MvFsvajV
CGKydVHvEwIwFYPNhMKnnhKWd2NZzXMzD3Yg6UV2iqg6wYfA2cZleOqy9nVadmPOketGu6XEyY8r
IzkhOl6qoan8VuJ7w3xcD6Sd87M1sY0VbdjSJF3NmZeTUMOEoBWeNRgKyKfUACrMudprpIGbXryU
YST2sdRVlzyS9UBOl/CydtzPErX0Dc4mZeg1xNnqSFkM52pRnosRM3dLE+N5qJmSj4wmx8mT8pzH
nRCeriuRv8Sj6hO3nZnQ0jBTDtiqpfQGlZJ7iO2YskOA5KDhH5I5+kysRXUZS4stNKR2o8+d6cjg
XZkvLKmd+wSbLzZUVfBG9R1+zosq2fVezbV+N8xCe0jz5meXyaiEcnWs6QH+WtYBM6/c0IaT3plg
KzdNRfZX58y7bwQvGkTf+gB9eqCuAskoKksRmJ3CSNVIiyOxUelSGkW6t/R52OUUbPtKETXntCzq
i8gljr0r5E/ZYj9RleEYSBV+TjvVTolpQ6JYqjeFWq2t0Wmcj4Py3AqaI7Sq5vkFuAuYkqZzScQh
dFCsxgNz5WsztNEDKnn0vODDHhIeNMo09XR/T+FdUmeovEgyuEZh5PeGcT/O9e1XUgegmFKyoRWK
Qq+0zT9HyPpOPYt2j1NTchut606lHh/VgsqPG3XepRfpA65v/SCBI33Isqk+GARdue7LdYdZgeWS
nEJp1IfC5/0AyGQbbznkjg0fEnsSCgi5ZZMkOoY4A51amvcVwtwRi5jgGWbYOwNpZFcta/7VTYqG
fr1IZFKnp7oyn9OopApFnfajTB6/0+3yYo7h7GMGR0WHAfo0TfZ0ZjZtneO8fJItfPSmyoCK2m1H
8Fi/F0uIYhuN1baS7OrQclt5gF07H9Y67fykivBQKIxMyJasZvLWqJrA/MPVoW+SJakPCCXlQ98L
4etLpqNOMn441PKtuatvswm5rGQXRk9K/pHpErn1qrU/1tauXuVJSk5ARiwasmhw8IWarx8TcXji
4Es3vCN36/fGvHLx9XP1XBS6dlkGwuIG2FjST+bT0gt9q/I0P0CTgS09x9KVgAv7wbqL48eB6cnb
ZMTjz2yOSh/3PPIK8hZjJTpN7taBGuiVuMvPGqDYPY0j5iFr2OOFwl58eg2KH4U5NHuMHPFPYl7f
aTGEbjkZzG1Iu1NnmwHGjCbjvld1emy487uaWVfUI04FZU+LBmybpkZlu2gj5vgVXeXUkyERnpHr
5mOa3z7wdOImKKl5BRSg1L2xs+0ATK+q+73OlsEJRZruQt1idNbr6t7s4ruZWqCtYXFnFLRgc3/q
16AeM/VubRvlKzNqnSMCpFX2a/eTa4Rgv0Z+JUgazGgsLG1tb7Tzy4zpFRNd9t3r3JurXDWee1ht
B86/+gL99DM1x2g3RywXUrPCyacYldeISgEIoQ9PtU0nBZaJN9OwZl+R7YGJ/ehFsfUUjYjEmrSD
KLPXjdFyrcoMN7HSUVkyDV65ZsdiwBcULVL3WA7RQ9NXrlHFJ553To8qLXUDKp5Y3WHt7ix6oB1C
YuYmUkwb13dMv1fZXUpLGtDe1o/KEndJ3jGx7Jmv1Qq+Fh08p6expiSxB4ejUWSfIQnra8X0O9Bw
sOc2LEGSXdmNp1uxy4aCi25XxVq25zwu8Puo07YZIe7IfP9BMEpl5ZPLgVjk0htIiF7jKKd/LLRF
UCDTnyocZiD8bOpD19LeJrTEeUTHSHTPMje5eH6mcKB0WOpE9C+MR4ABigf6+iubcb2EIx2G1Cn4
RbMM/jwjqRo5ysnkN5K+BBKrDUY4+JfIl+yzLvwpp/W+Iaa2C9lEuGLBiUhyMdwtk0wVmh21XpGN
+b7PugzUbWjvB3JlAT1Lwqti5NJ1pXBkVphu5OaUYA4TezFzfqsILtsRFf0YVQQosTgT4ZLaT3rJ
NUdmhqVDCvBbvYQusOIbaga4+lD7mZByPXesG5iaLv30QcYnPRVCqGfuxC9l37QPZarT9d4rrLQW
Zhjmom0Jvs0e38QDPaegamR5fKzDxXRauy8AaBPWxN5ARnS+DJ1l3+BCj3msyJzRNn4C06vAo07W
DF+b+GjYpnMAZ/G5535iq8I4yqAx2IHRokcJJ7+HxkC/1mN116oz7OlVcAOthhTQL2aG2i4/RWP0
vMu0UZtzaR3xUYdny1regKYXW7TcvRlOuO9Un0c+4cGTvrTdFt4InIRCN9GH1WoTaoa7YtjzdSGv
QatJzRbqJ3NRxW63TNieNHUFMN+IaWt3fWDZcfyUiyx/t6NTYvWcLrUxWfxN+MtKIPFMYjvFDdOY
QI0d3vOMHwMQIkck5+3c1TSRKOHWjvhI5LGCIiL8BheuLpdPepPyiItuKaGm2VYmSzVpGoK5pfwM
YjKXbQGEJ1uCNlOfc5p3ufymbEc8dziIocd72P+iLCo8FFlhgHF2M8ycs5kGpChiH2tTGUQxI5/C
zh/LSGAYYJkfFuG2pRWMDvo+9WgL7305qvcJ5R2emKwc9EmbUeKm5IEQQ7xZ0wFqlsbBc8/fKQR6
Vcx/EGHwLY1QEbcrfkmwWrfeA7m8YHtot9k60LRe9NV2Sbtwa+h2z50bPApZDdabJmvl1WcwtOzS
ObshGZIeCTD9McfqpdOCojPSS6RjNJiQ0rdZ17+2tSxctVDfG16bl8sZRBNuDUe7OA/j98Re1RGq
PvFuyzs7xe6B+4zF9WtmUD9kFO9ZWkPJV/A/5xNKzojbojR+VH3xLkxl5EfYCSvF8ETrreJW7CGy
jl4v/TQN9l1iGS/qbH2GkZ1QatjlXq4bhx5JFQDzfJrQelwbx4hD3QI4mZRAXtmuO9IFLFPrlNgy
F4THBHI+pPLc067QYNFQrBobdsEWYsB7tEbQ+DS9Whj5tLQNDZAT2NcWh1iSwG7o/ZUwKtOUfryT
1/7NVJgK2g2AkrBkmmOJkV0lXmQ7waRHesbJqqRz9dG68ul0Ae8Ck090kyHOIj+31t1q6D69A9rW
lPse/QBsSYcIxnIilrdxVTHBMBeCvGhir1wRd7cweIUrolewv0zE9VhR1ipWDctErukbPxzL0U2L
7pD3z5adZbcu0umioFtxxwODpt2Ga6FO01XMWFyiG2qHGUY4DeVMB7mYGSPF9LcpXctGhQ4lHL6R
reEowkkudRg4GstfAKp4s2gIQ3fnop7OdEGw6+O5aTW3NGAxuWFoTnvuNxEht/mXXHcYKcwpgL77
IIpYoNjqY6Iqpxi9xsFiOHgCzc9Zl2Zx+1i2KCOrtK1V6PWtnvgeHpbDdYJXFe+WVk/Zlonk2bZr
2BedVX/WStpCi6qTOyBr8VaI9GdCMwR6VF3vmpVhma2vaBTo1e6sS5ajLtwyS10ynGIu38d4YquR
8tYlvSb2Mr6ZPWZADDKd+JJR+91Vq1bHpGPbKWu8NkmFT72SsTsl+qoSCJU7P1UhyA1JP5/DVbI9
ewI1x6YjO7GMv+1I1QfO3KtlDcGShf2JgbpA+ohGH9Itb80MZR0K2aNZh6cpN/yw0r+Q6Td6Ku4L
duTbpk/u9Yk2N/Zh9y059IOS00ZXRFerKiVHLnC59C2ThegZm8IPGj+zQM6ho7Zr1bpaAbu9UFoa
ChVuhwpUup0RXlszL1ilzqyiiuKqlC1Hw11Ct3HbzULaxLHl2GqfsqGyTtCF/AnCAoyvkvlc8RhB
Z3boR1APE32jXs4eIRtoERrnl9FuIPkNuDbnEitZG02WYzb0K5r52Y4Tw4NoRjuPNjAjmbUzkP+9
2UdP5jRu4GCO1BtHlzxW+522Gvi9ZftnGeErisEw0a3E8mJ8Q63dtuF0XqUR6oEwPVF9Z8X00ZnD
gjqVcHVHEuOJMb23kphwmvWpdaa0KaqFYYulLltKNGnqGqMPelqCKeZdUDRqHFt1U6cKhBWNiMJi
Z2xkaH6iCSS6Qm/i8WmJN8x/71AfLojTmse7mHhjNASFLLwFOgV+jwKmcX8FrfyMLAHtDNKSM0MN
BHMGb8EE3uDAHeNxtWbhJlvKcz/ibTJflqr6CUCJe5Gp5k4YFxfbKBOXhV1+gdchKAnIG4zbqC2r
EnmoxPh9l25T1eDKjA4LqbHI7DFY4cVQ8SPRAs3tT0OOd17Omu9Z6Z+jtgvmVPlYiqzD+mqxXdIU
ZMLE3GJxQdpDCHN5mkPRz4vVHRfrDIXtnSHAZ0yjBu5kVowwCb5Gs2YIPq+1h0mH0iKbJWZuol+G
zMJpxuuDyKBVBA7TbprNkUf+cCXTgUwiNZFf3exysKQeQDOlrl0qlb8sBsheItRonIytZxlhmGTM
rSpFVI6RN09ikt4zjcVUOEMuojr3mW0beBCYYBxXetdU4gHC8zvF2V9mOXuRbMOCUplTy0tCzxKC
DLgEpcU5YP6AvTlRolbjVozpBpqKM90RuTff3MZI1ombyOVV8IMufWoSwAVlh/dzD6gNidRYanxL
GMxKqridSaOVBQOITIYi01mrZ5KrriLy1oUCpE6EnDeN+KGFlUnTl04425oHzKxY/o0qhQFRIqfE
Cll0RWMpoLIxDzGH1KgNBn+bSHiq5bm1jbjoHJGbCj7W5Zq3tsKRShskpoeQeKcHX0vFMwrcrUtv
Vke6QL2pFj/NdNyJJvvGGMHjRKapKtu15vARWXQaKqv6nJhK5WpqfF7SkgK/GJJzfyDRWGBssmgi
7XkfEbeHc4YddKuTB+fhnZKmGYfCM2mGDOhBtH0bBcs1FU1xUpmHqTln92gWjlTFfi7kLQg74zmN
88NSS5/srqdNIh3HedzgQr4wrX+iKRr39Bjd5ONwP7PA7vLvRU6+QDvtY318HXDTy81HotgvECve
cWEbz0XfVnBiVnMvSzyLKu0G/o7pz+0gu8XLQDsXKXyn0TXV68xyK1vrZu6NZ13RPvtefs7SLt4y
Y/J4tyyMiSwHqm+LdVYNgC9S88xT2uW9Bw/jFKnyylYSt8+s6J5owCMhcmUeccHW5dT3JkPdd0b9
RZE0ShUI6j1OMw5AVvSd1kyKw1ZD3xryRCRqrGGYshpsiva6DAJ9Pn+0JvVq1eKV/K/lwKavfEXq
GVTULIfw7vyIJRpNw1HwOQzvVlWNrjUO5Jlod3TNOMx8+v4AsIjFINRhUetBl8sBef0w5/aBnoEj
4CzZTcwVtDDuOqWKbWqUeDoWJlZcpxDNt7lOM62qbYx3Xz9rpkLXXZhd56FnNgP1XR6ixyrULnSI
XSjOu7AQnH1yv/gipnVbFvq5r1T4UzrEe/gTmpuPBryyqS+2FksOSoWoh7QT1mr6JF/HAS9OgYtK
neLUIw7vgconpVJCT01rm+rmzsRvahD4l6zOvo/RK9C5p+qcN93nXx8t/38ayNQZ3v674XH58VX9
cXbMD/w2Ozb/xnlBFp7MtEF4Ulb/223Bn9wKWIBFWcQgGRH/g2GsqX8zdQbEZCFApJG8hDv19+Ex
f6RopmpLpvZfeOO/MDwGPvVHuwW5G2De0KiIV9uSpih/inKbMQJAOC4jy9grui8Nroer7tEYF8Ru
6o1bvKmsGEoneiDAs5/80mPRszHP6xKs3HqnxTk8RwDaisrdqJveH0mpvc6tsx+gcXhpML2SDduP
fr+foi0GcGnwWNV2d8+dTxPqlnSbbwVrewTVgM3bJ1agFM8SIUYM/r3DmtjFclecRv2+TpyRA1vc
ORg9S/bnIJyc6F33Bvc6cBTXwUXS9/JNvDP8eJN4mUN24qpOLibe4UBhwOA8D058lO6Ua76TeDns
/wJlXx+NjbKpPf3tILycXyI8zJjbdk/x5GcShP6wfQbI+gBjxbn9DWw8zTOGV/UYBmriJ6Yj3Y9v
ymlwB+dKHN6Xz5ArdOd5f31+tp3T4fZ/Frc95rvOf9dcrKVOe2yPiHL7jIyLc2CB5LwGj4+R80me
8Uhw0i/uCas62XNDnxe2PZT2g7RBVubjSFYKoZ3hOQ5KdAR+t+m8J84j75WT7nqv57/NnvlFsaFj
uNwIP9s31cvuaZhwyiMh9LvFTt3kiYgStZdusklBzw6gJs2S+8i1+Vo30q7e9ofbhA5JWA2Imun8
3FG/JpfIrTfddnDkc78yJ8MaXPjKmRnOQL0nQUzrPJmX9nUNcs/ykmO04zx4nn1MpB7dd3vwLGrN
2tpjhs86YLo0Xp5fyJ2Izs2u9ac2MYBxhu/6LMNk/NaD5jpsQPl6/ReLqzZzDviuodvqu/cZdKMA
6+EtfNasUdbv8aQDM9rcmIMbdpIv5c3k6EhP5HmgrJgnIseK374jO+ZeFu9mp4p3lzLevbXzLv45
zA40Eqz9aYBt+yDtiAQc27flfWJ+xSSAqS4cbSpsNIIKEQ8tT542jeSZx07yx/FlJfRJR9c1dWid
3lgv9Sk+Kif1oT1Om+HJMC/i0/6sVsmTLApXbYc1Dl9I++wu9sQZz6qbitM0+ZLbZgykHEkPCv5t
uXzdKiwVHRzs0xHuwOyBB5VjMIOQAlFZTmpH2MyhG3z4yVSTBRrBiwmk7OPwEUMgOPZndLq2Ak67
h15ZxVvVC/fxJd2lRzwdw8/wyq/0PrG1OpfLcc/xN6700HiCW0CFVYJF5ytrSNqvb0YlN2Gr/dN4
N05s7jdohBYGW1f4tMIGghMMHSVBsP8Cwso5IG88lBzAZW5IAo2gs9OzRaHqGU/zK2ddozvJi3zJ
2Oy/eUyYwwfpKw0cbL4OwZmtRkbYhf9mufoXLwykaBAHQ3BZthBuAGgcoF/x7sAHRh2+U8/hkwgy
73YFS+rT8hJnUJyc7pPjYu1auvWrzn3DdMdXJoSX6DD/MMgWfItPJGEWAew7OzVo5q2+KaOXhkXk
8gjvS94upzLQ3GDxb/5up9+t3plE5eFTOMxsmI0f0h/ZnbEnDW18YElxsm9gIAI5zLXe8k9Ugnar
vF2ik/0BkRMtOb0o9+olsZ9U8E/K27rsele+qiflzTrWEM6o9YXG9SXt5PVknf3VNTfWa+gQlTgy
nXfqT+WyU+83pivfxT/VO+syugzyHtT9XbPDzhMwhpCiezPbMXbUnrWWF9Te3bb828zjtux/fMRb
dB17JzkP8ba67Glod1/82omdu8Xz9Suz1S8mkV7kdj+UI185kqe9lh9vKjdzVHras4PeH7wpiD8Q
3R2Wco7szv7s51taIf3peKcEsnvHevi5iz3tvO55CU4yusWuOuLc960zFZx8Cy47p3ZGlwRI5Nh8
D14hw8nv9P3kcUD883KUXezs1ZY1ka3iRnWzk/GW7TQIqz/JYPJl/vPN3Pw6irv+mU0cKs6GPpxn
E1IhVgSHmX53bI4g7hROclam489U2XceCXAEUfIIgeGwabq9pmLHl0d7M+bcZnhU9XtiuuGZ3mp8
M/JmWILB42fQfDe5HogcDJY7c3pKJ+0rYuJY64HqRxd98wZ7mtdAjpVAD3z/DWelZ27IInof6scT
qJD9g7v9KTCve8rBOFjBE6l6tpIu9gn9A8v7jnrPvXmS7zIcLZeEt2gIGq/x1M3tf7QNXU0wxu88
Yzl8c8OGL3osP7LC7exNd+SgrFccuXfTkeE/RJvJiU92876Qbv/B1tsEuE0DsHYO/avtMV+CxbTB
wjFGW400LM/DnEMGUquyhrWCWmzVcUsMqpeg5e4NWzh/fQH5f+BN/J/kOjRBpPzrhePddx9/t/lH
+aP7w+rx9lN/Xz0qTJ0g8AMrkkk6SvzJb15d9W+MOoGFSgr4/V/c0P+2Hurq3+BpSRI/qOm3Agxc
if+1etQlFpaqTaELsI+b81D7K9ZDhV/0B68unXoa+ij1agaQUab5fzQeshXsZmgetkOcQDwuna7c
HILSDQmP/uaZWY+vJ9O63u+ooNqkmpQWPo3Ot82LoqJTQCaK4WTSvh7ab2s6ly/NPOfYnHoGWAFA
xAzvFsG/R02Fpm3XEsrIYi6/oWT+Jc7odpi/txzzMnTeDLppAI2q/7QGlrTFalTQ2dh9VzWo1RGA
CGF1mjOinrBPXjT3FV6e7STsbEeJh+T+7lP/34CO1Nsi+58OgA5GA9PFL0DLH99Hpi2kKiGdsVXM
02ObStmpnxIWkX2DfhiGN2tgF43hvs4ssTUH2HtxJB5yIBi7suaRtGLHv9E2OcruvI5Zc1bsuSMV
0tib2uranQppVfOrjsRLXNYCI5YK2lEz7Ld06FbtpLVyymTNzNZA/+Ul+/VWF7in//1Llf/c2MB7
fQO6QldCMCDpdrN//66Wr4xMTDcQ55whyer7DNveXTdLNLWua20bQVyt891k2UQCiJxYbFbruYc2
qoWqmzPKIvow5R8modGWMK5qE5aF0Z5z49MHXTBRSTnj/sMhS3+2pGP8tUDf0MrAZonSCy7C3x/z
pGpjLvcwFntSjXeyPH/jY1yZ+aqab9/i/gXWj31vzw/KrK1bs5gkxmK9/rkUY3Ee1bnMvarEIibP
cbMJkTzrOxx4w0HD+v1Eb5/1FQEN6f1qbRN2OG3RPGnEOhH47GkPhW8IVKOULhZQzpRxyYaPsQlE
QWiyrDt1MydZ85nNfXuSSeyggqnLz0q1xX0jFwxCE4bnYVhjhBK39i0MTj7ZkwwYadYdakw8Z2sp
SdwPU/lg6qP9owrXp5ZKwWe8S+VLRa/ZszBzHj6ymgFeASORRJ3th0OzXCimzuEDUjHQEcqc90yr
jbt6qbtTtZbluVUaWjRCkmR4HsOjLq9MmuzsHsZOdxf2yQSM2CzqIAO/+KCqVCYTAQ93zUzpvbPy
yxxzXKaTaYojmPd+F3Urg4q0O4+5zaBRZysEftEepDfkPkLCKRk3j+wMwbcSaqCv5bZ0lQFOlijI
I6P9mR6FYrbSUxRHOEfQgN3QZkU8GVW9OHSgZgSE6hcLkkcwGmN/aUw4mMSI92SY5KCdi8r/D+fX
n28/ssTVAB8CUOotfGH8aQteG1EyV1S4u1BGJhYWc21jmOzGZqOgfLMvUaQt/VU8iqlHRvnK2tNi
mC+9UETBlmhEqp6xmMoeoiGGXjViUWNXyXa8Xf2KSd5gQWg4/oej/pNwQOuRYqiGpsuGcXOe33SN
318UwJFU06wgkRe1kLwUtpBjTys0UWmxtzNnkAm291umMniDZU3FBbR0np0n4du/P5A/31Bux6HR
R0YVjX2LjvzZ/K6KCqAeQ12U0ObRJnPkpWaTePGwyIFCkORRq+X+P31m//y38rAwTQ1FB9QhvZt/
fPXMtSJFDIzdikXBDRCPU/OqmW30RTW8yi6yiMqJ+dNaPmVZZW+ogiwySBFU5L2NDVPVPra1t2bo
uqOwLeY4qmwdjGb2iCrH63+4gQFQ5Gh+/3yRCSHcHm9gFRGcpNv64vefVTuZRCEF4ndiE/Ek93bm
4D/jpVZVh7RKuLFjNmptg7OZkpVq04/GAcBExMQvt2IqBRLZFaXygRe4wnWft3eZQt2I0SrJRui5
7E1a2H6WqiBEVyX7cexhzujli7o0rBVlIFJJ2YUPBoXsO6MppA1WgadWRJPM4jlcNhpQCC/8X+Sd
yW7kSJqtX6Vx15cJzsOiN+70Se5y1zxtCCkUQZpxNJLG6en788wqdGUBt1C5u40GCqgpQyHJOdh/
/nO+kzbhY5tkUVyPKWWNFoYWNiWBPocm/2XNBsfGKm+wJEuL04TevzLcEq0DQuhqUYN+xdjEStDN
ojvPwrDb6sRMqNjyEZjMJfsQUTDf1D4gYbB47aaL0mSbpznsAyDBnORH5T92rPf3hsrYK+EQ4ywO
OxXTMm9mdsvvFDZ72Xop+OILTMA3IvILTr9agqed8/FE/bNrrAmy37Sj3d55nurue6Mavt2U7h4e
Z/nZbOw0iRN3WG7KTJMklQ0ISNwwSDaTIqPt2aBe5bhrbKd58xNVw4tNvbPXaXFnSMe+SZMq2UAb
cw7E+RMqUxhUpvrqL85JI3b0GYE78odd6UQpO+aB0d83U/Y0kJ4YlpvAq/d+4LhfnfKtTZ/6yPCG
TgFYSGeot9ppxA4AyLhqockBXDA6bCDhvAlFLpK4qtrm00prAvxOD/pykYcyFfo8i9GPQ5FMJ9mH
B5hC/bZMvDfSuA5oh+yFYiUARaxcVt2AMY8YNQ7Jq8l8rLpzYXj1CdNgvwOnFTEuB1SF+Qpn1gCt
+7pUaoAwDeQbF68Ob/uwfYaMktx2eJIv4XBtBsmr4jYYKtZnVuPt2FXemZ3xkXViepjZ4l51c+TC
ZhiwRSl2xEBoWy55e0eFDYAzmbyluVPfjyMKVuFfEe+chZ7ZxVkvHKPtQ51KaMZpfnCcJdxZM26Z
LMznp1IVxjrFbPfQz1N+xNUzr4FHv1YGmrtvuONd6zfz3RAZ4saoQjxJJcfZog532IHHdaNxVceA
cfHTswyiYnoIK66wiJCYqGB3dVP/wWc4PhZe/5E0hbihgde+GwYI5F7Z1Te85oI3ldPjIrHQbeEg
JXGZGjJ2NMsfY6ZcqtYTNPbJwdMnq8K+WRQ+sjKj4MeXMJUxAv6scfxXKwzgYjvlHlzuwXpKKpZ3
Il3UrTY5nW5buzbue26Y+xFM31dVp7e0sU6b1m3rH5zFWGzSQsUVFPrhjUMu5cElHbJewlYTRLUf
ZZO6N7SymGpVOKVFFI8LeRE1dhOWRX1capDCBR/AuTIy99Piof9qYJfd1zx7nsNiaS5NZ9dvHFXJ
4ztyPnXQCDgZAxmQO19OzOeYY6oNRvds3AKjuBaxSwvZKI8yAu24cfGoSfGzDVqnjPusrG4FWX48
Ce54KFLb3nGNqS9jUj8CVTE+tzbutwBUQZFF/s4is3MMUjKrohDLpbNb7xh4sIrDYHl1hP+r5o7f
Ev3Z8WqMiGzb5drCcGgXulyXEQ6RpLD8nY4C93MQ/r6O4BKbzdRCvIny4CWIMlwgcO5hFgyLGF9A
6ignhk1WxJ5bWGorDMIDo6rTHzMrrA3ViNmq6cacIFM1LDudKhox4e1tIlikezxBOAQ5CpyzzDe5
8/IR+IYaqkcQMiSZ/aYTu4KzA+drM90nmFKxkLMfHqye2rFwnuCep+FRNXV1awgvb9ZhEcpNj7P8
W1D+vO7apXwNsResCKC7X5rKs8eMCidnnt1N0hnhZzS44630VbvnhkbIiJoI6ETEJzN4geHHWFAq
/2YggI6YF1B8m5LYN1ElpjbZAarGfcP7v37H3aKdGHh5e2PxHJNrlhkGd8D13m8alC2bNfuekHx5
EcU1wtR4VhJthsSx540A/z89C99juiPJ3ccT7KJpDWXQ+h71UluXgbUaqInr3yRH6d+mjpPim7ne
BjOG5RuMk6ZHIMrKGpJv82jftyRK6m8d4Xas+Y7PQ504JeL11dSd+uZClYuL74l7bdN1cEbMxeMF
LIEs7UDzTXdjNcMypLAZAX5aLNzvTRgvrekcpMfDFw9wWWL4+52UWNs8iNkpepsG9l2z7drJdbbj
INTV0M8Z5VgLXXC99iW/XTMXu1FUYjcBkjrxHo9e+MsL9WDmmZRfyUTo/M71FVX2MEkIzvqD1RT0
tSX0HOMwajTCeNl/Dw1Vc37ZWWfggQTRr99qHqXuAYES8Ik9Wk+NWSItVoV1LjWXsQV7j0g6fyyy
eBkzvLVhDDrHoadowe5YVmyB6+tPL6Yx2pTA4B5AE2H7CmHFPdf4epCv05kjkFMP013v8dsy+sAf
HiajROpcaiiRHCfdT0lQAAjTNCMautQvW1vJQImPPB/FrkuuX8isinbf4UY8eV6HmQDcwTtN3Hwf
dJBhSTLb5j3Sba/WbR02D3YTBTQ0FGkfrqNBcsFi2D1A3uQH6aqFT6MD8tnHNkUgI/+Zmgo+TjwM
rO+mu6JlItIF2DtCFWO7bzvbu9ScEyvoexFsuqrCAF9M5gzG1DOilyit+dXhzl3oArK7b7cOopd5
mTOk94V6RU4Uk/dZJJb5akUDFI7amqZmC1xruGO1m/xaQkPeupBWtiQ5glXdRFyg2RSHdnlDNZlq
1xqw9V0VLcYGj74Xj4E71pvc74ttJEACdMN8NR5U92a7uJ8F0bKr3/QwGhVuf2hXuN2n7CY1lvGc
6YwNfzcsCLFTkDyx1m+njSu9H3XWW1BbmKYIehTzHo5+fgkc2dwTKnNvl+jabF5U/LneaW+gOYnN
GEXXSQ0vOp66tN6GQRJ8WZ3CJ+Q0Y71XVOQdrX6mFiwRxXcXcOpQ9i7PzEienDnkpNLocm9ZQfWL
BMd0Wya9+dRkmc7pV/HZnvt9a4ltpRr9voDD5qjSWBldDxZvkCQXbBxKRY5sITa+axUQTxb9XHhB
07Xrql6Kvd9nCUYo7YijrXhNQxaxDrJwI0rBG6vlt23R+IKR1kr25nS19nfGBG4NB6pbYOBs4Zfe
WHKwHqSLLWjdMfnva3dJb92cO5ul/vxC6vWVM+ZjkKX3bQYSylBNe+xm6AiF7h9cJ6A2CyAK4k/7
ldYOlMyg9khJBemlmThIAYky7o1x5pQO6Ws3L8Z9NpoRTk5mScP35g1FhZq/69rkZ3vTJe0Hfaxr
SVKvXKY9KkL44WSVfVf2Ub02x9y5SNLqG5cYw8byhGC926a3XZEnZ3/S3X2VKflMseRrU0PydOgO
PDuV/jSGpH5pvYZtopE1JEGlwNE292IfJd1LWiv/nfxPtO7ctP1uBUHlZQk7roOepe+CGZmDYeju
bKPZLqGg85CN5D0BE7NjaRUiEbJV35HOcfn0nW9BSg+U6u3SZ2Boinbzf8mR1KOEObzyuvDM8II/
anRpsujD54pjp5jNi0lWFO4tE5tjtV+d3z+Emo1Sbr3SpoW9xWwgkenH3JBPWYb3CwCznZnPv8+q
f4lL8W8o3P+ei+J/kA5uXyXo/7cO/kjM8ec/dW39/kf+EMHhVoOXYL4P0L9x9FqM+H+I4BYqODpi
iEnCpZXEsRhs/56/B3YdIE1AUvQD9Ltr1cDfLRTeb7gtUMgD/uVgp7L/ighumRFf6k/jte3gdTZd
/n4IAdcp+8/j9dTh0Zk0extMsvmLLugI1wREYdQuHgvvwnEFLwzlRYLgXsZ7GFA/6sBkYVWMrAln
cwa8M1u5Osv2WeiBq0y7rL20WcBZJSPB/oXVPKOIijKsM4+yYd6bRYLPS9MIaO/oW4dOg9GrpUGj
Z/2KhZFJUCbdipfXzm2izt6hpYvnFP9/vWncuicZXypoP7xhwwcmVvlI5w2nyaG9poW0Mie+zOSz
Uy55TNwu1TU1IpCC6NBTTAvswx2KqvOpHKkKc5L8otOOl3PnOR3+az+psHDjUzrXDe9L4ong23BL
EruwqWw9jm5QKQAZof3JY5IBPq1kwcaUl6R5UJYrqnWSXg1iQ0pAjik0i06gzdoT5Q3lKZ8se6bX
I82QHm0gOqvEhuq3mpaOmr1JD459oReWFHFhFARoE8UqArmw6t9kmlqE2G2fLRe50GCIFXuHN3tx
1YNT8VGyBjTNCfNfzo5YM8ZsSIa0b2Xque+BlXovQUqHUa4idUl8MfSIuv5Yrr3WyQzezqilazXJ
s4OIJwbNuZTtY4I0f/U+96CTeYzXIW//7lizm3cMTIIVL6uIOK9qjEuQvJXTHeU+RxTbNQTXGKVo
z3cByoeIoDh05BQ27BRnYW9FMX2GGS9w61TTGTaEy+vCymRv10t/XqSIo5QELi6J3i4DUJvl12Iw
SSUCdmip142lLt5crjla31p0k/rlckGiejIJ9NDC/VJ0P2WDRSN9KXzx01X9Wqbmm9C4SFiCV0t4
0RCeCmMiUJ4crMEw16Pr7JKsYyDlGFxhKaW+tXXVPQ4+lv4hK5Wo2qlypte2Zg64If0KTFYDpPTt
bdna2SpMsh3y+mkJSVHZTs6+MVIbmUT4f9PefqIfxHn0i6X+Ic3u4Excc+E4QQ4NCkPiVmFuHYIi
xmu3GUYzeMw90UBk7LnnQFt57mawoFT4LmEw+Cq/bNRUP5R3HsDUY+V1cj2M3fjUzWB9KcTTCQjo
dGjPAYA6l2NWOqhDH51QvuJubB/oydgIZwHoHL1G1qc5n2eqXnO2pCR3R/PVJ/YMvvW1yN1N2fJB
Bgy7FNPg5EFGWjlhtGyE3T9yzF4bjF8RrEVJpWS/fPjucJ8s/aMTQCBgOcPJnyvEiUkys+c4F75H
tofDIseBLkJ1AgfgRtM2B/xL3uMYZuZ2GgGVGvKIQMOAaGyVvNaWyTi6QhTMau85hL5cvheXyEvd
14/aeM6KHyDujg65/nR+s33OpxHjMA1FpjiKpNjSuIaYsIfg/SPzKaVNsXeQlaQgqhveMxfsTUo2
OnuEcvGkpqrGcB19GUb0yaV2HMr5apvkZENsIjYgFkSupsJOPcGkGziDXJ02VPMxDd2XU7BNfNwV
yh95UFVvft+fQPQzmPo0Tk2SrpPGPvQYg4Zq2blGP8X0Q21k5120MHZ+Mv70iGnSsEwY5R4Y6hiz
GlHrOs3vhBvSTVSciiG7XUwHQr2Xs6WZ8nJrMeni+NTTw8SXZl5+D4zaYjk43M4sN2hmeWWTt6tJ
JePWBfOb64O3hI8l+HKUmq3N2WxZLqZAqykg4SMQAbZnqu6Ks1mIL8RW1E3wDA1HUUG8oSC5xzM9
2qrAv0HP97dLwu3avTmD9aHKaR9UpXysoLO7wNlpLrxvAnExy5OHATjNw10zFE9THZyDquUQlM8B
6aCGSBzG5QfbGA90rm6s7s6g4AxB52H0h1Or8psK2uVAfjPqdPtYBMttykPfSAk2O+0DaPhobLdD
Gzz3TR43+I+w0OBL300cFFeiGadjupwCmp5ao2QUk+KySHVapHkqEHJcbFL1SF5RgWPAauX/Pq1v
ouJcAFBwcEVlwDLyGp54R/OJO6QA/OBwmrIPQGtA1SPzF0WAt4fW3krFdEweiYcKfVHrBTa2tpNf
4GegQud7MQbJkQmr/Sw98OrmEO6hglyCgR3qciXK5cPw7EJYXmWKTTAyYppvSJoz0427Sba7pcd2
V7g7SGgr3qtLfxG9d+qSH21hkoQDl1bV2x60ZI67wpOIXkg6giLvJddf1zZAWPd3Vt2ubGfZuuO0
9Rro6N7XYh+ipboE0yXEjr10d2Zpx6N5dENMUE4XW022j4BbI8YYbvbpLD0rNgNG4JrA+SVPKCen
NTKYzfFTNN3JDdy3haCAu+i3UlhHDT1j5bgLwoi74sC9VT1cf3g826A8KKQwnfpPHIXBz4wQ9+3g
ZFTFmkH5Uurrw7Z2ymfdeu8UIsG28n8oAObS7L+WVm/Hzqi/WjSMLngZTHDYnusyp6PMJ2G46Waw
rgUgjaSt38ioj3EnzLuZJHM8L3eRdSg1tgBTcpPVpEuydW92mzAo90658BQUnyjrnzbZiZXJxjq0
b+1+gsWBHceqFyKJLpDO9HRFBmJNjPasjWkHYS9mirfWCPi88lM6KuueSmtcYy+m2bPbnILII6cs
2Q0rSO1Gjys8WvMCnfagublTPQJvjHez89YlCFvtMh380budgvaXx2stR9eMJ0UG2RVrbx739fVd
mrPiDy9W++qW5XWF88Jq6CatMfdTCnHfJ3dhGrxOMj9AaEb0Ro2fvkKLtKpbT0cGi4309NpIYRs4
4kZG6ZPUmDrtCSsU7Hbt9oJJPQOaXFGjKM1XUgg/WgR2IQnptN1Z91BSDe6kuj/ktJIyt2IxivR3
6l9tcZ64hap0Mzb5HalQX8Eh6uNxtp48n4wIKZ/54PQuHZWdd0qd5AAUMhXl2l/aPcet7Cz52Sg7
pIJhp60BwD5IaskOS1ibRbILLnxe1n6cgn8nO8Izd/osfQxaAz/g/FjIlEyst1b5hyOvTZjVe5Pi
sQI4HfoKDu6HAytasBj0l+FedHIjwRtW+TsZX85r6ACTOCs07yE70fe0FggmZkjg0vrWfrq3ecDn
gwUohQNtmfI7kbzpvDWe6XWAVc8T1da7TqsN2pox3UWaaDvoAwddGIww7+X6xSeALsX70rxmskPZ
bwUaoWHxjiJQ4LsExamdQEJFvuh4WtTnsdRBSISpt/nI/JuQFoSVy6i+FzbuOtuM54EfdD6KMHhr
lfc4suV49fB9UQKx51Sybz3gVTaahw96ieaElIEAIldcVrBiaDenwHyZSaNxejQL2hl5uU5M+iPf
yLTUm99DH77P5QlEZTaXZ6QOBO/U3YZo75y778ndEwMTuLaXBkZ2A/KjZ3nU5PbLgJvRTXdzDcj3
WDY9qZKKvSvKmHS3BdSoadr42SkYPicyQ4COE3ps+HXsoGY71c/EowCtvEDkv/H6+khpbfo2AKTr
homRXhG5zNh5In21hr3pXfexiDhs9enB77udVYz6J14bnjt9E6sCRwNLJT5mmEuAnDZOyoSRM89Q
R4ptuiveHGVxBq7uBEliRJ7+RYxKHTxcr5Et45ZvAcHDdOMKLhfgT+fxSnMCYAO+ez8G/bqcgFQr
vj+2CJ8BkT9gVrBpqmleR2PwzTYsng3zySOgGhG9UyuV9bzFC7KRAcByfcV6LkH3BaKZvLrz3eth
vK/w3TqK90/ibuc0uXEDpJ35Q7U3DrHFJKe6YjjKMLudLW8vZu3dV+SRzOUoDPtnGXCCgcIwtaiY
CUehKmKEMNF3NHdQkix7G/5xYCoAv3JzPe/YhLo6KKU6s7ejkk9i4oPyykM2fY3FtC+kc0u12y5o
MPUV3m5of6ZmtfGEE/vJjyQbL70zbgGirRGo1lIX67SujmlQbH2cWTKrttbw0AX7snzge41WHJPX
Zea90MTJyyW4t6OS8cxa13Z1K7EQ6jDYu1Cel+GXg+FywALbdv7tkJqnkIfl2S31znOYPcf2ziJX
KkvaSUIHaFjmEBGyjHt4yZ+WJhlrjk7stVZuEzAlIN061mqOgL8vCW76hZRx4J2CyfuYZmpuUhns
J9UkhxwqKNh64xIFmqOPuQos+VYED0U4xEVmrukQigOKhnFIF+2nQxZSBSFd1GJd5ohu7V2SmAGe
qADmUcEi/gYdOKZO59ZpWpRtTbuoPzOJt3A3LHqGKdRzYoqhsEbl5jnh+FN18Yix3wHa0ymsIgvJ
7ancKBAtu4GKS2DhgYVbfPzIQp7nZD/3C0fFkrE4NT9zdkx76RTmBumPSB4WJjD4TzZ3OpSRzdxa
UTxaJGkzCl8KmymQ6YYCS+7BXoi98HS3j7zuuskpHilcStTGN7iBoZm4IGfZmZdtsbWu7w0zmr+D
K4ShpqmWxcjSH+1AY5ViofwTZ0G7EZZxynP1Q1HC5FC4wcc/7aIRfIAfZnOsVHqUDoFK+lSum0va
Pwk+TfAj1CZoC3qH9NbyxwH0jXP0FlCwGhJbF95qt32tZnIa5J7msBZs4DNUxxQ5POo+y3QAMm2T
6LTYf7RLsZ4lnhYysj0FPHfqinwlHz6JcRXQBtRQJND6dGGcejbjJDyB73FOdSuTMqfmvul2Omt8
ljkY8OuDP+tfwDWun51GMGz4ItIVHGDsVpKQ4sgzvWQR0uO6L8LunY7HAUK2TvpfSK4JwJQRm9iK
6rQ2AbbpheVKEvcPYxp2TfKBkybprBeMZhxAa1L1uTW7F12XzFKFzYYlziuYgWVW1NHZBBtNfFrR
tqDtUItDyZn1LUmsKd2n3gSz2a8pqF33SjWXoZwaABlUrLMcurqVeu5WsRotqzE2kzUHd1EUMhdQ
U84v1FZl9DYuTBa7tvcA/qOF9qwcSPWSIG1MtkkO5Dq6ZHybmj+VhTZiv4kxzjGCHMvQmOvvv65f
/nvi5L+k7/5/yAe1r6Liv1AoP6v/uP2knOBPMa/f/9DfNEpa9ywstZGLFogGdVUi/6ZR2uS8XOy4
GHJ92KFX9fDvGqXzWxRBCYV0e5Uh+ff/1iid30KoohglMRcEuDH+klHX5Qv9o0LJN0qYjAAaTimy
Y0H0T2atHvaLTfk5UaGAO6TyJ7GLWO8yVHdhXM/Yxe3M2dC1PlyMwdtZShxc2Tdb086fCmlviAw+
ctRibMfBeGpr78WhT2LllOBkqLopNlkEsKAdnPbgF/gsCvp94k5hBshyyUnNSH4W9khse3AkyAUL
K5QZ/AqIdIkhItkYVa8BJgpiPCEHRW09Dj42nCDl0W6wvh9K/hmv42SpD5X60HUKIrT3ERDc5Kkc
7Mtfv8z/d8r0XBf/4iZoPsWfoNIYz/9uVHd/gynN5R+GOAGRyK+dun9c/4YV/mYFZoRATtAwsvjH
/vEGuF7bFlb1Pwop+b/+JtLbwW94+cyrcI9G5mAz/Esi/Z89lh66dAAn0wyxH2PbwxT/Z4l+DIG2
Ya4gMgZKlfxNapC2DYyKVgndlP5uSXMyuBFjEzSlgXcANBIq9+I0Z+++6XUCflVOJf+LnXhRi6+0
JPumS3F9xdJ3TqpvbpMmringa+KoRNx4+IffNRPkzKnsPypd3tWi6rv//D800f75LuaHcFgx4Dkk
CmAH2MX/6YdoAFoJdNVfmkfRcM9fiszTRWNvxlNPPdkqKBfWnP48LxvLcHAgQNjYhaPt/kwg0qXv
GMe0A5G+RLiqw2XOX9NALex17YoFdT6jk1iUAuhPzVOL8URZlAq0lNP6a68J2mk9FJ720ccWu31s
jITTpVs49R03qoULuRQ+uNrJ9brdMiQFDTKLMqER+Mos1izQUVuiAtT+RvrlEIuSgwaQgEZBs8ki
QBE29KvYVLIloGPKCYyDTLQbqwS/eoYlq1qnpUjaXR961S8HAr/TUy8jFf0qQr2Hdu5bx36acVtm
LbBHf+TkzcxQoFcOFDaS/yQtrTeio0AjbmrDtHEKZaekTV17U1Tj/DCa16W+MzXzu2HXJqDTbtDG
46LSOt9Ss0VB1zyN47wpQF09CctvNkAaxEhjAA1Tqzps+T22Rl5lcddPavrgT2NE4AA4jE9ZhAZ2
3ak3etsmCBlrM6vNB8kq2rsdRFqy6u3x8sT42dCKOLCp9960cGkYQ1clzEFD+w1NKAkecWSzNoDK
3iz7UJsAguQ4jYzUglKyLJyReqj+yJY77Vgqh4ps5COKq0XpB7zZSLAlspjvxmvQQVdBcE5NICsP
AS5KESdS8FP00m7e8X9n0SEfExvLV+jVKKcZNaL9sqQbdxiyaTtHc+uuVTpM6txnIGNwGXZoRmEa
qXLjeAPtYNR8QV10zJIImK1gi5RmEb7pzrUjGDvXN4Xj6ewVoGBCi4zbIJV7CbbAg4H7bYRQVJXq
fRSl/FXDFEgxkNAA9V177XQX9Nki13rAPsmBqcI0pkI+JN6qY7JNur4M1304CzbhnZYgsrinso1Z
e2n23Hj5+MXBiUBYDSWAO6nAJUovGHWuay9JtH1ZOKn7N+lk8cVcUXczzWVzxX2vMNOWGBj5wfjt
DoufHOtJ8QBR7hha2yqK6DeF4mLFCioLQQ23D91DCK8LuiGpmWFVl1QxbLEoFxkuxGm6w+QNvYEu
7eut2PftQF4ZsxBfouElPX1MdeK5+8yYF86ulPlMdYp/CZ/Ot5uDNoTDFbFjb8m/Cjb8hNA4Ab9M
UEgnl7UdBqN4iabmPezy3r4UUB+T7R+X62IrfJra0vy9pZHzaPjjomtHyl22YTOYsNg6vPynLB8d
7g6/yBGIuvAzcNPBi116M7johxSzZxvW/qFyR2TcdA6AK3myu+d34vCeh/D2TrNqfvKKoL/AcGCA
K2Tmfk3GyNxUJfW3zAtzz1FJHrOUp+6Aheag2eit/arBBUorzrBPy+oX+6I2XjjRpFvfKPNzUNhs
K1zIKtlW1i020SHpKSRcTI/AukzM12mwNI/+3N7IRc7vUxMGZzTm6jkaoGjzOkjrjxHo9bGYBTiz
2agy4nC5BoNUJZjs67p4MZMmOihvpDJTzzPk7bSRd9faM2KDMnT2KSPd1Y0cgFubvMcwm1qLT0oI
lrLmgKMhtEfStxFfwQcVh9bN76cLZv4Kjb/a54gf2zWSatwlNhlvrFbiavKA/NNYwfyQ15BFYptC
lTvfKusTRi0+A8fQT3piD9Sh49zMwUQFWRsiljT96MWp14qHuclyEGI4Uy9LpRW6aZ1v8NMjkRT9
cx708jzb8y9Tju1raNW1R9kRYMg17c2VcRjKOnnFpvSol5YuMqXJ6s9jcfWs6vcpYsstBrZ/eUT3
YlPoesdWgzVy36BuB0JWN5C4XUoss35ktgKfgVEJ7hbofO5caQ1q3ACZKq7DPBnsei4feWKzT8Cp
RZRHNp3a0U6J14vW8uwyRirKN2hE7dZLO/T8wvUXhU089Oy1VKU8LQRCsjXQYf0jzArkfMCiTF2R
GpLPeomcPS40+0OXbY2oZwTqSwjDNzdoBvOjwgK+M0WqiN54NvgMFltXN5jLEbhGbT3DLiYB1pXh
jieJPpVjTogdW8uN7YZglyl3+RggYq5TbetyqxhaHRQBWX/xakSVzgFR7TGf9/uyBl2SLpnFUjis
XPtGcHxhEi4lOetB84mtpj4fvg2CZz+vkNHEXNpbmnwJnnOaep5pzXoPqd36MGCMitjtmq++GtFC
aFtK1q2ZMNamAaYtwXXBX5VHwVFKVvwEpgf14LpzAkQhBJDeRmPzc0Y//4V9Sd3xhFfoOdx7Z8/x
+x+W1QeP2L8ooB4t9HnCQcFJ09VLHL+wi7UDd/++IQ7wWbbseqThiwcemGheWIdfc2v0jj1INp42
0LlCSMc/OnOxXjUnrq2NM/IeNgZcTVyCcN/mOi59wF7vfSIqnh9BhP5d2tnytJTNdXTIaTDc9F3b
DPv8muh7r8lnYBFF1Mo2MrdoRsQGEbIAkMN8m9UJOeF84Wa3FyL3COdo7IaLJXgdpbr4FfYjSw05
Nt1L2OKcXvE4CFmQiIXeTJsKezSa3t5WGaQeekRcXsZy5CJihKLlbTsKOcEmwpVLcQi+oy186eHo
Im0HcWNGBQ2gHfkJFQywa2tV9+b9XIfdvu9L72cp0/pmyXi4Y/NyJkxhFmttmsAoSF0v4PFKIJOO
dsnJ8xmEz0NkoU+HHCERoIqg5jGXSi98sxXf9JoMnfRQsSZg+sgcKU1oHZC5DYcgIlYuN1dsWVVD
uCKpjJ+IRKyHxzDF0Z8WczTAyrcBZMKA347AkxYEhkHQhEJEBPaVEURwFLRd4lHoIn2iSV3D10ja
jjJ1ZfvGAz1yVhdT8hikG5ZJFmwP3yqsj1q41od2ghnCZjRTITW7bsOWjaMQ7wBzIJg8DipDIhoa
fedzUhInK5ksCi6T2e5viPVFZIp4nOenSEbdm5jd5p43cjjc4Kq5eis4dYBcKEjJkZxrmm9NzVKx
M7FT4hmcUEi2weTw+igIxe4dOZbpTg4UQGMpIT09LCGK9jh6PlF+B1fNyk2kb90XCsP1NS8z3Hlj
UKoVhYfNTjt5hKgOJ3hjc8DrYgZjlJbr3MHDRPjHOWk8kwXbJPdOksoHW1MRFbuN6/3icHQGVU0y
X3W2ArfkdLQsBj7O7RWuaFq7eOAb5RbclTxi6XaOJeZod2fiQchR9LrcPdblxPVvmEDk4enTo0ia
M1LvQZMSGXeXUZ1z3qHeepjqexcAGpxCbaK5O43JoWMiithTgMdRjHScOztrEgzc7AWj24Z5hsM6
FvDss61SwGJy4bXMsjG/bS3t/0ytgBWUgeMmufYqbCbpG+cc/NhHZKVoYICp+POJ0r61iuAMlrQr
DgAm4bPhgulI14EjWwQwo6zzuEirqtbXchJBcMwr6eXdluaiyLwFKdFgvXjGCUZWqOKFYKd1w+DT
44FwtHjBnNt56zSqwrexbNkJee7crkZilC/KMTP2cgSWOB35UXOQQ+bc2A3mjnWEMq/XNCrzbWZO
bb+EjaxOUUUucDU7dJmtsZ8HJ3+4znepqd1np8/rd7dohl3eR/LDFQ6HebiA07fdW+o+xIIMr4Kw
EDZhw3cOle1048HEWQFuSmvzI+nS6+Ll9yEgK6zJPs15DlfbCZNNGy1q2Q7LWIf7no5JhwvIzQxG
lWRkpWMlv6CBCgB05rWPMAgPlhP2p6irrlqfUdBkWGbO4sSUo4Pn+S/uzrQ3bqRrz3/lRT6HA5LF
YpFAEiDqZrdasmx5X74QXmTu+85fn4uyn/dRUz3d8QAJggCDgT0au1hk1alT59wL2R/y9jPd54+h
Uc8fOmPq0EKzu/mtooWPTIubidtUJtEPU/j4WsCzdu4B5DiYnaSWscFQuPHwwhSIh1o9LSwzqN+S
fmNMwfanDYWMb+kvF8IQKswVLz65g+dbHBqav16pVHjA6OyHtNvySp+j8cCmG+iAOQHCcbWOJx6c
bvs6jHxEQpwyfG3hof1QW5n1s+slOo1uVH9xx9B9G0x+4CnO162ptEzb4InhIKJY54r+Zjw8+MMI
ZaPkyvKp7QJ0huH/hQK7yQFxv6qe1GejLgSSIY0+4UPOJ6P3bfN7vOunV73pYo0QFgjjJgrZODel
aZ+OPX5lIkffgN5cjhhkNO45LKkAc6fEq5hOky8CpBBsfbzXyTz2sVt/jJQK3hsoV9+atUWw0IUJ
vWe8JnubXmGpYn6S5YCwY1YN4a1RNLMAuBXUexv99ntTEzVwAcyhg/1ojd1hnNJmF05G/35MDbXH
0dr9UOlih19w/6ppTTjgfoMG2ZyqH8VoaAhG+qHOFnXn7BZ+X3zd9jN7xA+6BEnAyHRuomI0D5w+
D+EQBD9srerxfIWL6RBUaQoWmv0CO6BabAE1RgDTZOwamzZtwzdEyRQf6i7zhjJyCRElq5Oz3gVr
JwR97gEozKcicgOEf/CpFaVBaqsLB54Lav5V3Nf3GNrjgyCG/g7PhwfZ8qd6gEKH2hYp4kJIl/c+
+kMcaJZXGVr24MAiRU6pqV7Rr6QhJoHIy11cZ5QkwyRvX1pFAwjZ9xOaYUhKwyAMUnh8FBy1ToWo
KtGkkld1W5WU6l24/KkG1KzzGzwJaE7HN3rr96/NJv86B+V4Q3rRXieTjTJTp2DxCMd6BZIy/dBn
YV95o1NHS4lUqI9DPE77EOch0gsTzFvtuNEA/iFiLbE+8YdGM/Maiz33m5VHxZu80Vs+vvAR+K/D
FDHAIfW1qyGqdNdrzbj/mQLAeakMshripEu3ui6jZD9o9vRNAdigAVuWHfrmsr9vlMYmCrGLBJ0z
x/UPPP9qEuaknUlmW/GxRtUcBZzOwMhaqfGbn+QO7SmyDnYvdSdYqhoXFJbxTE5eW4F+NSDzjiV9
piGqIAC9hbqkaU7fAT9Zrk1eKfLQ8poO35nKNz9bVWXc5rhIbrLcAFVRwZHZjZr2RaeOuzfxtV6I
TuNt6GuoK3H/uEparYRSPnG21mj+Qqo2oHXDRwqp3ObTda2E8X5sVZRuiAsy8eyWZx5tw/hYOljW
bNrRHSlHuck9JgHVFxnkdsrtvCneoe5IRzJoX6WjreAr1DTHdiqxuvhdjeAwRW744C3t1ngA5oUR
wqtJIhPf1737IdcBjDu2PuynJkDsYAwGy+a2gkQxqM30DfngvDMGgRAQQgD1N0wH6q9dEtRUzKr+
O4A6BHw7gZtxpKV7XJmsPZmnhnSEO1g3Y1+VXpP12ksOwOpbZ2jJPWhXCCZ+X3AFmwdwLlz9i71G
tfAwpOlwKLgkvc76fqcUssZo4EzptzlqcX/g6HUPRpjdJgKArAE19tqg+XoYuznEDoUaCrQLIBO5
3TkP9YCS6UYqLm3bVtGT3vS2VgPW0u35tZr77lOFRvk1KPqmvZ/qBA39sP3CcZy9jZ189JwkS++z
KTx0zHbfaR0b3bET2vkDTd+bOW5n/SZQToNmPE33L3Mtq09O1sINMjPa/Aj9jkJFn6Ig19/UdQxK
ak7o8DV69NlNmvJaC+g9xwqFUR9P05hS2QTNApwIZQyNbJt7MizNwUbgqMNRletkvgdhbH/RADpt
k0CEdzFfqS16OwYf5APnD2eZH6j1AHdpzOnQhZb2pok5ich5JFtBvDFU191Q9AuQodXqXQ0/9863
2ulFESkYMObcAglwG0QmAfMYmIQp2UUv9do1PsPv0K+HpqjRf0NJ8taFkERtrsy/qFCQw6XTTyMb
h10F8eyDmYqOxMqPtq0r45sR69K7JJgx31Tp+1kj+8/7/IcqHKAITcMOarImf5W6wxVYseZDa+HZ
Ts81bz80ltRQSXPaz06uQ84EolmY9zF5xPgll1hnbHrV6eih+V3cbbkP2ZS7BoShoRFlFnOk1JdX
99GcLUSjlJNnG+pV807hg4p4F06GMz14KkG+FemI4YqewmUlArJUty10yBKppr+fKgtbVYgRSHiG
vXWr5fDSt1zs7fsJGN07Tty63yGuSy5VDEUgIWIElAd6LiPIXJR1Vd62beGHiI2RVF1BlaWhDuJ9
LF+QmaCfXbU1YWa0FJcuvqlD8SnEU+AC9f1UxVziIkBCucjk2Ku+F0B1fzCF+4AJ5nSD5KmO6fls
hclmKoIWKYzOLyjo19NLlWjlp/MF+2ctB9qAEBNsiXIIjg1LR/Ap6d6x+6YCy/bVQXXlLnJFtw8m
I97OFF23kVF117i/d280P7EyUBuavjs//CIf+aTnR7fAUZxYCy1iObgANB+PHypcB0Z7QR3qRhh6
mZ4rCohuFE3f/cyS/bvSsQydyO/yCRCs1r/FcWzhAqiobuLV1FGfIeevYlTkIxRv/U6b0lt6b765
x7U407ZW0lTjfTEbKBgYUyy0SxoTi3bDv3ULmAJ5h6UkXSVUMhErWjU8cNk2KGYDnDcNP7H3YR1S
B9fy3NQ3fU91zmsTw0hJlRJ6OmHu0IwJUmNp1Wjj8MFqkizbz7U2Yl3w2LXRkMlI7y+85xMP6WDg
Lsl6WGM85/F7FoJgq3yscu2yjvu9jzFEcZv1Ac/FwQ2PaYge3KSlVwPMgJf82EVyC5eLnFkFJlqV
cRBR7lF1iJDHBAH+wiZYae5IutE4t5KMS8cwUd9xlhl8//omolRNn+m/UtgOS79K0K3rUrd/82vT
NWYTj3vwp6X9kriBAo8dUa/fqqKe7EMwNjNihnmIHNNVtaiPXDVjQvqQVjnLpcEMuNn5FaCF2yyq
BKYouNLbzt35dyuOmTXLk+NmKSS7yJQQevW1NEosocKHQLFMK2X14iWROl/SoCox9JnY2F+h3yMm
OcAXx5TLNMGEEC7D+GUw4fhyi21mIK/TFNLfBrgrvtm0wKCCDrKxEFpbEFpQOukGUQkI5WaAc/hB
ykVbCBqjjTBdEyfWriJvHrdYapVLJady9kh8I3daswV+cmOK3whdUGuN0Goywe852tcyHJzh9dCE
9jto9xIhubYtiwu7w1wCyNPd4RiWYgOgIqtcfiVXG3ymMZEpmjpX4PPG8KUWOVxtujbCSywiZwJH
iO2euGvqlgtVHUXmdDu7doAHjZ7za4tL2yuq/3DA3ZwW7SY3pFVeE0ST+Fa3JwcbC3TJNDxSLLPZ
VklH6wYPXf6oOYL4IUPKdXfYQu+Pna+lnSV4UuGJ+IkCvz69O78SjoOZMnUbFq2DHzCLQScsrZZw
OBgwyhMfsX8HVDMZdLBJojE9ZHpW3thA+zdY8tnkEoA2PbR7gPWdfwDzeJvzBLxk9FOkjhqbtGGU
HW+iORzllMc4+KLX1KCzAAmZJBLkMg2Tx5YOr1lZBxf9kU+ooLTjVRriE0TxLjC/y1AiPpmWMrKQ
w9Z9f2PiVUbJQwzdlzzmEOT26fsHnBxAe0lQI3vZJQAiKi67UG3krKFgmJk+upoWhcr9hcmtXy8d
dhRmHMOAPLOIoJnHk5Ohjb+83f7gZlLdUWkBJG52KU9PhcC94xbZ+eCBlbjxVRJ+hUNPOVGh2O17
uuP4AipnDki50G331URldNtPMYSycWzBvOI6+tbtpvjW7nJiiu5jO4qoL6A5HJsH4y4a4QFQEqZs
jvcMAlBlnuPDNxGSvMwt4dj4XIYu6ZCtJHFMZgxUwTYVEtxgvJxVZEk17Gpkkf5oxdJXE3Q9uEMU
zVI7A5WQbxxKT/2ONVbcpXDQor0sqLuSk3OtAWobjt75T7Bq7vMQKDG70gAIpAx7EYQ6/gSZZUUk
EehEtgPH+aHoSu1tHLuYigadgb3PKOzpfV/1Bp3cNsVWbZCT479w3RyeLvjWpsNDraI0A0cNx4fQ
iVsvznT7pRKJMHZdmWQ/60jSqpRlld11fV6lb3XMjbhfLQ1OAk2JiFYjActSr8f9VKd69/hfgQSV
FOv1XlObCbddlFY1J0l3ja+xRIq2wmOsb7i+yaZIYOqUGcnilBkNFCja2MHGn0UUoUOCnRBZZU61
Dv2MLuSvHKxpkxFF2k8uAmn+FUZF1HHNzBLBda666lrYlrFDVwYD0gGnXd8rHG60tDn9YvQEjoLF
NleZax3yKV5a7ZqZvMDBx3jfuBN/k0SenQJUjOYaKCL3LtVBH8FiMVLXE21G+irT1KZbxtvVoFB2
tJseP+z/Nc7v/4NgOYPN8vcwof+ZPdTRdwBzb79mxdcjYUv+3C+4nGbYoIIsAW1Whw5FNCWc/gsv
pIy/cDtwlGVikM6aJxj9BsxpBj+ygL4giKmjN0la/Z+AIc2w/oIKTLrNFgLnhhrYnyCGVofrAktC
iVEQEBlFsB+Pt2MN6bAnSVZvTSyit2Tu9pUckOhL0lw/+HHbHJ68oxPwHrHksk9Oc6IuEiywh03B
ksZ6cZXrUg6kcDYX/TvFwvW3MEuBhtZG6NzM8LO2zmCZL2SVBDu9sgTSMWD8m0nrERum33kT+30L
N4WaKpzC3jqISEwPOfoHmSMBy4G+st7A5Um/BJpI9oFvaK80CkSah/NOdJjiPv46WkkAuBpDnG1o
t2hwWlRCZRHuDP+D6pwRmfNqNr1yrLLP5+e+yvIepw5AkhyVqxquwkusfpKfGiaOXkgltu8SwvUm
csxw20HRoY0kt+dHWr7a8UtWlMmlMhZhVB0k1fFIbkv5RwAcfIdBSYutX2AcVBWiPaZaRQkNmanb
bgjMS1ex5TBZDwvw0uSSgFIegqnHw2LjWYzkaNm7uiIUm1GHARi44a0lqI+hCUqHLqB9jurEi1yN
3ye7GS/kT3Danz8C4qZkTmhZCvbc8SPoyO/Vlpll70SVmy+DqkYexqHnWssMJARTDkQyeKXmBEiC
zK91+ufUYFiIepKgf9jI5bKlDXs7rZPPiUXRfILFBRvGnZEC/uwnkBeacJhfpPVkXp//auv1AQLW
YW0s0EKLm5ZYrY9g7pBuQbLkLeQo2wyg2d+YcADOD7Le8MsgkgzXQOWTy9J6w/dBU2lRkGhvMe/Z
Q3dusxLctbsf4w+PA/3RgfD/KYhasar+/mAAmPU1qh+engjm8id+HwnLicC7B5yp0HqQj7LFv48E
fsTlj+zIISjbNMDZQL+PBMP8i/8TgClYaVY2V8X/PBH4ERFVoYSHdIRNfvtHGOoFwfp0E0ub7cPl
eSmocNF3HkUWn0SpYjKpPzoZgKysNT6GdoruSmuNwIzimlIJcrWV5y6CpHVafWC16W9rCzOdJrKd
W0zByitLnz/5A3RnSv8OfCEDeikZJ5DNLpwHOi2pkZHkiHDX9Bp1+AWsOOd6+90C2vi+6wKqcUM9
up85g5y7ILPsB1ZsjNNV5VSHcTRjLKspCN4NE0Jnk9NPVxPt3CWzo5w9oFH7WcE7fvvkG97/imJP
camnXgveJtxBl/sZW+c4sNRpMGMoZy7qQJVP90YU2zTvS082gqQ1yOkQzpQ6Mk3+vrX8n9hI/UON
A+ADGP6y+Y9dl//42qJI+9+Ocqv/cfzb5tfvgwfU2NuvR7/x8jZqp9fdQz29eWi6tP2XA8vyf/7v
/vA/Hh7/lndT+fDf/8v3osvb5W8LeKyjDbIoi/79lno7PPx4eP4Hfu0o0/oLcVZA2aj+KlNKh5D3
m5Og/4VmtwEXgSyLTirsgn/tJ9v9S19yJ7Xcssl+TILxb0i2lH8JDi/TpZAkqCKxQ/418d/rhHf2
t6Lbx+vGhsmyFGQNm8uXYPcay8+fbKcuRXnIhf2/0cpx8kDRqddpotBPoot9ndX0v1nPNsw5GftX
T97RiSV7fJ78Gpp9bEAStXgGa3WeLA7hbpOUcqNqLi2ZaZV3Ud9EWwer5pt/MhQQdi7XpJLG8ihP
Zkl8Cg1zziGsDlaFaS5+flFV4qzBDr8wK77Zk/j0a1YuyHvutAYAcbHaiEaAJpdomJURhdbNgJji
1qqs6eX5CZ36bMCOEOGRJO/PmCRdFgSxXxZyU862e92Kyaepq5c3XZdXB6BguKyODQa2eRePxoUZ
Hmdvv2eoSO5tCC0Wy/b4ZXYgjXCRrSAba22TX0FByykApcWuz1AzL/BX3Pgg/TfnZ3xqtbh8Peg9
jMshdDyqmw4l4oaMGrUoXQf6NG6qLsqvS+SzD+eHWj7Rv/PExwkuOSJAf5szTTzqxD9ZLU6LUrWR
2QCqzQkcS03es7PtUL2262TcWiY379BB8xVi33jnl43wzo9/YgmxcJZ4YDJdaa7S4zwKY8NJ+bj9
WMe3ZuECJ+BjtvLCOMe51q95muAZ4TCYtiAXP36lvQ5iNYhjictfOh/KFqKm5tjNizIPa8C2oXN9
fl4nPqHJpZBalLHUv+Wq2OOgUEO7jLtFooMBswNQLbglTu9lO8cX1ujJoRYxKFy9yBic1TUuJY8R
Jearm3GovuPfi6+4k7avQ5mYF0Y6tVgEA+ESppsUJlfr0u+Bw9Uy4iVOTukhuQfNEN1p4w4bieZd
Nur4fwyyDD/oiW+8qHo9255/qye2oykMA76Pjdsrl/Xjrwh7xgDEQd08LE3tnet30QYY0HSo2mx8
31EQ2jq+m174lCfiDyvUoDXELY5jaBUDinGC2WDyfgvoF1cQMxAgR9FjhyiTdpOUGm5RtYv1URfV
P89P99SXFZQCDBe0FTymVXxF8mjsIJTiMJyjW5wandzPKdcQp0Kk4vxQJyfJRYeOEhkV5MHjN2s0
VMo4Aa0NGLZia6BQdRjt0fhWNr19l3VTdN+neFEgwmJZl46RE9Mk+ojFcYTLqrO+bEWRhchTKa1N
HsbpdWNGWGwbYK4jA5X889N8vNiv4p2g4Ezrgns/19LVPEEzqcSgLrAJahrAbpXCls5nGMfSRhl6
Qp0Hqar9gFD1W5EVKCnF6ocGa+ZC2F3qV+u4S9GFE821iA7CWuLVk7hLNarv55DngFfBcvbD9yBa
XC8KF8JMicdXHOI6aoEBBD6K80KnP5x/EycCIikagdF0lE7sXz7KkwdoqYwHemjB/8DKHvdgBIiQ
Zgp3tjXmu0TU4Z+faUJRwHH0JUGko3E8XplDb7bkwAKDt7LTI2SlQLVFwB4158JaPhGmLNJQMgX5
mPCtpjb3Go1+Gs6b1E+5uqvewa3LmIa39oCli49ez3WFXtGDKof0Vb3Ad86/2hPr2TJIczlOqavp
ahUmp97Um1xDGSGQSPZ0FiBEKBrTRtOn36Xev01pT0zVcZa8mPIklRa5ihBl2fa5TisS9Sqpv5os
gT2f3wPJH8JmlwaWCVhMD5DQaHG8worZOz/TJfStdtPT4Z/5SNRY5haThlptvSzZQE92FXr2F77n
8VJ9zNS5ZRuPPQp+tzZDoTE4lOEkSg/VX8SrzMz+CAxSbAtX9z269Mnt+VmdHA/iKCcMtVFYkaul
muZAH1O39Oy8brbwAYZtXS5q0UP0FSWt4ML0jr/h4/QoLFOSpBBhLGTR4+F01PmBRHatp5eNfoWV
dYAzjfk1KS2fazlKy5aLFr3NbXwLls26EBGPj9Tfo3O6GSY7hiLdarFqnQHFE7aY50sDgXnkTvFn
wE4A4Ao803QwPLpi4v78Gz416HJJXIorFpeH1ZRxpKWXjhyGNxhxdoAImXp6Y8X4HszJT+XECfix
brjwWY+PuMeZgpnQOeMMmrvPoB1+nKLblZSA2SsJkjUqUFIpJ3tDjRllPpRuxys3MLtdMJfiwks+
saJcdifOHSROdN2WR3sSbDufy3029tQkWphCraYFLxBmdIFAKwNIBiIX59/vqakakKPJB5kwRZLj
8RRu37FpDrVn6PQ1xyhQN0oOFRRN20bYKK3iBQJXvymh5l2I8yenCuGf+xr5KAWa46HTUMuUH/Jp
JzXEt0huoh/ctuOHjofw4mm89GqX3syTGPTrs1JtI8AtegPKXYVAvTdt5DgtEOEl/vCI9QAltUMc
kgM5l+8LZVfOpqQ2hl4I2vUPYHbc+9jnRBe+mDyjH9SlhHGVZPx6JAxaqDLQSgKlszqAEm2k2Tg3
tYcv03v2l7NzA+oMcGcAmWLfdDXWpv0CUD64aB1rsngYxA5SSHchshwfRL+eQyxlTGBhWEmtDyIV
ZYuPlNV4Y2cljDzNN8kQ4LuCrvqFzbWsqH+fBL+GQtuWyg64N5KK1WfX3FwPh54GcBYo984azGLf
Q2v9dH5dn1pckqb/0iSjc7UWlTA46UJgNihM1eihmJGb7lLkzd/rnQ19HvLGn6Wmv6clKTYSp1Dq
tJfF92Tjtn5YKUCLrTeiTLPrZjS2XUcMh0HE4f7P52aTHKGg5phocKzWMYBI+slodnlpWlVeqWN8
PuftRIsI/ZtgQmPz/HinFgd8J4PCMmUiAG/HU2vqKRsKYUMtrntMKpVsr0v4KxjWAl06P9SpcETW
Z2O+ZrM+1ioC1qhTPQnD1msL29w2cs7fFY2TvEotdNsS8nVYmSmKZ+2IQNT5oR+LeuuFCXaGYr3J
P86j09qTLzjDu7UnO0IJMLOdQ+POljdGIGhQrGx3pgaXNZqoik9R2FyH6ezq1y3YuJ3WFsgjh2gK
vGpDTAqyESTyrZ2aGdqeWugfLAPHITtVk3NhJ51IB7iEQSSkOwuKc4078k1Y+CbcGnh0iXHnOuOL
UejGvZvn4asxGDtUPjXxNWqmfId6sHt94X09D6cubUowkIYU5K/rZZHKeKKQSflchQmc1LDzUUFC
xRXSk4auEIyfxkTh1W/cr2W9uGl0AEGuHCt29m6a1+/Bz4kP55/p+Rvh8OTevWT0i2jNKkWxyrLq
W5WUnu/47U6FHTpW2CLczHIwv1T6JN4nZuq8zupmej0hCf/5/PDPV+9ydtu8Emq3JA+rK2NvlWJw
i4aCh8StgYa4u+ENib3ZdOCmC8hUc4pxkzHV+YUturolLuEHhiDRW3cptlC4WuLh08VLHUVZHfgf
3ox9DXd73nNg6ZixlkH5U2mzfWjsAU9h1y9DT/S2+cqI9OH9+RfwPFIseGLiOshiHHD0VbYWKt+Y
C2wPPKGV6tFtgJ1qxK/UVEyHfzIUIRRnLd7hevWxi4ui9RkqgQr4rQYkiqdL3SAbqkL7wkY79V1t
KkkOS90xlFolSUOSSIH/FH0jHbUBFNEGMGi06hUqfM78He8sdVVVoxrJ0Nz6UmA6tag5LonALtIq
5ITHn3aMs2bCI6j0avrYt74dOptIBw3hiwyzYWB319xitcUnIry18kteesvCOY6K9M64bCzggOUw
XW2p2MeqqDVThEI7J38ZlP1AehTa5u0s9eLaQLbgwhFwYkCSbpo5vGmGW19U+6lvwZhpGUosNaqW
FeJi8Ask3C81omIYGGNxIfI/v2O4ZD4IICyR1LTXEGRflGqIfJQQYWiVEGhixBNxm6JO1/i30L70
K5g+yT/YsYhnccwtIHLudMteerJj+6KM0YxICk+1LfJ30B/vRtEEuxGK52sNH7ybysXaczsEPX5b
RYuFN3DtH3+8izjp0N+iVEsbYV3baRwzd2ErFV5t9cY3+H3ZXqgx25myri/EhhPflfOZDhC9NUqH
i6bZ0/kC9F+WaV15gOODh8Z00T70TdQHW73eom0+Vxc+66mYuOSY3GuWGg/98eMRm9QsgsnJK48a
MGIgWtUil+H4yTtIwv50hTlR/6UilpZeRA0IAV7bR9sx8FXq/fFbFkuVCXANhUs4F8cPwk96LZVR
5RG7IY6lbk0PbLSMraA7Hm7PD3ZiNTNVED1SUULjKDoebHZEX8FeRg0Vrvldl2XiHhsTeZ247muC
f+D1WqRfyAWWb7cKEsBfaJqgrbUwWVZxX0KCHqKJCQb4kN4PvfS3RO7s+/mZnQjDeJMxxnItp8a9
mllc8ORykqXXuTU6KNDubzDMaTazIh3bAHOfJDpYXVruZ8Ru/8HyXaAE3JO5rjnP2k/CrkM5KvJt
4TcvshKz+D7s/XGTW6Oxt/EGti+s3xMfkixi6WRSa2cFr6fb9tAdhF8uytToscMGQzlEDZ9hDPzQ
G0SZ0PvXzD9fqmxNMCQIHFHbt1aHTdpjIQ3TjmkqeNJZ4jov22HO3yAS4Hw6/zlPBARWJ6wP3GVp
JayLdaJskJZMFPmjgJNeVomB0E6m3RrRIg+CMPKFjOHEOWoBBJHSsMiWwFMdbwy+lcKBN208Mw7h
uyBVf89ldFKbCGVqWHvF8KKGnc1B0/qjN09IXp6f8OkHANBCi3pZR8sLeRLxAWyGHGQ8QDf7+Zfa
T7sX6BthGQDL+EXp4vIkRydYRK+KT3Ftfjw/+qnX7QBlWDCoqM2t792oecb60DUNqHhaRK3vVCj7
lrSlsZ0cbwj4l4D7z+stS18TON8CZOAXzir+qowKm5Spu3XmRF0j7I5rw4hErK6N7/I4F4cek9EN
1lAaFK8s/jB1WrSJRxcctub0v3QT/7b+/SxE8TD0dGHu6hbQknUBWk+GCuW41oUKM7R39YggCRB1
a3f+JZ8ahWsiYRAxPG7MqzXmu0mO16qNHYDCXSFuMaio+vpSb0quw625+MlCPKMjTCN+fZ7gI6Kb
M4yiLcBNzBvx5D4YtRwW6a3g+vyEng8lqAqaqITSpeDNrSJ7GShCG+BglHiC/DPu6+N7Z2oU2HkM
tf54KLK9BVhNpq0DEzneHu6YYauF+SqiesE8XZVahDC2iAO4F2NhTfGFSPdsP1Cwp+2z9EwXRLZa
XdZk7UBNHSyxhVL2Da5A74GhLnd1r2iAZIN24UU+2/yMRPdsua1TQiECHc/OSKZAzGpcfOPCcBth
OPkyjvP2lT7I/k5HO+AG4A/UBL8JZ9yxa6yEz7/e57XGZa58RglhEfbagqt6Gn5UWSwUn85Em93B
0SUwfDhJyh+tj/i6Ym6ZWbX4aKGsQicsq/oEMFA8kRTD5EKkJanH+sIBtxxgR1nD8kBcqeBvAQGj
/Hj8QENZzYmRZgL1f8364pQmjgBtUN2bQfpm0pr5LSiS9iEcDXlhpZ349KSiBhVgXDUpEq4CU9bY
jdZW9KHSIprw/RP2ttJxTo1toe3iubEvxJ5Tr56qBKUJ+iaIja4zUbebRTd29ryljEbBpDZAy2Cw
ULN707SDt9XIkuvlCCG43070eJor2kh4s+ixX//sdZPq3vnVcGJf80QgQQSdq0V49/jdQyYxM7gp
OpptU3woKtSGSszRPXZ5e2Go53n4AqfhmOczU37n/DseyzRzvDd1B89CunMe2vS9h8pbfzv1Vr7L
XMp5PVwBb56HaaEWYOI1Nc2ff3KyUxCy7oLOevYFsH/KcWAWmJ4qozoUPsRMDD4ir0QHzRu6NLgQ
XU5sdyqJtOxhtzpLLn4856hJh8hOpL4VVtheKRlWdwYM35vGQeHKaISoPEtzq9cARcZhA7VCsy68
9hOLHNDCku5QkaY8J46fAPNkqqmInG6piSU3pt6aV6PfzO/z0ZwfhgLn3Quv+MR2RsiWijTiVbjd
rXfVkJnJ5KIuvk00fQhvFlWEG4Fqo9ygoYHjJ40gBwOQIoPs21mLReX5JX3ilXP14ATRyXGY8vJ8
T9KrMJagBHCW2mqo9+30dG5RE4Aquy+R7pJXvlQYCZWmv6/Mft6kU/gPzkoSDIsX7pjACtYvwErj
GmRiPW+HAeHOuEMorDAC5CtEOGzPz/VEbmXB/dEXzBjppFjnkmPQp9gVO9Z27HJkppIS/R5MrawX
TojzHTr26nOTC6wF0P+4TvDBsMixDPlyqlUNxbgNL7Chn398jjTw76AQJdnCuvQ5UeYzYO1JvKCD
8i5A1fOajLa+6rC0uclz2HY4hfaQefENP/8qnqdcVKYWahKgRILLuuaYoFQmkWORyHlY0TXEyf5G
Y0tewMo+302kQI/kXlaX1OUqhkUTre0ysuSWbWW+dQKcDeMqtLaxqKxtkhBALqzm5wGa4Ra+5YK7
kZg7H69mLWxAOwsci/o5wYHAH2dPiCa64kuXu/Nv8ORQ1PYo9KECT6Z3PNSQdo7mpLm95TA2Nk7n
sG+aUG2gVV0Kiydf46J4QYlCgJpYzWoOatxcQl9u4WK+GDv8eTCyEF7v+NjgYc16IQqfWpXkdkCB
aZYtVYPjmekmStq2we3OnKryHYDgdMfWLbEcbOI35YxUV2Zgr1bYsH7Pv9OTE1XUutiaJrf31Tud
6aai2DXwTiOj3vSlQAVxCPU75LXTa/oll7oxJ8ejH6MvMtzPm+mGU2DHSB1s69LahCePDoobSO51
qZ8f7Kisf5yf3/NgS2Ft2eygepA+eBT1fxJs4yyIUiNhvMHmBZoBSozhJDFOmzNMi1ycv7AWsZF7
dZNDC7PpwpI9NV0an5S5FuUN+cgoezJ8O5aZSFJer1lO7rXvS7EH0hRQlHetm3kMLvXHl891nKpC
rNZtB++8BbC17gCU+FUgKFzb6ErG9V1KD/ut1tiC3LH1t6Jp1S6wg0v58clBucrBc0C6g5LF8eoV
aHmmEtXiLYhL68YNcFkOY5Kn0pn8a+iV1X4oEQD98w8LD3EBZXDzQ9jgeFBjjOF6DrncNo5fYNON
YumuAZNiXWHtav9M9CDDCtGIEsAxEf43Vq3Cd+cf4dTHBQBIqZRTlLN8lZ634YRXTGjKre63EhdO
0XuzofnbUpvbbde1l25Gp8ajDsWtjGOEYvgqSrijk6YZpcWtZorpu44M5g60Z/HZAFkvrpqkSL6d
n+CJgEvZC5zAUiOwQY8dv2NUMMsi6zAkGhoDjf9winaSlNcLVPf9/EgnpkapAE4Y+0RwkKzibdyi
nIXOD4qvwKxjtOWKWWIeFCGBFVfoJf7xaGCuQVyTlQDaMsTxvIoE/5450hXCnoI6FhqRVxj+IDSe
oIndtGF/Iel4PjsiEBQZcPpL3WBNS64rVERtaGbeiFb5TnFAb4ZY0zZZHA+b0e/7C0nAIyPmOAzY
oHXo8JLbc5VZOzWUKS626LCiWJJP5vfRipzvztxkr7Oh11/qs7C+ZChy3oeo5uAN1FXJ3lduuNOz
aHhBKwI7Vj9v0J30nY8ksNx3z7//5WuuH4/bjQVtikScL3H8/l2h0RPPQ39rm6l9zc7ESWxCxu38
KKfeOjvFIvZzkJPvH4/SoDUGFwOJZnzRUNRuiuigMvUuU25zaLX2wgp+HgRpyXHAuGCGDDBDq70i
6P2ROTb+NsHvAGUSrNpdvxBXepCPu1AqhPzD/BKO9PkGpSRE3sBX5oBj9xxP0RJoqYT2YiSAYOrG
mDMkGhMs7kgz/rhdQ2pH1kyKAhJuKbQdD4UqMRJVZcO9OA3HmzZQ6sqyq8Kb0xJ92kGvbucCBdvz
n/DE/CR3Q8IP5IgFEHw8aDyGI103OwJmJ8G26PgtB4Pq3mYtLrZ/PhS9RYWGCBvHWV9Dq8wJwsQ3
QwrqhvhZ+jam4zZcAbaCNSb784Od2qCSE5pxuAnyi9UO4OZnD8OQR57Kx+KhtPv61TDM2M719Kj2
eiZKDmprwtLQMevvepcXXpNjfrLFTMu4aluOGrQSu/dTMIR3yINcgkE/ZpyrLSophgCiZZfqlDqP
33yRpkgvoxHrjf2El3ltYLsZmXhrx5FcJFwGbN2iMTPvkWMsX/r1gIEmqp37Cl3mu0oU0yuUpjEr
1MCkjpiENVdxXnevTC3MP2OmLXD3dQW9zEobL6yZx+i9evSl+QUZglI6DbDVTkRktUCFvA29Ts/f
FqWeHvDvCBeaVLjJ0ai7CrOm3SddiXMlluZ7jUMVckLnvExzM/DAjJQX0vtnkYhYB5eQXiCddP69
SpAWjFg+hBjPxQPCikGeNIg2W1QQE2QT30jdz3bn19epAdkuHAA0rpbCzvHX89u80HCywFBHGNa1
GTbipuzMES1DqMRl/79IO7OeqY2tbf8iS56HU9vdzwSEPECAnFjJTvA8D2X7139XsfVuYbfVFnwH
QZGQWF2uadVa95CcreebfQrXjTDgcyme2Zy323gY4IymhVNOgJw4ao7QVYAngEdYkcYJ7w/t5qkk
G34yCnQEAwTc7luS9CoZSvBmMInW6hBR09dvmgazkMLoSM8e0zavVERY1V5/EvpglGiE8YrgwQse
dJ9/KTzG+rJpzWBWRvcCTQvTFfrWgWmO4+v9Ud48W4jA/qMM6Mj++L6LawxZRykKwoWdivWiRK1D
hSKaoc07K3pSAg25cqlfsfuZsIkpz4Dlt4Vg4uM3xRaCMUCfaLeAEiKCG8qID6UHLw11TJH4nLLH
xrEzFeHovE1D9lHUX1NNaB9xTlre5thFP8Z5JE7SNRlss6HljwHUA6WS2jRt7e3qakBBaA5U/SDG
ZjNoEfIOq77qf36TkiywrFxDMtT2nC21TSY9cmozAMs/XUcPGwgF0KKPewtuhbVx9jQ8HBVvNV2y
ReV7eDuqBYKIMwNjDgw6Ck+iiqs3YzsVJ9/uJi2R345HgwS5cSLuU09NlMBERG/iTWBE/+B1wzMQ
e+C/c5omSgBY3ny/gDg6ITgfnD/Ab3nhU1mAo77XM8hI/jRTmtekOMx9kX48aEDbjXpdzVbLLoPR
ndWGjiOyWajtUczew+w6vZ3QvIC306IG75cm7ixqjJ5kaawg1DO0kO9v0NvZQzmJiglQGcomVOu3
s1fqTr7qFfH0Efd6K3OHJ9qN1sk5fjt7RKHHCFIFw2rESLdR8CeJE8rTkKFw+vgNa6DsYnTe8k40
YwFwE40+fIzU3jrBEd5+TJIu7OJMdgIH0B5LxyuIPT2yFUzohI9j1GWPpircS+pG6ovlFvPJMG/P
dOKZVGgcHdkSlGa3w6TrjkZd7wGaRsT3Yjpz9TQi/nHxNDwS6PxRhrPc3q9RXD1LFuQ8bc8WQkMq
QTfOdcDr7c6WJTYVAY7aCBAQwsZjEA6CJOj0dL1ThguYZD/Wpu5ajrMIrVKfr4qtGK+qBXb3/oK6
vVxwqsRnBeUW2f7fn7iIOEeNnXHIKdqUX6K2TQJVG5xn20Lp7X6oo+llXVGWJ7tDwGF38uDrIBQ9
QjUiHgdcgBtjDjptUR51y5l8rR/ESbZ7GA9BILj/FDh5mG6nty8MTYAZlb67nXaJlZIPONrFm5FZ
hSHbLyfP36NPCXCEnWmBSSIF2sYbbWHzXEDEIXfV0dfUrAiXxMVWT9PPmvNHx4DkbVP6hgkK1mEb
Ku2V3MY82Qo6Jx4vaHRPoVGh5PvzEyaFzQyLlJbq8G5/xGKJk6hFn1PA8cWspbD9BO8hFNGzv53J
0U7OtqNTBwAS+CoaRHxEOZ8/FC0jmp56g/xXMPR9S4aVaQ9FXimwPbv+uYfZHfRaZZ8sktuMhzIe
Y2MXQBWhK7UNqjULzV9nMLFe0EBHK5k3vp+XeXxUHcEDpKrn7r2rtOUfJirTz3Ouzl/uf2Q5VfuT
AOIwKQb3Jezt3VmLmsvi5WDAAqzukrBQR0jxY5s+aIrnfeS92/CYqbxQsRvx+/3IR/uDWi0JDtel
w/C3Qzdm/Ehswfd2i6a99ubQIuReoygbD4M/9thw3I/3nWW/HyotX2QcNLQDAbFsA1aFpea2GrMh
cb5MfB1bANiS8ej+I1wevqFeFnqFQEiEO6yN+q/qL2VavVPnqf6iRVU2+2bZNKZvzJUWX+q5cXhU
pQPumfNYTzjxJIUQgQsy7zPKTdq3gqLzEGBNX/aPIP7zPlDbqqFKYtvZv4YzzH/l9lwhaBlh3Odb
2TpWfrNOzQm84WCJSW4QmDbOBdKu3boe8DippxWCeIuVJKa6NubPuLddUhwAgqQdq2Dx7DbQqdb5
yLee4YZu39QkRJTnsXCVwkD0Jbaf3TN6r7EiF0uuFUH/xTAH+jp2p/4H0aoeD5CsGz8MGqBU37Ry
PkeZGvrHVlts5LGG1PxSu7hOhE3StQjzY6f63krHNvJ1ytuzn4qRxBs0V5n5Ma0XuEdJKc4SkoOj
ldYwmKfv4gY8DbZDwBq8tJKOxM5RzDnUvKX4gLhu7PMgXy73V+lRKIuOMagEen7gbrah0HVvGo0N
yboBdsnU0arR+pVboxhO6rMHB57kBv0v1O5CrFBx1lCOJQmwRu1l0pviyyqfRj6vQFz1QLTOj7NV
r9f7IzwMi5sEJBTqFOR32xGaZoycSsoI3daeKt80e2nqIEZ8y9VmbL54yPVdIrNzT+LeXFo80Cnh
yeYJVxfRt3EX10T23RrhgK914Rf2rLziT5u9vz+6m/mTUWBpwm4CTU6VchvFyQw8pToQBcYQw3nB
vMPHLbd9NyOJc3I/3nxIGYo+Lc0nNNSoqW1DeTE0Q7qkE4YOLotRi3QAOhiaXthX/w5zOX3CnesM
LnQ0Ph6k4OTAers3atpmqVkjnqwiVBQx5/6IySb9BFt/NxbWWU3raIBSaAIQFLIBYMK2Ayy6NdIF
3rVhp02J+2RbQ5q+tmTj1idj1jmp4prMw9JFkZx8WvnpNlcFnxagCDgZdiBP413uJla85gZ9mMJG
5a0fL+0aNlM/XnHbFBfLXMf/z3j6dqQRvnVY0REvbQaM17DPuBRtV1/BfLnXeDLUk7vwaBZRQ4dY
zh9yOrfxFuxGpnGppxALbuMz8AXQxmNkjhcQ1unJq/gs1m6ZYonsGbneTaDrhH4Ri+U9V8to+/WS
/JzeFjQ7OW2oEOi8JWin7bd4PBht0cwr2WhTWp8GBO2DZCrVy6zY0c8Wzr+HwptGLg/i7g7PfMJD
r8ZRNayVznsQPLIe9K6vAo/t8QsHF9EAm8g8jfx+O1lWW7uVpU9TuALU1y44MZIboelrniTAR4ve
po/NdU27Dq7LNk6CYrk3mO4YQitNfzeVwg6XHkuaBrfenoxsPdvfRytDguA4xCATQ5/bBnQB3EOH
jKeQ10R/Ve0Rw4SK3nY0jz+nA/vflQHxEznP/8L7d7lfXVJo0tdoDGt1qS45AKyPLIzRR7Ese7x/
AxzdMxKHQIeV85Eq4nZUXUTvIlbRW/OiqX+qrEb7oCinlZ/DbwfpEKCsLDbtAcv5iAd6UiSsP1tr
H7BFp5loT5j3pnWTn9xpR+cwtO//xdrNE17Rhov9Epb2a489pgKB2sGP96+hULQQUSUnzAA0/8Kq
h6uLOIDEWDjW7o1ZZA2GwZCKsA0Z639LrZtaPx7c6GTRH35HEBWOlPWAx7m7Y5BwzzDiZNHPC1ob
T9DXzeck7vvuQc1xf7+/NA6DuZxRkAIo5+/RG503e3DemilUp97EDxurbQwDO2V5wIl2MvxfiEZB
kh4pUg7Am7cLEVs8RZ3ybILaXdbv7EhQaZ2N57hABP/nI/HtaFFIYxEeWNtIEeJamtLnLHm8nEIV
0dYnyqufEszVT47dm+cqByEVeskYpBuLht02kr22uHCmfMGGtuFnZcYE2an1XL4i0ss04M1azUoR
rHPx+f4Qv3su7VMCWsDsbLjTPGl2myC2PSXHeJ1sKzXXF1sAmK6tpX7IxonX8qhYD0Vpzu9bzG+/
0NqKXjo9w4qbl09+qZO6f7DRCflTjcYS5RY7qf4djWn5dv9HHq0vCbKVGQsd6/1i5i3XZJrH/eep
wvqQYd3ou4US/4Pt6Vkl+OiyIHunA4ZBFA/43eKyqtq1W4dLqYpgBGGz6VxtROUDvIANnw7pGe/4
aGiytE6m+x0gvltiQ6WlXCXYMUkjn4tX2dlnU74n68HtfiE5ojAhJd0gA1AO2q4xtm5SVNjqhXab
Ud6ipdZ95nkyYTjZUJr9hTNBXhVSVRYM5L4sWUuwBkUpUj8tix6FWgyPlZ4aASCR5HJ/eRzN2Xd1
bFpc5O57u6kJhltsCm8IUdFUH2MdPPBcmcuMH30OSBk+85/3Ax5NGlo+ks/Cl4RfsP2Sk9kOrpFi
Nmf0pvIUF7rI/WrCOqmah+jkkjq6diFKgzYEXi6fJttYMDucejGJVU/m9Jrn9qCEPAcn52S+DuJI
wAsYI8lUvCmdOzqCHWVPHEsYyZNVLu2liE59DQ6jQL+DjsE7y9qfNlaWlhMgzpGiVI9l0FQn+lOc
6sJ7uD9DZ3F2ax2X+45Ej9HYSzT7izs3l2ZM0pPS9G3pTVL6JLWJNQ5eZ//ewL4hnTRAdWGjG8ny
jAA6Cr91U3AsTW2Rf1HR3P5LLHU34qdTSFnzMXFyRIgX6y96hLpxUYF4P2lqrOD2FwkeYFVaOBxv
ujP82VUaJmOqkaQfhrQq9DBqqpZ3vpbkybupy6UfZbEYkz9FlbEGI1rNSDelmfmEV73jXro6Xz92
S9FFJ6ngwYYjbYKhJ5sbILh3Wae0vwQaBywyhtkauGW6fDDseno066yi5LEovzCbpIOsG/kKgjW3
3QN5VCEx1yE/1ZI6IQgv1M53hqY5ex7Lf2d3F6LzSf8IpiyF233lQe/bMpsadQiHrvMunGnZR7I1
NaybUsM1ryrxZVS6k8EdHCYA0xkVVAIqmXvc6Yp+9WoMfEw1ha+KrW7+2hPP16r5TEvvaFeQeIIB
gi+ClJP8+x9aAWNBVQVE8cByzZE9W8r8s4HJ1UkucxSFeaKUQqmIh51cPT9EaRR90hUIXXBeVeVL
taQCc+wG4/X7W/wW1cAEkbYgKomsGifKbo9b3pCbve4OISFGNbTdOUYEFoR4UFWp/Z+2F6b23GKL
K96Krho+AIRf/s5sW9EuppZTM77/e47mUSJ06P3TSSbv3g27gmmc9JwF0Pl408aa/ih04xvmwGf8
gqNIYOiAKLMZIDLutkMr1FmNVtDmLhWxr5MWV49mU+UzZthmdZICH20JOZe8ISiNgaXbjiqf47zo
DaUPtV5xtLc6SMHcV6dMqQOzXdP81ctgcfjC0Oe/73/Po0MGnAinDBV+LotdYrr0RddrIAbDxFIp
2y5DQfuCXsdvmhfbwVAlyy9MoCNFfiHO8abe0zYSS0EARplIIwok8BQHay8gy/O1sfXmZO0ejo0E
k3LEdyjM/hEIftjM4UOF9WAOT7TE8Ci3kulhspvxyXKqs4PtcMXQA0R/QCIi92I+0NFmMlvOGLOf
opekVgzaEZ72bCTamY3c0dBQMZNAc4pIIH22C2aChjxMqckZQ5HlYcT2DjFsJ706fTT8oRD/JG/5
vq/2hzbUEw+xZBoZBN0FnBzhJZSnQnRztaCcRtdD/ml+aWYUhH1R9vOnajWX/xhKy8VqLFnyaht5
dbZRjj7xjz9jtympz/WoxfEzJj4LjvE00fD6toLCSuJfuDE47rBNgj4gH6bbESeJMdFi8Eg/R20M
UtSXwB9m/bXtZvNyfxMeneUukhzsP9lE3d/0mioybV54ASeLkiP7pIs3kpjz5X6U7yfWfg4BVFIV
oaBCYrEb0eSaXT8rM4bRHYKYlwxvy6uRuthDqFUc9rYr3qCFVb9JKhVeSjnj5pXHw4Mh9SN8yl/z
cO3y0VkeUYvVH2BH1R+ryLKeBt7PJ/n4d8Wgm99qsdyAW1CZ3Yue630RV1nXjmGmd8O/eexMD/2K
W+i1YjM/NE0P/rTEtmN60PW8+5injvclMY38Cs4x+wtdaQ0j8MXtm7BrMO68/yWPViFQP56TKOZS
o9utwqoB2alRAw/7CtPioBWR+wj4xfqz78czruBBzYIAUhYdLB+a2fK3/HDP19Q0+zha2HgOXhPK
XKLj7Ao7WNNuCGgC/jP07fLYzOnZ6XkwSCqfgE/QIoZncrPju3pFKlWnoDt1cY335MxGtzKSulAz
ZveMX3IwTjgX4Jk4YSA47EmY5hi1YnKrKcwi1/TtcdFR3xGOL9qmeus1rX5Nc/WrPov+5HlxOE72
Hl+Y2hoI4O0HdvoaFGBRUhtwMxGWmVVe2klLHlT4II/3183RKUoVnhoAr1pQcHtJ2ApswWJoLRu9
MtLHdoFKXDnN6HsYYAfKgB+pFvXi91jhiFFEmgWqgcDj/R9xOF5yJyioFo5Se835KcqhrQy0vmjs
Ny+rO7RvdMXih4yn7b7j8fJkgytJB5yDZ/dtXYhIrkEZdoLk9ZtVxdZrVBTusycy51FNkNNb18UJ
y6bQfMdYnIubRWdXxkFuJVG5//cb9p4G7jJRnTYKin56332ZVaR47DZqPqgdKmViTr3f+6zMT2b6
4EQnN0WRhn3DO2e/a/vIQwEZ5lA49ZPw8y5F3I+09STKQRZAFMA33Mic63vEcxyX2VDYRNHKZf4Y
J1mdBa05OO9QW1AvUUKl5iRRPRwXEykhMFK2apcuqmraj1Gv8jGR4F390uvU2tcTz/z35xep9kOc
XX5jZUoCOJVaJB2Q5irmMrq0TTGEohTtCXDzcEhSPwgNNx6H+4S00GIsEKyR/TCUcZit9RIA2j+r
QB6tQuCheMmxFCWBbrsTbKPt1CZjqjACQAMadV1yX3O+jEvXhgln7WO52GcgwqOtzksbHRQQ2pIU
tA3q2rVXlOP3im5dPSORjE+1FQHZgK58kiAeLkVZOEAOSoLfdztdW4FNDAN9K7teoLSDTNX81eV8
g5lZhHHV9x9+YYXQYHelIJ7E+G3HJtzUqOOZnMloDUSg5wmmSDkPrwZQpKdfCSU9QikhUDrY5U0a
ZtvKIntyWp/nj8mCtUGLTfPFqY3q5DMezRh4Pggo/EepWt6SP9z2ZiewL1bkYdXW7R9ju8Z/1kts
vRGVFn28P6qjdS8zeVqaqH9i5LMNxTt+cEYh20lq5n7MLVH8obhV/SsDogzGqxZQO+/2bZRBVTy0
GbnxqOIpV72oMQTMu+ZRVOqZu9rREsRCCskfKKpg2ncDitVxnTWXi7wpxvjqAth9LLos/4g+T3dV
sig6OTiOtjQwAQYFgh4xAGM7tK7F076oqLIa5tyGzah6vyVooPkuVQ8sXIwE3OMa/X1/1o4WCPNF
NRQUEhnLbp/ZmdI0c1HTTS1z96PRjwKw9di84O/Y+PdDybW2S8Ghif8v1P5Vwts5b/OGUovqJuV8
TZNUeVfUjtL4tki8wBms8u3sVEaPELLmhfeDH00m9yb0X3IHSua7dbM2WWo2SkX1JXHXt7w2fyus
Tg1VfVnfpnpyhmk/2gyAupCtkJUepCC3c6lbbTLmrRjDxFSja2dagNZ79ac5vCR9sAOkail4DOp2
2yhDNJG6CwWie5xoT1BDl5c4z4aTT3e0LqVKDUVzyhA3QtkocNCSFjnrch0XMDrLAv+UkvHQWfoV
T/bOp+n+03wjOTQJVKdcxpTtdUZyvdSzuKdMCGYwf2iGVIUzh/jr/VVxNE0cwSx7SpKgPnarAiOf
xrDTgsbGXDbACHL77YLw6+V+lKM9RroKZhwqNE9luTZ/OIRnVDINa2LhZ0ObfE6zavbnuVli38nt
X0moTFjI0Aq4WZCB3saiXu0Uo01Bw2lc65pZdXkdUA09GdHRbiIX5WQ0wAeTgGyjSIQ8ZE1VoN4+
DM/jbMpEAF/UpszLJ8epz8xsjqrGZAEShEq7nZi7e4x2ngrwAu9AIKjptUpX76FQUvuNqazJRUSz
6htrY10xGFP8IbergEdf9LDqyxku/2jkdJpZk1L9hhbSduSDmIReOEKEtJXGfwx0nIISqIsPhBSD
szgzv/782pHucFSO4WuhjrmNNztm7Y0D8Sp9qB8dM6kvttl0nydjEScI3KPNQGdUQifQebtFpKcR
Gv3CE2Eydx66LH3+SSBZ9vDzA4LPQJYF1UjKz2wHpBVFYmhzBY0y0hUf5704XBSX7FXxzugMR/vO
QxOXtzgtr5vnTN2JBORdMgMIGiI/s6Lab7Vo+lgsYjnpnhyckbQQ6JsD20GzcV9w7/Oe8phHKC2x
7CuSAJW/FI244vLdhfXouLiGtWcCSQcXqtTh5lmDkD66NvJH/XCuTBgVFq42iHA1lOxPPXONx7qb
xsDou/zbYiAupvcpOs6jcbJSDj4sbT2QhnS3QS/vO+kN8Ae6eZYIEVnWr3Tu/+mnznpUs/gkO7lZ
khSLvhsyS9VxcC67lMieAKCnaULRLSn6YOkBCtQ0XV/vL8mbPS2jcLsxcUCTbrhKSd5WVO8Lokyj
eLZB1ryrori4khy+Jojt/SwEVYaDsWigyopizR41FBeG6KaG+hr+oO6Doo4dLrpm9gZDBONnN5t0
igOkyeKj9oYMyXaF6AsdzKgeEMn15vHZ9Mo17JGrf7GW08Rc/lOb7I5Q5P40KpEMBfOwC6UOcemU
MY7Ahi3yUBOo6DmdnV+XCv2qCISvD2m9fWoofvvCm+OTObzZgDI8b0JpWSEVJHfhYdhadQq3Iyx7
D/tyz2pfm7Kew5JULOyqlsZXt5wlKTf7QAalWSrx+1wF+zE3aCosBSbMoZblddA7UX2tFUEZNY3i
6/01ehiKNzd9AwrhLJ/tTNorV25vGU3orM760Gc6Z4tNst50znKSFB19SpIHhMQplUse9jbU2i+O
DbijCVUvli17NMy/6kk1zn6MrsPvtTFYv6+9SD7dH+HBXgeQIfEC8hUJMnYbtuWndCLWmnDWaucx
Xyayi7gefuE7ymHx2OH6Bi69jSIsnNw1CRKrpqF6MCxFD93URc5DxN7lFwYkMQIcYZDa9t6U8eIo
nhkxIARdmlejZJNSTbObM2bi0dL4Lv6H7o0Oi2U/JFhIbVKYDcjKtLy4bfZtHj2AKZN31lc6igT1
H7IMd7es5W8/HoalnkKZBNtAbXUfXUArfpt56psps5qfvWLYWvSvmCNwDxI0ug0Vs0gUgRVMaDUp
YtWTUB/cFWWoujeLp/vzdHD80xBBWZhFAUdmT/1jCaQUsecqjGt7hGu5FGr2VifHe8ptFy/ixnGb
rz8fkuYAiC8qhLf9+QWfyZQB4jDRCyS20IX1s35efU0b9IfKdc+a5Edb+sd48u9/yBTmImIyJ7cM
4VYhSNIMCtrp+vLkjpERFl2SPCCpn5w0Qm7SE6ZQ+qSAfuPGU/dHcsV1bfWQDENdqaoLNXE1KKio
vHTF2gXrqDdvYs9Fhm+2z4wJbodrUfMCLMPzEeGDPUPOSa3ObjpOsKrr4qciXlFPG+B8THExfJDq
7k+Ozla5P6e3m4OgEnMsKeRE3q1YTwe40k5TE/KnQR+iUp5n3hG+vv68yRp8CPp3kquLfBHhttM5
1pLAazg0WovZ+qOf5sWfsab9UKLidbI5bpV8iIWiII0sMDtAeXfDyiy7UFZGBiITAqQ/5b2b+ZVS
51+LuarfQHysxqDtS8il46z1b4Gbc9nmUM+QL1/j9Ksd5XA5XRNorH//i9/eGDyqSQs5KKC+uPuN
2051W+YmXNlSMbIPGcW5AItc89P9KLfHA50msBHIP1AigB68/diWjVl24pLYZJhwYvCpWD7dY+/j
mDdfdDG4J7vmaFAE5J1OpQDYtFxmP2zVdbE7s6XCGbr2YF67rhja39TEtc9EeI+GRQGanjNMWBoV
u2FR365WFk4bLiXMSuyCihwxMTv2pcnPO0zIzir63yUGthkipTBeR5IgyMG5xxZnLv7JncqqdbMk
fsJ0rn5n1kv9aLO8LotpKbmvz7ryFvaI+dFZIliE0eT0b6PRG7/mNlJCUe7VnzO4/S/9ELsvQ5/Z
38yytj6hzG2GzpLFr0WjpbSv2lMwzu1pxq9Hs00WZ5Fn3zNAnIgns2GmXZguQ+UgS5Orv7erXjwb
gyjfec6gvqmsxfiywFU/eVweTRXABYlOI/mDprpdEkvjNrM7GaTWg/ltnGPvnbe2FUog5h8d+N+z
quJROCBHCBfScZQA5m04o0q9SO3SPlz0Pv+nUqz5cUQuOeB54vpjaZ4Vdw4OTnC43BOcmtKpeFeE
w97ArAbctcN50qd3ydBpPtVT86lBYunkxDi4GAglX3kE5O2121wq+upqnmsITFrdtF7ddsT+WeWN
gKECO7kwejfs4/TMxvRg7QCvoYrJKUpNc9+F0QQVB7q1WHMVcfSpN2HqPUDU6+cXy1jchvppn39N
u2x40BoQgtf7B5icr92+I8OUzlYUOLkXdt+36qPC7Wu9C7F0Gb9gBiqCzi1nDGxEcm2y0fijQj8j
utS6SF+XKj+LfzR6eAtA8777xe5rI16/Ruhy9n3YxUv+pRkBcTlYTj+1jhIHbpqtH5dmFI9N7Zx1
HA5WFuhcoKby03Mz754UEAgtbZjHPmxcxQlbPA3f62qcvABZKH6//5EPQ1GNoYktK5R7CM8AM5q+
Sd2H3PvqY7nGpj8C3wvQD1iD+6EO9qfUsHPQk5Il0X1rtB61bvAs9suoIn/2sCqdGLiRLSCeGuK7
l15Pzh6690MCoNoeCW5mFHa6IhHfZQ7dUduNUl6Dlq0E6aosb6bemn+6SCILWv83yBsLlBZ7VdRZ
ow6w+rqGsd3RFRqW9Y2FhvvJoXA4OLk36fqC6rB2FUmh9Br6knmPzvhkfE69sXizTo1y8dYlBSFV
ePb7+xN4tCEM+hY0ZbF9oEq//ZpNYjfqmvZdmOhIukU1eoDelP6b6mn3Hgr08uz0lvfOrYszds9B
bkGpAiQpDhvwkfdiB1kr+t5Iuy6MxtyGUlh2gZrrP/9KhJVGBUaigWQrfXfILi1yxTbP7DBWm7/q
qljfIgSMrtO6DJf7H/Jg05l4RZHqYkIGsm/3rOn7pl7xNWNBRg0uDRm5hcCnJ2itU9TPwSFK9sOw
6OVBSd737M1F03tQlWXYGcbYBxiVti/dCP0viFKlf3anZv0jmQQ+hWaVv8lGAHb3x3qLfZItKuJT
4OJFzObfrprVRWWoktgE/nEkKrB3nCaqeK1Smw+dQaEG7Xr3EpP/+NVgew9SruTkNxzsFOiUPFlJ
QvgNe02yOFOXeUBxNDRLUVyRJhS/idYDnjxf0tI7Mzw/WK3fq5aQzdkqYCO3A17Goce5mQEjXpG8
FLWdfJrGPn28/10PNiNRvhedVIuH9u6OKEYtcUg5GFNuW18nRHl8zyjbt57TNC955ohXcpaGrG89
O3eOlhQpHXxzDgMpkL8b3+wuiehUigCxZj0mXeOGVUYrKUYr+bFH1oqemoZv12rUV8ediz/uD/xo
MqEa08yS/TQKmNvwepYXUWNSE8g0Y+XIcb60pBVXDB6+qUqinxyyR1uVdg/nHWBF0tjdZILkMZMq
5VBYWTazX6Md+axXefpupep/skxvp5SuO1HouCBOSid0O7La9bpsap0+9ES0/J7YVhSUtVf5oPas
h1S0TRinEQwoRIVPRnmrKUzSDFhJCo1TOKVWuw2NG1k/JnHTh44VR5OfJyio66PScdBGXVP46qKb
j84qrIujTG57UZ0lf+inKsqveZ2Yvjq0XeYrdok4L1xZWA2mGP66P/G3zVR+JC1a8l8gA3Sldwm+
a8dZnYpuCLs5Xl70Vd5EY1774zBXD/nkDm9W+5WWfujFJtJU6mxbj6nR/TSETf4MOECsPooCtEK2
3wppCbuJkb8LF5yuUAOfvsY9lqM4PRVXbai7Sxad+mTeLnqo2pItIpVrIeLIv//hdR2vep3GUQ/L
KcsQwVTWedL8Iu8N9QH0ejqH3tAt2cP9D3679sl9EZtCdIpKJjtuGxRQmYOSEk/tsRFdQPMxDubJ
jn7rs8I6qR7c6lvZUmzd5LjkAqYTspvbcWFLeLizhZGCjuM1baNy9fsIvX9faxLxPKRoYz0kA3gw
3xBgYYKpsue/106ZjIuHczWYmNVy37pj15WB4ozTV6F3mOsp7uL+UcyiWa7xwMr0+0rtf6unwj17
D97OEXODnSgAL/6gXrD9XCB766jIWJRjhqC6KWwnABWlfIvrpIAuOZUff3p6eJ2QQlDkou6yf521
dsY/7+Rd6GRmbPvm2ni/r8K0PnaW4LOdBLs9nACt8Rakh8PBy/9sR9fkWYaapKMESaHW7dtcNyLr
q8iFbeHYWpTuO1AvlvDxAGaVKoXS9lerHLMIh3pDy66FGFZNWlU1n3X6hwhyImyd+K5aJ2/jMqVC
Pk5JRLlEWd8hjIykVeI13qe2gcXtS4koiirCdd5na5V8XMcVAW4VRf7sGmVW8psTueMb4SpqHNY1
+ZDfFglt5LwwHLTo6ravL6CMrNY3I7B9gVBGywraYvayxwnm1xLMjcCgYk2qrPFjCLTxc5kXo+Hn
9YrtrlfMKpywNWq9lzpd4yzQvTSbroPSuuPLRIaXfOnAe6LiqA+xfmk7r5lxWVaj98aca83j4kAH
BjRQdA5FMdv9c20QQTp5X91sVzSt5Q3FkcTiQwt0O0N81GpOuDUDtTPKx7xOWwx13fZNpKv/OVkM
/Eubl7mMJDNkJKUADO+fVUVZ9wM8HcSsE6f6ChnJuXpm2+l+6djtn/dj3WRTu1i7C5ha7VTFIzK2
SV+oHybFtf9spGXU/SiH304K6IBy4ljfZ1OmWrui0BszQJSwxWC59V7HWq+e0zr6ad4BA9KYJDqG
IJFu+FRp7dl5hNlnYDSmh3kQTuS46OWP+lieAXbljO/niVI7ol/Ir0LB3T1/p9KZhZ4AdNaXDj9C
NW2uCog4/LWm+CHPWu11mUvr6/1PeTRhVBzlwoAwxkLZLsPUHdEQmJiwYilZi+nkhpqOofX9KEcT
JnMkKYAnxTN26S/qQKO9tAyt7zr9a9xV/zaV7rzabf4La52hAOam7SUpOdvhGM7Eg2KajaBOpvRt
DUCyRPQyRq1jjZSnnx8U5R7qMPQueO7uYjWGXtqFJ4wgoUAfWiqOmMOI30C9LMnJ3X40S/SZIJSR
xAMB2IVKFk1YLYJbgdZDOl3rOHlwhuinTUhZ69Z/4Sny2bW/oprKgqKVLEg+Dt3fCLK2lzLX16vO
gILJns6UAg4HBQ6Gbrz07NoPyla8xWzcEelwXAzeVGOPEHJUONGZ8NvRvoIF/r84cnH+kI1JMUjd
UIhjiNK50oZqfN1sR4z5vPW6rl7xXLC3X+8vjpv0Qn5LKnWSfq5bCCFsg2I4H9tFtRK0N5vGj6I+
/TxR1L+2ieO8LQa3PitDHn1OiZ2Vj3fybWOXdGZajkKHytLvrKZ6GtbmrypW9ZPM7zgIi4TKPV61
+wLk4k6l0O0e8fVyGp69FkJUqufzyd14NGMSc0Y3lxoShfTtx6u1rCrTQTcCPAZTEEto5Q+odkDm
515WIvdFeNG3+/N1OzDaYRIUjzUpClx7hHpGS7zRBGufJEQPPauxX7XJcD/ej3KTlkk+Geq/KPVR
MqY1vx1YX056kgiVJQ+A9kFk/fqCYpL7roLaFZSCHKCedDuo6mw8OYFvPymRJXsPAqjs6u4ydk3t
G4HjMxPnVuV7QzHSzwOKGS81T8Enw4yqC5iV4YRrcLsJkCCg3OlJe1tJcNgOF+OBvkjYfMEyCKky
bLm+Cvk5NK3hS8Uter3/dY/DyTo8JEG+8+7ramls5zapbrDUdhcYXuoB0AUmNmfDf6T848knPQrH
aQlyULbN2A3b0Q1WhmHRyhbPp7ENSL/s0EZ9xdfiNP+EWJ1yUqw+WqLfH7JkIiQi+1d/qjmZKmJE
hWFKxwFJtoCM6JonbcCjhQLTC9wN55eEGmxHlXVKRb4wYQLn9ek7NKnFgyIyet4rkLM0bd1QgOsL
78/cwdBkDQVUJG9J6mS71UkV0BuivmPmlFi8FFIGyps4Ze5HkWfuNsGi2i+bNKxKYuwTYZNyfzkU
RBkhHl5cKaWQmnb/m+dY+Qmw6OArsvBl6QNlMsBM++MfjfjJLtnoeqZGoWLMmS8pIaG3NnWgmYAZ
ZutUku5gQdow2aSRDEvkpiReobmB1gcXXWKOX7U8dp8pHVWfUa1VfDcq85P8R07K9nNKsAZQZIk6
gym1O6Udq8RPaYXxrLuLeG9mYr7Q4HeCwkTiumgbEaDGVz7PcVK+uolenqyZ29mUEpDsdexTvpPp
tgsVHchC9RYH1+wyFn+6dqS2ISiR8gIXMv5/nJ3HctzIsoafCBHwZgugu+kkkqLcaIOQmYF3BRRQ
wNPfD9pcNdjBDp3FWWkOs6tQJivzN9cIDxeDbXrifNCtjLl719TzqiBqNVRR+1Kc+nyxHwQgihMC
0sbp7VX6ugS/yfD4KDbDb4NtvWchNJoH4UzCR8xmKHV5M6mDzpY4BJTk79NRlQ8wIYt7lTn23ayp
B3vyxdPbv+H1fiQuRjLbLYUW0B56jcGd5lor5WojrdStnhvdIc3X7Pg/RNnuWjrlpH97hSxqxqzR
itrwbMrxJifLxfQMWf63o7zeFVuismmhbVKorrWri1mjUFrZoG9vDW71YOXrdIvKcXqXu7AWQ6Md
hysf8NLkcYZtxXZK/WAbzhdmag+GuSKHGK+9JT6MBnSfqfOHm78flgcSmdqViS3pXmK+Ljy/aimB
YGVZ2jeZkt5dtbbqEOgKKSojvRbv9YnGDP4Rb3fbLS12T5jGNwBgtHcVkgRfaqUvN7nTFrG/+t9G
hFauVLFefTnKczTdgIhwn288oPOJ1JNGdnVK60KZwg6nQgbRbHvixt5MoY28veao/WqTEw/5q43F
Sv+SJ/95PC9r1mEsJlaKluVHWiV4slg4j/Err7HdfsOQzg7PLRaiNL8XCRjCXa6iOB5bWeA8M4hp
Cag/qvQra0k9equcbiFo1g1+OEsVUacKDj36x9/1vDDrUJR68TCumflpNa3qoVoK46Evq5o6kpqw
fLKb+rub+fz+um6/8KgfbgxXLM+YS0yRyq1ehVorriR6F2eOM4sSOzcsIi3nM9cgdLEotlOc18p9
mHVPHpyJx44/DNqVRfFqHW4Tt+FnN81VoNy7UFJ5lpp5eseVu3xzZr/5Pif1cmqKMcPQuh+KKbIr
eHxv77ZLUTfzRlQd+R9wiN0Ag4yc0qIn2cJMpGevAGBWjhYmfZce6xEwRlaaxuHtoJdmlWIJiIFN
zATc0nnQtSzAXLtaFVfAAwFFoHUPIH6gTthc81i+GOo33wzNINbk7i6fNzh+inlXPGLWGDqZ00dl
PidxhinF357HfECaBgFJAxcdhafzUWVQnO15o9eDaPNPHoY38eSM00Ers+xoBXXy+e1ZfH2fbgFx
FKVdQQ8fsON5QE1RajNxlYsNlRY0sOG6HfEgru6k0NqHOV2He00Vw2GjV/zKA2EePL1or9yoFxYQ
UXBlo6kN3nwv0x7UGHu2jV/Gw5R7sQDfHq8K8rMz58v7IAn60K3t5krQC191o01SUsTzHdz5dlP9
UfkY6nGWFR4QcddZ+SEpkvnjanhD1CtMzN6e5YuhqE9tgg2A6/bd0L7hcbnMhEqFnp4GhJCOk2/K
94Mjqr8/bGBRAVIgu97oMLtR5bU12VajEWrqg7BNVv+o9b2K2kZcK3ds23p3SlMH22r0v5Gyr67y
utiYK0kZkz4HsZ6WzqkLBhE5UxD8hGikDmju2DdixExME861Z9GlScUzGYby1kWlMHH+/XoyIleH
IwYxDdHnSWrJceh0MzK6RF4p7Fy4a2l8bGr7dAgQAN4dq6tXZH3tyAqW36QjcCy6lypZPaZXNDdG
bVWnt9fLpf1A4ZTsj1Ypmim7sw11MljtpariMjW7u9pz+kPbmc3R0MQalUZdgz0p+itHzzaIV5/z
j6C7kyBf6nUSGkFVYk01z8BqeWlz0vi2Kb3b0rKyY1B6Rhsq2yz/eXvAF2NTztqQmbyZ9j0LH6m0
cTJXnitqtO7XRh9DMkPMTAcri0Qjv5dBY0Bydq+h6i4tIirH8CfRsyC92R3twdI0vpbnVayPa3qz
8Pb9VOgUEDiurjm2XgxFtvb7moQSuHslUdmqmk5vKty+jee11r2XFgU+WBj631tRoMy/QaR4m6Bj
v7+vmDRlz6u7UQDrPFqHVTvMqqkOhfLE8e8/HG8xoJ0ke5iF7nZGQ12wcHWOm2xxm9ulRt8tRKDm
Q98L7WR1pYOhlEGj1RTq09uRL91c1CLptxDeQztvl3XgCDuN3uxw0q24DphBYR17oQ+3/uJmkRRq
yUIv979MfdaK0NxcriZqbPHbv+LSTgXEt2mNgUjjpXZ+CC0J0rPUTcp4tIvgVppYH9h2k9GQbb4b
fmrFtHKugTZePaF4dZIZwNXc8n5Gfh6zy816SruFmHmCYLc9yGcPt70rBbVLWxJxHCRytjqGu5fP
QDhpUdhxlByvUj02Nt/TX1Ry5Lb85iUOYL9+9Lr3i1uKazvl0sWC7BCC5DR0uMN2A5ybyWpKUVex
PZmii+wxnw9qKNMbxynFl2Ls/O9+kKosBEO9RAMuKNqVz3rpwOf1uGlSQAEhKzmf4hHhkEylCE67
XHJ0yANs2zJZxLNO9aZoQOK/vYwunQ1cY/S8N17yK55WXrkGiA7iOYUDKmoJ1tgAFHHMAlFd2bGX
huahwUKRHUYNCfT50AqhvCFvLdKeIEfKCdX+l6pLhpvKbZbDPKx/TbXmNUJZkRvLZyo53M/jubYw
1iRNy3hS84dUDPJu1Ek0Kwz2/jqhQ9Ngw5pzFtEb2ecj1eS1IrCHEsG/Tp4gx/sxoKDpWIvpGgrz
d8Z2flkSa5NQ2Ay/6XPuFkgAx4licE3GquXqH0gaE4AMmSNEJ4Z5fVlo6v2aVaWiIZA5TXFHPk9t
AxMNgPOxnuf2ymn4+hzix9BEwFYPxh/n4fksV3iw2ONacg5refWxbZy5REB1sG/cmXJVmNTd8CmV
XZNeWbgX41Jh2XBkYA32bV5pprUYp6KMrcn9qTQtPwA98B6kQymc1/YS19KxXv52s0Cx5dgHQvab
drYba0Dvy677FjX42ajeU3ovj14x6+8Wyyn/OpsmFLcaKPiN5La/SddZpvxRPrPAePTo+PnKjunx
GRPimlXV6325hWIBc2PTZ9tji4chGx1pE2q2zRaOnyEipGqWuE9T/aZYpXn797O43VogbHBs1fdU
MJG70myqnt3SOI+ZL9qIu7w5+mO2Xol0aWQ8FFgdG9L11X21NLnlazMjg8DwDZNvHMXXvk4R3M+H
l7Gamyv+lq/vxw0iQtYMvJ9X5f6jQe1JNa/1CijSfX+cPG147H1hPv/9/AF7YfqgPYJK337FH89H
w2yp8dddEcsBlCmVD/fglLS6JGfO4e1Qlwb0Z6jt9vgjVJPbiHaPhPLb0ngsx6Q4lZZ7TQ/60lbm
HbVJOKBAg0rYeRQQplxCdlDEPUzs+6AZ/XfJpqfpTCr54dGRjLrxal/+wtqgQ8EbEmjmplqxux3S
oUGoeLLymC7aryShdFOvlnfIq2EKl0S/1ui9MJNbBRPOB+kqjYrdGBMU5n3o63ncUgw7DpmrnuDv
OFe+14VBbYRy1Jk2vMirBSgCs7azniiy7iaBh28CR0B0xTeVaeo9zq/XOhLbAtjdRljcUVcgE90Y
g7v3oiocn4jWthaViIqhdiI3y7xwKbxrgjeXQnHhUVignsnttzt8pdQ7zPP4YLqVgy9MgJ5OqYE+
+kzh6O1lf+mS3eqYNrt48+7b95WsrKzzmUM3ruZED41CGD+NREOpP8mpcdMc6Q5+ZmeIJQX6KZ1r
M7Iq3uIN9LZorl35/e3fc2noGywBbSF+Fp2u8w1i+/TL4XzlKG5p+aOxVsk7Dr2VpDC9Zk16YS+i
WUHqyxpCEX5veD8g8+DWa5ejBe9WITRzcSw7iQ1ylsOhLzsDqiBk8Ju/HSC3D+AA4EYGL4xXxUeT
Np6vl1qEuC0uHkqKsARXSlKaF1ca6a+3CM5NGzwMpDSd4D3xAnUqr9PLPI9rNVdhPvTTAcCaONRt
M0SBAQb97aG93vgboHSDY/++YvfvNCtJQYmNTgrUTWRfqPXWB3fNrtmtvF4hm5YEbyU2By3mPaRD
lsqtXHZerMbZiuu+6MPEGYpDUPXXGMKXBoQVJw8zi04o19D5YpybZSkaQ0PjfbU1QG+WfZop88dv
T9v2V84PFiJQFYZ3zSpkNZ9HwVeGtuCEplZjTM2zLoLi6CJFGAvehqeS/1vopVrzPPSL//cLZMN5
4peIdiMtp90zZZ4bTwUNSmibvvgxGAN5HKxh+bdZC/1mbMrlytq/sCDJhjbj8a2Dgh/4+UhzjpjB
GYmXiHoBQoXVH3aQ6W1g9svJrXxcCd6e2tdbnMcDmR79V+RH+IbnAatuDJqiJkMeij45dV1vH4tx
NeGyCeeOZpV9Z+WyuJK0XApqMT7Kh8gm8YA5DzqVFpm5UipOUtUczFJ6Bw99+9hwpfaAUFr7nE+N
fuWNcGFXAA7+/6Db1P+RvuimACMBAIJOqJtEbb/69zShYECPVfrh7yeVgvAmoMfOeCU3N5aVmKdu
04CjYf7DMGYTp6dcg4RhLlo81CylpvWuaTJfWDuoUmxbnlo0Iq67T2m3amhVVqm4dDCQp+u2xEph
oUMOGlDfc/zT26O8NKH0fhF/xm6Ph/zuK3ZyDQL6UYjqeUsfkeqMB7vx6mj2MN17O9SFA4CnHRgE
mpf0FfZv6iTRhqmVMAAGejf3a6q0g0isJogLyDvGTZcY2ikx9OYdXr7JldgXjjjae1s3jDLMxi49
XzelqQrZB+vMfTe/DGOwPKoeY6m3B3hhLpFthXdiclyjDLA7Z8iasIuaMQeTmeVEmivzE9d7F5f5
0l95l1zYfGDG6FluBxvKfbsCcJCX5QIHbo6RZLbvRDmtVCT15q526PdVXTF81uqpuhL0wviQNt90
YzbLIy7c80lcdG2lNJPPsYvXaJg1lR5nE+UeWJXXyJSvtwGevTrY2s1cgkndXUmuMyRGMGPhxIrM
v2kA4SJ7nboPVPFgOFL4v1KhvBgP1CZIHMBHVD92QwNxAZmLfMheHP8OHZ78XYaabBG2Kq1/9IGs
rwR8vSAZIL3ZzSSbR/O+4zT4WT8rA+11QwjnkPbTeJ8ParxyE12IgsziBjCCwoFO8m53Z9laWmav
IZNs2NXNBoO4S0yMpN9e9xcmj6INIkU8hliV+4LROlmDNLhV4ymzZouMep5OyZyWXzQh8/vVEMmV
KsCFYW12y4DqNgYC9+z512qdGbqRsiWWsLZ+6rxJO2TWVRfk13uMtJVGxKalTZw9Unn1zRIN71XG
ozPkT6kYkztNLDkn82xQTpbeU1MO4soXuzSX6OOTpiB0tT0tz4eW55okX0Hwl7KG/yNImypKC6WQ
lYe0V0yqP7z97V7vaV5g1B35aptYwh6qibqim1UdquiDrNXBzPL+DtNGGVO9vQbjvfDV6K+AbKLe
hpPJHvWzyCJYhxELF6OZ+ru+sIxTmfEk+esBsYuBg7GJqSHuL7QVbwjhGwxIYSXyZBZiPBQ27NMu
uya59HrqwIuAt4b1CkwG/un5p6JZlXljgSglKrzi0R5052NQ16sZwkkOrpmHvZZb2vg8v78Ssi8c
wbvEQEl4NvDaVSzzrJ0iTMc3iP6a+15YjibPq5Uuy41Ma8RoHHKaLMKRz5ERPkk6T9hOd6owWbv+
57hqzhCVwdh+mudl+an5Q/5xyezpJ3lrAFCvr/zkZqHEbIXVbFpr/PYHer2tkPSkwIBGKwMy9iiR
CWJDaaU5nN2Uek2Yqbr9VNI2SqHJ+VY4ofHGc2C+sq9es6RJyakOQSpAaYUlv7u8Ak7coc46KNgQ
vL6oZNV67GKd1Th0Ui7jKZeze7S7MuuPYhYUPZbE+k/zBPqOa5nZwZUj7PU+x7HWorwOhMPaKtDn
i0dlaTXMdBji1hry+4GX8mFJqyqypnK8x64qvXLfXIpHTxrUCK1x1uy2Of9InO3CyEujGEm+aseM
6rKElImuRpiBnQylOVxTtXm92SlzB2goU9CnWLvfHMNEW6VqyStzL+/BOgh2YFNey5YvRdmOSjq2
9Nw5qs9HlVgLMG3AmPHUFMGpTRzjSEvqmqz8640O0BtLcMSAYBXToTuPMq3CaFOPKKnp5wfqbuLZ
TnocGNmDf40O2UKRo6LDTiN4jyEocCOqq6An/a+HJXTWev4Gm1ccSMlRdUva9PPbm/HS0BDZhVyO
8jO8gN2y6JCyh8lEXtzZyo9E109FaDbtEBaWW/38+1hbIsLyo3hPyeZ8GgetkywYbY6Xwc7uuf2S
A8Wn8t2kLU1/5Ra4cMiwIDbhRhg4JAq7cQmlGk6ClMebjsi0pgIvTMysDTtASLcY/6rI5Jl+eHuA
2wDOKxwevCZe4Dz7dYyrdkETo0eiSt+OaNVLwIp59lKXs4wqRDheFifJbzsU8I7DMhlf3458aR9A
dQdXtCmvgR04n1oVpMEKI5uXR09RNZxtJQzO/9n/8XacS8tl0zfZlujGGNuN0K88T+YzcfyVCjFC
a1wRyNm9s+dOXZnMSwcWyhvE4W7lbboLRQNhmbUlQSmfzRcWY+seu6LiMvfFvVvO0z9vj+zCtyOV
pJj/2zkF/OD5DK6qzJOs3x6njWPcwyisuWjxlQundTVulo2ln2UyCCdrHeK3Q19Yq1vixbODbc+I
dykf6AzDrAVmCH66lvAkrWoEbQJWwDJH7SstwiZUXqdOb0e98CnPou7m16rSZV1nCg0W1oQ3JR7W
90aaqqgL5DVF48sD3MrPHDHk67tQDFrr9YVDTelpflS2uwBlaalpSO7gbtDne780xisnwPZHd5tx
aypYYIlpqaOsc/5BEe9WVeoaKvZK7CrLVKTvsfb+ezw2VyqdyC2j4oWwF39HQENffB2hkTxIv45I
Vn2oVg+HGEua12inv5mD+xFR36PYTQKFyso2zX9c4QgXJCs6Kip2B79+dLJK3k5pYgMdztv3hlLa
r3FBBcYcvOFOT+v2gzWX4xpxOJQfVsfhZB8r14nNxP2VZnYSkWkM/9FrpfpaOUuMeK+81m28tKtg
0vFEo/GNtvouy0nSeW2rjpvTzNY6xoTaRZ4YcGULyCgWbt8eUtmsB/r62pWL9PWao8TMkahzHNP5
2K+52R2dsfQQvXH0Ll/C3i+7Z73R+zmkYJ8/GeviG7cSuk96JfDrfUU5ZtMqoiSKEusexTBNFpCR
heLvuLjucR3RxuB1X4XrlCR/fUQSauPxBZutGiW18wXhjtiG4zxD7W7RGji8HmrFqAe6j46GtkeI
DM7/YMEB6ph3IuAQwDF7tw9d68VoTJJrdcQuIs8D91hb2RzmpjBu3j6fXi8dBkdfFQ0XIOWvHPHa
RJqF3bB06tGzMb1Zy39LrfEf+7YdDngHJbEzQgTVUbw7vh359c1DZE4qmnObR8W+fG+lVt+7AXt6
6VYVBaVKHtqamy5LZkQOcBgXL/9DQLQRaV1T8QKyev4dSV37Jci3XNn3+nsPCl9YtUUb1UKZxywH
HPx2vO0uOz9INoFgOlg0KbYX7O4plNqGtJOO87iereIuF9Z8FxiNCJd+BXyjhuqlBcxxwv9zRT5H
fP/r6NjRU7qx+AF0SHYHc2pWvaQnyPvPtekrpzlF29Cqfc6wAM/aEn7HEYpZ867I5XgwzP4aau3C
Dj37Afv7du41o569MR57mni0R8CQjPX0gOrlNaLT60uIpILWFb8XQCvd5/MvqwzMVOsAm7KsQL9s
tXs70v3xGhLh0oA47diQVBI3w5rzKNY8O243YYbcu7Tsk4WDZklkFyVFUERvf7wLe2PrfNKa2KSV
GNd5qJx/7AxbYvpWBgoJYbsMG7SVwm6p9SjTGvdKvEtDg0pI4sDIyPl2adnUCNU5nS5jp0ybG1/j
IM3Gdn3XgdS8Euq3Y/FuW2w1N/Qk6APie7JfF7iSN4bA0bguoCyTfdHDDstF837Q0grWsHJK5+iN
5tKcFhOa/yFDe+fRl5lT02mTKAyBljDkgQpz+1IuifvgtXmRIUHgoPD49ne4OC8gIXmVgoSionb+
Hei7UQ2qRpzO8lHcyMkmuRLZxzytgpe3I10onJAn4sGCwACYQErV56HU5KdBb2xGz203HMXQDlGq
UdLtRNEdepG9FPClTtgJK/au7uP2t453ULbEle9zYenxO0giqLfxINjfPf0CDVdWLIVWVkHKubE6
YWWy4njaWvAVU+/H2yO/MMeb/i8Gg7+xu/uuaoaPRFcX6RyrLJe3nj9Rr5wmim5Ool0Z24UTGeIA
+HOOC96N+3aHXreA8hbsX5FuHqIKjtjtWtRFHPAWQNF9g8iM+nTTr9kaW3V+DXl5aaQsepAGwN95
1e1WvnSh0uatT7clT/U7v7J+1K3bfJ7E1U124UDkOQcIkl1GJXgPx+6RaGn0PJnoW3XWQY5l9xH5
sPyKKMDF8Wxq+JQZNpmD3anh9JWd8TadYlSk1rtinedDViEs1tZad+XLXUhTqNUghYFJNCDvfQ7W
e0FT04HBwNTN6k9yHZq7KgmsD4ZZmuHU2U7c5IYK6xENv79fnlsphbqUAdRuL37uYcpN45qPVle9
gaBpTa7bt8VhyUbrymlz8QyAA7LJxGxy/3vNcRuhtmF06PyJMeiPulGnp7op2oMqs5exdcqnyTFH
zCPGOsaWuQxl4LcnydvoymxfOgNIqyGYw1UGK7k7iwzp+z1CynPcLpoxhBW+RVaoG5X6kjU2gOls
aa6x2i88JDZtZyqMiICCZdztDXsx3WpFajkO+hGrwnayTi2cuXt/aXRgpwuN3gS9qLe/7atxYte3
lZGIx3WOZ875mUvZ2MxMF6+V1MuDMIX8ARMOYiWwx+BQLZl3eDveqw0DfgqIGJwTdHnItrdV/sfT
kq6MawxYkscr5hhfB7vvDmM3Fk/NTPnq7VCvh/Zbx4u9SRWeruQ+JbLWtNfSpo/Nua9PiW9k994C
6A+98+W+n0nG3o73Wx3m7FoH1bAZAf3mTPNm2WdH42Lh1wllekkcIJOLKdYvZiFzeSpp6zw0lpX8
GEj309jCACx9qpbWrqMWM4E18twkSD61vpo/IS+bt2HJmZbc20IYv9quh6DE67f/ImHsPOWqRfs/
y9PVf8+7ck6f+imdb2utYI2iEG6qSJRur4ejmQcZWydwPnuDBRsdMP/H3hBNEjpujSRcjRZEGq6y
cD6LrJZttPhB97NBVetFLxrtn3HiSAhVPfufMzwzoKrnKVwlx6pWVCykeE4LTf+XjUitoAuSYg29
pSEF2b7GF1Pa8nMpTfeuGkrz32WiLxK79pr/QJNYdAdD0UgKuwp88OOa+TWOPkXvPSMCMnymD7ri
/aIlQx11w5g393Vp+J9W1zLS982Q6U5Ys067l1Vmc/bkJZY9kiAOxcbGS/XGeUpqihVRgFQwYpGz
ld1VfqA+W2PmjJFm9dNXTdT5EK6JyJdjyxbgovdNATUJPFwZSwxQ61DiQfNclRu23TYS+X7OAW2G
srGWNjSQdbKOLenHR6kVSK43NCfGyE3spQjlJNL7VQbt/CQVTLY0xbnpyvreb6WtOgNej4uUvasH
e2TGzDbDwRqjUuWK7o62ePUwF4BpIrHwD1eC7a/TLRhakyBJKaxt2OfzfTuOKf0+6RigLPUqUpX0
jn4irwEeXx3/mxvPBg7aUn56LXs1LYi5dg+tUo/QC8u0Q+On6h53hOTgpGA6Q2EG6iVJHXnvTv1A
hg4Veg4rqFRFZDRGf82NGQCpxcD+3NT8om2eN8/wrRCxh5euS2nmavEocjfUYD56stImPE6dQFAM
cXPny5wCpLUH28dOyOiFvElnp1lvSEoK8qimVyP2d6YGqaQbRfdZwS+x8PicM4z/0mbOIAGK0guH
ToriJqE2jBtDN0IJxgRxTJ47pyitQzuYdRYmKk+MQ1m7lPYHuG4HI0vkk5iGlP+6yrYjJ6iG0J/9
Nj1KBY5lE05YmlA6k/cf8pN9cwqsKYdUqQXGMyeF1xyqUQWPwhzUtzpJ7TXs4eflp75Nx69O3nVP
PnCm75OtscWzBBZ4OKfuoKLMbe3vfTe5Msz7Qb5PKhPfnXSwDPlRTOX6MTE77Z+yTd33npIYILlS
pHNkOCmZUV935YMWBJmMyqqBhGD3ZntfZJmaHmzgvF9b0dsLbS9R3w7ZCn2tXLNeP+rCV/9gVjXe
LkIVmBiWifFR2v7ohJps+/eqTNtHjI8QMFHpCgal9/0yCaX0WytKTa94VyBHrEcYQC0fy67w7qhP
IknMIxblqJpSkB/SmaVsPPJQlyfkwLnmy2pZ79Oqbj5aA12XyFv94hv7gV9oYmB3J3XppMjZ1fQ2
u0pr52Of2osMA18VL26KdFs8lU6PjngGNiwUnii7OJnq7ClF3Gj6IP1efMsKnSdnCuzpE65UjR+q
xJz/aYIUCGBjquaXrg+re9PyPoJNrdX+V5WnQkOld0jLCMs+5yu4/uVlQojwfeYDNkV5awx+rvz4
FyU6qsRT0rj/jEjxoSyi2cEnXa1JdhjcLOnipUFGILJFYvIWyK2OoumcJmO0eEn6KI0mMyM19giR
A49OC3wkLZWHtbsEw+e29odfk1bpy4Ebv3uPJypGOVZuOA/12ptlHMi+tkLR9wL7AUeD9xgMbXEU
taZVEeQ32zqa8+j9asZq+RfheY8/3ZvSGm8r31mKaK0M+R9C2I04ZL5aPzlWby2fPCsFJwnjQxui
vBGz9jAvApELL/OLIkaSwX0ehjZ/oeduOvdOyeyFFHFFGa5iyKuwaty8RtZgTD8Ia/IBLTRiHQvu
xHF64AFYB3dOardzNOXKVYd1XbwsnMeiag7NJuERZc0yWbfNoJqvYG4HFfaep50yVEvmsKmH7Eeu
muR9O/t9RX+10786WDF7YW1Z6bOcgXSHPh4aMRsCKXNtdoYnW3MqExLEYv07icobQ1v6uRWqrire
m7CdWKLlVL2kthjMU6DP1X05Jb7z4BkJZr7pYnf6LeV424mKosydIkwbrzF5thbzgxX0dHg1ZbJf
VVl8aJLNEkKVq/qYANNI0E1L3S6sEzpeUaDwClWWSVeqpPdJF67Vsv69O2M+fpNMefeYGZ37vWtm
T4TjSs8o2lri4giWQU4hjR43u7MLq3xKNTsFemHJzvsCGdY8IYkI+8JJkabNcjeVjzIxq/zZBEXc
R0Mh2or8l6piiJy34cfaOKkPVN2Fj1aD5o/hunTqxcMsp4lGK0swkkRwqkVqwyWwoYq8OmqiQf22
8JNsvR/sWVR39WoXP7UEqfXbqkjb5UBXMdOPPZrDWYT5thfECVO2hr5SKS3pRZs/ALJM28No5+V7
CiC4H5ooAfZ3jde5XX4qkq7NwjZdg/rdlLrpf7jreN4B8/nFOmq2HJyTVy36dzVPHgVym0shFkZp
/UIlnlyoXQrrtErYpxFPAfep08w6ifouGfGR9GYPW3KzqHDHsJ1Rv9O0NkjZiqs1R8Vq+PU7k2XX
8a9+8KHLTO9x8gz7W5oHc36zdt3sPs2TL6tj3wZZfYQwpz8vpbMuG02vefTmjG9CCxKiXpBXK8va
rLrbwnTq73pdTF0EDFI+21PtZycgs426WybVSFSGauPzCneSo9lU2d2UTbWDx47ZfsVnwp7CRjXz
53KhghLOqzeOIE1Ao8/CYru0lSP6Y22X/vMkDHpEyhg9J8b8evUPlcRMMqxyRxF8aPz/hJLINKVe
33xmW+pTSHNJq25nM9F/Fvbad3errI1nSveWPBRD696VvbK6U1dVg88kteJD4rpkj7ow3fV5FkV6
r5GiklkkfJZ04MF+66Vd9VHLNX3gQhzq77maWjPs+k7/oWcConGSLOM7kbDM41kBpbsz+ZotbvW2
kx+dLAhuXDWt8yEHEitC9LHpyGXzOAVRh1llLBtjYYrtRNj3QSZG6lZFp3oUQZF3wtIhWL71CGqX
dIrG8QueduNjlRkLd6UQqAOUMtG7u9bouDGBM+T/kGXasFuMoG0jb8Jg+27OpyyPbEgHCNIqQ7sj
TXWUCln1a3UC59OWodvn0gbAuLSUsZyis8GZj9ZnIXrOwnyV+S/qWqkZar1dpbe9zBczbK2pap6S
fkiy23adzP5d4S9j9Wkl9c4fWlyAshBHoDUAXdcUm2FjBscPebkgdK06kYeFbT1F6WRUqAkEoz+H
ZbUuInSnBcMiOZvtAfvUdUChfxiWm8QuliyuvLb+rFdFkYRl33aPg1Z636GX8p8Vbuo4QLjE8tgV
PS+VNOWkOnZ5UAQhvdniS64V3TMuaPZ4gIfqqaPtE4a+WDkWEZdTQmXN68A7tu5sFhHy8eJYdemC
cH5qZno4+YrVIQZnftcZ/TqFvq2M+cEwFC9FNEM5AZyuTz7ADMDqxUi75IOmGbKJUqRXvqNDFFjx
1OsJxaZO5zMtuhDvjb7VvdOci1zcdU5tul/yPCeT8wrpfBkKXRsjAHTeV39FsT82naqoQ8+UyRo2
eZW+o6CU+CHGJ3J+52S29MKVv4qtbYvmPpRirQpVa1qI9ae5Zi+xREWda6XTCx7vQAS5RwUjj9La
RIZMIixGb0l3n3hY+beDKWctaoj2C4hkeqj6tIBeuLHRjnZhshP7HJz5qUylmR913F6CMOlE8hM0
Rp2SzpZ69uKV3WAdOtfqvhSGV6HxYk/GQ+BOK5+lNqzPGQUGFS5aqd1Q89H8WJpo/Zw4y/sHb13t
IOwXQ/+XgoEDCE5JUoHZT+JeVaRNupVkyY3y51yPit7JRNQ5s1PEpTcYv2gEa9vXSA2WroE2QJlY
vjwug9N8sFonBai4mEsXohrbr6EJK/QbZVHujXKwcfQ2Kkqs3BJNm0VtWvjzvcUBVdz7U6Fa9vKA
P6Jv5d4dqicurMS5F8mRLSn6qHbH9Z3dDGYS+zKtljCnosW96tmCwgamqHNUTbLLThKCuwx7VgEW
foMDWDmV/oS+smYgW9025henwbrkBHWPTdCr/+PsvJrjVs40/Fdc5x5e5LC19gUwmBlGiaKodINS
oJBjN0Lj1+8D2esjjmjOyufmlIqiGqHR/fX7vUHX7zge5WXsGY0fXGclxK9QT6r5pkLRXV5UBptV
iPNTNu2wnxb3uhgMGWfjqn+G2DHo+yQ1h+FQVHP/3tPx6bziDJG+xlQNwkWfGW0dOsHcwd4Uipgb
qdPNTd3Gv6SyttrQlB1QCWELmosJYT3oYQXlm3ImY7/ZkzGkZaFbDZA2gTH41H2zdSFw9aYIbc4c
JCwAug4UeYUrI/B78TYJHJ6PAO36INLFaZicmfIjfcx8CsrG+VQKU/ZRRSuSxYhpzVYOfHI9YKfH
EqMLgkVNTHU0UAqvV2FpSnHTLFU5hX3treTKuqLqcPFn3kbuWjnW3k5BEJCwBeO8vXt9JplxSaew
m7vxiyhyt2HpqYN3hTv6BhXkYCd5SHPOLQ6JOxNSi0C78ynDIP2FJVHcDxTONoWa7U5+2M+p9bVr
JlMLTZrUYu9rfVe89ZslIIUHWYYXwoBYpotu6oijqQOvikfPKkXckofrhPhfdRhD0zFlOQsCehzD
qtXiUOW5fbniKstt+NAqDzUSfjIK2oLe6Iq1yBo1s78YkdWM02tnzeY6nMkIfERq71acCHLvemh7
2jNm4zceW6CeVa/x2W4+jo5kBymYl2tYru56zcpAWW21A6UJNGLzsSmz5G6om/6DWDF4vbbKSWkx
qO8Sz5m1yD32plYSFYFXPuiTQr8zJZiGk4TkB1dFqpw73oiBTznHgL0qahMxNCan79JCkc1YkrJq
RPaUWEWER653ZS45ZFd6492NMys29yH3mzyUJfrkXTK7dkWx1Wk7zCpGFeHO5X53ndUJrpxOZu8y
uhu8/XFaPowjHItdKbXhW2sHwFrGZHsXRot4I/IR/7xeLANnY8frq+ul1AUBxGXWvbXblDJzSgte
8yzp0EZuj9AlHCyzxjNl6ZIrs1+1KZrLQlq7fMnqKprSPruf0KP0ZDQPxDTmQT5mV102YqpnYj3a
huCa8n5oF2eNJ5HZ7WWyWM5j5uWYqOWy4zjuGnPqHZVBEboTuStnzB8D7WFtTKwMHADD9mDW3bh3
CaPwQ6dxdUCPMgAVq3VOAmKq2zFcvQnz4cIKkNoyPe0vbH3J50xDNx0OSzeiUWA9r1GUJPKb08vR
vPHqtRKxFUj3cSHZB3ri2lWcpClMQ1GilN3NQQHiVtJ+7Ni2MZpk0sF9+GZoq/l17FOmsV4UgcHo
Dukxmp+rR4yEssu0kG73ymkcDCsnMLH3g2YTCYzkBL9LlEIaC6MY7QfdyvzvnqEcwHND+tmumBbh
Xc+1Le+a0c0+2v3qVrt80kUZAtyK9RJn5eURZ1d5gVLcCaA36tVXQy/1eXPkBlMYB3+8N7s5T49S
r6rs6CfWzAeoL813XO3nIi4pzEqA0Mb6gJnU9Hn0ilaL6KNAXlRVHQDCVPOwHOlMMlMxCLL70Jns
CUsEf/TucIBL3VDYCZ1nZOMV0lF08dcVdRWLSzuYBwcHDi9s+tTyQhxH8u9VYiQZ1qZ04ADxO/lN
0j39MhYiw3OuLbHSIuhzLDnOFOxFTH9ILsu8nXiyJZv6HVVZVYArjv3t7CU2bwO2DZiQN5lE4PDI
573eT84HvZsItnGDYpKhlbdeGxasM008LLrzvXddzhNTvsV0ZWqL/StyoriZX1x33Yj53QLZMY9S
Cqh7bek0RNrJoh17QoX8sKM7zeY8jSSKlTCCQiuZIc4KSvx3fd1b6EOWafymNWl/W/V5+rUu2+T9
ovL800i1DFa9LtVDb+T2GiVNuj4ohBLcn60Fh6qyfRVa6ZqmkVkhIfA4m+UhTu/mzaA442BFhVIy
VouRHiaI3W8G1co3ys+BW0QnipLDdM+2OABAjzstY4eIUtV1b30PHmdop+1yx3oNhlAs2vy50+z2
e481a7dvWSOHaFrtsgnXahB3YtGs+2RMygtOA+N3Z5XWm4wv6HHpWsJmK6CTliO/DnQbZJY7hF6v
u3OYNIvE9p4zKOIZW/kPPSfDKcyAGz4bhmiznYfbexH3nUv5jU2LoLPi4J8AjqMqamscaSOaMs1w
h+PMnF9awUqePVaw1schc5vXo2lOn4OyK6frXlU+rtscCZ1Q7920u86HzG9ijt/TDuRubnfo0IP2
oqR18C0H6r8KIJw1l4NIvbtkIOcynGECdVErbV/E1C/1LV6n011STsWXSR/mq84DdYxsmVkPuSwD
FTZNA4A8Ej924wmiSWgRuxkl1JiXIhRj47yv62VMWEFdlpxZudMrFVSg/4atNcORpbjbS7vOtNA1
Exbzhf0M2wW91fSoZs2+Ww227X2TS7BJbO6caZfp2DaHaZE2b/C2HdUl6IZ9v1Itk1Q1cXCOF4P2
bZgCwa8gjnhYTzWYaYQxrGD6DBowfl3DswmLQTVGlPlaUMVK4vAaDWMl7YNJMOwrvOJ7dUyDoPRv
bWKvvlfQbh/angMv3+JWSWeq9C/SpJ4LSjZofHd8DYBD9OSwvkyLZojYvOY6qoLMK6OyHKwHx27p
Xki/gbvV6bjtX/eZJS8zgIwknAeoUQc1pGsfJ3lDSAQi1IWgrnntvs5qyR8Ikm77nay8tNglmTNS
fQ6jTWFA9tv3ZJ6Xa9VP67eqZE290Vtj5gtdC00eKIWnS2dtTXFUfaUdXaVjkw6sMib7eg6C5iCo
Xz4Hy8JZ1upWc98lVl/varsv7iCraq9sr7PvBflfeTj2rndnVFX9sc9nLJHwTyRWRWgm/+SiED9E
rjM1HA1nOwEKWBRbB8agpoOSBJ+zXSaTLR9byI261ij5iaK2eJ+NPhujl2hdyvfv08cirnoLalHr
GClh8YGUZcFpy1N6F2VYDYbuXPYUCoGTf8XT0RGhnOCWxf20pBUdGVOQ/xMY7RIS/24+UJ64b+wK
MUaEMepymbadEYSd52gXFX7F9tXs9vPFNNZjfqyUmT3UK0DSdabZot+nnuxyan3MAkLb6pyPKweX
LHYAutkeis29TXp+EkSKuLqHClso3M0qu3V2Y6X6bI//ZnoX2F112SgDcKprjeCAKmb8iGDdu9ls
ymmylaZ+kUxsPHSYBj6Esg7Ka4N+lgzNqcxfa6bB3j6ME6YLjWySzykcgC7sp4GFEbp4Pod+tdp1
qFNO3SeQ+ikjq6aUMQk+4v1aNeQ2Dx2rRjgF4/DQ2Zr2tWACfJWk8WURPYvkg12axSshqSCide4t
HIGLJDmM6wDGl+VkDMSTmwqoVVNNek4zaune0IV26bPwuXEyYxCI0a2XNMdSVGsduRInsbDLXTYe
IRzj2rYlwvxk0am9OAVXIjK9HPfNAYF+lA29cbEC1NNfaPvxUNAZc8Ixw3oicutp9gHZe9mAn7k2
GzWrLdVGSiJtwPKjaBYHxY03tAHlkbOa32pyBL+0dlpS+BoVBiu67K68IM1ZtMciHSPab8LD9SoZ
Xs31mhs7vozaC+Wg4BPZwajsg2tUesohIlvfS8uZ9ahUbmvtpAbmQzVhjEWEEsd+31bkkF9lds0O
NhCOeKM0FRhRH9TGq2ndjpksPk52RT5y+xbn2mwLQjSNN2Qp1CKkpUZbt67Ky2kreqK6kNq915fW
EPlGYb7C8jpp7hKzXr/VBPX5Fy1JEg9+nqev3d7f52mni+OiGdkA2j6Y4AI2uW9E5AXBDeLy+QMt
C787IpmtrzgQ9d+0KmVlgM/Jb5S1Zr5ecYIOqC0nSb4xx4FXHVtRG1f+CnabUEQA6nh2xZGztLJ4
O3BPu7Qr/R0LaxoA3sxjf2wJKAU96ipbRQrhSXU9VFbGYmnPxa2yk+Vjz7b9xuLl5OSPSvN7i8lN
ufOCTF5LK2iXA/fYvrKLoqOMLZYEpNziZwQRJGC9KU6Cu7UKKo6jWDWrEBayfSwV6Tq7hRd7h1Af
bB9o3/nkLh4VhDkk+Vfy/MhTkJnSitAb9Tm4ocEL6Oc3NgCVm06OvlPMUIflu9Lg2DlCDq+yJq31
sHWVu8lLXJnGbdPLt3aQJNPVSGNDxKqaWGxM6bbesXPXLgkt6PefSUAsu73SOGPH+lyw2ZhDlq6H
AND9AWt3a4ONHU4uaqLldFSgVmMoRSmpeQcjJRcz9Wo7LAvfBwPS2DvYHty0ie21EdOOos+o9vla
IjKIdX8M9D60+lk5+8mShM/UYM+wZ7uykt1jlw1Ddruk/pwcZ5GXFDyQ5SzFKkp+kxlX1aIRmojP
UWAPt2NOe1pFrrD68aEf+349UMB0qRYWiUUeZ7AYOkgdYI12b8rFxqWoM0tiPcO0dlkHY683muIN
wX/9lIR6UwzVrgbptd7aMHyb277BlBsghk3HPgrdFekt3D2TKrvRNe29ntVzfVHgWUC6R41DUnuV
ZV093rvGtFJqaf7qt4+wGE1KG9p+jCG7oPO1cGw1DLURx8y6cXSW0pxvehsQnY5BNzXfLW2a1jai
ncxBbI+GMk2+J8EKTwZIUVRXooGD+75Mq1R+8w32zlvdbxM3Wlo6H+9otwz623pyqYWiJHBr42Or
dY7u7quKHuExMaaJprKwVn/9pi3tFkJJOZd9boh7Lg8MM9BNTDfOv2JLrEXxwbI1nY/bwHsdvKwU
iTSIahlsfGCwsxYFCAwdlQyvBp6OfqzF6DlH1KGjdo9esqXSGOfOoVmSTIMillvqPZ+UA+/C/+L2
lut9GV2/9JCR0idNs9Be3KITIFC5XX/ofHaZbwFH1yRe/MXKr7Crq+QrR/XGFgudVYZ5zLwl8a6W
YXSXQ26hkr3WOaHbB/yMsSwlcWJY79yO629D3adVgBmJ8u1vaZ4u1Vs307XlU6IWtg16JSrAKVuU
3JprlMEBWJyoA0NObJmZbtJKAV6bh0uljVNy5QqvnI6inhe+2QYzFbbKURS3hHiihW1nb2wvh1Vf
i3hyaqv8JIYyIQvSEv4Qg3ra+nGAarKGRaNWg0QHVXv0MgBbIuXYjf+h5It5M6qhWK4FwjvtuOrs
r7FcpNPvsKNTH0f8Vx+HBaOAC5dFgBwpu0w+aunQ6mGqTfOD0wAG7xc9KN/kbW2NYRJ0lbcr2P7s
GFeCsv2UClIzOGtZwXJMO/5SxL6hkouUz+Xb6PSFs9PJ51aHzd3iYbRnMCYHzD6AqwYOF0IE1V7T
ScUDvPSL9ZPqvfaN4JreKj/VPQ5MIo8JzssbmgjUiGHWByaHTa3KbhrO3q/9Bhn9rrDR14aJm2Sf
pEiFEU3OIKew7jr1oTZXNVPITrq+M0az/6oqR/8w4/R0qVHsV9BiWvdiFPA+OaS5sWbxXcCkKy+s
Aoduu5LrNW2gqYrbdLKvWr6eOVzNkfZNpxJYwHY+l9eVBxNv5tjAMdLqujqcMhPVMxstnIwOEOhL
vRrL267tPOBTr5oINqmIZN+tGZ3fNwUr4ltdGwSYdN0R8jo6Xqboa1iQECrDhfSR8XTf5r1D0HfZ
TsMHeEf+m6SsjXKfNonnvWmRF7zvYc1B2LEX51vQTqUCjHGE2iXKqZvImZcyHtJg4fBmlR7OU2kJ
xDYvUG2vhTTmY5JUfX0x6XN2nNNOtDeOu4BRWLnD9h0MDVgGgmD6NWrowX5mU8+ufV/heNuNSZGC
PQtIwmz8DY3PPvHssHe84VOfsjfFi6rhcxQc3dmNywB67bgm6gisldo74aMTv4JNpdWxY+d1FefJ
Oj6s0AREzDFSfaldI/taaK3vh3PmLFe1tXbTXvV9/mmQMxHbfpYVr2VnY/EJubglkU2tki6LNIcr
zkscX/VkDW62bMg0Mmo3kxFMH/owNFfp9sqpmcGTa8idIaxGwWY1VbYWbvqve1SICdLjsvWr0KPS
GXb2opbXsrCmjkeyOHpI8gPnwnTwKlY8I4BwlU6C5TwIOiUOBpDmexr7MB+m0hSAeqsCuC7WvLtK
F0qseELqNrG4KZSAzpr3H8vest/qAY4KkJ9n5o0plDSvtW4Y8lCnE/QhTQVODsUgEKC1Yij8PYuR
n+1hbGZ7JKnaGHk0r4x9ZQTizhHpunH/HPOmTQf39ZChdyHUnUUcS4PSV3GWK/U6J5Ln3sr7vr4a
ArfN4sSeijTqIR3IOHGS1KfXQ5Gx9we64huEAKw/OWPagWUaTr9HV1nU+7GzA/AfDoCAsHKZolEZ
46eGvZcwVmOY6JF4c7Pueh3uG7hbhtGhngX5zgK5EVd0UlT7wShWtN/4o/mfvVaQDdf3zTLFfNxz
HuO9VSMiWURgX/R6K2+wufTLqB0mUHa/rptLs9WAsDODk9yeAsF81zvT8MgaSnOrzPUNLALZ1jl+
LgY67ALG+UNRDOuxgEpRgcFqtGahB5UPQzY4b43FtoMrg/0O93fDpR54mTT5C68MY1EE4T72fciR
sIV7yitrKqlGiipw2K4Y9jUJWBdTcXaUU2otRnAoznGZxCQtQIq0UUV/Yp1ySOlxJmz8CB9wyvqK
t++0BtynEk7Hoqw0ygWF1cu39gs/bxv0Bx0UHQaI4vbznwYdU4OdKPFh1UBlvhJF3d63nkgONS38
3x8KajZkXSxC2FWCExZvnqRGpcrOizC2tw6Wn8sDwYnjITP65gzj/ZRVy6MknsrHyAvbRZdQrKd3
lc0IasUw+Wh+uiYsEzFFpVfnB1UUbtiN6zlJ7zMTZCMMQ3xH3gQz8OTVlUjjEigkAfwBZV5U67Rc
+CykZx7gc3e1KXHwddycrk4nSANr1ysXjM+g8K27bt5UOYmB+e/k0PYtcOn47blhIBbBM4BsJYRx
5tOnaJJqLkRSBlHg9l9yWycPAAe2KB9bM355pOeeH2oaXFZZ2JmNJyzolF5212vkZoKADPcQAjyi
vqpz6fS/5Bps0yJA2cGMQDKMSODpDXXO4HA65DVpEhC/LTvzBtaGsRt8zXo19f4UFVWWvOndxXhH
ZxHtEhyZ+//gVp0tgoQ9E6uJk6+Ao53X0DwIIjEQ9x7lAVQVWFpkgJyZLb9+2dD0mZI+yJ3nw8B9
erNmQRgXpkKEh0tvskORJvDJZr0z369z97vqi02HjUGnuVFvWSdPRftaZghaJxzhtaxcvtA/obmJ
1X7/Ac/Q/JyW/VRk8mMw7OixPkSNxB0+vbOiEEZCmwPAi6SDm85rPvd0qfdUNV9Bv+ooC6CPlOk0
n9Ey/7pAc5Objobvb6M0n4zrLv6gUdDzPTiTs+/qXEX9aHv7OuhQGqeuinSjNvYvz5dnbxaXHmST
kI2Jnnx6s5BJFrsv6StJwIzd2kB1h+On9ks7uaG0yz42jR4maTOek3o8N4G2CCC8+/CtQaL0dOTG
7oPUrRfCbK21fldpdfNGWRVQ6rzM9RkvvV8XAPQ0eE1s+x/70amAL7dE0ZGqxFhN6h/0WfUHY6WP
8PKzfO6OcDALsF3l+yfg6OkdcSxPgFE9FtDFGSKaS/Stxqa+UvDjz+xAz80Vh8B0+CYIoegFPR1q
LQPRY5LAXIGtdbtIldzacH8+Iidy9Hht7ATpvesV5wyyn3uQ+Auj9d+8ZbxTizut0ME/R06262zW
n9DzOyTWBdKady8/ylOJ3vYNuizWZCyjqqLx9/T+xKYZnpQbICWw3IvWzfniCmmgoS5K+KoFVeA8
Ot8GSJC3s+VnZzaMX7dCiDNw/T06l4iDTn3hRvKsDWp85ktNWWb3VJOFuWmY5yI4JrpUZ273uZmz
uRPyInFqwkTh6e1mCoWGan0W05HYCzGmdwlRUojZXP8/WLZ/HunkwSZjvuKPyYNN3daJSZwsor4o
EyyPO/vi5Xf47E2ZmMlgGUh37ZdF2yc9ZEhsUiC13P4i0SzHoDHduy7P3DOr2HPvC8HEv4bapu1P
ZSYFBprhnuc3ZYGKC7NMCWwD//G9zIGQmZwTBJ+umqZD4cLegmcCnW331F2Zw41paCOuXrM2GwfU
RwvULBXsSxOuoGUt095LgXAsVYkzK9npQ/0xMh6duO5tu+5pJGVhjng4mOYY+6L0v9dtG1yUdH/3
ZmW0vzkpt6EwE9NZm02sGU/j6l0t0ColcfLX1sn/DqXejpBFvJXToJ07Jpy+v20ox9SRw1FPU+Ke
rJxYNg1mnsJiJVL6ho6L8W6oZ6Jm9NR9U/nVOVXc6erJcKQWbHHZcBaJujtZPQ2JcV/hB1O8kAGz
ZwU4IHhHNIGGgqZp23IddO/OvLnTJW0blOWEuszeDnqnfq65MxG71MLMxNcpvTY1pzxOsyYeBg+u
IRWHEwPytJfZ2PufM2JHzxSGz0xZShreIscjjMdPHQ2nlCbaoGoZ19jWHGS5b7GsqdPxdZ35Tkyr
tYUy0p676WemK5pgPhE/wDIb1dTTD3MaKeYZRMblUNCncU1tjahQ3e8pMSbnZtFzr5VNA7U6UudN
W/l0sH6EGEJtJhFKWXkU1O582w6ZeJ0YKtvLHrKZ1rX6mddqPDN3kUzZHhNKx8Tk1Gitwj2QBMVO
wkQfzFsT2Jaui+/KL5Vsg2M/zfNbD2fYy0IK844TXvUeUNiK+9LFj6kOaJXhA4nI3ECuESdtYoXG
ChP8zMf87FXCUGNhcjdd8cmUx5LNwWWrgJSsI9Drpb+GzBLnOFSaOA6uc85+7rnZvolbMcyBu4DN
w9N3gdizqS13HmMLVrQGB1GrktiC0QRZZmmurBUYEPVSgvtiJY7JAtFq//L280sIxfbBURu5CO3x
RoRC8fQSBkBOM5tYv8rOra+A3eq9l4z10UtzMrSEWqMWmfWN0NcudqoWGjdvOO7HsaSVAsHp5ct5
bnKSv4yZj2FgHGKdXA0E/jRpTVrMK742V7WS6m7SEVdomfOl7FKsWerld32rtyewWZyx2PkcB0/P
aHOl66s2pzJGGVREiKunrRUlvbtC+VMZ0rwDTagT2zsz2Z67V0pg9IKGvVnenEw2gy74mgGzxU1r
ufQPZJOjURlX6IW6j6kCaoNsX5QY5//+M8aAgBWW75Ck65Nn3MpsyUenkbFuVtbRK4gOhFYsi6sE
1fduapVBUwQx2ZmaaqsufpZH/njMOCdhgYU1ADP+6USbofeOpoXSAy+O6SHPF7EzR9d5ePnmnvmi
TKpDT+cD3jKSTo6HcEkrYg5WEbsDvgOB3ZQXW+rUtSHS78iWp0iYixlRGljEqozWxcujP/NKUWvq
+IrZxmbEezI6dYIaSiNjKlWFe1W4sOb9RogDFaqICW5Od5hg/a4vOQ+WQUFTqAos3EG2B/9TWcdO
5rPcs2eNIz1kT5XszgpQvfSSPPKcefr9bxTPWnPbpDEE1U/3SF9guIMVHKb8ldKuhCuGuwxmb7vX
0UbmkV7JdK8CT73+/WfLyZ+Sjgdr/pLeIlFMED+wylgbV3lQrVEfJTY8MSpb/7UJXx2BIFHn/8Gg
NvCGiYvmVjs/fbZdLXK9ctiZ3TJrrxYb3HvwHe1r2mF+qDfmrafxwM98Kc+UA5QBTGGT50gy0MnC
oJLCcys7kXGb1AKQ2xrvpfLR01rBgAT15Tt8puIhtR3tMrN285U5rT0kDMJxmim4FNpiC/nYpTOv
1r1GHxNzvtGLLKvW97Jchw8vj/zD3/dkRaARaqDEB8YJ/NN6Vm9WtngVwCdimaQ/ofrbnibkdwQY
ap91Fh6JVjc4X/0u6dCuw1GGzKGZ+mU1lfYD3RgIiebcZDtYTegFXr66Z0oBLg4gDckgL/8U8nGm
WddYudkXfchqvmxh8cNpuKEzrodJOi1nzJCfe+kg/6iDtgKfDKanM01lxIX2PUeWDNem0JG4FxAs
Mh5yU54zk3tulSLuD94o5lw6xudPh6JXZIkMPVicwDE/UPK+a/jKD1syNFDo4Lwi4KuMf/9x4pqH
YTgOdsYvpr5I2loXEvcYO3ULVmA046s5J5EzSCCW2Eq1b14e77l7dLDBDHAu4mT9wz7gp0XRb/S1
nVQzxZOd6MclGw009EI+oH40QnOtk1u3bctzuMFzk4aIZ3x8sIQyf9l9pjwL5hRNQdxgHxm5QQ+z
rMq1HcRAbbMksM5s5c9MGguGMMZFlG8cHk72mw6HVI228xw7Ki1vOicf3g+mrQ7gaeXHlx/oM7cG
Uu5ge8b+yoq4/fynB+qsYJ3rWsy0IaFfen7vISN2ESBqI+TvfErWM0eGZwa0UVmzidPrY56e3BsZ
IihQEEvEZZ8m+8adH2s7N49lVxOZC0n7zAR95lHajIauC+9XjvMnpTiN9JG+rz7HguZFDLOvPMBr
sGGXu92ZKuEX33x27K0OIrGELAfQ5JOx3AzqmJsvSyyLTB0dC9eCnpCFu2IsjJ07S8HxU29e56PQ
L0WHvsYRwfpKn8f0U74q9wuqbhuHA2s4TgTE7z3LSe7TZBhvfQ59l8yH4tggYjkSSyvPpTM/d2D4
YUlH1bFl5tgnE2E1rFq58N9iB981KEIJQizHXJyrxhLN+xYmB1WsWtIPAfvxRdvn+I5AFdIepdXm
iEIwBDjnVvzMHkY3gDYZvrp86+bJ89SxFvXcgaliuFKDbFT7BFQvE64sMLrwBiyPqxYIxJWt9fXl
r+K5kcHmAbLpReBUdAJJ+s6YdV6WLnGhe9/GZAu5Kld5i6LciQ1pVu9dgTvbTErumTn0zHSlBUJf
iSMb09U0n36OKeqvRnbGEve9zKCXuWXo0b+KnX5qznwZzyylmBxu44CF429yco8WMVYW2+GCZ0Oy
kfPtuT7A1Fno4S6QG9U6HL3enM7c4DOf/7bS4JNLYaCbpxi6MpxxKFuE7Z3C4USHEQtXG7uO40rW
OysA1h7nfNN+eabMZgpMZ+tNAOednlBo/bfG4o+Kry8Xt8LImoPZ2vMBKuXv9gVNhmLC4lBBFeOz
Hz59fbiGT27h4YOxkS4v0d7lYTn58IxAtM8UMs/dFU5TFm+QUBAqi6dDNUanCt/VVIwUGIS+Huwx
ciCtZNCU5urMXPnlkEeeD8AkbpwscRBvT75EH5kMTFhsE3Lo0rcwsGn1r2uLAcvL390zN8Xaw4HH
5Pnx38lNGSmmB2lvqbia8EGw0Xyhf7GXOA3a/vPLQ/0y/bklpj2Gi5RK2Ftul/LTxueWARYEG2CO
bLU/yhGTTYG6cidHTe2BvtV7zN7m/cuDPnd/wHMW2x69eIyUng6aBRYsqM6AdAR9Dd8MM3/TKDA7
T0KO/U+GsjzQR26OWunpUC66NwPW4sZvkrgtOgLWkhnAp28D7x/9uP/6uvx3+ti+/kdtL/7+P/z5
a9spLL4yefLHv7/qHpt7OTw+ypvP3f9sv/qvv/r0F/9+k38dWtF+l6d/68kv8e//c/zdZ/n5yR+Q
QKALuhsfB/XmUaDc+TEAV7r9zf/vD//y+ONfeau6x7/98bUdG7n9a2neNn/880cX3/72h8cE/K+f
//l//uz2c82v7T9XZfW5+faXC7H9T5z+5uNnIf/2h+Z4f6VlQbeCtQGTZ76gP/4yP/74kWv8lYJ9
w+F1lg1QYsZr2kFm268Zf902PjCkbV+mN8YCLdrxHz8z/7qBW5trNMd1KlLzj/+7yiev68/X9xeM
hF63eSPF3/44QXFRlwDgbkOc1GJDji5kqsvqWC7Oq4V8lrCTZR7lTm7tFzlYnyBTaA9A9MuHHDFa
RBTWDAPUcCOVLCqiQxJAIu/yGJ2o8a4cEC/+9Dz/eaVPrmz74P88S/55ZSezFymrPgmfHR6RQX1F
7dtdlwvCexoXPt4nZYKtR0DTAK0Akl9V3UtrfUCcbuxNPcVuBwU51ldrle50DPL2iUkyjNUK4+Dh
sBdXNLLPHExO+C9/XulJ3aS3KFdlUJbHMYFOZw3EI1UaXNjWK7OvOu6gV669tDGqIhikDs5+eEGL
c/jqvx39ZBWzfJEEUzaUR0jizt71unmn5akT+z3RO0Mm66NoO5yK5rnbdcY8Xbk96NHLL+lpsfTn
nZ8sZoQ25bg3mFRhDaq4ED1ifpemrbjATciBdxvob3IrV0EoPUSCL4/5dCH9c8yTjWgKWh3rBLM4
duVY7+ca2mgLHfqmTfRvL4/wwwj3ualnPl04KQu1Wl9nGlQG7gkr0nUMFJv2be3mM4n2GGYVdolD
Ugrx3+vq5livk9wTqHFb4hYaYPyI4Uuz3ASl+IJPlL1H0zBG0G2TM4DdyXnjz4dwUrlhmoWOwOU0
YJbFEsEWL2KXfPB9RS17tFayGWcHvREaR6zKEjd765p2EadGH8TtqOMjlMDLV/hLHawSEx99Nszb
bh2XK6vv1IVOVRuVPQzJelHyt+CQPy/5BPuqxZxLvLya45ogxywC+PjLUkyHpvPuX35vP+Kefn1v
pG8+fW9jhsbDLub2WE16dZl5FrK2xteO0NKWq6nul9Ac8vagiaCF6qOGi3Ho68upNqZQX0bjzscH
Ms6GzHnVln0datlUvpdNasPxz9ArFkqygRpNlOAqerCcSosXzs4HJzNwkBIjtnwVnCXbXOI6Scz9
JNfmiui+/oLYhGLXOdwyVPflyk5RmIuy7XZjyjZBJ+EGhaW/n9PBOnPWfv4rwbrw6aMo1Fag2W57
bJJVj9ou9xBBYTemd+pc0uq/WXmI6Hk6Rj94tNrUwuP2MI3JcZjaTazVkWzG2y6t38/J8BFpQLOb
yQGHmWypMy/65MT6f3PJ/eHC+lPl1mnJiM+K3R5LdK5L6DqF7WLKbdjv9DSbHusJS/XQLyrP3aEI
L+1oRBB6EP9L3Zkst61s2/ZX7gc8nEANZBcgCVKlZUuy5A7Ckm0gUQOJ+uvfoM+Le70Zphj39F5n
NxzbZgUkMtdacwzRJ23A+KGj79fe6OsLK9LZt3OyBDez39Rr7fBlN6V1M60A2gKhZLlfFscL6sq+
AmJZHPvbVmAO9bTVjDwPC9XO+9EuL9V9TwCa//OtnKzGY0UNsiRDTbQ5kfuKfTRHj6ULuyR+ai28
3rIqWxqgnKTTqfW3ayf8yPcJ4X58//3zgPc/r3+yMh+poQyOa8XeB3gWGlRZNzA22utK94sNk4aX
SKHnru2T5TmmedczklHsofRA78N8wsNetBvdaB8//iT/PCH8zyc5WV67Qog1bkS+z/uBPDbc701G
ippf0BgOrZUZzNgsxtePX4z5UW6Yv61bp0sjumAEYj7KAVdffjCKUhFK9bzlynUob+xQRVRHwYpb
eMHQFcV1keh+xjElnoeAuEHRM4QKnjB3m849aCq/pT/FtyN7Qm7F6Oe3sHYpIxjZor+Dzo6/t2Vs
gNhPrew1X9TwSrMSmBOug50zuDoDsx00g8BxWExhH3jQHJYqFXnkxtL7RCixy8JaYCALKdqMerDM
5q0axuXOggBKh7cYxKFYlM/+Q8IOYcwq9oAlIDNBJ8QWLXIrk/SWtKyB4HPTdgHD1t594vglWIgp
za6lGIoj1LasmF9SpvZ1sbv8l/A1tKG9ABFGHH5OXh32FdfIxmf/bhSVsSW2YyNGAE1FScHqTPJW
2ZS5kBsY/t+mTZXsrBmqaYSdzX20hqyWfLJ6/aXFmfY+ZVJszVjznX27VNZD668JlBSh2Tdd5orH
RTFFujVABTW86FLFGyAppo0+ZSCXJGLIEyLl4wUK+XO3LX2rc26WFaax1vOHZp3uB4tgNU1pQJOz
NMqgd1tvDA1zyL5nujU/WrLM73M1NoeWWETkJCZUjp65ai8oRqvxg7GAnRSQkIbyB76JCnRlio7o
txydaM0rAwIoVqBgIr2bh5Ph5veUI4R2leKV/Vkz6PBryhpx3bVeA0WmURUna1FvyRSMKtRkB4ip
rfp4DGNnKPPQ6Gb/sfRXfmUjn4rPVVlV8KMagkYB7Ez3BSko+X3KlvkUtBbACnJCRvkylZLj7bKS
qtlCUwVNl5qJVu7FnFovQHPHveXn3RPguOy7QZ/6vWR+UwUDYMbqqe11910446rtyIvMPZgYc04e
XGlVbQgKD1oX8Vk2nGRc6892WZbPJBWrBEqoSXE0J9vahJbRg8Iq8oqUzKjMQ64B2dxJoHjbslRo
zsq5pizjLDRlSJDmXSAbit0b14cRFcypPjzYPejeoBogQIS+VOaXwQaFAMYH3U0AVKjYENN0Nwyx
GOD6BGyirh42mbXGW8OIp57MZ2ls/IzTE42lbH0Vi9OSYBarW4VmPPdf2sYhKuXYx1yRPjR9OPl2
GtnzNBDBS0X/QBEJkMUQ+1zstF9/OWnVwAQl0uYAnWO+tatzUtnesLZ7eL7lblagqO6n3nC/MA4w
vHS6xmyO5gIBCbl0wG7OFk9rV7eyB5WmDK2r0hVvNfdaG5DhAi4wNNUvzVLuuw+7r9+QIXR+tovl
ytBApkMRAe7SE7BEMwNI7om3flR9GjrKqn7WiZ09yVoVcEf1xRo2hY1QPqBNuBgBLUBmycFT3A10
ob8u8wDpDWvzo9tJ4qsqTqxDTzK3IW6lxUYYp+adr8i/zg1JbsSp8tecQCzPSt8h9QZ1F+7a/Ngj
COiCOSvb7x6XU06UUO/avVmX2S6fUgtFee1br6Ma5nRbJfXVVOrpoe3jzgj7zGibPSxyQnLJks37
3ibSGMaDsb7lomv6/aKyZd2agHpuYrVOpFnXpPwcU4Vm1eybV93wlvJKb2L9Vg7WCjsxBfBqNV79
bCvwnSQ+F/+GRAmohhz4pe1rTPYNxAUAA3L78kO2e6edZjeYnFoOKKDWLDAKIDhLKQsWin6R+5ES
EeT1WYifTo3SYlsWk/4Our2F+WhLJz9UYh7eWras1c5vWDzBXxzD5q6tFbeLqIEuFMdCOvpePONd
5aVR3CTQJyatsV910ZffxwIVdFAo0yoDATm9Cdw853pW41EmVpSsmaFsBYxOPU2dGzHb3IcfPwLP
PNFPnd7tZA3O0HRsoPpF7ZzKSg5F7C5BvVrx5uOXOG6C/vKM9U42q/NQqrJlXnTv5ksXTXD695DJ
lv3H//rvpvrf/vmTGoBczZrEuVntEQwXW6PK9QgCjh0MTrKEdl6rLyRupt1q2vRUUPGGM4PdV0PH
3kXUIDJywwEkSPYfeCKoAtTm6c5eM/ncjJ4RaSaui7lQcp85Hma9hkE2zqcrI1u+utO7zL60lT3u
cP72OU62soykjbHs12KfDVN2o6+gV3Bcy01m2iNUgsXYqqQ+3m1CHVr2SVERt/ON0YyXMkt/L/sw
Af/PQwUDyx0z563cQ33W7zOavLczucAXrdVWAIylwuRsJaRnK7i0a7JcKM/+npH62wc/2bwuHriH
lFDzHghw+yOzpt7ZgZSG1+1Nzc1glYxPOgmNoGBsy+mpd2z1vWc/TcFsIGQduU1ujcEqlCcCb51L
WEWTZGbGHnFqePHYPnM07ZqAWcpx2aI9Sx61ogRJCKKvFls3Hd1XjbzodTF5Nc9gWHssIDaB4o+v
0HPf68mmubKbrGZxTffpMAMTIJ1OJaNBcTrMk3ICiHAOBymzAWpX6XH1A9dDnVy4987d3ifbaVAj
Ve+i4tiLyi1f3WRetsuRJZ81WXMhGHLm7OGfHP27GaxX66uMnRuU8kwrUcYYbGQ1+WO2lktOuzMf
5NRckgCb1JK2yfeShPpNooAYdCXb78llk/nx73TuFHdata+qFbC4NRd7QCrprpvAWBcwHtmC14a3
8Xj8hLOTLZ+qSoABGRiAn/w1i6AwxT8vvIXjNf+Xe+E0CemBghMjJRTusr5GI7wskSmq9JMBxOSh
Tfoet0XaPVXMenD2tpzbrC2dh7XNW3BOrKlNXJTRx+/lzEnMP1mPqi5h5n7u8z1sefLthZ6Hpe5A
vy1A+Bklk4CeWMb/rGjin6w9lGs8UjZJvR98KNuum/hhbdXa1uriS1Ms566gk2WmX4zamzvrWAXL
TBwBecVmJx83+WToF+70M086/+RObwgGjjlVWMpeM8gvqcBM5r1xIa137kY7uZd9tJRr6bnVvm0J
eXlCPNZdKa4hKC5Q4LA7fPy7n1muToe0qpEobGsY1T6dm3WLj2y6A2p0mzTLelNqDtWehdvbHRy2
OCP0oI9f9fc08l+u/GPz58+WYDWXs5Gqqt6Xsd4+577kA7kakchAK+z1RcKMTAMDLBWH3imRUEuL
uLYCLy9XXIitlt/0QAUXoOEy/1X5df1c2xyEA+WSGoky0BQtG7rjgVpbWIvXimEGmMNtHS1NOX1q
ynl8QX0Ac2HqKv1gws1SG5KXKfAhcldNpEOTARyotYIThL90D0begFUr7a53gOmq8UHGA2NfZJn1
wK7aer3wg5yr9p1O0A9VxQ/fsohTjLB2C+wbrDieRnmc2mhuuAz9+lZ60Ozm1zDgH3PnrPry8c/y
e+rpLz/LaVOYUogPcLbXIinTisEZzQr12l9fF1r+kLpJ8TtWI1bisU7HvvaoYteNEUAkZmPnTe/p
GwWwJlqsS5MUdxXSSmvTwfvbS2cqYfVXyR7TndGEM7u2t1z3yxdbpk0kBh1cBqhgGkpHj0sHQ4YJ
GIoUzXLf9q7o/7N17jRFIfqJblaRY3+p+eeLfG12jQLBAu0E8LnMs5c2LS7Zg//etnHdk70wAFqr
QR8l97m5/kRY9IB1XHE6zO4YuTUihRLhG4bDS9Ov5x5ppxNmWHCWrPZpUVVDemP4w/Cg1xg8mxQ0
omfKZjeoVOwKkX+PV097EU4O1pXN0IU54zNrrnvyDMmNuMCtm+V7m2ErppjdEiLOKg9mWcgLDZlz
L3Hy5OhoufjzWKV7WnHDIYZLG/ZHwBWvtV7YRJ15EronTw7YMjlUYA0aIYYxGJjtyISQk9804AQP
czseGeO29v7xHXfu85w8QyowCRRG/GTP0VyF/qS7B2GRH55m/ZIN7syD5NQLnHrVvK6cMPfgsWsU
2Q2IrMqC08tAchT35DM+/ii/8+N/WzxOqqsC8e6sET/ZG7FbXaPLtkIFWWgDIho6L5Hz24Ew4ZXS
h3uDdfWT55bl1iO9/DxUpvG9nko8Danxs+IEF2CSrwO/1x+TKav2I0OScbMv0lYFaZJ/hVV6tHAX
cC5LHbCvpoG9H5IcHUkfQTKi4NeUznYk3EhZaczvGYZ6J4wC6rSRPYc7TezHOsEy6KUt2DP2lzOm
x4eKn3cbkyHbetmUX+eD6kKlEFKvbvzN62W78zjiX7jQzt2up9NSPQ51JhlMDlk+0OE0q+osWPrO
Dd2ihglf0DVIAZftO22KdyPQ0ddEtUNolYV+4Th95lo/RRCQvS/FiuYNUJiXfDNJOX9ZUTOH5qAD
udJyqh4dw7g/P75Cfk8T/uUKcU7WQw8BR90vgD6L3tNvPVfVMBDxdzWq6w4TGMWodxXsYkuZG9tj
+lDOlFxLE+5DLN0Y90b9JFIN6ESZdzCsYPDb02xvVWmv31xaLccWYbZxzMLcUOWAkrXU9fbjN3/u
qzreXn+0wsQolObJIdl78wzd2zx6IsdquVtL52svc/mA/Ele+FnOXhnH5eKPF1uYRc7Kpk32Zkmp
w7bIohAKWd68cRmv5SjHKzB66jot0vTLlJd1uDJ9u2mlvPRpz+xtT4PHWS4k4ameT9ujJ1hkp4Vk
B/X/cI/zWwT3x+drVSdGM2EzkBgEbiB4yn29Tt0W25dCiDR71w32pC2kzuyAZ8oLDNJfF06wZ5Zc
52TJ1Q2QWGPDLlF3CkYahrlCe53JzQQX/sLnO7PknnJgqOmhzVm0dO8ti/lixeYxbBy/K3+txpDS
1KVynnHuojxZcn3y/LPjeuk+9xj+aMW8AO9cy+up6/uNWcdmhGtL301FYmzWbJYPGEi0rXQlO2q3
yegS0ToJQHMfxyg962pxTMiz+DH/s+/aPtnmW0likbvhcV10VQZ5lWq7sZqA50lhPX98X575OU9p
JnLx66EZAQ73KVDEHvghNETfubcH+5Kh8Mw27lRLqMg3zp4leQmVqStvMo7T0LnYoWYBw9hIM8wT
Yi605C5pTs99qJPFRiutdm38XoLKp+rhziZI26ZToe025YWd1JnhG/c0Mo1pAt5gISgAelr6SIW7
jEYAwp+KrmvCJdGszdLW4xdetz3QZE/3WKja0En8dUeyegDnaORbx5vtcBVzsbErdwip0fSbrpsv
nU7P3Ej2yXYP1kIPblWTnE4diuWTg2gv83CIujTRPLm20ccX0bnXOdnzxW6rmV7C+t3B/KGZXi7X
ay2MXUq1MkzLpbjwyD/3u56sPQIbQN20jqQ4Pqwws1FLaARbyM0idPj4o5xZue2TukFNs7U3VoYT
xnGKt8Cc7du+JSb08b9+7gOcLDiGi5uMq74iyi1dPDRE+mOTJ4S/0LX/j17i99DRH88GZFS9NRTM
L2UV5rTjuO2datZ7oDvThcfrmQ9hHe/zP14hEcvgd0vBh0iFf9+AuwwFINZP4Fkv/QpnLqjTFLaW
ousiwVLukzbun2PcYttmzo2DqwM7ZxS0P3z8ZZ15AFgnC8WR1DkPoIP3zFl+cVVzl2QKYVatoVwB
pKwjB75wXZ370o5//seXtro8WKaFY4Rd0W4xKyiYmdcaFGlSceElzs1nnObI+wSSo9+M2T6DP8Ku
fo6v9FlqYQYLP5omBVDg2BEzqd5sZW70QUd++aorfW9beP7Fffm5H+9kNfBTh7JAxTE6rRH3BZPw
exUSszK+xZjSmgC5QXcYzXgAvNsN30tVG98cptrrcBxs673HaHglcvKUNrQdn9G4gmOEnxjUpz7+
1X9fqX/ZSJ9ii5BrOBzvmdm1cJyC9Ne/LPbAaEQ27zCmddt+pprN6CFDvS5hQViXIqRNP+xEMkyB
XTjOhtGt5U4W/IzIHyqa6V77FYyiH/WOiVKljOcts5frpoynZJslAPWHPL3uJnXTIoMIarXSckVL
oNOMvRmXxP3qpv4YlYmV74aku+YXbKOx18TGRjdyN+tqY3SX1ogzT+TjvPafF2PRtJnZECrYM15h
HlA8cE4RGXO3esdhcTV/aSvo86TrxIWF+8wLnuajsjhz1aC7Isp8XSFQMd7tCeaOQFR8KJPYppbD
exhR+lx4PJ+53U7TSR16tio9vqDpaM1DzljRL5Z19+AV8v3ji+hcofH3zOsfd/Sk23iTHAeJwsgm
kOiTvqkh6O5caai3HpL7RkGo3ZDg7vaS4QWsGfX8duHFzzymzJMHic7MiUvwW0SjMT0mjqGjfUiZ
3cwnKzQTfdwAOJFbLcFzZoJjPhTtpF9P7eRvG5QyG0sV2i7Xx+8fv50zP+8xG/Dn9TSvJpnIcXJB
ttVxYCaju+ugxN8JmdYRYxBFGOtyAIRsuBde8cwa83tX9seXTy+yzyEdMxeoZfmzyVjsxirn5Epm
rnmg/Dv/Z9fR75PDH69j1BOsB3PyIqe3q21amMUtuoVx05gyf/j4y7N/Z2r+thyd/JhMMacocdJs
P61CJwyAGvGa+JJeI/7N53Uz4+yNHL8AB9bEWnlryHoc6BnSWthajpQbSitMw/lMq2B8YReK+mlu
2G1O2Yp8iLjZFX3/MeRe2GGbSKjUVqw7EP4LPLvFYnnBWGsxtCFfHUzJmRm/tDf/SMe4g83NjvaT
02qIc3LX+lJYxvwJAYvzI22r1NgoXNAq7DGE3cLXQlEiegXRMrPM+L4UmlNvRk1MnxOmOo6yBrce
dlryzoBGVYflEpt3VW9Ixs4g9INQXssr4vANYue1R3PvWJTIvUXnQpdMLsxbQ+aA5BffK/bDOjOQ
oHnaioZ3MXKoPArSTeBrfvnTpciJjcHRPJRolnrtRl1+98Hp6CEmPEErlKzVwltb4+/8oPNzrZef
ezedrhzIFTtliPsmGfFT4mVMArtLhyYEdKfR1FSeeVNPlY5wUE/tEey6YhSIzyd/DEVh3ADajp3Q
tYZ42DCfh2i4rdPvpkdYlVRFxhirAz8bfUVlGy9O35pXRVq12zT1VRshUaSMB9HTyoJ8mjojhD3Q
7i2NjyOnofbAeSS0OEuelHje4yHDZGdV889ab/rxM1PF7efMy0amdHxRYPRpcvHewju0wtURxT4h
gFhvuA/x4tCkQk6C36qb7nrAPz8qWAcvxUKFJtBc4B3Yw+3s2c+kToIUpfDXSaaOF2IAm2Pg4JP/
1Nf9nMGYTpq3bAC0H6yoU2smeRfQ+jPcCJjcpCQZh2rNHdOB+IKKFcktff2xQlrhaNPLYqD3upLG
6D81Zix/aUxdyqhSJcx7r1Q4NfsqcwClVkwE2QsTYChjLdKDje/A3naTfrCjIl+mR07jFeOTg2yz
Had1Z2V6vrTnKJ9sIOnWaJnbJktsKLl47m4nV64GVYxJf5hAg3t4AVBlSVOkTwkkTHmLmorokN7M
unUgeY4yIsdSW23rUjA42iqtepO97bbhPPTi2+SJXezTcgubuVo++WIBy5EXwotGeFS4QqSNEZk0
Lkooo1A3U9Es+Y6Kb/u6ID/7Dt9I7rSxyI4V3jQLTVfp4mqkk1+Hre/x1idWPSy6BrJaiyrgw4AT
2N9z9KHpDpP0KG/sGn5Qdjb2m8jS4UmLVTmjhNC9q8w0Zpy+PHBVAGktu4crOGBkacdrph06Vm2/
c7KQRrb4kkhstsyiM4rBVI3oss90YeqoyjTnfXSXZsO1gFBniMuVOnjeyqcBxP2PenByNrQZgCSU
SEolW9lXNQmCliblrhcIb9nRxM1tMs0y3/FYUg+JU+lLiMqaHA60zJjlyu8G2O7EgJKgTleHMa5h
yh+1dmYOlcpm+URcQLORDaX+G5oMqjC5i4+PGM9xNFBhsblf/WPApc5H+L6Z18cRc7pdutVE7Ky7
lkL7XVHOaDmRTaXkXsV69B40o0byqlBMsmJM0raLpTXGprBI1Gzr1e93th43j8TJiEKMuneTW1Pu
71K4Nz/G0XBEsCKe2i1S6HSYDYD34J5Apqy2WfgBrm3Uyf1ID8nqp9vRVj6Q+BipoznHyb6LVWZe
DcPa2Fs+OhPLKFOKH0KM0wBM0xh2ioL8K3YUnaUrB0Qe9O04+gfLZjQzKJXDJ+DyHa/nNU/8gLlA
514HvnZ0hvbToUTWKQNfSOeBux43qYXwC7g8V/KyWfCyhPVaDV2U0OF6wwl665ftc6K7stsQeBfX
s6klP0v+PlcCc4RoQSp5b5ee9R6nCTGiMWsaXKqu6RwSoifeDoFilQBagubBnI7jPTR4t+Su1o8d
gbnAPOC2bDaDtMG2wTGgp6emKoQIQmTsWZbSMJAbtp7+Ei8Yv/d9Gd+j+PXuS2s0HmXNoMOK07cO
WhNqGOPThWBEicIoJsG2sm8KGv1c6M0Uf5rh59iBTVb91avFUMMyYMqRMc72XsVmfzvL5YlZ6ePE
lsiqRy1fgXDRzlA/itmtl1AxU4pudsgBqYqCN1fLHKJAFtvdFdX3cg0NLtnN0tTaFMzS15Ej9/nw
mWHY6XOaifkbQA61RH5vaSYYH6frQ0yE08K5rMBgxyNdpzNeJ/q+4ivAi1VUb7Psxse1rsq7xkII
x5Rqgl4D110Lj02L8X26XDh7vVaLFdR5PSWh7gEZCaUcpBU1hDXfU+7dVzYGnYmPaWZ772cqZth5
TDrUVlWbV6EuYtEz6+VhmgLZUR+HSYYbRmqcgBlSC4wH7lhmZW/k2IFQnx1Tff4/Ap23ZNfgR2OV
lV8ZFTyaP7Sq+frxhujM3v13BvSPPddaxE3eNZ4fretC9UW498W8MEEcr5eGl869wslhHL69YWk0
jyLX1576DPlqVhjY3JxFv1BYOLc/Pe7b//gMSB8LemY2DQDZmtsJe8Z1PdfGjlRoHeF/uEQ6PVPA
OGUZx51lqyadtSjJ0xcOsQfNmBjlLtMfrayXQ+723oWho9/l2r/sUn9XHf74SG5XACdJs3QfDyQ2
27pIPnmiG/HysdtYe+XuLXdg+Fdl1S0ZNAvTQ2JszTSdNxY3yLMoBKLTjnUZc+PNiAL+GfGbRcYH
LLHJ7m/rJwyH2LW2bEBR4hmpeJqbhXQ/Wf3c7KRHr9WlLs1AYOUdQOV1Yb/Y5VajC7lrjYV0gDCL
+2Q1ZGR5TX4bey491GGZbkatmbepp5cH9Ga0hwvJylHZ6xanSLnNSQJsvIFJFHbbPeOaarlUkjme
qP/2pR3//I8vDbNKxoRioUWtW6mDwbN0W89FuiHEqDaoWrNN5S8EbfNcu1Ky1z9jw+ChgyvlQq3j
zKVunhzNhtzQUJRwIaL6qhETALFwrKXHQcLB4uP79feh+i8f8hQCNJB1RZC25vsOCMSGz7fsmoRa
M0zs5D3umASuscMTM21X9GVx8jq4zDZnM8JgE8/KVWGyj4v9LonWqSeUqER8i31c7jibEE9MxKfa
LoqHvK/fO0fI3cdv+1z35/eI7R+/TVrHSTUUtD5WFDLbiQHBsBzzaffvRPLae586y32f/da6KRbb
2QtJl8KUus2Z3hefLEPMdwzjchVCT/6CTM0JTCWM64/f3pkVxDz++R/vDgn6aq+CLzX2G+9BuANz
B5QNQ1OsRL06z95//DpnVpBT/Fqe6GWeuKYXQZj4BLO4joCWQ/FznRgTLOKwhPzExy917iOdLIql
Pw5GV5txpHfzeLMwgRayNZx2pq8TwSNWcuGrO+G7/Xcu7nfJ5o/vLjeTFudeGUcj4Btr4xtrcU9n
3OqCjoBW5Blua0JUKwRuRFup76M5lgyCuUPk183IyQCE4QbspnMnMnoyFz7+mZrNKQfFShPV2xru
pq5ojaiSFKYYDzf/fRf+rxAXZ8EV/4Bd3I8/u37ofv4XHAz1X7uh+vG9hyrx/wHswjwWEM/TLr4Q
0V5/dkfSxZ+gi99/69+kC0P/F/6Zo9IAZj20nSND6t+gC+dfAtkrCVQAY7CuUaz8N+fC9v7l60d+
jQn62sHCwC30/zAXtvMvwIXEl2F3UU45SlL+F5QLGHH/eFwAXnSZ0IRTyjsD5QnQ8583P8OwCbYz
0wxMe01fclvkoU5OltaEnbHp1VudPj9ARHLefYLMzGs3xqR5n5j/iw/QMfRtkwoGKw1AvkL1zRfU
s98aAGOHnszQPZEycZ2j37wREOpuydfgmDeZpL89XpWBXF37ljLS1nEoDzeJ4MBejWq8muXqo7RJ
gJtqzXH1pvp4jRNsiIbYBZ1M23yHVHp9nT04YvOIff2ACHW5TkbLuTay+UtFiuR25m/zhO6QDjJA
S6FZJd1Lz/z09kgF2ZlN80CJHTXXXHUbZGwYfLQyTSKk2dm2UEfFmj2QCOuQmwZdKp2oNa1BBuSQ
5oes0W1WryM6X9Qmbgx0gZadNVde309RkVTWrjS98X0qZiSMlv2zUxKDZS2JnwtSmWYusiu3IOE5
acQONKsbb2G3jldG0ZIaxLzB3mM0vXI7UbAnKGElfUjmJX3Rq0V7g5zdbwwyufQAAKI7hlyuZgZs
+sAzZu117Qxcc0Pm7fve4khWu614TYw+vyLT33xRg5VsFnskFavyghgZ0015Ne5I4fShSoeFsauq
OvDoir1NVVlR3+nEcTHpPU2dwkuHA/42sVbvWqVO69BBUeO+TpXCiC0L5xr1Oim9pqN5mgvtzqKy
IwK3rCNoFdlmqTNtCKRVkutdNRqUbVGnQb00ajM4zi/oQ+712NEBWeN6fVhH23kwqdUwClEigx0s
Efmt1kWCs/81hQukuVbuXiGsLHb0aqu9N5V+kPCjPpmFNm1ihRwPELYZtZU6FokICztwyzatpRmP
jKwwhmQz0GoyOsPefI2DZvawU6eQFK2jUKJsItXn3hvyNf4v6FJ8dYW+8WbvKwDJdjdBgsL4FCts
xK13ZSeTfVspinNQ/9Kg8CS7vrgYcc863oHwaHlIy7bfN8IhMTiJqCRc8Aw71H+03bjfTcIwtFDo
cDUKt/C3/eCOeP8y+6UuBlb1nswF2Ruzuo5JIWSBrhB1A5ukIEbEznhh3GjFPTWO70wOLPSXLJPC
zWSaG9XMxsFXFANJH8s0Soou5j8Ou5LKk1tzteoikJ4Th2JpoLCib9wOzG1Aj+G3HIPFNQ2aVpM7
BAzTfzMxU4ZkHee3ykydR3yk33KNMfTCKKw73G4Es1Eru3TkIgu4zz1lhXirqHlElFDGbd2k+q4q
+Yr60TVu25YMJ2naZu/Ogn0pFxoRHOWkqRc0SzE8txPblCDGG0BGYHjRYOQ+mZwXN/FoTztVlzsd
/sS+0hSuOa3TQ/ybL7Wv9O1ke/FXbtXhJsv84qFM52cvFt5+cDRr65rHqxEvknU/29nnQmI3XPqZ
IpnM80/xgNTdznufBt40D3eIJ+1hK+qMQwJFp/yZ8/FMeHca7ntr9H62c2pcL5TG0GZhlg0zs5eh
1RITCI1Z729KW5+17ZRo5q3J4QM7ZTIp0B+uqO5SJN84YEt2RHreRbUdYyMe1jcSksttClPhB15M
AGp26S5R06iU8Wx33ikilEDiC/GTyV5tI/j3Ii1f+quqKKdrM+dYXxhslYv8Kddsp6HAm3Ve4GhD
OV35A4X8e85wFuPi7ZB/bbnV72pIXVmYadX6UGvVrZ90NoerxDzwKGP23iQehTASHyMNXbt6nGvX
bg66nlRRGueqIR43b3nepIEstStGNqbNvCBm6h2Wu6IdG5jf+B+3vtSe0Qm612teZo9AsnelmPyb
ZOq0ALW1uelNLt28TrNoduMNNPxEHcv8CfWodLhJKBBQXbbtCMmmvRH5+G619IDFkJUHa0DAYRAl
R2bHFcRkCogJ76h9LooslF223ko3A5sqgfxBP96BqHl38+61UOXBE+QOiuLO1tMvLqYwXMVJNuzc
ynVpdBkGNm16EPs+b76P+IVvSS8kN/R6ebMWsEodiP2WApyF8WdOjH2zslJy3LuDAWy9kOVNtpBZ
yiuKVyRSZsp9ufSWb/Ri/C1h8Dls86EIiRUrss1r/WoW7YuAJ5BP4h5feBx0Y/ej79pu15soFVgY
t6wWE0hGb75bARojGpLjoXDUde+ZabjY/oNVGGhBtOmtmrT4a89pfkPJUW6Sal15bJOfgEiTbaRP
6SrM08E+xBnPRs3yxeckNhN0GJa9YUjXfygKSYRjyG8GADPMGvEAZghYm8q9TVXyCxHN/HsJCy8L
Cj+hji9lfBinqo2UdGZWu6H4usSIVzs2zJHvLm2oKxmHeAHrl6GBD7LJoCOT2MXIapiN9QaNsdkZ
bkUGd+0t79pZlPOjpkt2L4pSf+ialLOfxlu9x3/OKJCrrkw/W64mL4mf65F82LWs2+LTHMfvxjQV
V9RB19Ct54fEMyBAg1mPpnmtd+yc8WJ7jXcQucSE3Tvpa7tIiq5tY2mvZOabQ+XEc7XVK+fgtTxd
WJd9/uM4ERemvslqnKSOObv/l7nzWrIbybLsD5WXQYtXAFeF1oIvsAgyCA04HA759b1uVttMkdmd
OfU2abQ0WjIZVwBwP37O3mvfVoyT5jirTXnPGcv/aK36bjLBEewpq4g7zJuhveYSY6HU/trezds6
vtiV8Tp0PFFLACu1mLBqRxsOiHIEf9opme3MZrSfoTKANeknN49bSk8/qhyjT3pFEXEGNNQJiB/v
TRaEpGaAHwDe9+m1Z9XyJlfl9KCyYTmZQ9UnuaCjvTYBEdmdXbJ7h4v4znusMakbICI5qSLsQR1j
XmZ5IBAmrDoaHM2MT1k7O2vSqy337ENeC9tkeFNXC33uJo9H8lL3DByhC8n22E3N9RyUTDb8Gu72
5PhdLKacUQduci+q0EhA/CMWFqFMle7mdHS+aaDHFeMCNONtaVaMHT3/B+LP5Ri04XqDLx4cKDK3
i0WZ6qmcgpEtxFytaDKDBdSD0d9NPWZ/cDyemyw87O4xLz27j4s6Nb+RDVvpKAvMObZEExy6IssI
hAjEY5UvLFwkYgvGA5582VTZv3NED4yrmmTxr9ruR/MxT9sFY7KkF0+Lyk7jrfC/gZ3YGKsthWPt
2wxJzEDS68H1yuDZ6YafyhY/O6yfj3OYBnTPPGTybPsAJLRsPkJbaiMx6rI/VK4Ob5Tjj1QgTfCy
efSKE/5UXJA5eDCDvKYiybtHOv8cMzky7Pup2h7cklulDxCL6Jl0wVGrvUH2M9Mmiseoa6wmcXAP
7jUX/NYV3qtDLbmH/5Pum8zPdxsEqq+g2fwkCCz7NK7spABXYalBf91xJfrjwoTqGauC3k3NN9hO
sBbStoph6f2ghKiu2pBKDD0wpap7MJt3v62KyC+KK8fdHjPlaYB6YvootXtTVlrdDXWV0ct37pXT
72tP3hDQ+sUIFkp7+9AbITaD7aFYnO92ZR3opfrHudusK5diaQ7mU137d9hZTFKFzdOyoXjxW0T6
Q890xcm9k8oItCeUG0yKb1WxcqnpZwMMQ36w1nr7XMr0HD0xr5RooS7LfZp7w8O69CbBXkU3y1M5
do2473zNcEFUxXefCvbegv75BGGbwWOuvTJqrTW7J82k54uoGXL4iGe3xW4e04YBK8LLLRkJWbmo
8DnvEGhttyHzX5jSNDYpc4vUuwzwuXrsehlIikzM9zPD+HUf1rT5c4/RWDbyv5xj3NA+XhuzFMch
LFGeyo3TQl6zuzaGg98sq8Wdv3UeXs1RbzdOPRVfhqMyjlwdwAKQHDc5VPfY9gv3zrEUam5ZNPBX
zM1gMba9w0iVsxTLoa4HkGc+iTDMOqGcRtN5uGU7NatwIxEzzylxsWkJ97flArsF6w97r91fltqa
mVZky3WjnXidizevc/gihnYRp3ZlXmw13kGl4xLbIymjnLBK806ubK6lFTzUm26TdnxrG4ac5Ms9
NsVm7GB6NEfPTtU+CLooy1z/om30fJHj2DrMqp7u8966qp3+ziNbZEcKVv9Klrb90Fcr5hEL5X27
Wvm112/5zpn7NvZLfLmq9LOTayFL6Ixw262U4Ld+EVjXubngSG0850CeB3ZjZHT3ZcPtvVnzfE4K
ZwqzLtfoX+59dzKvHD2L0yy3+jpdoaUZRhtCocvXptrrYmoeNr38gLBjHufRmJPVFITJE7ObU3GP
or1yeezmKB0YUBbkljz7FsCULsvCB3Odq9dxqStrB4gmc3bzbAxPiikZx4cmdM4/oPGvGPzyr6rI
sDxa7cJoqZW7VYVbkpusCGIDUpnl5/hPp33LbCe8MYXD3TZlYrpy2yIYkE2IN9UFJUQYiCVDWhsX
TD63i23aOLCSoVIFsr3rJ+VzjCyzu21Owx0rXPPgupve58rY4t6Tfty03vKpJnNLSi247VZD9j+k
bLpXV8N9iPTCOhRltBicrgCbMbup/bL0gXnoSq96nPrVSGaSW/d6U/Vp8bfqGq3+EzcDxc+oV+Ni
E0Pf7JR0mrhbRH+C/lTs4Ax37M8l1xcL0hhx/nDOnyVHvrsst6TsBI8qk9SEVjEEb0hBCCGegUVF
FBjXI/Pq2Fbr+hRsLuT3cRGf6bYymQMo+NPUXvAGXbg8VcawPP2jc5H/6DCwIkR+xNBDeYlzmdpH
N5zNuPCNDzMo58t/jH65lTQ63AgG9ASVMmyjlfD1G1l6N2Uxon7wwoxqoWB26Zc35mL+d6DIf9Sq
e+oafv3ec/ulT/f/1s07fHVn1uvw+4/6/5BVa51V1f97++65Uh9F+/VL6+78N/7VunOMf57jMCDR
0hYzgOUz0fhX686y/mnaPhFm50A80tsM6/+07lzrn/yJaRoGF834tXXn/BPA9zlFktjh8Ay9/U9a
d7/2dgnatDhlwClH0UFchve7MbthQUa5yZCrrKzwIvNL54J22d8lqP2Pr0J8Bh+R8AzT/a096Bcy
aAq5QVBNC2KSDHZsVDLN+vlvX/vdvyY3/860/VXOd/4wdsg3ijQcWjhw+d9mR5wKJcEI+ZQgZsS2
mRsdQZuZOIbKLy78sR2eRTtsl11lln/HDP8Dav1/Z0n/em2S1pnY4eEjkOT83v6thd+k/VAbdTcl
HerG4LPu6aMUiB6CXEViapttB2+ICJzSouMBbiLMXrSpzPeWxk+aUMPrIhJgzJY4E76V7RpldO2N
6dqok/+jfv75rSLlI6+VFyFXAeD2r2/VCaap8kY0l2Zu6weIcWWGUH2t7b9xAf06oTm/jguXmdYz
VxxI8+9+x3Kwgnn2tgUhaaWpUG0yD24h7vTzddDNngKyN05b+ZaDVWTp/Ot74U+3HMFksA8ZjfDL
4ob49UOOWoOgsssg8Qf8Clu++jBYqWP/+lV+nVLyEQNylS1SDMiM4kH+HZgJT70kH743Ue2Uw/vk
cXCfsMy/uMX29tevdH6/v9xfgQtwnBAapHR/RFb/+nlwDcvGtwzofr3JsaL1Ug6YE11VtEjisq7c
bv3Pv0HiDpGLGgREEG9+vrz/dkcX0AZGyyvtxOXYf8y9aaYU6MTfCFX/dJOwIBqcLAHgB4w1fhfG
uq0LcLTkVWxYXw+lh6mXRifn36WwTxawCLtb67u//i7/7jV/WydA6DkrECgbskJ/LiHTLTGr/rts
PO9VBxWSzMz3/4br8efXZEnis4aGT/AYoPpfv00/WxR2ssniNUV6MZWbvjPtbbmoBLNiVGuIpIAQ
Fnh4/vqz/vm+ITjBcw2WJm5Qmiy/vm5GlyYoe20l/dLXD5Or8o96S72I5dcfIwzB1d/oLf70SLAC
8o/JOdYOLet3vyURQag3exwHJt6OWzOUPTheoylxOAelOP31p0OW9tuiT65ZwAZmkTRmGMSc2799
sSaejdXvQb0MHr3xwzhsZXshS6G315LwcZrTfMh0nzWbRTqFphMeWenK6boOvfDomqo3P5Z6QV4b
ZVU1KTAYdJsuVuWvYk+3ukdoaUMRQXwnSbUgp85BuKHc1Nu1DDemA8uaOZNuPiz2cRzPA4tJFTPa
YFqiKm4IR5W3amg253KdfBOC9MZJ4zXYFoZgOqvjYbNPIToHc2c3JjLXvs0260iAwqI/naJfaJoH
69xdzcxevONkjKF5UXqp+G4SZmskGHflG0HyvnuiDbnpKEQtSleWjDKIyrrr2jgzOtdMViApaTRh
xT0UtVq3KG1g0kd2LUfIpkY4oj8L7Mw6ZMIt7+Y+nOFu+VYw3Ykz7m/fW758QwMqxJ5K1JVw7MGk
XTm+YKSC1iaQUC2N/BZYv2kfvcwYXlIjDFAAm1kF3Y4D9Zp9Z3V0sHDDErHWPE5TsIpNJGerQv6m
Nt951sbigDzv1o2vECXtFnU6tZh40UqAREncwMu6MPE5gPWwzGjpsNVHmQVi8XIj0APb4ojn1WGM
QsfLdtL7UAIBORirGX6jM6gxbXbrxGTIQK7sK9wxS2A+zmwX5r3Tu+VwaNa1sQ5bjwRv5rjTdRlK
zErPxwV9g7XPl2kSV3O+cF4XopmsJ7ipSwtUL7PBGHpBNu86rT34RmZZE1Npaa8ib29ot9PUaw4a
plHz+1R5yGnGOfPpcZet+VqWIqiSdK7cy2HguueRvQk5INAuwif6ZZ0ZZWU62lEtwZ4FKawAzEa6
COPFTp3qxgX7te5puKSn1GEDhJqa13XSaek9KpXmwDJt7HaXrOsUG42kB5e0CoVq7KnW/VDtQMHU
B0GDDlgCRX3rtXa+0jYvVpTv22TuDdBqKDoaoyc0qFz6lwmN4BO99QV5LJrvMz/qnHizolAS0ZSV
W8dcgnSl+Hzb/OTO7wrapShXUcam6Us1TiAH0DEoDXt1KWSySYvHokiz4qLbXIYdy6TlfTuaWUuM
IVC8RPAQ2TxWNAgOfttlr13dwn9bKsEIKxssG9zquPafNpDN8KaADUSEi+Wt9I+Das3pgE6NQ8RK
7s/xPKfmj1CMqokdGawLtxfptfHZsPfdbSymUgj32YwGZ+ZhGIVaO9StNudlrl21HovcDJ09gE4h
9+gLJUMBx9rGW0lhNSd+XiOPNVaem6eGvNTsgU2wLPaM4RA+sr/1N/CVJ4S3hW7eQZYbb2Lqy9vA
RIl3GIsFLgb+vqo4KZpBSxSGwgqeLYw7Fzy6xju9uTXj6Cqsx3bItvBbZa1Btu9zxxWQXEnhC7/R
F2jyO3swUmaEk9mSBUR/pxoYGMnU7fNDP51J2a0xq1fTadRwZ/ujGi6L2hwfJztz85PRKYuj9qjT
fGWsX7Ep74O1thieWDil0Wgj/74CeVdXe2Wtg3XXZ4U/PMDbsxxQxlqJCZJ/bxcR3YFK/SirylwQ
SBeQPng225q52uAEX5lHA2tfU5uiJh/THFjNKpY8FvO8ibhrgeo+gNz1aEY0Tr2nL6GXWPlZc6Bl
anwrAnhD8Qqal/fsDtU9kwQLPTDqzAeKaOMl3xxUen0g3ST0G1Umxlz3F4FnGu9dYy5fHjLqn6DG
aUO7qs9v4Y8X8q4xmv6TCZb85nb2fG9VMsSYnfXBszFq98UAEIV9hbBmiGmsi8QR+MED8l7xQ4bd
9jbMdtcnK0fEcidhBfsXXbr0B5PFc0qIJlm5lwy3IafXzspjs5bgzW1Jg120vp20W2ltMfy9edqr
degWhId5yByzCOkdwEwIamwFKREeYa6e/CpjxZp6Vka0CJuzy4x89iLhus3LbMwsq7XP1OegERQM
SdC5rmL+Oo1fc1gMJkotJV6yvrLuWjEKkOrWSMrHoGzra6mY4eytvrP1Rbla0zHI8jE7Y4V52lMd
1MeuKlJ1GhjCfSAzB9ZsnSm5gwk5GIqWKHUiy3W5GR253QPcFPA88sxnrOB6uYhkZhvwg42UvDOz
rS2Uf23ZfTW1W37YuCqLiA98Rl7QJx8S9NE0R/H9KeNQG0gQ9p0omUyheFBPs6FDUq9He/o4X9rv
NXUKBRYdeAMeMZ8U+XAxF4fVrcbr2Wc4Eet6cRgntTYBouWQ3RkOPbSobFckqi6fny52CdCZXdjI
0b8rxFh5pUDZZbSs7zax9SrRA+SD49SQtonDxunZwX1ypBKNIeJTteksMbjiMU+mfM69XbXa7Tdt
MT2+WenI4bxx2EOejHVyBOndU33dzqNp7shZkLvWKO306A9t8ZXT2sb1IHymOnbryu8eTKFhX42l
AMTPN/oTgLMSCWxBwNE8Ig5XlGkOCG+dpQeAvPw8aa23iL2ZofU+zOQI60fu0tb36lcL3f2wb1Mo
0YmbziCoA4Z7W1xqSuao3Ew335vuLJsY4W5aRvBxirtFSTuP7aIzP4bMqIF7GoWxRG5VAca1NhF8
1HWbvnVkkllMvztLxqmz2M/bbIqVK2s6zM312H0I0eKAcA3LqaJFWdMa6WLBz+SpYWHQUqfZXoWF
eshKf8sTzi5yjIMq7OZDi2QZ8pWU/pK4rkUKWkUo7h6Ysh5jnpD+giF6s+6UiSklcih5PgsWxYeA
zblNGibkWzQFszfsVVvlQ6SpvvRObwHLppl3oFmLQPn2fnA2Q58mof0mHoPKea+DaWAWMJK+EQ1I
D8fdkK5hGKXbNLCByxG8ol9Zw3FhSvG0BnlpnNK2HgOMWayeSVhs0riZs74VSSErrmqldf7gU5cC
MU7P2UCLpVYcfGMhd7YyXUhItTt9lsEEzitj3ARIDU4muhiNECSGnCNaINcbESVrw1wwUqrKbkri
MOejNnEeJHhOSEzYHGmeilZa1JCyyov4PIl6r3PsKswUm3w6zp6vH9LMafWF4xg0WsPZySHnngd8
weJgOBdWbt/2cmwdrJRe5h19uyn1zi57CmB8pcXrvKXTh7LmMti1ZhH4CeBW/2falNLD6JPmOdyh
2fo5uW346AG4JzNFemWyDFK9TLZRvWgib/FgowfA2rc15kGHg3vWPvlpw8f3PKLtxlW90Igf2eP9
UX4uHSOttpim50HJLaAel/LowxmwIyULIIeVCzUt8ucsRETkhEGyNU7Fllx57X27TCU6T1vmOuob
s38dqklakbsQ/tIJb/OSfDSNc1NH+i8ir+QU2ThS1K42t3CGYTPxjjjtUZu6tDdQjwxWL3cOg7+c
Jy00u8QnmxM7G9GTl1bDASnKSaq+3qqz+ZD+FpqKbTHdNZ58jsKRoowj0UwbA7R0d5LhxZqu07QD
u+U9tgA5qoM03fYaKdL2pqjwyp29MNxFzxNS0Fk0vGlHb/18YjLavqZrKqiIgGbdcDl7xpwl4+nY
8nPr3tPD+i3fWsXYZKqbRz2VxqNlgY5nB2p0DL03/ZqKpWfgWazjXZgyKmNQWMELWps1uAlSPSxx
qJbsJdz6oo9JjOrCmBJ7+T7lTXvjwCHhzMGFnSJ3K4ZhNy0ipwDOFnekVswDVi1ttCcZFJoDgNuh
5pWesBmc+Iv1KpzRZQjD9Akj4Fby5U9l155cuv0ZoEgNc48VUnFLTF25D8MiPVvl2UTqBXrYujpW
v0MWLX+a/Oci7rKl/3Q8a4KPk9vqdi5TjgSLHyL86sGSw4TGB/ZoWo3c+13q4KEccTLvyGK3VZJn
2iDTa/Hmd8ZIcovCtnevxczankzD3D0ybRcszrJwOGcwjFNRj7S9uUhta85g4dfd8yTL/DMIW7kc
iXNwblsGv/klS2TzjlUGpZuel+CxTtnGIrF04zeAYS6/zWb7MA9gUhKn69KXgBuhOqGGbl5D46xR
1GkJMMFAwHslYfdi2Cnn8KFuOL0mjlf0GBsLA4HQRD1N1VSVoNOKJWO4hs8QNl1L+BqlCSShN2/I
hxNmSJb7HMyWjlVNkN1u5bD4VSpOWpFhcXDdLZmB47U0GUcfIZJIahrR17h0pT6bajnKRhMaNnDI
iwP/xPQXYIUbE9+DU7Pmxh2m+iKeRxeIumKYlDIONW2EdcA6gHsH7jt1i2MlplvK2y41GYWoCVli
RNu6RU5DJXCJJojZEb4hUgyK2RzSe1RnRgNJeJzfJ9QpTxWHJQIG+B9uRoWw+oa2YMgCowxqDyWB
FyLb61DCjBxRMXAyjGUMrglxoi3U9d8KaykGPlk4I+ZpNOGXUzlrFbtj0DyZqIiejNEQgPR1YD+S
nERksslokwCjgKKR0/kQYghdx+Ij9yuPKMaw3lC5hBzPgiZgSR9d7vSowOjEiCq1yp/e4uZcuWLM
94ztqm8AZaYvhk9Lu1/ygq2J6yHcw0Ja1Ur70eGqdm6FCGIm7+GnVzLMum1XogJoGG5wozpnrH1E
UM3iI7BarWZ//qRfJMNNeYxhpj6YbtflmMUoagc6SDaZOtlWxTA6y69CzLQam5YSOGpM7BCxnzmV
F/sDtX1kzWt9ZWsHAc5Y26CcDR+UmCE5cOaBZ31YZiOugJjo9ykzirM6i+UkQjKiH5hr43sLpJGX
ezx5pZFUrouxK1izrt17WqaflAdje56JrZxlyV5YI2DaGBUNxfOAyc8Pbny/8h+F24rn0a/7jzSt
N3Z2u8iexuZ8minTbpxjoVLvcaGIyuOwKdC04H8K7QPUN34OxQFdi5VDyQ9rcPI36RryOQWoST+/
LlJ9zCocAJEeNlOez09gWwkS3fSJQyrlpQLJweeoqDoOctbNU8WFJpmrcd1jhbWuR7YSwvwHt6Yv
4SeOSW4s7SVDCTIYrNUo5iMr6jbHuAkNEWcIlx5mr+pN7Kk1aLy1dfuHqprBsNaOvbGmuA3SjGzb
si3xR+dMFewzClBRVeqenCr4khza1o5CnXV4J4KukFEjJjc7jO4gbx0hrPdQn2ftlhQUj6zL3tmW
O9JekvRQrsZm7cQh9RmdJ6OTmxXFQ+vSQ1DERR3TMC2Cj5Y5l4XLmiDmaJk753VSXUfWAUI82C4m
pMdott3ydhkDt9/RxNpIbgohlyQ9ts5TsWKcS1S7TiMS6mV60X5Jq8bRk/kxUp8KTkHrlkej5N68
aM0KiuEUMixF1C1AkCzceOSsrKGHIrrR8rKZV9KeGYMsHOJt421e8PhgZW8n++Qqn/fQ2iL/wFrJ
y7TVBGxZDWEnjqpbckIGQ0wVESljvMK8yoAno80992inG18tmkDiWmyM+cWeE+FwXaDQbU5ziNAX
RVvDHqdLLQnoIxsE9U7fz2C0Co0excncwCLbBOF0xuWb9qXTI7TyBu6VHW73QL4ZNKvKfdPC8owX
seDyXhpXejFkB5Q8fm8OBxPujxd5fVki4pOpFSRWMy/PPMGbu7dR0N/n3egCTOEI5SGOTVUIWEEa
JNoQ5vNVmZ39xmFjJQvC1dt3R3vuhWV6C2kiQ+a9kZziv6rSUt+z5izmnwhNgda5zO4X3WN0F9rJ
8NrSiYHO5c/W+GP2F/ePQr1/x59tIi+U2ULxkQXP7Fqdj7Sb+/QwTVN3z4zD8K8D5chnbTcpQjCm
2Xc1Ep83+hopNnqRawrpfhiIyTCHnHQx/7zviyVQXWT3JrpOVxZEvAScLr6TKUVLpswZYw6yLLw4
XTq4XpY2Mrmfgsz5tEsjfRwCdCdx46eGew14sKv3ZWqu33x7NWpwOTXdJqEmez5WqqqLO+xto0zU
lqsusX0oCsdCowMjnqdcEz3bsnWTLW3xc9OybO+szeKJGAmL+tl2pDbhLkRyFbGl1kU8dXkBY8LY
puZZVGX3vPbMcjAu6OVJKg0hENEAVYMmo0MfJ1/7PQ8RdgY0R6W86paB5dyZp5BVAS83MtT2jKf2
wBRQAdH9vBqdWpxBnkgHEhzOWXDWixf3yqNzHjljhupam2n1kddg+fYTD+GKMNmFskEKTPBqNOGS
AWSWIW7yLpt44a4EcHEGwdyuWxA4x9qh88FNlGevoaC5E49rh/SEnh4tt6HwnR/MGhRmQFaDOiqR
VKik7eryveixPMTYNYI8QZWAnLOztio4sjRPbwESjwx1mdtSfxu0nqIM3bIZ1Us7pvAnevna9V33
5aSG+Vi2gU533pjPXEzaV/FoDf0zK+Z0Y02+qznJ1yhhSxbonzjjq08LKzSFQL2I7LA2HHt2zjqZ
b6mbgYEYRwV+cpqL8drtA9IbiyokzmrGVOnsROcW/DyGlivvy0nTk0sLmG5X08EKLtZKIocVdvZm
E550F9YCQQwtgfR+rVp7RY63lHfhUhJjFYatdQSTNIV7B3j2DZLqZtiXpFaG0eqkwTPs2ZWneLB7
0E10r5D/69oK9p2XDvmO1v1GReOPa7DnVJVe5UY7NoD5Mj1cQA3t3mB0dP2OZMT8pxFmVr3HBI3u
fQlr+URoostFg4D7LdVu2kLVAKixl7T+sp0/10TP212IFmcrg+9ziFk9zgMyBg0UKmkiJ7N6LiZI
9DvTapkXkczQ+LEuhP88LVXPrs/6sOxhrFTfGTbTRCoxP4hYqdrdrrqqcjfuGKv91q6rTY1UGHb/
OUmHJCfd+zSaWSnD7K6bXKM+dbOYv2x31D/M3lkqcFO5Gi8w33JWGMRMYhtSXfPWsTHWxpU5I8h3
x65akr4PXQ46dC2uFeuEYF3EeeI7KKevHPbnV8NEsBw7lCsnex4nzeKhnO+1nQUkgvQk0nGCDtrX
0igC1OHGGtyWnnQfVjo93w1aYfSTFl985kN3Nvy6yLoOXuhqWhymL38OOWPRhFFAdrOwYdgRkU3W
kaF2LS+s3gsus3UEZIzphSpV07r9IgZPsD6NorkSQgIuaYYa6TNGhOoT0TrRowPGN7r7Y8dAp+sL
l+ijsKDSnkubZXalRJziWRP8GXFuCygB0VfpY2d7/oXwaoJWXCOHs0P+GrKCZS6QLwVcpb2zAiqL
W1rmPSVvahaXK/0zK5k2v3hHd87NwoltBnXjDTzFeFH0reNa67fFA293TiLj8aUURQhGF/9sEGBY
K2j4rOopl5bzZbVbMZFAMuA17e1zAmhqz4qNoMM91WPreLDzkeoidbahSgRcFVoeGbdFbLNwIKNn
nLlGKwft8sSUzb2dbT1hCpttotKymc7izlMBHQIEfJu1o3aAJzFZ7Ju8lfyMFRi38GluoHQRBUbj
PvKoGb1LCe/GTcZwy8yTHgL3Zu6kcWee721KLDbcpIe4QEuWWGReiKHwGZwm3at5qTUjo5bIwFtb
kNa0Q2MC92OuVp7oWnWWsTNFwFNrK5GCcM4ZU6JYTlOWp3ap5p0calrjYUdPJuqCTpUHkDu2vPJ4
ZCkjLbbH64q+qMCKXBYg2IABvTck0IsYX5ZZYDyyFY7aVXQ7yk2qL3+d6ucanwuJuatLqgFvCd8N
6ZdTdxgwCdR3swWyYReg5XRJk1g2ghVSSQOECJEm3yP6GEjvDGTmxWWmyhSkiXemu/GggJ4RiI+w
0GwjQ4+ZllfM3wp/huHqBQft420DE638EyYvTuoTZ9NrkyheK0nRGLF6yRWnLBhnuz60jEBUMoXp
dDlW0htPOrfELb2Tho5aHkCfUYaddnHYF/mXs6kz1YKRYL0PFOfqPSdPBKhGjjQ7Bp0C30UrtT7x
3DZiZzpoccEqsSrspW+kt0VtOzcG0SKfE8OALV7o2fixU1aSk126kBJdA9hJY7MuvS5xeeZSXCTM
pPZhKsXKGremD26dhnjC+rw6r+LlOYUiszm6GlNoYMCwF39PKcMp2qjFJi4ogwmSaqfCyJ8MGtr6
e2FQju2lvebc3w1C8HNabpNWt50EXHOg2KdJ39H1hNubG0w/0esgUEfW3zkYlDiW7eU8qMtA59Mr
e6a2GAhg2InbApzknml+XR4xWI23ZB6dNbZ89P7BqHKOQ6ge6atlmT+9IQmgi7wxBsNpCNLFBKJS
VkWe1OzSzr5g5kBUKS64PeX+YsaeQRRZJFuhH1AtFd+GDjRHtNW0a6O+H2ZW84JqdXTD5rHRYXiN
5GXNrsnclfJczuZiPzAVyPeN2XoVHqA2HCME0JzdSdwZK6xJmiC+oQTzxGL0R9QfVkk8T3mTevvF
3pp34fsDVLqRIGra+yQ3KVC/IOkgOp0jgrtQxkbZaHXilev3cBLG5UTkd7aTlVH+DNeueiOwyCOk
batHkg5HqX5wikGMtc+NwnXeO1YroDuzRQO5jzuNphNvXMgWsdWOyBKvXgirCMtOrRf0xrpxp7yR
AWLqA3XkLIOi4A9UGaOEmmlipOwimH6iaQZT0A+KxitemCx9YhSRa85Us/rAM8b6IbC8ZlB1UmTA
c85cJuKsGYi4D9PNjXESEYYs4DHSSQ6LYGcoxEu7kp3ysQ1K6l+6TuNpCX0CS12jrF+2fBzaBD1c
N1wGDPxt2DXk3sU9G8T2uBamvRycHHwYkSlmuSXOJuAWCdOT+UWnmEUm+FeznN6tl9eJEr1R7at6
tMVJzm54F1DsAevHAQesxsvL1EVt7E59BqyPEusjDPW4vcjMLNSp83K04wgLaJxSpwND209p0NwW
fQlew/B5Ns5t6jOJJlQpHddpA6tBvdPaFs/t2GmkYR7bitt2YtubYMPyc4vJmy/meVxQWTTAl1PJ
ZsacyME/3FfYG2kT5jjXahF2ncWMcIMlMm8t8+SgXnxQPS5NEb641URcD/mwOy/TmA4u+LoAc+Fi
0pxoOobmMVOcgEdPesMPzTb1KNAjcyYU9kqGaL5IkqLgKZwcoif9ndCENcZOS9p2YtLrVTRyDewL
9mDqNaoqGvmYKBdmqG6rgvlSuP/F3Xks2Y1kW/ZX2nrcSINwhwODN7kKV4aOYAQnsFCE1hpf3+tm
lmBE8pGP3ZN+XVZWZlWZWeAFHPDj5+y9ds/3bXDbcgakEsXunkwG8zRPrblQsUqNTV7Fdri0k6wC
/xhnurkUVRegBw5TTDKYCWi/dzWMMfRoNv/nxN7N9yUK7RhiqW2Fq84gPpCmMz7IcVclqf2Kb9Z9
Nap2APeJZmFw6bxphX3i7IDNC6cljSe31FV2D068Da+CZEzLb04ObCBpQIxcDCkjgB3xiCaqcOii
9roVKrykxdS0a/ooYLsMjX4dmSp07fOHieMr8K1xbhQS6rwZb6CgD8kuNfpWeOzmur2JauQD5LcB
C1m2nWSye7Z5mUcjIKkH20sX6p7FRDG8HOtIuOtQqKp8NNkU8ytLcysNhxjSjyWtC7qAVmRXf+nC
fkvf/F8TL1+W7/ltW7+/t7AI/jsomM/I/f9cwfwASOH1Of8fy6idPsiYz//YPwgE5h9COsJFwOYI
oaAN/FPGbPBXqHnRYEkWC+SNf6mYhfEHcjfhuCgXETNbZ9DKPwEE57+EHIe/n5oApabzWyrms4D4
O3WkiS6MpoF0LEAEykY0/VHl1qKBANKGc+zsFa2760hc+y3Nv2qh2lWTbyfdU+Otbi9id3u5ycob
N7o0rWBNFOpKEo6i0d+3wBWwyhZOfZcjO0TEOd2Hw70+X4TVVddWq5iqIF/Eo0c0xeRc28Xr2dI2
HhVFg3H75/3/raWIzp5/f15d/zWp/f+LKnrFU/vP1+CJsML3/D2oiw8r8PwP/bUCTf0PS5rolXWE
jLarzgvtLyG94fzBwBLxunT4a444h5DmRd2G//E/hfWHZFmAx9DpnbnivKD/vQSdsxpdoYxEImzA
N/kNBgZ//+c16LDACeY1sAtIy/7MwNCkZkoE3LiDOapEi6aoKVo4bAqkz+E40tBpy/GraIk5Xnf9
xGwhAKiGEpNEaiJSDDO21+VE2EifMZMlUdexj01Dl3kd0xyNVgSO6JznZ5iFmV2rtwSz+DkaJXPT
ozTRGw2pzLJVhcl3KVpRvysxmlQBmqs2OFbkylF+zZnED1NwasHQX4oczgTmI59WsiDF/D7Fwkf0
SnU2x1TYmzz85/Qh+hmXqxhK6z7j20vSWtRhsdfnmU17GuuvE0Ppk+A0DXyhUc09kD83giFQMBZU
vqCbI4DNxUvIj2y5EufpQjNkWbKda/o2tjTrurCEeLc5epI+KOqC4kuL4qVGbZ6tZidyntqxpZPj
Wi3lgh8rVa7oNomMcF9ZHvloJXtHL8vugi3TdDwFwnRr1VATF+4sydQRjMDuUqrhfcQBkVE9hj/c
homVXSTMdDEzcbufAGjILw2n95Z4oak4EDiKBoEwyGJctgCnqzWanrUxmCXjnHiinC31DGaDGMz+
CgEkBAv6+/19xRmcXJuAYBcELv6oFi7ARPQyyuFHlBzCvyWdFKdRjskl3iLrhfaX1XkZCcykWxcd
rfCiy9z6NAWZsTcxucc83s7YupmRnt0D4zU5PU63zucx25mJgb6yR1eiLVDWNFd5MW4qoJ90c4Mw
OSKMir5UQD6ADLS6XHe+buGH6GwM/ZGr8VvSFiFGJt0bBWXlgQWO+LDrbaDgjgYOY635uRtg5JKl
u2rrpK4vErAYV3NbzweTEftZx1DQuadcqJydpkrjITNJmu96QI/rFBsATnVZMZoO/CagVNGCZx2m
a7zSmsG4FzZWzkh3xbxqxnaIN2kVjMUi6elLLycZKMnByGVsjfynftJ1ivWzYGQ8BYlGDQgjhVNG
UiTtTRK0/mmIJ51ruCKi1eGEGXMN6s8dncYU3rA6ayXCbmZyrTldctW4uSqZEYzU1qyhQiwdxIFM
fs1a4P8NCq2GFticZ5Aan5KzmNC+cJDgxGv6VLRH4p4sy3Ic+hqRtY5Gx6Qnupv1sj+5WhPsJV+g
rTK1GPhrQbYtoE8UbHucjOWuKRTgD5kZcb5088DKEYf2MTTDzjpNPvOX1rXMa4azQGIYTuOZmCKR
Af4KG/06izAH7jCUj0fsoXRZQtCV6DMrFDV36LvPhxXQMf+wVvzW3vT/aZmkfmr0un2vX6Lnj9vT
v3xepvUHOxNOL9c1bPabM1T8X9uTY6AioXLCIcJ059+7k/2HQYWrFO4wWwcvh5j+n7uT+Qf+LgH1
yVQGmx311m/sTmj9PxliTINHbeEcE8qlVaf/mT31vZ0jaiJXBWwAmID7fQQRdw0VQO41FRTPVmF0
X0xiSbCnIlNpp/ErR0ttGZptfekg1T0imRMvdONnTseRs0vDKfwSxvO8kd0sjhxS8P5SsKtHWiaN
V6bIhg9S0Vl20dyjXcf5OHBQutbSSO7cudUu6FvVN7z+1QUjAQLUOfdd6fR0wC115UMzw67O4Teu
B9nRK6X/uiYmt1nXrqndx20F1Y75zq410NcvhojBwayP1TVzDXErag5bFoOWl0I5sOHCaNhZIHi2
Y5m118M0zIeRideWI6QJd8AA89fM2QYpYnIsmuFkSv0qAFETjOomNfyIECfjlo+ms6Qysc5UF/Lk
0eQ9uw48Xr3ANu4zrRARknYOd2/+kPFnD6J1BFKpTHG5ZqryGCBsYsaeC5RAe9NKL+3gfpiKG02m
9TYM5HDVsRVvQJcE7kIPhuFLXvfTMc8dpLZW1747QynQ7qfZllQlZODUCQvYENOLEYf6reiyaqdN
4g407vCU+C4q6UDAyDGCFfr9C2YR0puNOr/2s4IDKErAe7Dg01rZHcKtQuvvACkDxLTLAGMrkuN9
WA32sk2a7qG1Rr4sEJ3HdcDufgmR4RUv9xp6MhJvSvxFikV9qTkISHLV+q9d2IdeVlnttWUxB81J
mfVK/0yiLwXIAF+szKK9Uk2L5hnsTFhZRM+aVBWj2OHXXo2iWg0ypL0F7BwMO7OSUV8GSfeirOhG
Jla0HpPkRK+t3DtEmi/bjFhnwFnAj+V8aPvxUKGC1vhWpmX9Epp0BAIiA9d51t/35tmW1wTEZmpw
sUt8eiV/iMaAi2vm9AZVAjeMmeMDrtvkYKBKOvgOd4cONPNduM3LaMqsjU4fcxXE9SqO8vVQvZkV
DAZ6zAPIo2CE67H3Ec4tg8Zq1tXICJ2mBjCQmdsb+v6+6ML1mPfJqXYHSLguPCm67p4TW3QjAgab
MNLEpqiEb9LBUM6qhxhzhTBhIezAY2LhLic1eZGOp1JOKaQGaS2YjTJG7jfAmxYWPQY034Jqrhi3
lRlVe7N33+va2DFKZZQctwfUNONitCbMBa0aT2E/lmuoXEgw2LP7IT70oIRXM+XKCpVnj1Y7OVhl
ZOx7WqeLUdM3sibltLVyaxfRYb4g8uii6R1xPVJOAeqoXhutvlf9UFwajiSSDM0ULXXgSH1GGJkB
1VQp7Xks6+TYMFy9qXXsmQBZIWMJxjoCUdBIlwGogT3RDEYOBCZe1M8zMPNDHTrCSybUS73Ulknr
B5dY/8YFsipwN5nu9akxPHS2JTZdUXW3nSlPrQOPOA61VV7me4WsLs2tbwyudrUIoxM56uIhyWcy
BdPLtnEr0o7Oin9HQLoZhldSbmloVbr1IMesWjFEjA40JzZWhCoFvdUjvWx4VHUyr/Q6vPNnMnvh
GHpkB28V5LSz8jpSxyiKygeBVGxJt/E1DeNrvHDdVdSIRUiIExiUsybioVAmuYjksRCaUN76YfSW
T+pZddWF7FGJq4hJn52mKYo+fwu+Id7LElBT0Nn1TkuT/qHSsuxEhLC2CJWWI8et1MZHcvxqQcw7
RkGmLxhxzN/quEhWuZViXknt4ABIqPGYZvO5a9AjoIZmSFCShLpnTJJumngcmbinvE9VyWiNsY9X
T6hiQjCUyJJcvoauH64mO1RnQ82wTObAXuuZ9TIPwl6kg28uS5GPXiBM58BwcD7Qzw1vJqXMr1Eh
JCqAsDUuMG/VcK8jaGgJiXJVCSqCFLNNIOYTEP2l75JuuiAgIHyztcTeGr0bPwYymi5U3dTvLqy0
95HHtk9m95oIGao7ZxhfJF6b56lMKsaT/oEfAqskZQ4WVAHAQCYnfSWNXe0E6W2more2JSNeFJW1
0lojfyjaub85S8UemikDdmPPO5gFCY13M7/Wit6IyC1zzQbBtP2ojbJf5G62Ph//JpXf+xnTgyGe
SVvmM3DRV8krgwA4CVGbLSu4+CudTGLGy6oyn8swgjXXaWbzEDkhg7PcODsjALFYGyYa6EPNvKpu
SLenNUh0neZ4zaSJHZAV7cnqy/xI+ZE4q6TM1Z3QNUcu0Px2TwrRz5azUX51ztDbuW5SHEHSaatG
xDT3/krVYHhQHy0k8VA4sBvdI3kYrvrI5DMQIS1+6XRncBZ+3vtbDJTlA95oeSeYRJZL5uMzJ4Y0
x2TXFr72XHVRd9ObZg0myclvzDJsbilFQM0Pub1M7a4hUyPwF76B1hOlhECCI8dLW6r5RJO/24dJ
WnrSn5P7QhgPDEVZYl1WHNxytPbRXI/P3A9aizP5Fe/TjCusmsLuW8DfNK3SqLHuFRHTPeoAky8k
5iScALV1leReYbhnOXbe35idxCBCADvMTJBWvnsbxwyfY/2iqv0bLQHxYRX+sjufUTo3vbdhkHyL
6sHG/gNIpZm8VL45Tr6C8ey1gvz5aH7RYQL7KlmFYSRIyXD9iUlV4R+dpGOqEQ87ZAHPTq+NGePw
6KzY1cqXc7l4sDgJXmVBA2dvnH0Cg0Nm8D5CeZy/2moKUC6xfFEvdJ6reEeRMqxMqP2eNgfyXhjd
sKKMsE56yudYT8Zgk6sQLK81rw1dNdd9bNj3Na8TSup2rG5jReSEEwv3Kgzy5jmqOyAiHduMn6Kb
7eaE0w/ku10o0YhHFtVf0JbAw9zBfrdV8zKlamYu2Q3cnKz2Sr0Tb3JiSknt1bCDMmvtaoq0pjIO
spjTWywCahP5+Cfq0fYg8nSeCo0XFesPHPW7Fei+/KJwa6YjccVXHe/ME2PirT5Vnsl7KQGeBE7h
mb7iK+nm42LG/P4AU8SE48+Z/8AmlL/3Meq3bGbqQPJP4GEzGaxFnMbBW9Ukz0pz6kszM9ZxOcqj
xQTnRpbAZIQwwyvD0s2nqu77Q671xX1gp9bl0LXN1k4nsjNRTC3LAfsIR+j4tc9df93jOSBXxLLu
h4BR+gJ9iPONEF/8T6asbM/Ef8SbBp4HK2BopIvE7i+nYK8nHUknmScHnGlwXreMxaJ1rIXpVVDU
4X4uzHo7NqjBsMIElzp04mwdQdBZK5QEKyNAgivZYXcgLq+7GQEX8AD3YpjRr1bYw2FR9UZxDz6h
wV6TkW+1kCG2cj7jkYVjEt1gDNhf0hLV4q9kv5Hi0q6V4d/SYIocDFywMG3eipYcxg77AdQYy/F3
cdob3xKwxNsyCw8qwiJUB5F1SEsUohWY0G0CvGZX12W3mztlfqkcI1vCdIFACLvGTZGF2Ohes4rA
NKAJ0bpTdTotORs1WKKlfwy6JoF+RFaJC8/aN/YczNtmLWZhEXQOJY63VGgUZ+YUMH4+r3NAhOXX
mjC5dSlbL4jy4nFoU8H6mKIhW7Hwg5Wuo0qlijJQZmkkA5lN7h8yXrQcGVctwD3K0FrX9AWQ9Q/D
Wf6A/ewOl9Q00+NQAc2sKXfoKUtrWzZVOyzShkwZRvndl6EGDFQ5VoS10K4n8FZRp9/lKJOwgDfR
mdYUI8hgGqv73DjdeTDaJiFV5yzlKS11N9kB0kW8TMkNwTSZpzm+IpFqZvA8iQo5PKJ4nnxmLvvS
sZblFDH6amgt3KWDapa2FWeXfP+DDRjeYN20tb6eERFf+hjv6HXL+tmMMTwsyKMqvplaMz8nBdKS
NrCHzVhUdz3tu4DpEYnMc06hIVqqOTM2TGQVlXVB2q2cJ/uYSfYkK6mzC1F39T7Oy/TO5BjAh4lD
HRsIAEuLPwCZtOIrd6fbMVnHQ0HnE8G3NmzKUsmj33RPpaVLSPItUS5uF0ms2f286zKfT16u2/kl
kmlzS2REi6smcJdtHVOqWBqgWzbnfdXas4cKS18hEdQOg+YgZ4M+sekaRz+g3NfWiCCtXc40lUBw
oa3D+DyqYwCZPTZTKXdx6aBudSA7zrYxrUqVTVv+JzZUvebQ4jVDYnyxh35OVhxYb5AsvuD2Imlj
oi/ZD3iV2gyncEuetk1PjMNXxbEoHInFgl41XaKrspYhIqeFjRn20NursrnFC34z1GKPxU+uW9u4
4sDwtXPfrDHYQZry+m5AG5tF1LgGJjh9uCk48SFoHty9GwLsg5Uf7VgfyRJccPvIH/TJ73OJYav4
og2Ru8AP0j7biXgf4vDQoyFYMtNfGBlUPcc6jdWoLWIfFUKjwm+WPFNIdKSmoB84MLi9XCsiM0an
VMdRdA9uQyQIglliWjL/VBOQtOR4n17AJc75AqXOdp5GNFSci+VJD22civy3PJHjfTsRreOj+FgU
usYiHpVPdWjR/s4Zj1P1Yty3jqR6eFFu5Afa2EurJnBozuVtPWfaRgPi61WGfOr90HnkQ5hshyj5
KuwcfVahlQ4/OjK0B1B087o0C+nx6IuVbzZy2/rJ3dBzQuTTFlFeuC1nBQ70iIfL/AY6sTZCPsV6
jRhDpV7g6nG8rvRenb3zRNr7duzxD1ZrEGy3UTy/YrRtgR6i3AQq2K2Y1PtXFQpEbrd6sCKw0QtF
eNZOuHH3Evfk3UkDYtWCV2dtleMG5xH5geaoIVjv3RvTZWSwrH3nVHEwcrr2FCVZeklWWgO2JLI3
1QTU1G7FWsraWQwMRlejxenIaiYwYeCEXUmBWbUXbuW+xp0DCxlS9iKDHzpq5sEi1WOF28BdTU51
j0TuttYKVFkVg9fQaJ6wqw9bDpWsV8njqFzUvlVv99tKoCTNYzakIbjwDUPseznNl8aYfp0F2W/K
6tW27TmAcnjRl13G+KKKLsDmBruzT0KV/H+YTuRJKvSFMTGmprlikjCZeZFtrEo5UfDoBvr1lqv3
jfEctXQ5cU1/jVFlEngRLeMZsw1KEHDC9JXWPD082ho9YKfP2rXjVPAe0/na6PLbyqh2aBoCTK+T
u7JwrS4rYQD9DMSR/RbXgH+bmC+aOfSe0NHANsyaX5DLdgvaXPu0V19V0x9ayvXKMFJvqNmMAQbd
slc0l13alftMFbQpkJmSrSkOaLjmHejCrWn7AfZvf9PX7RXil/VE+zUb3GnbJUjX/MEmvhQecxmc
gdj0+5ZVK3sPFoBEpSsiL/V9OH1DOa3suPkyoF65bBJEgBDVHjGUpsu8iL0Eju8yTvxTQj2+LX0a
2hOJBwsra+6HLN5YdXwssvqtdAhJRd3ASZXf5U2Q0Pd5Uz1aRl5fZ426Q/6B8ijFJMUXpvVyqEAX
Kf0CBKLathNVs+OIfjbJFdOK5KBgmYrA3qAvwlQUt9O6y8xrt44U31LNeOH49mIrVEzmkEFgTwEh
mM28AjhBKAMtGAgv/TpLILoFQYhIpsceGlVSLsPRrZDt5wUqZn0HmrUgREuP8MWBMkO2ZQEpCBY1
aq8kioJVLGz9VGKUYmob30MZv9BxnG6duhO8ebR43L7mSG9P4wqpdYgWC3c68tdWPgcWoIQkzG9L
c3xuLQQQTM7qRZJn3CPcLQvoTBVWHboYNQqjyh5r1FBodBtDuzHtah9ULsdNfP/wQEiyT+noYYaP
0DpSvSJ02toFCqxA6k8GGw9pU85Jp7CGtwu8joSsRE8OQ55/wXUUbzVbjza2rKOj4SDmBQU98EW5
MH1QLud1km8xyrFdZL7rQZu7pvDQET4Tv9RbwFTxTq140/fjhDeyLzhgdmdHGSXgNyiqzrszha/4
cW0iSidmZNgTF3yikB/qADurysJhwstJPRV5VYfzNHTbG9nXS3vumuXky/YmQ93qRumjZcbVbjZJ
Ss5C5nu1cdS18hqAsVdbmv3NQXwoIt9LyvmpHignIngGDnZK8vvOuifOPDXyD/FIzGzwlXywgJA+
HydDeiz78FWxKS46ED+UcbHxaGTc+B5rs50Sr2b0/TXij4MJY1+U2IrrRHbLdrToGURLUoTSVaDy
/E4kWeiNYjw0QeOwcUzDZp6sZ1RCe8wFR8P/qnrWlTVG72kGgEI7r0DR06xsS0guJTU69P72IDtb
rWrHSg6gaK/HnsflDjUpjSGlU5Z5fjvP65CgHlqiMYPEOV+b/iays7vIdndGwsivSDn3oeZitjlC
F4wXpjtZ91gLv8GRMo7hZAi4ZNLaaLA4jyCXtaPTfNWr/lET7coNzrSlunoDhdhvyqZNlx1nQXjq
cbYKh9IN8QDkL+yzCK3AUA8WjOgE0y5Y4HIVtmO+qqv3WphrnBwXNKFxHqevXTM+mrG0Fy18QECP
obWN6yA+RUM4H43KlHdzwMcd2jOrRXzRcEsWaDe3bn/qsrnbVmXwmhQAzKZKH4/D1IyrLh4xT1g+
ZUuzcFV/NCLSWjs2k5EooilBXDyX9kWW2acQg5wbJjN3D8W8O5jzxpS2/hQxa3BGk2Fk6Tdba8pw
urw3xRpv76Iar1B7rAej9szk2zQ/dPpTD8UbmzIHqxS/tpW84xjYOGVKAQkk5sqem3TVQVRERH1G
wqfhl3OM0S5AesR6PGKaMe50TRAMQY7fWwjZapXlkDQU8Plr2pnWCmQQxme9TmnhayCELN0/DrxZ
kZbfqti/aDV78HpktaeUIMMlCuf7wadCl+EhDAK+/Z2mQeNiWsjI4NEUGdLUuCGKTwsPJEOnJ27/
uNE6SSCV4A9ahPld7Y58qdDFPnbao3T7jTmNa8oqG8hjRmZa5p8NykZ9KzKaaYNj7gNj3pEkGHqU
JK8gxdd+Ehz02sTN0L/lfnEhDBYlx6M3pIGeWVT9Ik31g1YEHsRk7tgMlRMDvuXaa+0MZ4gxJIMn
n/f2LB3c4ymCUKV73QiqGdh5twbxIL7AfKAscKCgiIF5KrrcGuCNPp8Cv3C2o9+UG45TKYV22Vyb
PaCniIkB7saUCCCUn2zdjnhvZMo4t0ZNP75aij+OKsX4lPCycwCJl/NwOwVya0csQlRqKQyUZGfE
0bplx0WtuIjUUwkni+1oozq72wdDOJ1mJkUbnAroJnBdRWqpT3RUaIuj+ed8l3VXHcb9yY1v6w4l
ZJ0H2Vdoe4fY1+h9DTdQPMhR9Ad25bq5z6maIkIRF3Vd9UuCFtR+BKVE7BUMZKzrr2Mq7KVNKTHp
jeYBc5WH2manoglWH8SUr4Ohmxj00kCoFC+CW4lDRWPWYteDnIsgcraxNlY5g+Za5oNc2LNJPmLX
K9BRtP/K0zjX9YG045m+ycBHpac7twBZf6JB+g0Vcb3U/IoPr0Hlt54xSF22EOzXaahpOErYJhHL
BNsJ8grstvlO4WDYtlpWbTXNiIJFaVD3CMMZVmMIG9auC/fUVH3HyB9x7ibOJZJQSEOQ441Y3WPs
ksuhw0UInRy5N/PzbDlXdhiuMqCKJ98o+DCxBwVrHQ+nF08cnQ1guVgiDPcqpvf+oukVFrDeabSl
Xpy91OhUERcX+rMouqNG2LTv5NEO+1z4xZQtfgSXz3w/VliVRBXvzNGF6z5yicnob1v25XcebrXu
cwePtnJ6/M1YmL8Q0am/hdQ2JbrXNHwvsB5xmqQjhpuxXGKFTF5lI/RjmAJWrQmO8aDIDI+kB48P
RLqpZYp8fINlOd2HNs19JLWSdmhkPZlCGCdaQtKLawrNjg/hpe9G99nc+scxcfPrsDHtl15vqhrR
iQuHwtXKFfaK8KGF5g5UCTzXRV5lySltW5JERjDPsSGj0zR05WOnZnc/IBjf0J1qqGrTlthr3zzl
Y12vsjl/Dqr6SkTMD3AYoC+SlbYjq01dsCC6jeEyT+CB6cXtWdR66CLyN81iAvQTymB4GDFu7LtM
GPSZsJlPiFoCepGDvodSIw4yMebbMaYesVNjpO7I24mtFly/SqmH0yKwPdwmGM9V7XwZxFi/9RJ3
Hvr2YgPifFoPQHs34BwBvhMlvIkGjAyIV25E4hQ70yybx9yU0xFDZnEootl/q01aJ/SA8sCw6SPW
glWd5RgJaWSLCPhNOTf3rWbgWWy0YH7rogLFRmSQkqWNFvGED7CRtGc1tj4nI7vdwqXqrptABCvg
aszk8ij1ANfEEBjc+tD4zcgWRnGBwvX88lTQjBAILc8JtwU1XmX6V5HfD1vdNMTBCKBJTKPMqRBU
+lpyA/YzQRhbWgxgh1RftMwnk+Sm5oS//l+CF7nOHLq3c9yrRda7pKrMjaSvOQdrKwicVaoFIZ8Y
UV/9vlTwp3rU/7aKQYmM8z8XDC67lw9ajPPf/ZdSUFMCsq4BUVJHc2Hq1jn78S8thuYIArMM05RY
tHECoK34lxoDBYeJHhXxxj80F8gI/6HGMFzysmyB+tCG3ohF7nfEGB+VGJLjrS0caQkDWCzSjs9g
zaLi7W9avklN40yb2qIVGaEZWn13M34Aw/3IYfzrKmiDhMV/cH6WCFW+x3eSnqjKwYaIqAFsWYxV
kSxNIySYQ7PcXzAmf3Up7vb3l4pjPiPKyHoP4cmrbA2Xr7lPdkid6L+gaPJwvtP5/vmjiDVEtqnr
ChSk9elKjO5SkcKl8phUBSujkNox64eGuJQ2LD32ydLLGkwyrkVTg96lxQr61wr7wU39waOTljLP
dxVvs/X50RlY5rB6Dp1nU0AudM1l8/EJKP/5VX5wP6Vg1SIm5ceiDfp4P4lUabDqMtQxShqFc1xF
+yAztUXdTr9KlP3RD6KWZh1KOlu6PItav1MFGSRcaTOGUg9nJ7JJyyeVPnStxc9/0A+uwqCYxWhb
+CKRD368Sm7RMUR92nqm7ruXKb6tW9O18+XvX0XZCucQ0HkdPfrHq3RqiLBcitYrnRbYZjFixgWT
9ourfOSN/rkEeS5KSvRUuuRF/niVAnnpUAwmQwUz57SKYGlRVjqKqBadT3DmXXYqdFdo84JfXPlH
d5EIDpTFZyS4/SeC+rtnpceaytq8bQlWIKgLbmy5HiJ23p/fxb8vPsXN49OJaNpBd/ZpRaiZaLmK
E4KXU9jBxK+0Izkk9tKo5vq3ULHnW6n41NpnO4HgjTY/XQrIGDV0OZZ0dTNFHEJHqllh1zjaqDN/
/1dB0wO8i3tBstg/PrU270MxwyBniesk0TVMIgvNjDfabGq//ZiU+/2lPnkR8ApOos2YVau2sbaF
AOc5BtmvftDfF8PHq7BXff/i9r3WlSVNXC9ju1q4BsVpVATJ9v/gthnYinhSwCXEpy9RlMVTVgUB
v2UOpi2jQXJDNEnPS8+i1c8v9cMf9O9Lff4S0dRvkQbzgzjUODsVyNmzI/P95xf50eJW313k04fI
7qyK+DMircuYqJ7Q72h4D5qxahpM4T+/1Pkx/9uS8tfiRgwK3RqJp3DF+Tvy/duqczrzdWbTcSMJ
qm8zucXFmG0iJ3vla5j+4kn98PZhjuC7YEMJl9bHy5FqP8ctwVcekhBmJZC+lomG6ODnP+rvVwFu
j5ea2ADJWcf+dP+qXlN5lqncS8L2oaNFhiCezLyfX+RvD8kymAacjTzIZok4+HSRoo0Z8rY65Cin
pwdihO2bFbYVFsAaN+LPr/W3H/TntVwQ0soBTKw+3TZ2K7+gUky9srfHZz/wobm5krTtn1/mU2Yz
q4HrmICPFYWnjQ/l0+sKxMHJYPWmnu4k4YVmu9Exn5grA/vNjnOdn8284Yjqa6iOFWDjy8R15Jeu
AwAKUZScGk7G84mTPBxln54oO0BzC2ii/EUE8d9W7fnPyU23EYE4tvEZUw4bJIJ7wcGpCzr3a81J
+sKwC2z+gVArPe5/u/4gw8Km9cNNwfghP39gBNYG2LWM3Ewmd5M+WCs6qOPvrlou4pxF1jh5+df5
NPD9q5jMuQ//FRRZwrxkg+C+J/ix735x6/7crj688VyG6+gAyXVqxM9hAOheLF3rtMRreEzPZRpa
jHI0i0kR0xXMLg24OsQiBErmczYCDgldr6IXeseXHLeI2ZS3oLJNWqyVQtDPjVhUWs9MMusxAWFh
KjZDWRi0kMa+vP75Av37e2CaJhEDZAzrlJ6fqxrTmmbgpKAEk3RyFlnXFltkDs4v3uy/1U4QiiwO
WBD1cP9xMvv4IDTmqp1DOKTnwyx6msrYWBbDFGym3o4OdV/XR3+Y3mF7trc//3mf4jnO7x9Xxu3F
m66Tovy5NrRKlWuO3cbIi8Kz3hVJxS36BflclPV0hs4xhl2QWjVeoyVOilVVTlVCjzcJ5mPpuLx2
kA0hLJOu/jUImS/BkGx0WpI//3P+/fXjbEF9JwisQPTvfNo0OowgwxhEpJijM8LxE3+V4VneSFYK
cz6MzD+/3I+eh+S7R7FHhLMS51Xx3R5FQxhtlT4zVux81OI5Aa4wXPxkiWDV9+ykRIsAxNUjUSu/
//mlf7TgWAiUYtTqNl/5j5cOzTqemrAjkNO3i3UbYvShw5Z4P7/Kn6/2x3eSBYftgEpWkSv553f5
u19ImpKNNyCNvSquGQ+mOhgEu8/Gm6YZxV5FtbWfJiO8n2FsLiG4i92Atk6s+rwdd/SB3N/dpi3+
POcznTx/K+TnvS0qZgMyoh15DRRuFj9Ymhrj8y+e6w9urgVDk0k640LB0v94c2tEGHOXysjrQg3B
volGjMib+P/yKp8eoRH5UwdONfKGiXTphP0cLWqi/eKb8aNXlzeXrBrDxD9D9f7xx/g46pxuImgP
vfilk+vWbRgFNcPrUBK2DFeBkWVZkbe2KDU7uksLvfvfpJ3njtzGtrZv6BBgKKa/HcgJmtFItiTb
fwgFizlnXv15avAB3zSbaGJ8sOGNvS1A1VWsWrVqrTccBcpUEVIZlnofuxbygQ5w3F86h+o35lix
c7q9zbbWG3I0dSUCqCEkw+ftOerKWAF+R1MmoSyM1rmzvIjMSM63R7nOi3TD0mjcQ9SQT/bVKGm9
aIBWl9gHGzI+mC4gMAUexpnMfdj5tDIdWR8bF2Y2BlSuDA6roaIxa/UUARJUscffU2JD/Ae6mnX2
l6oKvMTRf9ye2iv76HJAA396aNycD6pjtlzhN+c0cgB7gbTD5rOrUz/v45miewDGpuYJ/1HTltFX
Gqt7nBLgVIsZFl5VGtELn9L8dvunXK8yJ4eDo6uWIUhBZYh+80s0HYAVpq0RGWG2/GlhNnqKnAnQ
GY3enWBwHe0vh1onhYvRRUiDYiFJWu0hOpsCeutnf4rd8IPV1+L/OJ68Dt5OTbQD/q2MB2wx9fBh
MH5hTT0dhWohyurqxs7RvarWEYR0mdtZjmmymqsAkZDrdEgQR74RBdpdnarSYtCOgbYjYKw9KXAk
jqNdFacACfm/M9T4ft/+llvbiiUWWIOQZFqWud7HRgq/R2Mfh7Vef2rGvvxq45gBCTowHke+8hkV
ssxH3iN9cHGnPfdORK+tGt5bfmAlDGyONOe1PmWt3tHRVNLtzBpgCkieA6JQgUoNPdIhFv7vt+e8
tX+pf8mUh0IpBbfLj0yTrNHCMkRCtwEiANyVxtMMbyaDtLwTJbb2r2FSFtcNzgsFxMuhujKBREQz
3K/VKHowomk85+DR0aRC2XWOsmRnP12HWUquPKIs3LY0jRvhcrx0aNBngPngpxBsHyHHab+Rlyl2
qlLXsY9RyBmoMutMbe1IVSO42LW1Cky8DIZvVabo+BwgnabbyOPS6HNOFVyZna+2OTV2KMmBadCF
WIWCkFojqSauNhk+WH8gyzR+wtF33AkAG+kQrV9V5SrGNsky1iRQRcEtLFOS0IdBnX9Kl3T+GWqi
fZgBczzrY20/tDP+vaIAIQBjvzgO6Eq/2NJa2C6LZWf/aDIArKK+YZHW6ZxPSqnr/DOqFwJIkrPU
sE0/pmRwX4toUbhBaY26SWp8Vp3CxKRiNup/y0QzIBDN4i4NkuQJByHIGIj17919W58CjBRPdc3i
jSLbSm+jZK7CuouVOvSbyjX+hWENDMAagKvcPqeafOxcTd4ysccjGaQ4sBpnHo25tboIEV72ww8U
v91zBkj+0c0X87HqrfJ+dpvo3g1bQOyIB35aUL/ZyxS3fwXyK9gl6jRp1qV59gJSdZCBPJxIlr8K
sMjw0Yr+1EUZKvh9h/3v5KbYWCTJMzYrBeJ/bvnX7aXYWHFKDpohCyNoPK8fzoNNyKoEruC5aqef
FAeJAsdNm53NvxGtaOARWm1Ch8Nz4PK7ymMXWYhGeOHSfVW6CdHeKEd8SdpgqO4ft6e0NRjHyyIy
yivQXZ1nAybkkg6d4k1J2ns8Se0z+YT5YmYFepBWln6+Pd7WEhL1QW3YAmdHY3XVRm7imKBTmZyB
Ue+opWhcx3a64+i4OQqdUxMvT+jsxmoJe5rcqtU3CuibEpl0KyEXxBD3dHsuGwFYYGsqOe9c2TRc
Lz8UTY5oaWpGGeAQvISzk5/dVp59NWyPkDjHxwY6+c7U5E9fncaLQVdFxzCbG2yueb0k3SKeumrs
Hutudn1oEALK8RjctY4z+EEFC+P2dDcW1eTuJNM2Hars625fWijUcxBN9dwwwkZDChAvYDX926Ns
pAVsRmRwmCVf0JB//ib3i1NLA6EwuR7y/NlxQnf8aJYu4KJYS463h9qYEPcYFVybR7eM7ZdDgYPS
0FJuXC+KBueLM9bLY1N1405KJRv16y9GWmmSq8u3EP/zchi9K9UGV2fXsxpjwg2qjKCjB0hEFvGk
/jS0sfAWFF1/WYmToQUJPuknyvfas76oqY8b/XCauXNfWkTvEDNb7AbZQAKhxINUT1FhOmB3+nHH
7lLbCAyOxUMR7YPXl9xqcVQeNYEdxK5nQmfEVX0Enb1oBiRi5P/7PL9LlD4CDmur8+c4W8QgJa3i
n9hEpp/11AxecDLFb6/TVJTfMz45gtSihEU8j9DbX25/yY1NI1NnWY2i3E8v43KJ69TtLUXrHQ8H
W+3sVqjbz6OSnW0sZXauw52h1m1HdXRDq0Gf3nPaePrINdECGprGpxo+1s432BtqddTnYQwC3GAc
L0qd9s8ibdQ7iPDOhzrqx/8yK5wwVdUEr6C+JkBvTh3qxGHi0h32erVBW8CAld4fU3TjP6OQaJ1v
f62Nc+eQtPKlCM/kVauthT2eOUxz43gdku6gnJ3l7I72XtK2PYpNFi7vbArrl3sC7y1cIBr2BJX7
HseTFvcu9E13YshWXsJk/v8wq62XOiZyHogJecZQ118xL6XtHSjig1apv5Mu1L4bgdlTE0BZXO0B
eR4sq03fH5kdhxxQ+koTl9d5yYg4I8Sxlu0PAQHhKnS9g3k0d6a6uaB4Y+MPi2UJInaXC7osUuM3
rdj5Wqz5/D+0QVHAuPsPm4PcwLWoKlN/X216JDLmYMgLx6NI/jua6tDTinrYaYFsniwe2rIDwkNN
rG7uniIO7022e1z34jmKlOwrRDzTb6tgr+S2N9RqPsg2O01ocYjrtMsfUcJ1/U6McGMmJDluL93W
UOAU5OXJ04mzdfmBdOwaJejH8QY1LO/mLmnhXRTxyR2RA7091NZeoDtBHgAygmfaagFRJHGpbXKE
S7SGyODKBiDooO9EpY0Ey6EHY6NObtCvslbJYlDAnSuGhM80DuZDPcfxQwZaDQKYZhxi5MThCUbV
t9tT2xyUDB9YE87jCEVeruLQawpSJ5btJcOIpR0dsLMbiPERq9TlI2XjjlaDEe+E+q3b1rVsUHsm
DzrGvRy0aiAnOHB0vSpJ4SOMo7RqgVFhZr39ZEdG9v6I4dIeJ5Wjuo8GoPy+b+L9gN59pXac5a7E
Q6vH8ONklmP9/u9HHRyRQdCDUj9qtSGFgdy6CuvX07DROo+h6pwK3hQnrYJz3KRd/QXxt70Leqt2
QL+GyrNJnQLZxNXeTMBtNwMr7ZEwJHChkaT4pEtmtYfAuvN3nxEjRWUUL2FbWV4Vy47aaAGlLdJQ
v1fIW3aWYeNcAiZTTYrG9OmddeA0UBeYZ92wkVYP4lM+I8urIoXtIWL6X76raWqCCp4BM0KsrlYB
SLNJUTP14MTFnwaI4RhDDc5OSrtx+qnbkZvT7kDIVApcvt09llKOaksA8tBYx38KqetT3KNvd/sg
bo4Cfk0WCSlJrpuwYb+0SZAwSmVT8cVY4vvSDIX//kEs1UIylqI+oPjVwUvtQYWmpyHu0CbQGGaM
ChpI1/9hKhTq+Q9QBd7QqwVzkDZGDmu0PcNtmqOrl1Bjnajf+Sxb+ww0CiK1aKfJvvXlZzE0BTHq
qLW9tsXic1RC7SFQovwTGiHN6faybQ3FG1AlU6R7xxG/HGoJi8wY58j2GjwCTxgqxmeFV4hXRKrY
+UJbQzkq9QnaQ0JjI1wOlUbaYC9TaHsgFvBdzrr8rtJs5KwUxMtuz2qrDE8biWyOric4m3WhWMOt
qOyBeXhaY97HqQJPFMlEitR/2Qp63kpofylc9KjqQiVmtPo/Y1f/uP0bNqcLyoSNIsBPrpFLwRgH
aUovkOjVF15pOlT1UlGcG3zOdz6iTE1XpQSZAyF6ahOibbG66czJ6dJcnXEvqHTlMSyxxapCPTpi
Wac9mbFeYO1T1Gf0a4dPDoSE/3AHcb+aLj1CrofXzPrNHRS6HRqeOZyKDBX3g4175xEjzT3owPU3
daWsuSkvAhumtL5K0EvFLeYYH3UPV1u0KYsY2YyWbsAvBU7ho7lo6IW1gXVuSuyOYEoPXlz07YtI
Fn3auQiuIho/haAJVAb0Es07+edvZrzUmj6lEwT5zlHzR9wNswdrUL/d3kD61Q6iuoYTA3VKnu/c
NqvPOlaTYgzg2j0MUiE1LnWv4STQ4Cp0UId+8hASmX/hsE42VauKhgSZPUbPs7tghGgbEfzVUcQa
blEjFg/+0Knu4MOhKX6Xo52aGDajtIBNRTU8qn0GpX2ctXT4AyNR9Yvd0rY7D9qIQ0SBLkaBaoea
7oQ5GSzfblukJmkJyCueXpkLFOhyFcMZ7rlTD4NvO3X51PJawALEiQW7dcH5YiCtUBNd+ff2sq5X
9XVUikSIZoJ3oVV3OWplhmmua5AhrKZuz0mK47QFm+2AMX17vj2U/KtWEyQKcRlR1ecZtG5qw7gI
TIe7DixI7sIrQ91nWQSesQhCvUQVdsFpKJzvmP6mO7SF9dJSFSVnQuYVdDGxZ43+cyMlwgRpGcAH
iPk3ddlfqMPimtGE9V1qOeEduvnT99uzXS/s65hSsN2WCte2vTqfkT0XDb6myBxkjX5aMLw6qFGJ
fp49zTvxXe78twtLBU6oNqBGgisB3lgNZToohhmFVcNJJRvLNKbWlyrnH8TjQcGhemc55d+3Ho9S
PlsV2W+Dgv7lnsFLCFrb0Nf+VBitX04oMCDnhUcLfNHprCFBd6CFbt1P3NuPtNgjsTPhdcCRE5ZF
Fp1oQ0hYVzhrN8mcwMpqqPktPE+TC+6QqxNKAre/4fW+4fagMeGQfcgO9upwOD2i5UTeynedOCyO
VaEPPycLVeRDVUKXdLTegMU8t/7tYa+3DsNSd5dsKK7tNcsGuUlej7RkfKSf/4H0lxybqv5z0ew9
jtLGOlIugnBFiYzq2PpDGpUzKrU2l/5ESn2f16iKzaEy3717OiaAaMquXP88XVYPF9jtqlUNTelT
6xm/jUag3JN7Fye1QNBt54tdzwhamUuTFdMDVwXddrk1Fy1t0HdLCj9S8vYg7Bbtc0vPTrdndH3g
wOyh28eLg/ziik+jlriEUkTI/TpEQtvVOnGkueaPQgvhSgbNu7c7w8luFp+KPb/e7tBCK1xt4sJH
2tA9AhoKvSyd9qDAG5Pi4QqhGh1kSdBbfyYtTZY8Mku/t9JvVr4Y6JyIu7bLsSRW9GFnCTc+FB9Z
aAJNQpkBG5cfChV+2yQzK/1mUpdPyMrP3uiq74XVygeWIdGuZIJsiFdR5jeZiQhwf9FqrfSxtBIf
Rqi1X41SrXe+z/V5ZRQqAog6QxgjBl/OBSG6ucnw3PWTRQ08GFCU6bVB+FNutO/f36AogboRfqlP
rVOtRDXrNFXU0h8qqdID/o8+fb94t/f31sdhdwNg0XkQW+tURKGQbWLYDU1jHLUjYlodhANlr/G2
teEwiwBsS5rsAlK6XDZ3KokClVv4Y1o7f0Vzq53xdbXOqYu/YGPXwU6CtTWrV14atwb1+TUWFfn+
PK31pUA8j66Vg8kpmirKfzisbASwHexpyoivaeybLTf11agXY4aqJdiic9Fi9ayiRvD+LUdDCMIE
RAHuQne15Qyhho0WG6UfIat1xyMjRxprSAGcdu7OUFetAA4RD0cpWw76kWrCKqZWWRfnCgqOPhVa
3BESB5Cy8Y1e7Y8myn7n2fAYQcgvZ/exipudtvDGN5NXB4hdBpeEzMs9MjZBNlJcKH23D2fY+qhg
4Mq7N8WNA8xfDzoZdCfEQku/HEUnLLYBPu4+mh0AgjsCbNJmn2Kn2Qt716kTxX9TsktJ8IFdr0Zy
0W1QIEOgmCks7MTrHn/tFueJIGuTZwMlqSPOdOUdsM/wc52Jducq3lpOevp0OyBpQtGWf/5mc0Lp
tSuEYEvfLhFTanBM8WiGdjs7ZuNg04HgCgaLqwEpWU2SRCNXTWzt/agz2xcptPswx4uQlrqpkWP2
jHDZ7YB1nag5tCRhEVmS08gz6nJeqZajDkoc9rN2rh95H/L6C0vxhNQTntULbOEDAIO62YnGm0fD
JXgR9k1JPFltT3MK20IJIkLYtNCcQi3oS9gUeKE0uvg5lQJD4j4yXrq4aB50MsWvPSifnR+xMXcT
lBzXAcki/Uf5Nd58U+woRq1X3dzXOld5SCaUboRKzbs1O/ijiT48gQh4L8aAmABGT94OKmU/2MuX
g0J475oRiUZUqNiuc4r/nq2E3fu3q0mOL8lJHBXuo8tREM1bHDPXc1+t5/DTElXdSaGycL69eeQ9
c/mccSijkBywV+V3XD2fItsu+iIbEZiqu/hjuVT6R/iqxWlqu+gUVHAukzpSDqiXh6fbI2/EHYyz
eFuwgXgXr7GiXd7ridHUuY+TQI2uW4SKmjGX3qKr486b7QrrJ78YBWeb0w/fhGToci35t4CHxgoh
U8v6qVXFB1PpnrrYPSVZ86J3w5015tge9M59PdenVEF/EZk11Lm+3Z7zRgiiLE3OTCESbMO6/I1a
dojiy5DDom6IgDk+7jgMLzs7Z2Nl4QDz2pcvKeDPqxCUmk5RaeGS+UjBNXfBSCQtxuEbJsHzzjfc
CHYsKK8OiXOmCL5a127OlAIRO6ROChRCW7t3TqBYsImZcJB/d0ucryiJdGxWEgzymFWSbgST1neI
I/txU6mnrC6av8UwLs+3v9FGSJGPKIgrXLouhfDLvZLb4RhjKZ36pptO/0ST3p7nZUBxasI+MasH
7SEZQm2PC/p6+6wOoszRHaATHEUSjstho8VNigjehg8kFVE4pU8zP4exc2dnVucnSTieg3zWPy1a
rp3gJNByVprMG1sUoRTTyXBgXAwkymt7Jwu56r2x7Nxm9Hzly1u2Oi5/2axkXNoR+RXqRCiYK4F9
QMoQNTfhfnBE8hwEcezpKmo9Uf4hKcbnvHbwQTenX7c/zMbhAfNBnZAEk8R5jblKmkIMZg0/TbE6
7aHHHMGb537YCYibowC8pbXHHuA6vZwtpcapNwsl8UU9tiCireYB8/Kft6eycUIhNMpPDRpaisVc
DtIWmVOJGV3XALQdSlgRzjYtHKne7XdG2jihtHTYyHQpOTxr0LUxAb9dkjnxrWlJj2FMiGvtkK9H
8r98W8J07z14VZtnu0CX0oBgSEQhs1zPbUyzIYb1hpw2/lPGhPxhHirxH2MXmn7lopyoTHFzajPH
xf9tjh6buUR/zYrznZ279SlRzZF8YlP2tOSfv0kOZLI0aUGeoHM6NNgN58pRAVy5A9nf+pZU5h3Q
rzTewepcjuLYUZhFpZrAvC1Dr8+H+uSCqEE6r1B3QtP1hF4LuFQOcJykBLkKgOocidEOUIOEg6Vg
CTv9aEeh3u/sTfl8uoxEjILJtryYaW6vJ1TUgeH2RZT7WMZbM844VVx/EuRyMwZqDk4AxVh2wTmN
JvQzx6FqUS6lOvhRIurByAbj8oPyL44wLchxnZoQDbFThGrXJ7VN24ngUVY/zNIOf6URlGKw/ihl
Pi5W288nl3TVwsI20X4hQRrjpd5M93OZz+dB1ZuPaTI2Bv59Ris8mhoI1o82ErTwo7KhvFOIgF/V
rh3xITdnhOqIZacZT4d/agPACYoERn6urFr9Hgdj9i92ReqMswnenUencdUfUa3M2rnL+uBOKOZS
n/UK6UmEKW3Qm7oIy4MoGqzOb6/3Rh7NevP0IhRIKO660DqrNS67WDL5aVIt34bGtf6uEbY9OprS
fELWXnvScpwQgSjqD3ahogjtpO9tyJLJ8huoGwLdI5levyF4gmb6nJhcOdYSepOOLNlUmS2WMvbe
c2VrE8uNRUOLAfW16kE/pr3auqge6Mj4ncs5SE+8wd//2JPur/TNETeABKavHkVuZZgFxsSZH6WB
cWfmIwrDUOt2zv7WXMgnodVKRSaa9JdnH1sYlnQZIXFV5Z/qAJ8iCHJlJ3u9DjAIx7wZZDWVSJ8x
TJsZBNNl2pyJk/pVjGkzvfM9ktPmUDwk6RhR3b3iHxbh0pd2M2Q+gshYGlg1goAAVg/9NHc7s7q+
mJgVaJ3Xmi5NilXYXEDrzCrmQX7UYITUVh1mz1GZq8esb6rokBXTHunlOrFjRO50CjrySbVOHzEw
jN0mYUSzbo0nPKHQ9ZxHqbqLh7cUZ/GGxHh/rYpBqb9K3hNwl3Val6YJtUw3ynxriMeHoUQ8EQ8x
vBftea9hs7EZIZiw4XnP0SFes2mcCXuAonBTf47z8SnDKvI7gvBYU9yOV1vDoFMEh4txII2tLiG7
zcEHNgbDmPr4rLclCu7Imu7cQhsfixNFFsHbAurkGo7U5jn5P1QSPymz8BhVtXaPsxXqkNCqtadx
iK3T0NjODmRvc1STy5xHE8D+de4PK7K3ZrQZfTS5Z68WRn3Uuil5toJU9cpQJF+txTX9/7CgWDMi
foHIERTDyyCCe7UuC1Opj7nVcBe7XYB4K+6h/2EUdoXMNyXTYxVFWEqhtWWX+niyhB8m1NtzqZta
7kREeWxXyYP2avT4/4aRu+dNzjV3kSUmxPd8s3OSe4s8F5uILv+JrkzquXFr+VniQnSYUfR+MLpA
7OzOjS9ocJOik0PiB+ZH1jvejN8W+hxEdZD4SyG6Z/wC1OMkQrShhx5h11ZgTJbn4dfba7vxRKKL
SO2UihBqYiT0l6PGOHFh0FujZWEOKMNy0bjPcdXYXhS0xu/RcZqfQ6Paj6RVA+6GyXSHXK7uW7Ac
n9Q8DXZ21EYYpwkIOAYnTrLxNfI/J3bi7lAlPtR2DOYwfz0Xs6ae6siIds7pRjRAk1Aqm7B5geiu
okHuBLOeTTzKyCo63HxqTNmSfi9H2pqQLetTgoSUh4z88zdfVcRqowYwL/0gjWB0L0vlFWriPBkm
HpG3v+XmhGTDlvyXx8v6aWaXaqDVuGf4Ue3+E+LQ86DGGPPdHmRrlwKMgFDMHQhWa3UY+ymC9OLo
iY+HERYTGKGcq2IOP4hoxvc0tKx7IJ97L7OtmVElJuOiDE8nepWsJDhv9i7LhrhAgAmLo4+fp6Gs
v9ye2sa9TjuQS/a1SOquH11ImwVCz3lw2mY8fkzDsHnBvQ99E6y8umMXGOZOxNmalguTlW4avGnQ
hJd7I5nrqhvChsKJVjq+qYjWU2acRW9PaytL5yWJuBlLBxp3XX3IFDUfRDokvpsN44MajdP9mGvx
B6PCxjkMoWyTyGT3IMrj7227mF4Y5Uu5szk3zgFLi8YaClmUQdZCa23SgnZeQuKMs4ivmFLHh1pF
uKIJ8Ai7PeGNZeWwmTRsmLRgq14uaz/24+Tkc+wXpVp8d2PB7sSt+vT+UcjGaJ4ZcN4dZ3X3JfoI
hntOEYtRtH/qHGCmUaNUcHuQrVUD6iFpSVwMlCovp0JlmTpHEcUIMofKkbLecMSzEc9x3eh25rM5
FPmeZUsU/hWfBpu3wmoqO/K1SPkbH/HgFI/6i6LgX/kf5sS2ZwiE6qi0XM6J268aZhthmtK2cCCa
W/WMxwQuN8G7eSG8DaHuvJbe6Idf6bEIFFcQVtDRwBEI+kO/KjyhhM759oQ2EgfEpyi32vTdJXz1
ckJJYw65DuTPpw+IbATsiSBGoj+12jPfdDqPs2VjgQIAZjmMGSQPHuOKubPpr4IXbx8qH7KzIzmx
67ephJB2Ycv5QkSz/BgPSXscAO8eyBTtU54XwU6l/uqQyfEA28vSquRgrUKy22kNkldF4g+2nXuu
OuIEJLpwZ/9vjEI/gKHok1FCd1f7X1io6vLgjn3NHX/WCoYCqtYEO4nXK8PvIvMjTaXmx7uAOiPo
o1XmpU4NJeS4jn2FWkJFD6AFE6Igd5dFrfHZid302cJF/qSLRvHtROvjQ97o+ZONwwguxW2aH11t
6L0FJ5VDhu/UsTHG6TwBJvQyE3uLJo7w7Kn7RTnaRj2/KHNs7SRyV8dXzgGbdFo0vNfoS11uwhxl
yQZPsdgXUde2p7ou8FooHQul+ImE9nR7y+tySS6XDKoyB4qWuE3TeM1qETHWHKEyosyi62g8hHOd
nJ2AEumDSu0keGhtCbrNmglqQTDVv5plDp/dcixRrplL5eAEmvMAabv4FVmG4pezjo1nG5rlU1zY
w3OUivDc90H8VC6jDaq1Lw4D4oHHwljEPU7Fjl8ManOXj8K4r7FJBVW9x6e/3ntMEWkH6JRQr4jy
lysaa2qhgYxAzKnMzOc5bTEhFVW8c45eWUfrlUQXGyyIDbYWzuTlMFZihFqW9DiT6Nhn9IvuqZX+
Oao7gO/u17bXH4UdvKDElx1ELjxexfeuyAbsY5tjVMwvOGH/GWCUehjVEQ+ksfHqrJdm6zGGS9NO
6eN6TWRFSnJTSDABHq5OCuxvVxE0Gz1RDDP2vKXIsVTs8dG8vb+uoxnjyAcAABLYneuUJcRGuUDA
wPHyYDH+iO2k+FFS9seIDL7U54Uq7s6AWxOTtA6am6DB+OfyK6StPTU9V4MXYKd87ya8u4wpyt6b
8IGbk2gHya2T3ePVljLdGFYizQ4oDg3+tX0Xn6TS3n+ZC1gREnRZDVhzwi0Dn+UqZy4YjkVPoVqP
hypP453n03XAIclCg0Y+G8m418TEyNHLIR1hhnR1VZ8sTM0Hp/y3AKCyM52NvSCzOQB6iJxRrlwd
kM4IuzJqHcsrwnB+HOuMJ7hh8/YYzPFLPVt75357PO4aiT8EAb662WJhdnlNluXlsHv+wZUm9Kwc
EagO4c3zWGrmTuTe2HqSiAcglXsbePTqTC1p0Wnoelmeo3f6YxCZyZma0eTdPlGbn4tUCJwo5DWk
wy83OOR9F/kyOSsD9FAEJuWuNXBeN2drj1C/tYDcRQROiXQDrnQ5lDE7SA8aCxQXqr8PCw64H4eJ
fsfywWySamcbXq+elA9EBojOOkF0jczqYrMsjSA2vEafrUPUNHyoEYvX966ebMPRUqUYymX3eh2+
ecXj4LNMDKN7Dvali5VqR5M6rddAOdmp423NBwCEIDvmUQhK/nLxunrIiAi67jWukgGUNzGLCbPg
3YGI+QB+pSfNZ+J6uxxlNkJ1DENDpw2dJIc47bUvSqv1f7571cAjg1CnNojxxBq25iJBGZXBqHvV
jPwhWjSxl1Sm+kerm8HOUBvLxt0pSbbgDzRtze1dBGLIpTPp5N31fTsI87HP7T0hwM1B+DiA/DVy
gvVem+pARaKYQaysmKn2285DPCp7XabrkpzMOtjRpB4SVrGuqhZDhsZrnmve4hTNn03UZQitqMhK
flIEif2LFoxte0jVKoWnFhSVeqjgVof35dIuCE0tyH6eF8sc9gLj9fTJgl7hgQA6Jf/gctOoYd6N
MdwKD0vL9N8M0CX9f7Xe6RRfRw/K5iqVbEl/pe2/Koq4+Zy3mVmoLDL9NceZkZkPsw9DVFdHM8+a
nZO9ORx0TjrTUst8raQNNQumSx6qHgdmuS8qoWNNiDZTiA/mYVIx0L19Jq4WkZWTCQC5DfcneP3L
RRyCWDSiEKYnBss9AOkvziqWsKfbo1zNilGAiXIr8zSDbbiKIpW6IEDXO6bXzvEvMXT2sWlngXxA
91NRzHzn7bk1J4oUPAUsQ5ZdVgF/quIE9y7V9KZKZEdU6Ktz6BrZTqTfmhO4M5JOoNMUKOSveBOD
a5iKcYXdoudGVuhPLl0AMSzjfVvZwEZFtCfDeSU+/0q8dYheoFB4U627bjEuZiD1S8je+LEGh2oZ
8ONTyhbz2KUWwAGEqKqI0rSOvnu7ZLp5qBs8wzDjMJMT0nMlfoGDrvdHB8M47Zxhl2VwcdRld+jH
DlB2NlbzXpNLhu6L9wStAx4uYNkhhNCcX53SPiGTSrRaeE2YTd8KQBfnuVCsk1FBZUM3yfkwARvY
eUJfx6zXUVEZpgIiyaSrC6WfnEW1Q94n4RJlz+U8uI8uYh+PTuYMd1GNfcQhtcrxZIaYRLIGluNR
CMR2sUyCH4Nh9Xe3D8DGlqSwAR4N4rQUc14dsxCdh0EkEPXdIhLPMypCBzXDeu79o0iPAiCuMj1d
R0TKZR32Mh3qGJ2YP4ixsqhi2fr7jxcQC+4DTSpxU8W93PiNoceIf6TCmzHhOJoDCti9YIfdnsvW
vkFFAZCiRn6IVvLlKHqhprYxOoaHsUMZHHMnm06aC1Hq0Fhzc8eTSNxT0Xt361eWviGYQYqxoUmt
CeZTas9aZpC/KTQSD4ARIOx2+M69e3KOTg+bCE80JPBeTm4sRK/Wvap7Qip7uxrjnBFb007ByH2O
V6liHkAmdF9vDyvD7Ooson7ADgGVREa9Fv6z5kygtzmTMGgThr3zlP2ZjJN91qrZoaQV4BLqBOqn
wJl/3x5YfqzrgWWzBPaHVOW8nG+t2eiWE3vIivv23A15/5yiTX+PHbq2c9JeCxTrsdAGkC8YYg7q
FZdjpU0fV30/a14Rq/Csm6jKjiiwtcx6qpT0FFBy+xmJxDyB2HbwEpz7s5XYiTiKpezOSMo1D1wZ
9jHpKPq0idAeG0rpD1kY4f1id8j9KnTN3L6MH2tOySGa9RyHX61qdyrTG0GDxisoXQIHHfw17cxF
oUvl+2ieazbWnYIJ4jGgcbJz0DZHQUZEZwRJJlmtV5sLlSpKp3mK1Xxs2sB+6YJE29l58i9ZfRSu
SBn+GYG7YJUAlC0FzUntNS9WFqJuPPxwq1xHcmy4n1ve6re32+aUyAltuoJUA9bg8CI2oh4vW83r
MEI5qJ1h36cLBlW3R3m1iVtPihI7NzKxkHr+alIF3kBNNlWqpxZmYR5hSDd/YyxGWZBqiPNDwdD6
axnpCda5Blpu1BOnsfWygULlIUx6FWqko7W/a2MKqkOD7Oe/ht0u38egGdLD5KSxOEOJaLC6bgSW
uw0469hHzI/LKxP9UiG47Vrfzbxy3ZMwZnTN+C/It6WhDTFJeGAUhzgRxT/5GDi/XDp7/2q8gf8c
hDN+mTolFsB2DPE31g3pdIDlbX4TYQuFABpMpx1UWHugW3UHCBu28ep0zJG6/eykg+rgcEsWd4bf
Wf6RxWP6d9jUU3g0RK4Px0EtF9yBK2cqJGkm6w788Nk8/49T2liFt4XmDUGWWAcrBCR8UEun+LHz
aa62G9hZAixFJy5b2NWXMcB1smoB/KR6PM3ssz5lGHkrcYVBFObwt4e6ZkTwkqRWCmpfqg1jv3E5
lmr2Tdou9eJFPIbqI+++5Z5ne8Hdm+dxcz81yaCgFhgl/SnrQ+sr5iPVD70cc9xdi6A/ztlIlVSk
Rfnz9k+7jrpcoGTcshqBfuc6656mukpKqEvgNWv96EKKPNFA1A56Ve8V4LeHorsFxoYgv1bMIvaF
bmNGi9cE2nhGLVd4iuqMYAaHvQW/TgyYlXzAc5NJQPLqQdarndI5Jd7HZhrw7tTqoPqkLWIGUypC
5QXxLmx4wtlAx+r2cl5HFSoTKMfBf0F3AsDW5Yc2OzOLAjHN3jy6y0NaBr9dc1R3MgN2zfXe5dKS
OaukZsA4vhymWoqumTS39YJyTN272u1m5Yzj75KejWCe/hFmDX5YLUOjPFida30dYidRWYfRAn1b
t0Fwisop006DmSf6AeFbRRzizqjjg6aNWnSe3MrUz1z+kzhH5lT/OblLGR3HIJ4SMMroMtxhHUjN
qs7dqfbCrIWPbqJDfC6yYDbuljGqUiziKbceCPgoouAZkITHOKDw9VzlOUYo85LZCb7bevhXPQ+O
cqycIXJOblE5H4ChheLOCmvQpDau1YcqHfU/1b6vw8Mw5gpZSJCEw3mwmjw9B2Eef7JAEed0XEKn
O74Ku5+CXg3lpJsxPUr5Vdnn1ILsZGizVR30QM//iucu+AOsfvZpcELrVx30yh+g0lQcvZVK+8PG
S/5bb/SOcpgaJ+uxcyp5Y9dtaVoAg/XxSWSaDmLYnNyPRd+UwcFN7cQ8zjM+014b1RlixraylB9y
lILoqy4lZJYhVvqQrpvDg6yuHDd+5v2Vq94yaN0LtesWzscSqV/qwcniY1oZQ4rsxZLnhyU28wCP
aqQ2/NqqohwWl45zPP1A7bMYm9g4j5neVnd51PRfDTMyvtMM7RDokKjvuLGGZ0tRouzghJyaL0Fc
tY9xtOjLuRbuGEliWGn4Hc7jxdFRU+uUOFPuHIQZit9uE1gmAjjmDLZMRKGBS9isfRxGQuwhjUf1
K14sovHIQUL3zFb5X/bObDdyJEvTr1Ko62Y292XQVcCQ9EWufQkpFDeEQqHgblzMjNvTz+dZ2TUV
kdOdk3dzMQUkUArJ5S6SZnbOf/5lvG86Y+rw1LeIT7I2W4GL+EWk4mCtjKMcmEDGmDoaGbv8tr7W
sh64aKHBOi20sZKm1Uv6sSnqWcNlyTgpyhz9Hmae+9XQvsIcow3K08arv075sHJnxpCibd5qeQVC
sjn7Xk7O0zRFjaYGMwvFqs/nKPHtxfYJ2tLFd+F07pXtzeUds0OcHIwmLO8aytGHMB8a6sIoEFOq
hhDU3qys/n3cZnKMdNDM/GmGzLqEzW7GWlw706krau9rDS2A4RbgH39ZG23uLq/y9Xs/1t6jPU8+
qdGlbTGFUv46p3NApZ8QmgrqSAROwSbVhXo7wrORbZKp3LybfAOdus/InrNjzstdh6T9og3DBeZL
Vfbf7c7LvuD2M7yKEIVhLOmK7iWAt5PYEa0khH5rvJb+bTDlV0PZZ09zPxjfaZhknQyTliLBeDX4
mBEOvFaVtq3DGDXuurcnp20vG9/lYs9lNb6jTvIEQXVFWOxtXdRlPIZTdSNg2FZJ4K7hWz8M00cJ
wnLPxcmQC/AMLYmJ9+kH8fFkbSMyN0Q8k575hve8flrX2ewPHYbJ/GsQTaSht5bTJRon5yze+rp6
Aj4sm8RkvmXFAmH9VxmBdexWciq9VK8ZD0jdeNlnXlbC69KzH9f5XBVJ6Q3BDuKfT0nuGcGDMlZc
47yqDmPHkuqucXoMukjWDHgqZXE2by8jboEUQdHHDnTUy2i2s+Eiw4582rOiols/d0NSwpaV2bhr
dWMeS99mqFhifhfEQGPzE6XQNsbcwbmifrKcy7Dz1wenrcxkrhyEubO5uqdhiyyeWasI55O05x5l
Ky2QSjBWzduYP3AmLC7w5aXh+eV95qtFpLVoPAJVJtN9zIqsvfeLQfrcws4iy8tX1tED9L/rIh/l
T8CghPIK65phJ12yBoxICQhwurzaMEF9Glzb2vZ+0HvDSRA3N8DUMdCFjDNbaVJOdXF1jm/h2XBn
f9l3rLZpvy2qE4dJV70AzBKhONb9OEEbKVs4n0snPzeg+DIpmCoewix32XB7gZ97K2fvKtQjkuzG
HqwbE5aTn8xtpa+tQeLp1RJ8eCDKkl1UkKhXnshEzhVBI8VsHTx/Ys8cUIo8jXXVvBe2MecHrwyX
fK8mEuAPDeZV9EHUtc6h9OaIGrUv2JqqvOy/8AYLsGVBeYL8NLIeScComUiPBpXASCUmYK4a5MTj
x26/bC15oYdRT4F5JODVLmKPu1hzY0o0NkvULl7s6CzsYrSN6jNp8CZWBZWJOEYE7vaZiGpSzrZW
2fehXTcXjmbgH5fz0C2x46DA31VBXspjxmZspnauAwNHtS54zHEA9+OIM+t6ZNEFpyDoDROPcLdp
YrsSzUdT6hGjLlyCXpl4j5cd/q0ZXCtrBMbsA+rwdevXuyzajIk4GNGyh4+Zt8RBVSGdrgxXDInE
k/qiWTIv7ugGDnoIzGTL1RWyI3k3cfc5iygbq9gm8Evuvb6fuAQ4PpD7lZ8zKhkK6zu3XPIqhu2V
v0rPaHXijRMEeEZS1cnUXv+tA2KjgfO0V8WVa1JhUwcbfdpUgio4W9fBivPe78p0XQPjSrfYewKq
eMWr4yr/eluHuTywUTpL2hs251lhVUYcRBUhibp1B/bLoVruPF3J17bLmi5xuqBc2Uu9GrHUbPVZ
usHTqONunr0pZcE00S5vJ/W2MX44YCm9hqe5KOvjMHJ0pFVAkfpWe7W/7cp6zq2LQhjFl8Cc3D7t
58nSCYOp8tj5ld6ppez2suzRXrlOPViJWPv2imtZ0YeVneyScjPyPrHxqrvZGuSmX911AWDVtfKf
+tFzPorIR+Hqy2Y2d40K8YQX/LE6riyO69gMR7YH1fnyth7H4UMNHHQHzARhbDkyW2nu2HblRz7r
kFPJBJcVmbm+WM7SfkybZVMdDOPqPtWTMb+r8VvR7K2q3b4RxBy+Ls0mqOh60N8lU7AzbGgEYWxM
gT+k3DeP8SfBkPeDDtW70s300uFp3cQDmt3ncgmmb/QnlHe9b/VzvNqS8s7FJbB5PJcn94VejeIw
NQUWkBHpV1MMox89xugpPSeYYCxFsi0bGhszKqencbSDlz701Oc6LKW+QeIv3lH+1n4SSisY4zYz
xptgkeV3Twn7s+24/ZjkbpZ9Z2PjaJa2C+xCimqbx/we8aBdYX2qzTZ4nIbVhAjTGjiyM/lvhnQp
KcFSVmMTXVBF+cuu7qzlwt94nGDRnp+eGpkAbiMFitEwV8E96Vl1Ey9FX6CexCTr3uwaJ09nQ4nX
Pqu9jxo9HkV0NUWfDM8uHFT8Xvshs8i4FeMqrqvZWnblZNXrTlhjew4vKPVb23bD+zooJFltlvXb
04wijUeiXIrHbo4o2oO8tgICCxEKxlOGoSB/Q70iCBZd/YkLVk+nCWeU56IzygZBQ2f0N9swWkY6
mQCUacB+38fgVhxIVV16waG3LHBLfBVyL21yZZc0KrKtbs3ZX7tPsmTTSOTouFtaLyZUR3YCdY+R
+NgnIgpWFbc8qjdiHM17JOk+yRLmzPZG5SXWuAcJbWOrICM1DnUVrXEdYfwXM4Tz8qMdEetG3Nsy
ljED3V7vahXmzwTGRt86Zkyw5oKl2GIF9+2xHnxScJRvGl9aEkg2KummeJhtTtG4LEGiltHNttgu
YMnES5d3XWxk3E6Wo8jFyVPWUpATMTk3LQa59kH6uvy+KKHprO06S6NqaQMkXsu596gcSyWkRPQ6
GfHUNE4z+VMlpgxh8VQFzeSy/63G8kyC7zodo3BT666lCyQO0fQHBtJkjHLMRLbhgWD6ut/72VaK
4wCf/8oelVrT2qmAi7cmqvdZaXcSIznH+35OWaYUnUXoXXS6W75BtAz6U+s6+RhLI8iAZuy8TWpk
Bp8dp2Ml1SrgIOlGvchbm8ze9piPuomScfbKOrWWbXkWjtJvGRTEPKn1VMjEnlX/VkblmCcwFIN3
UW3EnmohNj8OG+5fUhJj7cWuocYXZTIcgyrVhm9Np7HbQ0sK3tS2Xn6F7fpg7EzlW9XOkX1BsBsn
sxMv0MLztPErM0+NLZ+4PFt59ufL6609THaLYsEOpqoklwQrj4MfNNhRzL4Gdc2rzplv8I0Q890k
A/+TEWAdk1izYtc2zTI4TsrRMjazENQK71gM69CHrPBFwcESL58G8zjIxrFfG8JC9I0hZR8m2BSJ
62LNh+4iqtfipqVO8GNdC1fE9KHqFdsddTdaRJDHy9Z5VRIZFKMJKxu52ubZOksEbUZHwcIgOQ6H
taJqr5r6Ecelxon1JCJCMaWWc+xjtCyYQURyPihud3goI5IukjAvpuLSFk60XlIZkaQQ9FZ40Qy9
CRtN4KmaNFUwPjZWrb+Lmh0xnet1eJiZEN23uqbmr3Law8sqkw17B6oCIrr6ThVXRm+MSxyuYz+R
D9nWuGKXCytuKeZujHHfcd+QgssirX2vv1sWMkaOBmXAoa6ZIO66ycy+rDVXOh0p7eokVIN53+uB
otGZza7aTXoyxvOlCfQ9+HMXparWSsbhFg1OXAmHC6ccO++pJ81OU8MsPEhgPIzBIb951mVdsvGc
imlUHRVI3r8EhqnKixrhzmto4jKQbls+bmkbCQK5m3nF55AKSh2UBv3EODgjXFOtwfLR4lVwkpNH
8zptZGbFaMMw3zH7oc3YrsJ2ipG259cSzeZdWPT+vW2EbNnWkLfmbg2HzI4nn+oZGLWqA4CSsoh4
L133SVSEEYjANpvv4TRir2b3i/o2VMydjijEsn23bFGW+kKKdy2d0Uz/zSmmric+bN7X54a4q22K
x8FYTC/5t96nZR9aBvHA8wElu5qdp6AHeco9TNUSnGSJ18JOISpiQOjc5b45zSOfOfoj/8rfg24Y
dsIJxfofVy1EMD8iRT550lNoNwBSOUNcdg7OAr8LJSQx74+8rX4Pfp0nqmfjRReJ0u+GfhqmyWxV
/bovu4mzWbvRbTEXzbc/C7GBdzFKD2FXA6b+PBezymntnFUs+3Fyr/HT9KkvJIjxn0byggBCHX7H
Pqp8INIfL1y1amPqLXPem2hKYQAjfRLm+kdW+7+feRBYTLAiGjrmpSyhH9+FU0QWOWbwJELp6rqt
ivZubKPmZGWesx+60PkDKdT/Yeh9ZvxDiD0bKGCy9hMyupWDs3lePu9nl6Q/j52pHSfOa2d5NjBA
iUMxuMmAkXPsbbQjbXVf+fQF459NQfQQDzln/Z5znl5B8fvxDx/VRI2S2woDomo+zj25TQKngz99
E3kXHHPgKvMXWz+bK9Q2wprcmdUeoSa66jGQFDwkyPz3T+Tv1hiOmQyt4OKbZxbDz+RVkL6m7PIJ
r/Fsnq6rhhgZ8GXvQIPQJP/9W/1uiZFsDaOU2dDZnhPc/sfLphbV59vUtPtBBTIZC1HeyaWc/2CJ
/X4GjKIGshROeGDMmCT8+C58eLeV3BduTsNcZ6J49av3JZtAEI1XFGfwu/+IVP67i4i3lxme1XKo
hoCEf1pvjSbvUZket0pUdWK1lZEG8OESfPr/tDQPrQHPBcUVS4AS7aeLaG/S2zJPrXuXtJq4pPk6
bFh0/8FT8btb9eu7IPVAoMFA++eMpqZqxazdgRlEb2w7OoIt3qzuT/t6nd+F/87h6uy9P/OY8jaY
A0uJlVHK4sceuNy+VGQ8btL4zfv539+X/5F/dHf/mFrKv/8HX793/TqSzqt++vLv1+U7iXvdd/Uf
55f988d+fNHfb6ePUenx4y/Xb738y16Lb2+q7MTPr/nhV/BOv32S9E29/fDFjpxetd7rj3F9+EAV
pH59Oz7z+Sf/b7/5l49ff8vT2n/87a/v6B/V+bflfKy//vati29/++s5huHf//XX//a9m7eWl/1P
kWtSJt5+fsXHm1R/+yudzi84WEHWOGvRSCk5S3/mj398y/mFPReZOysKYB36zV//Ijpadd4y/OU8
KIKpiyYP46ezp7bs9G/fYmPBTOhsjQRoxnT/Pz/bD7frf9++vwjd3nWlUJJffGZQ/OssGs7KmZ2J
WO4shuB/Py7rrSXGSwJepp1jNqlnli9nytsOis57F6mvYRne62G1joVd91RawG2ra/wReeZXMuSP
nwLWBSrHcxosu9nvZDjNxNkwh26q8Ry41OF0CgV9clU9LQbDiAquVUjDFXeiu5JbO//BRP53FDm4
VaxILia8i/Oe89NGAxreW1IPborNi1GmLmaASe/Ww23fesUSZ+am2tgxmKXFiODMPi1DUMd4kzWH
ZiOMWLVz6cX5kEdAA3VVICTQgHNjNx6bpu9/Oyn//7L712UHpsEh81+vvJvzWmE7ef/4ht35jwvw
H6/9xxq0nV+Yvpq/EmLOvgtnets/lqBt/kJxig8qKwzJIQvhnyvQtX+h/sI7xkOJhlL7LET7bQW6
5i/IUaB7YfbJhBIp/J9YgBjb/bACmUaffaSQuEB1NW3OhJ+qHnP1B7tQS5MAck/hEYsp66pa7Y+y
vyny9XMFnFpUcqX1DL9Ysv9MrtoFsyX/bTOM9SCK8ZuXtz2qFcBXTjbkZ77XHR1QjNVDY6ijVyc3
7H1bWyDv1r21ytTxhjtoh597r3dvu1kV37HqqWPwxAt4I8AW/d5c5E3XfHecBcS8kdmuAZJ7VIAM
t1txIn1CrnX7WBde3cdt5cWYd8MpzWPIR/VDN4y7QtppHbYHYNHbfFHYlC8qtjBd3q+hsdGBl9F1
2YoIORiNQWEKrI7Ep6Ybn4d2u8aT8dqacfPZUEOUglxWwPi2DNZYd8LZAUDX6dJ1/q3HtOc6yNeD
KeqLNiLWRWUXemw+qRw8Qbp2Upbuu6O4gNlIxmfe5tWt7IYP+nBGbnJLsCdNDEv1V2rQV23QfStK
69sQGsfeo9CpzPYlwPMTON96GvDX2us87Ak8cR9JBhIxmrF4bUmrbZb5ZRycZM23p6HuP5zCmK6M
RjzVXfC6tcHJa5lKOJX9TSwtVsJOkS6rcU9wCnA9hcYy5iuzzQauVttEN3npuKlCmLrHZDud+4+M
BlP230k95TAPJK0vU4IhY3fa5HC98WKraYsntE4+c3UQukB7dqzGIfUWW3wLWjI7UX8GD4XdPBXj
Q2PzD1mTdbEqh+WxXMKAsaZ8gjv/dkZ+G7faLx2Mo2rko7aW2vZRVbag6Vsfe+Hax0Y53kjEmrf0
5m46raR4lO1k7TLLhzHTA3PYOj8WzCx2RQUJoYO+zbY5xBi3RklpNtZhmQ2QCXCHmHgn3L7MM9gs
OvBfBqf49RZfVobb7LwTecNzcOcZ+W4heevSCI1wpwYR5/zBO8tmpAA5XrEKWjbxDtiZwdTXsugu
ZmuT52nUMSvDG6zKbhncu7FlT4cVk4k4x2psZhoU+wvMvdKngG4Z9em+jk27+9pB9Utdhe/zuIkw
mVrm3Yk9Zf6rHcrXoDA63ISiHPGJDdx2yJb7ogvuKylf5gav4cxyQeX15Zo5Bx7zdDQh1LhB9YQM
aGV9NMPXama4E3SbnzKLdF+Nwqj40t0tg/FowX1UcWRouJ1Rraa0t7kDuIjeed0tpJLXrpFxFvWc
lvtqewEXSqOiIFivvbCY16YghcUNyMu9ZGx7zEIru63Go2uyliK9XUBs3plnZBbk+QOuGDAI92MX
SPjeDtYbDIBMVq7FHAds9RVjFTapvFtRFnsjQ4/a3VF/prWyh6SC4HJEH94fsbid7xzQDKI5+jxt
5dAcnMl6bIS/05EJEFUcxeKbO3MMwOmda4K78hvc/9+8NQtuih4MIutuQtJYYsZsQ+LnY+rOeKLh
/plNV2VuO0ezMsWuQlzyoLcBIkZl9GcVZ33FiZwxT2CJRUuU1rlz0bngtNOsMcBpYu0a9Z4xy4Gx
eJcIzBPjDhCJ/9e/rwD0aaglfHbzYxrLky6Ku4KPcazXrkvs5S1ShdiVLU6f9mTeok9LXctA6jYn
eJTHUaRjrxvPJD2CT6gWDka0fMH/H2aFvYFaO6E6Dj24sA0WHFeNAwVFzi9htV1V8wAcvpkgQFtw
WrLhM2Ptg8msKME78mECqdxFtXH0RWXF/Gt5KTomqf7ClKWRXtLUxlUIYU56w5waOKJ9MWvjBIHx
y8qofjHz8mZsRbULvHbeUVi/WmWQemq5yhuEP6u7vEfQYmq32+eRhQJ+uzaKok29Bj7r2HnHXMm7
Us8A9JRfSa+nJxNojmznpPe/5L0lYgyivOvAPwSb8RnFuJMUy3YE+4oLU76FQ3hAEva0WDXQ5PIC
wDntzGF5xT30uiqZLa0Ud2U+pFthRNd5MOubBneBkxGqdCurBSRZCAgXc7nzhBDv3WQZMZ11znKd
38otLxLi4O4DKfETtKYdV/27NTnqMhuEnXaB/S4X1AJ+/jzna3XtmBjLlkPd7v3KfxFIQTCXze78
6cmA1XLSdjPEGcmYp6yHmLE1g7oL5+LRbQt/T/ZGnq5RLi6WKOAuFjLuDMgtwuUo9P3h1oWk3y1f
G4ZaaZW3rwFsKKa1r0L0xPGUDLWJ5lUK9mxiyyA1zPIGEvCdda50O/973g9rYjIDjEXknsqK5zka
ojKtq8lNgn567+FExmWPl4thFp/yQFnQfvz3VaoRxu/qPprmMtznLieqtlZKA4txykWtKG+drDc+
Yagvd5qp/q7rey+tPAwVx/OTBoGnf8a7XV3LrNZ3nsm0eCvb4Wy+NT4sRWXcQKpiIjFJ8z4nau97
hlT/CsKKuBuaTBSXhZHLQxSp4HPBnKWNfb2R2Svltm+LtXgBAAkuoqHfkmHbnK8RVJCrhmOEkqIm
eRuS2sq8P7bGueGCCf2Sh3n3Ng4GtAgnynYD5JyTLBZzt3h1/RBO6KdzYSqYJKJpj8ATzUO9ZfZt
aBiEmk4Mb20Ubl4zekfSOCFfY2MEg6Po5PcoBGQ3dSUSN8zqN0Itl3SwpXdy21beKowRLjdnfTOi
TH2rI4Z/S9UOT5GWOmWjYNtdxlN1puoMoprvTfQiu9lss3e9zMyfJHI4nKxVkFbg53ns2RKfKQhw
l049yh1cPPPWZP57ylnV7OsjMwevLYdrU/pLIppm7+k3L1ySLI84nESrmt3QFbetXejbpQq9ejcO
/lCm3jiO9/OC9ToGflhGajAmaytmbEJ8d76JMMWKDQiPSXT2gjVyN2fejwtfjGBl6eIM3elON6X/
WS35clvUw5uKoiltVjV/haxkQFonJUXlqzdRhzlzxTRH+A8+RpknO8iGh1JT0qm59l5Jt2CCya4o
G5QI2yEvYLoHBUm2orvJgvoyC+XeATHnDIvk22Qt5kFjTNbgEGasPhMO/zLANDQSdnMh1KQ+lc2C
ZyS873D+UrXNpbEyLPab+cIe5+pW6xYuvspdSrKeTcn79cKqOGtNTAgaO1WjedUVwcKmYp+IoIdJ
NNZXoazSAL7KfdB1+hKQcec28kFDsXEmz9qFkue24ZTYYAwd5qr55i8W7oRL0HwiQ/lZZptOnNrJ
Y7UROa/b4ugIke+7Lrrsckvsh97ubo2ou2ZSdsRJ6BPovmaeEw2Pyzzv6sm/j4rL2WYRbtlZRESC
nBQ41bqy8OM26vdtuNwNGCeY47XV1dShc5YOJQu5NKAzSMfoPnmGmeQ4t7r2eqFLHfcmgZ5NXx4y
o3yYc4bOs58v+3w2T22ZPW8bUbRBr4y4Wv32hKbOjyfdRfdLrtudb2cHtzZ3oVc8O/44XAVnZRU8
mQY/ZLF+pqn4zCF9Wfn9kmrlHe3w+0Dk8m1g1/kF7B4efX72zRB4wiyCU6KcZToukIZ89Z4P1nbS
0RPWP1fdbMDowVAmWuR8VLBYnNLbFXoxcSiOoDI6zOTly4LaKSmpBRsJQz2K7uxlI7CJlobJ+G0G
MypQwRx7xOJ9RLMbUQNV14M6Hy7q2SoG48oJ62vhlVBCZjjyVX7tyU+OPHNzyunaVPXV6m4nZ9Mi
2TqsRWymd5FHIkukTutAlxF0IhUWbuPWyvloqtWaPhqNZ9e8LF/qEY8V19wurcaIqcb6ZA55jLSK
CJQci3pft1BjFk+c3Inam7PLyH0mlK3a9b6MSzkuHAz8CgOHzWX0YYkI/0Y2vL273coNEB564bUZ
qX3uueULrqPO1Yg1Sf8POPJPwQi3/Yd4VOPHhwKY+xmN+wHP+y9xvv8HMTvGBy4S3/8OPrgEs5y6
f4Xt/vmi33AD65cgJJwML0pkk2St/RO6Azc4yyn5Z+zpLZzq6Nl/Q+5cQD1MMVBKIcJl3HwOc/lP
3MACN0BaSvTJOTTHQhD9J4ADtAI/wuOIewDkPYQK50ADBlI/SyQbcnxbRPwisc1hfPDOW7JBzurF
MFZZnAFOpV2TFuB7EFw7cz+xMT8HULDyrvkyrc7J1uqNOjraeWu77RC3Q3fsJkgqnk9JvQXO/TJR
uuhfDwRbvuXlMu9XeDedta5puERktw7zbV7RGzoie56DKc19algh23ssostjEeKmN9PzrH3OaZtb
t7Ze7khHLZNp6uZzkXwdjqX9OM6nLrROZI3lp9EoPi2l+rB/PbtKSkEsJTf6wimDvg0P2re8+tx9
6tgvsq/wGY6FP9yIxbtagvozti+suza/zN3BSQm5uLBwEdlNUX2V2Z5OtN8/4AbSHkTVaOYJS3Oc
t+aGLtq+yIzmMgi6q3Dl5AJSui5L715TUoktC2Ogmi5Zo64jdb66rYy12U0w/sg4lXfw3o2Ty4Gt
x/WIcMM74IYmDlHV7sJaEngTkGQ1yIlgGBpb239W0oy3EX4G/WEMxyypIor5xXEe83y5GfqJzaB7
MKN1N+geYv1CjTZelLBmRe9coJO/mkxnF5b6aubwW4aQc0/mSVu1CU/CU1Nn/OQQfIpkK84U++c1
iGBPYA0VE7twiNrxE3znPT2XcVSbLa5X1212lWnsDDmWu8zhw8z5ez0uSRFsh/5cy2DhZl8UsNNT
2HYXosgeWyAV0Xpb7EJ1SvKiToV0aIPccVcVtBtt0CarbtImrC/gtx/J3zgOnn9dNsTP19VBBEOX
5m5dpnktL/shv5z7zEmMyolifHIKysDus2XRhTAwJ01yGpIR8w/q5o8SI3QSx7PdNtUU3APtti6D
Q1bp98kFQjvXbJZcOVDsIME45uAOIT9nNQfTVnUcbMWxGqYqManyGnP9Ai3mACNA7lctrramfTZk
fdf6+paqM60l7kStG2cwV2tIo5ZNsWUrhc7POpQ95N2y4nBkgPp1aNoDIix37wvbSExLwNWYyzKu
dHea4Y5mlnpYJvsCHe6V00EwMyDMTSv9DLbcHLtoIvY8P8/w+G4oEemNtP9ghYI/ZO6ujHLId2Ik
OHRxeszYBNEYNRqKX+tcHaWtgqRS2bisu/ljL+p9jkQ0WLOX+ezSXtvq61BCyNqKd9c2nlchhpMD
+r9O7vsWBG+jVJeEFb8HJsHjxuI92WPQvKNYfwRLvFgC68rx1iuHqEvoKMczSRVZw5DCMTpUvnU7
iv4Q1Mt9ZHhEda0Rmo3lUzFU9/lg78rOeRzs/L63jAdKyQTlT2xj9ZtEvngiicaKs9rah8168E0M
ydwmenG6ISXBiNIoe9vISk42Z7jHLTrtM9Jj+v64VdhzMY1HZ2IerWqCPRN5x6zvvgWquajCb3bD
0WvK7nGGvkVbY8YUjHmKkHoispdNAu5K4ilfHZt5FInfuu9hME4XiATbfU9en5lfZnmXYmRBIzHy
TNnCfuKLGg5VsFulTubNfuURzWjC7RvcOtpdNQxebLHhDIZxomfZZ47d3A6VJS780dv7nX4aNvnJ
ntvbyYINOi7yANlwSJSp2jSDFXeYIyrMrS8+hcZMxVwmQx29UAek+BVdTzg/pbCeju3lXKdIeSLx
qQg/UTdueAp1+94q1tSYnfuphJjDcPj63K23i/0MZ/SgYK3IcH3vqLWRqkLOXZHZlzKqjlIt9s5q
/ETlRuwt5Q1GuSMPvaDkLf1LTBevW9C5Tpde4rB042reUiRkn+Cu3AUei01vFavExj98zc7MYOlc
eFq/loH34J7n+XZ7xCUSQYt+0R69FG6kI03OGGFFx7bWujfF6lQJJgXfZOf0Bydvndjpqnu9TF/a
LvdhVtF/j2P4aZzFfdTPI+/UoaL02jdYuw7uYuN9N5jYHoEJ2R5bbrBOL7PmK3lOEDBFV1J6RrQ3
iCL04pxmU9yxFcCaMuYXTHG2x2kpnqUrvhLBfhUJyJiufZe3zWe284sxMy+aCQ/ERteQcvWzOeoj
8mQzyfR4QeHIai653GD4+6ZfdczZQa3qCzMenKlLzHU50bl9NXyj4ACjz9+COSXm7nq1w/dmgs8P
WgXcMzrPwm+DtPAbtcuq/naZXU4mbBusPPo+Q33aoyBGfzRYmrK7zCGQ+9NVN+Rfltn8HFbNaXOJ
yCLSLeZwq+M8Ct63ZbrsdH9b4t0Tb8Lo9/209KCL2DiQSvIirGrY+3l5h3DhuTWNj8kqAB9ndeGu
1oNafdi6fnDMouCe3Oprt1N3bTO8AQo/2JsVxGE43biWlxAdoVMll8swpB8I6+DYzZbPqT3LXbtE
RwW/sdC9Smawj7hy7G9B9b+YO5Mlx40tTb9KvwDKMDmGLQGQQTLGzIwctIGllBLmeca+nqxfrD+E
qquDCBRp0qrNrq4WktJBH477Oecf1GeW85XAVd8nSXmXaDzIe98qnbLsPpkDgDZLkmeOOyFjMoDk
deOfY6B8hndcOK3Un1u7fOTqSODftxbbQvbqGDZZ2/D6Vgs4xNNLWlNMQj2i2utF8gx3+pSV1ktU
JIKt2yk7u6dKOOtV5ERD8HszWiDLQOtqevJHo1qn0Ia8MuVz/MCLJiHYAMamdP1tQMjAaecm21XD
5BWQb+HhF5+iMvuuaKRysZ3e9X0eOxLOJKja1J6l9I/Z8uxqu3s1Tel8NH9JtnYHqBcZ/lz7KytG
T6qtc2+F8zEr8UHtACXoet+7SO1RolY75SEqfxgSlPyZfAmI9pT0x1bIkORt3O8GfFDaGZS/MhMe
mv2QoeM4maYD3eooAsqPSjL/FhnW75OStY4ZdNauE/LTZKKxW84/EO67WyCd/NFAS8shZkmSn4Cq
wzOSW2e6UiFMov6ThkXnro2zg1Za2A5NDds51+4jKOKOLpXazu660hmLrD/kVYhlaCZ+atqcum2E
Sn4+y1D2KC8kuDlnFhV4HfvBXTXHrwJGwlTlf1Q9OVJtRw/ouSrgQIYWl8ToztDyYa+0oU4NK/ki
RTKULWSjCWSd50NW3gUjUuBAgCP6S3gplkEa72udlpOVNgRbod8DyOt2U0PUiJXT1Ne+E/rBt2Gs
UMGcKu0A/1qlLNRj8LzYMoaCjA+kFPDmsHISxGv43ZbTUODITfUnJiw0CrgL0KtpH4lz517r74nk
mPOp0YNp5T/NlOWKEB/cDVYDvhaOptTGLqxEfye1LelxEuW7JB6FB3b1yYBn7aXCem3V6RNQ5R/D
PD2oWXQPovGn2UFQqs2WrxFJ76lIf+9E22hUJyPK5lXJU8BPKSbmZuwpgflnqXUGCFw63HEyPQ3c
uHoV3wFIeahKX941/fAkqVrsDpX20o4EZoWyxACctNUppVojzO1Okj5nENumsT2j3nuiHUAVqdN+
lcgqnM1x+DyX1mujW14tWX8Nsw6vbhQUqMt9C5EjNMrEnUVW7BVgBrteMr004wrXrEJzhjwZnb4w
U7eRC4LONPyY2sDpEI7chfZwPyFBviOYQqIqezcyJv8Yp/6nYeopjsH3IGTGP5Oxu1dgce2QLRjc
GYMEqNe2A5ZAd7RwqUQGsJNknfu76l7YfWTqvvqrrYpX38+PYPzcONO8kuKxo0/zF5QWfaq81Ze8
CUovmbRzo07fJRPnHUlLUBUZpy+qX9+PsfYl840nK5k/NXl3Zg9nLOvwBUoo7RFF/N7Y/QM6K4MT
SONJi9O7SQxn9H6OgUEDrG9hpkmm8Cb0tF296J771AxpzUh/qkX1gFEdTpJlOu362H4K0Pbb0aU7
DwD+HTCqKps4deVuFi72ua2TJP6dkCiclPaxbYK/fJQNDsLUvJRbJZao1/vwVU9VNnxLLNR2QcD9
hpuJJ2r7CBvIukenKzvAT+1OSWg86jYC9szejli0D5L4gWI/PRjb08rwO1g3og64/aOcZu0d6rT9
3pDkjl6HbQTYzotjKAjXdhF1d1NHF7AkrJ6msJW9FoPVk1bnp1mMr36ln6eFMFFF9s8euQKvSVse
uHaD5IY4lR19qDxtpH3USSnPFHnaCWyHdq3NVm1a+zRS19+jix658jB9b1J4WaosnkO9Q7SkiWl2
qWShFJi0NrtXi+irVeXnyLc0zy80WH5G8lMrOY16YVqOubScantYWmQ8A3swwlpe72OJ7qYUZ7up
qtPnfo4aJwp92I9wA17qMP5dAdV11jtxyoQWOH1FSByRhtWLoD7IMehx3yAdNQP5UQPZGYbiZytq
bYc46GMr6XBp6mIviWpXLCMO4sU0K5i/1iMUYN5bLX+IzraQKk+2iu+qIiISv4AmfEjtLBb4GRsk
M0avOagIvHJc/wB68ERPm/yiRjoDZPgvu4xKR5rDz0b+x6Sl3wytzva1lu113tZksBWEsTEZvFYC
VYg7ovJbqBRAcCC6eIaiTmxEFKCmpEzv0VH6qYTQbnyF/yqLDJm6S/i5XToywDfAt6WWaySp7BqT
RAJhU8SPFSfTI7c07oECfI/Dl4yHYJsqZ5ErYtdE+RfgNvTYQoq9tQknxKRfi7V51P+yCm+eaJH3
PEG0o6+3z+XCQWhpcsAqvMMj75OhPdkLlayifgO5oHZRnziW5XTSi+pkyBS9JQTFIr+ZXQquZ1um
Yaeo9fc8CKma4GO20ztj8gxJjbjR9ZdW/j4OuEGrpb7PSXLnTDsaedfudKv6NvYicvxq/lqZBq+Y
6cEnevvD9FiACN/7pvakZsIpbPMAQp9S6fCSJ76A/hU9zkVxjhr5QRbaQ8sTLDTy16aov2Sl+Gwn
xVdlUO6aEHayUJo7+iheGE5fKCPou9Juns0yUniZqLyC1CH1UvWHX6C90TUoaJRZ9z2OH+m8voIq
l90gbJI71ZhQL6aR0pCa6rzA/GFJ4yl2J2WHqpQIFcefDdUR5eik9RCRGOen3o4HAAY2jXbO8UKQ
OLU4kkr+H5r6bSAgAtl9AX0NqytIv58zw36g8f7Qw2CTR7AMcu8/hdgZHQViyjnj1NmEdpgR/tmY
1X2JIIgh4wm6tC7wFr8H3Ul7HESFEX2fs58VTajyJyJqztgmOcaW/b4teZPQ/XW6JuIiVfxj1oJC
6Myd8ItPY9fNcKgyOpdwpZBXlc7y0LVuu8Dxq77nrW/Kj5OpfykSi4IwxdmMf2EHG1q5S+blSeml
WvFLzGpADXZ+rCPTmUEMH1AFuQM89lg2tgN96M6omy/AC+p9Pv0UsfhpVqZ5TMa/4nQ8xlQSslx+
qspufgQyDWZF+qXwRd90OGdA2L/n1VzcdW3yq/D5FRYaxI/TJIIdaoWOaoSDa1bCApgRq15qyyEr
7it7M8ncgD4waRYoCQD3zlB00kGhzofFH99ecFDsPFL/ghwbMGULtkZt/YOKOtlDLyzpJBozPhut
pnijQhlgUJPExaV+dppOfH4rpv6j2vL/WDG+qCtfrUD/f1hbxgZFsTTklaj8glbXkLe8Vmf+3/+Z
/sx//a9js/yteV9v3vyD/rv2jAYNjoa4oKDF/wYA/Ruzptj/oSmgIBe8Pq5sAN3+u/ZsyP8hkC4D
v4z1FCpri7zrf9Wehf0fixoUOnIgnA307bR/Unu+ZCigIChwPFjGX3DGC+j8EjSq44wC5SIi9S9G
e9d23UDlwDhVcQ17WocV/m6+/gu0+h6kujUcdW5mGok1wK+U1N8rJrZGtWj0hrML9yb0yoIbtW8B
O9T0WynAqebfbRE23TYoluV7h4n9++dZC8IWGTkoGPpqvKTRhF0JrixT4v+gDLcPYkq7ZzmlpTU1
DYqNfjG1R0zFgr1N2nt3/fdeosT/Hh8DBH4uXwDhhGV8/3uTDFEwq8y4MmH/HCu5kpx8cQa8Psqq
e7AsoooqOU7vJlh0tvNqlBrYhtorLGI55DTKmwLQtlE6mRzdsm7ZmFDeWYsLIE9MHszLP38neVmX
0K+0coI7qgOBwSd89jJR2bxFivROibh5QDwLrx2kGYgC5pHXf+mbk93/gxe/TahKnwZyHIQnjsgy
4e/G161izitBqapCb6nHwCxV6GCDrqbkymHbhSKrD1XdAeOS0T56yHTYassad9Uul6rw82gMWsej
Wk9eEW2H7Rv0Pa/MDKn151nVp1+R35l/yCUIxRt7cQGbrzcjaGNZBSjO7BliRUyIbfrQWS2z+dHr
8owwq52qawPPji3pORtlazfK0oOf+zh8hnG9M/pYHNnc+V1TSOkT5yaiX0sJXvJ96Xh9Ypctsp5X
xJfNxTjDgBS1+rYxstq89P3ZlRRyA9QTykMAfoqiTe9EDU+vKjJ9t67UW/r9GxEBLQog6+io0rWz
FkztuwXF2T73J1OboeKa3d5sp/lY9cPk5v34S+6bv6+y/zEefFgCfhsiXahwAt8Hpr76mdjtDbaU
jDpIpEHsc7W2n8n0AHyplPOuz+iHo78Mhf6gwOfFUo31oVR8o6mUBjhlURaH3LeAK0IavPF7FkTx
xbIxiApuGVaSCXvwg8i0X+pGjSSVO7Y43U1KW3mxTlYgkIwzy3p25tnsvOs/7MOKLWOiqIYIrYD9
smboSUrXxH2NDk8PIep5yNPqodf9EKNeCMJWrjRfro+3IjZw5pcBBeEN4oUKV2915rOkG/XKYMAo
SyYKgvlCsQwiF7XqyG2n5EfTB+O5M6r2c8ahusMtXfMkkSc3gvn2h7B5TPDkWMIZy+56t1fJfLMJ
Nrnuilma7yhTVA9BSiY+pD7+K/QmadpKdPqbFPoqslrHOhlyr+u5VK9PycdlpycO1YSCAxaVnNnL
DzFKVH6rLBFuWYElMSLZPxR661l6qgOLkEuIoOot45sFsb/aawxqspN5KCFMbS774t2vN3J8YhL6
2K4q0WhJLN8ZUxCkMi1dx0jj0NMGPT8E0vINVuDJGciTBF7THt2XBlZ6nN/1QyW7IAoftaqqz5QU
YAPbor2xYTZmx6aTj9YobFUL0tnlh3aVnhuoMstu16WfDCOdXwLNzz6lpYE2Y0Q9t0ph/V9fkQ/3
ItQD2D2wzZgcQJ8r8o1uRNg5I9rsFklVnUHVSWRBRuQWRNUvcjj+UUhsFBua8j7Qi+xGrNlaGwAE
RBr2xKJcu7qWDbUIp7yxmFzUxZhmq3pFFBIhmUzXMQfXun2USooXWYnt+mqRuW0MDXqS7Qacoy48
MULT70rUZOqBizwpkG6ANwtiuRwy919MlQkjhANkGLD0LpcH7bSSUs8su7QK6BUNCH/MaGa6So8Y
R1JExyqwUBNK/+SpmNzS1vu4h7FkYFtw36BrsXZxMVFIUIaGZWpbVEgSvw4dXoL1qWyo5aJjRpOV
i/DLKErtxq/+ePOwQd6NvDo9De0jFYUXNiXINQ9eM0IxeR97Elnn9fnd2v5ccsBIsO7AR3kVpapC
ZBRwOtkFitV6FXwoNxxNywsUJTwgWgYUVp1vEdG39v/7QVc/zx4MtKdMBo0sLTsoemne5X7+xyzr
zwb1ZNpGlELB+5vnOSxvWAB9vJC4zhH0Ib0ClaMCxrkITF1nNnHic96LUtPwmarqe1Rh8yNCED3W
ltEtY7OtpYRht8jKIwRJBnE5Hk0RI63wvnL1LIfBmvgJVprG7/Da7VtPxuXTL+93ftqSHWJGDPdw
gSC9j7mShLBLzfXvIiPSulES9G6e93SHGtqB9gR+sTIKE5BCn7ujJEIvtmll5zIoyeub6s0Z48OX
wLkyYPFCrLNWCwy1kXZxqMpubTXIPfZ0JPqI2mqeJ6lnFqX1hBda6QDS0b0ZY/WlFQ1aZWrCJy0B
skT5YjwVZMrHGx+2TMH6wwy4fotC+GLluFr9cOr0KAaohdglDfAQWEttlS/AjBD+8mfQHFM2HEM1
AmAqsM6cUIKiu0AIzBVt8K5/zNbRMxAv4HHAYxoFtMvlUtPOCBVkHhH9U/o9j+2ASjQGXfEkmS9h
ZgdPfo4G4fVBt44esRj5B+pNuB3ol4Ma6L+YZq8obhYbZBQ6zDMjmx6k1oblj1OdlwtA2LgxS2Dp
8Sy+PrqydfpMEjLoczwIkUK+HN6KcPdIsc1wgyI3jig2lPeKLBl7fQD8KPkpVS464U6+5GiwAWqo
DP74yL82O2lm01/USszCy9Q4Go2OBBFZ243bceu8otDLx6HEYPCll1+YJUY9hkGnuHGeK05nolGj
tzFSlKK1b8jvb00GRF9oiAxGjFjF3sX9okkTjfOqoBmFLiUW7GbaOgj4gberrVvGRh/fZODbhKHo
UF1xmnljJL57kw1E/ynBGwbbkxDUCq0boMb5ePThAYHIUR4A5DiLeuvX66u+TNnloWPc5WXAjGK5
vk5udF81qHuSqArEYj8Ftlw4vaVZN/bWx53NKKA2dQ1mJQ/BVcxREWkVui8UF98Q89mCwOHYWpc4
Yaq3Rz+BTwiQPgNV7f+yRsu68Vb4uJbL6Lz1edjxplqvZdfH2VAg0evaEkoyoSlUN6TD9pqC2nOD
Kr4lLvwxeCzMcQQPyK543K/NfsFdC7sM4VpCegu9qkLOT8w53fY0i124c4E3N9E/MxBacisqR/DT
eThSkPugOIGBVI0sCYPKuT48BLza3CZBCff6dvl4AgkNikzSyNng1ly/yGmfofndwWkjRfAUUQC3
QnSfnq81/+N31jIU3gb8RQhe35gaAD0fdCZrVcaTq2QQdcZZbt2u+OfFTOaOEpRYTDB4N5nLgr47
fE3Qd6GeQv7r5XmGPJ78HvZ+QDe7pQA2QWj6F5OIa7JMmZZ6s7o6DTOCY20v4EBVcRM7TUUKquKB
4agI8t4YaiPTVcEis1wGiZ6mrfeiinhYrYledce8S/aDX/ReCGLHHRULzuCQQcSAcP2MYHnpQmvp
d0Y5qU4bSnJ243a7+SnrkIrInZ21BRTIQe7c3kL4K+D63mutjBSklI9uGwAM5HqMvqPzo6CFPIKO
rWtxY1K2zufiHUd+R0zAFPhyudGrD4F9JAqUEzW+sxCvH1XoTrQmhYIuZx8Arbu+4lsRiItdMfgL
MZP1S14KlLaEw8NPAjzuJbGheo1mIQddhp/9RLplDL/1A2mb483ETYJixWo/W1NCK8knqHdTFB01
efS9LEWdPuvyF7Fwm0bc228s79YFxhuaYihcVfGh/BcZCkhkX18ukinwJNQNT6oa9odC0+sXmhP9
jkaBfDAqy7ox8ubk4nrJ7SLzVFtbN1Sh1umijFU3LoESFIC9vWxQckCqReixmLfO1FYMXPgHeF/o
KGOsq78DWsP6IDG7mg9+Qcs6OtciD/eKyd6+vm/ejGBX1zMJAy8CgO0UJKxl1t9FJs2XVSCREWem
kcaHsq0AdSD1odURsOIqrHcSwKZ0yo92qtjg32T7vlatV9kqJV5FMHjIcawXIxj0XcgVuAsVQ0K1
oNxr8xjfDWrqH2RMAd1ei15lP4DES8/5VQWHcI7KNtmLNkDdW0b934fAvWtSm15BQ7Fo0d87RnFo
HjN1rs9isIC5miD8Ak3p9tdnYWPCcUDCExp5B4yX1mkaGD0Vyw+2VjhkiWuUavNClaPwwiqYvetD
KRtH5/1Y64JcEmVyGYQqSQicrvvMnjpnBpFHxdKojiPIW9eem3ZfapK+9wHK7nsc5PZxjHgwVcRq
F1dad0hbwBd93edntM47vrM3bkzJxp5fTKFoKDIpAkfMy33hL0oBZUmuNLBPTzCdEFuuk68o2GrE
93m+pQazOZ4lc+mTmsGTWY1nmgGI+OUBZ3e9/0J/vr1DMRUFzS7T9no1JDfWYXPJqUwilcRrhhf/
5e9DVNayW0NCh75Wgod4SsHGUFT2egipN87YW/BdnzHiFsa5C2MH2+nVWHo8SPFSZsnqrP06oz2M
usesSZ+QNadnXyRh9JyMpvlst/KnIRl7F6JrdKf5kv0YIQ/5vVRgVFfqn3HXKA/1aMO1zBodLAB2
RdiW+W3YaKeyHG1H8gtEHouyhTgu16402u3gkGIiJTxnI10apGVRtBwNv0cnQspnJL2r0vwKnVaF
oBv64uRLFaoIipRZkB3mZnge0Qo92WmezfSZtO5zZVIt2VExNR8D3uQLQCYNn9JUTeVdGqiYzKQa
dm2T0JQekkCRVgfFzHOMW020IWDMK0BOxRRkABfNpP1h+2kCb7vo6E1A6jxUemR/k0LN+mYN7QDF
SUUFODem75magfUnjNX7UnSFyp3eqt8ysp50bw+i7giYZaNBIozb3wbw+J/lSSh7qEj8Z42S6o9l
bpY/7CkC1Nzx1tsNs+9RDwKMmivjlDutgdC7k4Gd+RUIFKB21Ot9GZ16nWPakHwcYPIA47weE7ZC
ArkRpqtk5VjprvLimTeE2VUNpUY6MndJbnzHBTvy0AoH8A/Va9fTnb4x5tb+x2KR44bnqMwAl3sy
QL7OygRjahk2hOBYERBpsAppxqS5sf83h0LmCcYc5mXGWtpQVJVvqX1L0a0jlGD52RzgpxXf55nF
uT6TGyUGwG/ELHh2NJ34fZc/S0VSBthxj2oK9huuZrfiLGehegcT7b5BvBSON8woIEjV3p4Cxau1
yXbADooTqLTcCdCA87DqmI/DLFoIxZ19uP6FW2u9qH8tKAOqIGt1uxmnDxUygOxiVVIA3Uasneq3
4RRtiyqznwz3fWzeeBxuVOSwNwICSSDnXUFL5nJWhk5XR7NvFDcHvIpQO7HHQxykhifYl39kuCsV
u1KLk1dhBfix6IjWvPaYNXydpsz/PFSASxef3eIZOR9MAK7PyMqD7S2xVN/cxITM24rO8uXXZTCq
qlLxZTeZow7EXw/uC8pWPfa7UButczcoyveEbF53AB+Di4BBGz+GmgZmnjJf9B3h+/ovuBbZfRCh
+ryDCY3O+ojUDZlY8yPEpOcF8lNU7nweKr9XUmO+4kqh/+q0qTZu/JyNi0yl/4iRGBgSqvirYA/k
rWzybKTGJuGVjgj9b03Z6c5oydHebhCfvj57G/tJxVUMCTX6nQhXrWIH1xBizdnM0jYyoHFzxFQq
kN+knY3nJDGhOecc6+uDbpxoqqc0dDHNoiJgL//83aOxnq2+ypGgoKkYBdRri8aZAZscW1DlN4Za
6ZT+vTvIKgEbLMbzNOouxwIIW4C35QcCiUmBwgE/xLMAKt8A8lGTVN81C5Sq7GEm08ysMyyYfC+h
z/yb2RTjjcXdKDO9ZXQkdSCaIQJffkzcDHjfCOySwtyuiDGQebDanU9lhOB5LA85xA1QqID5QLqK
uL0x/EdcCOqRONXiyIgWD2Ah9XL8AUchtQ0p4GrwcX5lShd9nnXsPBp/SGB3Cu0FFXVK2wlET8tK
us/lXNKyakumKjSQ6G9zXNMjgyymkacbwXdr53N83+A2wBnWW3HG1RZODrUvKauUQynHD3o9HtBe
DrFDjKcbF9hWtg8ibrHnJiWDkr0KG3BZNdmaqKmMjV+69MtUQK1zdYjkrHGScMEaU0fama0Gi1h1
IUzpwB7VW7qby3lePe4A6iyAMeotoA9WS6IKeMZQBlQ3WE54hOkSQgi9enf9xG1sPI0MhVsNzUIT
GMzlwiOR3iuYQ6iI8xjKC04WE8QWaGZp3457MF/Ywch9fUQ3Pzh21ZDeuMK3hldoGODKiwSyum4a
0ykK0x7GjDv3VOV87BrcXC7QOfGzZK/3qXBts0dKC8ZEGZrS8/Ufv7Xtl8oSqZlG9w5I2eWvD9PE
lCPk4d0IsDJ2Walx7uTedidLyfZtb013S1eAcuRoeTgZoaOyWG90PqllPBghkjcpcNlIfLLKobwx
NRsBmBRC5Vqlus1DahWAI7ufQflrqjuZ8FNw0FKea54nRzST2JAaTIUJYfMbgWBrULooi7Loos27
DooIvgCFMkI23eR1dZ08avhd7CMT9n3azeZ5am819ZYwu97mPHOJeeRnCmXuyyWIdTuEMsiI9qBB
vAVsv1eB1btDhnRIaIba0l7s0GMLs8OMfMbCWBm/JHb9M13Q5JIo6xsTvxFuULkFtcH/aDSuwQFp
lhtdge4KOOio/iyZRndAqPu1KWvjoOK1fiPebNx5pMNosBrkxZSMV0CaJKDgpaW55kaKgOxbCnKk
jrekYXfWjdVdKaO+3Xko2OmUZWzgtuC1LidbcN7SwE41l/YxZm2ipGcStvjtjUoMaxuCRTGg/xXX
EtXqbG6POJfkN6L51haj1gZukwleBJIvvyEKRNPkWBu4M1xYzn2RYmhlvuYQY2C7xYtRRvH79XO+
OSRIpQWXwoFa171iJSrGUR8JcnPYPubKkIIFqkGWBJC/AbVg69YO8IKuj7oZXYgsC1BUsXACXm3t
otajOlF8NlKi+ccqhasJn8w4V/40H6wKykXSF5bHiqWYfUH9288A6XZBm9fwW1DSkGPd8Aao0VC5
WKDrn7e1zbntCXzc/IDQ9ct1aNPZ0ht4Pi5UXNAgOMffmaU/YhnXCw/9KvvWSV/+wPVJB7SGCgpC
eBQsVgGNrYBDWKK+rYJ1VBLqAkas4FRiFeXB18o/IyMZTwmamk9lUjRHPyMglL2VPyDGMWDMhzFj
lQ/H69OwdfxoMWBzSWNo6XxdToMoB9zs8LFwZ0CLqH0BH8MEw21NLb8x4Vu7kPcdIFMTXAx48MuR
AruJogisnltJgXmP31ZCjXc2D60+Zm4F0fYcYPn9LwYFyUOvZsFm6ev7HQsWlLp07Bnh4Q3YbaKB
2ta4KyqKCoyi+AJE6cs/n1BwbwiaUOFj7y/b4N0bflR6zLfqGEPIwEydodLpdzeYaiZNNN8InRuY
M14s9Now76ElQtf7ciwclgOBvptGXUvWfjMCRAyEbJ+7OOgcu+wIbJkdeSEp5wHlCXzVKB7f5/kk
7y3RtWc9RpMVQHx5LHnYevmspIB+qU1POJFen5Wthw4PShD4NsQervPLL42DJkiSpkVxQZpM2uLB
z7xT6lNY19iU9Uly6sTc75QiRPFUpQJ1ffRlHtZHD7CsrZtEfwypV6OjZZl3Ae5YvCWnfo+BDWCM
Ru5hODUlNjkqvLEMGVFrnP7F6ULnX2ML0lihaXj5s8OBYpfwUwYOUUOrZSuA1YsGBYlD+2+GQggP
TWQNeoC52nd6oUG5w+bKbfy8diwZz4k0VCfPqlDKuj6db73HD/NpU9zlF8F7WEf20EphO4zUFQst
bh4VKG+A07GMsyXl9xCDi4cxtOMTfpd/0FFTecFgJCRmezykswqusMM4V5IPdoM1JrY9cAiIu0pa
y+jGWjL4oHQ4B1wXh8DIZMjh/oBMa6Xf+BVb8QixaPJN2AAypg+XazPVUjoHca8vffdxH6KP42m5
Xp0qs6qdLmh6ngUI8lyfuq0nCCDVBSRFhXBBzF2OqkkT7kjNwNThHnROiFwYr4EZGU1M+moaqq6W
6l+7zAgORdGm575AmO76NyyBdrV6BCdhcinzAaa+ihoh3S4/MdkppYR+hAJ++am0zB/RCBP++kjb
v1bYBEIaYUub7/LXUtnFjsxXdVcJerC3LU36Uox/Jflg7Y2kaA8oRnUOxhRk3jg1YvxoqzfOxVah
g9SeYgpAC53Qs1pnoYP+RrFFdyFzoLStBJpj+oW168Uw3LH7LCSZqmhv6Ki+Fi3le1Q5bdB+to/a
X6DdeP5tf86y5/AiADa0vnCLbAqlCHco/KEHpIFbE3aHUkjQB1vh5rwD8IzpkQDjxeYN1FyPWFrB
QkVbzZm4W2+s0MYrCIyBzIXMHcL3rC7lSEE1sZVlHUFUqzvPCgFqngrpQUg9olOFcgOctbX1AKEs
rSioAW8icO8vxyJMscYJUJWW6Jwi5CslRzwzSSmpAdyY6M2haLMt3TaVQ776ZU1gTvmg1rqLzgFB
RISEXoH0NFLQt7bYElrXB2qhCP7foZZJfnfl50M60R/iQMXY7+5kqNKe2qAXcuMwLRv1wzBLReYN
9CLLq8NkWr7ZoP+CvlQ+tT8NCkEOiJ9k1wAJPC5G4I6kIIokB0ilWWiKoHVNqRmT29pr2jQ8WB0K
Cze+aXm0fvgm9o1JU51K+Jo7FI51U43LBYc3hwHwF+RgqJWUDNS62qtGVv8R+ZOOumc+PwzQcI5h
3YSHeGhV7/qXbG1k6vmQMQgzHK/1KZ/ge9XFcqziEpJ1VsUPZNQpJo6gRAo8o28955dA/eGXk7YL
HvS4fWirAUtN+KLC8M0t5WddSxElysffAmkQhw5KMX2HbEZ+QCSWFwVx9TDUob2PMIP+GtZDeONY
bf54mDkARt7aEauIjjgO6vpFwwacOxRhfGM+NGlVuVVjFnsRmrhnXJ/tjbuTNhCNj4VAsGTSlzu+
jFuRthWKgGRs8i4fEDJqyjnBtKD4QXUwdrEjrW6MuXWg3wDYChVBttPqQEtTX5SIUGKKrgXBKUvz
wYVYWjtmVN26pd/upfXiQnMiQnNaKYWuxkKDPxgkpQZkSBXYk2Ed0RJuRo/4Ve96vJZdo6BGjYy8
7aLZojpplykOEHhpX0tyhRTAEHhqomBU0JblEWG47N7SIUBai+V3UuWSS1MeyRZdze+GUEwo3g+I
QOhpccDUNHTyUbP2oWRWTylUyn0Y5SpYFfNWkW3jYYzy5sK+XrqkH3KyWUcJr0M2HsBjFrnoqtuu
GobGAX20elHRosychNOx7ub2RjTb2rK8xaGiWjQhiM+XOwjakm3VOmpDnWU2B+RJmufAkBYhptgn
O5Hlf3FEdIrZmJeIpRm8Gg+hYDNSdVS7w8acHDUakVMrkG8Wpa8glq4Zd9dPyNbMvh9vdSS1Up5F
CJwa+hEeim1fa2j44PZdxO2x0YfksasR50b7s368PvCSy6y37lJL4y/kUQFXXU5sKGLaZDIADPDB
yV/49FonNHDICOYJOTAUsh8ydpMTVWawH2L7FqZrq1O8OKPooH0WTPQalyzVtZQlZA7uHHc2fqJF
9MPnGX4qUnvE7NlC3r9R27ts1H0s8lr1roJN8RPppvJk5vW93QXKonhsOsNQp499lOQ3VmbzCxeW
LbkSRX+m6XKGYiVmz0+VSskDFKHR57+0sSJRMkVzqBYAfGlaw86fEP9EFE3dWy29B8jV8n2jGvUO
w+74YahK7VEOEF/ueWh/vr6EWy0Y3eQ9RktC40PXOEelkSoFycWluSIhgTLOqe4VmforQkR9P9Tl
jBZtZX1Lg8TYaxJlYMM00ifZD+sbt+rWZoLwiQunKRMM13FQJK3Sjotql66QtiNfljiZlOhHa/aD
k9EZOJv3+o+ZF+Q+mka6h9cnYivkvx9+9bDKQlFPgQ2Ibhwb/dWnSgGxhSImajHy6/Wh3sCG63MD
P+gtNuBgtCZRRH0s2yIsAGYlgeoO6oQc+SBDuNZFcexgr3wKLLW5R50t550TT4dAzsNjaXHrjbkv
PpHN/MrU+LNNOnkCqylcoYzmd96FwHVxHH6kBYQCfmoAmY8NH9EerdmpQ9Leh92s/EBzX/GUHN2p
uFjUuEVSHEa7B7WjBvm9T3d0j1iCtUf4WrsXtKJPolOrfZeqnacqCEJdn4639tp6OqzF/5NiAh2q
NfCVucDduwMryWXVvYQhZF+IeyYQ4MB3EAXQ7vuyM09qNlUPcT+Xe/SMhvMctYaD2c78VJhx79Fe
KnZaZZpuh3rL12ow1KegK/ODZsQ5xzye/pwTILWiN281Vra2DiQQZXkTcZOv4YDUogZFzVD2bH0+
fcrC+gDeOjnQ8qhvXC1LvPgwVfSO4UgDc4QkfRlPEBXvra6nizZlSbKnxxPtpLjLHksq+TvU4XN3
gq97w2d08/cRIRQqgKaKzeLloEgVZIre0aXBMb7ba73Ivg6D+VMBLnYjRdwaCdjFsqb6Rg6vZCYJ
lMRIdY1wJZj1k2/36nNiarfeBJsj0eemEwrYDODW5W+C7FLB0yUwD21aHtUsR5+qV3xPNQfpxv7e
HAqPPDoTVGqJbZdDzRXlOoB0rJmOJytGI+nebHgCRaFV3cgUNrYHHB16rLAhoIYt8ubvs8Ns+j/U
ndeS20japm9lbwAd8OYUIAiS5Y1K5gShapXgvcfV74NSx3QRxSmu9J/8GzEHE61uJTOR5jOv0ahy
+rRB6iZo9zhpBZ4mFbUDRBXudUJDdRLOtrpOzE+jt0SZh8MPbWe1lJbaBGZeWvJGH0zLLQM1BY2l
jTY6wOdKu6eqgTR36OCBWSENNleNjQaREcuf6KT0Vp17kw6oMgI74oq4VVwJkVK7I3zwrSDUGE+E
eWWH5qJVYKJvDVWl8fBhoAhsBcAZkQrZ8GprW3yIzEujD8T7Qo5loNFK8VLKLdUJrFE8+kaBFzXl
t48vvVORAXgYWnO0P1XrXW1GwhHqF9IC1lGxi+Bc2KXQBJd1ipJ675dEx3ic2EaD9GWVTGgrj2Jy
qSK66PhlnCGUF7cbPHSUq6bHB12w9OLp45+47MvVXaNTxyLHBdRF5rmK7qhkSQvRFlg51miuaiy+
KaHo//6RfzPKu4OIGHI8iAWno8Nj/BCGaI+p6AvskhDRwI8ndCLCYN/QcF6ULNixqzQ6Hai2teTz
QB6Q7AqMpPcaNNrBAKFuF2Gmgf9XHt9buVLuweNmZw7niXNCNYW+M+CHBWew2rtiN7GvJ0QQxrqO
mG4UI/Pb/i0MdeN9PNGTIxGWoxlFvw1NqeNrQGoVMCQLiicsguIBhcTBq7uQwrmiDL/W9LfUwv5/
0wHj8X2znovv7JEx7MN3LFf/z230UmN6uyiAXUVV95Iee8u+/h2/JL8ETf+LUgilIGV5IIG5sfH+
sYrlj2C6mJx0OmcUEv4j+aUaf4HCoIaCCBnHC1LMfyS/VP0vblPSRt3koec/l39H8osg5Ogc87Dw
FiySMUCTpeUcy8e7QRU6hSysDz3w6s3OGKLPjLmtmuzSiNrKVhVA1PEMHydFktcxwvs2GS9mNGy2
Zh97YcqfQJcJd1qMkmkrKd+0IdLtTqxc9EaBi0TZhZrNB78OtmIhPnSYVJBO/VRL1Zk046LThUMw
5uKmxzXXjsb4RxfL+8FSn8yQS0/yx9aVgRKjE/ZkSaXlLP8nDrRk08Rh6ahj8Jw1ZrSLDBSgyO5H
u1eM51nCSTGxBNfXhdGtelNwEzFIN4CK75jwtaLm3yJR3iGwi/SED1Gv0SJQddS3QxUpQPRji40I
ZeRqBtuzi9MEUD76nJYy8Aui+Kc5oh2swouzA636kpbZN6vIgJj7h7Yjmh5iH9lhYyuFDI/c6rOI
AquX+QqGFVIOvnH5WVEjp3ZdaR6u26UDN+YTitRjqdzOs0lH2iy+DZOOWeiIhG8b/Qh985HXM7ma
F1ROjhSUHbXiUxb25a0KANsWVCF1RvSHAcV2G6jNP/wxiCEfPKOQkzlZpQ72UHbXaiF9zho8t5Ph
W69PTw3gA8C/OoiDLHweZmM/mzEmBHJdulOKpGjjY2MzA4kJ69bN8vRWsObP88A6yRrfCJyHjRj8
XdeWt4lYNU48MZ/Emi1nMDXFQ2ACh0jpsh679pCazlQN1TYzzC+tKjpFimJ/2uNMIuN3hGah6Izq
V0NE3n2griWlOQZ7RfTsN+N0YQpp6QadLLjWpCaHsIAtQ0yKov6k3ulEu7HedzQxBOVQN2O6j/yw
vVdjpd1SxZId7vzxkPrTVdsk+CY1lORRwR2xWshqOx/5CUK2gLkaGVsKa4Iu0rWuJnbNI1Cs0c4r
pXHrto4dDnPkpGJY2LnqH+JaFNGkVr0RMpcdqQpxRI8pHQqWk4G7BU6NvZMOGAuHM5td1zrbKCXg
JJKjxNZe4mOpUv5tLvthk2v6Nqykg6Qm92lc3xoiXz+s2ttMup4CEFlVcibUWMLzf9/xJcSFHUDT
kZ4LARpwq+Pzj359oQadEXi0UvGzKzRvivWdFiWAKtX0zHO+asP9Mxp8nAVMuRT6VqP1nSQJAlrc
nmEWLb59FnAAUF1F/kWO8c1KrgeNskzbF2zI5sube/r215ze6g2uihn/DM6lCr8Zji7zPZ5qnklK
wbtHPzNJnglrio2Oc7pMfyKeB+6a1w8BtBS6yiVG1ZfCbGw//gnHEfivX0CB81fERO91FQwTS6lZ
pUkBcWN/pcrA2UOUACvMVDBpKfzkzHK/dhRXH5eqBe8F2eer5fFqxorY1L3Px/VpP9stUPhweqqT
m7bkyJNExbbVWI84YltOqA1PoJyw33iWK+yttcBJWrwT/AgGX35BPvFkFQLaeBdV3D+Zhbnt5GSn
lNV1ZlXe/ENoU5hGabvBLNSlmWfaeafc5RNczXkw9mURfY+HZo+TIOaNoctthNJx+KJXIyzzLv02
poIJRUG6nCpSEn44dMO+xXND2vgmSJAwHL7jFviYBdyagEzqCxl3Q6cf1B9GVX+JGzO3qR83XtlJ
d6GqNnZq1REK2GVsF9P8JFdcnyZWGZP5GM7i01RFbLLavKY/OjkFEOY86rZFiUEw6fWvJO+34qDH
IuN/f2bFdSSs6r0Ui0d9s/6r/hdqqi4Z2n93+rZf0mh+eSuduvz7/4RNpvEXyFeuCotWGn3hJTr6
J2wyrb/QTaSRvlxb+mtD9R+bLsnkP0JOlGoLcLolqPpP3CRpfy3yX4DqSaeAl5m/EzYdh9DAtyz+
ArRaodPyd8FpPD5XnRwFEo3ixmuFcG+G5ibK60NQzb93XfwaZim7UvJAXGDNq5rmChTCPNGVEISL
ohWh6T77CkXi8DZVz8lhreQ0/5kU3GvgaUCdwcUdTwr8qw5Gcm48s4b3h5wCpfnhSyQYdLYyrJ1r
tXRHHngbnCKQtfAWP6xvkp895EZ0BftmP9b3qo5Pnh80z+iEPLaN8PRmf5y6wpeFfXOh/VoRurtL
bWYhqKyqJdKASMWIyyAX2hihcYhfTalwb4iYOcWp8BBK1WMlyTstEO7LRK5s3GJwyozHWzW2LkV5
3CcCmpZ4gJP+VMCZhTE789FeL/H1b2SPUR0grNZhZB2vI2Skglpi1Xg0fwhpKiy8u3rbY5xlE9se
BLX4omKabmKLhafTeBWEKrYGFcpNSrarw05zRKH7GtbVtyHPH2Z8DYpisfsQ/XOt6lXs/7qaSKqw
g5dcEDjc8S8VKKYYEIoaL5CRkCpRVHejCHSnAokzQd18p+pSg758jmHsIG4+/pbLp3q3TPQ+oLr8
khI8Hlzs0HBJoFJ5Kdd0rvucI+Hrx0OsjynNOWlhbqDuBuxNUZf5v4FDACuPMGKI8R8RIZlNzS7S
Ek8q9DPP7DqqIX9iHICdC9wNINNaiFZvpWyK87Dxaqt+gXdcXjVJFLkFaPKNlhmpl5gxWiBTGqA1
ir8Misr3H89U52I7Ws3lJ1BBRL+FBaWNufz5m6lqqI+luEXXXqJaySXWkoNbo3fybA7TtG2zoiby
bIfpc1RGAv4cvvQ1QI8RNn6HKYSWlCEeWWn0AssCcLRlFKajZcq4nyd92Ekaf9VW14Tm21j7V35l
XZeVkV1puWF5Et40czyXm1CVbDGq8TPrS8mTOv2mK4UOp6cAseXAuOmTAq/v2f8EmkzCXyW4XPQT
d/yMS0Gse3eiU7H1pTF4VFtxodNhnDGoAAZUv7gxS9lw0fZCXwN+ozPUBmgTMbwcEiwjBqPYt5Mo
gVwCuKcbgRO2ifBZGLB7FXF0dgN1fFazEuM4VBhNasiu3u8UeZBdjNitS8R03Y8/x6vQ2NvNvXwO
BBcosxoSUfV65xVZZ6Z91tReWvmhK8dh4nTxEDpcDfcwHRzcVO/b0Io8wh+coZDw7Dyajio2fIr4
AlTzqeuU4WbokJEr2NmOOmeGh2QtGpuBKTgoylDZ0+ygDriQmbLweaz5w7IOKruupOBbEENYi+Ju
xyOibQIFG4dANH9+PM9TB2wplaFiwYxB2B/vuikQR21u0poLpMGBOojaq2BuHqsuffl4oPW9/7qe
i87KogEFSH51p+KKhUxbh0tGKabJDp19oXNMQsaJSgO3Fh6uLcT+9GvMPvhVw/p/lAnm8uBT6oiU
Sxxsutjmao6iUtQS/Lraa7CTeqka84qcUfrqz/k5hYRVdrCMBJYFGiSobQnK0WokrD21NhX90ptz
41brKgwCUvUhIMxQZ/U28ssfv72oS8mRtvAiKohswfHXk4TezwdEBDyxjVS3UYyDNKKRp+ktAszS
lZpIToso+seDntgyDAoDBtTnq6LX8aBC0eClEA21l+FUhcldfKkOIagTdczPjHTqWl7YlMu1CD6Y
U3I8lDYIplUlFf02o3wJJlxgjGH2LMxC6Q8EG20Y97hI/KzEJneaLPn7Dyb62qha2mKQSo9H1yuz
N2qLfYMVqJ1p2pUetlswamdmeWLTgCqkzUyUDHR4LWhndane4nBUe8Us91t5zp+iOgUKVII4S6XH
UsqtX8nMfz0QK7L564nQSSpRDCCTNt4Jp0pSVcO9FipPxqLnsx6kjlw2+zCyuH2n9H6axnAjKHq5
14dAdk25jr+aTekOrQ4GTB/mfTiV+hmwyemPjWIR2T3sxXfRq44RIMaPS3PVF7etAeKjMqfvpfV3
PeIHaMyj4Kpid4sNAeU5KLRnor6TnwFBLtAmSztkLTVm+Eqs1QOZsDbE962F2E02Xcp6fj3JwXNM
lfQ3oyfuCjA1prkA7JckaRWsT9jD8QJpFUB26yBXxWey8jPf+dSUlEXMBOUvmEL6KnoK9LhL/Xmo
vKAO8ZZpexyJhRrYhzR9gYB+0Z1rhb7LQF4n9e+IawZeYIX5WOcTIxYYwMa+0N+UdRlvsrz/3mil
PLq1kcd4LpkIeA7NTiOU6/TkKy3v61Qvd1asjR7Y1O99Jl8FlZDx7yvjLjaiM8/RqUsMo19ednyR
SAJXgfPU4KCW913lJUL8ZKTj1aBU1xqWR79/hbwdRj6+QpKuC3UdpXgP+XhxI7SJE6RjsvHF4Zz0
1onwkUbQvxNabacixYZvHplQNM9/R0rvZr1wg4LpU5udY9ifPKmv7xwVKaRgXv/8Tag6GKKMVF5T
ebEC/SVXL5PO0m0IeteNqV2JZroXknQnRohSG1pw//GSrrOOZYstauALDQArjnWXbxijaBBLtlgm
52jC6Gb/3GRjeabUeG6U1cuDsvgoh0RmOA8DqkeFZArOlVJPREQIjOAhA10b0vaavjFafuU3FVaq
dTdeoSj61Rrne6mJbw38m8UqSzeaFZyLUE5+OxrSrByj0ipd3QkQcuVxLjGEgCEueQjuIUQ53eeE
tZiAcfn5EeZQeiPt4jzFyEtSHz/+fOsa7hIjUfHhakNJRCbwXOU58Tj5ozxmfL9S+lZUKTJC+CTr
QM6lIPs0VslXtYx+tnKau20iZTZw0s3HP+EVaraK7cmVaXwDbCTFXyMaiojtlWAJ6RWYJ3tznb4g
XnHf56Nh15pg2H04QTIy0rtqqJVDliWDB5nDDSPVcEfy1A3FlOSumfzQk6r8EDQ6TZqmT7ejZW6A
rI+bakySPfhcp0b4xKmL+drS+gAevPDQ1GFzIQXD0yTgygMf82IcrcRDwrzYYMGWeAZmXo6kIJCD
78o+rfL5SxdF5HRB5Du50GCNxRfThXmi+o1hYCTjV2CUCd0fJXkYwjQFUazelrUBIaIIsUbVBqA9
kAeRTrvKg7K9VMUEt/E5cjEseRz7tHfKRDmM9XgZmJHiJWFVOYh8YtE66/gTC/TYVGoLKpa5DU2k
KN32QvWgRzjpTkKg7/1ZuQlHBY+4IsrdEJ+Er9JsybZY+BdVVg9eM9Ptb0zzsgdevp1QFHb0svNt
nJEw12pa6ZDU5mKEl//MNOM5aqDL59MelSj0RBoLI7ii1i6W3sMe7t3vv/wL2ArC+KKoxP89vqSx
MlCsTJxKrx0wgp0H/LjDILwTm+g2sOJ7/qvfj/hAgtMZ1gk2llzheEDIs6MQY9fu5R1NqjI18dIM
RdeXkoM595EztOeY4u9KWpw6BBDkhaNMbIVS//GQak2fN2n0giATUFSFzrBL4St+KNCIAYUefe/Q
BvD0PgHhY2l3WZa9lEV7yU/LrwIZ7wG/DNO9ZKGwqEXjdENHIX9WBVnZdpLe2LGZRv9AD/57lLq8
watjSsuda4JbCj7GK/3pzTMzISEDpAK1saYE8m6Uh24U2sOchTemUjZObWJI58dzDHZf/tkL5oNa
D92Zu+JEnABCnAgB3hk31hrgqw6VYrSdUfDaZM5CVCD01JxwNs6BnZdNtp4sbQnuQ/QEqDisUkel
wUt5KMYClHz2DXuULQnHmQh7udrfDbHAFFQoU6iQroIRqhWYsdZ94SWD/NQAS3HCPH9Ki3BHXSay
l+gHD487o9HOiZqfeuqQ8SNmQBDHRPP2ePflINMsBQMDL26iQ2JqLyk+GlqT3U5hfqsVUDrzuD+D
alx29LvZYtYDEW0R6l7r+SZmbaIULDHbBGbH5M8PsCFcI0qsreoPZwY7tbQ0EqgHL92Od9WNbkr9
YjSt0ks1/RbEZuKoOCYmGA2XRnEhqMaDUukPwKvO9H5PLSzdi8WSCK0n6lXHC6uhnFIIqlR6vWRT
6XVL2Y/tFD9XZJ8kDAkXfEKSfP74/XzNSFdLS5ESWVlzQVfCGj8eNembrEHslFFnK9mrQoOxL+ma
2mjPSjLi/hhMum2O2TPiyTvKS5s8SS6kSe8dARSCg+1M5VJUzbbBMM3o/4IZtlEJ0FCM5bqv479V
taQWKDQuJKjGyXVFc6SmfjAS7RmezFejhGZSztInJemwB5es69lIBK8RoMyZRfi9VOTMpmocUGs0
L6jTIIWoJiE2dUno1k1l2oZRyzg6W8Kmj6qHj5dHXs7Ru+WhlEYSCZcescDj5dFSVS+t0Qd03WQE
U4ag2vKSgJWNaNcz7r4oFRpbjJ0P0xIdhIJcfUO+dZs06fwgwmNpu7DBhSHba3OBQbSBD/MgVKoT
R+pX3QQcGAeRtS10+FIf//QTCSNSIotQDmUIiJWrD9sGWhQmNQ5XyGtjVMnvsRGtAcfejMGlWfJV
u8o0z5ydE0kjWDZq7ryHCJURGh6vV5qOGp1grfBqSBzbbkTaUk6pQOBVblECKSEEzFnmWJrgb8s0
khwIoVwlcS6iZKEgiKc9j0P7hCgp8BhxvotLgMVjleLEW1jCmWDhRPy6BAmYzlA/wRZifeTKpg0q
o8MbSbQo1Lbxo5L7SO8V9LwrMRiXf8zPbBfkS9nTiKkyJHYH6cy79P7CgfRNrGKxaLSq1jfqGC9y
fOaQe8KUXKSTeC2KoZM0k4v02CafrMshIoQ1m3Np5vv8AQWthelNkRNOEnvl+GNp9YgKQR8VXtqV
gNMlyyvDOUHqxHTE4Ln2wwd2qT1q3RVIgo9357u3eDX06hWpmkgKM5SKqVpNu8Qf92hLXA5lf+YL
nxlmXRI3exlp8ArORIEvOIImFFcbD/28M8O8e/CX2aDeshg9cE+sfdACMdM7JWYhh1Gt975eFRep
pGbux2t2+ntBE15a5uh6rHXmZfw88DeJ4QKOyVZu1YdQV6/1KHzuLeu2C0CR0NS6qOpqJ3fmHw2+
4CYRhSHuXOu0lEifkQwEDF4KuAwrd50f/5iSFmPf8nuFkHUQh4hr1o/5VOzPTPxd9Lis75uxl/jg
TfQYC0IE1YSxA1AhmpW6tb50akn6Jh1pkv6xUuMv+L89jk15CS33d6/SZXhoYfQtqbDS9TgePsiN
cR4SXL978zmccK/JgouhupGBPmN7f2awZS5HL85qsFXxZxYCgQTayHE3RnMaG1ZQdMj6oj8AMfTj
dT031LKt3yyrL9I8JDXMvUbMkbjCDpzbT+rvZYryfzISWgKLnhcCaqubRoGSUunoTXk406tuqev5
0ioaSWXn6RpPzv5PZrbUxjmRi4LR6hnK6EgCFWRmkwVNNpKTwMYgu9z6uLNvulFJz+zQkyv5ZrzV
DjGGpO/kjI8WBeWtIQ1XTV3tK7N1RDiNf7CU3DPA04iI3/VR4onqcBrDdpAACtulqV5bTeHUaTYQ
Hp5rpr+LSZfN+IrQA4qiokx2vEMaAeE7ZLqZ1wSGS9czN6r1685q3aaaMQkBjyAonz6e4PtXmc49
9UBII9SWwEivToBai4LY+svHg7WO9qKAdk343FaZKwXlXlCzyyqsIjtIJzdvjYe0P8eVPfFqHP2A
1bnogEMP4sh5ryJgN6m+U+lQpOZw//FET7wabBkyuEXfjvB7FfCnlT7r0cjiNvi/HYjNKztIunNb
E8DV+xuFIiEAdUjOeFavOWFNO3NtJ8Swuix8i7CkBIWb6VsiAgyIchf3jvBuKkd0sJTp7wkSv9tT
8tskMrJb1Sg+JEL1EzGyyo5MuQcrGtcoz1JfQyr9IcGMaGvM9W6Sm4uqUK7iUb4DcVzYcaSP+14K
++0QaQLwwWqwu37EVF6yBPDM5SfqU83lBNvaayl3b4M6Vy/8LG8XyEsHBKJNihxVSfY5zXJk8Eol
ibymz8yfRS8GuzoNtcsCbas+F277TskuEkbaFDpQZ2sQD1KnmAjpKReItbbbvrG62zkX3KG3kl1f
S7KXG8w+yeYfGCOo15Wvfgmob21Ger4ICOBNn7W9Z6rCJyVO00s+0jfUQMeHluzYKawAuXassnZj
UGtAnn1jp5dFbstaWu2HXug2gtAWjlzFF9087pDETG0rA1UJL6+6C2PV9Lrc8G9UNZM8UHLAKHUw
FqpG1qRL7aIMFdmRL34tm+4RdwrBVnL5xvClfSKVE9aik4xaf1Pir0LD82vIuE6kwUTNIOBR8BOm
qykRB4yRZv8OnfneyaO4PtAsN52KE4bGlqjb2lI8HMIkeRFmpTro8lReizWhZ7eY1nYBhmxoOrh6
IMeXphYUaPKo+1oMkcLTW3E/5MEl+G56P1mKe4Qq9W6uSA/KFHz3syFGDfQhkpThAEM0s/uyLpzW
TP7O1bS87uf6mTR7ZtrWRqF+blvq3HqKksYuJKPdALbAVQGE8QbiLbsAfXbwkdGYjiXkR03HguCB
GuSkuEGMAy1tY2Un6PkNlXe+3eBDoojG1rDnrtC+TCVWSzYA/O4CcM5Y26bib9MY/REnlovBzerw
MNRR80kC5ALovMLdxMhkT8oCfWOgOHpQu2bcZdQSAydGOSUOii+F2aTbAB1vkPXDcGe2vU92qHR7
ofGvSn0SPw9CoB0COUhuax+HCbfoYsNurBG3DdW/1BfDWl9Vh28aynBezsLDjgMFoGyhiYnVrh8l
4Qr2Y1JTPq61HALGhCFyCKUgCLe9Mjd3HZq7HmyLhMtZT5y010aHem6OQVVZXmS0KvaCOLqIS8Ze
XBQ6/3nxZIjtTsJC67vW6cXej7V78ujkid4mor49CEiMnvX2e6iU0Axkath2ju3Ii4aFn2qn6tBX
B0uuBnMjTELsJHH3GE3SzqBgYcuIVLT+6KIh5SBU2G7TENP6Uda+GuEoXVTw1OyuTA17MIwZQUO5
doZA2HY132RWOjLkqunqjdSRsYEU9lMnn63eS6UKEYhYGIZLOQi+t+Kgu37L+5opWqxs5DqYgVED
L/OQcgNeSNpzbWSNz51Rd4ldSlMTOEjvy1txxtQF3XUcmEu5AaIUBJXsCUY3xE5Zj4boGnFR3ghC
3l8ZmdUfGokzs5XiLnczXWgekCSQ9ghyqIk9ZGr091j4N0ZoIsndN7pb9Grk9DBj74SenrE9FNxk
U6bD1Y6HfT8014jzDY5f5T+0Thg1pwwjrAgra64dAcpbZfupr++lBstEkPH1cK3lkMiVzEElz8JC
WG8vkiQc7KzEW7oSRkdM1Juki2+BKt4NkroN/fJzWcc/6qkUbMMSLrQ0vTYDcWdEw0Gdy8k2Ih3C
hRGGTldLn4UZD2D2XoDkRkwlOU0PEzAbb26KC1NP72YRHVAzqnN3boR0Q/7xBTwCSie53m4TUfps
ILztIkxeOhDmbs2FvzJCLfDGsL2lZvcjM9kXYzMNG9w39lKoDg5PzpOc8o+t1vjJQJ2TAmVrq/7C
L6NPOQpyg/K5b2eQmHX3udGzz6FITg5ziCRZLO8Hq31ITOVKyPIER+Xi0owMdxBUQE/Vfd+qz6oB
HmjQB7STJ5rS0S5gZaTJuhNanyP2ZHV1Ywu66EIl25pmd5XrwQEPKc2WrEGyJWpRm6mikIqH96Wf
a47fZi9xzwJaT2FhOVVpfcpzFOYlfV+o4U8/Drw4azCdDi9CrXNHs3sR0/wTgHhMbqThgMLnUiwl
itcBjcXKgyEJF7z+jkRSOkWaR/H8Wgm+ovifcszDz32pXymJITtszMoZkvxWVuadpXMXjEGa3wsS
Jz2Zsyeln9CeMD28227oFTt632oLf+ZvLM96btfgWpWyjRpJXwW1uVOTsdhzz9idaX7jTH1L+skx
jMRtRyl/tij4BWF2Ida16QXWve7rW0Eaze9ZkVy1mX5Vt1LqxD3bcaiF3ZSqhxYTmZ3CPxgVv7iN
gzDdVKo2bgyxdhKtdyMCkk1utTGCqnrrqObsqVVzn+TjyzA1/aGidw8RCf0AffRCvY+aL1M49tGd
lql5Xdz5hTHi+iTwS4IomQ9UMH9+HIadSqsXYDtUZaQyCfxWyYI/+kYnTFTKYrmGXIzKzgDOz/wq
DzdIq92Axn0K1GHXmedsvVbmRAR/lM/ZIqgbo8W1+C4fh9dVPvYC26jwmqaGS2fu0lZwEuGhSIdr
5JpulVLY+4u7QFOxz/UXaTHOqI27VsKtt/kupsIG/5SPl+N98AtKF0HgpSi0pBerkH9QCyEIzA7B
Vx+pQ3kxssnRWdS2Hw/zPiiF2kvTDMMa0LokF8dTTxLZt/w+RfNBxiUnkm1B4JaY73scUcU+RAfx
XEH0/cRE0DNo/mECTkq51rRTxbACG0z1ZND0vSn1DsH21Ywgx8cTO5EKLn1xKDx0INHcXH3TMI7E
nNZp4fVNdwgszctCATRkvRUr+UyWe2rnMhbVXXzSaAOt5VPVQodZbjCWkRUEAP5Wn77L+ZOK6Jaj
5A1NIQVZOErLpXmu7/muaLkkaf8OvYZHFlnt51HLak7pdBFE9A+sdHn6y/1gJlie8CB2oXHoVfP3
U+2jgVfri22aAJU+LDzFtx6lutlqebntqvxaHn9PLOT1eDIU1QOgBVj4rkGD46wlY5lTdsIKfAls
70hRICd1vyUU8s8wKAtD+UN3gmbM8VEI5ELSZ9r7Xjd0tm59ltOBlpOyC5vETQTjt/Hx+DTAg1ho
PFSdST6PhxP1zpDR8OIcTM1BF/tDVvTCrjaT57nGzQUoQ4bKkfIpqMKDbpzDgZ44hQxK5xrdEMS/
zVWlJMFcoC+ygs83Z3QE2inZxgYEzrpDpO/jk/j+ihEXyQaCVjTp6DsvW/hNeWsqmz4a66rwwh7P
jlLL5m2WyT3NhyHaJRogrrmZR9ecW/3h45FPZPZvRoZjeDxyiQEGiqNM0mjM/dI99E3V+3iIE9fM
UgPiM6KSBfZo9RWDGW2SOeL8aVN7kes7Ex416QSuwGcGetdHYrssIqnIMeDjbaxJPpluob4+cMeY
Sf1Fru7rKflRCKZbNShnNvqZ031qeywOlzq9K6DX6xdxRpqyTha5O1pmTt3q27qQX+m8H6/eiQ+0
5Id4XhsIP9NYPv5AdZTOE4p2hQck4RvKZG6tqXd/MAQtAYr1sLO4LI+HGGGtiyWsZG+Mpis9yypb
bs+Jip+cxpsxlk3yZocH8pjrocUFFWeaQ9vRbpHC+ngaJz6IhRIf6FXADIvr0fEQoF6GknJG7rWW
CNE0+tGX6i4Ufx/YTyiEjxOVDhJVMMOr5epHMxtFnXFyY37qs/i5VyCbgxr/o/n8O85qyQw16Cut
pLYHVEew5wTLPNN8rKjof7xupz/Nv+Msx+rNpxGGSQGDx3yg+N2hPnwnZNhG/8EYaAi98qmQ0F+t
WTfptY7+P++T4budj2ZefS7EODkNcE04AJg4U65rsaU5mSOwBArArXCI2/yy788ZXZ+4ySg1Ll4D
kESZy+qyFHsLdKJFubeYUaLwu6tF+KBC8mK2zrXzT84GswUkq5Bdf9enk2o/1fn8OcbTi20TAgAx
1O+PP8qp6YCOQYqUj49CzfIb3nx4ySoSq0/03AOHdG0JRWX3Zr9Vq8gRY/MMCujUfJbgD0qdAY3D
WB9OBLE0qxAZqxXv5uY+QJXi49mcOv4IYXHtw9+lQ736ONjCFXqg9XycKbtcssqFF58Z0Rnsy6lh
gKBY4F9wwVDWjfgUAIkZ+DwyioGSBz5iVU3WgwDIx7ORT0StPJcG0TndEwRcV6dyphZu+ikbgCL0
TTFRTQy3smTYZVltjFLbCjEINMvYtLW21yjnSIHsDc3XBCHbXEeZrsqd5O8MBQlLm221yuxZtjz8
PzfEw4d8UB/yYnYFI9nVSmdLynWvaWceyBPP8dEMVu9+EzYgASyknNNWobr83KqyF4vFlazWrirX
3scLdnI0DSgbhMrFmWZ1wwRWJ0ZGyWaOkEES5xtcgm0hrOyx+BlZ55qEpzYBkcZ/BltdzUh/8pJG
DCaG1GrNzA47wzb0z38yJdztlsBwEdw/Pp95mLSNObKAI/K6HBhnFEMvAPdeEtvrxpkr+vSc/h1t
dUL7nppzWTDaXOBOqEyeJjyF8plw8/Qg4DhQl+D1XCST3l45fm9UaVYCY8FFwxXyO9EqNkl9Tmj5
1MVGxP6fUZa98uZiS/tZbAwdJ5gp9m3sROZXQYrRldT/4XRWW7wEHN1PCgP1SrExs79T+atWnfP+
OLmzQSrhJUYaS7x5PBveOrPPOmmJA5CaG34qeuUVgoEC/egIlXUm6Tq5dv+OtubSgF2IugYPczZa
446BtZnhg04090O8eT/e36feBKwbDdzM0W8GG388Mb0SS0XEJ8mDpOZARdhm5jmD05P77c0Qq53Q
dHjv9cLITkCgjaqyWXSbUPmj/QZhl+CTxw2M//FE6OdEPt2NnDz1SgtFmBuFW4pkxedIkCc/Dg+c
ydOzyFmuphOok5HrBq9oS8ttNHR3klqnlVEwyc68pu9HorYmkf0uuDyU75eFfXOEcrm0xDgi1FmU
hRSl2jdYj6dVdxOTeH+8Dd6/dAwFXWzxFHll6h4P1ctlKHVQ3jxfMLZmNT0Bf/BCKbwWktBDK5Z2
bR63ZwZ9vzEYlBobakIAdcHKHA+azFaqZ5hc07mYXdH4/H/ZO5PluJE1S79KW+2Rhnkw66oFECPH
IBnitIExSQkzHLPD8fT9QbezWmLmTdntRVm3WS1yksRkMAKA/8M53wlEeVP1v4LQ/vnW5bs4nEdk
TNIrfB4dBsaIZrvi85L5ssVSwgKwgij2lE0mUwX3F5/ZX/5MtM1MRHEE/0m53mIqc5KW+2nQig24
sH2psS+U8/bvP6+/+DYkYADR4LtAof1MLWALWRZprioKLTOi4r7iJw/bsf7Fg+jPTwfm7ezOVmjz
Gi65vowfrkB9QeGbFX5FnJdeuBu/0Yezn7v5r1Tif/Xj4Ccj6BqxPbl2n07ZpJ7KbAjgWFTCfrCd
ZmNI54S55V8ugFd5vYUXgj4efcqnZ4SxFKVFdliFgrSAZe6gkcw05xfn0V9cbw7cV/6y0UhTCP38
ng1+PjXzsFR7M1BbxxRXlR5cTardmjBYarv+/e+vhF99u08/E621jNnbVvtWqh0riVvfNMN1CxC0
RAGJ/uX/4ttBHIHfw7AakcjPP12dCt2c3Ilv10B68oN97CwEhlthmfmguPpflOB/8VxaaV/YtXBG
0O9/ujBU0Key06tqL5cqnI3kzVnaLfI+eHA3mVKHUXkHLflV4f8XD96fvqv58w85uk1Bfk1d7VEj
RA2Ja8YEaa7P9kXl/uNG/m+61Fk1X//9397FWA+duv+aZD9TNldW8j+nS+GZA915n72//UiYWr/m
D8KU+RuTDIzNwBZwOGOe+T+EKe83ZkPQ8NBpIwnjUfMHYMr4jS9AlYCXhycN69P/BEw5oKeo7TD7
r34jjy3Wf/zPn9xK/af//olVt14eP2oy6a6ZTTg4rmAl0Ah/qhC0ahn1UgXFTgoOiJDqZ9hKbLoX
Go5cEQWVwu+XluZNh2x3q2luukEggGSnIrSzQKXzi3v2TxI5ZiXglsi04XHEcPvz/HJJ2KwVk+8R
Xegb57T3rWPn9sEmNRp5qscp209uFlyJVRXUKj1+qonAuKuzbvnF6Yh68/N7w9p0PR6ZD5m85Z/V
6y62zx4morkdYDmEi19poTNP4lirxLg0jeAj7co5gqOLC8F3FbqAWfSXfjp5W1T++tXi1MbJQRAR
qcWyns1Yc/ZtBwhqIQlUkUK5G9NhKDcZRs3rwUvmXY+0BvOFft86w3ts9slWlNN4ZZNVdY3AM70R
vdIvaGWGqGcz7Yeiy7pTj+Ps3ksFi6LKcy6DsRnCGCkVHhtsQN+s2Xb3VTHGl6VT1NfIEz1iHspL
IVGM40QQUaZV415a9ns1IEuZRPHKC0Fz5KTqA61CjcdCQ1RCuFmUeMm9XZaXc5DYj+XgtrvMquY3
4r3S3ZzelCXKlVa33j2teHFz/UamzRc5Dd6uZSNL9l12XZCJ9Qz4s4vI1EvvEOamMON5g4PecK46
wpxC3SCdQvZdf720zrKxZDzvitTpv9SyLiI/qPsjZE18nKVhHQMFtCqbbWWFVKEFCgfrNpDCfke1
lG2dZnaRPeXvVevPDY2Jpt/GoyYRlORI1oQVk4Fr6uprvSRoqyo9LUMxFWY0ZE4/wqF1O/utlG1W
XsA3udKMNIsPXWBEhVwoZMShnzQ90qbHxtGfXY+Pr0naIKzSHhq2W/2uqe7C6tNv7G2xEafDlmMd
vms+6IcECAvSMdFd5nrvHhSi3s3slu+BHzOqMRx0Y0IeGzWr0J+c4bq2rWE/OlkTTsrOCUyQl3oe
pF/MzC+iwh40wpBwM0wLFlph/Z4H8a6fDf2IgK7aMOTEFGiZ5dlDaRPinb1Ky7Q5aI36yJGCbRmF
Y4iQkJ1MTepR56Zfjbw5CFU/F/1iIE6Lh0PTFDLsi3w4xIXzkMyAzeyyPXiajlDQ8yvwo96thQ6p
DDXfb486ORlE4Db38diZMmRbHoG50U9NCbxjN/pxgMrMtU9JnKiDWsbgC0BNPtKVhb40upaFbR9n
F3GmG7eCsNhTZg11FfnKay5ZkLqnuqynqxoJ2XolY8zZNsijnWg0GwQ9o+aSVRH0Mr0UPE02melD
Pq2bBFfxqN4yXS/utNbda856DS6FrXnXfSIsmKle4caXLmkU6a2YWEVHGQqp75lPtbmEsVQo3Wbc
J36YNu1s3OnCmZdDJzoldp5DRtjelk2JIMwvbmW8m52keIb1e4RefNazxtkMU5KxUx7jSA1lHBYL
DrLFWXT+aNpcWLZ07lW+DFGyIOMxW4ixodZ2gIiF+VaSHf7GAw/tnZOWIowJLDhOuGFSFv/Kea3s
WPuqE4J1F/ijftYm3LFWXOFniGOv/dBEvETCLNqdBrMtLDs1hZ3epNeDIbuwnWcTPHMPF8PXkdDF
WbrxymHZW7KsxsiZ0+zgB/nyhPRrDOWs919U5gZ7P5gOptHLgykz71sxcHxsdIMJoyDt5iGtQQtH
3VS5l7JrsjxcGgMhSI6UcaLULsLcJvM8c5gdAIplgtWi93EUF1pndlIPfXcu7muuMJ5pXK6nioyW
x7RAthUuE1zp3eho+VF3vLh4XALp+ufcMip/jya0G5bQJ1el+br4JLch+MuN+Caz7XwXBD2D0nzI
3S1jQh2+TN041w3J1FGFWtd99IRunGOvvjJVjBaNrv3kO7IjtzrJfbjMtvGszGWbtQLpV1d347ss
jRHnl2cdc4u8LpnrgMUM1LaiCRqizVUuN/nsyG0+9kbkQ584Wo1HtUaGWMXVPotdG8TzxRhbS71q
7Iwzps0qDtupVwi7vITZnt7N8ylxkldrjoM66pS/8Jyo46u28MovjH+w5o/ZaFpRLfL8XXnOQ9Yx
WYGu58+nGnfUiUtmPnmYba9q0aRN2NapRmpe3xjndXd51jL+UOCXzlHGKHjaiQeGntBW22hLHlK/
kweG6tVDoqrywXS1E/e7PKa8/9ejPbKvW2K9u07IbYE/rRnQlJFNStTGh6waCWrNa+pjMWb7uZu4
wKelunfdadpYLczsMC89/yrIrWMjLXDLFqi3c7e01otCaDBG1RwYw0O2mg0HQyW7RBB0ielvQCea
Cr/TEdfZzbWX2u5Tw3NoDgl4z68n3uJIS8okD2vPAR82VMm0IZU0vuff2j2JdVWU1QW2NNEUd1Y9
IDOsdZNoYdm5dywkjTFEx9QZZCrW/jZpm+W2dlsPCTg0ZsPVrHLrFlZ5r9WEoflN8cURlZMcHCV4
DEzzcK6UdzXbk7XjItSPKvMFt/5UbYMSAvlGn6TAfSrH8ay6vDglebfc1ZOwwmCx9H3llstVZTTa
I1bzMtJMfa/FMB1RGDoXhlwkALqifSmX1t+oWFgv5iBkpI95cBCx1vJwSOtz3+XtS9ISVIFLrTkp
+HE3udYFOzex0eupOeA95b5LfN/dKY6NDE2uNZkRaAUPEiaCwjgnuG3I8md2dMU97Bg0TbrstsnS
xZdL4Q8PulmQoOCOur6yxTTrmIrRQnqdjxIxmNe3IR1p8xL0s38Vy/as13nzltkj1+HsBSE3g/9W
KJOjTstFepoKilT0xH27m/WsPCiZJl9co57QWNeme2d17UgEYqmqpxxeCAL7snIunFTDOBtbMfpV
T3D2u4NPzjre3pgDNe0unB4E/8bqrf5jmJNkUwzutvUIy7a1PD51ZMXtZOP0kWFY9V2gl821DoDr
I8WQq2++34PmUnKxpLULJdBGxayGFIo7x9VlHpMJ6CdKP5hlW0ZWa8zIlabyYs6C5uX7AyLJsvEq
D4L4ZSlRHJdDEN80hNNaVHA6d1pc1NlRGVpqR1xZYhvD6HbDfLL15GKR1mhf66I0z91QQTaeMvNc
jr2dZSHvLKl2Qe5bw0MMKfkjmyYeBa4recz4w3wCwNNnX1KMsj2VSOrZh0lzudcsfHabyu+44GeU
zmAAY6o6tzbn0/djuTV7MG1T3wbf6jQJrgJk4h91rwcjmUeJbZyLXOe9NcgSQWTedYbYWJ4xoYVt
h7iOAPjl865KEnXq+sHfoNySz8xxsGROSXxKKxfZDIpWQInW0LxYYumv48CYkFa29nz6/otUGlyQ
uWPxdxfhucXdIpsX4CHdtBGj42cRQy1+AGEjlsbBTbWQzo37njpV8c21SPJCvsCX2S5yf79KAMvI
2ZhPsD6aF+T4zXOPo3vFvec4io3B5bfcqXlRy6SfJir/fTMTURZmpd9Gw9gGRtjnnEMP1VTJy05M
oEdsnQdTokZ+1bfH5BTkQAy+v/1JMAW3ttP+o1X5L2vM/x8kOq8L33/ec2/L//HwVk5vH6L7sele
v+iPptv7Dccxg01m0RY6mNUa9L+xzoH+G4o02jr8rOsA+ce22/6NvnMFD2HWX3U61n+23Yb123qR
4/PTVz8szeCnNvvv2m4QQp96S8D0lPDkQJDE7SAbW3vPH6aV5G3Oiomus8un+Dyy+HooZk28mZ27
HAaniMudHjvDdgwa7qi+Wx+507SGGxhVdxoSUUZu5pPSR7YBV2NvagT91rajXoTRq0vXBbxOdkMy
3ya+F6eRDi0DLsowb+rMqKmyy+w1dq36vnetBcMZMXB3GINoPgOjuGxElR68JMH44pizG1YzAAAP
vRmpmZ73ezcE+cZ0smXEwz25+TYmLmg7rppJVhm69ZRmmuXRoBTquc77Rq3xB/p1GvcAEdql0u7y
Tg13lVE5H01WE1EZLKnZhGPfwtQbu8wGCzyZ7QAPoU8wTiylOFglbUwU83N4m9LJvOCQc98OYVuZ
bhMaWM1fOuEtV7NpFLsW8cJrNjBIiQatBNpU2rbAz6Gc4KmRif1WVI66iMtK35R+LV9pB+IgbHpL
8P8jVBb/f6h6v/nQ6pLwPcdSQF2LZrUw8QFU2NeT4bY0CXqKu9m6Nli05lvwEfoFRu99LYcLqgh3
s7j+Nz1xhnNiVlYeDmy3ac8IOeGYM8HLItCsro1Sy2/qpjrZuG4/wCXMuIs6N1/YRAoefpg9SNVw
tFL/knDWxmzzR/Em5l7HHTIF6WGo4Yrpaniei7ahkK61Q1kVTTgQx8b3lN0mzs2Xyh6sZAM7QePx
qd3Ezsp1mqYp+RZbvgNgjnFBmxtfCqO76enbrrt4tFALBPbr1KWvGDOWaHC0zKNehq3vaW2ahFMJ
s7uVGE9balgrI9FS9vVOUjxfUzpcK3e8SVY+g1dUthtV/tzzpiAiQI4BU7XSSnUXr7VIUQO0Wl1z
Z/YfxbszgBRzFFFJe6fBLMEF5PtPy2JYzIFyyq9GnZdUJDtM8M1hsIZ4CavaBzNlmRj0+oHk2qQb
6LTzlGytrswfJpgq+9l3oqRaG3AiLreVVX9zJS4WbTanbdJr2lfHgH4x9+NbV+d5qI/DszTVXSlA
e+iFgVTCYByT0i2KXMuRWIyv7lw1NIR9vakN6/fW7arITl2yQkygDl7PKKilKQ5jx9fIdxnVERwp
gGDCdXd10Hek4nqHeQju+rjgz+dGfS7a4CujENpcYRLJKLpT4wzFRlAbhKLnOtUMjSiszoPxuwws
ekmo9OwpRDOvbRvbmA8EOmavgpSr5842l11iSkn9poghJHuwoGU374ReCDLWc9bQg5FtzVmXt4PN
bKqs3EeiScpoELP1O9Ic1wkno7eeaRMdLqC4GwGi+0UTtXUeEIWsXLol0zh1o8PdVGg21yo5b8pZ
o8E1CIoDeOrIaPHpda6aosXXzIsErvuWWK8yzJvRRtFtBvceQ4LQa4Wx7ZQdMJTqglDZSb8TsSES
jCKuFoc0ksGjOa+jGL9RPID0ZdqSx+1bGwsG8tnGiehsljbzkxudjJqdrRj6a1Zm9RsG8Pf2mmbp
N148nOi0cXu1bf+Euyd+mJWS9gmaApYfA6sTofW/FzaCGKmr4iKQcj6VZe4+oBB18o0lKUmKLHXz
TWJgEVv6XjwkTRCfh8lbDnYx0BJ3Q78pbA9elt70m5ynxg6lexZVioEdU7EC68OMdhd+B5ndakG5
X6s6AFiTz7cTdcmVmMtGEXdBVc5v11A/sRuFjQv7aHHm+IJZ6nxSeY7rPKf4+OqM6x0GK4B0KQJp
ooCkzm9jQCtyihO/fepgEHIHu437ULdeb1yV3gA68Iez+PSP6fFPQ+U/H24WJ6yO1NGEEuWtp+iP
h5uJ8UM52eTsphSEd9JYYeuOW30oLqrMvHCTeqRuL7Bt+XSHHqDUphgBywBYEO1TUbMMcv2lP/39
q/ouT/tx1E1kueGxcyd7hg4WCuXPr8rKUYOlGJJ2o5Za0azFT04pHxch3bDJWgtH73I2FrrrsX63
uBjDthQ9blXtXGTuDSN8SnKRU1qu5vRABBvbqapQR/pqYVGnvB2/of5eQgyJF+vF8/cv/ztx8PPL
X/OF2QrC+EKy+vPLdzuvb5LY5uXTXu8DJOyo3K8TvI7fQ6JWVpUbiFPJDCEk1m+fl7rNvGkOyfrd
Qi/dJ1NcHbDq/EIV+KelHm/raiJYRcdEzn+OP7Y1NwgGtE87r2yGCFfBY5lWVjg4NMsJkgNrmA7f
34r/snKXbcm7aFSXJenwH/8fpZysMv9/XhPvx7fha/VW/rSGWr/kj4rYZ6VExQN5gAIXITol5x8V
sbkGnSDiWZUbrIPX3/pjEeX9hkkEP9Pq4sBUsa6IcS0O6b//GxUxSGCUsw7SEtarcJj+hZIYrDMX
8A8XOEg5NFYmD0AXzxQqkvWp8kNJXMiqwPhbF7jo5mxbfz/u1oOPYuKkZz5V13ooFnnyzV+PSd3r
tBVVeYfJ7ZDnqiPInUMVvndCJJCpjrFTJEez8Dh9fc7hGHWIJFsrCVUCEATa/e/mAhNf2Q2lp5Kv
Is+KMFknwbUz4ru0KUE0z4lYLt8V/vRcV0wfg1i+sYnCXFtQOnmzP21bpdLIlO03h0IVxYZLPp3l
Rguwyz05B8SWYDGzsYulYT8q2MJ+T+p7iv4n7L9XLsZaxNRoj3aD1M/JWuBYmWdtyrXoGYJWHzZl
YteEDHX4Nmmpi3c1wMdUhrJ2/LZ7bU6zumvyBue+Bff8EK/Hnf+95pIxjyTInDdeY9zMa2HmryWa
Ta02fS/afEiLedwxY1grOks2/SXDVOq8muCSPVF1zmu7loLdWhTmVIcNVaIe43Ym/NeFIa8l34Be
UU02QXAjEmzkI6b0hAmESUdd9hsDFntYrCVpthanci1Ti0TCJMiu7b5bdnZlO19Upb440OMPrdST
6zodq2Nf++ab6GryLFo12JuMI/u1lMAHamMx2WcUU3/hzOULpmn14Xhtf5XZpXvE2KyeRav1v5ui
fdMXVdtr9Z4OoWe1jg7nbJ72rM3JqUdJIhf2PtKL8rnLjtLRglv8XhxZjmgvPAZnJKzV7XkwtSxq
3F4LM0aufWOWz4sdV0e/MMbNlLPF8XvpflDYjGHducVHRqFE/d2CT7lL3drSrgfZMlgbZnMIJemG
FaOvQcu3jpMWF8vk5E40zfHUsVEEjoqcNI7GOWnrwyQ0nM+xXxY5IgKzvk8TKpEQVxgrFekxzGch
eLUkjnWFaf6elhNb/LS6PWuP0f6SMmHp/CdXljcBwYVKs1RUNeWTOUg6OtU8UlT2G6tTD0xU7Qc2
VMWlJ9KatqotaJFGGLJjxEJBqacGEkf7PJFge+20ln8YOuolpx77p1mT2S4zMu/dn/O82TAlWx7c
vog59PkAk8RVTzqF8m6W1fCQQw+9qionPuuiCva55tWwMmfHJ27L4fbIUZZ7aCNJGe/K27nPqmdL
ccuWo9CvPH3JrW02qlzcmkpqXA+Vle1q6WtPomJkM9amxsCPFpJ7H3Nzymeo5XtWdeLARO+Ole03
PZ70SElhRN4QeKHrj+VmIe2X6BRrvMgYzZMFVt2Wcfxc6PNGmzz9oMnbVhDfNjt2ccSikOFLqL6O
s5zhNVj1rp30XZUDTiK9cNxYtVaEmOuCyK7t+WyULDfiPOq9ztzWVbIbc9KD4iy5MfP+I9at4euQ
djj+ssBgC2nbBWDyS9tIU+1L0bt+ml11iVaW/U1jF5mjtonsl1xte9bpgPZcJzZRx/ayGR8Rh14u
9PfvFlzFD5a67rMjavcU96l90bbEonQD8Y8am7Jk8PGqEzuo+Ut5aFu7OjRLxwJvZcvd5ZnzPgws
HvI5cCMTfkidTsG2tA22YEk6PfZpbN3U2j05RMqNYtdrNoAe5fXYziIsaaKuAr9IX/JgiG/JBpmu
46xKrkeW34iMYNLt0k5zb6qxH9ptr1k7CM9Xs8yuhti79MdOhPNc/24qdoI67cTU1+CVmjEyszlj
N9U94Bg3Nn2g3znLjMW+9jaShjGynLaI+nyed1rRFheifWnnlJx2ZwoTHIKXwN/9U1fG2XZMm+k2
yKsi1OjRH9mLjIysMbqGMKSYXhu5roUDqvkdDWARCn325jD2PAQ3hhDZFhrIZumW9xKb1dz0TIJ1
S07HpiI/vM5S69vkQYwsR9bB46Tu1mcmgiD3mrDKCeqkccnnxWLcZdeW1dkcOm3Lng5nytllQwfQ
wLj1S60+1LM+f5hOUe5kz+IzSJRxMQ/ZQ28D5/XYO54tl+W9IKEkaiggN7ipJaTNLjnAWE+2XL9N
ZGS498J60B/KThP3U89wJ5vbZ13zy8uhzb0tU58PnlO7uRUai3zuODGTteONQUVaZdouD4MRPMJL
8XZ1ne6oDgpINOVT0kDWFTYdInWyQnmuuhMmLq7HeR6ikqVp18VXDszNV/RmpOPgxA6tuNR37iL3
YDbrjZiHfWzIcptWAc2ogUvOLL7Y5ZTs23rKiJtp551vF/6u56w8e0PyJbbbjo+59zei8B4muTwv
kywepj5vWRfI6QpqSHWwpz6NxDymuxEGyYYaBOigDTUDNAkIHnGTzONNH9BsG63pXwZ5AyUUfPAR
pay6TBHXHgh+6SIWEMwE4BlCFFvVBsyIt5li+obykW540nFRaHe+PjIUGVRN6mZ8W8TGTbGOAcTY
T7vCRmDuexOhgm48s8fiwdQtPKmGgingvOzy0X5egI9aGaiT9j5dJ/UcQL3p5PaFNaX2RExpykAx
NJXRpFsWbrr3qJVJQY/rT+bGZFIyvLHHq29VIG5rw9yZDEeKsn7k0e2Etmuyd54GYztnGuzyLs0B
zZoMkSb7yRhMZy/79DAHwbXptXeizgGeT+raEjYSuiTlBHSvsQHtoGpvasgaTPxDmp0j/uEuBFle
k8Ba73IJ2Ch74lh9Y8IEaWVmIRAU9LhcFv7MrlS1HbUWgmR9IPM1ZngZpyzc1bFOs+0MzaWfuvex
SdLrZArmB02mJ0rR+wzs0i6lRzpohdA3Zl+QLWVx2rmbEjRHyDXPk8uPi/dWpMYD+CPakrVOS3My
gmXsfHFkk24Q5ahNIsbgQZqoaEwZfHWCsb4ejZ6HzGy/z2yJdmL2ujutGycOkXhoYLrkV7g7dRbp
oz1Jk0h3pbJ8O5YU3ttmhMAwhEKk2XLddYk5bgZ/FsWNjVTHuS5G1il5aDlz7h21YJAyREqitKOt
0nx6KgKZBe9K9Qp2yH+3S/WQDer897I9WpK/65cOov4Yu7f+xwXC9y/5o19i4G/ZASwHn3/81C8R
DIleDuE+GAQ0cz8mahvESaJfs7Flr02MZyD2+6NfMn9DRcY5xTT/++bB/lf6pT/PA3Bv4YlZF2QW
Q43PTmxsgGOZFq67m5VUWybUIRtI53LQ8ztL66EZAfgfY5ckM5+5ZfvEntW9WJLKPE5wBrYGYdQL
ZdOuMrL7H97Hv5j/fJcN/9DJOSgK2bkAKLQBIoKf/SQqzLxemoPNc3uRRvxSxnWMRKoqkjpiY1fs
G9kn85YNfHVkhqmXV+wrod24YH2PeqyphyUj27W1xv6spVO/8vp7e2NrBsUba+6TOQwGRNUkzU65
WIZm3Y/YDBZFZcJyzmmXRhHHX1HoBeCs0o4NSsxz+EqzQZj+/Y/6F5wTKPUYAyw+AQPg3aemtU87
C3TWTB3DBvE81+MgdzHHNxwkA25aNmZwwrTl6GugnzttzF4qp9GmsFcpjQJpetm1Npj5bQZsZo8e
yv9AC2pQljXbX7zSPw3lLNTxCJNXAjf/+OwOS+nzJj3I0n0ul/mUV171xXeCbQc75IJ1mLyd0JF8
mdO52y3dZN8uQeMf88XDcCWGZIzikVTLIRbZpbsoufvFq1u12D9dMrwgHB24JJk1sLb79D66AuUb
fYOza5p+eBBDOzMD1P1IGmV1qLJiemQKe4vYLAZbxR7MwXP0CwPBPyizn14EQ6wVGszrYLbxWTDe
CwwgXWIxt3e18prUkcS6SCq/2eZ28ZygUdooq1QRi+xugx7RRsAjitBLvixsrTCm1cZl0S4mJbnU
rzQHKG8rZWRNCzuJZBL3dN6NEwpNHVxMEazWHfNkZY7cz7ZBd5m/qr4zCOLQ80dw82XIMV489kyy
osoDFSZNO+o0eUZx0Vy3zEtCG/nRBFN9zM6pJVNKhcTE0joJ7w1vh4FYtzDLXawRoB4hr6k3bjym
Xyq9Lfd6p1+BD138EOUfM+iacPAQvt10FF1QaGGiBj3K8WQ+jTE1CNY4bJnoSxmLlFMT7IJJ3wZG
fgaxNG8o3U0DYqb9Lsl3fPWNoj1kLYkfPSt0SsJEh0K9zB73MuuQrSwdZiBNKquvmlYaUWsUDjhK
3l85dHHoNTlLzQlXwCNCCEWnQTrkQhrLa4Ac80arVjALBu79YI7xtonp21NnFgfNbvu3GD5LXmX1
lQ/+YteqqboYCxPEGpORkFyP7lj14maui4ratHVQD045JPHSpXEGWt5MGnH0LsK0VBn1Fdz09Gsw
lAV6nnY6GlrzYJGet6k6BkIsAHesV+VeH9Xy7JWiwbTjBrdlG3S4x6aMWVIfBK+DjF+QR50WpU9t
NI2OdRbsaCKUWudMzk25SX0VnHOC5L4lZZOnl7MWuDcofGfki4YReiaCokmDVxSqgvceff98k5gp
axqtM6sHV6GeU7Xh7p1OoKmahwdVNWJXeC16jJ6sRhTq5RDiej2naR5s6JrUGJEaNIdlJci5z/gQ
Z1OkO4QqxpE2PfvKItmJAr0mMVz6CCDEyuyXL2UaaF8Jt4WCN/cpsgzxOqcsoVzBm7wAZty6uRvv
GXi9a4pdSjwHaC5kdxur4XcKbDOag8aJfM/SIoGuSOTJtHU0wIskzLXbJa/7TcaFVPWzeTkt2l3a
5ndl7PSngjrf7tzxWBaLFXE3xjt7jIePonROjhEve9mmN1WTyF2KwwPuo/euTcgOgbOtgEGfZXtW
EZAZZHxiZtZFJgFKYZzGBtzB3rycpzj9xhikv+FZo7NnG1PzRS5QO4VRuDsjFtMhW3D/RGLpDIJI
E3XsZEd71wRfOar7ELbdEHFNyttGFcuuyLPhrEr2WIlo7VNLdkDNGgfyZDltms4BbZQxw7ty2q6o
QqfOdFZP3vwKxzH43apa+4hA0n1GnGO/gpm3QxXY2VVcsfqNxrKAi5uRZXZw+uVemMFyg9qxItvB
cm/9toZ3qp6SnnURzzvnCmVfcgDzHe+0RtiPnbX0D2kaXyxxuVyIqorvipn1+VDJFQHqHow14iWP
lUs2g2HmhyLImWY4uZ+xKBfp+K3gHn01AVv4gP1MBiVoaQ4rpGpXDpLmSuWQz2W5MZIl3w8dIEyU
MnPzNNbo+vJKcrsBWRtLNX7TnUXe0GF0W2fp6oWE+pJtdOIW+Snoey1ibvycN+qqi0l4T3seY0Au
2xC5Z3uRuhUpYgUjK9VrxY2/JO5ThqKfkHg515cCPg1NY/bSB+z/Oy29J7+vvbGTpDzQt45pWMn6
wvAQIXi+DM6yBo3Ec9e471HPbXSz73eum1JC6WgtA4QGabNxkuw2SUdrJ7zsSeCsyzaEXPbNpppG
wP42Ps4hmTQztGuj2+cLGmPhDf+LvfNYjhtJ0PCrzAtgAt5E7KmqUJbeidIFQUoikLAJb55+v2R3
x4hkjziz5+1DR3dQIqqARJrfNkfdavGaq0MSY6JYY2Kr4hWCRFRdHTVOoi029N0mh8Ko08cxNcS9
npX6C7DueM7x9BkXojh5TiAPKHyduwk55aaMA/NgjOlL4Na3fR5QQhT0j8vrjiqJZblNCGg5j+kN
PmR4QVG8S++89iBnymaILlO3uC6W7iG1K87jhnvLMpUcLWtCBE3j1yEPgq1uVvLoNuNZ6raX3uxY
IcffCwlMtdLayllnomkOnizAxeza2Gdi8U52vBwB2K7LPu9J1x3likQvbNVN02nXA4UXhL7N0dqa
BLLHRiTbKI2eS7JmNwmK73VRu/k+nmOw5EF+aeq4ejLqWt4LM81DhILVKrCGZpP1trODQaQ3OrdT
woLsaW2Rlbl3syDmBbXNcAqG5GAntXdtd36ySZY63xY5OmPzVYfqN/ZlX6RI9Gqb8c3KN+wJyMxO
FTu++zkoqUMpvB+TqZEQKO77FBO1MUdX9TDIsEHl+DLbBZpI9GTnaeShjZ6ckuN/NKKOoITgZ9mK
/MWL+/GiHup408gO9SkEMKR6qV9NaSBborC0otqYFDOglNAkB8R2iCaUyXHH9GVg9O5XfjwNFFNx
aG22Wl+2/qkRA6G/pR9D/tbDrNsQ6oNm7LphqjiVk+qaW7ez8BpgfRHlJR1idZ1sRk2U5srpO7Jk
cwD3fNdLq/hesjjl5/WQjt7JLSxc6YZPj9YPglYBcwWZUvpaZwBV+5KyURsZXNFltwBuxZkR5T3z
UwBgPLhO113QklK5+7hulcYDkVZ80PWpdrfmaDUjwa4zBIBGhC1bHq8FqYR8OjfsMX7pmxl6PEiS
8das2F9dMMx7DjAN7UpTUtKg3E6kn07cDxOpKoUO6KRHNmDpcKbKMovNYs7tF9vIjfu+gX+xhyG/
kKXPpDs72sYTRfCkZ521Rz1hhWXqe4SloNnzeGFlkoUwP3SSk8EMVUA0xtrqEzvslxml1dDGMyVp
lkf1owGNvtb0YYIWMaulChNSWIl5rTyYpa7r0nuPqCftqrB7m5heN77qE5FtBxQtIbOMfsJ1ZZ1b
rgUBP1bRVw95dhN2ppfJzeAN1RwmiWBuCpoUineS6CQAIKKjVujRMQOZ0Teu3ZYHWbrjrTXY9dHs
e8KaTR2sIhEU0zd2Pz9zB9in9WUk2YOm7k1VV9ExEQN7s6WgLc4k/pV+4eFZtqY49otmNOsmEuLK
NCPrSwVg9I29thXyR5ZnJF1LGHlxSYKkVnk/kUcn3toTrX3rFeNtoziEviofirqpNlEgvgjuG/Fg
iK/N9ILS7S+tYiIW22LDqtgJjNZTaGbtzVAP1llVznAYis3oBXnaXalnUBxuXd6QkynSfWouPiTI
aFTlXkZDhKIkzjepRkb6uqQP0EGw4qTHIumiNLS9fijOZE7MqhNFCZnAWU/gcBJ1rXktliDBgCCa
7McYkImss738AbJen3SfQgIgs+LQKH4ngeipFOMzLZ4ggtqVd1rlQgCRxXqUA81xKo/lUhtSeKOu
gUGaJWRS+kosGYpjcl/ppvSVekL3BQ1lmuXTOI7ts4/34JF+Svdge/BWbdbMP/I0/TopTqt6pbeS
SiKoo4nvmysqDsBLk8VElXTmU4p07QC9EZ93uPb2IhrItGuce0uxaWMfn7dKE2YodVj5KhRzlWZM
65R8zFZKspLWc4J33QS0WLyKzVC3IzzDIJT+KBCjISZKL3h/i3P5KlXr+fgxDJ9lbTQDoHwF3cTe
BoEb/UTupkDyNiB9A97Wj+iUkcMFShmXKY1c4tTdZa10c9wJJHT2q5wuepXWTUplh3+EoBqEd5VS
4BVWpaEBV7q8QCn0dL+7tqIYBV4JDbvR0zL6kr3q+bTS73ZQMXLjTX1xOVfQqMqeQ+iOu6IdBUQy
xVzjD4O2pouIejbg4inwtQ00sLE2mkBb2VL7icduusza9MC6yywXld2LeBUXSm/wg33v2p23abTO
JQu27Kp99ypLzPMRH5g3Z/TIGt3SHqQt23Pu+UupC+DfYHb2VtXqa7i/sNHsauWj2h9bKzloTtCh
KC+ux07kmyzzv8R1vawRuLOZtJqnuI1HpO+8X86AriOa8usszYzziSKGe99ciOexlboyfhVa5oEd
4X4Iii0Rx9MzM8pCRGe2gdRG0Al0euCMJdepHJ1V4HJGbXs/OcRMwJuIwj2IqtgHOMJlyOAHI45d
EqmDIAFDUsJPkXrpQz4m6dqp2XKy+R7OKqUQZUuXnWylGq27abyjnv6QTx0S1Tq/nbFbrsy8mMNI
uhzmUCeV93Kppk0yecOALq91XBK3Neu2mzIFFdMygYJVL5rVhOfnlFA/tTJrZvNgNpyLKbVN1Upr
ha1JmDArDuhrSixCg4F9Wwl6KMkM9Z4A3x9k7noXbhalz0VWtKdiDMYQPihhy9oeYrSAtuZnXyNy
+52dnqfxIWis9DuqxvZLMvnjVrhj/MDGVjtVQW+cyWIYn/qlbS6XuW43ukWQj/pkWXKQnbBoNC8t
tg+43r7rYwxAb8zS3xaN6w1rncWASG3kaiqzZ4NxqzqJ1Ex/vsIn/6+I+QziVSGb/14Sc4Epm5el
fyOJoQ7+X5oYEwkLAnDavAIdRbZKWfhTE+MjIFcZZ7qSWwGEqRjKvzQxzj9RO9FkT9AimjFfhdP+
hfHq//RoZuFA9X/SxLwHxVDjkGUKHMX1Uca8w1G9XDcDIK92y6GoBjlxnFuE493WisrsE/Drg4oL
NbxOQLRN5h4qoPepFpVrSScVQbMdvepQFx31ZNkO6uvOxtPTedofEq43PvRfJYIfL8ctBy81XZv0
0g8VbpnU/ZlKi2br9tadHfmhhXaGw3BKUfOcny9pHn+CMH6AP9VD5gnrKoIRBeA7gHFoWqeZe66Y
sAQxC9fhNNQh2+LPogs/lphyJZB/7P6MBGX6f6tjcnD0pqU/N9s6jtq9YuCJCkd8jdc3nlnak+zk
eG13h71RQqIO1NSPt/ymb4MtH4vZ3ZVsOsyVNwYLnqXmUrcjGbpmdCiZxG6cvqg/CXT8GLZMtJap
B2BZjDHFTrz9xKlJtE8exPk21bpzt6rP5qK98uJgJg+Pg0qiD5sBxH9VcGYJcaqO4S9v5d8QBh+5
DPUBKP7iZVOBVe9rqCYO06TE+ATmGvje1iW02amCltwGrFHC08oVWaCHwNDWfq+tl8I7I2P7OMXO
k66PpyqetHWnL9+JG/6s3lV99TeQMARG4BMhgJIWJuN9PoLwExTkXlFsIzMj/R5RBUf22MJN0fWl
DuglCeqxJKDlaDpE4hNWZn0iXHV9eKs3H4KJiDAE5hSoHouXhgnsV2WcAuExdgViW7C3e9FSPL7L
PDsJ8QyqBQMXWrVKlB+4FHnxVYuau2hclk2EDbHEFD8O4SAX7pvp4ypW/mIAF31L06G9tbzhrlc2
5F4Zkn3ekE0gqzvONIdZmZZhNszB8u9sioq0EBzWhp4langkLCj1zDCdU0qfKTBc+jPEVvCgUDH6
sys7b7iJrdx49sscf0NEmAILoxZ8bWrRfWn55wtGZP0ZXHGUUMDN4m1KjhgoPuYafqIUhcl+M5q3
rUyRRPcNe4nYbZWcTC/pOinKC2+c2S4klFpTjc1RjV6EPqrXXttkTy19CA9NRj0z01Bmhfial13Z
5fMWgbG2I/yvmr6gxzPS3Rzps+JAhgAcPs0OntuoQyXhgBd0PlThkGnyZ8HF7ixqctxV6fv5WVIb
Sresdy/mjPlklRl+dJG3XYWavG3O6P/QbTaXc+2scrYN5koMC6W26JfyM6vxupfEHKEBtCr4Uga4
rFfepBWPpedGF/SCjOeGR4PvYOTmIe9EVq80aQ+bUlqoxDpcfNm6IQfpmCQdYNNgV/O+zCPI/haz
HzEVRU+HQk7HI3szNxh3CQx8v2tHH0TEj+Wwhlx0z4KlpSQnzc32WYpEu4x7R86HhM7xmRoYtNQh
wklwhWZyl2UdWWnSbbmXSjVmA8wfi1pvDmTaSb6k42eQ8KhP6vnAUcTIDgBEWE9ElzhrOHFvixMj
Ww+1RFVD6H/hX5pCzGCSNBFEm8HKAAJ6t1rWqOeMZmVb3b0dO6m+iax2ejLtGgafRAIaWrLGCNxw
WLo5Pl/aWEs5E6SEF2RZeh1ltgwQIBbaXVz5IAQNe9NNWbOxDftsQJbtLD7AA3STS2g2zS4V1Wme
cz1pFKUffAXUVAqyabzZ/um/4jhtDbydKXBnAY87rx2/O+fGpS+NAoGc2b+KZhRgVh7fB35wninA
aAE5kgpC8soiO2l50O+FRXw8rmiZY4QBdoqAUFYEGMwroUCpcbDw0cLYXs8KskKJboaOgrFsBWiR
hjCtaaVIT4mCu3IFfPkKAksUGMaOEtnMElT3rYLK6Ar/okFerU1rzve5BMgoFLSGkuFZj31sMwp2
yxUAtxjgfq0C5QiMRDmeKqgOjz/3eravq2E6+pb0TqMC9rQk6Te5AvvSyrVRHZLJS1rCBbUKVqiZ
/SXu4DNDgYUFqGGcFtMh1RsjXJJu2S+Gf0t8KGILnBKrQUNeUebapV5ZnNGNOAmntjMOY+8Vh67y
5Xk+4eq3IMxIMgXQNF26g8vavDKBOvFOg3kKzv+OwkE13ZAwlWCjU5o91wot1UtreZkUglowbz42
ClWlBKnYDF15TZOHi/CzYCYvFA5rKES25Z5spEJpibZxCWDrmx2cHSCuUHhuqZDdKZobuZGvgO9Y
5F9sR7fwTYtLU6HCrawAiJ0/wGIOHttGIcgNUPIoBKAyDFBwB3Zjb4gxwSBmIDV2XnFoDj0XCLKS
m4wmXg+w2s5Mm61RVZ5cJwPK1tPF+VKjP7uIaG0+CYV5k+VTH4ek6zeV4OikjZV3sObxTI4EyZRV
Li7KQlyPAmvcyn2F1aVC2P1WjheDQt0TzbeUhKyFDBmpNn4F519xelNB9q40cLvF+aFQcD4HVm8b
y/YHtIu39s2mvjSyRpacunRth9imf+nQ8war/JUnWOYmJ0WCbcVKIqvFjvsw4RkOdX9azuzJDa7L
IpiPhtvVVKjY6dFLPeshYbLYUYZJaxEAzJnRTQBMMBmZojRGRW7gr1gQ1Cw3AVUee19D8dNX5FCY
1gQltCh6pFZESexBmRSLnB9zEkOOuSJU3KabvhFQs4QBxT7FSmiVddaRJ8LiKVhXfFJJdpLapau6
YleYKvKGIN1layhCx89zkm08Kw0HBJQ47SF/RnzHa2HqpPqaihyKccRsu6mtQiNdrFVkJV8BX61d
1vYLkjLFLLEkoy4SQUXpc0OkQpG3oS9M3MxTxO9PkmUnFEllW/XzUC7HoVqeMglvinI0X0u+AjBC
9NwyPYV+Ud4ErbVwiLWurN5c50nSPBXU6uxofoK8lRWgRBOHxiCaqyVxL2Fcb0vFq9XS/B5b2OEH
wIQwKVXNWJTRVGcYa1AfpH8DPiEnzTPMZfXzrPi7RjF5EUZ8aquONjpfuKtoV2Y9jJ9g3c7dsVxz
O78Vc5LAdZbkkclO+2l66U1M/1AckGci/SQPpcHaRme2+OnW0jh0Cv8XQRJc9wQqIb3zJ2qTcC0h
0epswg9oi1rpkokqt91+mwIMuBjDnwHA+qfklQWdHYDhRVGjCSVpiM/Mxn5kt+FeLItOcddg8srs
pz7N74XW1ciroV6l4mBR41t3Q+73NcFC/VXUub0Mk8xuyLmCym1iItWAS/Jb+sqHb0GjCUR1TdYT
k1QJceLUjxZlToKvS7a4NjSjTapPRzbDA2+COKAkJy4EAWf9M3N8hlCQON3jMpN8ZGjjtBMyij0y
lilWWck+MyLQIhuzvBgsnJrG0mGUJ7umZi8hLPZ0QhIfg/EQ5RGFVQHRgGYW18Uau4t56SROdaVh
70fjWTTVQ+Rqk76RzmTW0OdBWa/mWoi7SqSIBshqwa/bSjd9sIqSDkxCPdqXtu+JSRq1iXglK/NF
tWqcVt7lStWAlCYnxKjsN86SMwtJzTiDKbAvBOCHfcys2IugEtOp3blF45z7vkh/IOvI4xCa0jq0
bmed0Ufn72VsdzfBXJCELFifv6TMAevW7srbqa9Cq7Cnk4S9aVau3pVMWXr0dc4mewdNOZ4wOIx7
5D/yXGAKeEbwyA5z5bRl8A381X/Ji3raMcqX69GLo31Jj52xkW1t7fAyY9fnvTe2NEjNwQoCxyPS
o1yAj/t8iUN/zuar1Izd4UYE/pxseqEXLIGus4m9zuLXtumwnnovkCi+izhc2OXIdW8yyVRdmp1l
lEjSri3L6dEYifXS695Jgk3Udbq1agBdCcYl/r+4B6OcvnscrX7K3p9vDWDfYNPlsqHApw6cjTPF
4Jpmo+vPAg1tippdr27ruMzJw8APjtQ36GdnzbzBKjxXAc8ymqubOmdA7GbkuxeIaIAh62LKUWCO
ZWgaSfuoJWbw2PK7kxA1XLFxu3y4NjgjHEWVdDelWLRdPufdmTfijGzxMAo21EuN8hW+40HOhM2w
qepp4MKFOjmIhIOqOthWFdvsOxdrWRfRNLgPuXDYiNGYfm6+ZutgD3dDhXpnKx5tui1ec3hgG2cE
H4lDPg8zvArrEa/JPZbEjXSnt3mSP+A7hkx+zfkJpoDMH7rYu4fsNQjoNRPIU/FAtamSgmwVGjSq
+KBCBQmhMyXXOyZZZkm7KFtNwiRyyNRYAxuVQ2TlgXOKX9OJOIrXt4uKLEpf04sMFWRkBtm4z+Z+
X+szpxAVdzSp4CNPRSB1QgryjlQukqsikky/TDZDHFQHVwUoSRWllGhLs2LzkJyD8A+sCUDdcdnU
20jFMAUqkMn8I5tJxTT5PoFNS0J00/8DhP+JBtRUpS7/HiC8fXp+gw2+/vE/9Z+upfxyJP8R/EfU
sG6h5PwTG1Q/IlNZV1XlH/WfKAHBC2wQFQvwB/TnL2wQRJEYZpW16wCzYJ/4r/Sf4I9vQAHfdUjB
Bog06RoiO5KP9ysowFHI9ZbINzdLF2i7OfP2Vs22xe/HF3PBhQogL2OkUNb4vY0NwBMBVLDIC6sk
LwYByxnRaeY5uVdbAnrsc6f7+t8PuXPxvana6qX7nzcRI682wX9ZMC+Hn03XNz//cf4k239s+/LH
U0cE5/u/8+ZXkLbxJzq+eeqe3vxP+DowrvufKsuz7fPuL1ei+pP/6Q//8fM/GV7Y0X43vK6eyqfi
zQB7/Qt/DjDP+yfeaNN3bUxmyln5rwHmW/8ECAN0wjeLn+/Vq/kn+Bz807U9B9gZoSJIrasUqX8O
MH5f4JlUTdgWMaO6S6jIX1/9TxDudxklphpAv0Jf5KcoyEupjAG6XRVB+usAK/H6tnYw2WHdJck2
ADy+Nb0ZIR4FTRvTn0yEeEN3GDioWuuoxMEfKHeAA6VyZml6tjF7FJIkHQ4EZnNc7bq4bskSIagw
YFnduQm/J6aim5bGqTz8cqP//Da/AsyvLVHvPr1v8D7bpFOhKLUUpvaLm5RUDUKco8AKc831r4ok
EqcAD0u6LuJZbLrS+VqlrY4hQUkNvaxMjjNCnZUl6QvCyEJvZeon5XbQxRY3vh1ONm2rdVdkRzSc
o0KavrVJdeNAUT8yG7DnE2xAoB71jZFapLyZaDvWrMDTrraS4ZQE+ryJ2M9tioD6jY504gt9KMS+
qrSWojANd0jvm1t8U+mpKYrpE8T9/XShniEDCYDVg7dgx/L2fjgkExP6CRDmkwFwl0vREmna1/Ep
CpJmNQsre6z1xZxWfTM8//5ZKM37u5Hk4iFGJg8cDpyqq8/2y7MA4yjoXWyNsB/510Lm1X1HTdWm
8sWE4Je+Yq/JN16vwLxheNBAco7YW77//mO85xwgkdH0UomFnD8gJ+4dLl8luEEoYyLfdrBQLjXY
DPUxf9E8/8E2i+XAfRCr31/yPenAJX3HVtSSi70aCPntFyc+Muq72usQfejY51z/EXXETetT4fr7
C318ulwIZoNFwTGoFHqH4JeSzYOzuF1op2zeyIZYql1UOd0WyMTe4GNB09b4JqVAqfPfsgfqSwKM
M74INYLGfHftiCcbS9kTbRpRvVfIWoa+W2Ybv429MNebO1lGFGBiBG6N5UGdY/8PX17daAuSjuaB
93e51VAK4pvtwsqJHvWoekJr9JhanMNq5A1jZ8CyuHe/v+FsI94NaV4jaB5K+JTT4f2QFsSO6SWR
R+Smts5BCFZaN/Pl/e+v8nH8cIZjMjfYZwQkTKif//Li9JPdtqWHNMgjamSD+hP979y1CCFssf79
pT6QQDiXgE1xruhUl/rMFW+v5bkjxmxIMhXLciLP5742nJ8a0MBa6LpcLWkTsgdGNQksZHbtl08u
//HtJOyd4C2WQ6oTfefdHNHaC2ysxeU7y/zRZNWZPjXfPL37ZsX93oiAC0m/wKzobpBF3Opa8G1M
cT46C8FR+MJ3dYxyjLhVsc68P3Yy/5as/Jun8OajvRvgIOwUDsd8NKSXR7MMrgK7e+bR7D+5BR+n
SW4B3KHa0xk0mZhvn4CrkY+EzAnPij3del278yvrIVf4gd/3uGNTTCYJ9n2CBDjj0Y084QP8/Wf4
OKz5CCrhjIFtW1T8vf0IgpNPWvUTg8Cvq9ADS9+M0qo/+aYf+CwYNZO0h0BxwMpH9fYqepUSmKIP
XCX17uPZu+vy7qFktW2mNvz9F/q7YcULBMPM9Oh8iKJJ7TzQa6dvQmuRzX6JvUdRYWc20fXtCFV2
0Kaa8yc38e++nqV2dga4JMkY755j0NDsMKUtrVWyv4vxPa7cpHnubA+41vrx++/3d6+tSay8Z3AC
0GmxfPfa1mQcm8DSTYhkGluCVk9rx6dhMp5BJROZjjtEKgOBA/5jRT27DvL3ydP8m+WdJhbV1Ub3
nI21/N370Y+Rptdd3YSNa58HLPEngY50SyjXZpr7nzOP5cwwUrGZqEFj34qLs9E+ued/+yGI7mP+
R87OIvRudYcoqWozKZGQT9Uj5cU3s2Gez0Z3Jw35wNaOeDV3IdThxaas0Jqqp0+eg5qf3u43adAA
kuDASJAKo/rtmB6KtOiRbTUUIg+wZ4N2FmR6tUOFlISdU25b6pGGDBGoW6M6m/DDayBBTrLRTC3s
OjDrciZV3KYlLqo1wpE4ldKJUeqb33/Qj4MTh6pusS8leRD/9rvBqfullyzoP1i47HvRW/4xDfyd
hxxjtQxk9P7+ah+nTpYSRAWgGjZj9H37HT5At+/SHMuD0w4/skzc4hfBE699tr394DkkZYhYG1L6
Xc8xHcN8N6ekaWRkU2brIRYT9G7ycSHscz2X7dUUs68UEcbguJnJaChKlANmsKG4fNwTpLvpddwX
JZplVGnEhJeZ961z/WHfjQQRyrLAHe2wmSCI4boZVIsflX4rxKvNRnYzzGVvrz19+h6DAf7+7r1/
VvjGTQ5gPKrXnfv72Xjsy8SVeO7DngMUOSGFfz3FALM+ySP4i8rP5uX3s/8f10PRy8mTg6Sufv7L
diMpunTQZUO2HLvzU5XqznUbR+4nI/D9lKyuYhuG7+vkg6k969ur5LYwClDVJcSYDpkgk+dlEt86
W561BZYy4gE+ueD7V5MLWpwDcaIaQDIfZFSTHBNgnGwOTdoLHmWdmWHS109mY3w3cqiFYiA1N63s
8pPrfpC1qAuzJ8Y2wfUDZse33xSzTJd2vj+FeY07XrIKmZV1F3UeuW/oQI8m9HHqpPf+8pK4/i2y
0UvXL88idkCYWR9NfDe44JLqk7ny/UvJx+KgwBzl0ciNQ/fdIk9AUteWvAthUOOoiqbYPsBCBOtA
zvLw+xH8oUODa/lAXuoARIqd9Rr69MuQymat73K0/syBcb5uljJexxYZIR46XYwLWbjQc7JxF+PJ
IScf+3u75uSnkXNvI03PoXzGz5LU/mY44KFFBMZywT7LePdU+tpOuFY2hSmExBY2gbiFuoXI95Yn
CPPHtEcJE4s82X5yL9QS8OsSgQCNRZKTIMAd/lLn3RIBZsN8PqUj9TzZC/IDciAD0i6LDSl9RDD6
6XI2ln11cnOiZEg0bzzSSOvux+8/hmv/zccwyddGyqszYb5/JH0OOB732hDa+Wj9cGT0NRvE5aib
/S7yup/Z2Lt3RM06MebNIL5pcF7t83zZFGaQXGt+c4A08c/6Iav2U+PFiOBjJTPSiEAip7khPXup
rj2tSS4RHTkHMhRBH0vSySs9L786Re3sK2vRv3VyMXeRXQU7wrCIVGjKeov9qV23k74ilqjY5O1Q
XFRjuashddfmDM8Fx2geUOk8ExjqHSn2tp7QDUw3XVHxIXuiZOkb25am+VCP1nQz56To++RE7U23
dS5qLAIIcfLqsqAvdZegnwoR8iAgGQiD2cSEPJ7nGYwWzVigIi6xSadpNLL7zKtSZ4c8wFo+eRk/
zvEsjIjekHjxkgT2u80TxAqRJnkzhCignR8+Bud704jKfbHoD04TfFbG9mG/CBYF9EFcnwImuOa7
0a/NVBA4PYrouLTunNi+5xk+V5781rfEUQpF9S/tHqI7jGft+++H3ofUYwWLez65CQbaSHJW3m0+
CrGUfuLmAzUdcfTQG9JcFcJzNsjYou8CklYQ41FrazPXpht3jMYvYNPpXZI33in2KvdlSAcGYjpp
p67AHL3ScsKa1iQTw9JGajbL9Hm6gaox19CdJJ14/CLdafWdtCoD5QCNA7//Th9nE5sXF50wNRVo
dd+XjOXOPAfNiMQOITzGL9mIqyYQ/qUvJ8aOm0QHTLax8vbgIfr9pdkIqNHxdkphXSEqj0wv/uOP
TL1fptfEiLoY8VgXRgmKuW2WIpcxHL84mJWPvERKUs0rQXrUaognD1uLcIoVWVjFZeQU5Y/JF+JL
XJJsOU5CHMrWIR0+ciIQJKx1JwQE86PvQt2acnjJ+8m4SBO/PZmZkV/4o8HJqY5Kx0Yiik2i64tp
2Gpirq7wVX8tDeNC93Jjb5qVfZJ+hVZpLO6XoHiySuzMNCtVB6ttzS+oc7xvMJhyLatK2e4tfIeI
sojqMuurLje9NTuW4IbaG3kx2mbrk67QYyfBMmKRpZI3+8RPzbtK96pqM2gYllhv93i55Nek041d
GrlYLmFtV1Yp62ElWGYek6Ia78FtgjBDbkOS81zhR6vTOF1TPK0FobR0bkQBkX4m2ry9VAoxfFjV
UJ0iMhSGldcOy5OW9doT+2zjrh0t58mZapQEWpCxahstkUJpZ8ivE1oAQmnHCRtHn29xry504yAl
yCN/viYiv1oPknRbrTU9cPIUwjoxPQ9xQ4+iVbMGPYhXvrM4ocR/Ym3auqwvmhg0eZvVZbRO5nQ6
J1ei2lAnGtfbVOKAXkeaZrqoGzvuBYTkXdF1RDmNsS6/Yn2V27YuKrEyLC24MIQhz+mRoommEeU3
36qTk4O4cJtXyBOCmMZG1SqyGlyvS8OmQmpHSlZZfGUv40BpN6Q/Jahq9sRle8qT2IezRX7enKXp
3hR19kOPh/4K8thdz1lAu7Qx0hZVTOlxtgkr9VIxwiEsKYkKxNa2esFQmxHbJNLAtqUj9NGqLNl0
Q+BSNtD62pHUROfn1M2yZSOhx1jtOfHC4HfAXDvi0XxqE5ApYYeMCHedGw7F28pVTQjQfhl7d/R6
KaIHv97rsMphmiW4hFIKxuj+sQ5+UYud7YseM7grjkka+/u8QXmka2bSoM8IiKSKx3w+Lt4cX3su
m5bFkcFZZkH9Lqm4NXDsnNUOqcudbPSHhoA4lFvSwU4/U83U6EYR6qLsj1OT1Zu6dAMo7WDYTo3v
fRO9i2aD2Lh6bS9Zsp4yyi1EXxKWqJXzeaQNaI5MjfA2vQjM40ii0RrfbWjMfk8AsKvxkhHsQvKS
PNqVFzzMA7ltFIVMN43G/gKvol+fN3MebasBYdEwe9yRzrjoyrhGKWza55E7h1PdjscqM7yLqmoo
lI59Y+MGndgRyNd3qwZRjotU09GO3TzWF46bNre8Jl97r7E2LoqqjcaZYtc1pncIuiw46r7Q9ovT
ic1CuOadyDqP1uAoeJyMdLqZEnP5LnMe5hCP/lYyad5k4MvnvS67TZln/gV9M+6550XDedMv3rPJ
KvA9KDUeXVSkj9LJTGwLPNOxzdwwn5SHVEwo/TiqVSdDBsm097os27RFw9FvFkN3TlIYbBVOHuMO
GQabBmxlewPB+loIvT75yPYvtYySFoSoV31hTjdEY4tTNKXVdgDY35peRDu16WshljCX8DNiDLFY
I4kp0qfRnYJ+hStRW+saztPcda7domUxkk0QmgTWXAmOqFdlnEUkCBRIQlbmoi2XXbVY52PnpRjf
jIrNYpo56MZcIxOEBfTWuSucoV25+XhfanWIdHa5FbjGL7yU8cslGnBTagHcNCMqvmkaai9eV0E0
b9BdAx11HEiEWY1hxFr7NSd9/AJjsfxq9k16wqfm/sBCj6arHquT5UmxK5AwhkVJZNAK+yTFnSM3
4rHSbT6jMQ3lhVP1+6aLhmOdIz1L/PhyCPxmS+pJfbSBEy9ElvvXWoqGqJz7+qYnpOPb0rTiizvb
83UZJLflWGk/3cWzmXuQ5YChGRfWrNMtlg4lFsulv/LIMTQOWmz0M21NqDh62apUeFpkvEuZpg15
3EPp3wCmyONSZObWnX3+MtsT737w8GWHkx4QW1/28TDtS4LMrkkfmYItUZD9/7J3Hs1xK1na/isT
s8cNAAm7mMWUQxmySEokZTYIuQvvkXC/fh6wu2dUID9WaJZfTC9uLxRSFtKcPHnOazbMcG/yRNRy
bUOVNh6QGyiVVV8hC+JB5gXKnIDOWaHVIIZ1UnW4L01auUN+MH8oEwuND6eyinUd10/poPbrsK6t
uwIl1l+xpgyfZgUNhm66ftdpg/9JKPDTUVFDfaNvuuJzTHXcRq5FsSAW4+W+a9w6Adweti5UHPXn
JIvZYbDdtYmJ4Ct4RPzffPMWeYX40yzY4UW+jaB4isgu/gdRf09xvPtqJ0ryLVEzAGDlEOyyXIDH
dodeb8ED6w1yl7UyfVGMLq826Jc75Zp/PtubwUS8UdND74r0gf5o8feUi2QN/jRHSNKV/ZM1iPG+
VDqqIgFAaHwoigzDuFIctTCusGfK5amz6MkkpQd5o98iVGF86129PcMrGZ583y2n3YDVzdkvDPFL
VaPvUC/tu6A1659KmZInSqT8ngacvVASMPB2KbWBrCYpHftpmnS6h4WpnnE8SA5uLHUKjy2KmwA1
0HJI0DaM4/SLnDD26roafd68gcqJrUJdBB/VpDvx3mkQI1A09FaCEzq7D5bZ5Su3wy9dGTisHb4W
B6qOjthaPg8cT0O69UaUCN0p5pB/gDyve6rWt5uQDuTXIUbk8Bnc1JcxMkJ1xyWNLLHENmztGh0L
1BSczjB0j+OAGj55+D4b6oonB28eD9DUfdorOcAoE/vFVahX3HKiEYRgQ9Rc7XZOH4E5wc6r7338
u16yIFcGgJvC0jwU8D8nwE5ZtdeG6OjwG29JV5p7Amm6slv7OTPnPKZO3RNIlXSlxt1DrwXRjqs7
PuEJfFJlhty/VWGlRjZtZmrj2ZKUGsY18Lkw3YP1zwigcEV55jUrqdufcj/b9iG9KanYGhey/rfP
ntqbZj6tSjUztyjvbzNFWrsyzHAq8nPER4v+sxVLTCuA7OFAWDKgmYTPzFDyPavCHK14REUSxw7O
lVuRXTvuITFxuXUyvcG0wLEOci4a1VU4fLKsLDo2aUAEqv3xWVUR+0R7Y9cWEDn6FOyk1qsFkrYD
INGhAF88OMlBFcKrJMg+0fRYsRf7qBzGjRHEjxzmdJ0E0zlBRQA1nDLZNqO4by08EhPoLg+Or+G2
ZA7odw5jJHdtFOZ3SV+O9/pUNtmursvwPOKJdDJpGD4AASy8CerYeRrjO+42NIiZGTJYoJleVpOO
9pbbIIsP2dgl0D2Yg6SXiqHVTdxE1Yde4LzkaNkPHzeiU5pSwNpY0nJuhvkP1LqNg7WBSdYKzwRt
G6J5NqObnW0zJDV0ZHQ/7K4ajmE/mNTDAvnEv3PqOF1HBG7buWqvtd+C7Ntoo5SPZH+/Kdi1SCiN
ZGS4ZXqVkRrkyX58o0u83vumZA0Dv9pGfnZG/EI7KwZ7E/s7BHT0fO83uHeGjZuv0Kc1+Ov9D2Eh
PYmW83hGPXYCTar1B7VPxJMCTQhcUjB+6FASPog2Ue8DKD1ep6s8cgqZKNZGU/sh29AwHQif2nhj
TzoWz7UxPllov65it4g/4KcArAMvl2ZtdzrKRWABzVsR5IlYQc9AT6FQ2PUTDzegfHZ1okcS1Sv0
HIW9woCGwyMnLR7XiHQkOzfswm0gQE2ue7iaqA6I6RcqR2W/ybBA498J/I48vWqte1gkgq3j1MXX
GOnJj52SlAew9Rj7BX7vIIuNAMJDU/LOXccqujd4YwFGLPRhh8sj/qUBdCR3XdRT9ijTWLlJhQG7
Rk4WCUCB8weT/bkEX7ORBsqhPhRSUOTG8AGalPlt6DL4YZVp7KhkwZUeVGTRI9UGM+mg7A0qZSxT
rzdMB8GFQTkGk4h3WpLHH6IUVKNWae4XjLjyT1mnIIExW4YV852vhTnpSxoxqRMwdmvV2oUDeJxM
EME5HmF4E9ypVg4V25qifVPoOZVcs9wOqVIhO+6u887EzqNVkYNoTAfBZ6y6OnpBYzuN2wxFkJ3m
Ko6/bpBC3faRsPcdJjtba0zLHyPba6MGtrnzHcXemWSNM+d8hBFUIaF5b2YBJAZFlvDSAdO0BqST
ZMqAW6LZpOKVU1gbq3a0ox+3JZ0xZChK6tzoO7eIyU45rjkRSKUqtTdNb5LUiSGEU4TUu5oE9S7V
WRxsIo6VO55p7WnPU6n8tPM4eO56EX3vWlXdTTLIfkglA96BtQoA/jb/0KcyODZmEd6MSkdsBxy4
wXZNrEyjxyGmz13to2tAxF+Xk4ku9/yTGovKS5feOG2tlStT1DmCVchd1EpX3XSOjk8vOV3blsq+
KpNqm+u2PKpUr73BdP2jNonUC5QWW3pUFzeBU3JYZ50DPcj7kyRYYZ5T835RGsDJLu3zdTjV4EQo
uu7N1kWolYzBph9SAIVfJVXQPurjhKa9BbmyXyVZWG2TPvVqSiK3mOI5q1rgPoi4jzeJmvQ2EJJZ
RDD20A8YugRitBCGFd0nQ0+wsy0VpGX8JmX/5khnUWHLT0rmct/V+qYLHyfTCI8wegp8eEISRj91
aN+U3KerzqnJ7nLBQyB+DPrIP/iaGmxyShJUIMaPQRNZx7EL0F5z0Eeea8jy4Aut2+UigwKFrs8u
UQlJblpk6DurU7lm0gqPygBW1+Tu2zjuEzhziLqV2KxI7qi40eybOmnPcuC5yLWz7pAe+hHQqYcz
6X9xdZgHY2pRjAKwdx/M4H0qI8ZqlpRbd75/49oAzqy26XeTH7tboRSHaaq5sg3lM9rKwOLDX7k2
S0MY8yOuL/RNG0/WdphQFCNbcL26RfFJYlTU+9X02OX8ZRHG+DENmEgG2PfEKs0r3irrpkvwweuD
ijLIOHFi3XhbhrayK1Qk/kokPEJaFasQ0qZXDUl/48RU/HQDFSd/th1OfVRXa5FvVBvaMpKW9q0m
0ObDdfhG5Em0xQoF1lKowT4ZVVon0XCbYwhFBEw/+PASVyYSO2yxlnx38HRLfWIRvrVB/MxEPY9m
su+N2hsHfGAhMt9W3MjGtquDstpEENB8EHPCJUWZRtdcSRv8umMow71I4+ao6SRB04QaNZGyX1WG
ifZYhCDjvTPVw4MRVVAXSkSRPiCOUa2qINbPDi/6X5Fr4d+k5Z8mepTFykgQr2vQVtq5jTJsR6MN
1n7kSy8eXOMH5wnyzxz2EYHTIWAJ9PpLikX4Z+penrstuD2k1FMLSUOtE586TTw6E9KMfZaVZxNQ
3wqU1yf4qxGCD2MC3kubTkC+Ib6wmvsIysg6cgUvM7dryIQE/mRawHs+Eu5XvZmeUkiN25RXO7co
NlQ4ef+kOJGsKzd60gdFAsYMuzWuvD+lj3xzDT2xN3hcU97U702907cR1ky3ODs6D8KRzjkK8WLU
ShnvwcZl50DRDrOjFhj41A9XeS9T7oc0evbHseD6TsxzG7b6bYpV8lmtkLZsq2Cn9uKzE2hIu+Xk
DpBNzVtrqDMOV2/tLQSqP9vaMOw12aw7GuXnjtQAdF87fHd7pfxQxJh9QvDEiWPSpiM1bvoHlqBa
Zg52CdutavZQn7OzUsX+bRum7ne7QHoOYCVWVismgGpaCqCgXgdVrnBThKoVPbUUeRB7caBB/DAn
mwsq1QA+zw9kce5Ug4Q4wNuzVGX4zaYmcqo4Ew82a3AK+io/5aoYnY0z2c0v1xpDhgtj2hJj2+7z
eAzubBu+nMmd/BNXA+VjWYvkb7/MxpshDcovTSaSD3A7ICfaKhUtu6JhP/ZouSJgL2n4N/pmlvHf
op3N5ikCcyPqyuEo6vXnQG/GRw3rem9AduypmYwCGqpEdrOVUbj3fRKfIFbjGxsa3pZWfXnCz9dP
t7x3hhWpj3WClBrwPm+NNYRfJMpFWEwbnaFvcYWL6KDV8hBXL/IxMdCtBkvTEbkfYIFde0aQW6yC
bgzvpa9kH5G0rPd1ZJLVOAlG0tsKIgw9Ad5HwwdcA6GCY3dJoT3RavNbMEUUKkBUutsuG1gmScoQ
n9D9RffFsdPvbs09Ndk9JnSDabqPlQURuBJZuZ7SzHjORxF8Ukht7GJ0t05SFUhs6ULZOFU1m7UO
XBPZpLjrEjWx56gRlNHsIfhIjP9ARW+tGjyJafmTmnxMqD6SqJm7yqq8AVl3AMcOAjdcYI6Dp5gW
qmtNY5tIN/3aZhQfGrS9aUIof2PG5q/UsKTCjWnRNEljS1l7H9JsWMNAzTeKg104GEeMVpL2OcLU
nKMrf9SSYk2d9s2mCK3ZHKP4UBYVFUEfFbkqjMwjxjPlCrU8PO01BSMV2y2204BBe9ol7SGkir0x
uWR/qT5XdGtm+s6YTPPXOOAXYUqUxSSJHjqkJCa9253QqS9vZgDogXq9go2xbm5qGOXNyugyTE7d
PF2H/L0jklOiYOqo9FGCbT5KRBdWlK+62zIgUEC21h4TKd2tKgX6652Zh2S5AQ+jxkEsyWrwOwC0
arGZBuehoqx18/LgHsO8fwrCXLsRAttktPDblToW4d6JU5Nrt3dOUWMd0UhO0ajXdyMkdYwOwbZ7
eqHLj5qhZV5njN2OYnWqYC9TxJ7oUndv9BIhMNGWX1AJsr/l+PB8rrW2eaauhp9CD0s83sR6WJyy
bsApgy7BCbVacYAxr51HMp6barJKPBGS2MOiFVPjHIe2fAyf32+4vJL2mHERswKDY9nIwoAzumzo
9zSjklDVqy2GbcYan9iZu+w+5Qk16bS8y32t/Gjyq57oufzieiJp0TPVBqonUvObNafTfeBYnl3x
1E/V9AnhxuLYFBPuklEeUl8z3Su/+Y0OvEmcB0giLBq+NLwvf7NBhcnvRQJ6s4iNpzHCSi4cBF5I
RpngiwlQq5kjji6Ln6HgIDU0DU5x1hi3pYMLxqQD+iQ5uqac/bpvZtogsTWBygS/Slv0PYWaQ9S2
A1xAKHk3IE3oRz1g1sx1VIWInaHYvUJAML0GSJpbjJcdMxOACxyJuQuJ1Mai/2mbEzu6jRCaLbT0
6BboiI7W0MVIYdmPZSy+AU9/GsETr5067ngikKibNAxWbeXk9+lUpqAWzW+UHpJbGpHOuY+M4mBX
WB5OCt22bNIL4LPq3KSqNZoJCIltaHb8XQO+XVHRtsnUSsKAGug//Lo6+zl+6FqpbfOwd70Miay1
SXsecYY8+6GMsAZsRJyPsA0T7oWp4NltWY+UYxBL76buS51o06b2M+kpcYMLoqulZDPZFwfqAZoz
sWb9mDg7iERQADemYPz1/qF4hbxD5x3xIPqPYBus18hddyxAjPbARUvFHDd9PXoumj9nKvGJB4eW
alBl2eGjdJSIcIMxkmapeGOYfXKlH/oK2ACwQkdGBpDPzNxyFkvb8SdlJNVi247CerAwPKRXIfr7
l+/9P62txyt2Cr9ti5lJ9U+G1Plb9us//v0/a3nJpANT9C8enfsXrIQX/C1sHI1z9988Olv9C3Ur
BLQMCxWuWerqfzS29L8sQpYJMAIHSUIF/+C/eHQ6FguACMCuuDP2Hrzpn9Cc5vj3e0AA/wTY2UFg
B+S5/QpjrzhxO9pKgvpMr2UPJnUoizwg2Pe4HMxSvH0GmzOiGOMowVEbKzl5JjJ861KZkseoKbuj
GtFJCmrEm43ZlwtDHe0ObmkpNxqCAMe68KOzhVrOB7138o+d0zjFTreQDPrzjfn/O+GOaP7/ZnP+
J5Q9xN7+7Vv+899W3+rv8icg3n/w+A4//+Pf+bv/2pLaX4AB57WeQSgmwPD/3pKW9hc6aCApBChe
iDQGQeZfsm/2XzO7zpkZCoY11/r/Z0tafwE/FVh6828BbMdt/E+25BIo5lgzJ5D/sM2hBi6Zd1Kn
1lzG9UiqmNkfo0E2tFedsVjPdhnfRemif2t2ib/rVQ3t4cnJxlXbj4gEJF1oH/TBrSgb1/5hjCbj
k+OIBvvYdmjzVYRM1vdE91PPn1ARXkG8c86/zfn9P07OBfOOQ3txoKAyagDLZvyoyYy83Be/YVIU
dUJPqTD7TSjN8RsdQv1jYpkj9RwXlYjQdetnreOhVWC/hYJvpm+wydiNag/aEUyucaipF0YrhZhQ
8K6FUruSCsXhIKSqRzZ1tjVnvJet6D+LWhvNVTUJ5Z6m3rTDrm/aWnZay1VMuefzRHVIvQvSnJ6P
iibbgxXH4Y2v53SJUCiJeLIbQ7RqRzQ8G94z1xA6S6TlPBXcZvAQmQ8DrOVl7qVJcvMUb4sNPvA+
L5nQXslBVUBaQgd7f9qXqNp5KPgxNpA3epKquwB1RkVmaLATsc2wR8gAeakeG8UHSuXSlrMb3/YC
mT/8X8QJYB5fRI13Q85j+ItQE8LybZZ/6V8sX32OGjwZuMo0MKe/XX+O+hd2IzBgZp44bJE5DP0z
1uj2X1BWufxIVOe/M//RP68/Xf2Lf0YjzNjkOHQwxZ/EmmXOROrtgI4mdhn67MC6SMPNuqedpZml
R4+jWJsCiVj0t8rdn23Of4wCW5mQahIU5s37W0gITCkNMYjSA6y27lo8zOlx4OWqGP1qKMYcPq4R
XjkQb34ZzQd1ZkODkVugbacinKbRsEovM/RiO9ZNjWI3Ntzvf9m8EBfRbv40Sqb41sA8IANeJJ0S
iZqGWkDpFVqGvrsRIQW/UUOcGAvVpUEaUMnGmomb6wZVDQTRJzwcjyDgaK+hlGseKrUa5lZu9j3C
hwxT07yQ4mOMVor09BI1qBXi4soNz29Fv5fAcnUcIqEtnwwSm1sJJeeupHq8b5pWuWLtrLHXFx+n
A5K2Xd6PWExxKV2uG0LCLpUCZOuaSTHuFV2HdWbkIZUZJ9SfJGp7q7FHpLppXX8X12q3N4wy3mGc
wt2iVHZ/ZbZfoVdVHZINj0VuW/A3GBpd/iAMrsPIwSPemxTHOhqaPnyJBlpvk1qMz+j9pMjf4DAV
KJ21GhxaBYo6GFcIr683FkQyDVg/6Sesk/lA/76ZTYQpcdKxc8/20/5TZDXZbWdH10hkr/YVrAFy
Y03l/8gHltRPJVJzNegDoAJgs9ZOX6RHJInBw0dKfWVWl1eHOosQQI4g2DCQMWsa/P5BhtnqWqNS
fjAwuj1B0B8+QcLEDchBs1kdBuWnFtRd/Kfnk1FtA84YwgGkYWJxPkdohSP7JvCCGbMIAGFI6TI3
2f79A/pqHrl6eekLpnMWynAXOybQaXdrrVZ5ERRixO/bZJs6nJ42rZw//aKXoQzIeEgLOK5YRDm/
dBNjaPrKU9oG0DI02kax67v3v2eZXc0JIetEVgHs2OQ/l4sV5zqo/bgswfi4WLMgnr3X26G7Q8mu
vk2laf9p6AbWTBBgKEebH2KLEBBxeVEXH6q5D3yvi+hmMmKE/ilpZ4PyA+hLuXr/A18dLwaEm4Yf
2PzCg119+YE+UXDKgflQDLMCdAtjH11QSsf/m1EgCsLQtIB3LKbRlrmeWWDaPA3hCopcstlqsIz/
N6PwPSRlvG7NF4mN3+49O2qZUWytvL6u/O0Y998HzW6uDPKqAMOWIFNAWAFGiwUQerFEPh7TFbuS
bzFQX+o1ZNh0lMMw3NKeM7oEN3T2kn2lT9iUpzICZwD8ugC4eCWOvLVyNgkv9nKQW9DOvlw5Pe9S
U/dZOZAGJSZprthhpe5f2ZDaGyca4gJbQ1NhdaGMfTkMYGLLaTQ+F3mPcuO0tOfisNvqWY/pVfcY
ViXoRCFWAvplEFUHv9S+DvRrof+h/FxoEC9duvp/vp9sAhnzTzlBfUkTfltpA61cHPz00huFfFR8
XdkZ1XgtjXprgtEiJkiza7kK59jw2yDCpPmh1gxCVy33FGWGNBoY2b7/KW/NL+9eBwUjat2au8ho
msZJCnpGpefXubqXSRk90jCtjkNjx1eC8/xP/V57mXcuF7mKjA0FajLgyw8aWQyEfWXpdUWrrECD
YY+imvmmBDy4lgMudNCFxm2t4rzy/ke+PjSwYDXiJ3IoMyllyYP1rcBHyrIoPQvM5ZdYmkhy0nb1
SomPkyA7O0m7L36BDjFvcdpLj6kh/LXlm9GVnTMv2sUcUOASNrRhlQSLZH8xBwoVsqJFvs3Tg+pv
VcUQvhy7dOu3vlglsKyuHNJXl/38ZDApeKEgBLV0edk3vhM0GXqEXmxkSG1DugpovLF9zxj8IXWW
FWCZM4rFT+9P+Ku9y7iUR7i2HIOju9Swbk2rr+Ne5l7Pa+nWsjm1SI6bV25HY37mLmaT5wUUF94z
6CO94jaiwoIXyIgNmlTap8pxRl76qdz7daacRsgfawek+iHMwtBrFTs92w2QTiyynLUls+kLEzce
DCczy3Vq9hZMxT4eoEIV7qMtjc+ZkY4PicI1yNsFfxe9YZGSqgJ0CvRzAMdwFHRwV7k6yI2CedGD
sI1uC4oIJ/i0U085SnAnRIDbDbiGaCtaEa4RMIw81JHqXQLYzcvSITmX2WRtxom49sfLAEWa8gCv
R/63TF4Vt8FFElgF7oYjvCuVFL2Kuy/vD/KK+KrypuQ5RLpFY0DjhXR5rnsdV0cEG3Ov9tMfWIPf
DRYMnCiKKH0gRrpJuvw+FAqM12lLg8Jc9b7lhRJhYpFg1ZcD5BpqjEBK91p28SrizL+MZzNFOvRU
eLZd/jKsLDuIDxPbXx/kYdLqGgaycFe6HmvIbQecAJ0oAEfZuXLwXoXVxciLOTErN0abTc29rM96
oENmj4wLrIssQvLy/fl/46xRVZ+V9E3sf0AkXn5k0E16r0p4k04NUiO3qpAWTGj+aaI2f5A7E0nJ
DUlKF1OZiFJAaphPdCM1T8Ci3ojJf/7zT6EnJhCWeEl6F9FRVcwqUumoerXmVJsJkDHm6712ZW3e
2hXUJSAk0tXlsbBYG0vUAYivmLUhuQBkaCSfQ783NyNw4FswYdaxD9oObpSCAs+ff6BFvkSDhHNJ
1fdyrZCEiCTyxJkX5kb0jHgskIO6N/fvj/LGJTM3S2ZlKPClSGRcjjIhDQopJco8HWe9E4JcPZg1
LHSKAOBjHRghlfT/Lrzfvy4CvzGhLBjFFwY05+rB5Xj60IPfsOLMU7pG8Uwho1XdoYQcF7ge45wg
N3qHgnGWj/WV+ZwT98UFYJBuE3rgmPIOW4zsIjfb9VCavAlvgI2J9/p6klO9oQMef7RY1G1g5/UG
rGC1KsrymonwG0fvYvjF0ZNsolKRTeopFV6EWQE1Y7Dq4Ur28sZyGvpcGeATqaqZi1ESwE6l35iM
4hrmfiDz3McUmpCo0OUOzGh7JaC8nlSCJQEF2Bb5Eh7ml8s5KQNZdRGmXsGfbfK4+Exd3sTTNrbW
rgRFlBShcaeAmsEUtnMOf7qZNHogZKPw5inpOIvNC+Jd7QpLLb24Su6I0e7GkLZyV0lwrCn6HGs2
mXoGbH0lKrxo4l3uJY3WJamSzjaGob0IPpqo+iAK/AL+edQ2t0lWQ9QERWErpwEW/S8ML9DodWql
ah4GGTa3PAPMZg29jyZ0FgzupyGdnLW0B8KGBfDqS91onb2hxqV862MIVysNG8Ma7XUH9z5VtlRB
7WlsP6iJguVcKSXPFj3wAd0NfYeQGSIBzXNutvIAcKn4KgMb3mTplGUJF7Fx7njn4COJ4uEXPL2c
ENJkH35NQND+en9JXm9z9DtInCkW8dgDNHi5IWB+DLHfxaVnu4r6peHGBqZXF1/eH+V1ror6meAx
JUjkZjnKy1FwHRQIGiEqp1Dg8IPhRutd3GZF/oi9DirYjeNeiR6vC4y0UeYnCePhC0W8vByyUqMm
dKDAeihnSEh0vX8c0XffcD6Co6v7qPMkSCkPWQkXuK5xbm9syN9/+t3zj+D6JkmZ3yiLDZ+hIJ/o
jQ9cyp2z8xQa0lFWk3PQhmDCUtMOtJPqO9PP94d96+O5ANnoM2CI1GHRQ7IsPwzAX2deG9l48ZSF
CpwVtzzDruPN0LctQNLY+YqASQNsr8l3cRVP3vs/4nWo0REmcalJutzEdDkuF8BVwjpTw4mbIxfo
jgs7moF87RY56ngNvwniMbX8+IQXSY8ZSWJfGf/tSfjtByx2ABaEWVf5UEokKlEPVTvFDwN44m3U
9comNs3yBN3Y3tGRTMG5FthBurp1ZRu+Pl6Xk7A4Xn47qlBKBbSWSH5DV8j5YBpTc+WOfmsQjZ7k
S3WP/18E9bahvN3p6rzLRHjfdAYSR3omrmQeb48CXONlRdlYl+sZBkkvSzq6VMsNddNqmX4PMcu5
cmJeF4VQlINxYKKFpmpAkRbbRnRuUxtORRoVZ+UqM/rw49CM7YYugnLbmhE66HLo7qHhmbc5zpOk
dkPyyzFSxAIGxTrDUE0wHIZqBfUxvmKu9tYc/P7jFnMgLaCOrtawnA7WjDqWLw8KGN3N+yfHZCYv
byumAGVpNIds6hpLrS1Mc0UlNaYgN8r0SaAGfTNVQPZjI7zyyn6dfjASbBUbsVHqcMvSvV/WAfIQ
aeaNU6SBk8shVdluuC2j+mtr59feANeGW4QlRedW43JhODXFMhpnZtg8gX+whBMfXFQOrkzkm+PR
4ZlhHmSQLwI6v5XZmhZgeASo1lORfXzCjlTzlCa0NphIt1SlC/+PszmmEzAkaSvXCD2RyyPS+5nl
BCPjAQWE79Ujm5ogdbF2nWb0dL/v/nw8gRgtg5FVzcqtl+PleaOG/UhrKYzyaW1ZMtw6ZvENVH5z
sqes2L2/L1+q3IuNyXMU9B0SsYAEAcdclC2VoNATv1ASj7sO7984+bstnXUA/6II8jtFjYApggzR
ouQmVqojPJAN5jybWkt2ShHcFPT6NomM8eXMMeUodyJFZrb2N2GqhleWfg4Ty5+K7QGgVA34D72p
y5/a4ZuWdyUdRDw7oQFRfhDijk59iTVa626yGnD2+7Mzn/1XI1rct2jHzPCNReBCO0mD120lnlDr
3hO2MleoomStNvEtAlnWMbAnldKJdU0Z842gRMuP5huKiZb56omGk/iEZtOQeGOP6Ruu4xWo+LC9
cpO9wIsX3we6j0xqPkxIcS9yGcWG41j4YeK1CQTalIbWzs5D1FRa19739RQdoStM3zA5ExtXkyrk
msE9mGmdYLTUQV1JYYm9P+VvBEpjdumc0UkAVpdldNj08JSnOPFmzvgBH2syHDXSNiJ1rjU53xyK
SAL+wxK0tRZbv0o7h+IuX5+0RuTlaszDN2ixuErcT+9/1BvLSbyaJTj5JEo/i32U6ZVqgCyMeav4
2aYQVY08gBNfmbo3QiNaQ3QgeNQD3F5WKxp1NMasBLgPEj/xnE5zP0Kbhsvn+7jrVfD33v+qN+bP
NbhoZjDeC+hucR5tRKE4p7HnBshp0AAZdnilj0dH5sWVo//mUHwZfQ8Qp/QeL4eSSpFhDtLGXph1
E7cM+l/TKPSDJWPjyv35ssMWh8LF3J3uIzsDa8/lYjVaIWXnRhThtf7RBfC+dtFT88wSR7ca77B9
rdYq+i9jiF4oqqpAy3PcveL+JJzQfwgjw9iOVMR+CjswMQcczF/1CCsjHyBrwUBLUKOmfyAwaTxZ
CUTEMfe7uwSpWCzTYAA0oN/+FBbhUHgHxcuTmW77K4NVqVpJ1WDC5g00OzZWV1qr0ZTJlXA5z8zl
zFFznMWJNTolwOoWM6dlPuZ8HVIkRTV1u8IsMQI0HTkbNxaeZSlwlCi0XbnBXm8Neo3czvNX0Rhb
6nCKMWzB8YWRR7Ul2UWAeiFTgNexMc98f7+/8frg1UMa94/+vrNMygdMv9XQhp4h60LxeukYO020
+lEWlUBaQQdMX+CmbvZ0EHoUNNZWUF/TrXwdSujPAAijCSO425bQk46nXQUeKfJqIEc7s0jbrTmY
xZWVfEVM4UjDg6W4S0SBSrNULpYSlSyU+kMPnRKNFABW4raO8YJUJn+gWetDJgYhgv92kR9Cvw7u
Rjf/GvileTMh4b9CLLI+iXGqvCtrMJd1FnuMkA2AQ5gvesaLfFOj9wLDAJ8gWSv+Af2UYV0NQbPH
3UhfjXk+nHO9a7dZ3CFRqE825oyIsk51NG39BoTU+z/nrc1H0c3h8iS287a5jEumNfRGVVgY4zWW
+QWGprqDBq7jow5N8/2hXuciM7cJ4AWF27ngNf+U3xJfE1a2JVoz8VS2NxXTBmK8pHM1oq28snJD
rNoA3QwKINdKbW/te94ukEjQLaHQpi7mXJcIMIyiSjw9dpUtxkmYFgrNoO7S9ft2Km+MUblFmS5b
jeWoe04o6o/vf/wb88ybxlEpcZqE5mVN1e4lDGsIj2ThcFkEPTrkMkbEBZHCvHLVvBHEdC4aoImI
RVM+W1w1IopDa3y51XS9OSpovx6zLodO5zjIi5hdBQEPCe/3v++NU40ELsQY+r8q2eZiH9kWrq5x
wlU6wrJETkCrNzQpr+Z7b02jPbeXqRMjNblU9xU5NKmpMmKPi+88DbFzN2aOirmGE6xLLWkRWS7b
HrdBBJOEqkQHq0EvQ2KyicVhUNH4dJQbWgdodWnl8/tT8OZvA+BGXYnWH5Htcn+HIkgtDChjb0rH
c+IY1U3sQFIFrGlcUW5+a7K5K+YWNOhQdXah+v0kGZh7llaaQXCsrHhaWRmK0bYhm/BKcHidj4Gi
o8Myu3/MINfFiSUZU1CeyknFBOrhvoFIiBE1v2JdvSNuXTPaeGvfzp0+IPeYA9BQuvwqVNzU0ARL
hA2e6u9gE5MzRxWeFEZW7UIbP1aEZIwr+/atRXvRwAY3gPDV8oEUp65b9YNLypkXEXxyK9hZLtmt
6MS1vulLX3oR+ec3AZxU+gwMtyiJqW6khb3qs0EU7WMIfTiq2zMJ6I1v6luoFfvYrA7opO5QG0d4
y/6gVhUA5ubsRM0mD6i69/XZ8Icnu+z27+/d11jcmV9iUNzi6nHBvi6Cho1810iyF3sppc91EhlI
hA0lvHMt6jdWlpi7Pq7L82TqxYFPDLbSnzrPRmwJOE1wrYbwxrtu/jkvaCeSZRoBl3uhasiJkpqz
FHdjuY1gW56GrP6WyjK5D5r+Qx8jdgIanMYAsNV1YrXDEQkvjBiqtkFAjcbY+xM0D/hq7Uw4J3M/
Gsjy4nBjVzWoek/gQQQODkmmuCtIEBWqkpgFQ+6mexy61qdCD7v9OOFc+/7wb514l0YFnhacei7s
y/no4HWGasfyuH3JY16rMEgGyHUlN3nzI20qFCCgcQ3TxeUofoHDO8oejELbZB1S8XxWnVHbUI3G
Z5xjv0boTl3FvZGdG6TUrszxy1e8mmSemXRWoUCT7V+OP2C5qLhFxyszRVbVCB9kh1JSZR0QSUZT
x9lWcM9NFtiS7p3IiUBuFd9RE3yse7TfNH9XqvambbQVxLo9dghH3UmPrZGcGjApRh7/aJPyxg66
G4CLWEsmD2rZ/22O5Q029utSj1DBD3D2Hu5HNThrqEKDkVmDmnFRTos9dBQwAdbvhyH5lFXFjzlr
tfFa5HF8BIm24yl3KxzOx9geEsX3UJKCPRSe+nx+ITmHBBkiVFz3sdWty8g/DYF7REgdFUa5Q/jx
kCnafWllB3UMfijJf5F2HktyI0F4fiEhAt7oCKDRPY7DGdrlBcHlLuEK3uPp9YFSKNgYRENcXXgi
WV2FqqyszN+MD/Gon6Q+flazWUXloCQIYifQQVsyy6+dpF0G2ziHmJuFCu5h9lgjlFR/uL3xduOj
xYZfy4ewzTf73tL6qB5HDiLmF+j6aJMc5F2c8DMc5+PtoXb3+GoPANQUjtz2iGFbvPROtt6fkmKj
nj2jd9CLI5D//ig641BiIJPYpIJ15qSg0GSo/JFT34/sJNeU1PI/3NCr6x6eEfQAgMJd72RkZoSK
Y3F61nv401Eop76EU+rd7RXb+TgcRGRuMAUhp/zVYf4to64mIxMFTdzzSqAGaYSqkJ0VYZBVRx3Z
nUyAkejQ09LBmGqLrzOGRo9TzE/Ps2kvj6iO6R46VPadVmaIJ2RVefBW2PlK5HewZnkR8zDWNplH
Tqmv6/G4Owuq8A/92KfvZjM8wjbvj0KcpFq9dmY38Y4iQp/LZJHnvG9yFxE8E3Es7tzbX2l3FJzx
IH6uif92L1hkqaNY164w5/rBTJzB572XH1R9dvcCdUe4XiBwIINd7zhu7EXV4j4996kSBXqXQ5aP
itV3oIpOtyf0q1i1idPA3FZmPssG0m+7btgWjhIeg2fMsiM4RTVKkJ5tJe14QVYsfkaorFxOiWpl
DaIpMXbcC0Xi8b7Rczt1mzhcHixJ1hFRmrQS4x5Zzb40yFB+zBbnHyNclpM0dcbnKTFRNcoQ+2/c
YnbEkzIDcHDryhr0+96oVPyVzLr7EMljj92NMg7jeZrNlFzfUmaECnnZ/bBAowZZ4kA9kyPdKe45
8bXyEqqNgzTUkA9fzSZJcQRvckTGamNAxxsLkXr0CmUwkRgAX4zWQqn+JfNuRwy21HN425A5V8Lk
DwApxuRqOR2Fwirz56aeA7VQFQufgR41m5J+2vvRBo4B8FAV36oOpSp+3zxdzGjhp3YOXFuvtXPz
q6hk+bUzsYd0bcS0v+Ad0P4NWbwrvLiPMcvizs6+cmTu+JcFJF1h6CdNFkbvOpWR4v6tDuZfWpZq
q61CZ4CCGrMMbTxzjN06s7LJnS2zfGlAf176XKlSv1165ZE165f7pkqjT3WGBA2k2fp9jqvUqZ+R
doAWrD7Vo9IHsjHnFyexEhkHC3XC4bpSqGZaZr18Qb3YprkQSvGRwcrOu2BtXuH9RNOeks5mZ0uN
EtalbKBfaVAarhz73x6xRBcBjfdyU/X3ZWvrB4nQ3pEl8bYIPSAcadNdH6YGE23eldTUrS6X/KmV
llOMNNlBTXMvqHKKUCig6MeFtAlyfdSxnnSPzyNvPXIZ1RjOS2VMgaqE89MyKnVw++DuxQhKqM5q
7Qtuc9tZleVRHluDaWkd1TA7Y/uhzZadx9z+dHukvW/GexERm9UcByz49QIWQ75QrJqSMwLUXSBF
mv2KsDjl9XweUdNU5b9xKAkP4tLeekKGAVZDDZj0df1Rv12HolcRkUex+VyMyN6yP4c7LZ/KM9pg
P+ivyQebZGc1KRIbYFq4o0Ahb7LVJuwtpTBbXuHIzXpOZpR+VSX/LNCPDia29zpjKJo8v0j7sOiu
Z2arS9NmJQ9+027yjyFmbGfZbhS/BkrjJXptuQowgJPWprE/hpH50KhVe4oWks9okI/YKDsf9+rX
rAvz2zrbeVrjqEEvY5pGbyjLDv1ePceaHCX5OpPyOwef0INLdHexNbA7a5OXxG0zZtcRJ62G848l
s3PSjbjy+2o2gsXCsOD23t3ZRqtXCuI9UIBo1KrX0yPsRza3GynvkokLMHQ5iNJ0FSrHZE1uqdHf
Hm+HLPLLnOX/Dri5Tkc77ScVgPDZWsDpRekE9CjSqRI2CJMaRTt49DiluzItikCtRs3rhOWgXTod
JF3rodxc66ufMYkXlzv1ns2hHZFHMPHeYG9xoH0sTyuK0sU35ODkU4qX0Klr9fosN5l0Uav+6Di9
kb+iYq9TqTeovFKEgMVxve7AnpBYt7BrgJya0XQqT6Vje9iGPnZm/+9imSd9TgIzaz6HY3oHHuWR
BM5jO+ACgAmGUn611PBOmPmzJQ/eJPqPau/MB4d+52ZAdwJwA/hYkJtbFuYANSqq1w7RaLY4TqUF
Bh99OR7s9p1RHJx210YUWDGokddLkQF5lwspokcy26Pb9ypWf3amHMxlZ+OtPGPCs70yjTlX18PI
AqHfKuHZ3EhAqMfayU9m1mW4A03hHf1g69GRUrQVCxEipRoj6Ww28jlvk5+3T8DbE7c2Knn0WcRG
OiObwz2GfTtbYU3RL1bLx8xoy0staeqZJ2H5va416/L/N976e34LYHKvoqcDxiOw5hQ15RQk17Rk
0amOZ4MyQFMfMN1/EcevT5ZO3wE/UhJzSHxbZyLVYdPQUNEDWFHxa6XFCPKGcgYJOrQ7NKEXgLb9
O9R+qo/gNBBdrND1/ZiErda5Whn2WlArKAIjJj03SEqXhfbQxa09+wuYytavInO0T/GAZrS3zK2V
e62GpLqLiIvyGlYcF1e0yYQ6vChT9dFu5rqmwNrjqxD3jYx1MoqA33vHKDssIn7JmYBF/scpsvE7
BOf8a2KVHQkveIrSbfS0GfxuaZe7JtZV7GDahZJ7IY+28PC6EaarSNISzJOQXx06MkiziLqz7+0i
zPJLaJQ11hcs1eOQdKLHo13KeaVIxuIqQjcqH0eLZfCMOioFOtxaBWUtn8zMx8ZMvEyZ1SP0NSdf
MgNZ6JMchpPwLDxCv87hoL/gOVQj01pMk3igZbYaLpb+aA2tEghEeXI0uxY8XhRUJZ/49enj0OSN
7mVzkYVe1svaEdp2BztIyrpiTk1KmliZbqK7KokUXJ7loGCg3mVar0lo8zZO6mK1k3r6jJ5KVs4z
EvR66CptZrn8ropDnyTPdo3ZReJIq9JM29eIPhyh0X4VuDdbE7AFfTELsutafbk+C+nUILNd207Q
Wi2GS5HsgW5EcLAw0J60FI88+BV+o07DbJRA42WuUWGXgw7nMr+aM4jlsH2orOIDO/P0x8cUUjPd
JOQ11ufmJuuxqnpWQu6iwOrix3HRUDpsJPmlSEr9iyJxfG8P9+b6I1elyIW6EEJvFIc211/U1Wkc
1wua44hZY28k294Sp8OTrVMInFKEn5sQ6fxM+Wuqlu4g6XiTU62DM0X6LPSt36DmlinX+iFukzOc
/tjNtei9ORaflQzv0Kqvfhr68P72bHcHpO1LqmzQJX9rMb7Y9VjhRzQOVXgWWdF9MGeoK85MnVWv
DeRM7e6PCy6A+mkOcsuzyGTo29RKghsXD8xS7k0ymFGg3I7E+sFavrlO1lHIYbhLkICEgX+9pZ1s
gjcQMbU6Uqq7yJAp20oiPsXt3J/wZjxSBlyvyasjtI5HoYqiNZ0TZUt6LSacrkWMwcJoWJgAwvql
qGTjcFTMLo1fyxvUyljbFkddmzdpwmbgTWipESNHXJwHT4rlqZsv0RCEQ3uE/N1ZTm5m0m6w+4C/
thi7ydTbQU1mAAs4rZzRpbOCbsHkxsQM7ykzDpl/b9MSyMpkgmvFecUlbGFgUhRJahrW8TmsVPVi
9kJ7raJJu68idmprJzgezL04Iy4bPigY9/lhgml56qTSx9tnZGd9Ddqf5L0wNuhrb9KwakprLOqj
mIR4/lEYWvQuMdBEvz3IG29hrJavRtkcCkSLjEayYQyHGJ25sGFST5Xaf6nSwM7h+nDpw9w59RSk
EQ0JSnz+XM6pZ9HRdJ0w9bAZwAwcOIA/ZjJmSyuFao5Pc0LHIeFGn2T5ZWzT911O0wTAo5vUVuMC
f3igqGKe2q5rD9LXvR0D9GDtJYL04AxeH8C6r4bQUrP43LaS7o48YU6ZKX8Cljb4CJkdkfLePo/X
FUScGNYa5Q1l2w+frFxKl86KzvFQ/2MlQvXTWdfeZ1DO/Tw0Xg1tzk5gxuJHAnBH5SgUwWzCsxpW
i+zbn3MnrnKPAl0HCUGI29qwFprdlTD9o7NTYTAnaWOESlC7eKE6Uv4Qph7YYjkqEOxEoLUDgObA
Cl6DXXO94LwYo1zp2KhJ270UKNN/dKI+/6CAEfioxHrtFT3FYVdUVni0e3fmy9CUXDindIi2aoIU
fxZlThIUf63yIVKW2M1QFgfFI+hjW5QQuyyBnD59nSwk8PPwRVjWnWbWP6hn/FOjW5eN9UDtffhp
xhntXEG6Jw3f6XpcIoxu/bbpn6BQpAg+1d8to2xPfV50pwhDvNsfbuewmzzouJmYytr/vF7Dvi+R
EXRYw6nAs8qxOitAj9w4qPntjsLjcRUFBZm5LdNT5EwS2AURSs314LOjVfiFs31wAHc/Cpg3WkIQ
KDgWm7lkGW5cI+pHgGEWDzkCnEEyodzlJlPD84mXBBW0g62wOzV4G6vKBPiXbWctQ6jUGSwtOre6
86PuFOVkREl+kBO+rRKQSHPKUQKmKLz2Cq+nVjahntpADlB6SKtnvTYVjIQXGcPZuA+KSBM+1ZTs
BPxP+iRVdefVjZBPYDeTD4DTRm8cJp2Kt248D0u3GvpmCjlsYy34kRbCnbKePyUcN4L/sL3AlyBY
QBWb8uv1707TJAk7SeaTYI/rmioSR8iv//wvgyAGSEK+Rt7NVVJlZdjYNYPIZtudtRRPLLMpqoMQ
t/ehyZJhXFCyoRS3GUXD4XCkp8WHXhCoKGar8fo1K7g9l7cPJ770CpVZxX6gTG4z1LzPHD20OiJp
JKef63HR74RMdwkLICR4qNH44MOgToygmpdqekHHxQIhAJQyAwl/GSccesqsAc1SHHrZ7+UoFO1l
Rlm5NfRXrz+nGtGoj2CfB9wl/XfQZHgdQPzy5Hyp77EETnlIc7dAMtBRABdQDbElS9OqPVqldaBN
8kn/ABLgqhqPJt+mhrMsJSafWScFc146z7j9PNaRZF8WOdcDI9Xy56IaVwH/8CdNqfxnqEckAMsw
vVRGqbzc/mQ7GwM5PzJ7Oiar4KR5vSiR044N8sNSUIm59hHYUtw4hFrzp6OsbVSybSBUq+jj5rJr
SwWGxYLykynUycVVrLmL8e482ORvQyijsJ5rBOU8bZmFOr6sWaEsYQDgT/Wbap4vCcp8nqom00UF
X+LJhTodDEqJ783nZFhaF9yp9BXQs7lewjaZtcaYujAQPWJSifJY4Wnxg16QLZ8wpRjPFbhkx62c
stG8Pm/FqxFa2Co1uTEp7igvXMKVJb8CtJtfwIlJXMLys5k6zodo0LNvUwkq+eQAsqULtKj5xzjW
1B+1ZuLnU1n9bHrLkMjfeqHkk1/r9ixRRepy/W5qJtxPHBq2CMCHmdr7QlvSj+gIY22u02Cd3SSP
w8i1NDCDfqukzuQnRhmFfjgYOG3YktqkYF9E9DTMXfLY5H341zRK8Vrwqb4nUT8LN0shMroqWNmX
oa90HAym/GfRqcXfaRVhgLFEsjHSljQGtrOT8C6Qkr8zvXPeJQgcmX5b4K0MUlG1Jna5OZGBWWMF
ZMWE8L4MWfwjtWtOQJm1yXdpdBS8gqUJl2q17D+bywzzHfLHZ6VcqsVtMJfKzmmsFjjEdT0IIXCt
PyZd6Z/NpHAAXhpmc5kRi3/JFfq8oI5U6VFp9CQ8aYB3LnGv0aNWJVl8iyV7/FJUevsidGXBWExu
X2y6R7hq5I9Zn+OH1ti9XAAYqii4FGO4mgMaD0QX66OgNvpSp2mIlRn0ZL8pnPmhpO3tXPCJTBBm
Rg5N8hu7reS/KyvDt1cfnSTxeBMZDXKaGU8F9Nqk1s2l0BkDeN7RN6VYhtrvFaV/lw5xNp8bo5J0
73+ILkVcp1bBkSRWDBe70p0XKTMLDG8K45NApSR3Ud8MMeJ2utcI/BUesnYGelrJJZsCEb5mn2xh
Si8om+efb5/+9XRfxztqVJDHaYchDvOGPhA1jjWFWRoGUYs0aBgj0NCXinq2WvPTn48EcmdloKKB
wcv++iiSWdRqE+VUxxEbeaja+GfXZ/U72WmTg9Rzb04AxFTZIIkHnb7JDco0iuJhihmJp0FQR3nz
sFSh4bW99PX2nN4i4YHXokyG4g2xk+7sZqjMrmxbYoMGVdQi06ThAyhZdPqJDdqFi2T2Y72l0w/A
2I+jAZ5klh+F1l/z2XxDfgQ/QCYHptWzCXJjpQGlG0MnyCNzCcRk4jg8YbhY6sUnde4fIErjZxfa
o2eELY4tNsWN3ikfGqn7N3K+pdL40HXhX4ltPmAfb/7sKxT121SrLrdXa+e7UEiCW8hLViYkbxZr
qq1Fl/FECjpp9U2N7X9Em/cn+NH/R13/x/Q/o3/L9/977r/Lmu/cNjoUTWBaMENovW1ezHYUAtzS
sMvGcRGT+dyg3ddbmGYXk4wShNAmVwcJ8uf7jubPqla16mmBV7ve4VGIoTPDUJq2Ivnr0CmzG6np
eOHvmv9hKWE5UT/i4CL5vDlMltLpTlwwFN71stsn2CsBGKrRk+yWg1nt7nGyUva3DccG8un1tBwj
60e0PJxgaEZgMmWYWycHE9lTu6jOSQCzuBu5fE+SoQx+bVfFXU0mcXCVr2u33eNI6PDGQ/tWpXR2
/SPMKIlmKhVOsKSKwH1SpUEeT3aQLDSs0cRtPtYTrxNhFEdfdXdk2irIPRFQ2LvXIxtyHqeSoGyO
9edwwn66dnGAtu+lAWlVzKyiT3OZ4s2dGerBR36b/wGkw4AYziE1ZWWb/9kRcipNBAe3B+V+mqtK
ob/hHKlN7Z1KheSbj2uxm7Yo4bGmTZMU2Glj05b4bWqG32F7PYKusw4a4rvz4RUCYoaiyhuBap0k
qMYdxwn0xKzf0TUs2bnJEdho/R5vdgrYe4NLRqHUuP6K37qRBogJh4SDUQqknIZGawNNmcSTjEnD
U0Hl1b0d1daotR1PXXXLQeZQm3vDQsckeAJl5ARSEdfPzozoTVR11aks8RbUlwGjzE7LV0Po+Llo
xqM+/16oI5ryTmCvqMYWZZAYi4jlnOFDzRrvrHhy3quphSuYiiwL/S7IYHIyfbk9570z8dugW4mp
sVJCkG4M2tKV/NGaYYrlfJ4E8PDyl9nRGzjNje5Llvnx9sC7s6USCi4TahCv8uuP25nT0oBL4uPS
P0M0pCl9WxPiInd1g2tGXH5AguvH7TF3KsqUYFSgumsviZfEJgL02CWGSDlxQpT4eyl4v/A8j/8Z
dKzdeg2PNIRSlsYdCl0NrDQq7hs0e91IwlA67Axi9IyBKeJIM80T64shNfX71ujMd+qCQEHOFgkg
65qXWnfA/9AfDmjfq3eC4hqwTLRVkYMr+KerkV2RR6+3Z7e7fVdtAfCVwHO2iHQ9ncq4HFlRo5Ay
fFbBWz30rUMij1PCj0Sgo5opUfwgW5HmKk7YHMmt7MQfqrtcLjoFV8pQm8geN4vFa4vrpSub7gk3
efGUTHb/1Fh67i1aUT7JxpBjsYvDZot0PYZ99fhe4h3nF0om+2Zmibu8n+zLiLSYO+PzehIYedCE
rg1vwHbL6xZ7fFClRXZHJLdCxDsvqGyhI7nk5lOCnecJfQv5k2EPk9tWreU7iPyd5KjFWFgFjTLx
WzxzwYUSiUFU0xSN1jIWJnS4T71GE0VH4YsGqh539dnOl+JJR/X/q6JE2d3tr7UTQlE+RO4X2AOF
r20SLfeiluSGPWV0q0egjaGjnMTaQUjbOd6r1DsdKhSv6WduNnycG0mo2jUJpSFZpwizezDwSupH
TUupaM6Er+ZdHpRcJsHt+e3lsituBbFKojcPk030LhNlGAeD2xZMbn6H3Wo9PEBUV3vPNic5RIWz
mr8JI1XuqogDocYZumwCf0iYYNOMIW+v/4VJZ/+hq3BBwFVYkh9tDB9x09HaFgnm1ao8xunyjxlN
K8tiZTIRl1aTok1kyubMlrDPZs0KRbtIkeg8S8Xitonr0sdwtvcxp0VujgdFIDn9EYhw7xRpIHq5
79Yq3xaLGoH1mOamJEnLgdjOaqi7XdWKi6GEByF4bwsC2KJURAACzKtdh2Ds6S1k8JiokgxRkNho
6EVyJB9swbeUNdaT5H1NgAygw1u16SnJk7xdGjK8ZhyTQGkTzEHB2yLAN5GqCS8Z0uFD2zTRS4sz
9v0YikRcEkkktD/AdvIGKucOJ8DJST7c3qS/kK+bK38tmIGtoqJEYWm9pX5LMUrHktLQEk4wdqZf
S863KQVpKPf5qYiMS1VmD0Mp3jkhNZJIf81H+e9sWJ6qOb+Pmuqlr8fTWCWeIeMvRmG86jQvs6aL
pJQnFSljyYFWH7Fhem3w4fA0roq0zMH67lykFP1W2ACKlNTjNg+IBAP5DIqDHfBAAunag0/Jq173
Wt14VJyu860VGHqwbuvW2K4bjX3wCryVV/u263UTs5z1y2Jia2v17ccwSY1nB9hEQdF7yphu3Tku
r/fmb4jr6lcQ12Pjtr3zXWooSbn1kMzPM2TzHyHYxsbXp+kppTqfu7GRpH+pkoLA5YxS6heRGV3s
NiUaqt4churXLEyVIzbvzsXJCtI6QVURqNP2XTD1aNjHxWwHnfNdiHx5QPo2vysqEGX2gFJzI+NN
F9dNhp0wzIfbS7nTo121mQzgOiBqIRRvbk0RKqFVwScJUvrBrpXWD0rYYirZfJQjm9a3UgRSLz5g
Wv8am9JPHaqMmrRHUry7u8iidcT76Nf1ff1BFeSQowwwWrBEzjt8M9f6/cJ9WSTRyQnrzrXCf29P
fC/6gLbnObRmgcCZrkdcza8BFrBvK2VEgyi3La+MCUG3R/mFnNnuVCIcHgzQi2Eyb094IqPk0nO9
ddH8DdKuHRR5AzEFgLivZjjNVxnN8IqGyt2UFc0FxHHvOUpsfLLDCfJqYulnU4nq87KsjdukGC+0
suPHGcXGB8QItUBUlG8nMxbvUHX/84blKqq+YoJWkAneQter1OKxVrSVZgf1oGYPtPjUQFbH1o0j
tTk7Syo9RZI0HYSU3U9DjgzjGYYZCJfrQamHLyizLHZAZSalglmbgC1r4yBD2Dt2FCphS9Gu5JWn
Xo9iLk3VaOFoB0LBmRHWkklZdHSCeinTT4aRtI/JkjgPeTHYHxpRi4Ph96ohFEFWgRmUCVby8PX4
YTPUjpAYP5tTpFZIx8gls+SuBBnhdWHsfLBEMpIFjIsrWxnVc7NXD37E7kqvsC+QfNyO2+anVCVA
rwaqH3asK+4cWvqlQ3LDv30Ibo/iyJujZoBXnKic24GkNe1j3xYoBjhS91/mAl5OAWAGT8DerCdV
m5kCS8tWVXqsBnrF8iMbEZf/MBewLOgdkdICZbv+asLItFzvB/ZmEkcEZPNDgRriQVDe25qA8OAL
wnNaNdCvB1HtokMymGg4xYX6LOwlebc4JGLSbKcXTVhohkwtwg+4p58c0GYHc9x7p9Lr4hfgzwS3
dMvyDy0tK3XUljkasYXOVNos8LyxD/el2ra/daaTftW1bCpdTJXkxU1kQ8po50a1fs+LM3NcrHuq
CJedIvzZD9TcXEcqB9sHaGTR6ygMlEeVmXlEdamgttc4MH3NVBeDl9VW9bzgExd5Ws+fmJjXayfF
cvJXwmf0qjmi/Xb7o+49U8i16RuTg4Hs39yBoDLiaqgFOUwJPRyIu0H2wK0ARXO8pLypT53WG94k
W/OH2yPv3XsrSZiOIjEIhsX1l85UtTZpqHMLLVH8vsEOwq/N7KvSNB/s3n6NreUIFGnyP24vpN9H
3GxgXdgAXGTuIbSUfdooP4SlLheYX94yLtLBmdxLvvHeAAOGrC+8ti1hr276pM96blkxYsyZN+VU
uxW63qe6RasiJvN4XFrUZ4tZ+hybnXM/ok7pT5qdeb3d/wO6/o8NAiGXc62v7D6QEuCJr1e8cSS7
l2iCBBGqb5ei0If7/4dXx853vRplc4KXIW6iaA2sM6IEZ9TE9QBVQJOuYtu+z6I5eZbk//CeQoPN
BsFEUYtnt3Y9M/buKDlrmNXKZeQhsMyeuRY3bu/YtwJeLCA6OqvGzS+cz2YDmfgSKiVQRYpL6vBi
9E5MvpLX/hQr8amNFPtzg7dyMLdh47f6rN2XWqF/p/84PGOHKu7jTJK8pQd2cfuH7QTN1dsXVCiv
Z5mi4vX0UYvVu6FEoSZezMYlSLar5yQvpV42vDzLaZ5pkhIMhvbFlpvh0+3R34rIOEg6rWuCRAKM
fHmzLDkPkYVmRhjwZBwaz0mj8SkOjaHyEvgbSPThb+hndhu9KvWqnbKS+mM3kSTrYelqA6dHMMOu
XfBA8SW6xifMmEQcpGUi1rPA6XIzW+gHP3sn8kGm5W28kkIBRm7ijzWphpSOa8XJUcenue/z+1qq
+8+OiJEXGdBLsSh8BXIbmgfcm52kgHYEvWKo6kBGtr3VTFYonPWIIlA76v9R0qn30mGxD9j3O6P8
gkBy0vHpAp5yvSmcVKSDudhWoMx4tbqOXWmta+hV7t7+/G/PO3RTgJYrT48oty0ny8JqtLIdrCBs
HeHLUha/xmmTeoY+WeeJZ4+bO2H2+seDrs0W0EVAYVZQzPXk2I5VlSlYl+ih2tbuYjvz+9JRvoSm
2jyW1VL8aKzpyHF4J6RTNoQTuRYs0BXbtnnwNEqoP8VWgHh2dE/BtX2dDWoLdqRoaKtSL62VKnzX
OGBOpsl03iEfUgWlSROztele61b15w8GymQcfWqZK9R1iwmKezuM7FYzA+GE4qJldX/G4bY+3V7u
tzcno8BzRY8PXBc0u+vlroQeJ3iXmQGOd+LSkE/4KIn4KOpNPFLKIxHZo+E2W7fVnLZjV5kBLCDT
a+WqOTkDCF7Z6kNfTYY/z9I5/jz26KhpCFH++u6/1aISITXSIs1mMGlVc546erCiksaD3PJtwGGU
NUEnRmP2uO0yNa2pYenQmoEZqpmvhe30MmiRBgRPYjwskR8tEAfekkxH5MJ1va4THwqNYLG59SkK
0/C+/nwiqpxczJUZgICWvFm0yOHpor5LMms4akW8HYrpAedgQSEObSublUAehwTSCJJyVO9g5IV3
8pTV6UHQ2ZnRKgCETQbde3K6TSpDzSCPIF0ZgYil6CFLUvUyACMKytoqD6L1zlCwamnUrEhGWFib
y1XvY8QmihhedyKtbu5L7eE84vhVuRyVgnaHWoXtVq8y4Fmb7xS3cdI2o6MHhZGUgTQigRuN6nhW
4BEebMadqI0nmCnjerECArZwbBppTRcvuh7ggg3PNgsRf4wj4528JNkXpVHkMyW75eCr7XQmWEZO
gQ6jGhLUljIvKzyacKfW0LHlEVyPSNtNle2HwtLvB5E16GAO+usYqT9SR0s+ZBowQrxgkmBaHOcc
Z4Zyv6Al4ptC74LIzkRQtY3sdogZPVrh+Pl21NtZo19FMvJl3OMQOrs+NrxIQh6BC72GXLcJdsSG
wNNBol2aPIwvtwfbiXm8O2k/szYrTnrdG7/FIHp0jo38kx7giq49kHoYZ2mWBnQOMUCZpXz8Y9Q/
aRbwHl67SHOCsLwebxTVyBEGkRsuwDYbBZZzbufJwax2dvQvthKGzqssxfbwWOmQ1pVIGMWc9VfT
EfMpEkuH3D/h/PYCrj94E+R4yEJQp3kEBHwLU8WRXBRaalEVnBvlOXTaCFGC5CjV3gH7I55FFEeE
m2Y2Le3rdatzazKQbFUDzIqle8mxw9c2iyq6UuiYZG6iS+XJrqvpDvex6d+8bOagmPTprkEf4pkW
jfHgmLRDjaQuF0R3hECfQsnwXklit7fipfUARZrvDRHPwZ8uEM1hyplrzZfDZ20CWafVZWdWthpk
BkV2UYU/bLuJ/ssgq5QLYqDamhFeL49SL3mPiLIa4Oc9AJEr229mVBcfb0/l7WHBJplnHtpSFIno
u1+PoudRliJGQGkZhT2XPkzsLV3HMwEYBSrRyZHz384T53pA9XpAaYTknU6mhdiF1N3PoimpXcb5
v2OZJffxYwzXT+kHj+eZhdRLz0ssmeIAWajxrxynK9jglvPatmV9shJqnLwhi3NbIbB3e13eHjd+
Jm21tXxMQ2Xb8NOSpQa0Z1nBnGS1V/ckgtUo9y5YAO3gQ+/QDRgL7QCKuMQrrpLrJcG3yAHDhf12
EiGFCPWs8ZWyVDypTqcgLCoq5ch338lV2fooNc3+kOmSZxZ1cRBj3h58fgjmBmsllwfdltqnO7zQ
YHxYAY5kw2UM0ZbXZueoeLRTtGYYmAS0AyDMvMEoRcUi2pD2NV2HCLo/ZKVLFMa9W9s1ryujQv1l
RrJR4EL2UIGGRiFSUQ6+795UVxPKtd8Ijm6LyyrTmGcPPf8gjiwdz9W49DS51/84kpLoryBj4As8
LbYtRrmylXI1ZAqSbrT8cB7nS1pYxen2Xl1TtOt4zSiQeJEQWgU/tvtH7psJFo26UtosQIC2Ml2U
xfp3jC0e3aoC42nM8nuVHOAg9dk7JKvM+VriXbV71h/2202LpGwXilpnEZfKeuhaIzy1ocAqXCmO
htqLU0QnUm8gpoiTbOpSeCpoUjXzvcZ+KvwhpaOlKEmKq3LHpW7of/6Q+fVEo0UEgnYl4FxPTUHp
upWm0QpMdS7v1D4Rrhhi+yB12J0V8X099WsA3sxqUOYVuD9RWSgs26NrUvEMT4pLko+ftKkW729v
lF8UsTc7ZW3EUaohfdwe8IS6Xww+kJMHqOlUFvXkhU6vgkGew0CNtOhu0QZaSFQiAK8m072KNySk
j0pc8gk9XhLFzlfkTr+TUw3ViHwQficl/8BEVJ/o5ClAfo3yonRKdd9lw1+LgF7hKGAThjDvn4vC
0k6QHiIXLZDIV5Bi9zsFHEqUhgVI/yU+357w3vpSRSM5W6k+8rYvrdW9Vs0LFRWpEWogRBYGlB0Y
D04A7UdNOcKUrh9su8CEtdVbkz4AUv/X2yajASiHsW0Gc1cW6Oz3jmexjn6Mp4YXRVrlttBjLmju
mpeR/CuAeYIxwNjEz4k+2pe6HzRXipY5MBYMdUSvj94swyQZ2lxx0dIfnnpMfx4j7kf6JnZ774T2
dLHNYfT7ZQV7jtF8Zy1O4wEBk0vXQU34UjUh/sg4e2gtqrVmabuMYpvlhO1WapzVWUsfygltgf9R
KU0XJU1jBVkOgbKSlvZepNx7C03GL7c/zl7Y+n2tNpu/UuqYPUaDqHXU2m26XPtsdIbyXIep5tWa
ap6RlzM8B9CUd3vkneAPngshOYcnL0WEddv8FremqHT01koIy4NRP/YT2uqKaNvL7VF2oiPoOK50
9EzXGLlJrUDJTpkJuzkYRIftozCqS6KVj5MxtQdh5O3zCjuu30ba7Lo815A6FxFhJIoMT1OLEUsM
QNrSAuTIkrDMbWSp+S+LCHeCHHhNUrfOJhJ8jq5uU24do5jOhVNJ9AzSIzzz3iJSjac9tjaAjG2h
MK7jqNIrCoVZ06NQI0sFemmjet9JxhFmbncoosUKoAHLuzU6jqUmiQxFWCSb2f9i7zyaI0fSNP1X
yuq86IEWZtNjtkAAjKBMrS4wVmYWtNb49fs4q3qWAcYQm31e60tlM5MOOFx84hXNoXHU97B902NX
gVJ4fWVcaH+Q8jwbSizQZwuwKvIBzK5pBpJpWHeOFddBF1bZrQ4HK5idsP4mVfmfqT33rjk28XVi
E+sNZWu5TS63N0Npfs8B/O/ERP/DY9H/QCfuAnWnH0sn6YuCfaGVsnxlKZhmHha7UlU/qWTTteF+
IUuRTMtDXax664ZG093Yk153hwYHjKO5VEDP0DlqvmS9PO8VTy+kjFTfRZMTeDBeUlvRIASu+Pgj
n0iPTaQn4qCu5pvVsb4pzvoQS6CqZIUERof5FqdvtGE+jmp8NwnE85Alb5ZaOplK+akyem/R5PvO
krxpRYD29c/78ngh2qNwx8UDGwZxsPOv29F+7NXKWAME9cMTKm+DJ6MDuLOIXt5tYhQydOEzTJIo
WlnP1pAdysaAGNkaGF3ckA3kd2EW3itjZ3qWDNXzV9+J24iSNSAkeC0vKjj1ECYGRCU1GFStCSAT
5pBYO+nj66M8hd2b+1OkHzDciYioPGxeiiKRtXY55XFbkkKQAcO03DhGNPp90qP8hR9VUKhdfYxw
PnHrtZqO2Ns1B+Li3F9mbfIlLAP8rFjSo5Tn+r0zpOutOZlg37le/dRclc//CzqGAgrewK69xvRa
Lq3JB9eiuzCm9pCNF6BxLFmq/eiDCQTxVoZvWZslsjLdDITG3vel7ioXfZ3xkMo62u7h3HuSNqpX
klqsb2KnBHTpJBQ/isI40tjf5d2/XJs8DkUqwWyH6bX14cB/d17S1DGDWGBburZAxUiN9Csj1As3
zVcEf20p8QqhTyjn5s92LEeI53nmEtmP7tTKQ9BCY91ZXuK7vvjuFFOAkpN3cmGeL2ZHAtWTEywE
XRzeEhKV780sat73I2LGtSz/NBOrPhZQfgNtRaHy9VV3aU7I0mjvodMFU2dzUavTmKVmGpoBqeJy
UJJ5xawo2fOHfrlf4ashPUq9iGgUVcbzVxyUcOooftNoq3DnNcJhui2X/KMOT8NPe+fXkUwMh0sc
eEyL/GwLURBUjSFpLTMY4tDyw1lLDo2KkvbrU3ehkccweFbo1KLJPLeiX0UXa4o00WAqs2xwkVHK
PUrun1e1cQ4L//1tWpDcaFvjWosqdKftO1syDvEwf3r9QV7OLhbzyEwihQRDDWHX89lt1U4xo3xS
g3nJv5Ksqp4hQYCOnNwGklb2O+v1ZazAcHDGhAmqSQFwU7JpjFGnl1qqgb5K0uBSQBrcMS/iG9Ws
9F9uBJ2PtV2e3KmoPmYUAkN5vjXN8YelIqf5b8wfhkOoVbP7MG87n7+8CjOjNUFmLgscVXtwZF9b
6sq32p6c1Fr2KiOXJtCAfC0mEeC+LkLaZ7cXlryLAAwrwWzVvVuhV/dAGFn6naHM/uuvdmkoCngy
BRJq2nQfzocq5QJFCbS9gCeUsj8kQMjk3sZ6zQqznaEurUJTvBaHCFTJbfsTXV8I5LhCkGrq+oNW
1fU1Mr+1HwEDvAnrstlZhmJVnx+b3MUURWCoCHLmFuPHcb1kcVLxaqtMSXCirOcnWL+S8fWFH8pN
cZBgJR7m3NnbAS8PTYZW6RHAxCX+2PpQAjhP1C7KlQCj+/aqwsHELTG42ZnQy6Own5E5Qn1vW/ZZ
e2lpFDtRcPNVdK8fqDChfbDnb3ZphdADJRVEdghy22aF1ENbI1/KZxOuALC8lhXrzhoTGb1pd17o
0goBlMPNS+IEYmWzmZHSVmCWNUogp13uptFsHtp4UA8Rmb/bQyLeSQ0vxB/AgxVs1ZDxMpCcEu/+
bKMJlN46Schc50qfvJFsBIN0OTLcDE8Gv2ABxa6GnvjBdEL1KDfyetLVpvHa0uq8cKrLnRX78v15
HHIfZGSEqNu2dRJ2pKk0teWASpLpL5U9gOLLMHWDNupDt3r81b1/PtzmWijlShk5gvA97GwoUHKT
BBP3ZQDL+MPrI71cqcT7bHyhGENctj3QOpQUiqJkJKH3ceU04eTnStnsWM+8XKm0Erl5qLeSQcJM
O/+adlcisVs5K2JzXXkiJI+CEvjnidLbXov5CSF/friAREN+CP1YYEG0oM7HcsqmiMg25WAYulDz
JnkOv62lamiHZkL5xx2lLswOUx6uRGW4qt+kAE3rIGqreLjmr0yRX3VqLF1JYVaPCBNK7dtltrWv
o55qjbdW1nqI8ey7b+JpKDFQWcEC92bfolJbJnb3TpWG70Y61h/xCksVN6yH9XO6hu3k9u0AJTIe
JZUORTrl+UNsT+QBhZI2Cvq/EtOStUBfZ6v6KOeTAt9Nm/RvRjdwBs+i33L41c9vks8DRaFuIJjr
myMEVyd6puYoB3NX9FftnMjkqHH89fVRLshmceaKeiYdC4oiW/WDmOAUKhoa8uEs0fdNpvi+LNcW
AT1UEdJbo16kFJ5DaaQHrMwaKKb22L9x0kGj5hpqy20iGdNNNoT9Q79mIcxAcFZ7iak4w84XDuuG
kpdorGD3tAVfrJCe8rZWeirKM9ryZh179D9sNIcne50Pc6VLq2tIqi1fNWOOXWcYOkB6u9w0Juog
k94fHHChN5REwkeja5NCmGP1+ak2Q604Wk5PjJD2jQa2Iel8o7OQCdWaOnmkUTw6V1FiMECMiOzq
dhrOkVCybIiZFdir0iWZKRUXCELdeHpXhUetpwoI81lV76H5rLeJ1VnvZH3GgUxu+rI7hBaOYS5q
ZXHpoTY5+IqKWImnhIYzu2klj7C7RrW7XdI691L4qjCFi6x87IwSc9dOlpSvCQHKXVLhuHJcioXq
DQrzqm+j/V4BGQGp7oUpesRuF7f6fMhtYxhvNafoyLi0GL2UmHYklWDK8q8vqJcBBEgcAjBQCyCa
9C20cZKzRJ3LbAm02SxvBKf1oE1xcd/2EoCWwokhg3flg5nNe8KzL89LRgafQQWRxOEF0wK3VNrA
Dq351pDHowos9aDZ5bizFi+MQtao4a7CzWehWnF+hhFk6tKUUiTph3RCSnbF+kCfzV8GiGJaIfa+
YF8S+G1OZcVoLIT5+jWIqj65McGIeYlZ2P/GuzwfZRM6ZA1Uca1tV8hFzXAomqUKHA0+1+sr4uUN
w7sA+iBWYMJQkDifscnOJgnlK2YsKxu3ahPN1bNy9SJOuJ3k8clycHNQAKQDK8iZqZG3bZKOJm+1
sVlUcB36QHEhnov8c0tW1V7nkrpyIkh5c9vNclTeSFkLazrWJnxmInmpJDfVJNv0+1XvH+s6Hm8d
W4/DKz1cmo8Ode/Ya2sJ7lsNKRAtr8aRXKddB0z7qlK970M4s4exUdK9KvKFHcVqE5UEYbwA3u18
/rIMg6iF6miw2Jl9vUx9RBunE8RaWS290u4kXyoWKvJxbP3yHSRQdQwMxoogZkvEysspxREn5dNF
unzIU+jxlJDlf2cUgRgUYDebVPH8BSNwvVay2EtAIkSd1Simg6SFe+nFyzhREAPI1/6FTDkfpZXb
AhKjDgVg0eJPqzH2V+AU86sKASCvcBCee33ZX+BYUuGjUSOqGOAFt4HptJp5O9CLDQqQzzd5r46V
pyTr50gLEd5mc7tzTTTsLIrxCbaU8wYX+frKAivpavZYvmvLtTvJVTRiBYZ3gzTKyL8lFZimSW2O
etsQgdfpD72X44/Qh8qdI+jlfInTh9OUCgiwhW0n2exqa5AbfQ5aXZmCqS2z23hJzPehMasY+w7m
TmB9AbQiOltwDhGmRPlB35wTBDdjiLLLjOaTA4I7TaLrJO7C61mVP5qzlgaIlEAgQfPwSM5ReEql
D3dJrX18/btdeg4aNiLoFp16qprnC6VZwtSU534CsFrWX4Bt5ZCD6P69qeqo/VOSKMoAEpiK0tea
aXlbKlZr4QdnPZb6VOxJVbw8PMnthNYbYaDgQm5C5jlPDJbGk5o3PUWttYZbA6G5Q7Hk6i/fBsCF
KGlwawtEubG5c6w0xjQqZ6hxnKJv4yINhw74zk6+cWl6qV5TDyI2ENzyzfTig+WYo5lPAQXuD4jq
hF4+0q1dVgRj5vx27Y3r2Zp0T1LHk9Gnf1Bu2APCXUhhSRVJqkiriK0BRZ9/YnUxrDFfYpZ1hoaS
wUrCY1GNHnJda1xqexVNAEcL5nIovH5auuswxcuhSqLeK5JR3zkpxMI+v7R4GipWdHfovpBWnz9N
VlP6GCVjDIrE1N7VXb0epqGKdtiEF1YSGu+oqYmeJ9X6zTWiNDb0iI5RpEZtEOKPuvf9ag6pK0ta
t/NGL7ougrIoim1CkpTUdVvLmSYo4cTTDXS2osFr1CmSz3mtLX+aahITMUftWrkmEsoDIWs9oJaP
/4xaFIPuw31OyeWaKtMB7kVr4Q6RNn1qy1GRrnETTFuUEvKSCBYmy9vKlqt3Fgo/P/Kxwt6pxBA3
HWWWDM5f5l6ytL2KxWtRg+N4Eu0OwLnnX0quS0lHNwwTG8BmPlmn/XVGmvn7UGrY8PWx/TYPjfyb
LWXRSa8m606vpdpFxpnmUYLMda2P7U1bWOrippns8FKKdQR+C0I6hlP++kG2XVbiYSmDUqEBbiQA
A+cP29a1ZIbz0ASTXlpevK4WUcu07kR322uCUVhLiJhQtEY+atu0D61WCASkTQBoDJboQI6Tx3Xl
hsnyrQRI8vo7vQB7iuGo70IsA4MvUHDnL0UwZvexQDUhX/zdiMw+WBtCE0WR6mutnfOjvRodmMpG
e6vPsX6UZUxNnSKVjp3R/JG2E7epGnW+U8Hz6ObCuilm+eQM0rJ3zl2YfpWussD0ouNN///8SXMA
dvFINBpUsRnfW0uT3Gp57LxVe7M9KVJFc6jXwhYjirZ6Bx1zeZdalSj6L0BUUj2tVW/tKu3t6uh7
quiXHo0DmHoZ2QVlmM2BUy7YoRt10QQzLu2w+LQ4yKpoz9bhwmYh/GEUeAXUl7YFDKuRcYQJa3yo
lza/R529u8NmavSGpDTu6rA075ChzfwYXd2dHPQFHpRVgpMALkrgzQGDb5lXYaEivofVSZAbxafC
rBw30mR0WNpMHt7POITdhx38V70Lv9aZiThzNk8733973KIjSc1etimkQymiwnL++fFwNtTJ0sZg
XHEhT1qzu25aSlcoaTQ7m+LiUKJRJRSLBPD6fCgkUKWkt5FZWzP7Z5ct2mmpks9mUe/xIF7Mq3gp
k2SA5IqMAGnY85GQCq+K2irGoAnxIZVjXHmsLNPem0sb+U2GUsuMat4hnPL2QyaXq69rv8wl4BlI
ikVk5hDKa9urxYyYbWV0hmC1AV1oSdFzWfR7h+eFORWpt61TfZXxSd7MaWqsDrzJcIDpWmbgKLvQ
I0MabgqS/8PrZ9qloeBk4fQMHAl8x2ZS4w40nlWZA9CTnJNMj/Lrqlqa63na08Lb7kgxdUBC2RcU
yzFD2KzJ1dDmKY7ot8eWXHqRRJtlsI3s2OKa7Wqr1r3DvLcPAAntmWS+8A0TQ6MnRaWZq4K22eYl
8WvT2qluhyBKlgHPME1xjXqAU+9EravEa0mhNi6b910skm95vTIHgGeD0tY3S+zUx1AluWW7GYGm
FRn2hvr6oQnLdCfpufQthAG7ANoIqI34+fPeBi2MMAZPGsgTiAQThfqrNqpHH6ywsfPZt4cwiAmB
sSaW4Iigjb/JegnllwFv+SZw+lr2Fp2AaJjCvQvzSfnjeXDJMAZ1MeqmAu4GL/f8jSh4go+IKlFF
n7PYr1qn/hYCLF/hbafKNf31pvSyzHCir+WitopLLTtN0NTUphAZXFM7xE22FKjkaZkv57F6NU2R
0rtGM8AkqUco7G5R5SNENWrsM/BQXFdcqbBKCe5tl3zujZCsKEXo/02VUmimvN4bYK3SNum83Czt
H/wO+aehD/3HWtei6JCO3VjSVoUD57KaOGg6Sf40GH1PWJEaMWBTfZZSXy1aowic0EC8wy6V4a0x
KljrqvI8Kq6kJNVNI61t0JWF4TV8hdti6DAMpFcQpV4Cra52C7bDQ6+PmHq8vqm3YRHTjmCquPsF
s/Pl8e+k+qSnRh3k1TgfZC2rrybHxYepVhJrZyxxFm0+MeEX5XuSdYBU5uYToxGyAM0u6gCIa3so
HDU8IOObAa2hRV1bUnhA83Pvdn/S/zofFYqaifeqqBAR922CiKGG4gm0O+ENOwl4aKLn2aEwW2E8
Pq7Og9HkzkBTcErB+ob8GIXDVv5uWDFe0usCLyUxl/AbIjzr5C9mstw3Q1YZV3rVd3Ggqyjchm1o
ZjSm8rX2ZzTzl5PptMm7BaLu6EoxLG4/afpQdUu8HfzQidFK08jPZ09KtRkfIZI/9UCbFo69VfQR
rGgixiGwpijJEIpQZNTnWf+ZiznYvPqTnWjLqc3m5busFyO9JbM66cLWcpGxwmIYffggsalxkl9H
p+JeMGCZvL5ynvqnZxPrEJixSxDg44olgjzfsWXTy4VUdxn1Dj5nKqX0TYthWN8ka50VkEqqzFXl
VivZQ1ncH/u+1noqZr30bc2RpTrJ61j91IY1Ad9GqdQdigKdpiVOLcsNm3F4NwAdfpCVsfGdbu16
X1dCU7lC8Yp5KkYtm2BzC/uGqVyq4s3rr/ci9+YYYrEIKxgNACAf4Pz14njQ+mxok6DHDxty0qgP
60HXpOZNuDiShVdk4tReJsXcEzmsufYwzrWTe/UMecyvbF2hUh1Wf4WM/3Emqd7913/y5+9VvQC8
jfvNH//rLvneVl31Z/+f4p/99187/0f/9TD+bPuh/fnb3WPd/RYM5Y/HPqnK7b85+xWM9PeTHB77
x7M/+CVAw+Xt8LNd3v0kJ+2fhkMGXvzN/9cf/vbz6bd8WOqf//z9ezUgxMRvi3is3//+0enHP38X
V8x/PP/1f//s/rHgnx2qIimT71Tt/vpl//oXPx+7/p+/S6byDwFhpqQJ70jEtJx4089//YiunC3D
8bKosHLV/P5biZht/M/fFeMfJkgxKq+sY+hfgh8CSfbvH1HVAmECgoZVyNH1+7+e7c1f2+Gv73NZ
Ef9JRvf5rkFOU6j7iphfwFefApBnN7ciT2ncJ0pzUPtCRkXdlvF01lXJDaV8Bn7Iqltdq0YmxtXz
pXQga+TdAflQFC6zwqrdqZftn1mZXuuUvhovd+o3kI7Uq6EDIOU6hVr+qUIcGFyHgk3tGrPV2gfV
mXC+LKzuJjEBlnhxGum3rT0Nt6k9Lp/rSkULK9bH4hPKX+pHGuADvojZeu00yXwTznUFT6Fu28Rr
IOn6c7ze0+ZshuDpS/7/1f1srQpjn/95dQftz/J7/Nt7sfZ+tuVvj+WP3/532T+23/vk+2+3/LF7
vvDFL/tr4VvWP4TdIrkc4BIwC8Jr4a91rzmsbVwQbGI4aiyEUf+97CVF+QehPCuSf4fDGdic/173
ku78gyIfHXdR/MT7+RdW/fnNTwApTNAFUZzATkDRNlF1mixzXyHR5WFM2H3INCujCa+Yj6OsYwmk
ja1L30r2n03c31vvufnEk2LT/91qjIoZHUpLVBAYXnhJnZ/g0gxwdxa+k3k2UPG5V4zb3PqjdW7X
9J2O8/3Yvu3Ud+RkPhRrF8DkQUk/NOV7PckO4/R1MCa3suRT0f7R4gdNWc/N6NfixW7NpyIeQUq9
xcUeglfqTXrkJemt6nwAtOWXHUbvuFA7GZllN3sLII8xVtxabvy0vlJDx0ObZOc+3pScXr7u5j7W
2garP3gbnvXevkvuG3dwUQ8/SEHltQ+1r73NP7W5q3iq65xen+nzfO3lyOLnz860aV6R45oZGY1F
IKHz9BC2XyIl9Zsy+XOYjZPe/fn6iE9a7699201UVxnmDPmHIetT5weNH/QH3BndPDCuwmN1Mt0i
eP/6kC/W8Plq2maGS1VNoiyOMekp8fOH1dODPT2Fi0PACub+wuPw6ep6Po/KMK5Kr0qpN1vfVxsr
Wux1QaRV1aci/fr622y6fn9/s2djbVZLbrRWMxK0eRE4Grf+YV81H9vjfFNdTV/K++hndK0+6Imr
35Rv4ys6udqHOXWnz68/xabJ8vQUdO+Aaz9pTtJSO185et4NbZoi0UVzWFMO9icQJdR/x8WvEe2N
3ERxaeK9PqjY9pulczbmZrUWSmvKvZoxJpnimAxXZb92bjRXhceN99eNdhauPT+ELixUKqtc+CQ+
nHwvNDk66ByFBB7Osyp00CM1n99GCD4I6r+JibumHYel64NyrYs73QGOiLeW/bg07XDsGq25qYsO
Xy4gUQ9SYmc/l8zUd4CSm1XH8UhBDsE7IYNDdrZtdCmGpHD+JZJLkpB4LaYvB8dJwhtNWlLPDqXk
EEatsXNknFcVaKsR/ZAz0H6gP0FBfpMLIl/mYOBQ0AlB088t7KgNaGnsSYeIU+DZp4ZQwTvBoaM4
Jm7GLfMgX6YxBU+3HE1bJHIq1aveTc3S+NDKcv0wV4tFm0NZZPI/YaWG60L47vXVtuEJcO9xu8Ks
o7fEf7GzNyeVUjujhtiHclQxqfKh2aGtTYnpqCeYW5t6UflrVH+LMbRE0sFpb9I4qbEoUxYPkdfw
ehzMbIeru/ngT7KoVLgodQvxdGCV55turZy+jLqoDnrNXF0JwQdMQpvmpLf2Ty2xpiMNonTnMt6k
U4Di6EYJvyB8mcj9X2jlVjAke5xZGHSZi/d1MchBMjjZR0tNs2OsaS3+ePFChoVnlHkw0gVvKKwC
2sWjYlzr7qBk5c48bMrE4plsNhOSZHT+YFBsvXFHFfGDCUxREJPmekmxoNFsjVBwhYmEHNo/sPu9
dqoEPES0jIfeacy3O6uD+Or5CqV/wbFARkJBBMY9kgzn38JYw0bBiGQO8DKEwKdPpcKqyEcIzLFV
xe9KmAmT0BfOlytCPPkLbtoYBssFfRnUKldOybkJ/9h5KrECnu0bnoraAA1e+Ejif9vatR5NHRwS
lR4s5bU5WE1nfZeWeXIsja54Zxl90riyPtbKQYuW+XtfJIZ9yC1tUdy1bdM3AIIhbU+qhZCN1azr
x0TVomSnMLk9WsU1SWZOSVLY8lI+3ESVgLl6a7JK88gZEN7OeVt8UVChcmf81zzsh5Ug0xRKbriA
uThVSKdmmSofOLTjJQs64Xqo22i+GG/YcdnVHPXDTm/lxaIXTyi4u/Cr0FPBVOX869Li6ACnKOax
DBcLx/PSVHylwTaberHqTgrdnEoJtWOVtKg02W3hp5GteLEe2pQ2lmnnMtp+VvE4rHrgWcDQAf1v
FlvdaNRgItk8prrVcP3FhZ+F9cTeUvaUzy8MJWy6ONwpo1AlIht5HsrIvTHQ8Yiso7NGP+V27Q8T
lWS/IDvfuc63ByzLAMMxysYCFAyJZ0s6VboG8WoDSO/Spt8XJ0mv+kKJD6pGvQzEq/4BYEXzOGjw
D80+aw9Z2rae0aS2hyJP7FlTU+3s6g1bF1kLHom2OzhbKmNUWMXsPA+INQ4xKzbCY9j36Y851/S3
zmCc5CiXvBR1aNw3qfrmcS/cvlr1o7JMA1Uyehoz3pKHOpSGG2qHZuxao9377dSX1xlKv1d9labv
cPo0fGVc29Pr2/7lN+OpQTSR7JE3gek/f+qc68tWuyQ8IjMNGDhxaJMNjXzMQ3nZ27vi+z8/YZgh
+HmwaOi8ArPfgqiMLHLMOTGcY1VTq7TbNErp9tBAodOgGO7g9NE3wy66n3GoaYGaKtmxWta6DNoy
NWzv9RffBsPie4nDE/qSTfOBc+/8zSdj5v8f1fBIQa15X01hRlfe6N7W8axlhzzUY1D8xjL0Xm+M
0o+SrYX1gF7r/goxv0NCKu0/VkZt2KdxkrrmKm0QG/FijcZxMPajdjuMbfpYGCkaIVZhyPVV0YLH
oqaSrr96q4mXcdgJaKwDRn9R0hftqTHKeJmwRz2gGBYLOkvYH9OhGXyjyMuA3mjqd9YKiLRd80Ok
4mH/+oxeWEoCkYmUEh1YA179+YSaqCOsNqo4R2dGiiep8/UqHHPzpkCLZ+fjbZJP8e2I7uiec7RR
pduKF6TyaNrRKkvHGEzLYdDG+ECpofNTGBeHWZdjFL2MyO0r69eou0+73GGqRQEFLU66uecvmdvl
tKRZIyG/XXZHSU4eK+S4PK1ZOeUzxH+lAtpd0fT1Q1W31c65d2GKRfQGVhQAINpHmzWbtDXu0Gsa
neoqMm7DYZHflKw9GkrO3v7YBoxiip8Ptfmacx8Xsp1F0Ykti1KLHBunQTbzYCGqO4wQeg+VQlPl
l5cQISpVUiSuhOCBSOOenaGFNnJ9DACU+siGBd9Jny22/r1sTXua3BdfD/YnFOynTpiI0Z6NNMaq
2tuVwuuRlRwMPXTpuCdfrXUMr7Ui1N8b8vpLIDexdDj6QH9QpVYpUG15dzrMnQVJoeiUUb+lc+TQ
/pOHKJjkwjm+Po8v94cYij1IzZmdsqXBSZj3TFrPOunStCpc2QRNXicrYNHJ0ErfbkPUle2VrESK
d97y5cQikIJ+AHXHJ9zAZmLnNU8djvPopMV2eZJsISWljvN9a4nIMalp+M1rsRd0vbxa2BCCMSk+
J4fgJixMUztXlMWOTlVczzMjqm1PWLou2DuvU3FC9pXChg1IdjzZaqhc5/RzGmp/ZfS1orK9E3Rt
pKeevjURBkQPmkCcE1tjPY7ouVwzxzkiRFwdJr0rjnFL+GnGTefpnCBeV7bGQc0l4+R06XKdofwS
mJE0XIXw9txxzMO3RZbJXh8r1XGqO0hm6bR8KcAY+liDd34xa+ZNEqb1G+Bcw8mCkn7KMXM6oBvS
n/olKt4oc6jd9YuWX9MiVPx0GkFuLDb+XTj67QQSL787x6HA5pJS0UbbipVMelK1K02VI2p6h1a9
X1vV7Y0vZXOfjOrOMXhhLBGsENQ+CVI6m6BlTitsC9syOiWJFd81g/PFUiL5RqnNyXXq/EOHL6f/
+o56kTeKfEMX8BDwcsRK24pJkqv9GvVOdEK960etaNHR7OMZ6QR7xHtj6I6DFSJS5TjZwe416zas
lnBnisXpdx4/8Qic/CRqigHrYlPEwkEg7VdV4gCxK6CCJuZcQxMd8LtXfXPK9tS0X142tEEtqlcy
ATrR/GYnw7QrtRo775NdLsO1IiXN3Tqr422+LP0OtEUkIedvJroFpop5nALOW97cqku/DAuGXvFp
ts3rqBLIQ6uwDrre5Vcds0n8HobvTXmiIaZP6c5u3VYkOZlFWYpjC9VCcratcBo4CU0aVynhWq1s
r1wS+9REGoAUR2s91vt67JZC+qMbc+ABVbg+lJX0OTFHVMleX2UvFzZtSA5u8jUDDOQWUW/nqVGA
cUlOsIKoCDTzARv69Sva2NpdG2vy6KXLuDOmiBk2c8+YADQAQ2Lnsr2WwjadupVC2MnU8sQPlTS+
I2Sddtbuy8WEzLyQEodqJeTBNgf04GAhgtdWcppK2cC4ulGPWrtqUP3kfqe2eWExiRmkvkKREbDU
JkhyWrivk5WnJ8Af4/UYGh8QSc9uqjCUjwppFG39Kr9NaySeqlJfdmS/X27SJz19FH4xqOIRNrum
VqohC+06PZX48/ozhkMCkNi4c6Wd0ObrdnbOxg9R3DSMJ6wF4MIw5vZc0vt+GhZ4UKdU1uLDZFoz
2O8l8pcwjpDftKX7cEi6azlq04DbKvMUQMrHuO9HtxnaMujlIXRTvKD/kId2cfusso6gfGFGNmsI
4N1Ib5R11L2hTgf+chpBcC7nu3CVbA8cqfFojP1bzez6j69vhQsHLi/GOUufUhSmtm2CKFNi+Mtd
eqLtmbqDbRa+rTaLG4dldJVa7U0DOvF6mvvhYM/8cE6WPfLXxclF5oV7jUwRXOLmXAI7NCg2mrin
OVQaf6a6fajVWbPdqlM+oTyUPkjNwseNYfkeDUvqb9XSsL+AAV2u5NGOj2rVfB2mYvW72ExcuvWT
Z0aGcbQlzbmV9Kg+WMTX15gbj+7YGDQgJUkvCVSmR43fW1gaer/mKu+IrFw6Z9A9I8bntCHc3izS
pkAJEWnMFK1ZPQ36Wil9lJtiX8oj7aB2YdO6dbk8vv5FLx0BgEg51dCuwTpF/PxZyK0r+BWAk0tP
jTng2FnNFWVeYSTYGn8jZv7HDsyFTSiUdjluBL8DFMf5UEnUDUrat6wdlDTcJJSjmyGS80DV5vkq
IxDfyUcvnKF4VLP5uHRxqd8S1Z2qxeaEBPikIMxz0PQ2gYTdtDvZ0cuoXmcI7ihYBlSQt0eLtCIe
g1pmegonczxSEom9Pukmr8vJt3u5dO4ldaoO7JtwJ76++H7U76HIctCgf3I+n6DTxjpV7fTUKbhD
Q2ioPk2V0755fYFc+mr0ogjjWZecZZuwbomGmOKGxFE2O4pfRXJ4tyyjdJQsKXtrItS+c/NdHg+Y
gBB6I6cXu+TZgkRwrmingfkckxRJtK4KVJC9Ho0x3bX7vRbkpa9HkIFbCCEV3a9N9JbBGIkci9Gs
TiluEIHIDr1Rrsc5W5HRX+7MZv4SSVHl/xuTSheMXU5fCs7k+Us69HvaEIWEU1yr8VWaQhDCsHhw
o3CR7qxENt7+G+OZnH0MBzp9237rm1J3ijHOTkaNFrMK6u82TPl0k0Mpc6x2+RQXbnuESKgE0UJn
V2yvCa3MsZptyH2oc6IJpAw4e3aEjT1AxpMk65UPibWixurEx0mW4p1g48KhRjyO+K0wEaPwtvmq
KPmaXL9mdqp5NzccjPkeQ+Jv82D2x9cn9vJILB3wbDDItzWvmM61kyEie1LGNPRRbGuPbUKv3EIt
a2e7X7p7EezRIRhQxofZubkflnSclY668ymW+/iPTFub07LgX9asKe4vqAWdcAm276ZqDT0wRt0X
Y+x2My4xyCYwVbn4kdQQFVp8Tc5Xbg3RowyVJT3JeIR5EBG4UzUp9LUCRZjYGhU/twrlyNqPvLRE
0jwytZhlENZHp8AB4/XpR0XhxfM8OU7DY+FqIcfd7CRd0mCbNat0TJBdUdweZt+fyAYrD1aF/8IV
sKYFL9A603/kbR42V6YeTrdzMxlfu76eKS6bynuznNu7fm6X1VVg23xOJWu8NqZR+7ToUya7S93n
b1Z7TiJXzmLUitQxomKRfR378h1FjeFhqNcB81FVK36inT3NvlrPxtc50jqbYyQ9kDjCWajXd+qg
5Pdln3d+SFDxrtD1+o2kxSn2sNP/Ye+8liM3snX9KvsF0AFvbmGq6D3ZZN8gSDYJk0h4//T7A9U9
IqmRevfViTkxoYmQRmoSqAIyc61//UZiIy4sdSn8xqQwDRu4zCSrJRPuIcZa9uFol1CbzDRx53BC
gwkGz3i28HE06vZD3tTUPJaQuS/yzuWiVl88V8bq3kmJQZcv52F6cuulOHWh5X/FAcVOg1qmDJ3t
yYj9YXAYzadDJfGCKhv7RG21+nRuyBcMjXyW93rHbki++GzvGTZyb8ucDFChzbSLNDf2HvGD6O7k
qlhOSBrJCOm565XrnttOfXI1pEYOsNQepFom18NcZa6PV6bAUVbts2vFqmplz7CNGKp1SHDe1HLr
ZHLrlynL7xJHcaA74pty3/RZOR/oCzPXMwD26QndWBEJNbYNH3A418KE5JCD7ft2zuVMNKyPiGU4
dsF1Snid1GBBNptOFxlttnwl0E88Oak+9pHNSfNgVrC9Q9nby4On9bZzxMDbLMJhzJyzGq+qR0tk
sXfYKo52qLQbqzqX43C29lXnwfqcSum3TdbG+9Kq3OeskjOPr6gg+Cj2EJ96s91ex2JittJCe9Ai
XHRW18+G0uGoU/KFvLrMW6+lmTEyHeLKFZHonXENinQsb6VRz9XesLz+wEyr6mpqhX24phYIEyL0
U9ey6ivHbQG546Fh4OCM43hZl2uTB23nCYwg1kG7UWN2k4O2GPKTVW3VC5uHTjZpjDLTtxVFzP5i
T2q6rzM1ORjsxliCGMcIN9Q6+7Ra7Pm5bDD2hM7uxCOG303fhJWuFpIXWKrf0zUWMJbWVYXwOiT1
vT7V41PSidyDeucQIEXQT/1gEIz04plFf21Y6/C4qpk28zLPRmj2S82dJFN+nhM4bQXdYllPVo/3
Z0CctFoHOnyeidcwhfo3W+310AgXLDGGhRiUg2U/dl26EHbOFvQocjHhRE36xb2O5cs+A3w0sEzI
8ARIsu33FHkxBCvkIFzlp0p7sgBLxT6eZveC4VKCXoAg2RzRny1DDznpXUae3FHZLPgLFJk2xIGS
lChaMt0sv3kT2KrvVpk1gO8u5EsYemEcpRwfKHa0ZjF4QYRhRfhuApKR9puSRFWzksyMEVUwqIRu
QiMfliUq0mww/GlZ8SbJcru4kEbZIYtJltI3ZieBxd+1zxW61K+KkZuHiFwxM1JTOJ1+GY/doTfN
xt0qyvH7BAQMjytLyNnVELN0QSc0NwvWWMGwaUqL4aGdVA+Hdtge35LcQDGtT7gi7iDnx8+oMvq7
aSnsJdABQ00EkoUeB9x3KsMUsqkJkEyqOtLYvL/DZlSeFVMTS99t2hlSp+ytq1xdDZru2tv63LKd
L1Jzqm+yrp54oAOv7m5opf6Stqv1XY1pfvy1TpaLNkcHCY8g70vsYkeLVz2rsws28GQM0KitI+/a
kjxOwG1rwKs3MgcZe3EyEu/0NMZl+uQs2qT76gjHxI9b1RtDQ6ze1dJNnhF2FQOkY7oj46YYHGQg
C3KPwscfCTNBVt6c8gQGgcbWKS4lhkzPVp0f92v2VSW9HBkeicEdDc2QmIfCaWsV0/oJJzBYpxj+
wHKbCG6Y6zbkXajSizrFok1qpMYcVPo6JkedgudwyMRKuRxWw86jLF/bqy4b0ivPHb2niS/zJpHd
CSGFX2kd8zy0Bw6boGdzhwpbDieYyq5LlPMCP9TDWGc+e5Z3rxaJstLb6osZyFLGa+QSYptFGFFn
N3lhJA8CB/w7fn2L1Nv0eE4rYU5HazJ6DpmeLBYfSKd6rUhmHHytV+SthA95O3RF0/Ghitn2tWVW
6hD73BKDqpJaxMc0YEk2eaB15S5DtS/mWj8pGmHybs+KJf1y6JU2cievTfzGikmETlJRZLwTvZf7
HsORqU+FiJa2rBGOOdRXK0ZUjj83aZ+CehBF5AtvSjDbdmfvsO8q7WEck24/JdPo+rZWSy2o0Cse
8zIbDO+N2hnDcpgIdrGrfnb8wqj6s37wIAgvpV09yKbpzmsKxCEgZWQefTsFcA50ReAzMNUJJFC9
GbV7JbXwj61Xr/qjj/wtxv15/VJe9+3LS49U5D9BH0I5/PcM+p/6kPJ/rl7q4anInt8T5rdJ9E+l
iPsFLiVHM0Rb7ETeMeYVR/+ChATkEHTS+cHE/akUgRWPdARVP4MbOrct2eanUsT5skHyGHhvk0Ty
fbTf4cyjO/lQZNI20ULQaFN9vnElPiNOtYJDHAMbLLp7OBvH+dCqy478rXndCVHkN9upMkWu2U3J
fo27fNx1Tt/C++6a4rjT1EoPDRweqqPOggkZQRoY94MGEz9gjWeP60DuSbgWlfG9lnEtQ4HCSfo1
hIzbMieMDWpMjPug3ifs1BXFRXlozktlw/Rq3dus1KoiUJcSit7YG1SRWemauGU7eSOD0lmYRQu7
c8VpWcgu8dtxQmfnMRpB1JgDS+67ChudANadcSb03rrTSL2oA20gQs7X5KxgZLV2Th3FlTO+wJ9x
/NpSyhnuZubIA0HTOYc1cPaIj6IckpCDp24CxUvVp9Tz4u80AjS3ZtrrZjjqU3+Na2thn5ZaV3uB
UKvhdPIQaB9tkxSidGqYYb5s4ZVzCq4YkHfYg6S+TAD8IQD2ervrObnkGdtpP4WdNyTXMscz7EBT
i2GvOTjw+UY5tBejtSZTOMEKeWT2R3Hj2Px00Jrl3EU0ryRcGXas6MGkUraHFbhl+i3tS/VciW21
RrTnVmjpTFeOZxwB5rTvsqn92klaK5SrZa+NEWzghpEiWU43ujcLMxgzT56QADdSzGSzPIXJqD5O
jpufO8JynjgszI7YgoU54lwNpKFoSW5qPtOWHD8Zr7+rG0+4gVG7KorEmZFEmMaK8bQ6c0L27Jyv
t4lnTZM/OfGsMnIinHzXNCklfk7yaRZQhetjALGtxg7OINXrMneIMPG7cR2t/apUjXFk4p6kh5OY
CKOssIllJGtp3ZWSF2ARuIvFpzUYMlrIunVe3KJei7NNmncFhUZ1T3Jz1HFFHww8MVaTGiHw5ljI
0JUzdqBFTPt7XDEnnA5hVbVNMOqLjkcXa6MPu36uk6CgrMMbTKOYD9AVEpOpgnUq4SAtCAy1MIp4
rzSueWraMu+DpO9WnpsCs28/Q/OVEHOXag3SqhuuOjz7B8zhnelZk9O2dytQrP1ExSDqhCOlecj1
fmk2y+94Dqjf6tp39Na1AkWM6+Fgdp0eDBS8TtjaxqiFvVbGGWcVRW7otqK6jqc1TjmelMQLZFJp
tb8QN++iTFFiN9LwYynRdwnla9+1aeF31qzctdk4TWEmHevOnSb1qzdOMvYroZcOT1xaJksrbiPU
vQ616Nw8e9hH4ZOVq0jGSpQ6IM3t+MQIebxQ5nkrS0aMyIi2kPK1ldWIQlPoKK8TuvXrqZcvS9y2
w36212ULnhWx5o8emQ9aplGbuVYrg6KY8S5jrN099yNuG8FUrO5JnXgLrIO8Ydk4ZN3dpIOwznBi
WCYOR6/RQkh/cudsIS/BmmBnE3VYWx3Kgk8ban2v1/7Qz4MMq1owwMc8pa5C3WpxRFK0XtS4pblm
glCzJeGAgp9j3xvWbomquXBOW3XU6oD2jtgIb8brKaCUnmkCsXU2jvXEUsNGquqz1OPhsWxNe42s
KfUK3zWxuKZToaPZz/j83Jp5XnYBaL92bfES1mc2ORhlhNfw8FW1sSvwGRbrHtT6ZVaDAn+5OsxG
Xl2k6Gmu8wsnzAUyHoEWWkmSPJEJZ56qvUCApA66obB3CpwV6YChA7iVUiU7c/T0aucOhvhVusZf
Tx04Cow+AV8Blhm3fIRabCPp15WeJ4rXWotixEq+1sr1j7rjb1H5T7DSdrht0AnYCfFfxB98tp3R
WzUdurmdohkNbk913Cp2oPYsBiTE+Wmaq21g63n8bRKpxdipdAf6s7XevasNLv6AkN7rMz4iadtt
kB8EP43RIGf9X8giIGnN1NhGE9mV1I7cIR8fqLK72yYrTQqLf5Uh/+ZSH9HJ7VJM5ojDgP2+zXQ/
05XLMva0rsjqqKjgxgbjxjCMhDbxlLFWcLWTFiW6F6ZSb4jxVPkr6Miv/yGL+62K7/93BbHHcO5f
j2YTKH9QEO/RWD5+Z2L1p4B4+4GfZaH2hSwA1JIb2omH1ib8/lNAjIUAohKYqxu7ebPc+1kW6l8s
KjgduhMPmfqPAcLPslD7QkgU1P4Nlea0Aq39DSnl5xcWGSN0MVxRXAwNmEV+Wp4LjKeyBssAGwPb
6czGBmIYuwNr7n/lqvkGWP+JuuL0wrW4XZg8UJn5p0/X0iqZanPR5WFjecppMYyolGMTeVC3fNNF
yp4nINekZOPQusI9yowiLJOlDt2F49C0sK8QfbNnrkI8hCjNyJZrt1s2ZtMkq50cK8yaRYvfhE4v
V7qi81fypAODYGE6IXCSwqtW6sfe+MVkYoPiP30y04bBQ3YYcD0l+8dNzik5vUTM5VdFK9DBeGqg
zR0RNBb1s6GwvxfY/wEISusXG87n7ZXvlCtvFOtNkAuu/vHKFO9j72EIE2pamUTWKMuQBINfhYd9
mla/PToLYR2OalAPIEDwfr+fZzFb0ZDXeFnI0H5swxbKcSSGdAhVr3RijnijDfXcjYtA05L4uY/z
5GGp16/NlAPfaUKxrx1lPXI46/e1lH3rWzQKrynWE5czLrMlmOfUDpxjVeLBGRjy45nZ/Le8nZ0Q
r0oEtUhUjGOjEf3hAMH669uK/e8u9m5Tosf8p23s4DHrs/eb2Nuf/7GLOdoX+Cac4ptjAW/bv/Yw
x6RJpd8lCRNCKENkXv0fe5iufgFWwVwT7hXMya1//dce5n5BD8CgA9uKjfOMn91v7GGfT0JIy0iL
oAe6DGT426d9ZXVbg1DF1InKkWLVz1BY7TPheofVksG+TXSvOgVBVl7mTvTn9tziiPLum/o3Z/F2
hffr/487oMShBEGa85lcpeeNIIsCQUpSVmLXNoYRmGmpRbqIf0HK+bzetyuBYW36c51rfaYDMPlX
YglZLZIapg9qvZIBREP8i8/z12+U68CQMVDzwXt9c1d6N75O3YJufzDNSBmFet5WCx68TbV55eXU
VOZOl0V/0NBJnNnzYH0d50rPfrGxbRPyj18pVE8OQHwckZRCffi443hO2Th5rpvAZ02HfBfInmxV
jwQWhr2zzQzEUONfBVjpb/zOj5fFtZhkAPQOG/vJ227r3Sf3dBlvyYBWhIEikvsqzVL1UDELA7u1
VK+9yJu1FhJ5q030bV5DGwRViSbQq0V1nuD2fluv6rT4oyisk7K2C/goo908igyGp19USULDSE9x
3GgrXA4EG2Lx5y0OwveMlSlLlsarHSxLyUbInWqEIKDXu1FdZjD7zJp1x2+dPDO/Y1yLYYdbKyUp
BtoU36ZGlt/zsPIrB4nQkysaMe4WWOP9gcw1swhs7KCuEjRN3+jCLfuyt9JC3poCRRFx0UuTH0Cl
sx8Sa4nNM8Qm6XArzKXAmyjHZs8thaYH2lsHovZy/Oq89SUangg1TLBCv05sh85l2ZqY9a2foUvi
7KN/oc+B+kDPU27tj93k2rOxtUTqW3dUvXVKSP7pmlZT7e2geeumTG10Tt23Hsty+Np9zHqBWYHm
UWDAyy7oyXgpjF351qsBXtC3jW89nP7Wz0n0mGnYb21e2dLgUzFs3R9thNxlrtPSEw7LCrDNdP3M
3ZrGpE4wrNLIc/H8eWsrnUlm9Oxa5j7Lt76T7Hd6UH1rR4m/y/fqW49K/0a/arNQKEaK+kXB9+56
fetsxzmHmqBvDW/jZWbqM3akD+brHC9KemPsweiSixxfZ592Hpm6uTXScR8Tf6B02kGrTCPJY2af
XRaMhk+8zvbu22RMXyYiHToKDNXrfcddjXvML5p93RX93jEV91iKxRmPc8UzHxrwvwu9MSrwoE43
j8oBxojvAMyczjMKckolzbscsTttQzvDAcrX8AbeJaJCQVbpzBkJiG7sAJKluQYjTebZrKUD0Q9y
LrXQownJfEtX0rtajOklapJCiTKz9gYyyV07CwoSayIXH/X8TuKfBYyVZI6wj4YBCSoRhI1ZHs1m
Hq8nnphzVGu69K4ytHZDkCpYmQZVJ9Y9PZ4yBvriWlimxyUV4joo6xp2aWVXB+ZUJE/muNgkkXtF
Xvt6XLt20I+96TdelT/XTrV5SfUrITkbNFQFiMYV4zw3pj5mzobFUCSo3M5yQllnNLzxegWkVT24
gHrPSc84DPheiS+XKnfPU5E7jA6sOrltBod3PJ+07sVhEHPhZYhsArx28ssl0/okymO1oEbKZN7t
YCJZd6aiym8toRGvIHCK63tNMX7rVjd+gnA+46mDgBe3wKm08e83AfAPACet+HwsWgTm+OZnRqA6
yTAEeVHNms9eXriBquKf6LeVYJ1oTu5d2KOV9qE+ltrXWMYGJM2SMFImWRYGBV2Ghb/aoyH0bbcn
3EUMC0m3dqOoRC3rw1a9QqrSd5mKsC7UkeC+IYPrQ6PYSkpSW18+Wkk1l6itIXXsSjkwTPEMRTd2
1UgZzmJ1Wz3MMFtNwxgaKJLesiNDoFXWIjk36i7vAkNIssRsqIlyP4xGnRK0rpIvAzhVqPu1njEa
6Vk7q78w6ekw2ytTtgGVQaVvj+78OA8MskP4pbUaqbgLYV/tGESXUDckOHTm8HbDeWQWfEQquLCC
emIwCG7olo9uYsqLlbc3xSQs1ZmottV6bi9KqQWFO8bPHvRUc8dyGx4YRKk3jQIqw4pAhujPePDl
fqvqE71TXmtJSOfTMnApF5jlXtsKLySs0LqRCCecA/wZ8jYsbXesjqah582cRWvfDtDHc0bKpSux
PGGe+Qt6DyOED0epvXkVw7CDdQbvxv1sCwujf86HsrAipRmsy6K7RCRsHeVrUV+ZDt/VP9dC/+5q
sKbw+AGhgNj6iVtDlOhawVe0ogy6wMVEHGc4kZu1G43CBIfpX/75cp/EseAgmzkXiOmWS459+2f6
d0teQMsWYkbjmgyXqZuVDKItJqCB2nrrgFS7hGo/wU6ZolxZ1PIWeRbmgECHWPWAq3YFzH+7XkJS
mMHJIAZbfkWEO+PwsVymU8NLGFI0hdIt6GuSrH8h5zT9lZvhXxEs1NSbbTgpdFTFcL4+Vh6a7Q4Z
HEw3IqtVSUjUgXz6hFIUPsaM3sc+plaa9cMml2oXgh53LebxumLtsNSyf4TK/LcfetcP6SpQzN/D
Ohd40/XV/1xlz9X7rujtp35iO9YXaPFsrDgQW1utzFr4ie04Xza6rgXiQWAiy4Fr/cR23C/8UcIA
HBIyECJuiaI/sR3nC2DPJhchCXNDZpzf6YveQM/3xSwLcPOigFW2MVGZIX58pcoMhhfpJTKqYsJ8
YXdNIXIxJ/N1hzn1wDwrbBDBHy06Hk/qcJ0ZooxqI0+P8J7ExMS0swMn4xBIexf30VxxT+wifSJH
czhK08ZDadYcawNEm0wZvfOEgKKjplj66N33/m+6q8+tAMzuLSARTdYGI//F1nqqTS2LtUyCdMZt
oCxDF8o4u4Cj0wVKM+KUn2uT/8/X/NzR0UriZ4LSkZEukMdnmndiKUqPDjeJ4loVoeEVr7oDKUYl
pOWfL/S5oft8oU8Nx+DNawZukkSmWXxDty4DV3o3v38NPg274/Z2cQZ8fA/6wWBT7LMkUmoKjXbq
mGL1bf2Lx/RJ68R0m79wPKQp5d1Fyfbpo4CwqRW+Q0rYEnsaMhw9rqT3lbzrvTe092M73LYdVBTR
a7t81S6lO/8Wy/vHDQCMYpKBXhOX94+f065GzavzTAk9UZ0U1SRO117Hx2vsNRzYfskP/suW/faB
MZtC54AVHl54H6+XWQxj1jKOmck1S8BI+yllruZ3ibv6ceGclx5mRK1lXlpD/koTeP3Pj/UPYu77
Bc4NEO+9NeoQRMGPtz7+XbdqlLNirpQ0Ed6hR7XVnBUKgj3Tzl8TyJyXwrYuMzGVeznW0LWc4sk0
8lcsXU9q6JB+KvGHEkvG1Exd052B8fDFYBIjmFmX0pEnrmKfrbl4VTvzjBxBEVYLjeIyKbNfDdDf
NGHFR9Lr0guhMUwEAfo+FkxuW3Ub38Z4+BvC8Ms1u7a05puI7ZvONS+r1rp0Va5sOsktdTdtqZU/
ObXToadtu3C7GsV46W+3Ab2ecVfp3ExVZfj1rF2aQ/IUc4Yye1Mf3AUu3rj9J0vo1jWucdAf9aIl
i8FtD+xu1rGm5FJkPNac3cx5KQDWS7Ot3DDr+NUYOZ9kuX4J1bT845PpuXm6YC18bDbbngd9KCqV
aT6C8CdOM9HdCyAeg050BkleJaYfkxsqVa9HaADPGmOiabPsB8Xpyq+9N8Xh0ndegKDdwB06pfcU
o8En6jx8+yoIs418sgvnbB7dMysngUV0QNQ4DHq7xXJv7NieqbLzFbYOxCMnTevAwvtmV2blGHLy
4EJYGr6+bOYaisO40TEusct9wivmTs90PfSc7j6WaRFJQAFfy8rldnuusVOeUJK6fjEX6fngxVGR
OxqkJLcL6AzUEJMkJTLTltSybvWY8fMlv32Ns0nJm7uNG6ZMv2+dxNAjlUDCcDEq/Ee00tsvKTl8
LkxTLy28vdUuy75ZbNev0+wJt+ycgp8wZBW6CjaJkx5BHVt3U2esB1VlXVbEFzJ351WY19k6nvga
UpD+XSu4Ur56y2mcxMSPKXhpWKLRIXXyf2HLK1HTFK/uVN/jmn74du+EpJZ7cukPS7lCEZjXx2nU
XyFL3DTzUO/wLa18deVDjk36ai8JVJhk0gM4Gl6A2er4QspxT9e6NAdihDZnAy261axHGBnpkaAl
wYi7u1/zUsVkyhZhphFlWBRTB8mU78lLs2Rn5OWyLzuWoFP296vFC6BY2auSmOW+Wtp7mFwiQp6K
s7ECpOFIHia8Qo5XL6uZWWiXnkYsBpN4HYfnhp+Oy5Nt0ajUp4xD+EMxZjzQY6zLYQs5XEYm7KMC
QYMkN341Ekl/keLVQiQIdVY+kctwlk7aqR5P543q3eCzDN8aePS0geITrezb+yzWYe5O5iUu1l7Q
dNhfoIvE3U+bIrybHL9HFaQt+EDmLCTdTp5gnOkk0UL4LTBstPTqxFTqe0Xhm1qc7KvTEa2kTjww
jdYj0L1Uuckxwz5NnXQhGw+ygjVuS9RZn0dcP4PZdW/UdRVhLJUbvIFmf/s3xJ+/9l3xVCYsWRQN
N12qKdG2+fa9I8Kma+9zqV+2Wc2i1Vkc5fbiq3EKotHGEb32HPT6ZIVNpUA/NdkyVqedj+qsn49m
Wbu4eSuGvyZqTwdtpmdGP6BFMBMep9PxaKyOm1Shm56qwGj+VED1HuviyepBOSycPDfGTULeEMhF
O1byWa7poTAhqXo1K77L2/vWSZ9GY7hvZXvP+Jbv3qzgR9nkj6YO74mbct+Vm74WWbPu3tapUjs3
siAhgIYatsQyQACo2uqgdkdWRWLxvY28JO6o3MyL4OVSvCNPFPXOrRZxRWZPcUewwyICNc6XfeHF
L3j9ixDJITl6Jj8Vq/plIaAUc2TGjzRws29tZV/sbVtjM2snBp6DmS+kpe2NbmqYbjnTudbzLOm8
5gvXYBMEARER8KaBgTgA5tTyasdND3udh6IcJBnuwUWrPEK6Ty8MF3+TnP37YNDZ8IVV3dsMylk2
eNKemMiydiQh6VfamkFcGZWlPR6dhZ3WEIokOEGBisw4n5/UBuVAmtyyhmZmn6gLN7GM7PTSuCTc
gH1xHsYAEoewoTPl3de2SNNzoZRFZLXWo+dpIjQ12YVoiWB7o4e+n1EaHndzU+9iqNoPmuLOexfj
rVMFUwQrVPP0qUsUcZWpyqPWiCGDhrY9v3wjkMf1qkT6pOnRODXmd5BJsrU0YwxEwmIZC4cVniSI
eBedWFRtcndOM6r3U148zaSBEY1FzmHFG2xwYLszv7ce2/u3Y5G69XKZWh1b2LwOOnU7FzH1P5Zb
sSFd68xYeQ9Lh2VQs2HAK+YDSas9NmG+Bl03nYN7Zd8qJNPh2x4hMvtM7eryWinzp6So46M6AXnq
N0yfLX47U4obYqaAt2y42tt+PEP2C0AGX4dav6iN4bStnGczLR5KRxyLBWRoXakSOgTnCKGlt8tH
VQ8whQQnYovbDRkcsEotbN/K4NiD/yzHEOLFyTI7NCqx24aVylyRRXeoi/E670a50wt1CPvZmi90
tBRBN3XzUVmzrVNR3pN4ysfU1Y6Lsh4L0azfhszDOjx9yhAo48iYvdYJfxrKMot2KzDeyoVSa+8X
Wzw1Od+mm3VGZAHP/AIT+Twfpi5G9AREgQbeZJjPIO5DnSZp9cp5TaPCZa+yHeVm4kpsmvnrlLUk
HmW4RTJGy35x3TdO54cCEQ9ZhJVIYglkoA38VCDOOAkNnZYooeOM52nmhH2fHhnmeBmLAv6jVhbU
Ipnqq20RUo+c2r1ypznNfW6me0fg5CpNzvPVNCjZcIFQ2yYqidbK2/U6gafuJzRuQdp1h3FPxoHb
K74RK1/pdq+tGhm15pLOMFtHqZLcat3wPdcLdPIOCDevNT4kr3ULLS6V2ZGdNJRpEMzPLKUXR3Jh
LZcxGzdRIofTVrtPGYtme+esnOFEya6TG4sSyYIdsuvF+eIybPHbjHMT4gRVY+GxJDEgCCYXrxZZ
C/IR6tWIBkX/hajtLw2qvY2M4PvQY0NA2ige7x9vVTvMp5BghLZOETIWkiJNQ9DiJK95ze7Jwfr6
z6X/WxrjpweLpQJkJwAIXqnPXpP6YJR9ExdKWG7fFA/HPMQ3dr00Ui+Jug5jB9cBK+JUkYW5H2P3
bCsn9ZUNXXqjHvSopX1t5czdaiZ1ogTanjKigpvFEE9zylEq2UPG0j1csjHEgas9rPTitanbe6Om
0hlW+prcuJxd9nkY6HWQZYgGtmNfT7MiAnO/1E1Kx63cRKV1VkqK8A6qOwITDgnGASjuAeGo2mha
3mq6kRiNYNXdG9JdbyaF80mIVjnQmKiANVgol/iTNFL3c651N6hEDJTvU16GXrJxOGOO8T9ORnqu
ZOJgmBZVieY5XQS32DKFgTu/IyqdcYTOqeB5i7IVdl1Iq/IEeRJ3NsotI2vuhb32EcVzfJSQivTt
7fH9Frx2U0n+95kf/yGB4f/Gq9q/VFuUQff5V2138/wu9OHH3W38pf9XUQyo5jfzz78H3a6zsidh
4rEFRH2Puv34wZ+4m/EFMgrcJ6bTuMC+gWs/cTfjC64pmMwzwtUIy7KB5P7E3Uiwhixn0lm8/dif
uBt8BJU9eiPig+JhavUbdIQ3vsHHtWk5hCmx8UKtgpWwIeTvuvK+qtKcCaoRTpKo51bbchSs5s5C
TFbVd9DfhR9X5c0AuBwyZDYDVCMEfQxyQFyXf+2zYQpMO/2VSeLbnvDpvlASk7npEM7DP326rwnT
F7Wk+4AkBU2iJ23owGrV46FYnlLGg8Qcxd+Uvtf8tFgv6rq9ECWMZLOo7paVEBqn2DuFBbpTu7ea
1m6Ckoms+eTUS9bixEkK1TeG2PJL6V6skKRD3FQpr8TYBAgM812YoEAMPHeFt0y9G1Ad7HUKQ9sl
S4mdeQECU4/rFVTy91fb/20p/eeGnNDq/+O6etwW1nHW991bBsTZy5h17xfY28//XF6QD01rE55A
M4HIuuGFP5eX/mUz2ubdgQXEWGk76n4uL+QqUFLBx/mJTVjN6/UnrA1Dlf9okWIJII1p9W+sr7eg
hY/vsU3vjQs2axVWpfEJ5suRIzKOT1RCgvr81K5McWWUBqai0kn0i3wWxT51q/TIqjItiQyrGuGt
dPFAso9DQUSX3c+U6JP2XCFc2amzJu4yCBcVZGhrOdN7reXk0NeGqsGSyjHKr29uMs5PWPDZEAtJ
BgvwIG1fcNP4MXj5eyLzVit8+nCw+NjYKNz4ej+H1Xk2BDi012uYWHb26OEM8jprtnKSw8yDZYJS
HOirRLRrm8a1B1asbbyR7H5txkMTj4sf+eG/dVT9o6Lr/SnzH5wShCjq1wvoZHjOHj8sm+2nfi4b
9QvMODhZuKVudLSNbvdz2WhfSOgBJoaXTxnOCvpz2ZhfgG4ZXWK5yZrxNBbbz2VjfHE2fwLifZBH
bUPB31k2f40K0rfB4kY3ZpUynP1UpbaL1cc1KvswW4wdYo/MizpEjzuVpULUtvUsbau5hqvTnxRa
O1n+YmB2IZbqOLOc8oVIbrPynd4h+3tF0+Jb0lwfezdJT/ppKk9WW81hY1RN00O7SIdzfW5PMFQw
L4Sie49oUbKLZIFPoWAtESQQXZrTbkmR7LgAJ35n2ChhNLmgKsVsu4x6qxnvVrcEwVaRrXI4yYO5
T/57NvwlAAum4D+92jctAVjfH7+/HQw31dNj8nHguf30n684Hv8YujFsICD0w8ATWvq2Z+Gyh42F
AbPzz1ccCjxbGjRzzo0t/ocu9OcrDkcUSbKJy4m6aScIE/qNk4FLfNg7cZlj7rT9Is4ui/DHj4UX
9tnJ3CSWF6TTNOzHkWZ+muf+j1fmb7dod+vW323R5FYSAwvTFHcWiA4Muz5epp0yTbFnAT+AfPSb
zBjSOSq60Wp9d2rTB5GaiuIvmdLYobrksxatI++wr/XzfL5YZbbsVnJk8eWv1fF/2TuPJbmxLr+/
yoRW0gId8GahhYA0ZbJIFk3RbBBsGnjv8UZ6Dr2Yfrf48WMmiE5E9+w0WszETDPIk/fiXHfO30Dg
E3CJwxR1kAM1EyJZE8rqeCo1vXuZ0YhIEYW2xz/1zG/v0MuQkmMwZu3T3OjIMVPflI0d2voTD6RU
aT7OvLtf1ROwFxS/Z7RYoehRoo06+mBd2tUtdoTOBPxakTLwP1h0G7d+2qLyiXxP/ypmyXNl7cvx
RQ8h0Nw7VeJI4C1xEPEqX89PWR4klRvneQekDz4ZaB+d4Xny4MzfB2uoAk+lqk5tLYyeItSYYqBv
ZvdUqak+CM5iVLu6lE+nLrVi7XZqav0Wz4b5buKBP7tmpvYzrWqjGtwMRFTi2pEMx61IYCLSPCkg
gWOyorq9oudvoXHP0q6gyf4i5O5JB2kwwJ7p0pC4yZz6By3PKwjdIwr4nt6m9OUQ9MGMWZcS9QXg
VvXPJLABRWXmaH89W0QrXetFMorCi0HzGNYhbxEcEESH+ewVkGRjq1pTLVGBa5ybZpwxStLCf1mc
/WUyKuKyc5GMIgwYAuoOmLPz6rkMM+U+BgRdI3lTkw+3SWS9bnpF3RWt3tzbwKu8yPf9eyUuOo9l
G59GP96C6op3w/InwCo2uOEh68n/vvwJQVwC3cxKybOw43pIx1q7iZpIpaAQlviZmurGAhQzt4zH
JsPAWYpsKot4ra5BUJVjCdmXkbYe7LJd2jaJl+eWcrz+EZcQCvEVqZ8RB9YKc7z0OKjK0I+QoQEb
2OaRdKzUqPkgTb2puvA8W3yMtNzAFKuIDWBzBqIWgSx/G/AcTA5aGmsnoDuh7Y150b+sen730Z+d
1qH+1UdeO7Rc13wtqKJdyfKxvcmM7f0IgOq+VJvkMcwd6yE2i/qHpvvfutP9P/8gEjC3K4WG5wfR
U5R/gbX1fPJhkPcfP6hcUf7t8m0k/qmfJ6DCdQ2eIdc1Gv+I2JKcvy55PG2AASDOzPPnWcXp59tI
+wNakM3Z6YBlR0Xk1wHIWwtwDseiUFATtYy/cwAu05USBmKA1AWpcPJsQ833cin6jlTb0twkO6XP
aTQMWc7VynT6pvBKBx4/76BEBfGtaU8xPWNEoIbGftUj5fRObitXBq5HcbZQ/YMOdSmmR23EtNOA
OubjWJx4eaFcoUhq8NY2M3MHtbV7M7VFNu07wJo3caNuyEmqi/1NjIi1R2kGwDSmmcszPcIb1cJd
L9lRMW92wWRnr/RyKNw41kLPmBpI6E1DE9BpdU7bIn3Q6kZ/7GwsWOgy1twrEaOhXPgq5vy5A2UN
STpU3iVoZUJJxcupzevm5iyVVrZ+MctnG5T4zWC/UOIBBKPhTL94oNq1IhvSlCS0xGH/t8M87oMh
exrmvAdSXOH57aOteD3m8iB4DgpQCiCIQ93pt+oOH8nRYKtj9tvH6rsknp5K6NRogUEVLiz9pWrW
5iHmGkZtyYoOuJA7G4J1z6Co5bjhOqpcAZHGhAd3mX1WVQ7gzfkJZQ4XxtRC2N66kn8YFQ1TWyO0
HuSG1g4OxvNRkWJpn0wqVPappSdiTuF9SIvM1crkS5kNkhuDa9+YpBUKIng7sZELDUE+z2J9zNhz
Z2hUMUnaU9Q/dHR6ahpVAIRcBGjcqi68NH5JMd+b5fEObPgp1b4C00OTIPMSDCEm9SgF2THl/51R
ktKsHHDYxwkjeUl/XyLJUjXSIXLe1J3uXv/Ai1NWfF9gcLClVMEW/Q1sVIXcuTI6RrtGCI/OYw0s
P7dCT+jz0Budy9vr8cTDc5HFuKmAtuNRKxRIl70j2+h1p4PhsMNOdjoMdnovT2V8LFAA2KdZ4j/Q
hPiza2PLlcFaIcojCnsD2h4N3VjXRpH22OLSsfGzfp8GfpUF35l7BoLexuJaBZShpg/Ir3LqUbBF
QtUryra+YY8tdpMENvB5Gv7WWflfov4hCOR/fV7SOEPwNfyPp6gOovw/bpt06R3LBenXKan/QY6K
egYPJJS/haDhz1NS/4OTEAYzl1X0cMSB9+8Kov0HFgswntHZElhuAYH++U5EXAdmHy9Pyo7iHP1b
x+Qyh4DNmUDhQd/ikyaKkpf71DTXdYmZurNr9JoL5DA2Xt6Ybg+4Ip2+n03TylmwuKwKUCSlUlyb
BGGbV+5ix5GbFNWzJgZvnqOkNgdBvDfBE+ydsHm6HulZpPd8+30OxUuAEhTS3ZSMLocFiQyZmohh
zUPo5Zpz39tPeTYOO2XSk0OG3bI79vjMJr6080FJTdZIz0zGrywoPmXa9z54LfFe2xsS+C8fkRac
ybngJiriAlq2D7dYk8tjUvxeqgmCQEKV+TdeAsSQzBgGxdl1E328ualkTxvgJ1kDnp2l4k87iTNm
f32WdDELF7MEWJsMo5cAyBrZCPG6P3uXpdSx0m7CmaWMeVfauHUFVf89VZ30EWrow+CHdL2loXgI
I5BCo6bs9cl0HnqKX1CfgA2V8S6K7MdQbxOPXPa0pi/coHoo+6dRSoZDhF0ImEaTAtoM1trIYLLQ
I/00GSa4hLJ4M9Tm49g3475F+JN3xIwEummHe8OKjkhnwpPJwD4opT/ROHEAOwelkCpJ3zfiNTn2
0cYd67nyt5gS8Z4SKSo6ZsvGUD2MwRAlLWIRdjfuaiszPG1KvsIrRQyQiv6ua4IPWQsvT2n8k+w7
dyk26Eg7Bebx+tdZuK8B4UW6g1czBSQQtaKRd/l1piKxdNCqDsTyqHA5aprdVI4CPQQ5Bv1HpB9T
2dlH6i4JFShOTdt6kw6/w6jeD71Zb1xpftspLn+OtbjJOXpXWElfOCjDlQligXhi9Bp9ZK17qod5
yxZjeeKKwZOXVJccLP54e14OPhqDjIehY+8qWvuuM7T9PijNfmMFrIBCVGpuKP0iU4Zb4FKHIdNR
T1VQjNlJqR+7/dh+Qrs89ayoe8gklBaCeN7hdqXdlSFiMb5i3E0W9BiKM5jQ3TRmKqNYZDVHc8xe
l5qaQ0Drb3h8f0WtCnCT89Cliv8wD3LgSVp38HO135dFdJR0CX/JqZFcpwelFPVeFTrvakN5SelG
vwe+Ue14u5RuFYRgwKKy2EPUQhonawEa7mwkCDDPyLIdWL56l0nWMbfxHNTHpvas1P8syfHXJB8+
BoFcnWxQWBKdyZ09ypS7HLaUJHrXR8Xs2maluGYBMoQ44T7Jwbw6fb4lj72ayzzENHrAsKGY7svP
GY5pNZg4Mu2sNJ320ENRvISThqLqTWtIb8M+LO4VOTQpxoeSC7SK+x8KqAj29fy1jeujKIos1zgb
HjUTbr+aKo7d820PLzwIZ75v7yzoxC74PTyt5QLkzxdncEvAVKBz26379mpQHLdoN2OXgXfbZVAZ
iVI2CYLmAY9M7AkDs29dvcbuJaot105i1MK3vKhXtzN6+FRodQePJMHKOR9qjgSW3lcxx7vR3Tb0
Y/YIiCRHGNlu0UuOJzXdJ6uYJZDj1qdJTqJ7VH5vgJyEG8+NFSQAl3YegKxpg1adtdjN/NaYi7IL
IEPUg+5NGS4rPl4agDyBicsVYO6ZEoNXBWN9h1vKCHq1tfeqJb0ouZXc4VwrFYhEjgAAN56oz2SM
ZT6Ql0KDgYcQCg2Xk5REaRAID8ydk33UrCp9mU4vJpR1jcE80JRSWDzYCha6douYAT7G04PeAfjq
jajbxxkltyTgjFLkHrWVunaL0vnYZJoBzTfMQGa9jtS6ARkWO0f0PfjXVFP2MFf1NLtz/T5+qOzB
3kMW+Yi5xi5w6tI1k8+mjHiXNJEdgCCRu70BQO/Dbw5yryui2G2lCrl3E/VitjUMXqYDmpkz2IOX
6JAC78oyRG6D5l6Sqw70BYo2KRMdBCNao4iM78DlQoCtUnpK+oYww9pJYVEDFbsq1zxn8S6hm1Xm
nW/ZOxRq0WXtJFpc7V5tI8xq1frHFv63HiX/zxfwBEryrx8kXld//vL5slMl/sbPOp39B25/wiyX
68wzpufXC8T5A8Ie/xkMEFSl52fGzzqd+geFbOAxFn8GtVQY/Px8gdDfAjpDnxZ+EQajjvp3CnW6
uGWeLz9u59Rp0Phjb6TGvNTxmKCHQ3qgNA7AT/pK8z58kdRDW973ZS0DSUMuEUHD/IB8punls/xx
prRzz6XR4vIxV/6MYF61m/AZ5DLU9NpjREvKm5WyHlwdyjHez2VTvwmUvj7oSIUBn8baDDlxp0lv
oDZz24eEf0tFyjf2hV1ALcmifR/Tw35ow+g+AbgNxSKaP9p6BQPQcIbG2svNvLPsULvRC4VLIhU1
DYXhvkOABDHnOvSmHtHnsfW3rI+Xq4uPJa6ETIZQeWHOLncrFJ/gz7e5upO69E4IHXtc9p5kMP6C
FlH+MFr6/8vrjP2Kjfy15fXmuT7ufuYe/3/+d/otm1hZeRu10+3X//nfnv/uz4Wm/kE1RsAUoGhS
8RRs1p9PfcBCYjO0dapV1EFFrfznQoMeC3KVh/yPGoDoMf9caHBgYbLhzYSy1Q8E399oCT+fY+cL
jZe+oL9zzPEjeFIsbvANsqKW1A3qbpJDdFvjqXXHVor4v95pFdygQD1WrfXNoZNrRlnqZm0k7WuA
pFaHsXerRm/9k13bzkGfHPD5qrXLHe02n1CyjdESb2VkQJOseHAQesFMhnzEl97re1xM45lLZ63g
F2GNVoUa5ljvJ23M7uU5ueMR/vX5A/2trP2vUKnieSSzP/z10fAjdx/IXSpV//1Qf6bJ8z/O8/df
/8KvDGa/J+UoSMnPqfcrg0GT0uRn56GdQzFL1JN/ZrD9B8RgwDno59BvoRH5K4NBk0L9RpENVyP5
Wdfvb2SwuDhcJrAhaurCAYaaAYfS5daXjAlasxiZ7aZZUW+KKtO9UJvlvZZH48Yb4bdmCw5QLGGB
0gNvBJZ9cV/HwMBRxhgx+biZhxs0X7KaXhLafLqnFaMXgJ9z8x4dvtp08l3Z8pob04MN6N7l/aMf
2+9YLRg3Lar0O1un+yBH4U6v85OVyJvKd+KGupgYOt4sb4zq2HyW0oWq3VocfJpQvreegmROqG7Z
6cm2w4eCN81Y9rJbgVVFggn+Q3UjIy59jEeYRFljy64hQcfBr0BxK83+M4mqt1YdWR4+WF5mVULb
o8OwzI4r1rGEtkiiHUbIgMcgtO649Y+gGErgrUNu7+IXatvkXk6dJrARCh7gc8AEK6KDosZ3thzf
19TttSj6Gtr+a61yxqPPA9Cu/DvDL4x/cDn8r7APiHffX28C/6tr2vpzegnXE3/lx6qn1vWH6CdS
AKTIxMuUP/lxbHFYcDaJtf0L/fqvNS/xd5C4EwxzsOWUUM5kOSUdtB5lV/47hxcEZPaKv7HqL1/O
VAtkS9REeTrSgRG+E5erPsgKq3XCQT3BIocrhoPO6A0fCtCnyY90+UsEiXiD/lpGv0cS+89ZPXQO
fD2xIF6eEhs/Oxn7pzt4NDOU5Rd1dS/pxsYmc3mV+z3eYj8bFZiVyFSpp9Z6Cfbvtk93/hj/gyCU
Xnhxg7jkjbs49Utdjw38E5UTAKRdnH5Ssy84GB1DyHJnSfXqxzz9teDvj9GIu4XoRwGLXu7OUGSi
ceoD9ZQ3OLvCxGX78ZItS/HLM+A5ioUNGVgU4EScKYtKUtpTXyiyQj8FqBi9bScfWjCq9bskbbSN
wsDlrvozFOg+VIxlUnkRyqLUkAdprZ+qQbU9y0pnXO9D/+9ZmYr0FpYGQrmAlv7zO+s86fpCLYFZ
aPopHwC/aL3xtguGcD+Xdgn7vtnqnYrr5DLJhfECTSfKyhgmLkbV2wEy7AA0ToBwoS5KyBu8K4YC
98+RqitsIDoGqRsZNfY39tDLd0kS1J+7GtsjjhenMWjgG/5Ak3euU69HreBzFw9lcFCMVrAdURd6
i+7+7EWaHH8PKzCCO7S1+o9onKndq34anJu4TBIDdTH+cCMJF8obPz6aeOWSiaJJtlQr6ZpB1oO5
0xHsl8N9q1Qv9CQKdqFk6zeQlL3Rl15mevep9Nv5Lm0kgHK1rW21EcSiWuwk3P/ZT2WqyuCLFzuJ
WfqV2aIMd1I1SYFZLLv4ADzEuJy6zRQfKMrsDe4MuSPfYo6zteTXJgFgKksEjLUQKxUb3dlGhuOV
7OMlY5x0miyeFpQAlZXXTd3Me71tU3QeQIjYcrVzzPg2kWrtpWGN5gYVcOVXUFPgLslJoIoexuJX
tDzTeUJ0xgmOW/XB7HL/hhIEvi5xckMlaNhPqZw8oDrY4QzQlnvFjxTQgal0e31j+m0dc6ZxhImy
M6BAWviXs1FqTqMNiLvfm8lkHifHGt/MBnIU16MsUCdkHmG44bI1ocNF3UvUOc4mnaZSozVqJ93X
wc7y57vRKr86iZBeo95HdZ1ynQI4oqqjh+DN9dhrI+QlyiHJNsINfjHTY6EkQx3M0r2t3NUYQg7m
D5beX56Mv51UYmy/AuiLQ2Sag1pO1EG6V9XHbLrra69zbmVjYysUW8/FqgEaqvG+MGwB22HjvZzB
IrUUDHwc575F9ABPK+ONLtUHWMHxLo795CawNx3nVwZ2EXKRG2Bw6qxJLOfeeplWHxX1nZ28a7R3
1z/Pb1vuYlyLzEBnP+j7wnTuA/nTgEqgcjukj9dDrIyDyxs8IHr4TN6yOydriOVJehSeJAyi4sD2
HLXzxuCx1/rD9UgruXYRafGRhibOFXUOw1On+IfCsI9d9C8J6r/MtpU8EDdRmODc+2BRicGeraQK
HYcxq+LwNGBGduznCm/GoNkjLX6f+OX00IRAxv/+qLhXAFBAyEKFb3QZsk+nrq3KlpBBjULL8LE2
rVf/uRCLVKMcOFVFRYia8iBkbkRcS2PrSilW+mIJcZ0QCvvU3bl/L4JAY+7q0u/CEwvVD/o7WzpO
HOctaQDIza7etLa2sfGtpR4KV1DdZFha4Bgup66TJwDtIP9PgfpADUlknTQ8RhgT/YP5+xVnmeJK
6cRWj1HIyUzqoz4oPU/ubOvd/9tjA6CouFfCUEInThamVuepB7WmjoyeIMpLM98XSGtO6UtKZUeb
HiomedeHtPq1zqItEj1LEmuOiik8ZQDp1C67g0v6NUMCpqDwIByi6gb+/GDtr4d9Pnl/y5KzuIs7
oDKZvZT4xK3D13LVHnFc2gXVXYlmh6p+gGlBSwuDUwXvFERVs+Q+TL8F4U3W+F4kfRrqhyz6MvQ6
GJ72IRh6dyj2KP4cMMg7NppxHIsWz4HAVVA5qad/sNOdfyHxBc82hxb1KRv1l/BUDuEBX58bpnA3
gh4xss/Xp2ltGzqPtEjsARWbzpjIBTwpa7l8Uc3h16B+H0Sh6oKu865HW2CWnu8PNKURp6C8Bi17
CcjEL0sarFkLTzQW3dm+aYrvTvMJaWx3nrqPWm+/RTD7bqw+SPEuM1BVe4zx1AzraVfM4FLyu7h/
NOPJ00DM2NYhMLb65ivH2MUPXMy8H3chiq4OO3+ROgeZC+aLbpRpr2CiupGha4cMcDTM13h68aZc
LIxIxsa37JQQ6TqkgjtYLS4a7Nnt9Slf27nOoyyWAdyFkL70yDKIPjcdgCfpUzvpd5mabazz1eHQ
sAEEDVMXhPtlzsZpg8fsyHpL5LchVkq9Om9EWPs29r8j8Ki8jBDJ8TzUPUNppRQnRfhX9eM/ucdg
jmKCVNRR0MDc5zJIV7TgBaM5PPnKYzBpN4WMKZxWbjy7V4eCoAHgXiCDwB8voxRRmWtl67MFk/pS
/1TOn4Zy422yGoOuKDURoTO7bFGrZiGb2K+Gpzh/8GfNS5pjjIz29fT6/QHEYUKp/N9RFvOlaTMj
rMLoNKq5TDtFV3eNGYS3s095FK29B1MrP5TR4DWB8dFo2mwfaPW48SvWdrHzH7FI8tEINB+Qenia
R+BGFYZ0IJoizY2m0XBtKRCKdVtFmtWYoFNBVVBqoOl0+Qn9aJKRgeIT3mZTD7YEWRaQfbr6cnp9
fYpXV/BZIPUykIHcb91bYkvqO1fSPhvUhTikZuQk/nOBFlf4WLxa+tEOT4XzpkXWbLQ71Afv7HJL
OnQ1M5HLAOIrWoVLzWjONkcbKKSccukdttdod72Toq0LwOq0AUaiZSNqQcoiJ2BAakMtxRFU+u8W
QKwkfuHYKS5gm7Cf1Z3PpkgMs1W0ORcfaOxyyaqbKDr1mulWU4uj4LEaHvI/k5DyR36DNHXs0iKR
8wMSf6608dlWZhOCLt0bulo6/ZxF+GTAWdgaxUCdd632LuT9tbWVrL37L2IsUgO/tRbHamKYunTk
FmzdmVO0Lw/tlN5MVXOU0q+Ad/fX83FlXsFRsxfTHLapOiy2FihGGB4YQXSy/eExrowdegyhez3G
6uSJfp+KVBcEw8VG7NP2lZo8i05YQtC+eYfK5L72q417z+pIzqIs9orOlOJ2pIN3CgF6djSHwSf+
gxBC0AbxAP6Hs+tylyiAlIz4QkSn2X7o8voQ9OZGhJUFxUOV6jq9TlQPzEUOOH2YBm3eRKdaforU
h2EsXofqgyanG4XFtU/C1qBCKofdxAq+HEmk+U2YVgb5bH7Ts9fS8K6FpHz9s688Smi2/IqxWDN4
S2A3lerRSQ/n7i5ItArEmV4eKenfZaX1Pkbh6lG2q8cBN+6N2FvjW8wjZhSV1PXEhorn9E+x8bF1
vl8f3gKL+nzPvhjfIhuwu1ZGKA/RSbpvFPNo3JjYkveuH8SuBvqjcqHO6h16PkJ/dGty1xLlfHLF
BJy/XlRt6MJBi04JpHGkHSrjfYQhtZN8uT7K1Thcny0YcAz5WTTtLI5ednYihwaXqA/miNLrXq/e
yvLrfxBEwPcBtiAnZS1mshiRV9bFoahZN3pyxPjVQiFmIyVWR3IWZDFjZq5INPktDsTJwbC5iV6b
2H26DRq4XjTq9j9YyWhVcXfh7FUBhV5+IOSYpKxS2VgxKUe+Gnvx9i6t8l2kbqXCyiWJDgEmVhDK
RNFpsb0iqll1NfZFp1rBcEN5VOPBMyO8OHFtz7oN9P6CwvavrD+Lttg5lMn3qy4m2lzvrPeZVLt1
+qjMLg2msLnvYiEp/W4o2H6x7koCd0Jd4Hq2rO4rdNFkAIWgrpelqXxEm1Ox2COhWOAHSPPE66YB
EXa513e14vhuWmnzrp6S4Vj4ZbORrKtby1n4xdbiVKrSYgPDsncmFySU60vvNsuwz/eZRWWFOpig
VLKDQt9YfNQ5C21J7mqxQbeuJMF0R3lxfIizD5HgMdTvrXdKccutaEc/beNRs1K7QtUGzgRyH3R+
fuMDyiZFsbCLTk8YRrshpJG0D5GLuMfa6KBZ/+CddhFOLNyzLaaIUehPwZSd5DF18aRO629z/HQ9
Z9Y+2vmQFhfVQJdGSx2JUfZ3RfE56h4nY2PW1pbheYhFVcOWsG+oehECdudDru4r6caevjXKRvqv
3hN1BSk+KjxAa/XFfPm+0mv2RP43If6zWEQVwesAmci4k752YXmSc7SV8/62TZIfIgd/WU9fD43r
AVkhbkHL0OWQaljKc6xmZaDdmjNkJmeA3xQppX205BSii1/VR+p7SBvXzXDEHCzYmOfVc5d3DZ1A
0GC4yi0mOpZQcJYVmfGrj4U5FYekg+TSa19xFXvQ+ADYFN2KsqGGdVEqHfvhNsrljRbTakKd/YhF
JUZua0id+hidKuUBUyJXbh43m2Wr6xBOpQWCTnDfF3uAbTToaOKPddJrBSkO3zFvDTPI9106G7dJ
CR0aGfh72Si3fJBXUxl+JTw0WmiGgGyfr0hz0HERTwnclql8p/T6MVaU2bNzs99ZgYHQfzVOt9dX
6PpnFS4uMkhxqC3qZdCunPo47Sq2dUN66Kp3SX+javuibQ8K7hPUIzv7yU/0faSke6pK+/7j9R8g
BvXbjovKkf0sdwRY7zL+AJWnM3vxSon9BwvpA9pTG0t3NWnOQiySxkaa3awHnihy8TSXFYT4Bw0r
suvjWM2aX0GWZa86ROvICgkiZSXa36c4eTNaHQC96LGPvqTpl+vh1q5VJKcgnhoa4MFFks7YDdeT
UzKm7G6eJriEd1Sbw2zj1F1NSVi/iCmAL6Knd/l1egWrQd8kJUd7coFxIYzzKTXynRJtr7vVIQns
NdBNUTdcZKKSxvWUjsSKRxsFXpR9i++lOgFM3NrKVhNCaO6ofDC29MVCcxDhbcuGrbxIG3f0v4bT
Qe3wsrtHaMm7dezSo9kWYeULYwE+n2vm/WGYvl7/gls/Qvz52fmbIz/XRAoLL44/hzUaOtHdHP15
PcZqUlIlEkUAAHhLP9nMLkMZCEd0gk7tGvYN6iFeWL0KwoOFGPy8EW19RL+iLZIl8BPEroAyn4wQ
mAS8xkaBivd4fUir+8XZkJZXilxPYXzx7Vq18kz/U1D+o5V8FmGxI1ka8KaiYdLyzmtxGc38fYir
B4renvNUz8HG7rSg1v242lPc+vdHWmxP3WjF9ejDhe4RZ1LHl4lQJWteFtGtaAV10V05FolryK9j
IzsaWrcLi9YNyEgsJ/9Tc7vcVBJTGeIoY+RhGnux9ej7iXs9wmqKQHUHZgPAirrUZdKjpe+EVjqx
S0bd96az5tvZND7ko1Zs3JlWN5OzQIvVVQ2VMaYmkzomn5Us8VLUUsMMrVQUVK8PaSvSIusVv9bB
yBEpn42bSi3uaN0Ac9jlxefrgVYz/2xIi8y3EaortXZgw5gDvKHNb4kwNLseY+v7LHJ/0rMBSzRi
zNa7LNRwZvhTSbL9fy7IIuHBCFtaKJNmNh8l8b+DONi8xK1/FaG0hIAp77nF95dj7OH0kUTLlPQ4
5DOWRd8neTy10Uairc/Yr0CLz68FeYg1JzNmVeZ9pn2zJ3uPdNXGd1k9h23u3sL3EhEb7XLdlO1g
FZPK5XsMDAsUl2a5IL/RjlKMfZ1Gyr0dKFsc/vWR/Yq5WKsFnO8eTkhEc+azrEx7Mq5Epe56Lqye
UML5C9QTV4zlhlDKQcjLfuZVUXxPMEkw+xs9+tbL8DIOYy7fXo+2NiTIy8/QdwQ8l1mRt3EXO6ND
rT/M5SO2Ofqu9OPh2CTFlrrPcxNmebGlgYg+AeU7FYD+5SdrugTlJDCRQJLmmwYass2hlaR7/H2P
RXl02oN4RA5Js0/6aWfNj4bVvWk7/a6RWy+R5MSd2+l4ffxrqwLXPA2gGTwyQNGXv0m1+9nBUDc6
RdG44yqn5N9xEXLHbn89ztpWZYDxflaPB8+4WBRDPJXtaKfxKQ1eT8F3mmDX//21rDn/9xdbId7Z
VJ6kLD4VOcgeE2tfVDKD9+WETxEHJBpr1+OtvsDBdgPPhAhOp2ARMEwMvZpbMSBnqA51leiHOTE1
Nx6hogalmiAf7wReZSaOW6Jq+mFywOhe/xFrySvwbUDDKASaSxUrDXOYwjAZtBI8qYHs0QqTzKfr
MdY+HLIKQt/Z0NhmxJ+fXUqTfO6why7iE4op7xpe+y7wsPIfbGZsyZDQBEMZbPFlkCqqpqmY8vhU
NTmCMXLYezJooF1fll+asuewxh/2H+wztGRNYSMKG2bZcKMujNc0hvKnSX4Imne9keL681HBmDzL
Hian2BiiOMKWi98SyG1YXZC6lqyNKHXoUYRdfLJj6wkbLLX7GKs3Y34Tjf4rpXzF+3MjO1Yjmjra
6eiWcrsS2XP25QpNjlIpNeMTQrzceWAW826ZWq/QA0qmFrI+44fKsA/X8+VZofRyoChCwHyAcUAv
k6bWZdjGKLMyxAHrpHyxDjourNm9knrdn/43KjSj4jnjqZqO6OXCROiTu9lESgF4S7BZjv89c/kh
vOlQgACDBZb68ocMgAnTMqjCk4Mgr7xT8o0EWikNEwB6DKp7Ks/uZx782QTjBFjhkAtOMhl4crTR
br6Rav8Vagwgqd8N47cJU5gBzpwm+S+mztzIqN+3PMLTmRQSJLA4l5SEqrTQVpmb8MRZ4wZY4w10
5Hul9lrElz7SV9yI9/uNAwoY9wjctgWH0lgs0tRC+TDvsvBUWSjv4ucOQb0fvqTmIczijWNpLRY6
F4CG6IYL7urlt0tL/CQxC6AR1Zd7NXszv8U5Dyg0nk1/u36I9rwCMhRYGgCoJQTK6XDoSwouAJL+
Hct710nvlGTLq+r3pagDPxV6CBgpib36cjgZ7mTRnFEKaiPaI9m7aow95/Nkfpbyb+p7Z9h4Ea9k
BuFQ9BVYa9FXvgxXZ+poNBM9i2JI6YpIO81/r/sHNbm1C4cL1deNJa/y7y2W/EU88ednC0ECkRLl
Dc98xUwPpa94fWncpqF1tJX+SQM3HIzf5/aTdJtGrbtV0VipV4rJ/TXaxeTWoY1N6UTZRAqlGwsL
JqS7D75V3jXRXYyUo9MZ+6a0b/yhPahysSt7w+MNsLE6Vi4E/AzRIIKrJOt85ctJgKCDw4aorJjO
eKu2qqfLn6b4aUqjY5M2nqZ9nLrA7bWts/P3SwCLEkceKtOiLbykf/mZrAROkbLNmQiKO71LC4c+
91YKrxQlgNEDdhSEBOqLyxymXBsZUwrafZ6+ysdQ3pXh5CV66IW6ggOn+864NY8zYlmSWzQbzc6V
7YBtluI7ql504paq2GKDqHCnp2plfVFGPDjjt3WNrsGrOP6ykctiZ1nk8kUosZTPctm2cAmWBkJV
w+d4+lYYL6KscM3gtTUfdfPOtw9F8X4j5sr6OY+5rLLos6WUNFNYrwkefy8QIouK+9g/jn+29evQ
wI5Ch25GBe24EXhtsLSQqLpQ9OSRvTgiA79mukeWTpie9P6bXH1OvjXI/gVJ59ntW90OMKzYeuz/
/uQAnQj1l08JQxJy0+UM+4VSd9PI+xjJCFHY9W3hITx7ar6xDa60yC8jLe6udtLMaiDqaNncebAY
peZ9jrkkTy7NgTPrFVLqTfJ9WIavVDU7hs5rfxr/NsCH3yBwSjBRWKfP28ZZPo2NP8eyGG0vSQqC
vEPp+hYAEVOLt5wYV5cobxJEA4BXkFGLmZ38Zg4zZYqg0haerrU3afkyyGjl3lS6nri6/aTosGst
f4cQIZZYvaumySmM532t+hsPspUjj3H/+i2LuTfVPta6gr5cTsmwzB28Vj8nVu1icuHOXebGITrE
W2fB2l54HnRx5XWgZYnnPHuwkrxzsLsdcutgD9+uL5vVoaFDCi8LGB2vlssEbkrTgETisFxn5aa2
jxqO8AhIogpRf4vtHV6DXtzJN9eDrtxmeRrR3oH5xVVz2fEt8r4z5VCh9pJCkxAO1l6mad3GKba2
Ns+jLA4xtZACu0Li4YSV6bEN1ZuuetQwnNjEAawGUti4hWAu5iriz8+WRTYafed3EulBIW0PnA89
NsP6rrMADwom8xu3vNXZ47KMvBUcIOo9l+Ha2bCHqtBhUU0gZObHqdgyt1odkGAecj02YHwsUi/p
GpCU2P+csgoVK+NBkYu9FNxtVhfX7hmq6Ib9DLSYuW6S8nkUgZTQOFlZuK+QiY7H/pYuAcbcvYlD
83iQnfgLZYeP15Nwa5CL9Bg1I6hbcQ6b8008H6r0lXB9VjC7vB5n9XPxrqIkRR8YM8TLz2WXcAV9
A+YM9ykPso6WzfvrEVauyLA3YCKKx5PJo+YygpbWQwpVBOaDmu9okvrclE3lQ9qiHk+72Ro3jlrx
+ZfXCtgiiL+CoSfcIj20tEr4zzAH4nY/4SszIySzMWlbIRaJMaH5EkPjjE5T+zrux12DQaM6bVHR
V1PgbCCLT6MZuaxKBUyA4XvBECzrETrHXH6+/nnEv3JtuhYXk5LLLooDjGVUazdJq3013ifjizHu
vDLeSIWtES1SAUd6GsLAyk9d2TzY8XRXhN/G6r0a16+vD2o1EDoqVFnBDMlL6HyXSL3SyqyeCj8/
vXpSJu2hkXdjUHvXA61mwlmgxQEFjKs2AvHcbJSSu7kiXoCO8cnPK2PjVFr9TvBTgUGhg/pb967O
SsXJE74TugDepN3hoxy/bWPaanoRfr8+qtUlexZrsYQUgKPjHIMLsfRmfjnkvnzMJvtlaynf6gZ5
6Tyb/jTludhYuatfDdUbpGW5sEI5uNwplEbN9BCFzpMlt8XeCuCKFLn/JtcNqP9hPG6s4tWtTyi3
Y/4oMD+LUTa4keoV7o6n1KLWauANdejhGG7k/P8l7bx6JEdyLfyLBMibV0mZ5bO62s70i9Bu5L3X
r7+fau/OZEYJKUzvPgwWaKCYEWIwGOThOVseQuUaiuSVHoj/c7mopQkqq6qy/0D9OMOd9rIfxfeM
CAcrTu18sFeUTarcdyiIlQ6Clnv8IFv7tQ5OUOmjhENidLmSoKrB5jvUOlpLqz8oQw2fo5SUOw/Q
jd6NDqj3HzPCZ0nCXu/mYuLWdZzytkhqDaxd9jVrkvyYZQ4crB00zmGz9IfJ6c1DoKayPwRS5Bew
dR6GBR3YMTM1WCpjh+R3Ce+hjtkdXVnzGDFunv9MwVmnUDX/AwJCeL00R1AD3WEKIarQIAHW7/vg
QXNSj9det1vj2v7agLYQr0ImUkSWKNB6Ow7aWI/IvhWwEh+LT9fP/1asoVL3twFhbZoBkU28UGUi
4XkAYmgfUFw7QO+UU96JnvUl3jn5m6nWq6CDQtBeK72XvjXOtOzCmWzYqCrnUPVSiSqQXLpSMaaH
VG1gEe2h7y1sHnVVV1Z/Nka5V2Xe3FYiARmf/hoVLn9DloxmHwUqt5PyldlJJ2ncKP1+fWe3IutK
ZKlCigwhnyGcIVTv1FENUpqAli+r97XW+hIv/+IriIWw3WmPv1Yf3/jomTVhVxWnNOVCI/bEqny0
Ak+eZzLl+YUm0GHoqqPUINgwk5T1B1tt764vdTNcIECLtvbKbbAqOZ6/OxwlrqICob7HYrhpEC/7
nfDNt/r77wuLC4aZsyHx96cgh/+2dJd4Lzlew+ab/TszIZwDaVqk2Rq5IfR6PKZqfFSVh3bubxP5
Y6l9NqAr3EteN0/emcX1388ea50xJpK2sKhE/5FNku06UYrQNvRRc/QrUY7XP9Gmx59ZE+6mXJZU
e1zwxgTw8lI3z+ul0YfNbxRmuNPhYYXkkleh+KUUe5CT1+mF9FudfE+S+9+ZCOHWoChsQtYOaZ7I
ssPFkPbNTMhaIp8W3Ef4FOv247THOrF5pHgpAQhfy8AkDpcfqAdGkUUyha4s6R/QaPeS/ONiAtjt
kOWwdNfWRugUIkoUcX8z5/ZecXjrk1HIo3urEfjRxrm0r5i1Hpcjr3lD/SsD6UQTpcf0db/YiFL8
dT4VWQt9NTEaa1oey0WJkQbVdU2D1L+/QYbQp2jhl1HpjsVOrNg4aBjkrQYahRtATJKAjcxWoNCV
BgLnJUHyrMvcqCo0grPz2TDi+16+76y9tu16fIXjDdKVqfyVGRWqOiFCNZLZ1L1ZJ4+NQ+3ONKWP
bZw+wQ4f+IVsZf/+qUCwAtIOIBT+EJEVFX3xKdOn9BWXkdGirJSn0d6pw26Ejwsb6qV3GIh72WGQ
JI8dDcpZD+5TqFaj6WlEaCS2/d/wkrVPAVsazRCxSxmM5HBaOCSP+vLax887tzb06KgGcnYs5fGb
VIcwgk/mr+t2N44AeNp/7AqfrdPtbLGlKnmUOk8Pn2T7W7tHKLJlgmWtgp0ULt68REreWLKTjcmj
M9pPYdA9UDEfpn+N+NR5EcB5xgQApUZRp6U1h152QoxYKiidXyUqbNc3asu/GS5g4BU9cNi111We
XSaT0hoMSFrJ45olQtEQH00QmEXw/rqZLac7NyPckq1WBDzcQD/EGfQ12VG179TbGGE5PfnjuqWt
uHRuSbgdKbvVWjOzIGs+SkNTuJks/zEZaPMOilvYh0z79yONfKOzLRTCbYEGcIU4SPKoOd8M68mE
3L6OXAZt/reFrfHx7Es51ty1ZIvJY6jc6SPMSRIqmRR70s9p3bgIUO7E203//mdZYqskGTSjswJ0
fJ2FLq0VtF67cjz2+V/X17V1XbJ/NBIZXKIcJwLxltRw0gKB68ehAKFl5X+qmnonj80pKbsf9XAc
5F/NLyOiJLiU8h6xy6a7gGxYRVbpj4h0/00wNEGrSSDVbEB+bVX4plIwhp9kbmUxrLbA4fTj+oL3
TAr1IIi2AtRqMDkqynPWk4sUkDMmMHm07Z2eVYcoLH8j5q/4jf+uUgiH8HUW1aCm6WNqJl4VmeGx
ybXSLUdFcpsou83HId0xuek+ZHPrQx0uG7GvWC0QxjYriFjNDj1t9oTyZGvuNBI2jTCDvQ5HMeMr
cqNNUlsxqEIbRu+/gdmM+k+7bcvNr8Wzc51/WkXDhNOdVRGaUzIvvnhUvXRmuEz+HlS8OoE1qrdq
sBOPt0/DmT3hmKdSGaEkjr0qTl7CenSX6t5enpT4OKjtQQ5UN9fu0uzPau99vbmX/xgWx+ocqZYh
ctAoWCt3hc6MomkfaP6/u+7821aAFq5XJudN2E67y4M2nkywN9TDrfK+yRqop26uG1ndWUzaoGqU
10klrk5xcB76PivucowkhvKYNtnDoAffrpvYWscKqKPYCu0JDNqX0dhUo5GqCyZSMPJz8U13PsHK
9xs2IFBipoBf/KZZXcDr3htxTMbb3UtM+uVz4yZU369b2coAwBv/bUW5XIkdDnDVmCFxvnkptOUw
dTDL5feGZOxcKIIk7jpI84ps/tuSkHmaUxbANt5xUUZhcydlRu5OAMluuz6aDk1cNX6oddaLLMGo
WOu5+S5Rs5d2HP+0RitypXCZbkoljN1Kt0s/muPalZd+cadIhla5sb/YZsiYfclkfauFzl2dxMz3
xVl0Y01d/9gB3Ye6k4fQELZ7LCub7kB+u8Lk6feLmJGg0qCiof78uCQJCnHdgcw9tvYuq1f00BvH
ZryW9+uqHiQSnWnBwnssBOZsZEfgzveONnu2nq9zIOZhVpNPavZB1VfUMyiv5iUyk89KUnuD+U4r
vvdJhF5nedeOJ3iRc/sFUP1RVj+FkuoZxaHLThI8Zy5OfbzuYVvlWm1NYiEpplVOTnHpYnmyykhE
ZONm9ZCM+Us8gO5dyjsDoU95Xh7nJHrqcjDiBTJ97hBBo1z2N3XbuqUV+6ql3c+xegjqeU81bvOz
nf0w4RSnmplUrQFk2+wR4EwqN75v9eD2+vL3jKz/fp64rTIXmQZmu81iT/pcT78Ke6d6shnwmEwG
rb3SFYkDk3U91/hLQ244vU+cxJPlnXC3GSTODAhriNq6naUYA2PmQ32Ke6nqhzT8fH2ntl4J6pmV
9Vec7VSZDGXRJjy2J/uuGO7RpYPTITsl3Y5Dbt3p53aEN0Kj2A7ORCBSjZMl+WhphxCCNpJD3+An
Hnh9VVuFa/DAEAMAO+IAiF+nX2xkD2q8jFRIUxdvtJifnXIAT+8Rmk8a5YFH/iDtPRjWTOFNsDgz
K3yzMpCUchkpmDTRwYbGUiehdatl8pTIclvN8cxJcXsFkfjr6938imd2ha8Yj7GdoSVDmA+eZZBP
LExhIM5wDg0Z9W/YYsJ6HeJZ6R+Fy2tumTSZDb7kYN1nXRq4qcJUPiKhbRBT8N2j/1237M2WnpkT
brDEMuJBb3BQJ/xGXwmigU9lvnPrb2aADEJAbQi2E60HIQN0mlw3yonZBDWY0MGtovvF9pTlW8DE
dQ6LS9jdoGb4GdLcokk+/c5+/m1bvMeKpc6HacT2mL0L5va201sPJJBb2b+c+HeqXWcLVYWPFw1S
U1YWMx8SryCeJVl50wObfSnSJf8NXC4aHXApcWmibC+yx+sKQq7lSCHqoTJqT61gHJannV7KpuOf
2RBuk6WHXTAfFQK93LtdZyPD+c1sEn+Elp523/UvtemKZ8bWfz+LlRyHuYRIO3nMreqLIsWHwLB+
yo7pXzezHbyYfoZTBZYBdNYv7Zh9HXZRw0hapTXubGTPVWA8VPn9UJZ3UrqcquK+crz8+47Z9du/
OWlIYZnGSiEKnOHS7NTLhZUvmK2D1i8Ty8urT3BsdcPHqcpcDR1sjRbgzVLvYe42r1K6BBSYVxn1
19N5tq8SCQxqamRyqpJbKBVP090YyO3N9fXtWRGWFyjMOTfqagW+Wk+yED0OUsLXdSubPgISZKVJ
RbtA7CSC+uyzqeHiQZHY6Q/OSja97PTi1+//5kOd2RD8UK+ZbsgnHilaEqlrbd7wlkzmkpsjb2Im
6X9ckuCOHXU202xZkhbc2+M3xU/TvZHX7RVBpIXGB9VdU8gO0n4yIm3GhIycifaXAVFZ9zEp8t9w
gbUQD54OTsNXbdDzAzybuhWPI3dJ1i1AFe7maE+Afuvzn1sQnEwNEy1V1ZbXgvWjbEE8BM91vZvd
bLkyiFFQVGBk4F4WrispnqRMGrnum/aeSeQp9O0k9Wnt+jqvsdmbsiclv5Xk5liE7/PiVATNjk9s
xV1G3GgOQUMKUc76C8+O7JwuAyovfDAdB4fBHv6xXj/0puEXsekvRvrp3x+rc3uiy2dO53Q59qTc
vmN23dP66kkq5513w9YoDaN7ms6UMpxD9Lwu11WHWZzlEw+Hfqj8xnpyxtmt6nuKajABDhApRrab
837TCl+aoCf/iIzc76z0n18g3NBxIldDMfML7OJz3xjHJXc8O9nj5N30oLN1Cn5apnE6WR1WTOMI
cZwt79zLm+fg7O8Lz0+tWhpgBus+Niem/7kjR6nY8cHtNYBJgzbDoJwi+OCgDpKRdjxx7UD7HoWm
7UWVsvzW5/jHiOB4CawMRbAO5lIQimv13jZ+dEGx43bbu/WPESHCpkZbaOOy5rhxdRuEtl9Nyu0u
4nzTyitKDHpG+BDWJ9rZmbVRTS9tmdyvNGtYP3oo9NoBcstFkvLjdSfeDA8M1a/CHcDXRQHkSimr
OUwwFSnmwfpDmpFvLG+NMTzov7V3AK5wtlWeT6T0zaLSoKy1rD1qGZHGryvsvM13it5b99OK6vqv
EeFQanpncHmR+TlqbLrKMqI2N87WUdPzAm4wbQ+Ru7l/aIJC7KsCfRIZwGLLbpADk3FtU0KKNusS
jwma6CgpaYNErU7LJEb7/PpH2xpc1piU/tuqcK3oUV4tXUP7aWmbe7VdPFORb2YFaquyOCyDc2fN
g69+0wcHsUznJ9MhJ8sIH83k3ZIm95r0sqKVVkaZ679r02+ZgaXfAP5UEevXQAFqdXFs0m6qb6l1
0+ihZ9Mx/d+sCIs3sradjdrhRpN569EpdT6Z816VfNOPwBm8alMyBisYGcNCzsl008dStX3YHwMZ
6jVn9pZhx2G39+y/hhAtuzzrQcmQ0CxJyWutPB30e9nqXEQGfyc6/r0eYCmXZnhEykk7sJ7KmXw1
dG5NPfWzXYrhreLRCs/4z7YxbH5pRm8TaQW+wI4QqEcasu8Ym3eS2Ou7p3VgkJmP37i+oJWE7wG2
AkZZhesrD9JEllLOeySfpvdKzpp+w93OLQiXVzWOUb3IhK1o/BAtv+bhqY/3atdbTsD0yCqYxzgO
7d7LbVPLKrUhuyYZLZLbqNRvmbNOjGjHB7Y+DthM5o9J3Fdyh0srkmS1YZ8m6WPczi481IcUBADd
DAWlbKle3CTZ+ThbwdHgjcArVYGgXF+XfXaPaUz7akvQpcz/9LFb9HPwM1w1ee16sL3KQVpADZTf
icjgutAjWcdx4Cq/NBpMmWMPY54+6vofVXHkMr2RPhuRFzfVzfVAtLmfZ5YEz0BzuJmKsEkfg2E8
rjOoUXBs7AH6CmKeU4/hrazteeO2TZ5fTKIxoC+S4Az1qJbaMqaPfQ1mmsZseVN1Wna3OCmaVOkk
H3i8H+I0MXeq6Ju1Dmhr/rYsRMS5DKaqgF70cW5mRnyVEETx/NT3CtKCHuiwyFVRcmqS7yC7d+67
reNBcrLWMCGGYnD98pMWGaOxammkqBykX6Zinu/0Of0jns1wJxhvLpK5OweiFSSJwUJeWprryC6z
mExVG6tDGZByR96Qlkfje6uZD0P1OR8dv7V/XnekrXNyZlWkkFDnwB5yndS1VJ6i7qGoJJDGH6bw
HqDmzlZu3WvnpoR7IB9VyDDXLkIOZKQF0lY3T20c0hT8dH1Nr2KnYu3j3JJwFUisSU5XdFZTukWc
HeoYgNGU/wLglgZUqKzhmMqZq8/0IYPxjz5HFPy+HL8t5XAa947qehTf/BhwNNAewK8C7OHyu/ZW
mFtRSenWbCoffaspr47X17vloyiN/G1B2NiY1hhkMliAc9TvU+vAxu4+DLb9kzlA2oTkmm+GmOTA
IqeMJ3LoyLjJmEgvZYaJyDmDwB+XwS21SXW7vn+Qsr2R7U0nPTMtHEK7UeIyWHgpNNlRIX6Hk+vk
DeTxnTeau9Q86wd5+8H+WahwV9lWbpDKk1dHzifwq54ZxseuTdEuVOWbVr8ZJwgtHfm5S6Sd+37T
VRi2pHOqIav6BiAcJJYaGiu0K/xmB3+F4c7B2DyBZ39fCDFVjCpN2oCIQ/+mappnq7gxovIAO/TO
QrYNrVKWoD3pvAsXYTKnzpTNVNx1tTxM2YJgnXKzFEcJPP513990DTIwGKNWtjgR72HoCZnlir7r
ctlbG7mobx/i1j7UmuE3eyMgmyftzJrgiJHWpjQo2UDJeQpskB9w6Ztfr6/oDR8DfRALoi14/bjg
wZcIGVkxyHYzRkt5Ujsb/up+nYi6C+L4NlWf8nDxhg7FNpsOoQlBi/Ss99NDm2sPPdS013+JeOGv
DRkmHvkfiBpq/kLkStuoi3SzXhUAb9WKAlAABZ+T2vdVM61MEf17lf7GdZtvumyrUVqGMLVQvFx1
4y7DZbJ0ytKqfX1qSvt2CAEiv9T5Fyt4dhSv1Zn1S7rbeP4QqunO9SR+21fDNtM9KEcDiRaf0/Zc
xqqmFPVJ0Yu/Ois8JMYIEUOS7ezqlh0bqnL9/1sZq0efZaZjGqQDZB7VKU1RftIz8Grm5yAzzB07
4slY10Og1m0QSgBhRVx+ksnJVGtlfYIu+ZAjvWpDwWuMMWxjHzXj3fXPJkauV2MgRU0k8uASE2ni
wrgPpFhCdbwDSfRCVl/chHbn+NetbC0JuJVD+QE+CZpsl1tXdjD1W07cnCoN8gAVvQLlpk7Cp6H9
NMrzjj9snEM8cFU3YgYZCS9RUp0lS87oJAUaYXd960qOa9/PfeGm3bNxkx/M6muwPBYxqiXW14R5
wX+7VgDmModA4W3JbbDu+JmbyPJYzrCfVKdsrSiHX2Ut9LT5TjFV34m1nXj99vNdGhPiWp+WVN+q
tDoVneHGjeGOuzOXb92emjniMmvLi/k5cfBRakD+WYOdnmbPOZb3yoN+V/8ybmlje6kXuuXgKtF9
be0sbPWI87ucpwpW1zI9XC+MRaqXu5ja5qg1KlYVOTtMiFukGY/NNli7sy/XP9j2Av8xJdx5vWRS
M7OM9FT5bRL7tvU+zfbGePdsCE4hNYnU0J7KTsVYmK07VHH2xJyA7ZsID3y+vp63h+1y6wSfyO1s
zCvZSU95WIPwvqszHNB+kLXSQ0/sf7MlHOwGHuKCemZ6kpHIOBrT5+57WNpelu8pAL5hIxQdQoi+
xrSYVZJjyUxuy8WbaCI6kOe7sxZ9iKLGr6QPNJDG7HkMg1fl+uNvrJRb1YbtiAaSOLfkdIhU6w67
qoyMxCKrm7TjUZ4j4COB35WfrltbEzrR/XmoqWvNey29CKkEVPmLOclpdsrqJyQ/++qG0ltn3Erp
U9C+6PLP6+Y2d/fcnpBgWplazrmBvdSVXPlQ+M/vf1TucsiPewO/G3kC5aR/liY24dQF4tgmzTJu
HKQ8H/Lor6kDpjJDKnQMm8rV2s51kHuqpuHfR+a1koWe7foBeQ8JMaWZbW3R8uzUTJIfu6F+shF5
aIofkBDs7OfWeT83JZyLKK0tvSkxNS1flsRblAB833AMyocY903nG83yw2V0JbWCSqL24uBotpPb
8ri9/kteMT9vPOls0cK5iQJ96Q2zJPLc1afxMPi0HDp/PPTvi+foWf0zfBrfdYclc6FjSCvXKyaP
/tH1H7HpzWe/QfBmW0/rUEME+6SHf3B/LH9YwUmavP5j/kMudmA8e7YETw4ysrPRrrKTFd4UUYXm
uqtLR2gT8p+mdTQGeWdtb2oWa2DSqDGhFQq1FACMS68if6MgafXZaZGOyxE2yEn6nsO/ni+3yvJe
6n9q98PyFJuf8z73l+Yw90dzd8hBfPquPwJJBUboNeiuyXkuf0QrN/GcmOxwDhZLu5ke8j9yBhsC
t/65TG641xl4U1N4tbfObzJ4AHGAJtyZjSSludVl+YkxKU1Bq8GZQrdIlLjzwmRQen80rbpzraEv
/8qTEEg/U2NZAcefVX++7lxb151OVrkKfqjKG6qtNpmmTq5xcENvj3J+q3Km5+whL5+nXW2/rWN9
bks4TLWcmKFFID8Z1Qukypn0TnJ23sVv3258ybVOCx2ls8ohXn5JENRV37dEYicd/ST36jL0I9t2
59Zvpj/tZA+BuWXPICbSiERpFDe+tGcCAFqKoc5OwfIUWic5/mWad+HwMJtfR+f2+qfavGYYN4Yg
/VXlUXyYxlFsl7MsYaz9DHUTzcRBgS5kmFytUFxZcovQpK1gHNTlx7wn9rG1UuA0FMHoLtAyEXy2
1JoijoY0P0lowOd59LSSQFihO/apJ9mHeQ+FsWVvfSwyZ0raABHN5c42oabFkzLlpyaWmf54UBrJ
C4L3oe5TkPMouO1pWWyFPosiFOdgLViKdJc6Y1V1n+s5l3hlJm4XvPyaI/7/57D9yCDITuDbWh4j
frRuKRZBzio4KlpPiy2HTk7cC+BnZswhZGiy8IyYSkfxoYyCnafqawVBuMoAEGrIZxPq0CsUKgxW
FipK00rFaVniFzPgDiu101x/0iAF0D4O9L8yO3gaAUkZ2kGeC099DId3YS4/VcvgtYgOL/EPibn2
LztuvbHxaFTAe8WENG9oEY/uhBUK6UFWnuwiuYsH46Hp6u+aU/00ilsbbaARhzMC7ai3aDAwHNLw
EI3cMCJ9VfTyGDSmJzfLOym56fYqsG9GRXB45kQ0mvn8OojuhUxEQwhMMyepPFnmrymYnxcV7KyE
xjkYOel9AbKseTGX1O+HCGWoWx2dcImhcmlA9R30CJQA1zdrtSd+RJoyACrW4SX26/JUJHmjB9IY
5qfADjxD7ytPt4qneExUvwo/XLe1cTXo57aEcN0MhWwGi77mAr7UA1A2vJqNbzM/R8zzuq29da3H
5ezZn4dxZre2xdWgRQetYnjogyR3x2Jvhm3r6sX9aYza5B1cwEKCk1AzguaaMNaM6k2R6pUrw+Ab
O6k/p7LXw8sUZdpxCSLfytOP1xe5cf9hG0zWqvduwcd8uUhgdXOSD3F+CvvGK2PrLp2bT06yR/X3
Bqi3Oi2k9vAAICmgEl8u7SjpQN85aPOTFidPTTsd5Hh87MMPvfU9C2EjNd3F1P0xiG/Ddvym658y
Z28AbQ1fop+ucFWLUUHToWZ1+ROQutWWJSgIb6aeeapd1j5U/L+u7+fWhaiD1nLoHCKwCRf8pZUu
m9LIaFhoXPxlZ+FdHuUHYzJ/wsV1bzgFcGnLM8Li0RiNJ1v2WzQwr/+CLbflQuRSBJ27akBe/gAV
tnC9zur8VML0hBrhXTbwMjJXKeF5J35vOQ8+iwQdgp4kasKFoRYaH2vs8lPUyojD9I50yFpHPSjB
vKddumnq9ZaghUH5SLh6Ww2x3jjqV1MFBGEaGWHbPsYUDXZO/bah9QsyswpMUVgTL9m6i62R76fp
bth9ikfL7/bkULeMoF1DF5LRWHDnwr2nSWC3SodEQlJH+zBY6s+xKaFY7sx5xxvWnys6vUPRlDI3
+D50si+9IcjLSq4CMgiInCkWvZTxnizJxlVprKdaUzlaAO4EhzeGwXamuixOzTKUwX0+dZ3iBXTl
bipp7oK7SNJ4K0sBcjK+hPTFDReVvEfRvbGhVKJpV8BAuEoCCz+i1pK5ibqhOCXpe/BBx7KHsTS6
vX6yXseKhM1EVwYRCwWADpgSIVDnkNbboNtKGNb9L85hcH8NruW9O336cpjd1P3cu4m7RyK0Vfs+
NypWVyCFzvUkx2jaNj5UvXV0O6GWicDyoUnuOsebBkROD4F+W6XQ09xL0h5F2EZeaMC0xisUpjWG
xoXNHcoM1lstLU5pI5tHK46CQ1Ppk5uP5oGCeXVszMY6Llq1V3jfujUMXUErRKNiC32RcBjzeCrV
iP+cuLmqb7XcjXcmmu8Mb5ZI83b26lFKclPN8eQaeW16o6OOXqwk+UthKpKXaUV7vO4EW5sBsA1q
f6hxgYoK2c4kJVpWWU55qqXUfmhKyKBb8qJ7tarl+7B2wkMzMqoCg4/8/rrlLR83GVagwWpBli7i
X+RoHvLcLqqTZCzHoEK4IPHmWr65bmW9HkQf500FbpMN5/UohCbZiRaIbMvy1AeHuv6mDrdfRuOv
3XLolhmITCwe+Zx5gtNlXJLLfGpLuWEbq5SvmKEbaUzy3bhoz+WwGD5FiD3E6EagoodElrM+bwgV
wulFGH3Ki7SsTt2o3SvFs0KS1WXWU6kpvpHdDjeyswd53zq85zZFYHVRaV3VDfRtu/GDHT7F8tfB
ft9nzJZTlcu0Zz2BM0Z9t8S6nxcfmxAc116dfeMGWFtnCBjwmuF5t7rVWRrrKAEzhMtQ8a5aPGn6
2u4xp2ylPCYFKpkclsH+NxOmciaPaVGPNKfTW4B8suOPFY/GwzB8HjNIg3s3zD5m6WF8vu6qG5kO
k/LkAlStiP0i0e0wmwBeNF6PfQbvR65337S017zUimU3r+zKv25uy3/gKEYUh7MH1FTYSACmZZ8j
+0Vi1S+1a8ZyhWh5Gb0oAP0G4NZ1aqp3zZDUjNhK8k6utRF3SFrJ69BQl8m3BO8tKWxbSSzRhHRa
12gjL31K0uzYaLfrpAaheGdzN9zGWqWMSO64UhkdunQbLZhTpF8a+pD9F6Xv3GRPwnhjQVRXkUpm
vMtmkkvITJLMzNVh4Tgmmt7chnMVuaUxze9aLUtPTqmGfi6p4Y1dh9ZOi2sjkAJghM6DXtb6H+E+
G7VpbO1mqU6OAr/G4HSPQz9DD/8brVxiDaJGsOMhHKIJmTgch70yziltfybKGXhxQ+1w3SW3jh4w
CQPIGUGU7rRwGw1FmpcALutTWEj3NkFmWDoIonybCbJwKN9HVousoDX4Y227QZcdu7zZmW7cchQE
8HRlXSJXtPATGNILnT4GrAEfK220j23/6/oi9wwI2zi09sJIW1af2uJhkr9M5d4M6FYDi2GFFeLD
PpLkCI9To5IiDQx5fSqy40qzeucEvu6X7a16NCBFrV17r3+ycf1ZpFKkU0yOobIiWCwiuA7iOaxP
eTCcYMJ8svKHQD+Umj+Vx3+/fYzHraQrOAqvjsuDnC+VbFdlW59Kq1EOJXzdHlNzOz2arfWQmwCW
tWD1hKP00ogpp2rZVnp90qvG6xfVl+G/MNvE1YLxhRfxziNt/XNCksITntESWHltIrEQnJoxAb86
lM2pzWh+hdO9BUGSRoR2o52FbcUK9o6H01pmftOGoags86pJm1Oa2PVBd+rnMe3h0453nHxrA7k/
5RW1wxtKHOZesrmf2l5vSO6y4yhFJ6W6gTSXNn/1Xt5rZm6cKEZRecKskjtoBQgnyqyaCGh41p7M
oPy8OJMHPfhO02PLBFnWivdfH0uGcF2l+TiP9AjBjjGz5hZWkByYtN5rdWz4AUPbRPH/EEyKKCQn
IP5lCsAqtbEfBitxpWW6M83cH/aovzYsvfLF8gjhLPHcuXRwiX5rplVld8pBAurxz678jECzW0v/
OpqCReN+R3FjZc4UoWKqlFeFPlTlyYTH6HlCBeZrWFPevB4T3qYyWKG9CR6Hotwbzn45VpMR+vzy
VETDoz4Wha8OgeJrYefcBUkXQjNtw0c3tdLB7mbncN36270k1JKTghMlYLzhD5iarmKeSilP7VgV
1G4T40UPrMwPyoka2WTtTbxsxPc1tlNeBelBRVNMFCe1U5xIr6qTNoaVwgBlp0BAkdhupkjW49QW
yfMCx5FrN3kQeGYbmH+YQ6UMbjEae0jOtwedj0vE5xfhSHyGS0eKzXyMzIBXXKzMnw3TfNTkP1Gk
7OHbgpJtJ3ptPKCxhko9Ont0MUiTL62tWOmxUUnNUwJ07rdtVf9JhDFGVx8y9WUqS2rbEjIbjl9I
sf6HTftLfRztUY28MQWzP2iDVHvltFh7dCNbXrCy2wFrJYRTfr78aa0z5FZcy9UJFcA5fOmSlyb2
mnEn19vabua2wIIB4uY1K2x30oRGMuQBuV7bmrdzWAY3RhArhyxNDF8K4g9SUqs7NjdXRj2UI+yw
8eKjb5jlItET0omuiY4y07rww+T3Vp1UqCu3364fprdp9Fp8pWNP/kWirglfWMk7KPxVjLXlzFy4
4TnQ4C2zN6Ni1qfOgYr3zuW7FTxI16Hf4eVF4BU+HMMFIzkAQbdNP6jy10o5RNa9FrodxGA/E3Mv
xr+9gVngmTnhC45968h9gLkx6d5ZjXQ7mX+CKord6/u45ShoK+lrZ3dlcVkvtLNnsp6EVW0VvHf4
55sxC4/tND9NA+8DNTsxhf075rjveV4R59/U1HoEsfpqxvvtVLmJI7Dki9P/WjT7uzz/iOBvub66
zRC46qStFRd6H6IEHNICcoMoTnVqHtP0r95XmVHz0x9t79qKp3z6dN3c1jejqbu2WWjqArC+3Mw0
7aV2aPUKrCfs/i3oeD10HZhBr5vZOmiMrMvMxzOQRvPx0kwUBrVj9TNPj0z3ilau/NkI/5wW/YOk
78mKb6CCoImHPc5cS0iE7vUgnjmI0lpBJKUqxqjDqlZxG43lcVK9RXZjzVsMnnjVUZ0/W84HOdXd
0SB5G59l62neIwvcctVV//cV9AAIW1h20U0l8lx2fUJ/QjVPbfzQNh+t8NaQj9f3d/P6OLckZD2p
kQUoZ1k1lV/XtLz+ULrZD4Mhzsi9Q+Mg6N249Ze9OdiNhihbjfgAtU7eZZCUXm513C1pRfpQnxYZ
di+KvrGU3yGAdicHhps5Cr3Q6VNSZZ+Waq8q8UaSEj9SwJrzjqGBR/VDCDcwixVmliz1aQDgx+Oi
iP2mfuqaP3NkCcrkKVPeG+o3uVpAYzykZeL3ufRu7vfeHRvfmMQIT4PZlOq6eG+pcVbTI2Ln89n0
lWPuqcx5Kpq/kwhuHFSCOEgCkztyxWBc7rRVWksWBVJ96lXrhNSXG6sPWZR/vO5HG+f0wooQDmDh
WtQ4D6GrzrJ70/RQPHSpvRy6YsdhN5dDGYINo6VNwnO5nDEsY8bE6uZkD/1BthF1qNS7Tpt+Xl/P
phlo7U0IlRmuFZ8dUo8SfbCwnkzSHL+hOOqlddbdRNQWdkLcxmW7vgP+NrX6yVnUkeTKGMKUOYto
wAHSJyMJvSiRPsSdVLrQH7hpXXgM5e7c8dsrpDtpoVuxEp1cmo0HK2g0I2lODklqdhv/CPbeoJs+
Ad6QDgoMZgAfLi0YQUnaXUfrgzdxmbA4wGN6ryfOIS13kuAtS/RxV3oA0iTq05eW+hqmiDlpmlMI
siLOTF9L79GGOdbdr+tusRW3FGb6EN/gUcUdK2RGTquo0hRCy66USg937NwclWpevheG2t00q/Jk
pegPA6y3xwXZoi4ulZ3zvBU2VvjmK8ABeNC6F2fukphL/3+knedu3EjXra+IAHP4S3aSWi1btuX0
h5hxYM6ZV/891By8oy4RTXgOMIAxMODdVazatcPaa9XKwC+wknRnZolbjJ8C6RBJ+qHq/sNle21L
OJqmlPld1vZctmNv/rLfWf3ft/dz7cMt5FzLPCGVaPF5l2A+9P1krh/z5DlIj3rxHWymrzzftrI4
n+taEp285ZHRGTQDTyUsI0iNcmg0pX6c2yME6cie3/73VwJ0BQgvYjPoR6NPITwoptNIZpsQpGhS
mL0LWee3TCru5Zj/q+wIuYU2ld2qqLZ4CdfuMMURAnW6pyAABK8b9I00mgODYGm3L51vRvhkN+9v
r23NO702IVytuk+7PDRk4oOUrkdugTmnG5tPH3Sn3cvy+1Teq9Xxts21I76U4sjl4FzEBV8f8a6h
4s7fVY/coN7od73+Hca2ue88vQ42qjGrNxryOYJY0h3gIMJ9kvsgYsrZrB/rUv0L7mfl0Ft24NU6
OiBMNCkHRUtar8iCHPVSAG9oHTsbCd7aehdOpqVNQgorzvM5WR+McUBlsG3uy8h5IIH5iKLtUQmU
d+0Wv8PambGI203w3Zg0hdAypllS91HUPoZKuue1yZiG8bcICtfu9WsjgusPmhzgrBq2j22Uu1Az
zc57aYB29z/4fcSlaH1ytUGoCGagHnBCvysJ2J1RvsBVCTu8dd/Ejr4LCy3e8Lxri4KWAjQPKJiF
Sev6WPptztTHSJmdY1C5ddy3bqvUwy41qpNvtu2GuZUPRddz6cu94F3Eqj5CYPSyU795rNuWs2fa
lUcrKAFBF0obptayAJr0DjPQC6EPydb10hTNT5yw7tpHKyxLBi9+57DtuFGga7tpnJ3Hlsmmgz1L
+gl+IUjK1Cx/N4RWfgiz0AYHW/YbX3Zl8TQaUBwF78NWi9LVVWRPjTXGDa8csLPAhuy025na8baj
Wbv8NGiY/l4qK2Qi4nOujlUX1mH3aB6d6t6391F1bq2GxtpdURQH1Yq4+Xe3ja4cI2xCNUWeTuYl
8tY0lhUzKJx2j5E72/SYH9Pir43vubJ71BXRfiCsxIYYI+R+NuJm4GBaQsrO+FAqmht3W7zxawt5
bUW4D00aVFo917B4zFBcfu7aXaG8H+iU396vtcUQPy7QUrJyvtL12VTH2E/bPBoezeLnEN6Hiqe1
P26bWFkJZWPadMtpI1MSfGKt+IVMb2F4zOZLHD2XwKr9RN07ebe/beiN+gO5J+Vw0DeU5peETIi6
m0keh1BCfKCLgd9PYflQV18ojE/hThsypiMZuqFMrTmnIlM+1NZZd771gdepH/Lub9gPZvNdkSPy
ywetdeoU79P8ndk/m5HpRQMosTY5mXH1dPtXr20PsD/aSI4DNFMExcFmazmzrwyPVhTDdbermNZp
jOfIjDbO7bohDi1CYkslVwikpiktU9PqhsemzI6+eu4r7UMQFe+nIE02TC2nRogJgSVQvzUQv7QU
0buOszyOSaINj9MxiO8G0zhSRY2hWqo3573fhofQsXIPEXbUaWiK4Qw6D+Mox3AQoGPmBrwX7Tne
ReGPSvldSr9vfyr9zbIgkIBfbPlUC1GhcFm03gJ6Gank4YhujvjwcYt84O11hOcQfJVNaZMyqngY
6rkygyZbqtFpre4oormDHqXMRAwb/cW3kSeGIC9zLDoH3ExhKXEzmwR/MfWR1GxdOWyAH9tHOTKZ
xcwWeuXH4V2fpBvx4MoGUhVa6MRopSy9s2tv449W2swTSauiV5e0Nr8jJr7hBFYqtcA5SB+ZMWIX
QVRc2xjlxjaTiJCzG+d5l86K5RVW9s5sw3TnVDBL9npU75KaTpUa2s1unDMPApStgcC1pb4AahmD
4QkUqQ+7Mi3tQqaUUiTKPpHyve5vpHcrn5BuN+UtaqqLRJCwmTRO/D5sKHGVZYkIDSRpXdJT6Kr9
S6kr7S6w9d++CqZT3poEeHu9CeVpjC0Lo7ghMtVIvWFQ57PqxyhITwavoBleggW8lgQPmv7x9qV7
67bA3sHZgg4S7U4KKtffU9VBRDMq2z9OgBvvSi3Xd6qNqkvYttOdpRXyH/su7MH+sWAcCV1Ebji1
Cwsl66HPmor2BGbsS+mrnSs1sGPoU3+vJ/rh9gLferBrg8KrVSdTFpRq1T/mjnVSmdkKq50Fumrm
hCa+emSa7HjborClPPZg4EhoSaihsHiTpSh6oA2j3RSXKlYsFxhgfmcMqe3pSjyfU7hfN+6k4NVe
7FEJZj4GNW/e5uWuvKqqhMpgG75clBeLCT+d5mlEgb+yvt9elQjmejEDaS2zm0vJF6zftRlLb+yU
xiFmYmZTLG7OveJ3UKvHZenN1qD9aKc0+dAPAeQj02SdfUWHxjMfBsR//GzDwwqXZPk1gIVAVUKj
S9Qjloadkn5lBDf6RdKn5qDM0XNuxZ9MA/IVdF71O8mvhz/fZ55bUAF0xNhnsWKRZw3EkJrWXDRO
MMPHUnjfDuFAmDOHG0dIxPK/LI8XkCqxwawj2c31ZutFBiX5rLYXKVQS6zAZjg/2tmOA1UkiiSA/
MpMKoGVdfwmLpLf3klLmHdRqUvDDNxLja9f00lPSTTUM491c+65pz7nmQglS1Pu6ThlVDvJcDl0m
jMuNuovYjHr59SYXAMlTSBapeFz/eiYAeZ4qu7nUSloObhLE1Smw5gySWmtREewHif5EkB+aDm7I
RBrlv4A8tqobdpV0kKo4P+Sy1N3HkdN81v1y3vWlX298TjGBevmVSx8FtDp9jDcVqCSZwynMreZi
wesB8UVcPzVSADgMHjIvsNPqIDVd6hlm6NDmMSU3sCEnu32rXm7Nq1iOH7EkydQzXqZoSa2ut6qY
/NIKKIZdZj+xlV2m+kawU8d5GRD2rZE8q4iaz9xvvzuEgA27Qw02tHXzaQz+HnpfA2A2tBWRmdJX
7+xsMrzaMOJ7SFnygH6JPZXkoGOeu3YYmvnf0TT2rZenuU+e0AfaJwOtbSg4UCab9+nY+Q18YaP8
6fYy37ooBdwQIj/w7i6IUKHYUUfzZCbDBMGuqhT7vG4UxpJJHXrD2SxzL4G2uKO8K8THeGC6H8KO
dtWSpMoytqTe2vlBqmpe2yCdJjk+NMmB7z+PVgGEUgqnU611XAR1/pZqTKncXvRiSPwheAsIXIyl
NicCbIMCRTzJ4HwV1ujsIdT65JtpcsqHiFJP7EZm3PzZ4/pymChIM+sKIRRvueA1rEY36kSf24s5
I3CJ4Gyxa2cdPbvODPacs+EIFK69u71MIVD6xyg4R5IDEyYIsQ4R9YHN8JTSXvI+qp9oG0bQGuXF
zoJ6dU802Bw7JdSP4YSeiD+bf6gq/o95oP3c42U+VURGyFAoZV3H5zZLs/Z0Ixu+5X6luKGj/0yy
Jrszdanxkr5WPWqzW2gTsSG7mKedQqzGi7ig0YW0z5Bpd9u+1F9MuYk+pmZTktwiclvZo3mMqjza
a2M07ceu6LyA6P3QtJXkEeZ80AD+eG2lVrsiH4IvVt9udeeE0Oflt5Gpg0IFsqdSn732LXI3Mpql
DOUlCKg82C1THL1ueWQniltRuHuyaaS9L1NH824fiZXrTu9xyeUgYSEQEK4gvaSypzVYX/o4T0a3
DhqGPR3J7OSjr3PxN07g24CLeSANKVMiLppbYsA8W104xMyRQN+tVk+pzsyXbjYIKxol0x1JaURf
bq9viaiEm82YBZ5xUSuhSSjElFEQh/EcOfVFUuP5IC0Hj9r3VrdsdVlL8YhaC3VbcfiZps0ADC1o
Lt3om5nXKr1WJx5lq1J6H/npTKQn+Sg9bGSRK2ZpuZvYZJIDNhkhnDSjGQzgsjh1+o5q9k4C/J1J
8PgE7UaKtXI+CaMQNaZ0qy4l0+vzaZWKU5NNNpeqrXdtaniW2e7NCdACeK3SKo5NvsUGsBLFEpRQ
YaAJw5AaxZNrm+VQ50nfdf0Fz+R8CYz0y2imxb5MM2MXGsm0d0Yt9XrCVjeJpcKjHkZjNNKN0h17
f4t6ceUgLcrt+C3+WLBC179mjIvSb3L4+hnn1T+EYzAf0r7ZqsaveGhKg3BzKnA86sx/X1uBTV+u
okjtL4mevesc/5BY8m6SYCea74oaSjFL+zTo4UaEvnKOqBoxqQzCk90WHfOozHluDXV/qYMO2m8A
OUqbfZeb8FTpp9v3cSVcZjRi4S1DK5i3VuRAzAqy8MY3+oustNFHzZc684RAd+94cevH78y4yz8k
vl06bqjhp3dy2YAbbesq+6kFenIY5AKFLZ6xd0EZje8pfn+rkkY5EeM2d3UiKe97LTQ2vOTaBi16
JksplfBAbL0G4MO6sQyGS8tUzGA4PaiT/i9trEqvrNPj7S1auWtUOplKYByBNrLoI0tz0LI6X96p
se69qZ4tN03Tn22gfg/7dteUgDL1divuW7MKRRTjqBSoDTL+65MXd2ZndWU0XGrT+NhkD3P1o0+P
iU8c0u4NOdyYCls56PispeT2MvEnJoX2EJfS2BbDpenN0xhYUIt+zuFlLZO9o+XH/KePANPtfRXb
T8sju8g8Lu8dTVjKftdLtCcmfuAIHy4WKqFumU32XZ+a/SHg5Ti2utzDBB0VpyCakl1m2F+JM9u9
Qq3TzZzwaEz21hz4yrFaHkHc3PLfG/S8Elh+EGfNcBmo45zhR22PE5XpI3qqKprN89YEz5o9CF0B
dXD/eBOXM/Cq/DB3oyJ1PPMXRZ93BSh5l5v3V6AVX4lF2z+/M6AbiWYoyS3AM+FAZeh2mXNcj5cu
iL9VlHCc+XdpTM+BWW3ApF+IqIRHntobmFSaUGT8IgFjzCMUy07UXSZTnT7Bp/ncNfE3JNbLnYzA
4DlQU2cX1pr1iTmVwkuHpn4XSHOyt+QoCl0nMuLMncr8l9mZU8XMglN+bFjYwaeC64YxQvBxkYxH
2FPUw0DVYePGi/0aTiZvHE26ZbKALESMH5pCQvinSYZLrFsxjANSl96ROtgfg0A7JH0fn4KsrZ/S
yA5OoQVBs6KCOh/MnEw3yqxDGWojdJemtmvpmhxRTXUOnWO0pwJJMbdMlPagS6bvyqn9IcxiaRc6
HXkOk2xehhfaJWV6H/U96NO+3eLBWPk6SHTRa0FNZRl9EjG8I/Nc6Ky2w6VKunIHsCj6GPdN8Cmi
57Yfhr7O3BC9AEaLJ6+dteGQW9O4VyfUPPtumPfofHTu2PTtPRTaKBHioLyaBtfRMQLzmE+G7+Yy
igCFVsn7uCv0jYP89uXn9y/E3QvJBj5rCaFf3ZpaVpPON4zh4s+lz/iqVMLSZG2RBb69m1ghgOTR
xy06L87rlRWbmXI5yfEFeiu1uzxR5odALYZDasn9zhq7LRGMt/6ecjwAl6VGSDgjzgcpZqM1KBKN
FzPrVS+xreEBAqvZ1UOt31tJEe5QVS0eh9TYomFcswzbFFUUYOTgy4RIKunhSPZLvFAzlv4xUoPn
eIaydegNGKBldXpoW+1YNuNWPfvtk0PDBREOizkyS2Xg+/o7mllnSvZQz5e+PRKB7WAIGp8Ms0Gw
5jiVXrPFgrakTtdeabEHP8lLIdKwl79/9UUtmkrox0XzZSiHoxpFrqagpho8VYruzfkWvcfq6uiA
oGJMiMIrd21t6pYNN7r5ArsDuilOBY7DkTRuuuG4ymQ9SgAod1O1VJ1Mc964Iyunl0I6g0hLdk0Z
UVjrSG0GMCJ7O6iHabxDY76vv/+h2MjiJTFClsWoNwRTIoyvLbW0yCcYM2ul/d4gzhSl3wfzV9hb
G5HCypfDkAMFGQT54BqEQIHBNUsZ5Ga+MO4T1u/k+NHonuVk8mAI24hJloBeOCQ06VgMu7/gc5e/
f3VIwtGXTDl1pktQk7to4I33UbiLE6+hCKF77Ze2Td1aBRhp7DZML/dMNE3vFkg4p2aZE7w27ftF
36rBPF/otPYeZbp28HiD7AOnxTg7Y1i5khFRnDPCbDdZECSFVb+l9SB2KV8+KqOQYF3ZA2JrIUxI
9a4eG4tfkas77Yv/icrHznTVne16IJRvL3ntu762JeTLQdOFdqVjC8mtnZ66M1Ud5d5IQ483ZuPL
rng50mTKRNQ2uQ8ixeOsjOo4Frp8oe7yQAPAHojrDP7UIP1rv6plvRFRv63kUFfBty0Qb4JqEVxF
7X0skmpSLpGR3klkDZ+yApmsMpe2wJpvtxFLNmkcvcgF8iocHLMMy6YZfOXSQGWrPtnVz968h1LH
ZRB9YxfXFoWzpmZIVEcrR4hY1VqrLSeN1EtuDygZ1XboGrakHbqylb7dPhxvn3mNMeaXp5A2gyLy
YrSVUluBMWmXuM/LPd2ezhtne2tBbx0lODNq6wR8y6UXp0JGK88zeZDVS9frH1W0N+TacSNj9up0
S3Nw+QzX9xtTuBTmtMiygANf328yC9OcIku9wKL2XpN3ivyA8twhmOQjRAvHmqoN0+5/VpJ6oW4E
H09Os4wFw/tzbXRWnbzpRwuVmPhjK+807Xsc3cfPtz+VsDLBCHHEtRGAk2ZYSghDoqlDLVGDxUo1
9/H4SwmGk6TFbjpuDZm+IeBZOClNQEm8olRpFbFQGvt5SLPMR9h2/DQY7yWt3jl17QI+OGhz7BJF
j25YW+XeKDTLC1svy6t9aedgbTcZ74VD9M/6eQGJRwlI36CKfClWkrbht0RZ5LZzdCleNJtawrhu
4wIKt+KNqeWnvHqfygkKXKY/kReSw2Mj126zmf0I7uQfE5Dv8OJSHOaRvzYxOWU4mCNakvRrAaIw
bZC5FRFKGjGGvzV9t2oM8RQ60VDTov52bcyxu15qS4zVTfh5NO9bvT5IQXeUkju77LZqmIL7+mdp
UG8zV0sUCCXItTW4BvsWyGuCevWTbyVend+n81YJf/UTOcjCMN3Ashwh8oMlrEkMK0oeslb6bsTW
9F62sq16zdqRYzkKpewFvijyw4RhVBkJxGwP8py7cXZBnKB1+yBEjK37s4fsZdN4x/BZFLbJhZZP
+OrINYAAyzhGB1EHteDl34svt73H2hF4/e8Lb8pgZKUUD1XyYCk7edaOeRru7HS6LxEQHtL4cNva
2hGgs0htAuY5ViV8HadKeyPv8FUjs2pZMbta7ECCvMUDI7bI/9+u/WtHOGq5PAVSoiBjlaYPSdG4
odx6VvOlCiJX8bODYtfuWP5qki3HuHowiJVRpaesRnf8+mv1aZqVbYgvyvv7ZmiIEb+E2c903oLF
r51y6187Yjeg7qWiNQIcUZ69q6N3Tbj/D9+J4j4JOEP+b8iQ7YRiXBOhZloplzKp9056HzpbCPjV
o/fKiHC0ewAgkVpxVZN85yc/Qyf9qCQmfXzpfmjlrbLY6tF7ZU046H4GoKeD5vuhng453F6h0QDw
8JRvZXM0C/Vhmu13qfzRXDAUgK1a3Wua6q5k1D9Ud1HwPaufsu7Osr1Fpiv9IBduJ1utO1bGh9t7
v/aeg55Z+p6EXuA9r89QlCu+2UB08JCn9B6/q6a0N9qf0mC5knRHaShInm4bXN2ZVwaFnbEHCr1m
l+DNahRanHIXg3XJp43pgtWv/cqKcDWs0AYVImOl7X7lQb6XkpPsfDLiHUib3e0Frd4OwPgkG1T5
YJO83kEtnCJpnHDPtIl/OMmpb8Yfty2sb9m/FpZf8Morx/6otHaFXutQ0oOrs3in+SU9G+j5bhta
dSgErQvf2cJtsvyQV4bCrLGjRkXl14m/+2g9J8P94CNNt3E7XvDQr8LjfxzmKzvL73hlRy6iITAk
nhnUxcd+8PL+PEZne6iOZd3vp9Tz079D9bnrcm8azw69eSsOntqyOQHoQdW+2djg1dPy6vcIl6Cu
qEm1Jhs87qwwPg2G9bEAPlZV3TFoo608ZPVzkqBStAFSRVh7vXpAFr4p9QVXzkndsrqv+9ndFAhb
rtGbLQY1RY0B9Nab4d9cK51hHufkwbCGr1WoP2lRcyhQTS12XWUeYgtNkNuHR2wav3xVxlUZe6E+
DlpLuNlzssyp9JgMbM0bpFOf3fvVV8nqPKM6m0Wx0/XOsxuiFs+0vt02vnZyCcOWER9gjm9yn2Jw
pkxKc2wj/jH3d07RIpTZebnc/Ycs619LbxKgBScj1TJfT5mr+zCXDnb9NDjGezIX9/9nTW86n4j7
tnSTsOQwT6A507s0AOmYdZ4cJX86K76kWK9XJZxJJ0myKJRSBMXRHBqk77X9fsz/+g/rAf8DloE2
C+Xk63OPTGdYZBm3rB2Ouh6ewWwkiCyl8xbA6wVeLx5+WHT+Z0lwyQZCOIGs9tznCUBxNDpuYe3h
A5RqmAAb82cwTJd0rI9Olr2fYtXLrPzJSov34FX2yiyfmr+AND4nMf3JQEFg3Tomw7dwmE+T3Dhu
qo8QYrezi8YQKSAMorf3af0i0YegIkIJlGLP9UYBSUyzLuLn58P8HBua20XHevqh2CFgHa+RknNn
6I9GZp/DgLkJRdvwz6uXidk1urULFayItgSEVQ6qbnGZIFQ8KrFt3vVAbT9rMxO7tVRuSbKsOcSl
G0FJCzpFJpCu10tNe4xBK3D40qbZ6XJnHtoctYuhrNTTxt4Kldd/nBQlNNSRqMvAjHBtqzcnTYsl
bBX++14qj7NlF16Rlh9RrLiX7enZDuq96fcHLduq3a0FCkyP/8+0cCrbsB3LqVKSh1RxCs8yegva
b3VLH3t1M9FdZeBxwRmKAZ06hzGxHgrrRlktN7lrL9va9WsnhIoBWLJluuoNX+jsy8QjdPQf6ry9
m638LkzqU4JCEvwm1gZCZm3blilZ+lZ0H5g2uf5iRaI1kDpJJPJq8tFCKBuWyi0mp7VNe21DOIFq
K+VmOCzrCRovGsGa5LvNmHR105bQCngRrDjixKtdZWpmpA5eqR0PafC9RBw+jLpDHG+9HKtb9sqS
4EAmh09h+DaWtN82oGa5/337Gq3u1ysDQsBUVrqfwNzEjZWPlOPcJJK9zRBma7+EeKILrdhnfov3
QrrAJ3xn15epP6jynxLOLG/fwlFE9Z5pXYY3rg+YMSD2ib4C72z9hDigW0/Pm3Lvq1/klQ0hH/ED
O5lSqKcecum5byIPZ7DxaqzulmUaaFGAY4De8noV4OHS2s6S9KFKin3dtMdWe6qSdh+YW1mCiOZd
fCi5DogCqqDMl4jiRbqpBlXudLiYJhpcNSSgQ3lu2ClG7yhupwbJuQ982QvTWtrpfvtVm/xLl8b1
2eiTaFfIUra3wGXWtmT++cG8+mnCwbSkcYwRaCa77GtvGO/b1HQHeyOFXd8A+rzKUvVjzlpwSVLQ
Z93YSfGDrAS7oNBPcfDMsEYFILPwP9eTa473ktW7elB6kUl94RwPshuqWyRbK9fwheEKzBisBYQK
1988spRetgqqDFDqHVpp7ySqp22Jnm4ZEV7MKWeGb1GFf0CtgjbptI9AcAHC2HiZV84vosIIDDH/
wLOsC18uDceIGCHDzcfWrgNdE4472Nr3Wra1a2uWHHWB++joGIOrvd41PzOaGuIbzohl7Ssp3IVd
eVCsszFsRXLLbxbiUNDPUJwwJGuzLMGzBIalgSghn6YiHu3UVr+38r6Au7T5RjGs8PqoDPZ/7Jmv
TApuwClNyCQVqhHTwlTkTx9SPd4F8R+irl9cwCKuA1oWTk5NDKOSWgnyWZn4WgOkZn0fdqeqP4Xd
O0i+t0BAaweQnBJHQ8ZMUWL5nq+qBf40wB8f45/16bk9pcanrZ7WinMGA0gASq8YalRxIETJocAx
2iB9SJn9cSF6MrzRqbfy45VlXFkRDricIi6i5FFKzHQYmadJcJuMRWykp6tW+CrMjkG3BGvs9WYZ
VV0pyhyncCxRVpw/VPXFbqv3tw/Zcm6Fc73AXf5nRFiKmoaIZAcZb01hDft5SD7KQw0yPG5tQOBF
um+lzt7Fc7yRQa4vboGQErvDsCxE0HHYdXPvUGWXlRF4ctXsi3YYdlb35wkQ6/vXjuAhUslhcrBn
E/MyPjn559AaXKcYPavfcHorDgJDTC3g+pZReOG2DjWQiIg5wwcovk9+1uIk9Ec1VU+9pCjulIR3
tz/c6gbCkr/086mUiI12zenq0Krz9KHN1AOJMfp7v5vU2jgea/U9htiA0S9gVyJ2we+lZTiracOy
hhGJv0SBVzZNQbbJF+Y03anzHwf77yG2vgYtMJD5PgQJnMSpm3xCiUdqymc731r5itO/+knCThtO
aPjUT9KHsd73pERJflresb7bQtWsftJ/1y7S2itFb09T36QPPRN0CDopzUC5q0DB+ZBBOn/7e66V
CpAiB08M1HeJx4XrHqoNICU4NR6KSWo/d1ka31WDEno9804oRmb5k13aiEprQb+fY1R6bEX9Sx/0
+Knqc+fr7V+zerpMZlSIpxf6e+HamJmSFvHM6WKm5JMkVzxAjFDkSbC7bUecnF1eH5JBsBwv6gtA
Ha6dnM3I7+xI7LE/p0ygoFmN4zFyhuPLp1r1D3LcMELVHXtd83wZkfbfGU3g5GOSPo3hxmFfW/Sr
3yIO9mkzDBWQk6cPcUNWBywB/dB9kW2EnGun6rUVIdKD1wYp+JzvLCdfII3UdbdHLMH4ttU1X8Na
vN5aEehXjFlIbb6ikekiJtnWx19l402qq6Xu9BH+8M7f/fY33Pra3Xy9OMGtMz2SNZqNu5BLbZ/R
BchQVKqyZxqcG0nS6n0B7rCAAnC7sLVcn5w2Np0AAVBuZ/VkNTt6pjikmRn9+E5tdqH0UbL2ieLF
/ceNI7tSdyJh+NewEEWX2sB7Gg3s6+gfpP5+6PZo1RTjgcGDpSEoU+ZD73njpqwezldWhZ0tuzoN
QrvDPcQm4rGNCxfjdj60agX2Gwi+QYfCWXG9qZDFTE0/c2YYm9gFje06w7M0PN3ewdUbQKMbKBBg
cAA410b6ppZqpuDSh075Hmr1kRk/8hGm/NwxlbaOyfKLxQCHmSOGgBa5Rbp618bgOmGWT8+zB1vv
9q2qQB80nhg7a82PjnznD/0+qPZG9T3eGkJb20oER8nlEJVZwIvXhiPi98CKmAEC/joEtN4GBA62
jKxt5WLBAjSwAEoEI0atZGZjOdlDbZk/u0H+1JT9YczUTyX4rTHaCkmX1/5qM3HUoLdQHqQfBfuh
8EZNI5VmKQ7GswVNQLSXIGAMiX8b5Rxo+jFotsRT1+yxNB4ZBrwptQnPkJ21aTwO43BWO6f4kVtR
7eHy0Gunt3foc+OvZbzjVDDg690+oiKgFljYMsXFGhc4KIM3wkrlyvTHWh6Gc9uZ8fvMCJMPY2J+
ifTZOeVJ8k7Wqp9dK6sPWh73DyGzendMXKkbp/fN5+VX4Ns0kJtcF3Lq6zM05M3UtVI4nrNOox77
Pc8Xwu3q6JRnmUb/7TW/8d3LXCocR6TSEAGDuL02VvdGUgaJxccdH7U+3ie6cQEQc4pycyOzefvq
8+4rYBWAqZF0vqnTpXkQJpOFqfarfj9cJM/youfgObno7+NH6b5+Lv5u/p4+/PH6MErFlhoLFeI3
zztiNFlt2eN5Au83DYXn2MleRaQo2+RoXNlKkgBGtnibuPxinjvN8FYUWTudx4Qhx+o+bUO4hi95
8vn2kpZPItzHRWls4YNiXgrY3/Uns7LCRDC6m85q/CWovsZb2Iu1a8C4MvBLXCecvKL3dGitZVpi
T2e4HQ6S9TlWcm8RFo2L/MFO812YE+WXljerXwfTPv756lDXXAJQKjwk9der0+RuTovIGc8k+6rX
MrzlZWm1Jae68q1e5r5pfSw1CTHUbUclqpMWcEIjG3uzldE9kS9FwyAB46Mb93nFny0kj4wLQBOj
Ud+9XpGqzvlcIfx8Lsyy37W9WUH0MtS7vFCzvyOEEh8KPseJIEre397LN68RKHqK4iQWiwAUGKFr
y+FsRdOUGeO5TJlNVtrlOFbmRrK9amTh8IEsjdddLPzJmlQoqRpOZznx3aYyPIyo6l+3V7L6veD0
JtvmMWLa63olk9LK6EpG07lLfyVJ6yokJ87g2RsbtuJ6KYq9iLgsKASxkoTgoV53lTydU/OHJR0M
umKw5etO5Nn9FoxkOcjCNeZqLWkWNOXASJZ9fVUWMzSp9aM2ms80Fo5ZGXzq5+x+0n7Hsuqpqqcw
iWmOG0HY2reCcAl0EC6YgFXYxnHIpYqfggs2Y9fXn3IbPjtgjrc/1tou4m6ZB6BJhhqpcIUdMEch
MvbTuQQgk0j7stF+pVP52JXWeUi3yPpW3OHSVlwmQG2qwSK/QiHrdZ3UjKrmUVf/srOUOXxwefaf
PyQmXDNwiOPd+WpLyPnqczVjahaxbkznKGz0Xcls3lOtGRoEh3j7QmnVDSayNa8B0zNzucswAFMV
1/a0Vh8c39Lms5JnJ7k8a6H0o6/d2koOTTUfGiPaiH5WziOxwFKVQ3KUVQpuqok7x0pQTD7PTK2H
yrzPEyBU2mezOWbqftR3dKc2TK7cakxC8cmYM0PIItla28WNlMWYDKvw0DrZHtnsvPqlVRt7uXIg
meZQGBhnSJRHTbhq02xRxIKX5ew3Sun6U6x/h6MrPJRmaB+lVE/fybO/xZG+8gGXNgiwZaA5lKaF
Z3oyjajJLXU+RyOk793BT8+JYrgO8inFGLpZfrp969Y287U94cCU5OC6kXNg0IbJkJzat8d46ylb
28jXNtTrQwn9q137hT6fe+POSp+Gdtg76tFML2W7ReWw4qpAQSz9HRDgDPcJrio3DCsvpmw6g6M6
Sg2o4qzf14P/+Me7RgqFN1xgb1gTdq0dqzaf9HI6T6PCFKFfP43LJHR/bsut3ubKB7JhkIdoFpwu
AbdwCrMkqaM8y3nDSi9pk2dJz2TI7ZjXM4KNqH5t816bEu5yYU2q1imYSo0PCvzcvCz+vOEQV84C
eD3acNB4LgBFwQbED7LcxuN0NrsCctl3+o+uBw9hueVWvXDFw+PaaRjgKBAR0YVTl7ECSGtwvX6p
uRIIU3X+dfsUvB0BIGUkOEO9l0drwT9eH2ypDVVl1BUWE5RPRfTeD052+6mU7+oBDe0qdCPrPtni
DVn7SgxF4fs4dzhc4Z3kTM5om6o8KYY0uVI0nzQtidwg6J5uL2/VEBPyoNE4gW/uUqzFWgD3wstx
gI9lF9dk8ptMcOubiFT1S/KKHeHK2uZQT6bEd0JlBead34n/13CI3uVed9dLj9MWSmbFwS5TzS+t
pOVVFsy1AQU5C6qPMwiHXSADVs1cKbGOsXpfT9N9qEn729u4coExuLBFyYvguS0YhH2UYXs4ZM76
aADGLYrnKAQw4YOxOEBj+eO2NZFzZQllFkJ1yL4IRPl6gjlHDUILQdr5XFX6cK9ZQ+KOdA09KxmG
U8nIlDvpKH5EdWifk2jUTpocwTVupWbNOKnTnpNs3mKCW7mKtN4JgoA9o+YjTmWpyixNatsSbHWh
TIzqQIVclbV7e+kr5xUrnCCIL5bGsXAbKR/nQVB183m4l5+mn1vzxSuRzv+RdmW7cePA9osEaF9e
JbVa3e1Nduw4eRGcxNEuaqWWr7+HnntnummhieQOggCDwXSpyGKxWMs5YHFHEpIBKOI5wTzbWSg3
yHaiywSQYkps7bsYc0WPdvmztIrDFIMGpkiG4qDN5Mt1pTb8JYDiEIGAdJrN+nOnXRrhSkxrwdKZ
sws8LJ8uj1WNq6Bf/XH9cV3Y1hv+XBpfxpq6EaDHNYWtHq3X9gUQm3Vg+8urPXrkoIqkba4ocjr4
AycDT3q5ovHcwoZ7rGhnDSfQxoWYIAzb2PyyjD/L8t6InzHVdKv1wCT22+YEsBF1ym/aCkFf4lXG
YyWncphphcCOtg4sUpeg8MVDC2kuZs1nG52u5oqJWtiRpj3q6m0+5a6+3uWVSH2m3uVTDsCfGLjA
/SSjC9ZQL+UkdqehARaeyJyedefJQs2+LW9J99tQhpc80z3buY/NoxT/+RsSglGuY7CMAHznwW+S
ah0Ly2ixy/2PFtBaCcJbm3qm8d59Tw1gw4hm5T5vNJo4EMDglgTk4acJk0U257JoOwSZcn0HH4kC
7IgdbG5GFeMW0yFvFEa3sggeCp8dAhPLOkhYIICq9OUCT8461dYAV2iWXyVtPzhPayZwt59vE9ae
8gEogTfrp9HJbiwxX5ZCBKl3y5L5y6S5uvPiLCvaL0kQ/3GfL1D5WKkVw41IcgFZ5VKlESj2kqHD
HcilqoZER+UXL5j0u9JkggTN53L+hyjAVCKZLCM5yUVqw7LqM66S9dT8rNt6X0mjP+r9TTfM7tCm
/kTxpExqDFilp7m/A85uVK03pl56ZEwoyv2Tp5eKYEe3DAkGa+O8oAkP/1yqXyCZpKQV7lKl+oaZ
E3cJRtRE1bBPbgYkGv84Hsa7FkcUXeis7YVPma5Ja5u5Ka+nGLA80m8MKI6ipsLPN+OlCE4hlF+6
uNAVLPL0la4/tD9/D2EYCFM5KEEyKjGe+nQAIkHdsrcyOtADcPnh6KXjiySkq946B6h0wmkiZYkR
ec6XDSNGsoskw5sc3c3mfkSfyaHp7uZ9YkbX76jPFyI0OpOkXZrAalvwpS0kqSlAwpQxcJwMhAPa
aUlSP3YEBifSi7sLdGQPlYVCWi4d39XBSzTPWHaNtL+u1JanYiCAQKQC3iFKgJdKdYtRGYPNzKDO
/bhs/Ablv3mJBdp8LoTjTKNrADUiXLqsoHopZwbuLGIYZBckuAwzcydtdPN0qV1gz/hT+qt2uidl
bu6nItlrkttnjuBu3QhPL7+AM3ic3TpGOIOrYMgDKe1vmNd0Eue4FAFeMaU8vJRZE2Sxr4LGbPBm
WdRyurnWDAkaNxEwH/kXaDz2+gQcHrhQUDij14AYN9LwpxP1bJ0B84UwAlk4lEEv19mQaNkMFBkP
c3qr10fMPAkT6Fueg6G04GGLawcTJpciJrkeBtwTiFJ8GnbP1+3xcwiE7z/7cc7sK10Fnr+NHx+k
Y0Eem/R2NTGvubsuZfMooyUNKTbEQEgIXKqgJihXNlmM2LYLY+IZ0mkibt554xRcF7R1beD9ij1n
87poyb0UJC9WrAwNBKGuA9aA9b6Mi3dgCLxoahjH9IuK171rEUH+cMvQkObAsYa/YvWiS6m5VNJi
kgv51BS9lzNA5Psa/fF/odqZEG4NDTlHH42Ry6eZOi9NAp7nmQaAJvAaW/VskF11lhWAXk7gsLb8
It5xrHKJnlNod6lbtgDZiUwt/H33xbQezHZ0Nf0eK5vneC90X68rubWSDMcQj1oUPQAZcClNLZsF
xgppzjC/gofgJM39DZA0D9fFbFn9uRhOqdpJh7ZNG/mU1TuDelV+ymvks1+uS9kyRjQKfExR4K7k
fXDiFIz+pZNPSVgqd2AcNJeA7mLJr/eJCO1sc+HYc5VxYwM5itNoaXWznVRcX4aK3HGa7JT8q4Pr
5bpGm+uGvnDwmjMgIr6zxBnrtsdohHyys3DBlBbV7i1U2mghyLpuaQO4GoDwIF0ESGju9upioI52
PUUwAyehp7WrYMGU/Mefa3MuhTO2rtYqkAdO8mmKxv5dsV6lZa/+8dwOLghE1njXIxMKCGju2GZo
36QlkeXToh6XZT/IXjzus1GwYFsOFgaGugxm9lAEZQt69pKVsPvNsmgyJkfvauigj703J55Dl524
Msk+mXvOAnEH7UX4G2iBfLG1nlUkuGaJntYVIfMwF7mb1938dH13Pr75sxhYG65u1jbBrRy+Xe7y
Jaantjq11utUBzE51c2NrX6TlJeu9eP8uLzrD2AnrepTBqiPcrmxnzLpmIYEg0mFG3v6D230+1Jw
y2xkMhXo/t+nccstL33vzJgiPZE3eij9x3W/BN/kG+Pb9SXYiqEu5LDzeLateeHUsZ1CzgCkAiBA
JrmrgVPC2dXaAXRqzrepiHQtTJ+F/uQjcLm2+txNWmDrNTCr0FNHDpl80OK9USP17KpA9evDKv+q
Z57yKqXgdoqDuPKyL0R6aAJA1XRS6TqPq4lsa3JThKu+U533Qd135g1QLBP8z8RVg/Q5f2wStx7a
sJeOtY3h7dWNa4HD+oC0uKYGu97OVhDYq7TTqENPPebes2OXP9vgylWn50Ex3QKVFstyc+SbxjRY
Jy9d3sltX5EgkR6zfF+ggzwnB3t+NZr0oJ+M5FVpH+raN/TaHRodE3Egfys8Y3Rr+zmXfvcT2GaA
KpEL7v6PCuQ1NdhVc6aGmc6W04K2/KTXDygOzo2/aqZrJiEDn1ld6pHn9Gfldgcr9lf4y7F2i3uD
eCZ2oQXdllelYQagUq9Ivi62T53DQFO/yF+I7LXmabjPovmQHNWdDoQ3Z9xh0VxsS3dUqicSkAdp
9tTlHlwZTlTlz4V0N8v7xp2e5pdWAdPWPb0zwWOuujPG/tDsGt87lQ+0GycVLMRG3hInD51NDI4R
yR7+mdssttTPSDmcgJiFlr+l6ndm166HqiWJZ8+1espJWbmJZt6XSzV9qfoxB+r0Iho0/4B9udwR
FewXmCpFVZCNd3DnQylpO9Ipm04rzAU9mJ5i0C8U+W5kVr21G072e2vpbodGCtIqu9Ixd5p8cJbv
BUBj80nbzYa7IMcyuFKZATe72AFjLGTJ3jIt3BZs46PkDfvR7EKbZfYxJ2tXp6E3Q9kUhK9CXbhD
oo5EbRsHJF54BICfxno1QgnHgtxrp6TYzYmNHtzdPIfO6GcVoLZSZItRmiSHQrnP7zXL1aUw22V0
TwovVn1KfpEAPK8GKBUiMrq4LlzjjyM4LD+6zxDsoNiCy+jyQKQNoZNmVtPpu3540B7+2O9e/jq3
IJmW4lFZ4tfjASQ2chdUQLG30bdOPFbNkJQ7h667Yam+jdpN3yR4NKWi3O3H4PsnC8N0DThz8aBB
/H2pop13uVyN+YSOkuVekqUH4IG5ZEofSGEc6wyUvWqH5mW4MaDNxwsou1ovjss9UZ3H0V6fUrr8
RP7uNu3s2gWhxi1t4xBVm8c4qbCpXqZofoLZRSlwZiWs12k3aIFmn6zxcarRDm2ZXiIJzu/nABIL
i04wzDCCrvpTE0kja7Qq7Xo6dYCFd9rcJyCRi/tdjJrH9T3ksdFRHrsUxVlI0yl62yXdhNjBfOyS
GkO76FkhZgRUkGfNyPyyltD3bfmyttzSqXylRePXj0P6XvYD0PvLkNqyO2pvU3fUKt1TjXmvVqHg
Kz/HUvhK1mGAIAeFUZ6zI06oTfp0nU5JmYHhTqJBXSu9XyWm6dfSkN8QKb5Dzzh8fqHvRgmc9oNO
c1/qF8dty1rx1l7ScfDGMWjRUBLogKG4SZMa4BPgOwMdNlD2l6pCnmU18WQczKBX9eHxuhofjWGf
bBWxNLrpGf63zd1PGHwALIbTTycC0EdLBegjSD1ciRgHfQX3g3Gw7f28vOmS56S3rZMHtuPWyhTY
ynJoEMlMxZvaroLLnwnlPopREBsY4maIup9YPdEey5Z2Ok12/Fg7+4FESqIHY1+FaEtt6SldB0Fk
uLGdEIk5UFaaRMjKPcPmFvPGTiFDZNF5a34EfOTfKKUx94SGNrwttEuv0AzWJA0lut9rBABpuh/U
O0stvZ7uS9ScxyNZBH3Z7Jx8WsUzgUzls9ADI5K1QQgETvNOy1wbIwTGfjF2VHRiN+52MOQgp8xg
GlCV43uxO0eap3LG4ilWmJM8RIx1a9wl8l3/s3uhZRwkisBJMD/+Wbf/JHIvwLi042pNIDHLw94j
P9FvfgCw8/XDsSkEIQuDQEbFniceGkGtY5tEmU42OA6q5bsTS0FWPWopPYzVdzDBXBe3afVn4jgD
qfUKtHcpdCoP061sevZ9f5Bytz72AsPY8OWApvxPL84wFlVf2mKBIJo/q6RCNPrLkm4A0iU4Uxuv
LdjFmSDutTX2pVlZNnyk9lrtx/f4W+Vpv3XMd7r98frabZvgmSim85mxl+o6YIYcovKHDsDOrrQb
A4CmB90RF4glOMqiBeRuqBV518aaIWzxqkeM8U/3QJEQKMR2+5OFnynERTK5htqC1bG1u08f6OAO
P+jX0U+PcjAe0NA2fhXIYyfmmjzuIihSo+sJYonTEGA4oH2u9tpevkld6WCgo1gE9fA5T3RhGXzd
rm5nh+jWMqHGENLxrp9hi6Imga277dz8+OaFjI6Dk8k4v6D5bcFaGdapW6/+elJrD3aRuulJ2tuB
7PoW3aXfBadsU0XYHGo5aATHEPClRUpzVtdSDPeLaYRj2cPTz4pbiwYJNzINWMkzMZwtOnlVZZKE
w5ycVs0n7wPxZ2QaaECnwEkTbwG8fp7ugG/lCUIgkYKchVqSquQ5uzL1Ymfn+9TY26uQn2rzqCGj
jGoYgKYwBH25ik0FpqSBqngu1Ad9n99oJ1K6ppffd4NrgjH4UO5k6kqR3gkC3m2PwmbGQAKM4Jqf
GRuArlIAPwQmimwIVddwfHUMsrPqk11MQH3F1FHzDZhp3qTHAv/y0XPOH0YGYMNIQWE9/Bu1XIe+
GWID11ubRnq5782vVkn3en2zyveGBtDZ5Eenu3oONCxg2WeZryensd9P3ZeFfZzzTXaCRA//HCTW
Yv026GpEzyHrDeW8RJwRCojYEoMn2WMz/ZbW78v0IvBEW3b1n4xPTWK5mqUD+m7mU35jmCGw9YLy
lN6Z7hwCbioyn9zpoAmu3k2RLNgE+peM9Ch3I8pSbSWNArWW+a1X72ay163oulpbwQSa8P8VwT7h
7IKyNKq2IyawTvEzqG7CwXXu5mMqCsW2YohzKZzTAflThsdHMcPlPVlO4Zq5tF9LNLyY+04+9EMo
BAPjyQvZcw3HA5yCsHVkVPj5CbWZqhqoEvMJYBk7MMXtUF6w7tpb4+h4XUiP89F6yH6sgblP7rXD
9UXd8g7nsjnvYFW1baxrjZmyPUX1BNN5R/P5uojPg/dMP8Z2hYE8FcA6nIwKCSBF7yGj89FvHdqH
bD+Exd7ymr3+KAVVYAtKAszY+MN/LpCLA0F5pc9DA4GTN7si5KPNFTvThrP0XqsmKx8qrFg1YcS9
vVfmH6lE77CDgjPFc4P/YxhnojiLn7t4iWcKPaSnoH1svvS75A0YSwfq2oc1zI6tXxzNQ3uY92Wo
vuZ31rf4bjn1D4LQcPNso60GsCqAN8W03uXBU/NYH9QCGhtA974rJcMF1/zfRGuYr0HDFzhF4Bu5
W9hGP2KjsT1zgux5eNKP9g6A02F20931h5EGAptkP/fJRM7EcVevlpsFIXWDKcfffeg8DTh5WgAG
vFMTTg/Ta3pXvj0h/yu48Ddt50wq5/yLei0z02GGCbj+aYd2Sa9qvxSjIIknEPPxqjjzlJU81yMx
IYbaodQ90fV+1e8WUWZ+K82Etox/t+zj/j8TA6B3zPdYBGLasKp8e98czNZ1ax9sG75y7J90dwWA
4oOxaz0tokflaP//1pOPbZaEAFptbLGe5qsMJsVUcYtuBoytIJzYPAEfEK4YgEDDCVvwM00xLSo7
pB/mU7vu0USKOvYiGkjd9FlnIjj7rywA8MZI8J9mJ0d36p2CpRTYPPOzn22eAdH+owVn8yRraL7Y
0KKKptatvxmqW9ZgbX9E19y7KWNqFB3zAqEqq1dfE8qZvGmB9LwcoBey54mr/Vhvljd734VAwQus
W/knAl7zZx4etW94TkiNK4Jo2GgHw+3z78Kiy/xy7/RhnAun7/ABy33vmsfeM3/pjdtPSOa4mHx/
G5u/8ZdnErnUytJ3VM4arDMgIWxpn2W7fhDccNvuC6aoWBYOGc+5WiWSqXcG3JeNiQ7zpUqe2gdg
DbvCGv5mEI9T/K8kbv/kuJ36uMcRK16mI9BwA/XQhHEItsq9MNuxqRWCLwvzsQzEmLto4n5NZXMc
4VBU/16j7kpc7XW6W786iWveWMfplzl68U8CJju3FtG4bb4DAZvzr3TukCdxWuuSBUvNKw8kLuS3
g5TfIXkvVBdZRvup/dXXwmLO5kPlXCp37rOuUVuKlh/0qaOy6SQ3suaDczq/nzXZs8vOtZeodg5J
+TU1fzgpeGWLIJ4O2fCzSOqvSf2cz/RuWLRwEQ0RsZ39dHLP1oNzFy3At4jesN3ovuqqBJykHUij
1Z91FiWlV/zdS/V8KThTIxkwuVeFwtTindb6Cm7l1jugDI/rEpUetw5vGtAzfnEOf+MY/9OUz6Uo
sQ4+3xia5u2hfOjANyd1X80uSOiXTvnVlt+pgpDLjgZhr8F2bHwmmvMVo+RgUCrH9stRfGtGvQc0
d6/ZTb7ttv587FxV4Dk275kzgeySOLvKBseQs3iS51NiE8VvpRlTibGkCVI3mxHImRQuAs9UpVzU
fIJaediproK3hVMcdeFLdyvndmYyfKHQWEhRJCNztUCOOKj0WyXfj4ru5rGrNSYryxPpXluo4FZj
pn/laPAABYh5dHkpoR5wkwrPuYsDO1wGt/163TC3wg7MZIMeBUUVE4Mll3tVxV2al8M6n8iSeea8
pw2iRhEMzKYQjKtgeA8IV5B0KWSWFFLnvYaXu3p0GsVrh0g1RMMxIiGcl0sJ4FSMWMUTV3tJRtuV
zcNQP15frS3LNs4U4fxV3ug06VXIsOOnOP8hgejtuoAth3gugNuOqZswJ6FAAPqr7MUbwb3T7Mz2
gEGRmWBYTZA/29QHuSsMOKIIjqHFy43Jm14ZFQJxzUHyRNAQmxty9uPchsypkRdkxI8XIUqCr5Lg
BfIxsc2fEDYs9H8fz20Gy0bOc4vfV28rN5rvZ9ATuW2UvylR8mXwfuNfguu7s+lKz0Xy22PbYPO0
FLwgs2fgAKExLz4OVuuNleHbPRCi+nfAndXLU9N2aBGUga7aje6SfBN8B1s6TnWMoTDFkeRzMOt9
uW9dnOhDbuk4UCVY1D1qaM2bbWfpMVeXMtnppWEubjbJaCpTSrl6itNGB3pFrijzoQAxaUgxp1z6
kt7KBWDZKvtoGPV8MxjOmKBNrBH18W99L5spxW7B13yagbJzu5SGiZl1jzHheqykn6Rty72aOItX
x0Z6slZNNAyyKZR5G7BKYciJL3jO6ixnQHzHi4o+q9Ob0x/aRse751ejP13fjw1LZ3PkiMdZlh+E
cpfbQcHNUk4lJBWzpvt6m5phrnbEw8PAEVj9hlLA7gJqOgBv8fbldz7RGmnUZXTVgvtFbgvMc643
IOWKpdvFrL5cV2vjCkKzK5pJkCphYwyctS9Op8e9HqPxnspfkXlFq5Vzx0byNHIn56sPIA1B/nXj
TseIFSgHGeoEaAW4yIGiUoTxdkXGJIOTBNVaOL4NcrvDCAi4Hvwm++sKbopjC4mEMsZm+bd9Wts1
mWp0DzuAzNRQJJEGfV/I9ntidaLraWPjMJfEZlk0jLB/Ql3N7AqcalOpnHQSAzy489J59QpMspv6
+qUbRCWnrb1TAKSHhhEZk4s8nkzbpJY5oKEdWEprkC3h0HeOn+XSzk6sY2/Vr62pvP/5ajKAF6wk
+soBEMqdAiuR5biy5VPxW6u039XQgm7ip6Iav/9CDrYMTScKZuH5XO+QdRYYbUflVBfPtV54GFQf
FLfvW8HluHGq4Trw8gUwsMK6IS/1UdTWqIuBAmiRpK+W0wTTaviAPxUY4VYBHtPDGK8FZoOGVymz
0rNwmfRFb6IhSTmpUrNGhlENfoVXWKDMyryzHWrtlnno320nlwCTS5MDNWwR6uOGdTKKYAaGBX6p
T+AKo1rMSYZa4clGe+pQ0KC0m8BOktvBUXdp8ev6Dm69+C/EcZ5F0VOig75COVm57DUoSjZW6+vz
D7hQpyz2Ji4gU0+8uTaDFESkfx5kQTqoBdDiiN5GnXsQzYsStzXwWE9EIa4V48pb4/3k2GiXvm2a
fSnrv0qpEQzBbhxI3NfAumFzNyDk4YTautb3WH3lVNXpFzDq1l9rqh0k+QsxykAzG0HX6daGGuhr
BIAFBBr8+beVOo0dioZdADv5dY7m8ri5ydoiqPoEhKpGLEhIbamHwBVTvoxkSOZRbNViVWViVuop
Sb1VRiUU7YBJe0sTIEd3NzkaWK6b0KZ+oFHBWBiA2FGFvTw0w7KMJkHN+UTW0WXAx86NUWZhha7s
ShWBc23cE5jI+VcYn+w212m2W6tXTyPF7A9VWgw04VFbZVn6MFARnyLnd2wA+mD+GglFTJeyqXHO
UlZtKAG9WmtRpw9emt9byA5N88v19eP260MIUE1wE2FekG3Y5fqhcqtZsd5pkT29WU60Tr2bZDdF
fACoFCWyf10at1v/Kw1BBBwMgIk+ZuTPXJzcdy211FmLijWT3CnPdupY9js9s/wGBfR1oIIUBLdj
/wjE/DT+gEoR7eyX6jnz3IEqWdEitNXlY9ShUb8ujwmgBK8rxj2g/lcOPCeSl+z5zJb5TDENDHcl
gVuPulwbPVbacrVEGffXpWxr858UztibbDLyjKpalKJ6avR7BiY5J60L7ufrgrZMDzOaeFuAn8j4
tGxlX7V57mhapEuyV6G5PCOGC+yM61K21flPChflJejjxCUHdXTDCKbiDiMkrql0rnC2V6QOZ+RS
iqFLokMQrA9DG49p+2JbAke7ZQFA+GQnFfgGUOrSAtZlzYxBw0Hq0UKMvG5G7wu9FGH1bR1XXM1I
WKNgh5lHzp6JM06se06PRufJTu4NmdBHB+D8jUqfEkkDDpE6z4fr27R1aDFFjzgL6X/cIJxmWtuM
OcX0XVR33c7u3mPpcUUxA5NjPiiIguvCtmziXBj7mLODZMdzX+aNBJtQb5vsm94c0s6LDQEYx5ZK
Nqj9LLSDw7nylEISBXiSSTI9AgDOizHvVkyUqDcA/ggHVYRXtSWLzdbhiW4xjjRuy7SyzUByNelR
+iWj303cgIn2qxroLm8Ea7dhgjA9BtiNojYeu+wYnK2dqieLbs+5GSXx2h3Q5IvpkhJM4Nd3aEMf
5uXw+kJrEVwdd2q7zla6EWDVUVKPKnBujIgqnYcaMMDTkAszsuT1usANk8BINMhwAVCJaSR+GMlY
9cIs8sqKGpw+XwL9n2e1xgkz55gJW0RwBpvSUGlGVQgodCp/RQ3F1BPSQ9oyGGnlIc8H2qfZKOfR
m9XV/gEAy1QT3B4bpxpznoCqwKXIWhA5vz6OmbboK24pqb3VAImxYqivPuS1fUdiNM8lncBQNvwh
+JkA146XKKZl+QHjtsJ0VNUbWhQDJ8gkb1U6e+ssSipuruSZFO5OrLVhbVsCv4F2PI2inRIB9kRQ
avuL2+pCHW75cnkujBzQEZGir2gkVsibOSEFaMWtcDBuy/gtbBWySPDxKOBdHrFWm1Iy5gkwe4d5
r6+RtGQPbUIxJlCCYeDO0TDAR9wWvDidTU+Lca9NvpR4aRquFdD+2lYTxL9Mt7MMIAs8VAukEcBl
QosfsJ8vP6hWq06Om1iLVgdvtPj3UqpedgfImDWOmr4Cr8uUhH9+HvGgwKsCKTxMoXD7OrdELcyq
MaIS8DcWiCRp8VQt7ylKltcFbZgpRvcZBDlCDfRzcbr19WLJA/gqokW6s9E1CgxIU/Aa27DRCxGc
y8zXpUFBYjCjdF2zvV2bh0IuKGaeS8OFtyECjTY8NNh2bEC0WQYyhDw2Y0KnNFdtQD6rJEtOztJU
rlbHROCht9btA1madTgxwohLm7AX8HoNtDCiZMgRzQM5oMuAISx6Pm+cBQ01EBgdzgPcJSemNxHE
L2CCiFJ9l1sYvkTH9gpanVF/lkELfd0WNuwcwhBf49WMyIc3OoDojUAI7owIr9k9SQZvAoh796Ne
nvsyDWRQ6xQvfyER0AhoEAA4IXofLlcRzO8J1QkkLon6rKVpcRwr7bnvBgvN4WCQtsosPdBFkvwV
SK/+deEbN4IGcmXAGeCeNXWZs8t6KZI4y4kRmXpgxG+aL3nyGE7jMRfNUm2dAAyNISePrQTlO6dm
izAplqUBp1nS3Er9Po+pW8a9VzjRdZU2zQUtTZgTwwMQgI+X62k604wUZ2xEGKzaDfL7oL1Z3eMA
cJpJVKvdEgWfgSqMplkgMOAch9MDWAsuyozQo3W7Ju7smY5gg/hsHXO8jLz1XxncDg22lZdKUZuR
TZcgn9rnxARUQPdO6sprhhQE4/O+T+KHPBO5/K0dQwUVKXCW0sUz+nIhx3qeEuKsZlSZ4CRZNctX
p9gzBufeVrLf1zeNr3R9qHkujDOPIcm6tc4XMzLVmGR7VFJkeQcC5ubGoorzU1knE5CRmfngFPRI
MRR1K/Vj8X2hkh2kio2kTAwbT7y+UJ2v179tcx10AzieDv5GeH25Dnk6KcjHlGYUt+TnMnxXEwAE
JNX3KhZy9bKf4m5ZJGAAcwuUPAaGzdluHrftP9cECOJcoGdKih/XVjgMkrcqblq37kj692GuAlV5
u67l1pUBGlNkuFFVAlQhp6We1YsJUCczwuz6vpwEV8XWGp7/OhfMG7EhKWaJXwfmBHBTCq9c9+Xz
dQ3YSeAXD/lOWcFJBIysyb2+B3vtFxsoupFN7hIMcM/q8W9e31gaHHY8T+EtP81gGOVQ1jKxorg6
EegCvvbrSmwtFNCSAD7GkExxqV4aW7bMiaW0rRV1KcMyWpIQBBtCgJmtpcJNY8OeDYz8Wey/n73g
FjMmRb/MJhJV+xSDXU9i1mXmHfjdOBfBmfICIgN7phAhS8nestGF5GS72AZmRb5T28TrZvmQdZMH
DNE/T/cApok9g0E8hkPExQtTGSNxwfwWiXdd7vhKb7kg81VHKvDNW5fnmSA+TeuUVCroqMJnYea5
psCMuJEUJOSkzpUrxXU0QZJxc9dAEIHUMNwDGEsud23UusVWGseMmsZw0b0bJHaM5mAR6rNADF/H
VoZVm/IVYtLOsu+rXplCEHT9BE+3INbacjlAfUQTPp5VgNTiXI4E7sIWyWcrGqzErYbcmzoRts/W
ccL4MfqDkYEBlQznd5YVE5PdmsAnSI2nTj1YjKJKzd1ByPuzIQnmhiMLcHdsDt++ujRzilqdZEaW
/DIh3l67E6BpwK8pCO03Yo4LOZwRxMO8jlUOjUrAw9iPGONzR6vyLTVarFGQL9iwhP9koc2YiwCc
aYynmhmcPGiuilErO/dsPfxjj8dAP/BaQZ4AlUBOoXVJqSPnuBrgKHSfaHUDaMu185Ru6d1OtUQ9
4xtWB1w1wMICkRehDZ9CdwbFjm0ViZd2+IkeLq9Wnq4rtLlqZwI4hfIEQFqxDgGZ8q0o73oNA6bJ
4bqMTWtzUPVGugpxO99WXFRD0jdLbUXGcFCM32jKyJqoR/vCdTHsUzknjrX6TwznxHWqKVI3QpXS
zOKd0QGPEHgb1K2Jknl9v7yNZDQOrUmcp7RsBO6Or9qymFDHqxkMLugIwawVZ37gP05jzHHZkYF2
CZUuYU2B6P2MF6cLIL4wTZ/U6m00Hqk+Cg4Z32H/STTnmtRWatfMgmgNMhVtOHbdulfSwrfgpX7W
QEtO4nmXaHpYO+V9H5eCMGBbdxWNFIoKwBh0S176+qkAMVRLCzToApBonJMjeKOOSIIApuYGs6Un
1UxPedMAq80mj6R4vb7vW2cElwzDasY0DMAwL6W3pV5QgtsmUmkPcNdSLbxMlkXh7sb9iVKgg1YY
mDAyFczVnUUh60pKUrWdHSEydOfuG7Cegkl/zIHLM2XBNP6+rtTWGwOFBQC9IUZkAxTcwTQwICXN
sWwDN8Sf56fC9gkBgGPYyHEIoll/MDt/tb9IdH5uWrdzUiBriQorW+4bzzkwXoLuhq3tpc5NP8Ja
h8qJbpMhiOWQdp4t+aWoHWdLDOCsUJBHSgH9MVwsXKB5zEoWpOilydxNDg3RK7Mbk11jmodEFXiJ
LWeE+Rs86iHRRF/vpU7W2ILqddLNqJwbgMDUqEeWvWYcKrUxAxUcXYLTueVgkUOwUJpChx/Khpfy
lkVKpCLT8DB1MNwjG43mIqcP1LRcRMu1qRlDL0X+Gm1pPK+CDaxHw6HQbKEDWposQARMRHHb5CbN
TME9yI8Vffgc40wYd+SNAaS9PSLaCHSFgFeYltIMG4MAtU4CDZMPdEbq0lbvfS3JyE6Zq52h5hgn
GdQvJCYyUAzIEkxaqnpTbCkP6A9td3PZake8iupQWnIMymcijI0tT8GWBpVNgHqYPEVIioKt3AGt
PGrJ8gwK8ANWS3APbItAYAVGTwQKfCGoSNt6sfFWjrLSfG+U9vsiL6KZrq3zwrogGOIvo83hzoua
FP08DAbW3pi8Mlb29jieZjv2EqUDKE/6Z7MEH1uNnDZ7pKCAhuceZ8FlUWUA9jKjtZqUW0NjGHeL
M+11MCv+KOeZRtdd35Yd49mK7lPYMJpXOPWccelN6iA4TQEzZCzo0OuJ2wMc0amD65K2NgvnBUD/
UAwhHWfElYTG1YmwMJhaWbA4OJam2YqQQjb1QVCvAVUWTwf+5mh6TEmYDQux6mlfqAT4h4Dpa/AK
K0WTNJsKnYlil9jZJWUbWabMJsqQaCimfgYSR9euTNH0xZZLQzAKQHBDNVHy4EIdlbVbJKDTipy4
UV3JHHo3tVYKYK1Y9CQSieJ2aJpKiqoqC+qJuZ8q03bHDFNp5bwK4uCt1CW4wtDmjxoWGrH5kZIY
84KFqed4fNUPOf0tWYNvlvtyDjKrAN5gsXOyh0QEk7FpGsjfo96OuFXjX6+LAhw6J4dQoyHHatQf
Ops86CngPs3+8S9sHdEEgwJgncKcaaRtPC20RK5G1ss7LUVJUP7D6eoPR4HXMQMaYMSufMV2KBOz
c6rZimg7HCanC/I4eWlS+QbUET+ua7PlAs9E8dF2OdlFu9oQVej/Q9qXNsmJJNv+IszYl69A7rUl
kqpK+oKVVBIESxAESwC//h1q7ryujOQmpr5jM91jprb2jMDDw8P9+DnN0bJ/E+NF7+rtjL9e1dBZ
+kizGAj+O9OeyVzayBN6FGlc5yyqTQKa4xLcxptiDZC/ZkXy9ElTMZOOxPOs6T6bIjaEqF+zant7
35asANgJBVm8lVHjnP/8U4DAGjWmlYh4elfeEXLUE8MfhzpQgM36a0toSiHi4ZE8v/okS4k7uYo2
v4cY1BgCPLpeIR+zcduy9F2vXnv8L/gDMkjUB1HFgwfK1abYS4zR4Kl3Hhqyo5OHDARfMxiVKhjy
7ndpxMVKBrQQai0MosPbDZTAITZ4uZMUaL66GyrvbNnF75qUYGcalDVlkIUnLeCpyAexIrD6uZJT
NCW3SiFa78y7QC/AsQvPAGXlVPvsR8U2t7/YQqy18J+ZtRAsRchdLldUasgqXNJ5Zy2bmK9meuI3
NvnKTGt329DSx0IhzcS7Ym6Xy/dH7KX1lBrcO2fa74YePa5sbRgrKj1wjJfbthYXBbrP2Rg4pmTZ
ZKTkDKMao3dOugggN6rd52sE6Atnan6n/X8T83I/nak8Swk0IXrsm2cGaJRsE7AgqwkNiUhXDtXS
zuExNL9fUFdFin1pSh9IWYsaq+mdn31mHKtvHBPK0zzftNZQW3I94FTQX9bQRrqacC94ZXs9ulnn
nkBhMkjrzUN2dFsQL6OjdPsbLdUPwOr/jy3pTTbmLk9GrmIHi6A8Tj+B4PQiciC9v1HAzLVGMbT0
wf4xB378y10UyVhVCqjzzw7YTZqTXt8NL7b6fntRy/s3s+cChIJ+tX5pBOMMSuOOpncW4kdDnjXz
W+mFoul8L3nUzTwc1oQLFn0D/GL/NSgFpN4SlpvokwdEWOK7NljFtNd8eqrUu75uVoLf0qmyodg1
hz9cJB+j/J9cvupVbUSbzEMn/tyIr331JOo2uL2BS18Jqfl8aMHMiQ7C5QZO9jA2Jag3z+BOCzR6
tqohjM0/q/rtS2txMMqCbBY8mVftJYrJqVZr4Ohx2uYhwKQs8rha3lOd7v7FijB0gKcG2mXol12u
CNqNnE5mDL8znjHI5VckQm0l/RedlzlAoIeA9zcajNKlwcy2Ep7K4zOPw9wKOs8vna+3VyJTZs2p
Hmx4AC3MSnHXd0XZmpidVGOMKlvZFrvbHFytbQJu0iwA8zO904rsRdddvkEtbQoEqGOPtHLoris1
5TEbtT40p3Talamhbow+BzbLUMd7PQV9TIuZ7M3tHzxnt1Jt+APIgWIWVMuBYrzc+hpMjUPrePG5
ndT7mCdPVLmj8Zei73cWWlOj9/22vaXDOANH/mtPimhxliZVD/7kMyD2Hjim0aZukrdkTRRl6dXy
eV1ybqoq2C/NiuNzaunvXqxBYSgrQ47KCaAtYMfX8HSJt1mT+9xcqwssHRwA0ObmHqqvVwfHnYp8
zDG7dSbiDfxqvtL+dNlarWMpCoDcGWbwpkBVRUpKHLA7G6TN4nM5OqDFVkS+03Lje1ubIBRV7DVy
sYXvhrGneZoFgiaQ/5h/zqfApgndi9sUQceyIp38qbt+PqU2hMtotuKSCxcEXmMzRgPuiPly6Rby
2ARUMCuUcw7RQ7MC/WQ5Blp/N/bzMHJg5nEwVWu3+sI3Q80T7Ife/A7E1X65vpi6xVgwZz4HI9Bh
fqok/ppTLtnAtPysTYayNZZ3aaPmypApo6mcM6HvegyXxFTfevnK9l1bmaGCKBrPquWQh5K2L9Fq
DLgzOIaO85Wkpm9AZFQ3/3qA4dLKVSyNNQ9InvhsUxHEZhWma/pk1w4+W0Db18KoOsRmJI+L1RmW
KGh8LkBtaLzGIg2V9r7sn24HpOXt+sfM7PifHLsTahkbpMI5ogo/Ec+cjlpM9xX11qiFr4/Q5YKk
UEuGxiQdBPjODth6mjANrZ23G/5yJhMXEDpNaMOiXmM4AGtL21aSBglIr3vziFYZu4Gqbh0gqjJQ
N+bGSrazkJ/O89awpc1QJxSHLjePG0NbaozBC9pt2T2qYx9Y5t0oykAptnb+VOhfE6FsC69aQYcs
3LOzZXtmkLdmhKf02fByYQ2zsJlV81PLvnHDpw7UF8ots3e6EU3ptqmBsCPuY/xE+VZVNlDP8IZH
Nc1fzdj9ysu1abXrsIVfhM1QDeAjMYgnRRAoAlkGQY0fQ10/KIjYiR301RGXz/BN79IgCW/77fyv
u7y4AYxBAQHTY5gXwUm/3HoUF3mLDDsG5RGCIu+VNMwqZq7kmgunY07TZzUPPOYhXXlpRShqArL+
Bts8IlzlG6SEfr02VbiwcxhDwd2C3M5CXibtXOWQXCgKAv5UD1uvCYr+GYPMcyLIxnAcf5XO++29
W8gOoO6A+jbAumDrB2z3cllQUTJb2nLl7FTNwDe1ooGnQMGoDPhTpnb4afc8033Me5RfFTSmuqAG
fLfFtHjr/T2QYXZgz8EVDnlzILAvf4rV9LXiUks5a6WF5nxdvw1mvzZwKFOIzVEBDCS4EPA0Rt/0
6mU39oM3VgYW7Ba+rpcH04FiEjIhY3QDr90WFFRw966RP2JkYdspmNf6e/AgfsKM5AWsC6z78tPI
oo6doLGrnIV+zPgLFNfcJoB+x+1Pu+Swn61I28n4mFux5yhnhb027pMBdVU2rdi4zpmxkrkShAQF
HSv5UHRKyzWe5EmE0gkpdjtHfMuqcPxS/f3II4ozM2XLTP6AIrzkphPoCsSklUmUJTuAh8Oc3XtT
FnT597/ftM92pDvDaeyuae0iidIMwLexPtbz7B5buS0W7r+L1Ughm0x1k1g2ti3LJjRHjlW/jy3b
pymoaNY+0aLDO7qHw20C9Gyrkh/UQ806zW2SaKq+F8YGxJuZ5u4NRXuyzEPKijDjT1ZR+8O50etD
N9Rr+LsPeiopQGPQ5p9fIH08G4KPLGnaJHomtg8kguHbIizP3Yk4fpoHjKB0FPA4uAvKeuV2XNpp
3MpzfQDE6lesAbVezAJ1fRLNenvjJmv+R+JwGFdOwtJpA/89njooi+LpKz3cJ3A/gJDBSKKCPzK2
cbtdKlZ8cyENBGn3Pyake04oll7Fk5lEcxFRMbhvGw9Oke5Wx36XbiEwyAB17MxwJTmX8UA47aSE
p1H7NJJjQ34P/NSyOiDJW8cfY5WsgYPmRFx2kE8G5XcOnSAHzdU2jaht+/30u1YyaAhigfFMhnBX
aamvg4q9yBr/9nFfil/zfK6NUjwK6B9Z3aeUd+67QlkehnPOtrlrIU16EWgjjyZ6evdut0ZPtvQJ
P9uTvKRqS9ybTpNGXgfGlfE85bE/M9WuDXJ8TFvKO4qUCFUk3Or4P9KjpAbVxNBQkUZ6vrfGF9ac
UvuXcCufO3eAnCEVrpJ7HaKUNNKmHwP90ijbuux3pP4X5+LzD5FW7JBUxQCLnka8PxXJj0Z/TocV
91k6erPUu41aEy5UWV208LJhSnUjjRj8pI31QAURZduvdauWfAU9MRd0GZgfwbjwZXoydLqReXZC
oMEVatWPgdXPWrnPotZp33L3623HXHKUz8aks+6mJs9F66ZI38EyOZinXHtKua837eb/Zki+HUoN
yKPGSSNC8pCNv7WCBmajoXCir1iS9w8TaLi/5ykDFHygPSVfrS1OsxFn4lzTjZep20YLWQ32JiNM
p40Xr1yxVw8y2Zx0x3YaCEPJmAsoS5jI7wKdhlr6c3J+JXak21roju8j2VpkBQkjXzjADBkqOGMw
nIOqJcQCLr1EZxaxrNhQzxOvt4UCwUrTFREflDIAUdGhJeqf2x9wySBeW6gRzd1ajFZdGiw1zns7
LzUgZyG5Ru19oT47LW47iwQ9WZP9W7KGxxaKbOhXYaRD+oi6qJxaGEw7DzmhgdU4P2OqbmPuvnb9
eCaJufYokO+iWU5zHmTV8R4A1EYGDLglqxqGEYjzpOaB01t31JieVaU6oq4dJEX3ZNTxpq3dlVrI
/Jk+x0/JrAweGAk4scccZpFY/PGQpHhq83z7w62ZkEJ0Bs4LPDNT1H9z/VgW7RYNz5UjJ0fGGf4A
IDoK7DhG4AKQvhZnSco6hySRl5TbyfF2uC72hL/cXsj1J7q0MvvMp0vUtD3SxwVyc3UooLxZBdTw
glL7UhQ5ZIDRqfPu0Yj8ctvo2tLmaPPJKGgbY71vYdToMNOaAAlabbxaWznN8wZdugGWBgwoSBCB
mUQr49LKmJsTGyxYMWnjG7wOnEYEmCYtsjVY1polyRtib6RKPtIkgsgpqguDuoE+S77WVl/cNUgM
2TM3EorX0nqERbuhYbBiQUaJeuB1qcPV+/iqpgC3Q6FyRvfg2KLyL1mpFaa65oBcWAwOYPWJ4jcO
ho+Lp2ZL8/Rj5jnH9FwIzojzba+4PlOwDCdG2opqGOj5Lr8XLShETDoP3yvVSyQ3GWhfM9PZ3ray
sIuoUiBrRK4B9gm5em1TM2li3GaRp9MDOBT8VksOuf1428qCR1xYmf/8k4cnSqrn4CBLI811Nyn9
xuxj2rKtUq+M8l89EOfPhfc7HogoPaHsNC/3k6HBYJlhlkhsjPgt7yD1krqhRc9s+FPzh7L50ama
P1oHMWAsA2qZ5d8So3zYR0EYKBZsKsbcLu0DTA8gbEIJbkktTCF9Sodv4xcg9Ney76XvNk8AzDcz
OK0s6YzpSek2XoqXRBZPO9pD2qBX9o759PffDYOIs1oqsD94e14uZwB20C3SgUSaRcDs4gR6/Nio
wD+vaRgsOQi6Ani8gE0Ac81SCGxtyp3OHUlkuTuIEB4QM1IVkuFDvFL6XDpV4BNFFR10Z+iByytK
6iSn0EuIYiP9AXne3NfUJA9vb9tVwoYSvQrwHFwRuwcvlL4OSAqgFk5ZHpXdt3I8dw649rX2UJhb
N6+2gH8EU535eMKsDQVdzVHMlvH8RPcQApjzib78Yno3qm5iGFmkOKNvQUpxcneqjaH0x0GZ9rVD
dg4LOnIynWartnXIi1eeremXXG8yAISzTgRAOwByyWxRnMQxU0icR9WZRmvENVclGCwRg++oTqAX
/+GWl0ukpmBK5iRFlJSYZTh4EMeOo6Hr7kif7z11kwN/Rx6cnO3cdAf1m0cv3VdMPyPirDjT9SHE
xCe6wXh14yObH3qGn6INNwnIdfqxjMbil8HegZOsxUpEWzIBTwLMDyhTC/3Ty8USHQoFHjDoEX+t
u0ft/q/RadhN8P/8Y0CKmGlaWBX4icsotixfqU/M10Yk3PcZCvW3T8XiUsCsi4k4XKRQnb1cypjF
bdmJuoxENxxEvLcr+lCYyuG2letI4s5bhXQeuBOAm6Vrk08tbzpTK6N0tI8m+ht68ROqIk/l+H7b
0EJqAEs4Y3NlAo9oueDiEKYmY6zj0xRNQMBM2r22FEQr+bHqmkCDAJJtIomM11BxSwfgwrD0ep8S
2x2VDIZtFqWi9vvqGzGPbDB3RcmCvFdChr/lARTuDVw83fgHqauNcqEX3d4C+Rk8+w6o09D8BjXB
zGZ8+UVBSgUQ92SXUd13fpIlfiK+VuJgI/SYzkxCveJBi/Y+8n+AkwHplRYOZm3XQVEE500bv5ms
BY95wShHqXWwD8LQsmDSaLHNKrPf317pHDYvk+d5nBMBHe0lpBgynLyoemUAkw5oA83uaBd4CTih
q4bENV8GZVgxthTEwQXm4SKcS14gd7rc17qwOATVJ4qTUiJZAezk0cwYCTsWh5kiWFC2pN1apdmG
mIRTdpXrFHdQzuEHrSrTfdKOeegOtFgZ9lnafjRnca4QMUDFJIUKgcFHOtYMId2jd2ZsfSvt4mAU
8WFk8UNNH3kG+OLtfV/0dfDWAlo0N7jQkb7cCgu64kNHbBo52sPwmopdbyC8D/UOjd862fV16lf9
k+0cda3xZ5BM/lwc2Roj4cKFhjYeho9mBj9gqiRHr2rgcpKYVlC3x0DbZNTuRoO41cp1shS6oOsO
/Q00gXGnSFlDq5mljrdTFbk7tIOeCydUV77gUgj+bEE6QIY1cn1SYSFFCkL093Q6mysmPpxTOioo
HGHuB4MeQItbsxd9uhQb0eoC5R0aTarnoztjKq/xRhe/zJ0LzRLKQjPe66nqC7rh9rEo3sCRJk4x
6G3LP2P1Sh9AzzANG9HuBF5clr7tVHRZbrvVwj5gizUcMJS4ALSS9qFVOpD2apjOtbNxN7azDAA4
R1O+Vme9mlVGhEQ3GvOsaBq5s/Dl5WZMpdVp1OwpnvZm6TvMBe+6GgARvumso/qTkWeG7jizgjwO
lVXwwoJDXVif//zTp/DoNAmaoi6ugq/KfZjEg6Idc/L2LzZzfu14qImiJy1V7aAwmI8AOCIsxAoe
OrnfQosgS9dePLI8pfuxl/M7HC+EeTBZOh4qhZy7kiIUJNO+YVBvSx571P4bz58AtxLZPWe7bBJ4
wVaB50aUbIFBBA1aADFJn7jH7Bshj8mwbYdAY50PjYYdde+0mB8VsdKqW4gXeBmhOgy6G2SIMrco
aQW4p3SHRkUFGijLxUxkx/I1UNDS5wUWDIRE3qzXI4MMmDdMQ2+bNKrFWzKoOwLG5mryU/fP7Q98
XRRDT3ym+cSUE7jQ5LloVStyN2+LKqqdLx4Ar6T548Z5MAKI5v0UxVnE9sr5XLhuLyxKUT8b2iJL
0fqIXPDJ1TSsoZvM8j96XYa9QlaMLR5S0DoB3Q3gNYCQkgNrKSQKJlNU0TgGWQU1ZvZcOU9e04Sc
t0FC7Oe8O/DeRM3CPNdkpTay9FhERjGTIuF+AXhejhEFEHcowyCXq5hPxeCrJL2P3X5bO8qTYOMP
WiW+2fVfy6GBsHszrVw7S86KU4UqOOjMkOJIATsdSdyngElGVI2VbdPW9GVsFHWllLBgZWakBUgb
7yVcptLp9ey0yIo6Z9FQN85GuNNwKDOuraROC66KqgiSJ7zs5yE2aS8bxa49pzdZ1JmvRfIAbeVd
rGp7jWhbjzmBI4CE6P8SNIm4BJgcUI0AmOLKk5nmeF3ZHMpJdVTmrRvYWmUEfW+u0Y4uHAkYgHeA
KQfFug8FpE+xvJhSmihKU0cgSPmqFhuS9HsnEQGxf68iDRauxwtb0r3BzMytK1QHImtE+3EyT2kz
Hi1PrHj+9ceC00ONekYQoVAggxotWqqkqSmPVHPbdYOxN/Xa3PIhO2YZe9AJ/9G2qr513HRtdPM6
k4VlkN7OqRZw/TIEp8BBGCFPxqOxPFYZnkjeAypBSpaHhhep8drEz/V+zuaAQJgHblF7n8/Gp2/H
ex3IM8fmUWmHTX9SqgeAZlai2MJm4hcDvIaCBLpZ8tg1h23NK2gbaaI+AQD36DY/cnICgeQWLb4f
FdkYq+nN9Zn2Zo9HvQ6ofCR7UuQQXOiQQshabBmztqPI9EDpANC8ff0s7B6m8I15+BBVFpQqLnev
tzkttMLuIu78UqwztSq/zF5v21jaPYzeQABk5l/GnX1pwxN5TRxmdVFmaKFKFCSqeXrsmyI4QiHl
T84SgI3WJIcWqtXApXvmzOaCAgL+d2kVekN2k+dtG1ml8Vi1HtCKxsHrEx/Nnzq17iZC/DzPXrs8
De2YhH32kBXNSmBeqGPMv2IWQZ1bvXjdXP6KEiLRWdxVbQRlhNAeNrgo/a7YNON303jQFNWvqj6o
MRNwe8tlzTbkc5d252/y6VQouVsLMdRt1P0Rbuiafq5EDKQ9U2g9pM9Qukk3A7pThu/RwFl7pizc
uhfWZYWiMpksXLqwrhL1jffvQuySxPQHrdkgio/NHmRa4MAJTVy6txd+HcnnPpIGNkSADGdB3ct1
DyhvOlnPYZm+W9ZBF4ecoaPZ+VPTbG6b+qhAXj7GLm3pl7ZABprneAHAw2ZOph2LH1vzmQrQGEAE
A8zQY6347Od3QzzSJkFF4670fqEJycVmWHGztVVLT2hzRF+/Sfo20tP+YHlgg4CMvPVW6u7daJIV
YwtvhXndKIUjLGE/5UcoRBgckByWbcTsQn93DaEeUS/yRmj8qvxPN3WCB2SM22mTg9yh8904UzXI
4XFabc1edJspzkr2VLdoUSWlZf5saMYKnwyF86Uqqc5AzJALazPZOjmbGdebEBT1ubLT1IKVu7Sy
OvUwNHZmnFyFpo/EEHSNMV7W8v04QCjFoBYIJRUUZdTLj9t0Xj7o1oiP66ubajfss0dj7+zjo7qB
hiNkIHzR7ezTl+qnnUBJOHRWatOL8evzD5A8mXBj4Bad2qh9ZdnW9JOzvinz0zD8mtR9Vne+c+B1
mGsrCev1uwcf19ABS8FsAoYFZKdmIsu7FOvuSFcEzI5jv9NpuR+cuH9xyjiJVk7RvJFXp+iTQdl3
c1pxDzRDUTbUUPqp9zpwOI5+yJ0qbFF1LIfn0pwCyInfNrxwv6LFgaED/BUVVpm8CecU0lua3kak
1I0gT3LhW/2UbG9bWbhfUaBAIEJtDymzfL8qVstb1Sm6qC5PLfke6791YyXTWyjj4YHxyYZ0xzhx
4qgJtIwi23pV+6gujj3fiE1V3wlQFjQnAGGab7bfnfTmntdvCQDYtxe5GO8//wLptqG6mJJO5B2y
9GOadPe8McKc/05zzERv2pNrtCcuuq9tvsbVsPQRUf+Bu84z8+BJujylLG10T+F1FymTq36pMqQv
mAyIv91e36IVlBRQiUeTCPXSSyvgqElqpvMusqxKPRQ6rw8WJolX4IkLT2VU9ZDAggACiEy0Vy7N
xLzPYpYbXYTZva355u7soAog0f5sBO0DNVf8X58PlnzwPpuT9i41+rZjRO8iQTBya5EhB2vs0P0w
hZ2GE8u6O8aV6RGjhBjZNzR6MuwYdSDN7QIQ9pDNNCVtiJqG+oDx7Qwd7NI9FAPtt2o6iW2jYA7X
1OP6uc694qFSJ9CrJ2RthOg6wQLQf8aro3sAZMAVF/+Ip4/ZELePSoWl70ZdpAEVXHuqRKLdTQ2L
MYdtFGA2gFYDCHjY1B41sMn+uu0hV8ccvwLPrI9RaTDtya+tznD6ZswKAfi4cSDgJeFpcmjbNbak
K0eczcANUaODqB7+dukhSjoCqKV3AifdKl4Tt7UH8LoIzDrcXs7VJfBhB+Vl8D3PxSkpJhsKzRMx
chHV6EKHhVH+oT0YAc1ihEoVqcLb1hY3D6R2/7U2r/pTrqpnrkUTJEyR7dE48OxC2UwFWN45CiV/
G44/FoY20zxljJFZaQNpXvMhrhsRoeXg13p8LMo+dMi0cnkvf6d/zEiXaA3QT2aANytKXesrRtvj
o9576UrcX9w2EACASFif030pKhG1E4ykPbYt4zsKCUu75kfhapvbX2fRF/4xI4O0Os/M3R5jpVGr
/277o4CQcJ99qfVhxc7KcmRhQyefmKVY+DQuJpUddDOypvPtVl8Je3NUu4h6qCPhDKEcCXQPhg+l
IMu8XCd5PIhIzer0e+XEYDRNedz7QrX7jQmMeBgTfQwhLbZWRVhYIeiy0N0DFQXgS/KLvmBQMXDK
Yog6pQncAg9Bm280TE3f/mBLKwSBKiIF1C3ArDb/jE/HKdUIdk2rBhSzNsyM9AYK1cWgBTzF0joX
MPFybXJnwUdm6nxMcgKugaRZ2lSdNeAQ1KcBqBGj9GveQe5TzX6TtMJsxtCO+9srXDMn3VwuN4w+
s8UQCSG2njM1fgv+AJ/F5RBasbtyLy8cZgy4w2FQHcHM7hV8qtU5NVJ1iGhR7k2136G59bfwUTjl
ZxPSUTY7XYAvTh8iu3gxGxE2yn1uvsXxmjzOogf+s5SPy/STa1DeAZWtG0OUFy8QJdloeQ0dknEl
MEkbhlKLjjkZZGQoKQHGLzcAU7wKc8es9RNlTr5VrRisGGk7hbedYNkKGiZggZ775bOTfFqLmjdx
5+RcP6EpOux0Yv+xKSlXLkK5jvKftaAyNlsAO43s2UOeTV2L73OqoDfFfN5m0xNV+fhkNqzZpJWW
b+PS2iTM5fC/Jr9TqkL42ZBNm3QAe3MKpvcjUyfbh2TzENzeAjnz/59fN6ukzCIdwHde7oFLBkwP
6EI/pemEiR3d11Nvl9veQWg0LItTbIEnmnSnhp9Vd0drx0+mZ17uXB11J2flnMyH/FNk/fgxwGrN
3DeQMEex7/LHKIqalQo679CHCLrmzSszn1e7eBx9O18xtfTtbWAGUFHDJPBVVS1FfampdEU7NYrV
7XP4WlDkA1vx4w9tL3lFmJMHzhA+htaHFEkLylnZdwlcrCz0fTXp5l7Eab+3BmwvcakaTWabhZWb
vFQxvrOVCnUnjO5gxvlX0Nh1h85F0slHiDdpbV1vIXAHAQjRG4GJf7Of8RgD95QrodsWOmq8YLtt
Yq3YuG6lhJ4x2fveguQBpbUWtkJ5toy8PKS9FmNb1demG8wtgLjp5rZbSRfIx4cExkvDZARgqVck
rbVT5b2YTP1Ug3tm37lqfDIZy3+ZafNdlL27h4aoGw4FN/78C8N4iUPMERiHK5m+NPeMqk08/TQp
9pbH7IGmdMsa/uio495IxmNVrHHWL3kS6ONApwqgL0QMpExXIR0fUrMwTinKuNDyOg7NuNZdkp/H
HxuKmTMMpgDGhR6CnA6COA6FfgOyxnQ3Ntt6lz43373JJ7Ev3u2f+ZowoFw7ujIorQqdHa3TYxjM
jMFPyo32U8n94s3+khPfeEueEiPsYn+NEHLZLGopGhTjsVw5uzZZ7mgc+sMnET/1aVg85vf2XW9u
1c7XHkDd8dw98XblGpDxXP9ZK/AfiDoOqH5lit+GmsOgYgrv1HRdkEz3GQkrsbHUFzdDiTvzK883
qudMVfwi+7OKmlsMweDShM454OJAlEl1wqGKIcktYv2kKC4oqDITc/qgRp0C003KQ1mBGLxX7Wkz
uVrziydKva0TpzpWiQnwvFd/oYqW+LbWAmRBKL9r+PDl9qGS7vz/7A/moUBygnIe4thlWCaegpaM
glqpxtwpqsqm2+hGa+0qQ6zVgZYCxzx69R9TKHhdmgJShQJOmxinydjYJAVE8+DpqB8W1QFJwZ2+
9nCUKybS2kD/eGlQ5KPN9Rxr60x2HOv+fizVrVDqB5AlbTNeBUw/aUaxVewxAJgz4PTt9uYurhhN
qvk9DrlCWd0bxfEe7VdinMwGgPO2bl6Zqoa6M/1gdo4nzJTsKMlXEvwln0O7DhuNDi8a8TKowVbj
QUkyVz0R45gP7i62ksAc9Qdvem9fEuh7GKEx3CcOOwE9E074IbUjdiN6X+vHb8G9cN5xCSMHgZS1
zCoTJ15M06nQTk5Zbon1NW6UUw0iF7Ip+ocR8DKdqUeVPSb2ngNUS+OnxP2hxsnK1bGQfCDrRI8W
3wBkaVePHidpCsMU2imuHvClEX7izTjFwDH9zj2yFnOkB8jsd7DmYi4K7W0PhJ2XfgeBuFqwWNdO
bsJ9Sxu2JR13LstfhG356DkZMQsJVPgKvfMH6+Q4SUjL5Dzw5onQdqOMa4WhpStmrgFAXAHJMNoV
0gusH+20rBRHO3G1fp70b6mJgfGi/OL1YMsfQfc6oODhJcOhNV50uoY+X9r9ufqFMIh6ETzhcj+6
3LY7b0A+1ivKthyPWpNvqCh8zKtra7joOY2UkjLUiv5rCwXZS1sGr1IXPDTaSWuO43NLfWH63ot9
Z7dHstpEXkgPZooiTInhLzOO/9JYhk/vFizXT6YBOZR+DDyQy6bv54x/rdDlE3Zyb7djMAKIxjGg
EJ9HKKTcDjFLPwEkhfN4oQpoigyP9ewuy83OwwFDvS9UqI0SmVOs9SnkavCHS6PbhbIiimNIU6TY
rZsDwXALwaOtj3daAgy29dXgTWDzauMY6bECt0Mfh32bH9Sa+vFwqrtpyxj7k47azkMEKgQB88N7
BUGwYSoPGkuBIFYPEPNdOX7XQXdOohywUgIWgWeAFPULk0E1Mm/0U8s7gVfXpk6+kXbTGAc1Dkni
/L79ARbMIRcFkRPqupiikuf5DTtTND7gkcWS3gvECD4jbu25VQWkh0xpy0dc4GKtAbmQTCGagtQY
ZV4LX13OTDUvpQh1mg42BG9D7Z9lDGi6F3pWdt8BJu88Z9Ovon43k402F13ydg0B+b/8gln/EbMx
ULqV9hmEKJ4ilFE/DURkGHioDhmL7zoVIsjuz1L7kyrZl0RYB0dpfqNmhnueBv3Q725v//V5n/fB
xYMEIDpQs0ixZUgLmsyMNSf7W2k5m9SEAnS57QCH6TxrX+dnQBluW1wIppcmpRBDeZWUfYkHkKV0
XUhyo94602REepuJjTtCdczMTPremBiC5IVRBG1JXF/p2JpW+mzoMtZd/hDpnqky1yYI6vrJUzJl
OxRp/TR6U7E1ea+eby96IQDAFlgxgFTE8ccXvwx1tpI1fQU094mn5jYzgai2TfIMGUHaW4HSPBLQ
kxt+NQwbFlcgYX8oFH96bu3Ajh/LYesOv4CyGDWAPFG2zX3It6x9lutb9/IXSruRJGmObqqun5Iq
fjdT4kNJCEyNm3Hw43g4suIL5tq2RH2J3UNZ3iH9S7QHgndWt1YTl7tOiJaXP0W6bicOCsYJm3nq
gHv8AoFaTQ164yD6fVEHJQt5tlIhlNn7/mMRgHoMvSHFAWPe5ecB/5IH0llXP6lGI3whHm3hT+KO
M9fPLO2gu+91xvYakArogdJ2y7WvI0ha2hQakPV2TE5dHrjJyq/6UOWUHRQ/B8XfuQoDKo3LX1Xr
rK4Uhucz5J2Kr/pImg1N+iFUx+mex4byOFkZmUl4nSjrG0z7e1TdJK121mIHrGqm/d3pWhF6se0G
dZUWIfHcfp96zRv+oZOHZ/MTJChetdbJj61T0HOV6+VDh2Z3OADTFphTOR76rtH+RdCZxarmVBK4
bLlQOl/5dt8rHyUQ0fuoD47nSvOgWWVWSlC59pPhJSClrFTN88E24f79FYe8cp68n6VKr1rBplu2
ugGuqJPdm2HN0X+1fZcRKOH6ymj7kMZY6xrIaKbZwQDnAUwa3xL99I/48KmeajuKE/8/0r6sR1IY
6fYXIbEvr5BkZhVU19bV2wvqrTCYHcz26+9xfd+9kzhRWj13HkYj9agibcLhcMSJc0C2bESlzaDz
O6rd6zy69YFlBfkNKrolNsxxyf2sp9UZfXDwca1GnFKtA2IjWwDnTr2fUzNoAHW3xV+vhtJkVbQk
VtpExlexEwlw9aNqwzXyMDUm3Ex0Tou81UYjAtfiqTX10Sct0w8M+gyBniWyzvx1CobWMrwbetCg
DECWvfXyah61nA2jGSnDN93M/FpGfrRzxyFggJ4RKG7M3nlCOAH9SmemxWRGCegj8ro9tGjTGPYz
xAc5d8m5oH7/9Xa8539SOLmg7gXruoNpD0z6Cmuqy3p0miE3oxUt/HNpqPlDwTqwGxJXC1SW52HD
7OZ42+he3MRVjlYHUilAjERaGBtBbDCLzIq6tf4GcsO71iCfk8w7r4w9tmOUphD1XrN7MxkkoWon
i8M7FTBavBFR8BDLRLNXea01umbkdbp3N4AwPIT8Oxi1IdV7zCiw7T6mH/52VdpJYgmPgcJO82uV
66EgL8VTees9iWMzF/yKVlSMnk/rEr76pVsk1/eOi/IRHjBOISHGdLqQJQHJhEIU+hgR7cCJloKX
xveUVjbatbeJQFei5cI1N0Czs13KXCoAdC+WFanDGE2mETjk55zckZSEzZKgVCuVUuKbI24e3pSo
q+FtCQSxsK4R6tlsaFwrmtND+sKbLIg7qg/N+WFBIzPofryXsvLpztFABoQxTNfAkBECzXaVuBV6
1tSlHXnZW1UeVXrKwGexpGVQ0VnSY9izhdIlSLQxueEZouy1PrcpQxPJjhymnzIbLblWw4CVcjKq
0vfIt38/fx/5HTSiUIyGlsR2aUzrW2UwNScalAfQNltDWGWnuoZSq06fR+bGnnkoa5n247XbgEcV
O4oJGD5N9VHCvbhautbNiLUkTlQmU5hW2hiMFt4Lng0Rw3k62EaZB143y2Q2r8/EB583TgVcB0Nc
wsEDhcda473qRnpHl2Oj5eeO5jJB2p0O4daKUGtfFLCl1GblRqwl34yU+qsGhhIlPyRufTT65ABJ
1afpqwGQu0eiPlH8kfwZ8yxsZESu176EX4KYjsxB1TANwT/DxTY7SpsrKkvdqGnVsMweUPJuFubr
HkEbUlKVuL6Bt7aEZl/i9e1o466IKpI/QT0Lz3A7NIrHplhlQWfn0uC2UF5FQoRRT1tYVzFPZmt1
nRtpfEuVMfuZQbUQ7H0NPbC0owEQpPp9WtrANwDw8WC3dPp6++DsudIH4QHso9MqVkdmWi/JOPVu
pBDwBarDMPlGY5qn21Z2VwoMBQBtcFcADgVf6qfUVNeKuVGav85N45PS8gvjsQTV6qyWpzxpEfnc
Q579vm1472ui6INiGuoNkPLinnXhObozzqxJscN1W7Z36zTPz1aqPjhkVh8Me1Lv/t0cqFtc3Ibg
GsOFsjVHFcgvjnR1P25ERXmcuh8ZweNFkxVR9j7bpSEhAnizUS9tu7jRCO4GPJkxeuXfXorMgvDF
IJK4sKmEBdWMdO/LQiQusRc6uRoZ6o+4ia4o0mdg6U1lUN0IDDN+8md8Zo/GegK9kyWrql3noHwu
HnxHGKXC1S72UqqSWuXMFDfy6u9J5SOTZumhWMKgmv3J+rcZXjw2kIRhHBP5p6mi0SyEj8ztsGmF
7UYlxXC6WSddAIFTSxKkrjMviCWheQ9iCXR3MeK09bNxsNncdb0TVcpbPavB4tZBsUiWIjMiOHND
oVSpZoMT5Trx+1H1G+3h/9uI6MgGq9wEFH1RVaSB3nzCiNoBxLO3fXlnJUi18ALkxOqYtxSyO0/D
011fiBotWXoGlWKUtTRoze5w28yOS+MVhVCDAq4KjlR+pC6CTadPk5VhHj+ys+zgpfVjk8bUBFmS
+XUtQPnczxI05k50M5Czgl0CdyKv5G4NLtVarojYatQ4J9v67AS10fmerEKzt3vQQcF0I7JG4PH5
r7hYVqWmM1vKVY2QO49nNysOVKmcI5llvZ49Q4C9uPwxA8qMq2s+VVR10LF/QLv/6Ow2qIj3NHaT
JPLsmkFLFegXBN6ruisanjZopGHGwJgqcR5I/sqst393Bdw7H/Us+IKY3ZOGqo3p9WpUtoO/dMdq
HMOx+TtWX6EOJ+tO80ts+5SA6DqX5gUpBVc24wu+/EB4FLnog6pR+mlIHoa2PrS2jWLdPZM8NXfu
BEzPoDvIww7qKYInQOxwVXNnUCPF/mUm7+CJvr1rsr8v3Na9plOTTPj76/LJrX/+d38feRYvCCFt
/8hSLjbKmLW8sNsR8qRu2yNognWCet359iL23Av1LUjjgasc/Q0hNrdWSbom19SI1n8Low3AMQZl
Nkles/vJL4wIsTmxNAVwHh0rGTNQB4+P8OPUIj8N9QfmAySpwF6YuVyREKP1Pk3pOKhqNIz9ydB/
VjPzqU0PlkzedS+AIkRDE4nP4YNEeOvIxgKs6IhPF4GrvvaT/su8vmB+1rCPpax2setqiDK4FVDc
BYXD1lQypHi49h5iNWdlWsEkLwMz7O2aBUQ0tEz4pK4I+zatSVvxxFcjTBT+1AfzRYWYgpH7RUqP
tz1u1xIiNO4egJMQA7ZrIYq1OgSNz8g2jqXpWy2eo+A3kk2g7n0dHp3RjgcHPxpTWzMuHSdSIvOJ
LOb57NOghQpqxNroQFeIoFktyaX3zhG64cB+4m0N6l4hqjUZJbWBEkLkJNDCQ6ca/5+wlsld7CBt
PgC9uG2QGgJfIFzaZQ4YkeVkvMPfPlTpHGXUWvy8co+DdW97zB+y1NcwIjXUaTyrxSGRSZ/v7Su4
aEFOA3Jw5IxCwEj01Ms6jWrRMgy+yb7U7pNHYWo5dfahLp5vO4vMmuAsq93YGB0qgTAtid+ZTdin
6gTxUt9Nj6uyhO1g1JJsdS9YoSQDKQVemQGUbes4akWLToNAUdQkJxPUcu40nnTvb94VwWjOv/59
fUCz40ENfwCGSDjYapvTEYMdagQOFMCVvYihBuOmyyFvfWAwfSsrJOFxd3mQeQRJIUYf8M7cLs/O
U0ObaziqDmCwDkaIsYLCR3lG1RlJpgw1sXcsANlFhMRFjGxW+H6una9oFfZa1EAPwr7Xkwcrl5Bx
7bSJkU5c2BBOerlmtWdR9KkgW+AD74XjZwaD+3nStMNiQgypOqMfNma/Bxnnxd5e8twP+YyFsVLx
hsaNyvQeU268jLeCPKBOf0+2EkCsBOmmJGzu7SSYKKBpipSdPwy3300jo8GWFLZsEKgn1PpStU0w
9KXE+/fNWCgOgiyZUx9uzeAKAh+KxtD0q58Nhmk96k+FjFN07wqAM6BTCVQzCoJ8Xy8yG9QhWwV9
GC2a0jaA/GOqLH7nPq2z5E24c22a+C5QTUUx3sBLd2unspteMflbYC7o6s9o1531upcJJeyshocJ
XixCxcgUqzarqS1zXc1q5LJyDlPD7ENj1fwxnQ+p2yiSiLjzgfC2QXERZFhc1FLw9nqqLYNMyKXM
/DV3Htb+RaoStW+CU2UgCKLNIBzaBA8mljDc0CAk8SB7bT9USz9C9KeXfB+ZIWEts9vTpsViI7t5
B19vQ54XS5Kk75pAJ4azpPKBXuHCxDyUpmd8Lcta+e5yj/vLr2SaTbt+BnYrzpKKAyL6WalkSkYm
okWGlkDocfHMO3RNv96+KnbdDM90dAwQBkAztXXmCfMtFtUaLSrMaTg0iUUDxbSS87CS/k/mAVp7
295eXOXZJiirQSJ0PX+w9t5k1azSInVt2R107taDabV5gFKPilqRQkInKy1ot7Zw9DHHWIWmN+Au
m2QIqL2V83qzisoYJGNElx+8DDmPkiPlqHM/1R96L/kyVgdbYS+SJfPkRXib4ungAtaBR5cLhvPt
HusYPlxA/6lF67HD1PL9YJxJ4Z/oZ6SMg8Qzdy4PcNFzRBmv9iGmb21hes0bnQm2gPzyreacLEgw
oO7rNM3RNN9ur2wnj+KIAqAXQbWPwUthYQ3GiGe1x7esy6isIsUFJNf+sbLm4BpfmCuJUfvW0NxC
dNeBDeT/fhHfNbSsW9JhaR1u4DIE+WMfmH/a7qDJSPT2XAOX1P+zJET4YcgR/EtYGiFW7Pxqyh+T
NQV2JflWe1HkwoyY9BaTl4GTFklT734FV1Ogkp+Q+b79ifhPFX3v0oYQddMZ3LOQVIQ/+O6pbk7M
CT8Na8D+TIVkNXueh5QTZHwg68ShEj7P6rntSOsZqYTR6Ae3X6vQdLLuDikqC6qySR8hsSW7Ja+W
B4wksk1gZ4GlQRtZcPcenKBODgxEpK+rryfp3ZSO3wZ2nD3vbjQbP1v/TJR8ub2nV98NZSYelpFj
ADIHkP7WEdUuM8du1JVIKetHpb3L1fLFs3pZBnoVNrgZYGE5coQ/OMUnA+hwFM9MlKgo24Pmfbb/
QFenxZwURu/SI8vau7mSFFN3VoarAI1cDCxhrEZ8r1d0xVCDqZKYAoLEZfLG1fcmiUvKjAhXzoLg
P7ZUJ3Gm3pEshIaA4X775y+0WYewdQkEf43Sggli99CPe59wgmXCC1fXM38oX+yV4HpK6+FRNy0k
tu+rY/fPdwb+OkAlOE0oOfNpva2PjVmBP+/gS0zVJ9T0feur53wv5mM63w/1ewoFcHf8d7fmdXuu
6YRGMwpQW5OtbTaQplsJ9IqBfvY6MA47wTxKwsRVbOULQ12Jz5Xgh6tCbJ1SglbQYJMYOXagqBSY
j97XyvtlfL/tA1fxaGtIfEaplWsrPQThYhCv4PH7tczixD5h8DBQZQiva49GJYiTAKHwhDVdXbqJ
YoDJ0irjDMemRQevSP3sn28L/OFLI8LnGXsTBZIVRhQCnioPFpT+WJb/fDhhBdOwPK11r5lxk8XK
xzE3y3h1f4LALaiK+4pIvsw1qoIv5cKIsJRhJBTlQqOMnRSAqXIKx9I5dA39trjjg5eDxnpKOl9n
ZkgWoBCNDiOGTRsDpxjMXYNhJFn5Yu8D2vz9a3JyHoz7bV2fkKGexyrLYo/EjeWgTXVqZSPtEhui
KpG5LmZONJLFs/ejU72An+GWyerUMivCfW9S4tV9h5V09pvVNz4UuJje+bePlsyIEMGnql+ajBuB
xlIGsRltGQ5WlkrecR8sbJvchUvAACoBjA8OF2qD26/S61lWQ5e8jPux8KlLzkuS+tQErXHgMvqg
siasQUYBZoBYq7+CztUouuPYl8Br04AWf+E8Z7U37/Ss8dduOtzehOtAhvc52s74haifG+L39FQy
NcBx1XFj9oAOOwo9Ms0ugwzynuFisOx02971fbO1J3xZqLKkGnVIHUMX9WCuPeg+/j8tCJ+VFoys
w0TreKZpYNt/M9l74Tpb2y5BuJZHNVmIZWEJ6GeOrPO7HHaUv5r93NX2AWXR0J4lF6ls14RbGiSh
eFI2RR0btXXQrIfRUSW7tnMYNn7A//3iWeJNdVezJK9jpp3m1YtW696iMqrrXSMOno9g/EXtyRE+
zWJlJC3mpgbjI14iaNx+GxvEkKTq/v67l/H7H090HDh01beroZlaY8C1reOSgOYTM/OZ+QnTYTIw
1M7hQTsIyQ0qQRAdE+eWtR44bgWjw3EJvTEncL9NPWYtZWTye1aQZIDmgKv3ueITvx8Kj2XIamKq
hGWjPoOa+R1saMCsy8AoO26GL4OxObD/oIchDspWEwaRR7uqY2+t6iixiX70sv7L7W+z4wS83amh
hoDkCMCX7beByIrbmKVZx7ma9nczNNd/KfOU+wPKd7IQv7d1l7YEh5tcqqM0DFvZ+qa23Z1lfZ9x
J5uVjJLyGhaHRyMqtrwMg6zwiotzGBdUTkYbJ9RRjgUygmCl7NR0XWAYxWFUIZnapo8Fse/64en2
hu7Eo41pYUNRVCo5MwROFbriPnxfPxRIRUkdDsUfL+98Rylili2ybtfu5oKXGYPqSBYh/7D9kBpN
eo12dR33/uw+F6pPyNkZ724vbtdb/mNEfKWCIAJcIiNOsgqO4KR5YzlEhCtnlHW29lwfpRKU9TEa
jPq+sInAiULLhC3wyoGY90Zdz4elaGf/9mqus3leQgN5CB8NgQws//eLKKu7nUXNJG2QPaEvqJTR
7LBPqIT9zjDW6numLnl97+4ehkHgj9CEA0PQ1p5RM7MC5X8du1ldhXRZ61ApOvdYq0RGWra3geA3
5E0YzuslxsKeMsvuDNrEXpucer3H2GtiMWBkbu/g3ooAK0LwAAQVMxKi0zGtxC+om7h3nxYbip94
CfXlGN62srMYFA849As4KcR34TsNWeFC5GdoYlM9gccZFv6LvAuFEaSEYIQHpYt4FZIhVwrSjW1M
s+bJrYuoJutfUyd/rcr456sddBcYosHLAKQn6N5unYAVJa00LyvjPP+p1F/xKjCd59v7df1VtiaE
HJfrurGxzssYzb55zHwMWWjV220b12EONjDvgEItgKZwge0yVgKZis6GjWJs7xIbBOlv7fTgpi9G
cVLBT6NKPI1vyzZv39oTtg2swmib6bDnoV6hPiwBrd4m906VSTbu7R2yIajioaaOUgz/98uYQPEf
VPDLuIGSTZXaUZE9mCBnuL1711aQDoH4DvUwMMHA0NaKm9eprVRzGc+zGc7Ly2hWB2kx6foTwYhr
oJltICtCFrE10rYInq2Nx/3UrkE9O745YdZgfM/IHGDYsj71dSFZ1/UltDUpxO1h0QeHjXjp55YS
aNMXByg9OMQkK9vv7h+YRlEqRbkHcITt0gAsyuxZ1WFnMsMSE1IemAakGNqd1QB5wBlNP2gqRNry
pcElRG2njPWmCJxEw6usRNFAfZV+qusIhyh9YUmIo8taqs1gwZLHvmbzgzfJtPquDQCRBTUBJAfo
xwGKud0w3VU0FJSWJGrLc0X745LJ4HnXm8XHkTj4E7kXwJ/C5QZee0Nr+tqLFNaFVPmSliuGu6t7
zs5++/Bcs9lwLBbAS+BuwUASnn/bxSyr1oDQsU0Ao/hTDQdP/YKGBzj7E19ffGXVz6Nyj2FnxV1+
NagkNEOcdnfGkIWWbIDm2g9RzwK9M2BbHJouTuo1ucdWY1xBd7a4U9w4YxGuE9oEnaeWZ8mq+QZu
IyCI5ThPFhrEgFp6QswgXQ7sKx0S9EKGU+P+HUgeGkN9nhX9fi6LJ7tSUcnv/bH4BdLit1rPJZNn
O4vFpvMehQeQ6hWz4QSqtR6vHCVqjPGgG3GWvlWprNZ0HefxQMSAONIj3PnoAm6/7VyDP3gaUGFt
zeTo2bOP6Jgu3nEhP5jx8/aW7iwIjopGCMcP2Hgybm25VtcazZhmMTgbfxXOj0p7ppX15baRnZOH
AIKrEnckRjlFksO2LwfaWjSNs7llhxVkZ+A8MWU4lZ1tA58v7mN0MeEaYqzXC9auC4rTQNs9gJXl
k9F/ys1nrRwhuvrr9oJ49rD1Q7x60eGGpJqGqUdDyC70Elz/JFFQqHPHQ0n6OxSnE6M/QiE4KJr3
1pYU96+/EuxhqJ5/JZwwURCFEaTMK/EyaFwuZ5OssdUokQcijdvLEneQV6dRnsDUNifnwv/cOkNm
zquTUYYiZ1aOUdsrLVpIZXVUawW5M3hDgxy78Y9HCqN3KLxgwgC4H/y3KNla5mlh4hWax311r2hv
vKU0vN9el+h/MIFZWK5eyhkarxqLfZI5lU4zGhMH4zn1nL6mVikb077ePAuPDXANwdF1NDD5N7zI
mrLJzSE7ONA4AYTNBbYicfRwGaffNRgLc0ik3l6T6BJ8TQAUgT4MYCkHyxLMQXVUtcDjFjs9SrRg
ks8x2/L9tg0xe/qwAdFADzUlrh4o+IPD3CzvvJnGUA4PlgaQnPqnPT+By8Cf2eey88fux79bxGQv
7hKknXi8CZXMtdSzsnFpARZ97XfHsvUJ0rnTo4vAfmj7Lr8jib2c5nbqT7TtZYxc4rHm68WtAkYn
lC/AGCKsV51BUtupeRGbHvgr8sE9N8z6NrjTgU3zyVjvpUnP3g4DI2jzPcagryNcaHM3mBkEU4rY
XSHYgolfI0im4WiqreMXCs0DqzDqsOzUBApTYy8571dZBBaMdziwyQhjqOWJ6FmFKcydraKKV+Yi
Wc3a7mRpxRiYkIs5OP3UnNShaUOqN+ysNaD59tM59+6qeWaGX9nVEkKNenyph6SIsrKrXwoIqEmK
STuHF/P5EEVDissxYUKsHVMLwjeGVsRQuqFhoZjdj8JSOkld4oq36WMruKAkCEyApRQnkUAjVrla
60K1+K1u3vNH4B3rk/0ZRIzJA9WDBpoBfw3lfNvdd2IGh9UD9Ih0BkdMOMSeAem8VcPnb7T3bvxL
PunKffmav922suPWGytCWmoypy7R7yliWkUpkiMKRXXnM/iwWqvwVRnNjy3cjf+zkf9Zk3CELWNw
0iY3ingorTmY9C4Fd42lhklhrGHaD+nh9up2AiGwIqD/wNEF6YuYXIwppZz/p4iXGmyNuO/vS1Ny
/e59JiwLTE+cNwV/bRtrrYKyHieoiGvWQDxVzb0HPIrIfaUVzlOtF6vfdLJMc++jAaSCYIi0mnPf
b22igpQNtIQ/suRpCaEo62vrb9K+539vb99OBAK/Puo+eLGYqF8JdhaXtKrT4RnejwqGSqE49gIx
v/6hSao2XCbFukO5lXxaauUXULOy1tiudc4Ey9/MYBgRnEWhmE4HLU4ZtzM9kmICH3373WmBz+7C
Uele1578qKjEY/Y8FMk16o8eSmUYAdlu7WROLXCsNioPCfV573Mmz0n36oa3d3bPMXFDoxeDZB40
m/zfLxKCKrMGZ4KCXVwM9z3IaIz0oZG1/Pc8E6OTH41cTByKPG+TYbFpUbmNzHfOAC9AssDp/Ekm
T/kxqnKZ8fJTDdloQMH4uwTo6e1iIOZjTl7ZVPHSPGUQAaxSNQAFd94/G6qvVuDbq48lA6bgR5cM
vtI81t4hUbyws1N/gp4lSQyArAcHg9HZYz9908gZGq/3zSp7Ge/t+uUP5Tt2seuswc8f876KDZDo
omENbfTjSkvJt712ITxmwPvE5S1R/xOH8VXWLtNCgRPTxzf6YuDNvWrFGdTksmvpejkoznMSS2Bc
wXYihoGhZUAzNmoVz2Xta+BsUrRfLct9da0DzgliTcATDeRNo6+uquCdT4FOXf2RWUei/Lnt0Dvp
AnRTAHDFJYkK8dVjsZowDLbYCfA43ZFVYfKp8E7D+icr75EgHMkwnctVB2c2JObmP42VPbdGFyz2
+5Qdb/+SKwgDju3mlwhRa7XbRtEhnhTbzsFcQiCeHlk4HsdjcUee3PvxznipR5+Ofl8cm/rTSn3M
X9z+DVcNNvE3CNdqYwAPAm5qlJgP36aQBDT02bfhk+zofYBktkdvu1YhRmbdoCjl4CFGhizUjmM8
3Jmh9tk71ve46+7pc3a/RmM0nJ3wCeyxR+UE1uATztYpfXw/l6+dj7Go83iqD1UItuGjIwmn1zcV
fh/eOzgL/P1mC3Gunbu8BRFqFbeUdkdqrDj/rtMFWsHYSbVyI+yJnYRVNcg+wc4phGVeI9HxZnDE
J5exFrmt53kV01Xxh+bUsqAr/H64u/2l98yAvQmgej73hYLnNqSUCtICdW6rWLWKAi8fqEaY9UMH
0axMVo7Z20sbrw/IYuHBCjHBrSkPsdz1GkSvuQNZnwWwKBtjI4nApAY8TvvdorIAw3+86F08e+Jc
uZhVEKchVrdYAKEiVVxAn01tj8r018HC8h8JhtgTDQPlBVhi09jSzpNk5PtqZoGfoAvbYsUGw5DJ
AFRsFXfrb4+ceg0F7PR70Q5QE/Lb+pnNv+vxmDLJi0JqV4geCXTaaF7DrufaR2fyDmX/VJM77d6D
H0Ese2Xgf1x+1NAGue1Je9EcgjhoSfJOHsrE28+b6/VajUuHo6J0eUBolaMRj5qR1teyHtueJ6E9
y2lQkFpBzX1ripjLhIFJs4ozCzS/HiHKiYElx3eSaT3W3pCHue0w0BFWreS4fKSMoktdmPaEmuJU
tmsBHHsVp7YVGNR88+wfw3TUvPw4msOdNkBW0QxX8Gy+essB78tpvs/0r3NXPCR2d1qGJxTqz/qT
3eKVefsDXI3kcpe7/G3Cp3fMzHDAO4JP793rzqHXzinBmArn8jqmy5MXzniz4PryJLfFR9PselP4
ZBtoKCDoIhie7KH12gqbUr6gkHL3CA705ItdB387XwtQWfGHoAh1v/G/fofaSUAPGDMJmiA7pkf+
v+kB+VSYSNIY7gRXPwq1I1TTOSjaEiLb0A22p9AJAbQ6sawO6uVxLY91UZ2I3+ae360ymrjrE4BJ
Qf4RgFRFyU/slkPLZdYZ2NvivFgt3+nSKPHU1FdIe779pa+D9qUhlOy3/p93Rq+bdACsb3SjhDpf
U9B5daYbdKpkE82rTeSWOEyZE9xiAG5rCRJFE6ooAGp4jPxCdYkFY1ESySW747hbK4L/9MxmZLBH
ILscD0ngEOjNX69tA7zogqVefWJBFo1B3EAJIavQ+41lSmpzu58OVW/O7Y7Jro9feJFZW+a0KjPf
Ucd7Q6G20x5U/e32R7sOWlgkZo8RrwxUEMSbNmvdvkrUqY6nZ2e4b4PG8lcSJN8okcSB63fT1hD/
phdrcfW2yh3g8ePBw1j8QWlOo320Pqud5Njv2vk477zCjRVt7SzUMNucqdizwcJp+qrlr17Pgqy7
d0GEe3vzdj3+whb/fhdrIsnQuk0KWwPYgYxw0UiQtqG0GHIdM7B1F2b4z7gwk7NOMRN3BrjLCVLb
x+g08E9pOB3SIZz14+01yfZPeM25qduV5aLVsZ29uyRHYfKlQP1PsaVEN7JlCVfzwmhZNYUOWBer
Mc1VPeTO3Pm6Pvs60M5jdUwW7XExUslkkGyB/Gdd7GY/QS+rsLHAbjUfisQ8Q4j9YE1n1Ch8x5Ag
v/fXiKDrOLzGLtLX9tqcAj9twdj8nmR/LH3wrdKHM2plFjhPszZJXHJ/df8xKHy+agXsY2mxqZr1
K0/83m2D/i4xH+2X226yHx1Br/p/VyZ8PXtEakVAXBfnWcy+WIr7eRnCKf+xdONpnc4e8naPsju8
0zEiJfHRjzGU7S3KT8R/jAvfEPy8hYY3eBMDul75WdNTX7EoKvkdYJd+ai/fHG1BswIYTCfMqQcy
S6PNvia2nR/sMq/u3UEBxacCJm/JtvCr5+qX2WBexCsJVQRTOKtl6o1KMgFtV37KojZQHF95o0/s
VS/99em/scVntrmkFAAJQqizjLL3sgXXA3FPmfnNqH0jmQP7tZ+CQf2uu8hxmtN/ZdNDGQ/VKT4e
uT09XoFbpLcQi4bjolph4n0b21cdGtDGizK9pevfuZXcUHwV4o6C5Q3gapQOMT4mXMONpvXJWCLI
rk31RDzvYdCW8Paq9k4p+l/AdvCa8xV3xKQWIDCsXPiycx4QBqYyImwKJvWpTAqfDD9a899asJw4
ANq+eNlyoDVqe8Lp8VjuOv3gQPw0HQJj+KP1b8kqOaL89rnYuCsbwiFpGJmnqlbmF2jFgZyABuDN
Dsbky+29EwLO/1gBZTRQMRynIQrVVkpDi6Qjy0syrOorQeXkgPJyfm4brQyVLtM/2ckySRIjIWv5
X6No+oLcDRyClnDxtt7AGAqn8wvpTJvz8isl9GJJuyzHNTO736AAMr8Cv9scJ6Ik/d3tJYt1qA/z
AIDBMuir8OITDnmrrKtSKtjZKW8+uetZMWIL2Od6vBsxZjrp+Quzzt70b5nN/1pFERSUWkhsxCK6
bXXVmk/58mKyF1MpQkYOCvsx2fcT+Xx7gfz3i54DE5BhAzcItJqE7c0oEFDEI/OL46Hk4ibdMamp
7aOppQZGYsqeiHtfEy90DKsBQg7KTeHOckq6TBVwYi9LavQvXj/NmW/lnT0ePbKsBXreLvQBl3QB
E09i1+n6X2wskmxe08L4v20JEcYsVqpVo76+rE0H2GJ2cEvvPA/l30KZvxvGKJO3vToy0IFBAwbU
BqDEQZVL2F7UH9pybEf2QpDrLBZkMtAA7sZfCvldyZTfrj4lt4UuN54PFgqFYnlLM9au6BWXvdjZ
dKwaHUSPwGGO6Z2uS3bx+lTAFOcERojGQDmwn9uroabT6PRGN6KbxUJ7eoC7nsxkPrLkT+E0fsoa
n5HsM7MVSc4jhG8XnMs6wimuI76laKtvDTsllJbp5EItvUmDOfvlkvuMABYE/ejvY2KdpLoqO5sK
RgUgQHFVYFbGNrYGCzzU17rK1JcO6EzoSCWkedbnHM/4UXLH71tCQwvoN+BOxKW5JOs6Wufqi559
bXQg7U55ipKFIgPA7WwhBnGg4wEREV66ErYw1bJ5JqunvtDO+dToQ4gsKcZIa+t0/pDncTPnv+pS
0uTdW9ylUX27jVpKrIwBg/CS9lnQkzs1/YPzvxi//jGagRIG8Crct1gfgITCXZsjUWTtgrWRPyok
PvX8i623wWJIboWrKPYxOsmpSjjpAG6m7WqaIe0njfbaS0PId30xMcx0KE3tk0nGGHAGRuzw9rrE
oir8HjVyjltEFZnnEcLC0lFLVWM2zRecxuMKfTdMBp7cwgsqvfBzqLLMLujHWfPaqhTiWL8l5q8/
HyoSwF1hVzmETec+dfGQGrtEqS17dV+GnkHA51NV01PVoW9ehrX66mXvzfw9X5+rU2uc84yGtv1D
wZiDZBd4VNncVaikoXzxQXzD6/jCWfSWyqiSwk5eCqUjHCGjRBNySeyFJsPNXcdtoOeB+0NrGVcV
hkK2C87cpdAKWyevpWr6Ruwpj22Pa6kJEvom2Vv+q4VVoTWP/AJAC4zHiRiBCU+T0llY9mr0hXWf
pu23acq0T3Sp9KNVKeVXr9DBHaNC1Ksv1PWu1ezHnk79Pa2GyLAVXZJwXe2yhQ3GeDAKRJiPQklt
u3SrMTKn0fB7RvexHz9P1RRSxzhKVn11hGAFeiu8r8WhJeKqKeZ6NPKx6vRQvjuP4+HXfM7fs2D6
XkMltwlcvwidg5f785OUuPH6/vqwjrAOfBZGF0R4f6NrCTTnx+x1dqnP1s9O+UrY8+BmQGO9100X
6mgGLzKNIOF5w9HVGLMEigajt+h3if6r6pDZBZA2e6VtGloLmPms6iDZVx69N94k2OC/4eKkYlXo
gRD+9b4htdKD/OCFWe2P743fvDmS+sr+Pl6sSPAVJSsqfVSH7JWF0xTmSmAf2CENNHZw8oMM8iHb
PuFMmpaCsWgGY8qc+4nxJyOeJLsQOR7+9wuBQhHAA7ThPzrjF7tnJF7J0gl+gRLvHY3SZy8c7wEI
GEP10D1MZ+UzOANkoIqrWMM/mYGkDW0bCCJ/aL5fGM3qwbGpjnXluIkDMEYdiFPgPh7clz6jP0pd
Vha7iuaCQeGrFQVB/SqFj6RV6pdeep/rvzr7m92MEv/YCyXI0zjvEA46WPy3zthnXUF1a85eM81E
M86G0kiBjDGY/g9pV7Ycua0sv4gR3JdXcOlVK7XOC0MaaUiCBPf9629SPsfqhniaYd+YsGccE1YR
QKFQKGRlmuIaRduaKc7vjSiVQWwEU2PqjwIEMayA4Lax5iCL2wtXB7RkoML3I//UWZgMkxxge4mf
YS5t9Ki5q5lyFQ/7NC12ylsvlzshFa4TY43FlwdR/uWcJ7a5HCoNlArdT1bsq4Y9pXZsOoUHlqoq
eC+Fq1ImRrILO4j7ElxrLkeVBYcBKzYIfXEXnVtmuXUMKy3WpQ7bQjTyXVKO95Y6WCRFO4PSNnRl
jhdWEtC8mdIXFzVgUjljad7g0SzGSlYQ7rZxW7wXAKLddKayMqqFfTe/ykNM1ACtH06jc+/MejPF
h2AtpRut9UvVjRWUa132DzlU5nWbq4NAxyNnQYMBl7ulGjieM9Ai+sjIt4L1mKTX1JRWqkw/svrZ
CPrrEUYgKgCY/Plg8OpXRW2VUh8M3BM9xk3lCNI9lTZQvSRD0TiKsJIE85XZv8Z1YpILI4kSybin
g4Q//wMAfpSTl8wxXz/lD8mwdSJbRN/Wa21mfC36P0ZROEDDAfqz+IYoKZuQIkaM+pNisz/5Nful
uv1m2ul2kexYZ5srMIrlef22x3ljTbUS+GnY69q99Vykd5EIliRbLQHO3qxhwNaMcYuYVaPQUKUA
m2lkQdMUt7/QtI3BMQSfWbt+MHG1WJNN+nm1+PKc7xFyy9hpFW1TihGGQQ/owEMpkiFxCqW3U2Vw
k+Az7L0KtRqtXzkdVteSO9BTPVXEYYTPSr/zlu46ydwKj2U4+rQ5dlBX6yCnaXaRbdHrtl5jGpjn
kkuUsGG+hz1Hh5NTV0VbscjA9++PqpC5adFNyJPKzL0cOZcyJFzYEDy1WYser5TnZipWjHlHM+pn
R8QIIhubNN/FMqkjtxJIPx3WXoUWfejEIBfVGKAIYMfHcur2tKURgTAuQUvJ+PxxeWQ8EOWvnXhi
iDuOygAajrIEQ/HT+KfwjYP5yd5ADdW76Y3EyO+UKPvXo5yTabCze8mWHi9/wLL7nHwAvzVFdaBj
A/fJRxLeQ3JXueo90eud8qHZGDtnxdy8D344zIk5fnMCnzl1A8wNDhSff8mft+pN4SqRPWyO1q1D
P7UVi2sryW3MImo0Bv5h6lfBVacCGu/3KDVIM4Ymus8fKF0Dfi4d89CinAlYobSBd61zXxWkLkcH
CFa0L64HQIqyP+mvKvcuz+PyNH4b4TZ9qYR0DPOa+kEpQzR70t8juZLseBzWhLCWEqYZOmLMVUOA
/fkqZZbQrIZMG/UbjaIpYz96wU45tvWjpu9D+rustuMD9PdANi/alwf5PzbHt2lulEYtg9gBYqa+
OdwE6WetH5TGriHEXIZkFA+17FTlb/2hfaOtrdZPoRqR4HcK4vu6vNOsZ9X0KIBMlz9qeXm/v4mL
eIz1JfiDMR0hFQJHK5PWYxDdcsDX6QtT7162tjoFXNqDGjGLcyPHYVZHXvVFDZB2JLXeQ627bRq8
iQ97PbWLYj/8iai0683tIHk0gfAqUMWxLU84aO8UZdema3if5Z31PRPz35/EfpASgpllXh2RHeS9
bg9s1xHrMbwV11gl5qDwM2j8bYnnW9Pw7qfp+TwJWiWRcaxip1azNab6/xEKv81wQT9XrcgsegzI
sh5lw02OXUUShTDHfKb76PPyyvK6zH9FfnDYznV4YAx4JiAhaoUmbDocMcwVrWuwNW/y7mGWsBpl
r7Qe0x2tHvvaPhQfZn0YWy8Vdnihl14vf8eyh31/B3+26lYytKKKUJLp23yyNcDmN+p0leojdvsN
068BAWiKmsiaM0ChY8jr+TkEBL/HpL4Tgm0rvOmMqPcrn7VQ2kKzyN/Tw98raDcVSgrQhN910atg
elm9HSOosN/gslan+Z3aljbUPPZVsU2s3zJ9ZR2JpXsU/EeFulmrop9jW4xeVjqpFu9S+SpkuTNV
xkHpSWqOENJce1ZZDpUn38wd5j26hJMM7xq++pj/Sv3krrxim8HtH9Tn6C7xhbV3wMVT4MQed3an
s2IQpM6pXwbh5I015DrVEpJ7aOpZlUNd2u2I/lD0sXAOQPvgfLenDLIbkoHNkSmAfOcgO2ThTuzu
FcspxG0TTSicPyiTpzf2ZHYkYA8jhGNGojK7RrJvNISFK667mBaefhMXiwv0pQpFU2K+IaxbT6+q
gM+isZMLk6c0v5PUJEX3C28Y3mXnXFzoU8NcVO4VeVLLBnsmCg955ivgZVbiG6OEEsBNHnt4nQzQ
iOsUxhFC35dtL923T01zUbfoS8WgE0wXogDxWTRVh0dWSCR6MeW1LrSluHti62v+TyK8XlQWbfDL
r3KJqGJMhrUts3SanlrgQq6qUqnGYxP1mTxu01HesbLeTrlsi0a0gixbvKIBbA6KaxAUQACPsxXG
+ljIIkZTZy5ORVd4M+xiU9jDVXc1rmQJy655YowLBdNkNFXZ9TAmQj7X7lunM4pD4QZgZE3arTC9
jPqaLvJiLeF0hFw8EHQ8XtcKYqbcMTIWttZsK9muHqwbCFXkYUxQyTBbG20LhvAEstTLnrkUjU6t
86n9UKeGXCP6BaWZb0LUhBxrUHFu9UjvL5taPKpPbc3fcuKZUZFVWQ6uFT/MD/pkM/FKEivwCV+Z
LRGGY9fHdljd5J65looshsGTdeXCoDQYw5SMMBwZ20H5U6KEYdkDAeHLJjY+jIfL41w6BE+HyQW4
RLC0qsDN14+z60rMXAqQFfoXgw6VonBCNuxctrc8upklDi/18yPw+bR2IKkRwmZEkN9ps14wmiHs
ot+wxjF9pVqtxc47js/rAAb62xznr6GSgCPOxPAstJcXbngl3Rs25MeQT0CvHFXotbvZYkBDBRFP
hOA3RS39fHxVlbWsCkwYjASLKH08kUlDEeHyLC49gEgzA95/zXDHgxxnQAPGOJdpehMp6Ir2jPIG
zezYoESdVXc/wZoDFLyekXyMiCLbhr5WFlqMrCffwJ0TQ2Ghe4HiG3pohm+UgyQR8TPP7KJ+rj6U
28LRk+tUejCLfS1keHpfqzHy7bhf+e33JKBX7Hyuw6iLhbSVcDiLeGTdh49dRjTzsU2AFtqUkCRJ
tk1yn/RH8y5/ToqNJezjFG2AI7U7mW6YAUY8+TYuX3vznrJx8/9aIwirn39ehs4/FF/weUzcpOj6
aa+jZtM271PiZVBZML0puBOSYyN2OxFCNXTqiFmuMaAu7u+/F+kH1eQUDGrXyzrKZxsrchj0Wu78
NXGOxXMPIi3QHYdHzkrr5yNNZbktxVCOfeuQULx4yKOrxh/MOGbNL1q1pC0kpzJdrXtdmeI5WvDb
+9Qwtw2mPgHpaz/GfpA8tdEf9nANUPxebEg4fgiUtO93lw0uuTzobcDRg+eImUbtfKBFM0ZQVK8R
NzSKFq0bkT3WITqU6FrevRRGTg1xA4vTqREVs8Rb49CTIu5tzXy6PJQlxzi1wO3eoCs1o6kxlEQr
bBma3VN/TNKbnr6Xmad1a9LDi+aAigZhGypW0Bo4nzkmxaqgzSvVSKVdFpkTJClh9QiCII3aIESV
HIVW3uUx8r3aXxFi7oOHYbDa4LXq3CqVBKOAhiasOs1vwQd7rBY4tywm3bZ0kg/FteXO3v5TFDhv
lm+GSoZiEqcSZlvU5kl1E/5S7kVv+iU+C/8mvT0ZIc+AJMUs6/Uej2M0DWy9OyiG04R3urWSJixm
m9AsRKV4Bpvg0nc+k0C+qN2ozOXqpBVxAxEGJ5bj/BHd30dZz6q7akxGwsrSOoKmprlVE43uLq/m
7CL8Zj/9hHlznmRkVm0qAmsp9Q3JUauGRO2uy0aSmQdBXUmul7YfEIxfsBd0tPEVyVZswIJUohwU
mqW5Z0WlEZS+BOfygBYLNAZuC3BNdDujN+p8REbd5TjIcTcxRr8L9335hH2nTH/KzwyQTdC2tQmJ
PybNo++B6PTWNihc8EC9X/6MpcGefgW3SfJRaoW6xn0vDEV9o+cFUKkiREYuW1lMqIFDBVRrpg1E
l/z5YKdW74KaInlPIxds3BB/kV1wCAr5LRqpcG7bpXklHrvmY1it7n3tc951Tm1zrtNMQ29UFtJA
fbiBEsc+aIR9m7MdGx5lcd+J86sktYf6VS5+x11qj5KXdMdRwDvzrqvfR83p6FaTdnXuwf+dMHgT
CrpLJLpVYwaxDWFHh8SNu82/mjNcBoDeBeabnzNdR2NUMyJb7hn4g95z8WqatK1AVFBcTk9RsotR
D60Kz1g5HOa1+DlfaNJW0aIqAVl3vlbNZEFaHTmSX0cqIDapBTILJSo3owCp6MtjXPQ+0C7+19R8
xJ/saj3tp7TrJzzXoIPAjZpi2qK/5OGykdmFL42HuwZ0ZgDMZiPi2lpI22QfVaOthwmJwsAPwreg
N10jXINBLWZFoBX/e2TzyE9G1pUBgEsMi2dK4S6EKoCWUdtQcF1tYydUcicCOlKfjkNNRDo6l0e8
tIKgMppxSsBDg1To3Di66bKuBxufr4KmzJVzLfOEJBKchOrZv4jLM9WriIwIpJw8h7EAuS+00ltz
qYqRBu/vceeAq8oVO90Ns5UMbHFcYICceTYgj8KHTFRYS32kUeIrQQT1rQgQ27ivY6fNprXL45op
Li6q2QhAC2OJXzapvklwHXaTJIw9kZlrxZzFADXTj/5nWDp3lRHbRAhkqqe+WFSp4jZm1aQktGqj
9aq4m8qrYJJ6Nu4FDbUsW+wVyM/1cR+ARWiSNDfBU2HsFrocK1uFBom0Y5MRtofGkgfZkWOKP4dK
ppR22xsCuzPCPK7+SGJUoo6oy8NmDDSaEy2r9PFg9jIor0N9qMttJRbQn+k6sW4ICDJy08Y2QtPW
2uGwEAVmoY4ZuoSqAIjEz93VGlkal7KSIGMq3feJlM5nbcfkN7rVCQUPwOXNsXTwIivElQzgc8C1
ebGLckrQlGg2qV+ZH5Je7Q2cSYEaREBUiL6Qf9YFyJoElJ7T6diO2VUfu2rykPWB1yufg+AH2gcU
OD4uf9VCiqygFIO2OiBdwXjGBd3M6tNmKELmq1FFZEEkmZh5egres8IDoQIp+tfLBpciFCx+9UvM
7668QDMSx6IehZj5jddIJIMQqk0+lbfpsfWhXf4vjIH3dlb+A7MlAF3nS0xbZuSgcQIVz67z2aYt
SfeU7m12Q/flChhoYecCw/Ftava2k8ibR7Ald/O4UhzPkWl8RkX0pklsLfQtOtKppflLTixpfRBA
jAyWxn2fbNE0jZeIYHyEUAWIv7a5cJW5kHxX0ZWJFuMnU3xGVzN6m2nxuDK7S86DaGiBiXdmeeVP
bGZCT69gJfOH6mqQ3WSwU3FwLZBOPcov1X1ZutldmM0a7UwcSRrfZzKJho2W31/+kIUkfYbP/P0d
3LlTGeVESyFnPmMNAbGJVEI9c4aWhGuUUEsh49QS5096kek9unqZn3nxXb72CP/VhcWlDGcD4XzI
CONxzAJMaDzaRu7QakOTBwpqqUP2Wb7nEek+J0ASbPF53GaP5nWPhV/LmZdeTueOA3QWgj5vVjY8
d68mVSOo1zRwr+C22unmddHagyPWxGpJ9Vp1ttT/bp4g25hVpFYgWHZbdkTaGBUum9kqZn1xWwHQ
B8nImVHH4taWZVOXyiW+pt0PEFifgtdOODATD1FjsW2EAzABkfaq6jdD23isq0HeGu+16B+SNc23
awUeBsJugChBXMjFyWZKBkFSOuY/SeobFJGIaUJMp3NTDfSwjtxtA8lXhddEfeuVtYNqcUWg/o6s
CoIqczPm+YoMZVBWpjnAv+/R8unu1N30Xm7iDdsZd537CCo4W3y3HBEMaPWhXYlrSy7/bfxHwVOM
uior1In5YAcGUqE+MHEVWj8vIu/3810UbLzAMEMU7HyAWjrWoL8W4XLTXi/sVPVqPHZA69TWnqpH
C6LShlutKVx9VUQuWeXKQxqaFEE6PI/M6ZzezZwYDHpec6PawUgG0jrJrbBX3Nddc6Mdh4dNdt9d
D9fRVvuTO3gBvo/fL4exr3rGpQ/iruYRmvtrM8cHaUTe12+F9x7ZtU0/rkp0HHRO62q+tYVY2me5
vcsPFr6xOgj3v2vHcMON9Wg6wArsmm14lZJX5HMbCf/fRIxN+0BJal/+WJ4I8GtHnK4Z55RNXjah
3OFjQYCJPjN2F+t26je24MjPrnSvue02uBaf211jby+b/nnsAMmM5H9GZuPRk69xy3VpUFUdKz8V
IPABokkr8vBk3CI8ocoWoOh72d48kvNlQcsTvBOI4hksxj+vFEqSdWVVNL75iIF2u9+AaFZPzFmr
vy7Uu2Y60VnXBkSvEHLngozWqyZDhxwMxbsIAIP23pKPfa8SYygcIdmVLdqEV7Dh89biB2eAmGuu
VoKKWuROtNrqwjLP88ZXqXaQKDp2reij6hSvk4s/l+fxZySBnpsIASoJ1tDVxbl3MDA1NgGt8sNa
PIJWAjepNUnJn5nAuQnOKU3aZ4U+lo1v9IOX1gXe+LZl6cSmBIzMypmwMhy+HygbE73VYtgaGvU+
TBNPCdZQ0GsmOIcQC53mUjsPZ4SYYKgRGj5fXpOfewmLj6s62HLx7x/SLFEd5GWnpViTYoSCCZqz
6sh0pjh3tDR3adn/scRqpd93zSZ3pANvo4pBwBqfBdRW9HI3miHJ2C3iCWk7YG3U7eVBLk0jyBJA
ZDALXIOA5/x4oQo1MjXDNGrTqLujQcEIpYsvl40s1Brnqfy2wh0nfVipaSnBvUtSP4IWzEmOz0FL
pr2txc6w0hC+PIffxua/P7kDxE2WT5qVNf5ojyOJ36xfzQjauqfLY/qZfJ0PidtOzKrAnh/AyuBF
D9HT2gm8tFu/ZwwcGueDkHqsQtgg9mi16gqTr1kdEjwfnRqtunJcLYW5U1PcTuqTAoCzaY7h9e8C
JDxgp30U/iktKs7Eeb4M4B4hh4IwxwVTSS2jOo5hZRoEhxWbWFK8SqHvTWuSyyuzPJ5vS7PLn6y/
ZUV0yOWm8fPMykggQ7ZYyg7AHT0JZb6SAS56AZrMkfwC+o3u33NbWtMMCdVG+FoZOlkENJ70PiEp
uzyi5f2DzBqc6EBk/9AB6IGhL6QJZqLqKqwBypYrV7CyXWGCYTtyZSO8Bpe1nYfKC4iW3SEcXi9/
weI45/QazdagsOEVGeOQgaQjExs/TV5zC8NMj2G0Bi9eM8JtXL2FrjqLJIzSEryojw6p0N8yIV6J
sQtXSWg1IZ8GD8HMLitx0SgILaE11AAOwj4DVJZEE4ygqQ3GR1ZBYDVhJJ0+5R5czQpkxQaXdsxt
c7xH5PRGS3JbxhW0jB+KKdpenuWFxPH8y7gZAFqljNvKwJGDS6QjVE5wXwHo/ieYXHZtbHsJqGDH
eDSutc7TP0zfDGqiqf7aveZn8MFn4E0dd1wZPPh8Q0PbqJkZDB2a+xLLjuTbQZYOKduPjGj66qPb
fKSdZ1lzpRq3aYCi5wdNbsyCIGhjrRbtjEaeYjKyXZW85Zar/QrLN9xxCZCeAvsEm9DK3v159AGG
BE4dUL4g77J4kmGzGEASYqCFMTJ+afqhSt4vr+ZCzgoDMz+Biuc8tCnPIz8JRFWrTnmq0s5v6r7T
iVUkonTVJXjpP7LWtOIN/my9S4LZKo7KzAlS9ElpbGUBOC3n8rf83FpooMdb33wnQHco/wIuJlOY
mEE0+ChSS7EDFg5xS0ddLBzo+K3xTfwMwDAmQ69kvhTMrDPn424FJoXgshx8IU13Khtru5AQMwY6
4O6YraXOi0NToAYEDhMFb5n8bh6mvDXrYvABcxH3YILXrwcQ3u5kQ6QrmcWiKaDXTEQNiBzxAP4g
1sUkUzsMbAR1FXpT062s5QooqdFseHnBFudwln3BZWe+fMyfcuo7ZtyVUSAPPs3jmoTyNkrAOzqO
g9tq4+ReNrYAI515pVClBBRk7obg5hAv7z2y6WL0xUGwbq1QrzuSayGYrUAoZE12aIxFcot9nNpJ
GFaewRqj2selkb4XbYc7n5EH6QDBYal7aHqWsqfLH/hzq+L7ZgZWtAHPam1cilK1LTiq0RLoBwAP
H5ihZnNnl7wyDT/n/EvjSYTzmjMdDneYG1NoCKUijH6Jhq4DuvDHvS4I0a7J6/hBVPtyBbG3MCqs
LjhxgMFBGzV3S7o8Qz9dc+bO/P5Z3AyhQCQHeqiOvn6nvCc7/fnyj194mjj/+VwsA6VLCGk5/HwZ
mgK/kkPk76yaoAmseGTp/PuKvZ9H0Lk9bi00RpUWPLUjcJuQKjmk9UZ6pvqvodoMwIqa6v0guFJD
xF1BIxuPdKQf7qroo1TXevgXkP/nX8JFs6nQtbAYFHTXhq7SHvQ3vbiSUY4r36hXZraYaaB9tdqb
t5UZmDP883Px3C4XASxZFSa83Yx+a70UpVMl23ryWODhrfo5/J1uLptb8n10Ls74VWkuQHDXGaWD
LA2rs8mPExmv73k8Alsd3FhxGZBOztcoiBf9ScGhi+xr5vjmKS7iupkp/vPJbxXZ0ePPBNz6D8Hu
dZK2bWeCdTw2vcsjXNptOnhkQHUOCAUuIecRdbSkOlZ6ccK1QK89KtLCG41mrVA1/xR+1U6tcPNY
plYUDH03+WaV25UUbPJi016h558EB9OiK6ns0i6Bhg8oOXF1x/nO7cq0STMKCbTJt8yQXYu4J5C0
McqdJNTKplZzv6M03/2LeTyxye3MTqr6HkEaNsWOAiRUDBtW5ub231jBEzwKYkCy/uhRQ67dGE2M
119Zba6gM/7SA6u0YmTJ6WdyQWuWLNSR8J67xJBAer4V8cQsN0N4FUqGJwfKfWqYmTPGmroycUsh
GhEaeCvc4DT0155bQ/lSyIOCif6EI470Ztv8xjRn11rWlisn2ULqCUIzVBJnOkMwKJqcY4SdOql1
YE4+YI/KbhgySIQkdW5D/2G0s0QMn7oG745GDx2asoJAs9Fb+kq2tDi7eDtXkL3gNz5bmhtTJKNH
7WJC3XRPE4jcx0o7OgkqJ3Y0mR//wmNMoHDnLAHWuMWcEpkNRgBaNaMbam9ikkjMqhDsf24FfQQG
UAozrykvsqoxQS61PhL93OjvsiQpSWu19/8/G3wMsVrBiFP4fsIEicRdE9qdtfaWufBUDgwbshwN
EREVbp5f10iMzFTYACuo4O/RbVsfDHO0dsEwNvetiMJcYtbQygpB7Z+qFfCl4agTKQhHtwTQ29Vi
wfL6uodURDlOTivo8UNYqKkdpWO80sm1tHXAAYM3DbQjQoeYOwvxlF5mFpNF4D+DwElwPPldA8Kn
lqaJf3nyl01B+hCAJhCd8ry5ApWzsE4s0a+FdrTlNOoe89pUiTYCCXLZ1NKJhFdLkBPOosqQ3zgP
CIOmxXFaK/AlsQ2vJ0onV5Ub8d9404kVLhQ0FYO4CCI2KKhb1YvaIt/paauu5A+L0wZ5aHD+4kqN
StH5WEw5HbpEDyUfzBZg4OyAHSwmmV6jJKWvbMGFZht47rctnmC7UAHCoYIp+gwVBbwAmVXWHSWI
XfTbUJnE9tiNsQLB8XrqKkexSjZuldgSawJ5+hpP9qnWokSWqjoRY60OSVNpaH3OVYpGhcsrvDwr
BqhXRQNVO/5uCo2FVmikQESDXFLspcbQXkaxr++CNrdWnlzmCeYTD2iRAsiH+wsQ0twWASTOKBor
kYBulB+HSXuvSvk+0vxQQgMIsucZW9KspFRLwwPZ1HzGQAYOQlTni15F6lQONWz2VRGBXh5SV4UQ
RR7AE+GKqaVMB2Tg0FfD2oPOUjk3NSId6KS8kPyIgs3+0OjOELjQnq36lZxgaVOeGpr//uTiHQRB
IlMznx05u2VRbKchWyk8LRyMOJ4A3EC9C3SyPLlxr85X7dkrwjrcZ029oWD3IFrPAGx5vOyAS3k2
Xmhn6XbsBQPecT6csasia+gwHBFc57Ycdo7eRKoXD9VwbaqVYDdx3h+bSsXLvmZe6a05PjNBKVZm
daHzA+USvAEgV4WvSHwBuUjROw2ZXgkwCZ2EeXo1qOjNl58qEyIIsmSXe7UBwU8oO32BG/6oX9dp
67Zpd8PyfCdk4bCyNRf2y9kHmecTU1S5JfTyvF8iW1djT07zQ4BZaMeeJJD8LMejugYCXvAt2AQh
nIFwgDsWt1/MoYCwWFzDZsgcld6K2Vqv+PKovi1w22TAlctqKlhQqyjwUrzoWYPf9vFj1VUoZsR3
xRAcS6tfuYcsFZDORsa52YSybpFWjeSP2YeePAvXEHkg+TQ+UFHd5DQmeeMUY2xbSumio/Y6yUls
rRCwLrySYHKhWy0D8wyMFk+Snk0ZcmoBMQKoLAU4lULo7cTQ7KyXANbMGIqPwZ7qjRdIg04yqhyV
YU1oeHYbLgyffQPnVkaNE8UacQ5WfdK+iYKIm1/Wde3z0CFTmkD2feyTTnYmlq0JZy+GlZPhc0ew
3puZFM/DN9CNIJi/kb3aqvE+pWvF5OWg8m2JP4DLqqQhIMuIkX4KGXnovF+jeE2fyof+Rn1f401Z
OGUwpWDFwvOTgmSJ2zVVEMdRRyvJ15ujqvhC7anjSiVu4XQ5M8Ftm66T03TsS0Qn/TdGBJZBmb2F
vYnjbHc5IC8v0vdguI3SsF7rdR0bhU02EEJbzWQk1/ObdFhJyJby+7MxcQkBcs4RwksIBS3qs2Wy
q5in16qtqJ8y3imFqHckyRaocgshWm8wN0WHxYudSh29sdOfVaZ8arH4cXn4i/HpZC3n6Tk5XSXc
zSSmYaJN6TWKHTEoiAoF+/hXLdxk0o0S+ZftLV2E8e6MEqsOXmb0HHIGs5bGFDUK5A0dqeCrClgS
3vQPJhMTSKXivl6DwS5HoROLs6+dDJHlkzgO87zXUeAWJRSTJmtTQBB1DDeq8JYnx76VN0Uu5qTu
nrRmJRQvnjEn5rkA1LJyhLBpO0MuLQiumhIldVhSd2VeFzclpC9QzQB9Jhglz0dp5AMI8zKY0U1b
ftyp2P0TKLqOMkG1BuQa9to1ZnGLnhjk3BliRDFeyrBxVOiHjGlFWlN2BemVFZHTTC+Xh7c2Os5r
wrYp4snCGhZ58atu08w2qSQRlqaJfdnS4oY4GRbnLb0xGv04wNKkNS7T7hLTrZRtrR+t0S6KyUYx
asXiYgQ6scg5iMV6RnsDFo0u25jBduxeaoamuc67PDJ+IwAwh97CE8kgbmjKVKoyZQF0kNoXNHDa
UgXIjyEVBxnloFknRY5rR7VyksX3Zn0fjUHlXP6EeSgnh/GPL+CHGpZxgz7n/IiLL6T7kkSLSKLj
2cJgB2iHO5OwuWyQ85v/GARIEWUK0FbyaGRVbIAkCzBkNUUZO7Ajtg3MNRURbgG/jICNCXhLcF4D
cM0dVsOUZebQ0fw4aB/KcAjyELRYJNRWxsKf8n/ZmQeC7mJUYXnEjtiFEYhPoJ1lhaljyi+WnUq5
LWlEsi15I793ud9E8Upazl8UvqzCHtDOQJWjeYLLYsRRLSo8fOTH8EkQ9vQIKlz6IOoeA35e2YzS
QMqPIPbKclOO9qA69SrV0+yXvNeoGnCYqMrMdTEu3xAntQgUwYDe4/6mJBaZ/1E8i7zkxJOBD9kX
b/FL+XzZc5ZcVTUAIgLGGzdp/pxS2kHpJQNybSkSxia9iUFnlha5zeKNrFwV4VqH25I9ZCGQjkaL
G5yJcyLW11onhEpxNIfmMa8e1Ty+ytKXDPd4Q4C0T93cXR7g0tbAsQRNOpSCUdXnZlUqtCK38qg8
ypXZXffy2O7S3tin1ShtL1v6EpngFxDF/FlCFhUR4DfPzyYJ2kx6ZcTlcV63cNvswm24rXY9dMrD
mgQb4KZ25j48NLtki2vvtoquwvQoOuBtO0Zrret8BvLl0Kdfw820VE1JZqa0PCr5ay5QOzBfaHBF
A2NT64JXlNoe8itQAHy8PAuLG+nULndC16o5BaDFKI/DMHgqczpm2qDACYZHrLGU2GYpOFb4Eqae
dN+h/za/qSC01q5tp4XdhAYoPG9/6Z9JvCxGp9MgK3p8RmL1DjWuaDUQaWiJooW2mq/Uib/K79zS
S3i9BwwECtMKdDLOl94KjUYV9KI8Hox55z6BENkBotXLtxr++9e7RGb0aehG3l+/EvsTuEobfVFu
QEJbs0VHsgd3hLixSJSVB5GlE1FBiRQScIDhzEfw+dclYwcwzIC5UNuJQHIVQjDx66QNt7Ux7UQq
oCXhCmigXZ+M7qil26Y0ViZoYTUUVM9mBnC0Mf14k0nUNGNmz+pj20OEB+KPpBp3kXRDcTu+7H8L
AQb7HPEF3QgAifANz7EaiVOPpqNjb143YKdQ0qtabOxs2lcDyAP/2bVq3mSwhqdQnFMaSmrcJqNG
LxcQlquPdUrkzYTrNWFrehM/dzJ8GHz3JoQrDbiYwWWFWp1HSY1885iGv+S0c5Ktif7btHVS2SBx
6XRFcR2s0TVzCSKkEmAUmE8ATDXUkTXuPIyFJLO0po+OeKdM3KmTs6OAxl/X6KrkKmNybtfo07Vb
pYa6zRSvlCp/+AsY+GdpcmlGyc1F3nOPjdJAn/Jhio5jCrWrHi99dqKywLWgerUPe0jtJmPLVtK2
OTKdbWK03M6Ky/OrLJqqvnqBTm5QFGUyM82U6JjLol0G0utQg5f1H7rnbANw+hk1Biflz9tArdtB
NmAjitxMc9EpY1he4Knpr3Ct9rkwh2em5r8/GY6SmOZkFnp0hKv4sVISfbzVunuhVG+l7P7ysNZs
ceuVyy1rFU2NjllHwsKXX8KPoIOU68rsLW2FWXwFSKy5FRK6eedj6lpxNLVMgl/Q56rVIYF8bZSb
9BAmTnpgzbQd/o+0K1uOG1eWP3QYwX15Bcne1LJ2yfILw5ZlLuAG7uTX36Qmzrgbwm2EfSY8fnFE
FwEUCkBVVmb9fnlkPA5n3QhnJrnzDA1VilFYq1fU0z0AVVc5jqt0sgJ77nw3hn512kFIb7pTp5iA
AX8x3wtKt5e/Qji/J+Pmzpeh7RrHUjDuygmqdkN3xbWjoBXuspX1Vz5tgDXTBaYPtB/xSfuhzZZ6
1uExbYLeYGSKUuduoYtsEXWJGW4wM+3KEiViOGa7BcRnmy4V8Qxlq6V3aXCNfpeyum8WIm09//SA
WVfyZHhcHK30YlS8CHYT/T1xl3CZTH9MAb7uJNHr84H7YcmBHCiATSixciP0FvRQlEuaHqlrxmFa
m8AXaxPS0Ev1oGVa6he0fEUx5q3q0JgO2ozan5Py0QASXXL2i8YMGAQS/yZOJ5RJzzcMbZKpnBnG
TPX6YKWh6w7oBl+IIrEjip1QyUKzBao9uHZxc9t7LLXbyk2OFq3bbV/pL85oMkmA/nS2Y1pPjXAR
LSsqLTNmC4Np6Ls9+tVbbVI/1tB9nYJmsO4z//KGEM4eiJ/Wei4ULPkbfd9SI510jMpTb+n86jk1
+BP9Tn+4bObzkxcD03XczkBmgluSyh22rhXbboYm/WM1QExqq3W2n2XgI0JzIZA0oOn2lVsQGUg2
omg6dSCKPQCL8aznvTQ207K0mglequ6SaZNWvvOjiXwkCMdKRu4v8o9TW5x/jH0S0bSALRRT/bHA
/7UkeMkscM4RR5M+TzMsgGoRXMUNyfs/S3F+nARAlTuGCZw5+q853ISLy56et0t6REdrIEvQi2Lv
6Y+vQfPktM6HOQMKBi6gssaf7G8W6PjK9pvE0dbtzkf4Uyvc+elqVlLawzoEFIVe0nDYvbmbPLTJ
7rIh2WjWxToZjao3lqIqWIwkfgJ/+papjLiGrOglXvLfC8KF2Tzy8nI25/S4UIuk/V1h/o8rznlt
ZNqVm1WYLnRz+WVy12q5ZA/KhsB5rdF0wFLOGEIPTu8Z8oldKgFoiGKYjqs8jgCc6bhWny+FomkJ
oLVYCgadJwZKzjJzQ6/9xurw8poLw8maPVNXsilg1c4NDdbQQj25xBZ3zb2Vpc+ecdMa9zib8Lpf
G1BmiZMJj1n9xOL6RSdetugms+oYFpNbBVkVMyf1Q341B5ZDNB+Ut0MlOQ+Ebn1ikJvLUUWjqo2U
1VFznmJahAwig7bMCM8t8RFnkEMASA4N2SsY7HxYtCnbhrVqetTvbCDfrtScmE9xaG/7kF4V36w7
c5OT8TH77hyymOxZtrElPsNDnf75BN0EB/+az0C30vkntEwpJr2102M+b8a75a0IbHblRYelvrNy
8zgbzy2yWDfKW5zUxPlDpbdP1rkJaJM8Hmegx45q+90AKjvtVF9l1+74Xsx/czAhbY63JroLPUDC
z0fqJVVilZG5bnHbI6sKSgDmE1npWrTNcftCjlWFBDdQAudWrGile4JS6xGQj53nZYcZLcKXt59o
nwPzitYvoLDWLP25CeB5esBgXIR28Caa1Sb+as/P0yRJp64ezh8gFiiiVlF4C1QP3AEyukaqd3EE
K2hJLwmul5vO7P0OAHCQIizz4BuJjNdC+Oo7NcoNjRrY5qYNo8X8DXWbMVJJs7VebO3djueN3Sf7
aHi+PJuicUL2FQS1qDMiK88dxx240+wo89Ijbl0KkrlxuBzdW1Zs/mpwoMNEehoXvzVPfb5u1Irc
qmqT7OhME55CWxT9nDklNvLxSnKXTAbJUqh0yfKjfJ3+Y5PZuPshU/Yhf8KF66ptmQ0p0/Ro4NRJ
zRbCugXowS3Qv8U+i7/ML4p2A5qbgx7dQftW/wHRHbZp3jP70TEsifPyHaj/fM1H/Qo0qDaU6s9n
QXG9vEUPWHqcw+nBfC7v3B/Lpr+P78Z7e48q2g4Tg+794a4B3/4PFCguL7e+rifv14CMo+z0j33u
KEldVMsVA/bzikTXVmC9TbeAHpPxrgPu75u2Xa68UAmLkQzRl9gH+9M+39lPl79C6HQnH8EdL3oL
HmaVwc/18YnZaDQyXNIsflPsdGeToIaQg6zysknRob2SGCE0gWoOj4Dzea/jjII+HjLy+WIcbGih
O/31UAYs8TbxbfHjsrF1ET9P8m9j3HXKS0cviSmMzYd0lz30OraWLAwK31I24MDAha1TyV9DUq3v
lQoKicdhBTcW4Cuyu19xBH1o0zjUlN2u11LDo9dx9JoChXt5iOJthQIi8KKoQuOv8wmt6riJWqiU
HWcf8ZHeVVlQPmRfl46M2/G2iTfpjep7r9WD8qq8jl4gMb++QT5NMbh4APIEORWS0ufmHb3Xlhhd
bEf7btqnNIieKSXsa3QbEVZ+/SmxJtw12LtrcQH0P3x/ZNLWVJlADHBsummnjnfjtfuW9kSvXKKM
T13jW8GTrElcuEngqJCNQN0SxADcCJF2rktw+B77786uf6I+QEypjyYCyVQKd8aJHe61h86nsh6y
MTta1rO3oFrnBqV3NM3vyn5oJkn8ER5x6xv8v6NaZ/rkKmvrcNq0hLUu+IW01GMU9MflCwqW0hTq
6gGfPMRZMajwjtVLzi0VS+dFVMH8VVABmJINQ4+Bz5Jd6ob2fniejG1OSfXcOtc6yqSRLAEuuqYA
Sf2veS7Ql1Cui2qKgW6mHwZY0mJJjBG7x+/f5wI5dbxosVL8vn5tzsRbBT7Ka8d5xIsHHZWEScz9
Pwv32x4Xs7PJRVM7YBHHsjXes8zZlnWx79zbqLKBbEZXy5fYABmX7LElWUW+pDdok6rbBcwaG3o8
2OHljS0+Dn+vEk97VZVpFrUMszhs5jD63m1MtNvs22flqxe42/iQ5CRXyfwWvTrfTI2o1/MGtHs6
217+DtkouV2hD0O9DC0+I0afpqp8G4abhslyIuvt8dOGwLUZJScN2Ut+KpUsQchct94SxIdXZzf7
1lX3kvrRVXOXPrAwkwxKGFhO7HGBRTUr1QWrZHak1bYw75aVLa29N8Zra76p0Ol+eQrF5+GJOW4O
LaUZUF+DOcDeSTaAFc7cLnXAjg71rfq2kWKy1yfApflc//0klNW9B/B1jPkc/SKc73CROLTHn2jm
J1PY7v8Qef7PxfFkeOvqnlirDHvAGfFhrT7qvgmJpOGX5f+6PIvCqHViZXXUEytG78Sz20zZsdi5
t3NgXknhmzIL67+fWAAZSlkmBiz036cr3MWvp6sirMMM4CO6gV5MAHLmewgDXx7Xhy7EpcXiwjHg
4HgWJ/AOc6sN6LA3Qf/bBoCqAZdAD17Y1uiPnoMkeFG26s54TXy2rXbqFVIROytAd7E/b/4QSvpp
SbkQvozMLnMXSxqZBexYDkCXRS8DCoi2Pe4sQEV83JP4AndbJ0A+JQq010E3kUQ1MgySjS6cXKCq
PB0lhFUphhsIUjyoT6QennabAeLRW/MwHth2+Jlv8+P0EF+VRw+ZnNZvdu2x3na/qq/ttngETWTY
7/ug/hK/1Vtpamfd7/yKn34Ud2AZkZ7G+YSPUm6ajR7WQeujQTYEL7Jf++bmsn8Jq6cn1ngCmFlP
6zbHSxoHiemnoPJm5K0khV+CvACtcpI7myGKPafmuNi66Chf2gUG14M7dNxNX39qmwQOndyM340b
NYTq0ksTFgdrq+2imxrHVnaN645O0MK37Z5cMu2UbQHYzuVp+KCeuTDpfCEJXbW9Ean4rkC9Vm6U
PfDwe6P3QWHRQHD7MYUYwfxs7MrvePQd7CvgY5y7JIRq4LtdkxbP0Mf4zfDVW/WYkehLInFUvo3m
Y8edThsXstulsJSKYpUMoJWe2frH8V8XovmHdynpusQBeZoeN65zZmYwph48khJju/kKzUeShd9l
b0HR9eF0WFzUtqwYMIx1/+Xme5/fGvWvQpaq/Ax3Q+Lu1AYXt3tFzUxQHMHBETWTG4UMBJzxm3kT
BxMI65G92T7/uuxNwjfmqU0uaEO5V7G8FjZjd97Ufe2nJaBmUb7t4nlXR8tB6dtdOnZ3E+1vXC/5
MoCxvs7B7LXMW0NjYay5T0t/o8iqGdLZ4CLeNPeZ1874Mu+BAgA3h8auhyhcDll7xR9CJZi/loda
suuFd/DT+eBCWj+OLBkXrLO6Te+XHSAZd2ZQbFjQSe6KosfFiSG+mg6Gj8hWewxvDK3jcmUSb5uF
I0nuLi+w0G9BioR6+kpZyJeDW9qqs1LE9EjTJmg0KNRVfiZr1Pk4fT7FpN9WPmb15MZhQobHqpSE
HrVmn2a/tCnZOe7Ow6tpmofbKa1JYnsQxqr9rOz9wRh3ieYX0ex3gLjlS/E4Kg4p+25rRNUGPI4o
8pk7ypQwzpqwc4yblaY0YvmDR8Hl0sq4JtaNxX0+kHfo+UY+HRUnPg9QayNQvUWXHE20K9RdQ0yI
f+rxUzlKVkPkXpArQ04H2UFg6/kSQdFNEE+hDqBwHdtVbn7TNpuUhp661ekTONTaIUbDviz/IHAC
XB0cyGOCfwqAe86pW/Sa4IXXpscY4LdmAJ+yjdtzJRMpk5jh81VzbNK2LzokPrsD2t2CWUv8Ts0l
W1RkBRDGlZYOrCCATJ7fbrGQ0Gc0kXhr4T9hr75LS7UCdwBC8reF9QtOvJkpXtWZLQqp+VJejZV1
KNxp0zTz89Krm8vbcw1inOe52JcQN0CpE+jE9VNOTEXNwpZZR1VYz0M6pIE7a0aYT+CiyMLJbvPt
kLgSRNEa0T+btAwdBCBAJjpc0isdhwyPV8zfOIXQ/SYNHSHRapPcK3fAO/iXByhcLUiQ/Ncad4vS
nHZytApYBHMMOvs7jX5EshuRbEDcqxRYTrftFT09ds4ybSOQfQRKAa5Zq5jeeytBV6dpypL8Qpvo
5Fx7HdACb3FOqCVNqyg5Sn0ayPmT603vbNkC2XbJm0pwSKAu9tsM54ltbdZ6XKF2yhr9vhxBSxBH
vtIpu2nRQlYr6YrtUSaZXrBwA5hIYHj6R+M9t2i5Dr1Zq7UAhsjGt8latp6eBCPNK5+ijeWygwh3
ADLcQCsh+kKA4XwHgLNFH1mHIabanvkG0LKGD1p7tonq7f9miRuVYtqz0Zaoy6CFSoufmpjoxjEL
5+6qlFgSesfJmDiPRFtCV/Ua6qdrs1YZtunBLf2IPo3R38TCE0PcZRvEbY3p0tVQpm6z6gAhi7Bg
EjSUCBvhQj3o3yXinH1kg6fQBUuUmP0W8vWb6nsybG33qBnf8mJbOiin2QmJ29lvG8lUrr/9KVrZ
IOcAw+kHuSPnHmam2BZDEcJY3pf4bpL1mMh+n3MKx4jabkA74TFOf1nqN+lZIvp9cBmAitaB8IVu
r65yEuAHt3W8uStwWtWggk2M5TDpnqxPUbRfT41wV+XOKvLKqrOPPQS8F0UHUGbeuv2vyxtIFMvR
EriCC5GA+FQOM+duTG2NpsfGu6b0vdFlyqOifYMEIsipUC+3LZMbx2y5LSSOMVnIXdnNvFVjhSA6
EK04KNDJuTwa0UsVt6Hf1rhbUUKdPnIpEDhZMo4UtFAgeJiTGG00eedB714fwkKl3WOVtXeLA2Uc
7OvxS9+XFshnizYYy/HJpUsuCYhCj/n9WTwzgbs0lZOMK/YpjRV/NFVzQxtVpmMrXEskrEDdAkAX
kkrnftm0bO4GmwGwaUw+QqF8MUVnF9rz/rXA7ayhL6eu62EBmOWHCgIKyhSRVB+JDZFV0yS1bh66
P1SIWLMP4IozUPU3PigMOaNal2hraR4nlw1emIFetW192/eqr3Vrr1AS7y47kWAaz+xxkd5xi4kx
BnvwIwItHbQjXc/sL87jMytcmE+SHA8UDVZq79qcrvP+V55e97bkRSocC6IsWipBMQm42LlLgLzC
oCrYR49gzt7l0NpFA9kfMlj+sz7gJbMcHTR36E89s3F57kUJQQ9UXf/+GDf5PYBvNjVxLrVZn23K
ON23ShLftl0VzlkK2jlaVpvKqX7RgdJjZjPgzoz4ZW6MZd9OvaxV+wNYwp1V+B5n1dlwVqq388H9
x46t1CxynMaxl1+VNjuo8feaRi9pSjdeYhO7RgLeQOvmQjKofSHjQtx8U1F961B6lZvjq5rZPy5P
kiCk4l2+6lQD7w4qSm5RjdjritzAHClKkC6hdcWGR2SuElkqTmaHC6ZZxGqwMeJyldTVAZpeO3UZ
CEusvVZpV01WbS8PS3DinQ6Lf7GruV1YYw/EEXR+AbMboiCKDqyVPF5kVrgFbR3o380JFrQganT7
lTrPkSEJIGITJhQT0Ri34l3PNsR/tMzqoqnBvOlgGBqnwxjkxldjuPub6fptZV29k1sIS5yEDjms
pA6ZoIJ59GgojVKCgwtrgjflyo+FtyxvpDXNrF+APmOu25Nsshx/ppMM3rU67KdNdmKFc2jgZNzS
1JX1EnJw3NE3QRMbLbetmhELgridjLdR7Ni/R8U5tuG0GfIBKYryVneV2fUTzb/V+a1qt0BxyziF
Lw4OHHjcqVxoDShPVwhVZuig+oNUd54T9Wtf3VCQVkvTUcKIb6F9fm2QRGsmN5dIFjlIDWFsY+3j
nGxfx+zpsuOZ6xb5tFzoscMNGPo8QGuce95gulMFriVkcbs4DbPCYUHsJpU/M6qQeSizx75ULWL2
NA9ZxugG8uhfJ6MdiQeubqLVLTTobSyu2bFfYBmJCUQ7DH9Jh8LH3vF86HB/t/K2J51WPifJTAOn
yCLwgGouaRMjjtHeCSItb0nnZ6+vI3/Q4uRmGWMtqCp0ndYsd0nJhiZEUgTsspM9HbUElBGmWjqh
Fo8KKc3GBlWDYWwuT454+n/PDTf9icvoUmdxdqzBZFQnQ6DEkqebMLqgcQzgJnTifaLOQ9Rxe6Rl
kc227rT4aMy7XB2IJbt1idKaOF9+21lHehJf7D53skqFHftQeCHopxTLj0zclQ/pm7I3KsnECSPN
iTkuaFZLhkqEA6dKbkkv4dGSTRnnsKCp7vRIw29XQIyaN81heb286jID3KrbQ9fY1Yy5irMIRDlP
zej4MQRKsuf/zQ4XuMrcMOqOwU6UH7pm6wIR3F6rumSDS0bjcRGrr3pVKwxMV/TUf3Fv08dJ0jcj
DIm/15q7Mf7HUSBkwID0RBlWS0mrok92l/wYu9CTTZgw0p9Y4q6TwC4Y+lLAkpZv0Ebag8YoJmi3
VGXd1OJ9/+9u4Wme9diYUTqHIegeOVNKhuQam4dcXn7haFDKsD7YraAOc74lzXbssfrr8jf3HgBW
it1jV7rEebdllBXC8azPdfyHPAd/h2mVuKzKqQTwQ93i+kuMqSBMhiMTjscBA+2a84es+RoTTkJM
DjYDJbVYdnTHwEDjX9k6pHASguY/ZkuuS0KfQ/ITWWtwS+OBcW7LY9CvqyokhdoizNJwGjZA4FUF
GmvDWoZxEsayE1vrBjsZF9LxY6b0sAXFWSDTEskJIPt5Lpzpy1BE5ggIc98jK9RS0wn6OJIEAaED
nIyBC2lQHCkaR8UYyulLZ71b1aFOE8ldXLj+IByBhgqep4CXn89TjBIDXq1IDCHjnixoOcw10uQJ
qdTjmEvWX3ie6RA9sk0Ag6EBxC1KXPdKv+DactRRLAnnYfnijEzdxm2pBfHcpz6a065NdzaDuZ9q
MrlaLYneoildS7ZoGAbcB+y358OFEu9KWlBhSpefWfw4/UWPKPSqfv8+dzrYblKXtAHcmsVdUFKb
OOUPZkj8QtT7BQUQrJaBxD76krlFMxi4WhIDFcF6vMpVxnxkq49ddzv1kJTVGdR2UhAGA8GCBaXF
Xda7m9HqyGTdOqlMj0U0o7gpovXqQ35O5WYU6md2NCX4Fg3SOQFyQsyv8vxmaGVPYaGhlWQFkH0Q
FvO8VG3lRboLAvnjsOjvS1R6oZEqfZBi34WXY/y6SPzlGkTlhg7qGCgy8HXdtOqmpHZ6NJxV9Gmo
+2M935TqPll0v22/VmhlXArJNhSFRswgiH+hw4UIyc2iNfV0atoJL0kab4pdA3nCJPPnWIeqckwi
Gf2B6Hpxao5z06ToKr3RNOTXUmevecVjXhcAGWiMNGq6/4vZ/D00HpEBiRgwAgwYmls9o12fJGND
Sm8h072h3xnJEqiy/gMRoBbkI3gcofoFahreJ8uOpdmSoj2znDaWRq8qsCXl9y4E+1wPEn5ZkFzZ
6Q1LR8nlQHQqOGh3tcA0bK0sAefRpdR0e7BNJDYSlsa/kI+HsPNYaX8Rw06tcFcQNfMWnG4YnTVk
u9rAEyfbLF29ubxsIhc5tcJd24rcm9U+hxVHn7/pLcEl7gBaMj81ZTAX0cZGNw6Ir3D/QJqPO0tb
OEdiqnguR0gX7MA4+QONyqqfJtNf1ADAb4VnG/o7cbHhdf0m5hZDtL4R7MUFp+ZCkyBvmUzoR+gF
v63wSAB9hliYYSJhoxjvJt7koIWR+JkwJQrkCYhLgHdxwSF07mhdieZHo0NlymKhB7R/t6meVOUL
iwk057zuvZ/28090w1vz1ywu/Xzxi2qvt7eXXUR0d3DRE4leU7TMAqV7/hXGovSdw2o0AdN9Osab
pNqz9MtgzxsjkbXnitxxFcKAMJQBfAq/dIrTNF3dANExRMV2aP3XIo/9FNqJl4ckisMnZvi1SzS3
qB11xVU89ZTYI3F/qq9RdkNlTT6iM+bUELeJp8Gw2NDjNKO/mleYohO5X5TQjgJZe4Foe6HMjKhk
q6gMfDSSnNyEXbDK4yqEWH/TPIBA7s9hL97pr3M1lAYYgzyy8OsFMC6LeoSOBW1Qr7Fem2h3eW1E
AwF5n4W0Oy6raPo9d7dCKcCytnZol1NzbzPrPqm6naW8/4UVVBrQMmdZJvg2z63MCX61AwHQsegy
UKcSc3xw5kHiZsIaC2q+QFuBJhlUptx5349Ubacc4JqpCRmKFgbrA8t7pOBMLkqo6sw7r9jayRYs
J6Q0DorqbC4PU7SfPNe28ccAAoHnnKBqk+nDjMl0mqxHk7i3qYHNCmhRNiRW4uSP0z9Iu6Ib/aOH
H11t3KwuvRIVtYenTDcxf+hA9MjG3Zo4sWrJdePzwGAJBxec0tUhpbV60Ym7L73nxKxB2xUegCkY
ZkAzo6ZNCFULpM62lyfxs0ee2+I8cmm1vq0z2Cqe7ZwsWEZdYkE8Glyv1/ZzcKRygb5wlbpsLTzP
6Ai0Z6YZ2a6sipYMduoR16Hu/2iP284LiNKtduiBC1HQ4eL9Mspf2GFSxhPxxCE5DjIqPAcdzv27
hsXVYM54nSv1d2BXb8s2/6LEuYw/SYCx+RDGxmcDnok63XqEnXhDVLqFW8YYj5aXRI8T3ylUYuNt
wuIM1/iO2F62y1u0lrTf+3rf1U542UVEC4iutX8/gBupUuijvSx4EGbek2ZdU+XaCEcZVE9w4cUw
8SpC/Rc9xZBEOB+mWram0uJRfczTsGtqghJoMmZBzApEFrQAmYk/WCUxWWjJsLeipTwxzd95oeIE
qem1l6xEL16+BXhDkyVbBO9dlLV13NpW0l7oo3C7AIp5hVpPHSaxV0Kr2bmvNfrgUekAMUiQzG/T
HDBr8MHbbWBFewqyMch5FPrL5bUUoPrPv4PbHXZej6xp8R30+b317UMTWMcf0WuyqZ+9A9soB/u2
eHAe40Bid42O5w/Sc7vce5+xWZutEk4E8e8yLE1/xXnUq8SpflC7ED1npSzPKcjVwCbyQSC9WElh
Vc6m6hXVGEEk4RiXHbrwTb+FTvNEwxULZ0eHfmDE6I/JInkIC/oTzu2u/nayY+2mg/iFhjmuiFKR
m8HeJoF5y56AxsRtr7tnLrFjklAyvsw/JPO8+tGneQaVJPJhNhha+L6XOqVg4lAQbU3FImrz5vVJ
mCTTVvemTZ9U11lX3uYQBNIGDDz/ZpWz7Fq4xqNPXwBNS1zuV2wvTzXS1EPEskRF/mgev6gN2r+8
9gfuWC+sVa7bwXyVjFjoWUjGAoYIkVBon57Pdr8UbPHoAnoAtQqAdD+kygixhtq9t57czG/Vl2ba
W+B0JVSVzLYoMsK37JUHAecAz4bTOAxF7V5HCfMGvlzeGGWYS4ocwtk8McH5koN7TBQ5GqJ/ErgF
JWUD/imbKGnvMxlY8POrD357You7CxT2YsSzYyK53btvnWcSiFLcX16tdTE+OQckrwwgTrBefK5+
LpsByS44B2RCidEpIYpP1QBeNe09Va5dpSeV7GQRRXcDK2RDwg3kSHzG1rCXWU0WG7cpC9vf/gaO
J03vJfFNuEwnRtZ/P9nyWVPVYNZ38GAuvCrMPDsOB08lS7uKSDtdQhpWJBKbQu9Dp8gHLwaSbty5
3GQuzo/Cyo6T/lyqCXHpszN9qwBCvLxmorGBoBlPLAjNrGwO52NLQRxX6w022ISRBMBNDsc5sobA
XIbU10f6E2wPmsSmMHavhWnwoK13j0934CgZ5sLDmTzaV+xlmm9t6Po0aewbpedP+cFld4Uj2Wui
CTWBAQSpPtwE3nk+UFpmw2C42M4J6JgUP8qQglZuIWgnOSCEE3pih3OWhdqTlduwM0zND7V6aGmy
9V5AXrmZlcgjl1fPFOw4kOwCbbmmg3EBOR8UW+qKKl1Kj86LBnoFGW/46mT8hj79ec45jFrXp3Is
6JEt38Y4IjUY8GvloVcOepf48/R+eTSizXxqjluiGrcngF9LtJONFqnGOxdUbVKST1GQOjXCrU/r
dQnLmxUYOHjgqbqNxjzQpjtrCjw3pDEgX1Ig/ZpWvTSN3F4ulW6aGijuHuNqWza7LH4GqS4ZkGNW
mheIKGrW12wx7y5PptDfT1yDOzlrUFtORZdTJD7Ax6XdoyOHaNrNglzOZUPCGxESN45jQtoUT3Uu
q9y3Oo26BepQqbptbPCOdTmJRw/iI31yMyvpNrXscBohKk73gxpttGIJqwcLVGGLWl2pUS/ZgSI3
AiUkBJ7WBivUcs83xaTlnaVYDT3O6rVjPuGJKG0fEE3uR0oRpTQoevJDhkCVmU65RY/ISRBt+LUy
XcetTXRNNrsid0UpDQkwqNngbcHtcFUvPYUtNj1WoHBM9vGgXXVlfJWvfd/lwVjo49BIAMGioIL6
AHITSOCC7pp7RQyOMautYdJjY0wkw5tUCkATYPBX+tv1qgAQGsIxF1iaxovGlKEo6MY36Lb3M+V6
7RIdg7H4tlxpNbqrDJQm8CJVw3bc9PYfl8dhH/eGD3WAtenv3EVYokx1sT4Kae+Wm6RWnkov+vPE
5rkRbgeaCXTTwI+HV2FUboyGksaZfDn/q8jdT8bycdie3E7ilnmda+AhlLf6Pp7ukJvcyf1QaAUg
y5WQHB0t/N2urr3RXRE/x2xBo0apAYDLSu274vUyeifRoYNUEpplQZK8Ntqdr03t9Sh8urj51Eru
j7m3hQwstPZAO0wQhbZ9G6sQCEhuLkcx4Y4G0zpoPOGOlspZjVMLJSp1vR40+1lxrhiaP3osF/ur
4a3iDaCjVMEYpJ8Pz8ByNeU6PIDud5nh7MChZWV43KTGpqhm6BHIrlvCpTuxyO1nFW2zSWXhjszo
vDfYtp8h2WJJrlfCVXPwwECzOUQ3eJYOq2FG1A3wD2p/Re9Mu7GivTY+sxqHTyOp6wgD1FpZMpCh
dhEWz6ewS3Iog7seUjrO2N3Gha7cVAXrw8seIRyRC+g8np1wRj4lDFl5Bygt3K16ZBnX+gfkdb/0
LTh0LtsRLs+JHc4h1Nah6eyiiV4PX1UiOQuFbo0mkpWGFMcUD6MbrLivWOIir62jy1Jf/G6C7Lhy
WxWS64YhOqjA9QupcAg/rIw454uiYtcu0GlHSG9H97VTqBXM0eT5wM4kh2htVs2WGGmDeDlmLNN9
EGskxDR7+6oelBC5dztQ88LcsUl7ShQNIkilnm9qL8v32mygVz6ql6BtsvYl7SZrA54KlbgpMqTV
kt8PRTMSh/ZIxSR6fTNk+I546jUIltTpbsrH1K9sQO7Uyp5DoH/odqiK5CrGLxMjAzgKikcysfc1
YvC3vlU7Cs9uUOThXnQ+ISB5Zm5lLfQ4KfRh7swHpDLsu5waecDqOHlNlMaSrLbwXAXCGTANPK4g
XcQdOU1s13ZqTLiXzKSBSioxfe9Fe3Re6Lv6VvzUnCBrfCDoLnuweKT/WuWLkmmhUdXIYLUOKq89
TM5r3LwrRrwfrafLlkQ7HyTvHloqUUQBocL5nFIL/d5thTk1GQCHjUofm4jJJlF0XUfZ+IMKAMQQ
/P0ROa5G65WZoiFK303dC/WaWxXwJG/aMm9XlCNRc0b69PHy2AQ1N5xrJ3a5xUvxq8rg4d6VVEpN
RpU+LVrKbmorUq+KKS7v4jLO0PYyzsHoWso+0rWvZawZwTQX9R6QgUSyrsJ3+skX8bx2LlBwTEF7
GDSUSH10fsTaRn8bvqukrwK3lVgThSrU36C7iRow3ujc8JW21bo+gbE4Q8tes88LNP8WEFKXddeL
DQHxgyQAShF8zSpNzJl6iLpHSO2oqD5oXUec7zLtZ+GmAGYRdB+Qv4Ic5LmrtnML9s8GccghP0Ao
5x/yrcRfhJvhxAJ3cMx90w8lgFmo7hnQoLnrdmAx2Rnhz4TMgRK44A/6Hy1yMT63HJoN4wASZeet
CZHky83+VSm7nZbsAJ1G6nJ2r62hIgb0AZycDKVM+Ud0KK9I0P/O6jonJ5fdPO6teVpnFeQVAehU
93SbPiYyD/lIK3+K3Sdm1jP7xMyssCLKWpiZEEWJBeVFaF9tUxJ/Q4qfbNojGrbS4AV5wBBlgIDt
45shfHpfQhnUTzReJN1QkMaFBm0b3HgHYwBhiR7hVGWLn4E1pwGbeM2eZzMsWhsvs0qyC0W3EVyB
kSQDEzxendzdCmnC1NSKLEcbMhQxPDX9iQbLLwWVpcmEdizcE4DtRns8fzrODWAEAJjATns31QfT
3YNe9bK7CkystMKYNXtNB/BZRqdd8pxVI/QxQ+slv0pkjLuCHa7hBm9B0RZN8TiNzp0EJa++Tqsp
X/MeJlADOzZAI9LXoz9fkjM73JK05uCUtjfkx6L+BYw16BCkaHRBSAScBD3xGAg6gXnB3Dil1FXs
OT/WuQMN9eu1bbVV36UIa+GS2N4Kbka12+ab3JPYU9S8t/PjqG2t9nrMQgBx/mLVT0xwcTd2c3dq
MpgAcqUtDzABDvzLJkRV+xXjBViMvtJH8U0WyPF2St4DgxNtratok21wXJPOn3c/n2T5H9Gt4MwW
F+WRRh+MpIWtLHtyxoMxghUcIFHPqIiaBKUdgLq6qcIxvzfyN1kKwxA6xslIuYifxn2psHWkSkK8
Nzcn81X8ZTiqT8sGKVo/v/qh7bpguurCdNMH/UPm5zsWVE/9FprHV/PG3DUhCgnpStz6AKY5aaQW
XNbOpocLkKXd1EaxTs+zFqjh/5H2nb2NK8u2v4gAc/jajAqWLIuOXwh7xmbOmb/+Lvqcd7fU4hNx
zoU3BntmgCl2qq6uWrXWQKYND2uKLpNK94zX/JEFzcuLRgLz/h5Y3MkXE0MdfojuTFGB+Gyf9J5d
SWbP8rY6WfeNLHqYCyPUyR9a6FfLBYxIhYvwOmWe2OGV00dtZUP/oqmo++5qFucPubjvhlDNRWke
DWe0pDy0W85SN7Iu4P2Q64EebTgnPhTWZCg72Sh17vBRb6tNAEY+WzBAnW6whmiBwk1vz9D+4q3k
xEGbNnBGImPmBRIbobXOiTmvLf3Vc6lxTj3jfqSziIXmjSU/A1mhI14542Tcn/0l1AqgfLh0kWaU
QAFMHb3AY1slYSCmUKChXyBTankxOo+blzox/ZIUCVHk9JgqK/fW0pm7NEudOV5m6kQKMSwlUqxm
QLNLPPB7Tm4/5S5YUyxdCDAwRqhpz9n7mdD9euVlbGNfkDDGmJc3UW0jy8ZlvpU4mmTVykrIurSf
8TZFUg8RBsQiKN8shp4nFXNfal1VesRmO+S2zTo/hewAHuv/PCM19yv8rzFq9dIEyg1eB9i2EIwH
Sakf/PZdVjojrErCcrHVi2tiYosLp0G3Cl232JEq5RNUHzm/IkPTVVQD2jcWJUiXZfQrZZXIkQi9
Ic79DbpsDwlZCWIVAPRTp1aLQEWmdWhX8rnNxyaKEK8NxdpreN5t9CFDCgPFFNRpkUiifBAbDj5f
zx1JBffCFoXVIW3Dh2e+fAvETd9ufD4gCVp/lfi7FJ20er0/xiU/e2meGuOYheOUeAU0FDwZsN0c
2StvOvtl9XTfzvy6vB0mKuBz2hnZHurQFeA+8oGsReuX8C6y0k6IGqdKz7z6WXKPSZSaXbNGM7E8
tH9MUkfPB1oYABCgptAvURugWPsWG2D8UrlcGdvSsUMp4n/HRu1LX0iZiUuxhGNU2Y2sGcXYnRq1
CHRBLgkDjYH7c7nkly/tUVtmChkPTWHzvgSTUSg+terf+wbWZo7aFGzfapw3GyhcqQ30Ij+L0ooT
XtsPs9+8uBHLCC0aXYl9l7WQJ0tAB9vilmMfQbwnxAl0lX4EYLzuD2txnTi0mOAos1ALpdZpRHaT
4QWAkIvHAVGMr8e9EwukKT7v21mcPiQIkQ7Gy+iGxdAr2dibZghbVCtfo9fFusd5D8OwRtm5uA8E
vCdmEre5J/l6DqUykdSsmeFqw7PcOox0/i/GAXoJVlShuQDZ7et/PwzaHCkx4I16UE2lEpArwJWy
3RrtwFKBG51R/9iZ98rFXvDYMWbkHrUNhoMpz0pjME2ief8HaTi7V3jAZkpRTyr1Hd1VDcnqRykG
qpsf9ikW00d37P1xL/l9Hs4YWWV+Rl1T4xaYoRzjfq6QIVcobZDOn2KirgkBLVtB9AkBM9Dw0TpA
DDSFGWnCqIEMrouvBk9CsX8U45XYc3Ezglru/5mhnEXqy30DWiUUjsCYCIHjeEA/ULKGW5yn5MK9
4/GvYRTw679t8fj/6yUUK57DZmy4s1ilJDj3kc02IvFF0ISEpcGl7cpRpkZF26Mzp94gRnEj1dx5
kDe1AmZhLyMTu9LbsmaECqcA7Ai9McSg+F4zW1GPgSjx2Of7m41+7N4Mhb+eOp6BtkNfwQp7qj+h
62U/eX8r5090KOE3Vm4qas/NttBDh+QTML2QB6Q78NNeE0DOx3LnvKqkveZ53JOXS+xXgCe9AUyJ
tFJJXLYHXMXcXq4JdJJWjAQVcCDY6xR7lHZDzhGGz4DUUpyVWaTeqf8e2T+WqFnsNTavelzDZz83
5WRTaggLs4fIEMv3OjkidOt7fmUPUlfYv0wiaJvBwvgNXUgXUakbcmHkzkU29Ru2KlAnq7LM0gC2
NZuWnZ6kqEpGkori4PiDKGxWxjzvP+rQoYjCQy8BvYzoJJr374XfRDtD1Mwl8HP6Ev0tazK40qF/
SyFB0ByyYWW0C4fhyhjlR5guaeQc1s51WOxStjKTJtbHsTFXBrVmh4o9Uk3JCyGHnb6TDSnwj22p
gtto2pbQhms4PW6hhgUxBCIn2bHotY0ax1s2iO3Y5w1u7Oz737O4yBdzTN0FaLMHr1EvYdj+5Pri
lsunhzAu9ZETdmECVHzGmkxUr8zC4rm5sEq5Uyj+ZdBqh9U+aa1G9i3PC404462mG1dMrcw3DW8Z
mDzSlB6bqAEPTC9Ob0p9mERlLZFE59n+dVr+GdJvMuBis3YQagMcBUNi059UeeuqZNtyKpm43Axz
npQJ4wS4Mlh5snJGJOhM0OV4TZNrZTV/ffHFR0h13uV+h83FINUf9tIWucyDGMk7qekMqWw3SQJi
fGFtjpd8PA7PTOMGIjVUFOZFuLDrl7HIKCEDV/E+NCiIkY5M+razs1OBRgbSvd/ftHRm5d+T/Y89
6rCWEThIkVnFogaqU0DItggFM087fSjQ6iQieYRyUgomuQHM0LUWWiv2FzcViDCUud8PIEnKG2ta
LDVlp3LnrAVuYIwe+jEC5Kw7TCiqdFpvSyNyWaO8qydA/FC+j6BMGzoyM5FWWEEeLa75xbdQL89q
4JoBfIDcWUisnkVPA+jPDGU0UeqdkDeN/5srD7xvmF2g5pEguV5qcOuWCfrkufM4vINzu58sDopN
a0L3vy1PN77/wgw1KvT01lmv5Pw5S6B1AMwY2BqLClh5kY2gZNQWaP3Uo77WSF1Hnp5KwHjVTdGb
gpprRq1O8ZavB88OWmYwO358D5Wh3CnQLNlCyEk0Jx7QDyXOJwO9P93BT4toc3+TUK+X3z0KSkPk
xFjIL3F0Pbr3NUTzos+fY688NlV+9lt1rVF+aR+iDg2C6LnwAqHg68UI1ajt0P+BWZLH0QkFX9mo
NYeWfA/6l/eHs+jg8IxBlAPZS1RQqZsi70cRefKCPyux8BFHsiUnds8feAEMitBaCXkjYT+DMtST
uDalATnVLNfM+x9BvXDxTAOOBtQoeN7iPxy/6/EqQzF5oVLXLvpq8VJLdKQEDU/4KWTf8Pmn+8Zu
Yn5ILKDTFhEQ3uoSgAXXxpiQGUWO6Wq3i4szU/KncICmddG0pGCnDTMV2Pdsz65cyHQz4DxGOJWZ
CWBOqaIn9tqsD7boKRWG2q2n0VKbzi6SfRWfcNCYerKa8a1CmY11/cbsuM7u680EWS+pMe4Pntax
+v0MlD/BL4KnFQdE4/VnxDXorUdVq90pfJ6OmaAD/pR0ttISD03j5mj7jKlkALflcz/VLpStlDPb
U1GYgbRtRmixknIfcHYoENTBvRxs3EY77LiEtMyxPq/lPuiS+7++lxfAJ4guFMSMlF8KlFKo49Kr
3WKjfKXfodnpJdT/Jsczmh37WJkC7qPaqazG6p12Dwmuc79rjOnIHkYnWtmn3I1TnuU5Lr6Gcl9M
LsaMGmL2eLs1kaPWW9MnjI54HRejR/58j0ZEfnxj5ZmwcD548PWCAQQEVFBynf/+4h5O26n0tYxt
XC40BjnXW/51ltPmcnhM+M77W+TWI0BkAirHSG2AhhabltoiZT32XtNgp0Zd4ShZ5Wbxu1YVdhw0
0IHy93nMGRMHMQO5/2mY71Z97ZM1cOpt6DF/hDiDx5Axxw91SiOv4TumkGs3hnZHLldAqEYn/yTl
RiTy+tgYOeOTUutMr+znLj/ubWUWFtwEcmEgKQFWANSrKjXnXpiFrJqFjStGrx7Ecvv8O/L5jZBm
pFVYohTHIg42w0tdbfrioUh8pwoavRYMyX8LOTCJ8uJKREDD+OazIHDIeovIi6CzTaGuBabnpbZM
hcYVarCdCfu80hnfHhCNDhHJNckY2p9wsOXosWQHAkoQMxb4leTCPO9XFzi+Af1SyPuD4A+/UN8g
91mVebifXD8vUb3QgJRUe34NQ3EbCc5mJHRlzdpIgnIjlFAFI5iFu9ZFC3jt62lsxupLKByU0kp6
18sN9H227d+VNZ+dyfXgZhGmGcsO+kI4R2rNOw0AUTYKpLM6OSjrjYdx0MUBFKnSThsJIgLULYfB
mVZfM7dnDuAHkD+oeI4jpwZc2PUJZ8CPzCslr54NxrE2X6GJjmXC6bq8W3EltxcAZYk6WAkvNRJX
wdJoF/tqkxkD+c6Iakwo6oo6NA90i4PMXON0KNR2ZmirhgzBOc4MjWCbWuzOt6bHtXbD3xblq5mn
vmqOiC48XC4JrSTBD5xbfdQHI/qrbrNNBm1HyD0QYcc5iZUYuf4NmBXwGwY6QlBbli3G5i3F5skI
0cfYKuxkpSHkxt9Tn0U9SKZEYOu5y+7c6yAI1hUzIwWAXWuKXHSHPuS4rpef2ngcWOLyPPq1k79A
xR2DzgzXJ39ePyvikXrvEZas7PZfVvSbOUemH8li4B2B8bmec41l+lTKJPU8WT3mXHAkZ3JCndtG
h9FIDZRi9Vl10NhiXu37J20eD2V6FmRADALMD5gVKdMZXzb8EHbaOchdlX8ooRcYVe9h8ZCgQnrf
1MISIsWLBk8ed+ec9roeZS90clBFaE8MR5KXOgDnPhqyCsQtyMcY7Jpk4Pzl1MguzdFKGhMXTNjK
JXNWUAAto6+0/o+nbq5eQ0cDxGMCHmrU1EnlIHAV4H6u0BREkGqiFhaYAXQEEDrnrzXN3S7UjKoG
jeusxoRMOXUARMavIyRAYA0wYk8AUdc7/yrWu3FNNHfR0K8QHk45dsb89xcOIBHHLs8aIXR5tQSk
wkzdAvmz0inDlVv0dj9gzoASBzENq8HdUhdYi9ynpDBh5CrnRAYMRUzM3GtIyehJTkKWN8H0c38H
3j560fsgz8Q+HEDM0s2SIdOXF1HsR24DzfP24UvcjvoPQ6JjqqMl0o6hX/nOGo1d4Ccw1wo2NFwb
zgXmwdCIvhjQ8cLRXE+tKjZsMwhJ5MrPpT4ZEOx0aktvX1dGefNopcxQV1jPlVEVBWnkpsDFSkDH
jmZJAv1rIvymMn1bJMGhNSoAZBMgiN6fC9031u4Rft6P18fveqzU6UgQsCh1iI8o3nyHIRAM0jvS
wnVPEIQVjcF8nKARDH51UtgqgXNFl9WRJdnKki/t5sspp64zOUo5X2Yx5QoZuaOg6CKkW4tdXJ3v
T/pNkIo5n7VTkC1XEI3RzqAWR1nO4iZyJSQG1SyA5LPI8kThTv0G6sP3jf2+DenJvbRGjaps2xDk
KnXk1p+xmeidpRFsJ101eZ3XFQtgCNJahcmRwZiMrycAz20ZEPfQzvcQmgQcrCH1u0zaDUsqGxqX
dqv/VCRyGCPSIVVvDEZjMBt1ZS1osOLv/ldmnj8WHXy466jPDqKoq2JejNzOEoxut5mI7yikPU0Q
qeYB1B51dtsYxaa0I8s/PbVWb8kk37CWkODu/UyNbDsM5BwazOOaPvLi+uF2gndQRABtqaM59A1u
i3D+tFYDFMhp2sloSs6REWdEAknZp/tLuHQ80LsisyC+RS+WSNnj1VhLma6M0Yknb7Ip0XNvIzPK
nllL9N0G8NiZl5Yob1C1JR51AyyxIxEsv7TK1vKUXVLaosEgt/DG5pv/29ioox9UWiEwWYGxtVDU
CR7b4dCFA2lW8GN02R/bCb0o8+ULGmZUJWkN3TCNMw70CpHLK0bV7tLE9RGMThv0qBABMPxWRDw6
7TrG6e34zIEL5Lte8+m364hvgKbKzLiDOIqGOLJTH0gcE8auPDqVcvTCnVc+8NzX/RldHCpEaH4b
VYDW0KjYaeAHvLzZOHYHSzsK76WZ/hSPkcFvYlOxAYQyIUeSk3IlFb1i9iYB0aOFzYcmQuw2+9YW
T/mpNlpLM6dta7FWsVUMeJ4jvzLYW5eNABGncM7TIb9LY92TxO+TmB9iN2As70E81LEzekgxcCso
DVoded4/iDxw+mQZpLE3LdNsiHdv4bOJO+3r05tCSoJAH2IoFriFyZP9uN+/2t+P39/eW3+Mj0xB
ujXu64WhIrcMEQDkr0HY9NuzeRFrpZCxB4FWmbneR2Yxn5wJRW1jZevchlmo76IRF/AeAfQEdNg9
FlzpddWQueNWfGk/gqP/AXyFLTnM0/i3Mfuz9wrH+hCzJC+MaO2Mzt7l+qaC9ZmfCQ1jIDSmE+hV
LzRpGQiZWxjDHlWBnW8DIA1lF9z0ycMa4PI3d3vPHOVWuRFySrEkw9wmddLTADVrnd1oh2onb6CG
6QhG+SwdagsyFXZjh+fsWXM9k3XaVyUi6oF5T55XF2BtCigHzGphxBTa/E0AwBeWrJd2YAGQbvBG
bnmHNZHTxfW+mHHK+xZFF1ZhrmQuwzRkUk9C8iCNR7HVtepZ6HWQV9/fYLfR5vUKU5d6wXTKAB7U
zGW9A98lhlDuQvE/pESejyo6vNH1L6G4iGwota6h7I+CUrGBW4Ozh3st1tJcC4MAaQLCNkia4hEs
UIPoMg10kjwXuJLyd2gemcwOvTXI0cJhR9SPaib4GRAn0pStg5RqgyjnkXsUDNF84km98qC6TUvi
bXFpgbolkJbMGK+ABc5/Qt8TUaNHLnlgRzuX/qq8lbuivxP30qcGkSbUcO/vg4XUyaX1m8sCFamU
50dYFz/8Uu9f4m/JmnbJV2/4D0RwxsgUN2GxKZ4FIq/JWS9cw5hVHnRc2CSAkFGZcjHLhFaoSjx5
UtLjseNUJ3kNojYfnEvfghADuXgYAUWmBPER6hzXUx/Wcu7nrj8yJJYOKjKiK1NIn13aBHV2s9ZT
Gj+FiWzf/zB/MJyX8oX/TLfBOcRbSdrGHpl+kkP62LvsSj7yJtH/L+Po98NMYox0hqGr+ipXxwjG
XWFXvAZ6cJb3ick84jAEZO1moE8cbW0+LRdXX5wPZTHM1kAPYAzNPgmQ1uhe7k8oHdXPRhD7ctDA
Qr7pBiIJBqmpbEU2h+tVZat8jlN9mNAitUZiffOypw3N+/NiNGXfpGlRTrkrEG/U/V3+nOy4bXFQ
nbUrbtUUNXHyxBYqD2Iml9l5D8UmOfq2vw+eIrJGfri0QpeTN0/u5Zi0GG5XhiFFwovd+1ui/yS2
7y/Q4qZDaUdEFRgBEERdro1wMiPEHsflbr8VQZVJuq/iVXsGpe6z8ihFJF0pmty8hrBQSHZC8A6J
SCTuRGqhKtw0xRySuMKRT0j/VJ/UIyLNnfATHtec0sLuu7JFrVQDens/YJLSjXfhtiGeU1rt6xrB
4vyPUF7pygi1SoGsDuD5h5FgkzwKDnvk92tbbnEcQAdCChNvSRS9rtcoBACdj4uydKc//adwCL6E
ivCv3uf9rfDblEmNBFc8irrQw0NPMF0Q56U4AUw9L93kLdCH3ZNtWcOOIFI8eORVPzkRaZ37Jhfm
DhZVjoW3m+u51K0PhsO49dm6dNMnvyT8sbGx7VaIyxdO0ayCgZcMNtvcB3c9eX7GxGXOMJXLcg9R
ohEWwHTfX7k4loygPAf0NNAbLPQhr42AsiTluiKo3ZDbRECHgdJQBZDg/mzd3n94Ls3ZexQD8WKi
0fxSolVlUWbAhigFCo4JtDzyNknM/5sVaihsy6BnHnzUqDeeGT4n+TCujOMGAIJpwkA0+ACUPvAg
oi5yKVfDqPZgouW2k/jJMpol87osIx31WIxktBq9y3XN3zICOLQ2WbayJRYnUoQKAfYenkV0zYWL
5VgS/LR2hw6C5pDeTPW2Grm1YS6bAaYe0GLUUmmcixS03jj6gNdU6LyVQOmt55OedTq0WACR5N/Y
+KObPtA1A4VLbo3phg7I5jkGymZ27GjBBpDwekdOTAponwd8RjFWjsS+enJkjvwLFKFXhnm79a8N
USETBwgb4O9K7YJ1T0/Rx9cV6O6w72/Km6ooPZz5Ky7uQkbicjnIAYKQCOhCrPph+PK/M1B4bzIH
KCXUBEOjsB2lJ4NVGSeebAPSEsmYs+8+Eu3nFr+9/01LywttKVCxzNT+N4XqYMqlNAUTn1srYfDE
aaxmTFNQr7jIm5LJ78iB6MclArZBjfbKyjROgaoyDYoJ6pbbpU+GxeqZxe0UZJ6AQU0ceYeaL2/o
2mblsv4FgF3fCFjbC9uU72zLjgUcFrbB4fH6gGK0XhjVRt52x9pCRtjKN5+5lRovLLhUEvP89/4E
/zYz3DPPXy960hUC1/p+6wKCaal2cZSQImLtYuMlBDl2S7IHR9F7C0WMJ34/HLLtWtX7BiNAzz59
jPp06FkBM+Cret58Ka9DvfWUtyawlNdI1LkAj7zaiktSc3bGTHbaQNXMYLO/owBq1nwPMlFZySEK
xhh5HYGHQJcZI9Xwp9NT69v58C1Bm6QHGX7uaKx1fwIXQlWkBgDZxqUEBmPUPa8nUOojOQhbYEf8
Qg+Lfe2bMrNjnPo1e9D2a5f50nnAzQc6KKS7Zt9zbaxoObYqGbZ12fazE2PC9aFxfzxLPg1hCQoX
wN2gNY+KHcMoFJUhilsXPaHJdmjybAOmwEpnW00jgMCXK/YWglVAv4C/AfoLvTYcDbmrxxjt7Una
4vkikYfoLD04Z0Dafu4P67fWQO/zSzP0JlMSJWMimBlttNdupbP0h9tZ1gNnyI+V4+1t6YPYhDx1
5GmjmdGnyWxOJ5YEH6cWeI9zoY/kZ2Xowny27n3TvNoXDpet6knSWnyTPJJY3UUKoGVPbGBpqGKg
mohM4il9RlWrcCfJat8gXwB6IyCyFaN0RrDM1WbzLEQ77qfhNjX/pRm8RKq9NxrBWv7rptI5n9HL
6aPuhiqtm6ypk9bl413dPQiFDlqFH9/KdM3Qe9Lv8DvIaZDIjMzK1vkn45RwK0ftF81wb76ovckP
HcvwXt66fWqPsQ1ges5+Aa/lV7rmMNqplrZaekr7Y1lMROh3SbEJ2a9CTvREIaiXpKkuMG+TqscP
SmVosjFqTx3w7rEp4sEsbnveSnswvv4Um6oHAwHhGLuKj3lsDqoO1XquPQTFYfAeoxqU0DVUB0Hw
0ZMESjPfcWq3e7UwJ9kSNuGfyA93qg9MM/GHVSqe2wwKr4BWGP+hqDYX2a/3Ta3VHejm29p9+zh+
ATTDkGYDPctHhnxBpRil57n8jOw+AyoSHxRV80+u4//xhwxARYfD1tyyZPuZOM+CCU5EXO1niDgA
dDUiZf2vn97JdJyB+8dw6bRDmgQdvyLCUrASUt6yrao0HZQRYaGySVj2Tyi3D+Jr9KkwjqxZWdW4
avsSRdXa1rk9aSgL8HNHMzg08B66njEhDxMPWbvG7aVuIvVUfoiR9sZG/oMWTuzKuV66EkBCClZ5
lI6QzqVLwEJUhVkrz7hdIdmlo1tLtVGwoqEgMy2/RcIx7UhdruUmlyKJK7PU8SiFkq34GS6sHcE1
UzyKJUnO8dZ/lo0euDXB5HSeMBvW4JBmYzY1OGlKJ/hPiyHwFCjnzAnmGV9zIw/SK2EhMuC+dHl2
GxJNtfjIN5rn8QySu0EAQMHEA/EoFivR6+wrKd+AahoP8RvghyD2Sq1wOkapWLGIYxjpIed9UvNr
mKEb1OTvyC5MUPPLBCVyUoPXuCVnF1hKsJR0fGB3vhUz20LPC4S//Vdn+/3L/VOzkDXAnF5YppIT
chHxWhpgcHjEWNUGdNQ4yd8d+fMH+AYsJ6dXuKR8Q8PPGg7jpj5KD5uKOXjRz6Y2CACOfRC3Hfo4
4VP8bQCfAjw8/4beLFBSWuMan+cNYJC2Sz2Se8WrfJXBdNdmBahGoMs6B8hgvJeAghdSPEg8klvZ
KTY0AF/4lcLpTZ2BMk+/CbTU87scdMJIQRZ75qActKfhVTkoD4PdfmmPwcNa2u7/s8pI4QJujUYR
GoVc+Xwn+wNOjjeQ9CV+Ks6BNTmanv8JMPiApNCMeBfcc22yPkkN76Ca9/fZQqJy3mf/fAG11KwA
REEqYqkLwVQS3bMhOJY6MZg/I+LxxDuypcn2f1esLl1naFJB7XTutgMr27VzVhnWy4QaYRD3Z9jI
6GeF8v0Ha4qCFfobtHezj9y4V/G4PIuJ29ZAxPJ6E6+s9+wfbv3HPx9BxWJ9LSVsIGPy1aTtzYCD
r+5DIdc7uXi9P95FTzWrM+OtoIKjmrKk+YPG54WE9orpm88f2KrR7xuYV+lmKBcGKFeoCUUL0ia2
cYc98yY5Eh5Cu+lZXpmwxVvuV2X63+Og3CE3VZki9Fzjxj/CH+Yt/tae1b14Lo9ZvjKg5X15MSLK
/01jVkyhAFNTS/gPSAimD0mgl4AL79j98KCB9+79/hxy8z9JTyKYhlAGg3o4MrWU91FYkNWAf7Nx
C1D8vgO39J5uJQmMm8MLBHfqneKmr34GlbyVjMfiLXNhmJaKE2uWQVihoRMEj/BqL9vam7aDoBCe
BD+pFT6uKYYvuZ05hYVLE3ERNiW1jlGGLtSMx4uvKR/wqA7kypai50p8rsrJaQYzR2UJMhoJQKsj
GVhHFPUqEwg0e9t8W6WensWZk2dWvkZNtDQVV19GLXvbVwLnjXh0iJHDlzsJ3SfdY8C/ZzGUgQ4e
Y5XvzcO0TaKv+4t/45A49M0BhDzTdCBWpRuRKzXomxbh1An9aBqA/rKOS/CpHR9LrzK53kNH/xpu
/DZfC0zlTDiMFVDB3EVzdYR+LaJwXtSngDn648nTGGMQj1kDxE61HV8D8ODJ+7y1BBA/a0Y02mz7
fX/Ut1kwfAJgAeh8m9nDAPa69sN5oQZBqDX1qVXQdkwYcEmyHwnfmEHOWpzE6LKCt9YhHDdJuVEC
o0wfeeZnGke0bpVHDaoyf30GrLt6y6wsyI1Hm78MHUgzBQwuIboqPUlNW6FvtD4JdWB04r5kfpra
7ce3RtYcAdfl/Zm4uQtmczJItxHBIwz4PTEX7/ImTxmwg/T1SfZjSCHsNDDCyPUa7my+1q48DGWF
p6ZbUtNklIf61Kc/StORpgEDfFcaNYsMEvsUx1bEO5mX6mXrZNMzVABW3Orygl+Mc/7Ci3GybSBJ
PtqfT22pR0FmK0xjRmUGSapxU0+5wYW6GBdkQokyfn8fyr0YfzTNMyhlTC8wvHwrKjXRokf0nnF+
5vwXi4BkLDYkC+ZcOv7K+YwN5WiCAgYgCK3vDF6tJ93mPzeCZBeavgCWh/Az9ZJuVTWsGsWrT53K
fNV1WDmxMiU2aupr1A63WU4sNwRF8FyfDxcg1NeTXQttAGI1rjl1bPMhh57pDw9TCJSyaPN+rYNN
Yu48EpwsNWrhqWufhGErtU74WO4iD91TabOfknPAW6BACj5CPTJ79MOm3rErN3ln5wrpwftR6mW5
hthY3CdzaDYDQKGtQFOo5AMUlydNaU4xw+3A+WQyfUfGYHwK0dwi5qKeqo9M/TMLqAY1QlPlC+9w
UoePfQhkMUSC4sTi31q8T5rCSETWgM7xyl6+DREwvRq0BRU0+aAS85vAutjL4jhGZSr1zansDYiX
xLiR9ugi98yuIuVZ+QsI52jc3zwL18SVScpfNlzkS3IFk9CNTR9a4I2Y4UkYTx0eKtlnv9ovOG9G
2mHMaGDUp1FqFelaVwgHiYyT357an6ZBc7xMtKfUexof+6EiiFOdUFppSFtwhGBPgJgK2knmNkzq
PTAIQKlmUj+ckM2ZjLTo0S/i8zEUL5U1+do5yqAGN3t35NDReowuAyoqZnOtCrhxGk7AXBkFD0Er
zdfz0mn9FU69xTFdGJr//mKjcB3vV0XDDqeusZWkIE20bcc11qObGB8BxOVoqJhKrWvcsTVG08ev
fvRVeC/3t95tHo0yQO290ePkMPJhQOIIpzhdqwejhbYIlD3BjTsdupduJd6/XSDwGMwejOVRGcfg
rudN5NskVrxgOOV5mNuBVMS7pmdHQ53GHMh0fo3n//bOR3kDDTRI2KH3F+q61/YmT4oAyaiGkx8q
TnNMRJ94Xm2mY2tMMTa8H611gd8uGgAMwGbwMIv0Hd2D3YmgqUIxbjglqoa0aYiW7zhT1qzcvizA
hPD7sIDsOpwWfRGMCdgi1VDCRHalsqmSVLWAY+D1ni1io63SwhkYJnaSCm+Lesx+OrUdzXBQOuJD
gMMEi5NP0GLSWYDo+aYaD4kt+NVaknme3uvziK+E3KgwZ/JUNOdfT3/YSaFWgrT2pBU90bRQZ4E6
5HrVUHsr0tZYAJam/tIatdi1ptUSPyLu7crc8GvJEetsBTi6NCCeR+spGttnVQFq/0JhVGx7MR5P
AsBe3nMoYRs9yMILyz3dP5v8bWAH74yDIqKbH7ELrZoaJ14oiWk7noIit4Lkg60sKLiTqNGHY/Wo
+GhvUF8DtTegMoRj+xFGT6lvR9oOTAcFeo+7P9J7FipEnTk5hpVQ+tb9gYfjt5ouIROOMsL1uvZQ
CdfGsh9PZezvQwlQEK0cSRlka6ztS0sKNLyKhyVSsjjC14bkvFX4nmnG06Q2B1+sHD4Nnu/P9KIJ
9E9imlFPgKFrEwoDOlSxx1gCLsCTJePAPVyyq2LbcyBOH4UZC4tLaW6EpaFhYy5zZSVL4yn3ICXi
wS/YvsI1RiXljR606vgqhXXnZExQ6ek41ibEV9NtU1W1njYRb9wf9NIC4n0GDXu82HEwqWdDkvR5
UUXceJJq5Shh4yRtegS9kX3fzIK7nwV5ORlsXKhs05CuJFGwN2R2PIV98JSBFSOeMrOqPsc1trGl
cylDTQmXy1xEp+P8SaplvhTi6VR30XcVa0aGXwjqRAY/aW7Z1GvlmduwDW/6C4PUCWga3hfU3ofB
trF7LtK54o+YuQkL4Dbh1T9CZ96fyoXYFBZRfQKnClD3cPrX+3QCwWOaAqh0SqMt1woGz209OQGj
WUN8PKt98e/YitY4+UeFjTZ15q88pZbOCZoRQak4Z44QJ1/b7yOuFMBlOZ2AoZz0SvALGxS/a2IE
twl7XGwK8GZwfJqCFxV1HMcqYNIyVJC8UGKHK4xuNKqQ/A9p59Ujt7Vs4V9EgDm8kh0m9EjTytYL
IdkSc8789ffj+Nju3kM0Id1j4MDAGF3cqXbtqlVrqe3Oz0w3fq9ZR5qWYeE6lpJzLLtqp83qI8w+
DaXZKPk6mHdxVj3UrfZ+Y/5fB858GH05UHnCh85Jvh5/pjZtnRt82Ci9NYGxqJoXSnu1eqt81MpD
ZHwdtnK8a4eUiQBQBDSbzifhXanqlMoTXZs5PcFe8rUDmIr7PN16gawd0qUjFxJNDf58seiloss6
pvI8n8exT2kuj2GvsKvaNUMIlIbwr9vzuBKREXzD5USGio0siuu1YZk4YxvIZ6Vo5WMRJR/tVDI8
OdDaU5bH2TGrFWvf6+NW48rKicUwDKJIJpONFWMR4M62PjUhht+rD/WH4agO3pw/tD+V7o/bQ1xZ
tytLQhySyZmmlDFDdLL8vjKg/IBaMpys59tm1gZEsWMhQlv6KUWHoGfp7LR5MZ3tp9TjjFSf3hWG
p4VeIbu3La2t2aUl4baYcohv/AJLdXJwzB/ACL1aPif0b8v2h6Y/3La2Ni5QQ2x6gOevmdWCsJSH
2KmnsyWneysMAGIpO83eTTaK1vK7vKRA6n+4bXNthDxKFigmlDivuqaQjYeSN1MZIR0J+nmipRvm
uByCykMfb4D1tmwJCbM0sG0/dbh7ZU9+U4Djh6ZCfSw2rKw5UloFwFKrMlQKcARd+yu9LazMrvTp
PDkAELvibTHkO2OMD35s3ifpKZb2NQiU4dmIhmM+t58kMg7+X475Rjaguvfq82T/1c1/3p7oFWdz
9VXL3y8ezqOkDJIUEQaNAR3Pdn+vxhDjwA+WQBx829TqPF9MgHAMfZtDiJbndA5UPXWbnKqPGiAc
yUuEnRsPLPGWIu5KGELJFfF62uNxMmK8M+VBEqdzhMdu5bMfHEtf3jvhfZ9+Rzf89ujWnMxCtIiY
BTcDvbHXE+krc9LXWjGfAdd1d4NvTwdJ5ykYa3N1f9vUSlkB+CxjWpRXF/cp7NhiMvGbczmfk/R9
rX7Kkh+p9Wf71o530fymrT+l0ue8fGyzHZhKmOzi4237a0Ml8ACpSH8suAzhHpRtqRnCdGJW9TE5
ZnnzJ2qpwX5uUC+4bWnN9bxoh3FF2NyHwu5Uoe5zJoUbdxi97J32vpjeao+zGkFwcAjCrQ26Oq5F
qex/1oQNWo9zGUiFOZ+NitpjD0jYjvZVF2y8WV/D7pZsBBc7LRW8KOnguN4q7USAHujSfNb7Heru
Mun28uw4f+R16WYNQK9yHxt3vVR7Q/xX3ex8siPJs6+5cfJQNfeVGrtw/6elp85vjPFDVNpuMlhP
Zr7xKFk7sGRfQaTRukoHiLDO/ljpo2348xnEtuxqtfbcQT3v9UmteE4Y9bsGMmyvsNvfyBLRY0DG
hrwoqili2reamrKx4M47W19QO9DVZmcHQMTvs2rcZZ9vb7GVRSfKouRNLAkWXewdTOh0mnj8yecQ
IsG9EmaKW7ZFtK+7tLy7beolGyG8OSlzoc7No4ikm7lM+IWzjWNnGExrUM62FXwwUznbFT6Rczoq
qjdPNWKCcI3vxlqikX82Yag0ZuXQ1XJ2F+DI3tXRmCOCHdXu3JnJo030e7D6fjhoURS4dep0T7Gq
5zs7VWoEHAp7n9cdUlKz6StftH7s9mSbtT1YiOw5neTw3RgGNoqzfbFL6ffa8FIrNwvcFsuDlpQT
hTdhl5ddW8Vhl2vnojtlbf2UTc92Q8nAtje26Zo7vLQk+qMsjIpq7lPtnFkH8AsASGcioXof5sWd
Er2xUpjBUIpLQrfQg0P8dfIfu3xyrVH64/YC66yfsL4LCy1vQhllb+pB1+vbUfurHYcPkZV81+gk
2LcAca9xWxyLSxPLdr7YQq2UzaOTJ9o5MR7N4o1V02BALDF06tEaT2PzxgIJSFI1nU6tOXkq7ETx
XgP1E7/7nbHyHOJG59ITe6qUpEma1qy0syFLJ03qPbTGt554yxP69Xz+Z0PYQnHdyUrbltp58nJt
l5rHzCtSzzrWD0m9r/xd+uX/NSZxI6k97VVpxpgiUu8GyCwg2LctvMbXgA2iJYUjAV0PrWjCkLSx
Lmc7l/RzM96P5s9G/9y6+vSjQ/rlz0rdS4fb9l57N8zRMkb5ZfE6snCBNq061yEEfWd25iHK347Z
nZw2G0Zeb3sUXWXUrUxcJIVXIfRB3q4xE1g8z0NI6/qUt7ByU1XaOObLzFxvBqgHcJ5LLYn/M4V8
i9RkVlBIpnFuD2YFjfx8kjwpOtfGl49KvIWPXJk32irpAaEDm2ynJYQCadIHTRIFxtmsslMFdEza
5Vr/y6ha1OoskkeLEDa3nLjf6tGSB81qGJJf1gdEqmt0M1pYYJEFOuVjGO1NfbYPVTIod0NpQfXW
WeEbS2uLY6UGxd1gJPHGWi4DE2eZrjsSSlz6XInCFVXPMcxEfWmcm71tfZFkt9L/HICbScfbG3PZ
eNd26K9jZ5jk0KDSe8Ui1c4mlOSNcp7DnSFrbvGnOR6MaavF4fU66iDEeXMt+gP01gjDCRf6oykz
FV6QVXqETg0JyVpz9uTT6rvbI1p54C22lnOtUQcEasOQL1yzwxUqG42hnJX5c9Q4n7Ux3quU1hN5
NzT73oq8zmpcWhZbewZ2dYxM9S7R3aK4jyQAWh9qfZeAv+n/uv1dr9gtKHzRxstGXmaaMFrwAZUJ
7XtE7eo8QKLVwgTaDc9l9aWp5u99q3gVOcu0h6w2kD0tfhsXEYW/t3X1uZCHDxVIETNX/9Jme+Ph
+fo4g4fSmSi8IZl+0Wko/TDUEB2qZ0V6sLLCHaYCeSvPrsNDMX8aJbecNrz7SpywmMTasumWa/R6
gcYhyJWYv5yzd1OfAdb3d3GRxm4gJ57UEjfIse32byrHNRPtbTjsZSP2/N66D+pu45i9JIOu9z+0
RvADL01fcBOL+9+uiqQfplA/D7Xv7FUryQ6Vr4x3/VQ150IvZbcsJB+0mN67vl2YdxKIbfpQh/7n
xvZYvPOrL+G4K4teG8BV4TGZ1E1mBlKkny1ldI1wb0l/tHRgN3bsKjAIp29aT36sECK29rctv94B
TMGFYSFaktvE0hqdKUicEk7JqaDjJeMl62XOg5Q8N+HGu2slYw8vM1UP1Vgku2Uxle3bkgIIqjbP
4akIP3TTAAH4UTrHpCClwc3b3DUGt3G0g1xuQC5WfAOmcXcIPiwdzSIaOtEyXwr6zjxrVuRGmeY6
+tfBB8SCc5BDVIxTaCYPdbnXGjf4EzdR1PsSpVS/vJv0pyi+D4J079jjxne99vbLZ+HsYU5B8E3E
Z6h21OaxPphnyVDvtOa+DKDEnpVdXhgH/9dBsIqhKchR0Iqvs9VEXts+VPRBMybr3NECW51qeFKX
bGI8HeL4/QT+9209PBX6fRhPj5ayFUy+vnEMDZiNTOaE9X+Vnu2GnBKJ01vnVtsP0Fya/vseBbru
fdr/lVbvrE8jdNn5GB/npQ/sM8itadxon19uG+GoXX2CECjJ9GHXYzRYZ7P0FOmgJp/AnpI8fbLb
xxiO8Nvn6/Xddz1g4WBrtjLnkjRbZ56/pjeUSDZZ5QSWxC62HuyvQb0sLQUi4kCiTBK3QnA25O0c
tplunceQpsryU0jpzXxUZrDcetHek52IAV5Yu9R/Srrn2+NcXdgL28Ksou0Tw06rWWfHOkblc+G/
C1CB33AeLydUWDuQHRrHBNJEOruX2b643YEwGHmTavE7XZLZIVXq69EusPweHoS8iaudEysUkttK
A9MRtfD1PlWNMn6OyqCs3JhOaP9ulJvoW4VgzWfJcVCVociSv4mzETaHvpjQKnL4j4NdLqf0ZfRR
mPt3bRLLtlfO6WwjlgGWd9cHg/WD1uSo9GDrLTIvGpX6o20M2Rc9nKRvxbxkAzgFs3WMtYzb3Rhm
y3yAMETqDrpekiZUIjCBnpTry48iOO8NSZt+a+cGbSIYPyAr1XxkktIaIJIZJuPnQe78YZdHZk+b
pqZkXh5rdOsUbWXlXmJmxZfYGjteZEYhPWfQecERRoHU8CZ0BO3nsSZ2/wFFucYmGEYyGCDAp+91
NjS5O2a+kb+Z8XWfu6ZLIZGnbeOUKGlaeWXtZzuYxwboBTs7HaHIaqXTLGsB4lFk2Jqdydwku8GY
h++mGTaZ12Q9xZdOVQvnKM2GHnzLnBKPI3dGUR2iQodfc8qKXvs4NXp6mnwQahu5fuHkgf6hOsjF
/o/wpPB6sEZ9ysMCfUstpVwaSea5i/LetbuNu1u4Qf+2s3Cf2wjfAPIX7MA5488zYrGnIvOdx3hy
bE/LRmNXJVkEw8lQH2unse8LtdpJSv2LrGL/s47KAW+YpSIqnPlkyhI/qKz41J+c71R7b59qwVe+
/DoSETyRidaWhNn1eYtDNfG1bI5PaTrta6u9j4zWGyhuZeUHtTkW5q8hCF/ZE7ylMwZ2ZUnYs9ij
upTQ+Ve4m21CwoX7yooQ8xRlo+SSotCsbo6skPM0N85bs20feqe8i5MNz7j82oXP+tsaLxGd7Dm0
xWKJfOFEmpDXiE+1PstekQWjp43KvLu9UmJO428zsKXwYgTWB6z0eqnKosha2n7jU2UUB12+k4AO
ql5tD8eZnPSUpju60HdNvJXcEBz/K7vL3y9cclmGmqSZLJmZvXH6Y5s1B6d87sqtAa5O48X4hGNm
pImiFtUiBjy60/th49245ixoPPh39paDcDEKyeHy7JfZUxvylNI3OZDB/21x6qxaAQC5qEYhhyML
x2kojbgaDYnD6pTHQW1cM9MJc34tnvx7RS6siIfIMUJ6rAK6OZVPpl96rYqbTuV9Mf1otI+3t93q
UXJs6jUkT8CwLs7xct7kBjcLs/CJJLThagYEg1oSyTu1DuIjmuSQx5fJlnLC2jRCgLk4XKgTeLle
Gw1yX2GbRclJ0X+06IOTO6eb4nx7ZKtG4P4jbUfb86teQp/hZqWdJ6dRV970hvwmaI03I7QGt82s
TSBafcjQAZzmISosVp9l/aQmVXKypkNSf7P0Ux7sII/cJVs9X+sD+s+S4PWGnoYQSUVSmn13D1Ue
r8nbQ1k1AJRv0RUiwhevomDQxq5sMVDJ2d4ej/JE102wsbnX3A3lqH+NCEfITKFokbsiOZV0yiT7
Iniw8uO8lRRcHQpXKtnH5bEqC6uiAVieE3lg8eu9XBEd5l7IbX57vtaGQpC+NF7x+gPNer2Nk7nw
YZg2klMd7nVaLX3P4Rmu7m9bEV+9L+7g0oxwRGUCrMbSovQk1zSYk2QavHpW/lCmgprn7Js+YudZ
uiNDFe5Hv6PHrLVoudelzpVb1BiLqfQ0a8qPvFGlfVubEG9EY7Drtbn3jLFHa27S5g+3v3ptAS4+
Wnyl1kpZgtRkbob+pFRHbd4r5sa9vBbbLJB0g73Kc/hVAbiP46CvW4q45mPXfaz06K3a9C6PU+Qy
fwxavbEQq0MCp+jwdCFHKXZ8VHJQFJ0yxKfMaeNd3xryo1ZDPOPUsXG8PXtrd+UiM/ePKWHJ61qP
xzju4lOzt/Zb/Hfr4wAWB4LGhtFLuPDndOiUepm3lF556gFeWM6eM2y439XDQYnmHyvCdV9rUzCn
OlYalVpqUj4YU+o53TfIWd7fnqzV8bAN6LzgUuEeuz6GDWD9coJW49RG3wzrPAfnIf2dwQDeWmoz
NCiIsBQz7aopbQkB6f6dBt21ZtqbnfNm+Lz2FFlUBf+xI7gt3WkSSZ2JxbJO2xslPYYSXWvS5DWw
7CDE5jkK1JjhxgSuhp6gxME0W+BEXjUYTZRokBokeJqM0gvTt+SUj1B2jf2A/kXkhf6famB5dkPn
6+2lW93nvEvALwIaIIF7vXRlocajNhAIpHHsVf5Pp9jqnljdHBcWlr9fxDdksfQ6bHjcjf7HYXwg
OewO3afbo1h1REsBl2ZMw9REPskwMs3BjHnC2flRjjyfRl9l7zSHGAG1LdTQWrjxUiz+ny1hxpqh
TwBaYCspwQsX8A3qb4FkWXp9UI0t4NDq8ixpTfCYVDzEfFRozhGNJ4RQdiDLMJfmz0WRbmTzRCXP
l+uNn1666IjWKGVcr5A1Ln2CdZycqBM6duOSy2uih8Nof5PUfVt80t9DdCenn+kvj5H+azQXhq1x
3JVD4iZqfri9lmvzu7CCAj1bmmHEB3MntfM0plly6uV8n2dnFVjHBF+enYGecjYCiLXNSQs9alBL
dzvJouuhFz4p3kgmdkzvCzlzK+cpQ6Xk9oDWXMpysBclbbh7xdfrpDilP6Lhcepa6SGOM+hh0n1Z
y27SKzXDgrA/a93CkLY6xdc2DyAOUBxAXumqEQK91kxapZJJ38hD/j5nzYYxub89ttXFujAhuMuk
081Ogln0RHLPtPT3ivEUa/UhrzpvtLSNxdoyJpy8bGmvlQxjSUcdkgHFRph26ugQ6OOp1+0NY2su
5XLyBLcldaOC6jbGknJ6a6Tzzox0Nx2yveW/adJ8n6qbYebqZtTogyCUWliihJgjW7pM1bJJTllD
nsPNye51XgOPK4LvoQoW0sxrSMbtLIfutFPoAo+VBvXXqVC/61lrVW4UVkBQCUO7P7Paap6zKYni
vTFM0WFJvSJxVA8/AqcGEmI1vvwhHK3Id80u8Z+7VLF9DjdJxycpSceNUHF9bA6vGspG0CkKIY9i
j0nSofwG3o/8kOIG7R3sLBsnbdUIvVYgOvkfXZLXp9kPqP1OpPNOkp+46nykh9GV9W+3t/zqqaIA
9CISju8Ud6GU5rw4Eh6BA1pDEfSs+2IEjH/byjIfYsoLf89s2fTFoDZ4PZTYnrvaRlvpRMNEN9Ck
AojuYRPGszoWcMWWBfhW5gK4thKOTd5YFu4PtkLH6z7cHsPqciy9NpRo4AUVYSGxDX99Y/PrhvMx
id9YYe224afbNlZHcGFDcOCyjg51HvFibhDwvPeLXHKryG52t62IfFt/X5G8ZRewE0V+MTU4t5IP
iHF5M8+HKXW/2E+T2wcAV+/I0afJO+NOzmJP7o7Gx9uW13wesDTKjDx4YK0TVmicYDIwU5MLKsqm
fRN08ExYOdrs/Vw8SoN8Uo18S4J+bd0ubS5/v4jYlE7O46bV2Xv5cEDs4AkqkH1TjxuTuj40hN4M
0uJUGkSXEDVNPQxWcgp1bYeO8q6K9Z0q589OJ7tZvVHLEJEKL0sIUs3gOmSzv4JCoWPf62XQs9eR
lO3fhAgRPdQ5bCYPnXlsv9w5H26v3NoskkmmUrx0nSGkfD2L1phT625JGlTFc2qqpEShpoiL/W0r
a5OISijYOGDlxEuClTLSciPrJdbKmHb0Xk8N3HPOYy9np7LIf8O/Lh1jEAmDPKBYcj0kKnI8JWcN
rfsYrr/q2CI33m01IKyO6MKIELVIpumTbVEJl4rRi3uAn9Fh1kbP9+2d1p1vT9/qIunAwwBoLwdb
2IPFlMd9FbIHe7l2i+G8lPT6LXTClpFlxBfnKS6cZJBzjCSU7+LZP9K/Dlgs2jhPW2aEV7ijpZQx
JY5t27ljeEykpy0pzy0LwqXUZ/PUBPWSUgJQVPYw2iPpG1kbcMLFpYlXHxJN/6yJmLiaAmMMtIrp
so3G66HUq+ffqJEtARZJK6oIeJ/rBTEG3yh8azk0selazvc4TnY5xGm/sbdMFA6WrsSFbfXaipJX
raNJjMOQf+b1UxB10BT81pG8MCIsSRmlnW+ndnKKGlhJDNDpsI5vlUPWghHaVv4ZiS5UC5IyGqpw
8dS28lB9S/1HJd1vQS9WbVhwHS1E+ouM1PVsxcAQ7CbzCX7Dz1r3M9eOQ3iq9I2V37IieDBlsqOQ
3lOcsvKU7+hUJ5x+7vsNr7Juhd64hXl96bS9Hkvd84JV4zg9NUZ+p4YPSesgoHp0im+3d9iyuK9O
ChLb/9gR9nFgR0hXlPTcgXFwVMeTy4YnyuTaSOlF2ve0l73NgGtrbEKMXXRUutskIxf+NXY+dm8s
eEhgP7k9MBHi9nJZk9AnKADmtgBrr2cQCA7XJXNxyufn2VbvRg1y4OY+bT2t5b0iu43+o5w/VDPQ
M03f37a+5uZoXObeBqG9UN5dG9fnnFe6MwJHQBgZ+tj6yYo+3TaxmvBbeoZVUi6QfohdlGYiK40T
U/UrdT/0VDk96tH0xurhkEnfadPbDp7RHEyn0fxiN9QytSqlJfIBy78Q0F6PDmkXjS4ZnN9c/CGB
V61cI31oZY/y9s/bg1zZKkheKuTlMEXblbA9Z4gvpnGsaAkFeU3qT++qQ5rc5VsZuXU7jMRGila3
RAXYapbKuFLq9GTr0sdRb771g3WfT8FDwXN0Y2eu7A3G9J+t5Vsu7vJALipEb9v0ZLUPRrRnVGG/
4aNWAqArE8ICqVViTIXFcPqKCzCLYN9Ttfi5TpMzdDp3DmI1t9dp5cIFwA7dub7UHcGqXI8p07Sq
KXT2ohx+noHM2ltlzRU/dWVAGFFqp402tsSNs0TAuK/U6Rhk9/ZzUIQHs26Ov8q3/fceX6ge0L+h
XiCSFZd1aygpclanITB/SKrxjGz4Rni/uukW1QEa7qDTEqOU0ZktaZwYU9t5+V9l+xg4d0G5EdKt
rgwwPZifEOQCP3S9MmMj+whq4OBzGl562ziE468HW1xR/1lYvuBiP89y4PhVlHJ2QtOldkMHx++c
mAsLy4m6sEBuXsumGQumeq6A76T1XxRTf8MIVSEIZ3RKUGzjayNGbClFkHJfZNZj+b1z7v2NO2Ft
JS4NCKMwh3LSkxwDWuHSwTokG2dw7YhQ16JLh8qTDI/h9QDkWu51ysQMQO5LVzcCGimdu1S1XAs6
V304K5P83lDDu9tHf20XX5oVTuY4temQl3l6Cv0nufkh6eS/acsMtspMa/cd78b/xifcqSMpqNhU
GV+c2tHJz1XJa9sh3cHk9Zwab9NJeTtFztd80E2K6f4Wffny80KkdGVeCJMDpe90tcR87b+d0w80
bSBD0UEXNBmF1/gbuYb1WaWgQMaGss0LB9fFlo/6JkxLDWuI4ISAbFV03tOH3Nii7Vy1o2qLhRd9
aWHX81JWQt1h9cBYzN2DUTzk6QNSILf3yLK1X80dZFxAeF4SNcLSSZYe18HMNY4Jfzgzks1S9ZYJ
YXnS0GpgHsOErnfcP4n1GYT3Wzvfajtdn7B/hyKSVCaWQ4e0zdWa5Av0BT2VuTo4v+WMaPIj4uEd
SzpaOMslIMKq7tNTa3+0A3uHOxrKasNhrDqkJSMIbpYW7Bf5nos9pkxS7UstU6ZJUr7LKoohUmz8
Iv/Vy0XK7UYUbHFCSdVdD2Vqc7VQSqw0irlj8aG7rxR4tfudqmxss7UBcRVRw4FXd1FjvzYF2Dq3
slZJT05ZoH9jpbJH/nvamLa1nbZQW2AHDZRXsCRpVo0eKDd+KAKFrfl/LCwMqSNvVb3XdhqvF44l
tQ4A3MLNXfatXRipxo4G73NMBtfWvMjaeGeuDobU8Es1Ygmzr6csVYq6DVSVk0kY0n+CjMxuNlzZ
WjAKd90/JkTuhElLzbBVWZUMMd06vpv6JzM4KrKF5NBWLnNtB2gL8oJ+OvpLZHE4WpRUs9Fnp6YK
Djy8lrTzbVe2aoE8KWuvgguzhWdlqkq8mUNiEU1KXAl6wfw3wHX0g/5nQXj6Z2U/GtrL87j51iTZ
Q979lNOPgZVuXNyrF+qlIeFxFQZWBEcCQwHs6AcPdJxqZ+MjeeapP+hwmw2/EWFd2hM2dNxpzlAv
YdwydQuOo4amYOPls3Zo4KSk3wBKNE6osDx20k1dYvK4Un3tKNWmmzSIjLRf/WKLUGfVErQcoP05
nzRRXp+cKitqq1Nw0Zr8qaieHbIKkUYNLNsSilk7ojrQCl5XGlgyEbIWOq0Pe8r48l5sIu2ezZBs
Xmtr2/rSiHBw8AJJGbc4tcA0yBo8QGjwG6sPx7Ky1FV58VjLMC9um1jv/L7rsTBkDb1BAESMH7Kx
8RZZnasLI8K9qQWKZKoZc6VH2c7pfi4HFKaR3W0fsGVFCHkHvQ+SJsJKmdMlmPa25Y12hV4atCYb
l80y72LkBBUd3tOhK5Gky/WsVZOew8CJf+6/mD/T9/mcuHcS+hz1561i05qbhnobihLgT7xJhfVJ
ZSQZ8jnOTk4NxfKc18NfTQCfThjK0nnK82+92W3RSK+eIfY0mjzg1mmCuh6dEgxol6dJxlXqU/oc
vTppXC3vd+bw4/aSrVkyTDL1CihT4ilhySIplKoiT7OTYpyaMt+V4RlyYFeqN5rj1rYG0K6FNgBp
DTTRr0c0DnXZO0Genbq9X3nf6y2Gl63fF2aszHvJrjPGIVuPXXECdh30z7enam3LXQ5BOEP0aY15
iSztkssZh8fkWzE8gtH1Ou0HpQG6Jx9u21tzPRAFAJhEnQj9eOG+UygJ5bA6ZpzZCYIe3e1+A9tH
NLikSkHGEIkIl4La1M0YIMx3SiqfLr9qn5tfoj9qaIutwsuSLaG61YsV4M8CwQHpj8e73gTZTORZ
ZgX2/Oa5ycJzQYkgkOlsjU3JHdPvQf5ziA6KP28s3douvzQsTGXd+6qSNRhuwpqOP2Swo/7gZ+d0
Cxi8tg3hI1yS2wvjq0jv00aGkU8O21zqjlbx4HfH3yl5LpSH/5oQdnoml/PY0E91epmsyJu6hz74
eXvrbQ1D2Opw9sTBCPH3CemVId6n0ZM1Hv9/JgTHY6ah79TQ4y4zRZ8EM6UXGwdofRQLOoZM+cKp
db3dNCOGsKtus5OqBfOBZxhyeZr105iUYH97MGuugXci6QJuCkqfQpQQB3mp5D2W7LGFE6JSeh5y
Bohipx5lZFWC9qnzzepurlrl69yrW4X91ZH+Z1+EA5UpiikGUusnU/7KevnJx99bLxsyQY4vTkM8
u20gpUsdkyNkl55doLY8e/pWa8DqOb0wIpxTyR64gi07O0XBcAyCcTf058hWn8vhN+IhsFn/jkYI
8VPfkc0pM/BEEIbSgUbmxWo2Qu61wAGeV/Df0IkQDIs2EoiKKsPPTloow2v91Ni1m8uSu9+IutYS
cNwRSzlU5ln8KiWWI9HSSNrLWCTVRf0zfG9/6MOnzRtpbUSXloRL3GjNJrd7nRsQ1Ycw/+hXP/W0
P7SN75b91itsWWsxwrMWaUAD4Dk8r8LpHUB8o9KEseRnAUEdrRaP2u7Z7rzJd9Ov5qbK59oZurQn
DK7Poj5SYraENncnqzdHBLgKz85N12zD/UT7AIji8Tg4P+A1O4SD+tB2xhdHHb0qMTc81+pEk+FY
GCCRyxV1r2S/h60NZaZTJz8MoXboGt+z8sfWeO8P+v1t37Vii4fB0q+0UNy/Al0iSDHZdK5GJ6l0
zLfVJJuuFqD5IA00ZFlNVqC5VqQbDlMUw1iyX9oCiV/CAGhlRG4fI7PaCPWK6ERzi+d/gkwErvDR
cSv17VRWe0eLnpX4KZV6yAe/jgMZZeWzUnT7Nvyp5VtUOytuh49ZEr2yBU24CL4yB0fqjL6MTqrT
HvKD0UD9AflSVWw89dbtLNkkrgiucCH+yQ0jlHO1i+jXiKsDXTeNq+vRuKcfa7ijza3a8AzLlhWO
EKJp8vIPAT7dStcXoAQJ6yLfxCR3dKrPiZ/vutH4RWGCv5fyworgtFEWjSwtxopG53NeH8LokJvp
xi5dOZ3k+8gsgl6i61Es4kBt1oR6PUQnGN2PlvqcldK9H/3O+lwYWY7KxVO8zHKe93ZPEYXe0PiD
r/2AD1LbuBZWN8Eyabz2SceI2eUEesZSsRhJr2oPibz/MU9QWiUbycWX18Grtb8wI7jPaDImdfbH
6BQkoZcoD4n5NtKlY2lM3tDq7yG0c9XgrOQfJ/neaUzPacadXzU7XX3T8piu9854suJvMI5Y9l2t
3XGWT1LS3BcD1LLKW+Me9Oy+K6W93zzZW5Hbmk8CSEoLnwZQxBa7H3t1qIpQ0aITZGy19FjdJ3/0
P8rfQJFx6v+1IqYsM+Si+1bHCiEosZ2XQLXWtfpGpmJ1LOQpQHfSCiOLad4xU6gyL1ZyzfMp8Myz
Fzz7LexBH37dkXNdgKImRwz8Ytl4F7tXGS2paztKgAZw6ufUDv6q20jdzX4mHY1gIoNdco3ctrl2
LC9tCidmDqUhbToGx5Xhmdm3UXmIuo27Yu3A0E1PCxV5S4NWn+txGe0IV0waxSeKP9B/PTXW98I6
BofbI9HXnCX9StwA5OFIlApDUeK0VIMMM9VeP/Yn6Q6uhXzn30MX5MG2Dgeca7mKW3ipmx3CQ7L/
4+Pn2tMePvZ74y54rr1GdYd76wjZjVt7yX2y+5S7uRcf0/v+x8a3MmLxbF9+qpBi7acu9CMrjE9R
TizUfA+1420DayAx7dKC8KCRxr5JVZ/J0MzkSD3uYI7wacofUrXaj3CT2fFDbSzk1JYFJ99Wg7tI
YftypVyYf+kav9jK/pAEud4xQBV+Z+jQutltvgK/RHnibf/N/9J+G98gKx+eSfndHvn6LoCQGOjY
ChskekW9HKcFHC8VKr9pmpe70FKMjWMjEi7+PUDQ+TZXGY0ojnBnmn5ecWHXkItJByP+6g/R3jLj
u7JzE7iNIhe9FZeCYD7t2jF9pw931CBNpL/o8AwgeJo2ix5rXoqswr8fJBwyJ0NmMwjoaLZQt6/p
e0CialQtT/fJPY0bl/n68BfqCk4atLOm4KqMMMxkiJ/ZXs3klX6ym9XQTfwvITTl3ZP2lH8f1cLV
+oPax4fxSXknT4dAeS7I2KC2eHvFV0d+8S3Cua9i1NQK+KNOKJBb85+DBPdTcVeYbplsVa/Xel3o
ejSA7JDVXcLAa1eWIv7gGANd9r58zmGSbMPWTZQnqXrwJ+vgB5HrtzvLQXt6Py60fqhMDP1GJnY1
9L78CHHvlRHVAIWWcl7ww2OP1/Lm5ilwo8INPrQ/nXGnfI3diYaHD82Hrd6/tQvj0riwz0LwL3qm
0fw/BdluNL9SsvI2NawW7/TKP5I9X6hzmWQxWHSieqrGmRHW9ymBr6o+NPnDkH2XtVPffwPa8Rs3
FH0oYE3hT4b9Y3EqF+7KmMvcQS6Tw9M+VBGVSVCfUUHeZwuZsJZBRYRRQ9WIpC3PAu3aUhCXvgQE
Lz7lSe/l4btKsbylmudD9eb0NHHgpXkkvrt9RNYafKCih2xmYWonsSns20xLYisLaXcdS+dQzak3
pwe//muoXeWUxM6TM3+E2e4h3giVRc7Av90kkQzAZ+I0qiHXw1XksNTSQY1PjvpnrI4UEou9YUTu
UDzmYbCrQx0s1+S2yNGm8+yaUXPHG2sjE7EWf7CL/v0IwVmNfh7FjQGBgGx9BnHnDdAU0PJ5H/8i
2+nLaNlCwNRAiiqs8fVotTEzbPQ0E0a7s9vD/K1N3aD3oj9tzuLG+2DtnqOkQCsIuDjHFOs+ymhm
EgICPHUi4wfCcgPKWLG14VqXDxbPoUWvOU12JDHoQ7seUJMMc8adwrYx9shr/h9pX9obuQ1s+4sE
aKG2r9q61Yvdi5exvwgee6x93/Xr75HzbtLN1m0ieUiQATJAl0gWi2TVqXOC0pY+8mDXglKQVQxe
iuKXpqi4AgAc6rQFTPVm/iLsknMB1KjxH7bBpRFq95E8mOK4hxFVtN7bHhLHRmdGkyGCAxhwtON9
c4uzB40rHtRLItSjKWtqlGuR5sOap/LuSObyswFV1EEAQwcYf2uGmy9FZlUHSARFe2x1+jWkgth+
xgghaPZSaGalt9eT5NurPNbhv7RU0DaBljGqqojPlFdAydjXYx58I41UrWUBAifpdmpW0CIXgi1E
CfwyM0LlQdRfoC9U9U7CK+u6M4PpyRdYmKWlbaCBkxRgY/wBsZprDx3ynq/AfgXOM6mIXU1tIjv0
a4Gx2ZbOI2wyIGjB5IyuCyqCZPkkjcVAot3Ueasg4ewsBFw/qC0IzBtNtqnL7hipBeOgX1pQNPuI
YHzAvQL/uR4bqHDQ/IEiyC7oNBNsDypkZplH7dIEXhqhjj5ByInQA0O/m6pjMb2QYGJsOnHJXS4t
UEvkTUjYyDkmL9Afc6W1PDTqy2m+4UEqkamTkfrzszptuU2QPkbxnsONNZaNqIxn7fQeLW7EwCvf
7pMQME71IeptP5kcIq1qwciEat2Ijhqy+uVZX00teTxWHJqn5yWPd2MOzXcNghvvYWKC0poxQ8vr
DIF28IkCyi7O3ndx+wBJhBznOg5JMAEArxQaHFKKieDcj0aLCw2wPKomuAWgoeHaCjQixC72YCWo
NADNQxP82/ctLI7jwgK10FwtTMPQYMpyAUDVXjE1kHBnLHjSshUVGDjkYWdVyOtxtD5J0rbGrlAH
1epQ+plzWMO4uj+WpdgNgYC/rVBjSUOvDEA+AK6jaS96sqX3f1D066oEl1GQ9/r/TqP75+YAhXio
fQERgyw+5W15Pw4k1cEVEmYPyOelQ7xvwbIJpJ7/X5wNsCqkr0V0FMrUwMLKi7PaG/6iohxxY9D7
Z1FgMbvO30tfHNBs8LcVajwY6gQpvAnO1hZ20kIvEeIxnL+ZatZ7fyk0zylG6EugTxmY32t3UJW4
alQPC5UoIcJJbpayKSe/0KpRkNgWOhsZ0vuusRgZLizOrnOxXcNM9bkgxEaq887yRNEZ9dI3tM5f
503wWnmsUsuiK8pAls1iGuh+olcsj9MynjDCOKt0dC9X8npQajfLoNtQJn5o9fAnCExFrMfK/MM3
i3hhmFrEAEyYQ5jhnFfmFvN2L5I/aLT6L/4IjVsCCN3MUyhSswnQnDd5YMv1dGkFRGiMLEqtMG5i
i0sG5jDUcBH9FLoFxvdAGh02iBkogBqtFLnDq96ByJvkKz1uGZdmWoNi3swQ4UC5ZibEmPubr4dE
Mq+rGw5xUCtCIxCmNfgqdby0OlTEIfaam8Ge36SG3SbJSlVstTzdd9CFzTerl0PHFwUx6E1Tj73A
lzhBTpIYuSmk38GI/6sMQLOd96rp+TnjkrJoDMlWdGAhac1r1OGlttWQxBwoX3p+zKBrlnRm3qQS
1ObD2MaFlEXctGhPAzx5Jv1AtZzeDbEm93LfgAJhkNDg2gmbdKxNHhrXYhh83p/IhQ0ApDVkBKDh
g3OTziinpSYWPDYfyuXoHvCTAWklNMdbpPAihtOwTFFBpR7zKOBAnbMTPGQAwtYQhsioIM5xf0RL
iVl4JmLJTKkL5llqT/d+WIwoL6C3VjlBpcLMrfgpdnnDe8x3hdk58oYzc5dz75td2H9XVqkgjWtB
xKX8fJMyA1M1/qir2LpvYd5TVKyCchSKJjPNHSqMlAUugdpLq6JPs+o70M/wUFQK+rf7NhaOGhxp
6A4mOt5ZOv0aDqAtoxYyOidJGQyQ4VW3vB/bUw5BD8HOw/RtVhPjvu8bXXIMIEMIKB/QMY+683Uw
GfskynNJwz0UfVlx9Z4gj8+x1mfhiEFxCx1oyNKgYYIG46ZKpUYNHlC7xq/NWBcd3j/Jm0A1ee6Z
yX675AxA/CJYgPkIYhLU8zEdWwXyCjCWZy+pLjvhuxR5Rh+lJgB9/2Hy0AUExPzMw3rD8lYUFQ96
EYwryiXD9zh+BRBWahbVyFL0XhzVhSnqscZNkEUgBTZwCFAA37z3/WnUHivkScqCdTAvOTsaTxBs
kdVC8YIK8G1XtEnaY1i6f+qg45vmhHEqL+UpcXTNbJ8a0j9oiL92uyjuA7WXcIagi9jw9RJ33hF4
mtGMoWIT1tMqTL9kJL91/j/0xM5ci3jKEw3NvbTDS5wS936E5uECAvNvXWniSX/fK5aOECjTIKDD
+SD3MW+5iwscavdBhIwaeLHG5ClpB8hz5Zsw0u2QVQZf2ryXlqho2wXh2EKNCsxuTQU5mFCBBrI3
iKYmJzwjALJMUQEQ4l3RkOfgISmD7yL97qp3jTBATcvzhkCOrYvkvEJt3EpJ9SRXMRqeRGbOpSYA
slnuO2HLOC6WxwLQ2PwiRscv7d9lkUxVgbH0g93l61kjhJGYXh7KPxaooWhS4dcEnrbTRvM3MEPe
9r90twCR9I8J6mLrTS1khWf6JE98Cwqj6j4m1qHHmicq5oBKJQvAZQjugMIljgzJu/X9nbIU1EBQ
N5OUQ8j4pmygFGOgjyHYPqAqUbUFFJ32sef22vHrvp2lgHZph1qOSoqhOpzBTgchAfCrclG6+vcW
QIqNBIuO7CjC2vWe1zxZz9UBzFmVYAEPM0ov93//B6RJX0AuDVAXOL3oOdGLZ1oF6J5LtS3aeW6i
QOev1ench99T5kYov6eT3XeFWbxCiUyZIMz3Pqa6EW0i3y0s8AtzLAKQJR8B8TTaRnHfA5iMGvg4
ck1Va/guVQMjLfdn8I9MMO7S8qGahQIaSEZw1lJhri+lQe1UHWcfJHcLtB0QmbFflwrOuHn9Y4Ia
hueLqZ5zEH1q0mjti/sx6k1lsIDUf/QioM8ljzcEgB6H8qmpNKM8x7kFGbJVLsSWFJzkcFsVLFzL
0q1pxrTArYACwGPr2qdGqejirsU3+Wq+F5VzMH4JUbkVM+mhkogLwRYWTH0e5Y2TAd4yv3vmXjNq
ohN+EjsQOoIvIj8IQukU6lc7Z6TTrZI+33foJfwZpNTmPkDg9uA91A2ggDhUXohgz9L2yibb8Wtt
L1mNI2+7tWjJx9hMbeUc7pvH6TdoCi1iQBTM4gDraUxipY664g22NPKip/3zUXT9feBSyKrH+ChP
xCYi0RrXbrPTyTrktVU81lYDEkrS7oeRmFoYHrN6OGiN9gqkr3N/fpagAJfzQ1dBUBlpvJrgCOEe
0zW3jh/SjecIr94avJO7aNW6LKnkeXHpxceqoyETXe1gS6aCJPHiQhzmM6tFN2vQG+Lw2hWgDWdk
D5a8+tIMdW6l8HSRCzDFQ3cWSzPMbRzC8RrxqWFYWqpKExQ3QC2NvB3uSXPsuryIVaSTIhU1zLYk
Z12uvnS/2ZJEbowpfNIglRrbGWANXqVaQqUwzralwIinPR4ieNEJOBWujdctl4olOH53sbTyJtUs
m8AZchYqfWnHApoNKAOAkEhRUrPpS6MklxEwfQgVhhKVHNCYUCHV0SJRdOQzqDlGqWrRIOq1IO7+
UUKlghIyU00zKJjTwNVcOXRSszpmrDTC4txdGKHmThB7H0TNBKhB1Go60BCW+ruoMXbY0l5Hq+Hf
I6G8Ywo6ALAVOdw5BmPpf6gZ6K10+dNUHG2LWo2L+adHO7FSI95Kq6gAQo1YzY7/Ux+zw7QVfklO
5BITr8UD2BBWwvDchBuNBT2R5gW59y3UyabzFR47Or5FDyx/G3wFpvxLdoCaQiU8sb2NtBMcHGyZ
0++CZjusgCmKD2Sbvg12/uh9po/NQ+zExvCsA2xg3Q9yi7eay4mag8XFDu2CifcCH96E8GaDFRbx
wPbBamePoZki6b0p3vTG0ODQ5uiG7sA99F+NHUJOdq0yHgUsx6bOI1UcxXCaHTtFiip5Ca3IDRhN
RUsR9p/R4py9Hi3HF00AFSq4tdXuFafaM6bzvkejBnf9+6Gc5LzMYal52/bN+0t1f3rQL3D92xnx
+lyeVwq3ys/cmkzeYvWz3t/1UOy+NqFzsYcLHj5fUbZ8uumVtaAd7o+CNUPz31/4G6dMbZ/McGSu
22CPGrXAUo1gzdNNVPECVHDmeUqMTgIvKNQTvmKw9yC/cX8sS4VvEK7/bwBDrLoejIBjz+80mLK8
/EE0vwG0fYus+EG0n/xt/xyWxh9wNIpOfBC3I17Tq/hX95ysWV27rDmlAkzEe4TEgITsJm2fD7il
BazL+ey3/3cIw+XheqCTwPtV2eI4IMBbS0ZsCS/NChXMR0guq4/Z6v68styQCgQ91NSkKsHBne2c
4bVl1DMWqzcXq0YnHyQIjFb+PJjma3zgzOEcrxJkokZDNIszHnfhuioe+nw/sq4Ki7n5S8tUeBCD
Kh+FEgPLjcLS8Z9d1Bn+Wnyr3dLtV/oDWtl6CMYx/HSerzur9wMlv9hzpAvQGurBTSdwI2tGHjq1
bHRWNn5L2jloGc7CskYFkVIdOA6Ez+GustC1+atbx65vCmZg/385CY12GAKODKE4BxLOKoPCiaXE
LhXGebE4FqiHoAcIhT60UVz7faK2eoHEG8aCozvYAE0m2cFgpq/jlkWbtuyWF7Yo56iCLFD8CPPG
c0CiDKKhT6IxDOqq0wGXqUaIpPwSciNI0mPYqgBCJytFk1eaknZGE7MA4Isx5eJrqNNGG8SgGTUc
BWrYReY0qCdSSEy09fwrN555YYXyFZWMvcfPnuntE2ty1DXvSDtth+tG6HQOq6F98WS4sEadPdoo
DQqyxTj9QyNFz4er9lah/pdL7YUR6vjJ+1jQB37e45lgj+XzmHIMz2ctDXXqtERuylSHBT17T/tt
zrMQF8vPtosxUAcKupACuW9hgZNeopbYXuSOUeuksQ0sSdhvhKCzckg+aMgY3t/VrA1HHTR5okR8
PTtE+h1u0lVhC1vumSDz496383/sth+M4wyvpWNiFQ7VoPst0KhiDP7frJUV0QzbuA3NYkgzwdL4
fJTxoIvH3oD4c3+MBA2CwuWkTpCayaVi3YpCFq68LFXQDduEOA71TGJRqc0Dvt0h/3wntUOCDlVe
ZCkQgTyHDLiPV4Vh++Jh6Bkzsng1Bo/JrFiCdiG65KQIk6hIcz9RFXsmOmwg7u14fWl13B/G1C9u
+gtLVKDju1DS/NEHWrtOzEhB24wOYfmn4dSgk/GZQKBCQUSD2JYknO+bXhwjRLZlgqc6yFIpv5Zr
PeEyKYVko5gaYSQJRqfptuJJG6wz676+uHIXxihXliY+79oBXStBOL2PvS+5ajbM5bWAN8sOrVIj
9M0cbaxYCeHFPQS9XGjbooyNDvzrQwvqp5UcpIAJN95vHdnRsH8cxZ3fO5X/GAFNBFDK/WldHOmF
wfmDLu4XiSxwXtDB4Fj3K7AdA6/0MIANJxBQRZJlK5g29w3OMfRmU2hoswDYB31W9DpOJZQ/AO3B
5v2OpGwzCvWLIqAf6L6VxeMCuqoSAcfxTMp3Paw8hLCeNtTRzlGhqTesoHkVEcNn8RguVmIB1pgX
DJ32EPm+ttMDLziqOUaTgdFgQuei+JmHq5FLDKE6oDHVyEtAaVmY1B+WN3oSIT0D/0DjK0pw1PDC
Nsg7CKbMHXzDblwrm2DV7/33/qT2RntMj4qLU/i3yBnTtlhnx9HJkf5tz2VrVM9Iva9Yr6nFkHz5
QdQ8NH2kxf78QaOpOrod26qZr6pt5MTPxIkfpbfoODGPujl+3psF6jANklHqPQ9GeYw/Ovz2rMrm
VpMp7D7TA+ths+RRlyOk4o8Kphu14n6mPHP+oLnMyOz7PvsjEHhvPNTmn2oih2EPEyg2PehQaX7Q
a3OHTOtWPFSncl2Y7RpByBE23pvvVpvW5V/vf8KyP184Fh0OUijHKi0+IXFli6ziTWNUhodXL+sJ
sBTOL6aTfsh5leilsQ5DoPGpmmNRbMCDDcGwl/sDWoo2l2ao8wrAwglqZwhvSJTzhmSy4KYSwy3o
u0jnT5WmZBiH9FiuW3tAEcYzizeyMdSH/IG4vj1thpV0ls3eGa1wlWQGsbPfkTM9jNbwEOz6V/y5
EY34d7DOTJlxM1jq8QLI8O9IQbe5RFMUIIeJ7xuzlwrAvz0xi8AIE0gumeFDZvHqb0/fKnim3J/4
xXvopWEqRA21r6Tg0UKIMnuTNyJT3RJDs1JXNDTGxlk6wy5NUcFnyroyTYvZl2zZrQ5IC9hzxpMx
IJYrUdHGJ40ErSVY2Q9fh9gdjNro7A4+9QcyG67+mDJyHaxRUQGnE5qxDAPYayzF1p3WmsfFUoVg
bUMq5BC+0EK9g5FJMLiHaRPDxv15+wG03olqNFhJBu8PhoFuZLRvIitdgC7dzDeirVjyS/HIu21n
dvvsYXjJEb7brw9IwNz/gsUxoqlzLssCtiRR7qFPIR+pE85ovTqiJ1Yf3mvpWW0Z6YbFQAD6FLQX
oi0WTCrXN4ERjU6+lzYAnstGmbUm5Nki3Zp8k6kovXzYokEALfS4cQBSeW0qB5NklkroEpDOKtjv
NadH54sWvgyC4HSaaKIEa7TovVBbAp4hNM/t5fQjBQPJ/XldLLKiYQ/dm2igg1Tr/Fi4uDtGfKoM
kYchC43ZF1++4pSF3UFV4lfIv1egUlKmwdCj1E7l3SRtWLjIJRoFAmrvWaIBvW7I8lzbR3BPNHmY
0ekFMdv4k4yDQcAVmfXr/juNnB5SpL0rDJtB/2IMfXG1wT02Nw4Ca0ozPvNaIJMiAIpc1DoDcXXI
30JQJqAXiSPrvOWdJl2hCD039+PaaDbkyDelMY2FMaujsLS05lP5ZosBcQBdMDBEg2LjeiIyKKjJ
RTL3osWZZiQVd25z/Rw20NPT0VJpR0kUGD3Q36DYit8YUzEfofeMU0ds3BRVxRXouIAQmRVUwhOR
3jp/h+4Td4rIQ92CMS317fw7+A8qAgRYX1RwgTeXQbJ5PWxkOfy8adGXA+mXRtuH2q4vHgcWW+PS
5M4NLNrMhYsdR3l5loeV0ig6Tpeq2/phthGLFiMrn8pAxGup+Zgq4RcI4j7vz+uSh12apZIHXj2h
v2iCWXHVoDHBL1Kb8zLDU8t9M7aMrbx0tgG0D0/WQVcLNP31TI6KxBXNhJmMi2+ICebot2UqRy2d
Z+A9AtXqvGdF+mlbkyQIOCS84Bm+mUtvuPWRPLPiyB5bsAPlAiPsL2bsQciOWjvyv+gUoMIkL5b5
X605hYzKaP3hlyD/L2sjq476uk04pwhQZULXNK+jghCuSxGJ22aytUL7KAKeUTxbnGJ00oB4BaoH
QIpcT3HL8QnhAqynRCqDE55jCR25Kqv/bvHaBTYfGYkgECPifX1tph+jQow1DnsCvC6S2zaxwccq
+iI7q4tskK6QwgwzE7Wf++66ODzwrcxsusCp/9SqL84Cb5rkNGgiqOB12qy3IA+K1XsMN10cHRgn
ZEgKwY+AuL8enSg0YiIVLdDpYZhvtYyXzFiqA1v3+MhtJrFxkP+UtmOB/5Vrb1JfKtsW2XZGLmqJ
5APoKyBtZ+gecPLUXbCpukjnkHHcdePBj60q7A2oJhqSvFZVO59smZP2EIoqp9rys+BNJGuP7Dkk
IfJZy7rx1/9+8i8/h/J0aGPLFRpuADVVo3UL0pdpeM44lm8tBULwYKKFHWwN6JmnAj2khLO+L3HK
pLVqq/r7OFTbXEVzsAISx9p/UMXSKHMWizLlWECZI8kxtzBhJ+ugqKLiIPq960BMo/Ak+MoBWB3b
jz84dWAc6PPuuzjEZivIFuH3Z/rVmTnx2rHAVVrqsa9HJ8i0v3Je84AOKVZOirqH/mVDQ+8XiPvB
BED3qXuS0Plk4KITHhFmF2zTfqOBDqbqnu57w6IdcP/oyC1DloSW7+Qkr8kAQ4xPTZRYgx84Wrgl
XumqIQPNtDhpF4ao3TgMfiZ4kEY/8c1vL3uequf7A2H8Pq3eCTClokxjHp90Nf6tg9tVV1gFT/oO
+9ei/DMGQi08CPtyICzT+ASkwb4CDwL+EbZQd8Oj1R2gLGaWBO/y+wOj0yw3Vqk7hVfKCSdxGJny
PjjjH+9AXCAHd97r9Hbf0sLugQ/87Qs0SbOvcJ2Ckzc+DVrt8ImGtsqwdQadZ3X+UcHh/40IQLqZ
jRd9AdQ8IjsKxGVXxacoMdFCEYFayahSg+yyFTvxtzyqf4xR09cFcobEBowV2mP60T9wvlGXEMOx
MgNa8+awz5DhtNp/F2VvhkhFIj8ko9hzZXxqSbEbJ+TjgFEEoxaLwoO6KP3YERQdlzGwZsxA4utY
5JWFEhSeqh0TTzxMeMd5hYyzXNmMzbFJ30JmP/jSPhNBYYE2StyVcKxdGwwjEN1BWVM/Sv1Z0DYj
lDXve+Gigfl9QnQQk9yQn4h8Vytgg9SPtb4j2uPks574S1OGywdqCgiuYB2gIlELFsOkUj3vmDei
6QmPMwl9WKcOwErA3pGSZzz26QvAzxrh6S0CGvtX38L1lAkF1MTFMuCOEMZOR0NJiNWGL1X/UnSj
mwKqUVpte9Zz1Ihe+NDISWp4uiOXhRnljCh5uxkA60dhCMwEOMPATnn9KXnexXlZDNwRfdymVA12
Ct09PWJwINCJRIwYEqVo3US1A43aeAtdm0m4Ui29LPJP29/jKfolK5tpJQPl6IafxDPrgllTuI0o
CpTbMCC8aDEqOnMJfEFGAjkJT0qDFDhiSTmtskPyHYSC42dOyEqFLQRlsG/jajMjuKFYSd8BVI4f
Brxhw1MuyWYdpCuiv+qfcmDJgtkKyWZSg/2EBrv7e2PJLEjNABlHHgMtpHTbQKRKOYhXuvBU4zlo
KRqqSKneqbYnVf0pSsvMVfUeeZSiD9w4LIVnHY985/5H3PoQ3mQaQbcd3n+zeMT14nJdCumxegpP
RThqJrS/sX2anHML2WOxJlPvWvgRJDfma5YITI5+w3SvdmPfCXyUndSzXxvOsIlO9e7+aG4959oE
NRqplb0k62YTgqFxdtMaKpJymXacpmSb+Gs059v/3iJCJ7gmkXyZCbmu56/zw1QL+SQ7VeAW841J
NzJp5+tW3podIYbCKgAujfDSHhXvJDkTpFiGPYKMOj8ZQWGLsj3FmxkwmTyJp/vDozOOP4t2YY8m
LfCSYgrjEPY4wdSaD6Uy5HYboK2/KdZpbnZAHYRuU+aIP8QMjg3wxyxBPzqPPH8DFMlFnFG4oKPj
ZfbhixdmWid8F6tedlLKxpB31fjQcR+evxfapzTftsVnXfzWU0P7HoRjk2t2lgtmHSaGNITbOM+N
xE83U8Uzds7CSTB/FpYe8RHNeHSbRAvSjRB9bfis1OL8naLt0jfhQzID1eB/++c6NaqVvO/d2hGh
IswIHgt+AOPoXwBrEFI3tBpY1CSAJCpRfhJaHakLq0XwXw0FrgxoNU32KmNj3b4sMFY8Xea3N7Am
P8/ziyXIWhQHK4nLTgHJnuKTqOEalD77Rbxi+NtCkJi7+EHwg6cfhjZfKC4M1XXVjJGY5Ke++SCk
N3Rv21vYV6n99g3AzncIzJn2VMvIcuSAm2xLxsvmhy3g6j2I9mqwIUNnEauKRAP1AWMr8aFS8+RU
2sUuf0hcclSO4iZy/Y3mTkf9PTj1T/IKuB6rMnWXpThCJzo0nARX9ilnlzXIj6dIfJ4ycKJ09Tks
Q5AVWqA2xx8HKOgB3fSoj2hT7FiCwT/v0Htjn73gYvKrws8GRHByEs3MBTgTWK5mm62bNdoetsM6
XPmu4qDPDyzl4lE6xE7uiGtxlaxYItK3R+M8C8hHgncL7G483cXVlzwosH3MgiLsSfFBxA0eTYbE
uzK3kvJTIzs9KN4YvidiePTw0bqPJveZwwqdMtfDL5WiGMqwlE+yIX6D3xQapXt/B0Ggg2fkjyz8
ze1K46KBeyQuOLjlEGhIXpvjR02pW5FTTr+SR/+dZGYbGcpjscdTbYosnnGNu9lYwIjhngjSVgBW
5qana2sxasWxn8T6SdTttnMTsL8TczQ4SWZN46Il0BPMiqUYHb2D6q6sqzZP9FO37rbda3Yu9+Kb
hz4ZbR0/RqvaDnbZH1IzzLKsUvsmHhOUqzxYHYNv78j131DgMpqVGlSsuD//0pWbzDN5MT5ql6Rt
5ddDjZksKnQQvPoceMpLxWhPFQ8UuKmPL2LwjioR3HXdoospY+W3b948eGpDWOSntI/WNfrF7RWo
agIV651aGbB3aRubvr96UJ7vb4eFYV5ZmXfLRTAQEq9I+6n3TqnhvP7rNAg1BOrhqbU5x/OAEZ/a
B+A11cen/uC1RmEgDb+6P4zb58tsSkUol8HUheOaGkeZgOCW6yXvxB955N8/dSc7e2+8C8ePQtN7
1Q8sVTS6/gBSVrwjQOwL3iXw7oFL5XrqvJH3SSsL/plb+9uws4atDuLvTeqc2zX/u9prD/mrbMkW
Y6TzFqYcU4E/QDALnDQ88tPXZmWkaKeABME5JQ5eK7UJSQkJ/PkSVCdKhyWzu+CFIJxG3h8Bc9ba
pTZcWWl62WdhcIaazkpNjR7dGI9eavCMzoSbqwdWDtcsvDsBGkTgom68Sh5n4QQmKzwa0E73lXdn
9M4bY8PC7N46CniQNZhQ5yrGzGJ1PX1VDiUxvw6SM4pu2kr5U/FG8Bq8cjgNdqET/JG/hn8H9AAG
+NoitWCD6PlAOfvJWfjMCqN7hWJJjWKq0bFqNDfBkTJEOSTph9LnfQwt9I3BkE8qBN6l9X33u4kX
lA364iR2aiLgiDl3B93GRfT+rzNXh3I3EFhqZSTh54On/KE2I0t9iJV1+8tKLZnDTdAAFIFhcv7i
q/1EjYgK9B3YC/x6gsne/t0/J6IJ4MrR1pqNZ34dIfd739zNjZ6yNq/hRbzV+W5Sq3mAJdwvMbwD
sPu47U17/UBY7Q5LtnRECnByiSiu0OBVQWz1UqhFrFVuAHzHIcXyObamtp47w1gYhdtpBFwFRsAS
AeyvTgvzBIMUT70f92eNC6LHNuprFGNVFtHOrYsjNKC0gjIkbAGYcj19Ad9wZR9k5BynVifbMh6F
2yY/TOR4f5lu3Rx28NzDaYJb243gKpHHJIm4lpzB7yI0KLVyZqi93bdxezUE1P3SCOXsaTqRsuwH
cv4Vf8AdwlPgJK/Zi/LZfcSv923dPnh+bIEvGq0jWCE6jmeA+IBrbyLnxhnid/KedQYe1rr0mXqH
OHblYjCSeNtDhgY5b+E4U59WL3Xl6uizaI16l7CINRdXEoy7//tB1Lbr5UmIxkQg5/IlHe0c8kQR
AX0L2M8klzH22SmudzjmGQgiVJXnlCOd2pSKqa156Amet735S0dT3zuxJ0jRBFZoDuZb/fTx8T0a
59Zg9VDdHJ7zpF8YnjfoxWb3SyWLm0CCXtRzrAAcGX34Lotfn0ZJ4Xi5NAKu52sjPMkmVZ1EGNkX
58L97bnxSgcYS1+Bjdu5P5W3iSLKGHV6ogKA9CxuveeuWvNIDD2qJ8k3VkazQU+v4R+6B8WzONY8
Lu+UvyfyZtsn+aRPfISJjF+kJ9EkaIQXjuqe2yOhat8f4s1FhBohdYjqRZkIEaLC2SqPbvfCMVIs
t7dG6vepA1QVhjZuPPi9eExLMxKt4DCmVguuIkO1a+zK1ELLy+c02oT59J1Xh9oIOAx0UFCi/QS5
LMofC4nrUdMN5HO1AxXG1ts1tvcIP1nVWxaF89KSXdqiyxaRnqelInvkzK+GXWQZnwfZrOx8Nxzu
rxdNTjT7/5UhyiVrtPAQLlQRqs/VkyM1RrPl38gh29ZWa2nA71bPQIsUBneo/X9/Xbm2TR1HXTlI
EGTRybkKbH/rHQ7GtOLe5dX0LZl+YDANLgSUq7FSzglWbD+OK0yqbEwOb3drfVWh45sxo7dH+fWo
KBdNi3xMy4Ej596M3OxQ7v3SQO8FJlQyu+dg077WjFvlwmFwNS7qJAS0t8rA+S2ftVVu7Aabsadv
BgS2BzwJIUtFkB0RaMQEiZsBcFoCkiiwGgjFK1ijGFN2c8TMFlQBiKUZqYp/r4NwqCfp/EJUz8Uv
/lt1ogibmauN0UlwFbdjK2DdlG88AdL2EDvBuwx5Cmhvzn9/cbRUYS6noST4T2BBEp7Quw7dKWxu
qNqokaNVQDrI4AE/dXrACsY3AXK2jLsekMFIFKt061UghX43pYP/pOauhpduiatr334xJvTmlftj
Balh0I7hmUtfJz3PD6BHgvHJZeBIoV2h77ipATxYkXpyFTW2kpXQ+Kv7ZpdmFa1eqEgilwCuRWoZ
JQBrGiih+08ADJmTskfVzCwgXpcHKyH6lJLJuG/vxu9nvnm0eCH/iXAMaaLrVWwkKaikUQyexg1v
+xvfFeyekeq+TbLONuD9MzccKMzp2l/KDaEediR4ClyyGXbDVnHrHXEAy2Rs4tujjbJEzZ4nlaMa
Ezl4qhwOpFyg4N6U+2odm4WNFqNj6AobCN+xsAG3FyDKLDWJMdR3236C2X4THMI1MbODcHyLHkpX
c5iY9AW/vJpNKjZmQTtxXK4ET/HDkw+1uTN0vJ1oX65z1mzOs3V1WFPDomJiKfK+F3sYFrfWVqoD
mr0vPHg2gs2vgz3HuNgtOuKFk8yb/iKc9KkmBUmGYYUPj8Jr9pE7rPHMd4vb4YALETsLODwauJpJ
eiLHvBQ88WZvKxt/PaxB/fWIPMj9LXV7H8C8oVIGeM388r3xdyT9cyVWqvAptydHNCcrsUCbt1Ws
2J1MycRmtkIHbZTrF4bhW9eYlX9QQENzCAr+9HMbkHxF9QCU/3F/UDijkpJ8qyuyZdGVL2zpa0vU
apFBqPykg6XG6tzJ8JzCfpXsepszzs1b9Bz6aS6HNLvNhVsEfR560zwkCc+mh/fu8OlolrwfneDk
v6EwxjpGWVNInWrFGE0AqsPeiEjFmardoi8KGVUmxcCiIXBMAUKtoKOHBquHSUpKkPhHT0hrorxu
CQ/ao2CjJfNMTvfdgqY70wBXAij0H1PUpTsPJzUB5CZ6Ku1qlzilmVjvnZMa6Royheu+MMaD+Kg9
lq78w9s1nobPL3SQsLRmWd+hzFNysZZRilO9bPAd/SZxBeyMZqcdUf/izdHOHN/2V6HbO+2v2E1e
ogd9JZkNelFVl+lUs3deR4KrCaGZjAOt1HDDxIcUVmPVxlSb3Kl5/XwD5f6+WoWOZ3t29K8BXXNn
GFTUZhSwCBUKasvEqZh3MrTwnjoH6AZpF5jTdvJMzeIfy13zsTGjY7EvXwUWacZtYL22S+2gNMnm
ZBbs+h9kI2xFAfVknuFit6H12ga1a4YiCIGz+tk16Ag3fiuWd04d1hExnzf0sqENB1z4MkDZuM1e
+w8nhs1YQ2DoKZN3dXQY5S9vZAVvmvLuZ7NcGqGO18ITiqodYYRfkf8h7cp648aZ7S8SoH15JSX1
3t66HScvgh3b2vddv/4eGReTblpfEzN5GWCQRNUsFquKxapztt5K3PZfb/K1G6LBol15q3pVraXt
5Bgr3c3t3O3XvHLR98sCeMZmuOUZFlOTVcZSRqvxFcDIJycdeLqD0pE4prddwrwfrCYvJTA2kbRR
VEZylZw6DPKNxTE1M9qNjhCDs/VRafJ/HxFBAA2k+tnyAe3OvhhFshGBs0mNT7XyMLS0EdBq5/j9
o6AAM0xyNLQgeKm4yVt5VQH8EGhboA+2c0xTFns9ABRW7t5WwJIp4QYBkmD8LjzWMaZUyWmLoyhD
xV7R2qivTnYKyhQn7qrX25K+lyFw7mdAEVzMQA6Lc3Jttf1kmrneF+mp/ayP0i6le39T/pbO0UG6
54haMhx0v2J2Ak+DAB+Xr0UVcdQUTVimpymZRpmOuV98qH0bCrTFYNSH0TS5ATrkZtpjgqp+GeVh
1Gnie/1Bl5ocY9OCFeGiUwvJ71rT23LF+X3zUlmzu/x9jCpCPRp9v2zSU5zvhmzcW0DOCCaMsIuh
LSfvOWKCqmWgri1t5RwMaMToH27/hEUN6QBtRoswgGdZkkRNDIU+nZL0VJja1gLErVADUPNfywBe
8kzYB0YjXB6ZMFekaeujDpyeTLFA02ok+9TKO4tjwUuZEfB4jLmFCE5L0xgvgbkMDLRMaXaq7M6e
bAnprLnRbRUt6tYWD95rndPZ8f1pDK4X9IegasKjM0g1mPtAJqWqAFSj7ATA1xkIFDPw985rsVob
97wEc2GfIMrAnBkapBAw5z+/SBU0oyuLxsvRA0bvefXVZc1dfJxZh+UNRjZWRXby6ra/s4RKftHG
qHoQiralwbyzRBI73QTEslHAJotaApEzGmMVOuioCawaM5USWhfJ3AseWHXA2dvvbyUaruToEFbw
bgYXxXYiNp4x+oVpdCexoCb6SwLMfwFc6qH0PxpMHaMdynrsu00kh0+Y+CNlC0rx+uS3AR3BMuXZ
iuBYCvocyn3Fg0n7Mt/rQ4zfhioWXsvRi4hxvOutESexTHSh6k9CuS59yS28t1aEi44e/QCj4NN6
zGon1kqSGm4ohBuvQ98WmBrTkgjgKnkZrJdG2KNtJU9cXXOCdJ0Eny04gc07E2hi+NttdQCUTtih
yXwqCBD19LEheeEIqGiJeNQrXgQVIIWHsqht0fudibkTHMOPtFtV8ZsevVg9qdEOf/tUfw+ZGkCi
v/rFQQUqs74VTrSJOknrTym6EUimd7ojtonoqlH4WaslQLJl871rBR7W8le0Z/SNYqiCwQOUg1DX
Y2K1FALwrBFNNAMOPzxt2Ayim/ubPHsc80cxvFcMIGQ/W8NzKCBfDkhhSU5xp7zpG1nYpnvxKTLs
yDRpdAS8VOFTTboLanRybtSdarqabkuHMQTA9vBgjE7hhPey5YINiBQVGQ65vupCWipn60O27NsK
/d5ui3QAPeE440BMQPmJSRozre4NrxL6kxgHaPAFcpB6Byj3WqeGugqmQ1sWYIS2jQeN6jvNf9KN
Q1kNxIhW5jENSBDzel2V2WWyqr78RYxpD5U6xGPg9acuzIjk9qUbl/exRWu/oYWVrkYdtOc2XkXy
vb7Rg9fu2QtIJdxrIk2bF6GzwT/omWsY42EMnMmw5fSQAZNEsCU0LnvrOClhOXRsdr7dBLzo/+1t
Be314GgGXQeYttG3xcSduI+LYZKH+KQR2xudccDN1XkaiXbPA0r+lj0xkpgHj1g2QrXI+vgUeYK2
GcA5TqtpMO1eAq7XbSv5drOYRaGvCuMnKNzgDFx7m9Izu6ScJrCUEdsY3Y6iTQZol7w78rd4M4vR
4M8UhFMdYPTXYmqzjRJ0YEOMhY56ZEgtlc2GF9W+asZXBgYxcB3YppmRCvBv12IkSy5SQ67zU10N
wjrz1RyosmLoxSup1HON5qOBWZ6kUavVlLRtRRM1CU3ax2Ncka4U0fskTKFZ0Az8UCPNvBE0cR6o
mtD7VYR1tIratvOPoSAEARkwsiMRRfHkp7JQLJgmaIc6mupjnZCiBXsMFYO4h5etPAsFqUDvXxNL
iDy3nbJAoVMmdL/CHKD1VKxGgwdU+T0MQxkKulJRp0L/Gqa6r5UhqlXWp5aUnAa32ZRHxa5XgRvi
iS46vqrrZCAtx5a+JzCMRGaX9a7tps5H1t+4xf4QKtu0p+EGDm4Ca4Vge4/c/uJvGe8cKjHtO0PR
AY2D7RZpxyouFDRE4Z5xbNy+dtFdDCK31q07p8me1V39HmCUAXnw7WPzvUAHwRhlxjSDirABgLpr
5UqF6Y1SmKan2jGIuj0EVN80znjiOPE5+DAGfSWG0WhiBGPagI3s1NL0/PPpk9dQxl0HE/1qCxAK
fgEB3srYNWR/VJyI0H/f0sioi4lFotFNRVHP63BKEsHNmOQYoCGDcrZlyR4ut4WJMFo4ebWVYlvQ
BONiSa7rE3VjEp8a24j8W4gskKLDCnDXwcMf+k5ADH9tBV0lmlWozOLs3mk28kdtk+65IvqP99sL
+5YdMYIYcwuGKRr7IkxPL8Cg2fkkclKXY2rfX1lmGbi0wUmjsA6rvl4MciQ87ow5ZLh3UNtmH++f
Hrh12cUdupAiX0uJzLLETBmkoOwgEVdaY74TrSXnc0E/OZfRJaWhd2CGjgbMD94krkUNkhknUuhn
JyEgL/kABPjIJ+v17Z1ZCKCo7mHERcSDqYW0/VpIXllKqSotblLE+6XcZZuOiM2K1hzQzcWDeiln
1uvFja1F6isIGeS8TB6xDsQ/NQnZPpm8MfAlpV3KYUw6T5RBsULI8R5kWlP9Dg8qDsfUvuWBsLRL
GYw1g9+zbQu9yU47TyOY63ofeFiP36tCjAjGrwm1gZJAW0NdyUZeiVRwhF8KfeI9vc7aYP3z5Upm
bV7sijg1ihZKWEm00bdutZ+HFDdG9ahm5Ck484qnS9HgUhpj0JLUSdZYY1GYRniNQ0I/ORszK/7G
clj+pwTFQr3ScXNvNqodbTlfX8oPLvednQYqMlBSghswO+lbEIhrjk6OFV2/j1Qh5Y/bx5JnAGxJ
1Kh0v6uCMjuNFAknmVlNSjvdS5iV4dYF58z/ltqYswnE8a7Lu2reFyQCrhyR2A1dweZYG+doskWb
qNcHoZpgbI09PIHwfVXR0OZx0nxvALw+OWxtJE+GsR9jKK78jFx182HtNhjK1Jz4aVzLOxlXq+fb
W8VbFpPj9JGg+cUIgXb4+JHut2vekjjHhgUszr1E9BQRAl5UKq3V3wnlvSjwJDBuoC9KoZ1EHEzz
sJvcgeCyzTv7nDjDBrNA9ack1rD5PdA5ylXlbHFFJ5yIuZgD/PEwmKC79mcjQLVko+5mSx5ptwdM
9nvvbtcmFTbvt3ed4wy+AfZU/qSmlYJDYwc0sh72zlkUSU/UH3VAMsqbcuHEz+83BaX2JVGYXZtr
a6DhoMVraifbgvJUuJTgXKqQcQa+7EueX3w5g5nnw6SVO9nautoBW72hNKEcPc5p2f92Ppjiud4y
vzbVvFLm4xOTX8ousnV7f47veIfodszGWO+1mMYro74ZoT+UDdVNDU7zNWcht72oyvL5gEl6kMMK
toeLavNk3gc76lCTN3jPNYT5LF+E7Kyom14A/MdJ/CSkdidKgfpIeKHutkcwVMYjdJkiZaOONKqn
eOY0KTqA7wIaUpV0rxnup8ZnuxdWmcO70C3LnXsVUanCEADjTGO/GnxUJ+C9nco+1ASc6Rx3veyI
/khg9JdqYS+KeZKdpKf8UaDNVsFDLQ9Fn7cMRn1SqfWVCAwIZNW/UIp318r9bWvjCWBSKVEfQlRN
ICCdSEIyYv6Ozrcl/A9D+0dRbDuG1WJcZhwh4tCbtk6no6NkzpaOvB7lWRffHcAfObODuDBogP8j
r8riDDUC8Tmyzbtz4nDOJmfPdeaSM7MqqSBwnK3ZIgIm3AZnWxw4Qv5HyvZnIYznjIpOGysjgotx
zVWK/meBxKvajo7Jmnc85x98S2eM00z6KlXSBlfDaL8D5rRrKqSjP6dDRte8qtiy4/yzKsZxSmXT
9ZEW4lVv+xIS/YmzlO9dP1/52p/vMyc+s+pQqlrsjVRvDSLJtqQR6Sgc8XZDUrciToLup8fH+COk
xkBkZFcch7Bs6AqKxzMGHzp5GY8ga51WBO38mAgSr2EjEWONZiOgh1FerJst4Nu2XUhi3AKmPduk
0PAmK3+UPq1Q0gmIZe+GQ0HXnGR7qXw6P8f+syrGQxhplqRhh1WNGHsBCPT+lTrJevv5rCBLkTm2
v3jx+iOMhSxAbaxHORjCgk3wREv3titadHYXX2c8hFlauQcHkZ2ef00BeUx/P93+/qJ7QCl0hlyY
i+/MtpToCgYCBNJfe7DtdD2eo5Qgs7otZP7It72/EMLsR1GUVSENyHPMFQLp6oyZj7+ToDDJbyVg
BCnwkWIHLxMBgQpm2MU1Jz1c3Og/q2BZhgF9+v9Z7+PqgWOxi7t88WnGSctjiD7OGgqSn/uVBkIC
dc3ZZ54E5TrSFE1hxRhuhStDb13jPHmPf7kExi176HJDjwwEJPcd7W2He4Ve9lUXSmK8MRDS+jEw
YKoA2nl8y+l9b4v7inLWwbFV9rkrsSpATamQMj68vFmvyDDf/+owsC43sIRGamUICE7TOl7tc7da
3ZawGLYuFMWc6XFs0lzDE9Ip2fhnEYxwnLi1HO0vBDDn2cwLoUzme5K6eq5sZWcGs88A7yznVHMW
wrpWQ+2nKC5xLMojmHVPGeXdzBc2G+1GGiiK0PQkoqPw+lSkpYcLRaPkSFtwMwdPj0syn2dRS+q6
kjIv8yLLKzBSbuE/eNp0FPdNIhsQWOCpZuSl9wtn/ErO/OcXcqS8zAZxXg3u/5tZYSPPdhc2RENz
E1roAZyjS2wXfawq4FrUtRw3cVdO0M46lJwtX6phXYlglAWUfqCtCBDh/Wqd/vmucOtz4Yi29Ezj
94BwTvtC+LuSxqjMKnJpago9P714B1csqQoEDXAK0Orj9pHkyWGOZCWbfZPUsxz0mIMz+0i9I+/i
xZPBnErEEEHTO2hupPrKe0Cl0UbvfEXK0+21LMTBS52xlea4MXojnuUAPZnkHbeYsFAV0SR0+c6N
oWinYzlzraaXJGGCrsLn3qmJCfZsoiBf5B//pULWlShGZZ7QA79NhigNU7AGLi1uAFZzWEDgjET8
wSv4LO7Qn5V9RbiLA1pHShtH88o0YrkC7Sj4yT854WXZ21wIYTJGWfWHth0gJCbRZjc60xF1kjMn
F+JKYTKWUWssIxAhpXTU1SHeldQ/S5/n8QdHEE9lTN4yFFOMNokvlbWv0lp/crJfn7ft+Xu3FUBg
0HktYlATaOcgLLj2m3kv9VVvqPMV2TvEx2IzbtOjtzp5dngID2iF2P8cnsd9bqMPwrkt++vbTGp8
JZuJQD7alUVQ/qGYEdDkvbJDuwaNi10Fq9Tx1XULlPcSk/xVv+1stIKDR6ZTqOiMFJghw888nbFC
wh3GNNTPdGs45VZxk5yYFUkP5kHexuDd+yhjUkUkfasUMLSQ6KXfZ77te+vWT6lySFIQR67FV89c
gTlP/WHGNBhe0XUYVqdmWnUZGEw2jU46n/MuuhB8gWqhYbYSYwvo+WFy9i7LAABeSbj9SnaxmzRy
Dm1OpsITwZyFzsDVVrH6uSYuU1ffvz7xBi+WstKrVTAHQRFkfZQbMTvlFXkpHZkqPsk06PGBN9u7
5K2uRDFnoQVzo6lXWE3tRJsioS9AQ6xomdD53cXYpJzYuODnr8Qxx8IKZGDmpxC3Ez/QCiX9vG36
Sy7k6vuM6aummjQTOkZP0x1e+Q10dAU0I+vnfC0/3ha1kBhdSWJyihKdC4ovQdK4kumhXpm/138n
gEkj1FirIkWf5kckkb7p9xVnAQte8GoBTPowSHWeZRGOCkrDG9WpEvK6/uRsN++szL/hIjiVfSj3
bQxDDjFz546tMyprXr3p9kaga/BaBhhyKz03IKP9POQr1S6ePU4n/m1NAZz7WkKsTI3pidgJ75yT
7tRbhOY25cRY3jKYM++VOtiFSyxj16FQf+7/LSbZjJrxj2P8NoGTSPWglCJeU3JyCElkP4LTkzeJ
wVsCc7iBop/5Qz2i7iPiUTKxwVfMmepbuCtcrYI53p6Q6b2UzO4j3KJP2JV5beccB6Kzr05DHNay
50GCsBO3h/nVBFBag3v2bd7s6+2zoYvM+RZRo59qAztSlsQk1EcnQrnm+vfZ+plc4EpjzCkvckNT
4gZ78oK7lYwob9BybzxvOSnVbb+us0AzGEHLlUzFYk6bhvAuIRxNsSkurFq1ogQfFzvbnUj6ER6a
kltM5mjqyzIufFWepmrdB/CHPVXcX/NcpU7C+4h33eU4k68n9wsxnmoEmpfDwDTiuuITfc8djtNd
lADiL8B9qKBo+HbX0U3gI3QKDomBbqp8ItoD6d85WdBSbzXmMv5IYVx7nSlT6FsyDsraIHadrEtU
H1yQ6NoAzM6Jh8ftbiWiqThHYhEf9dW6wSh+++PTeRXvtrw66qLr+fNrWBNBLh4qgog1xyT/Vdo/
0V/N0eqiEV5IYIJALue5X3qQ0DTEosL9rsdxvR3xF73bhQgmBGAYssjkDCKesW06pOQeuS2Btwgm
24vwOCSoDWw8qWw3JOY+0ElBOabBsb+vl5QLC0/aoJT7HkI0EnSkxs3DunMxFpOfbi+GJ4cJBmpr
1mHZQF0j/VVNroWhCOpo59tCeBpj0rxqMMNax66cdtXeRW+iXT1XnPIUz3aZQBB2/RDnPUQYd263
i9Y8z8Yzq3mJF/tR60ZulTX2A4PGoDMGuPDTbR3xBDCuwMomvGvD/5+mpxftsXW5fdWLrvnPwfi6
bF+sQI2GIE5niHpg728s8hIfB4JnzWTru7dXwtmKr0HBC0HtoGCgV4Cg7HdO7nDSw3fOGf9ix/0W
kC/WwhzyWmhbvZWw26XT2JIrUg3vSuDvw0NziJnSrqLGg1ORp3deMzzHkllCP00N2nkGclaiZNcR
+bHtifZ+W3+cI8lihINDqRiLEjKiTe+Yz7+llbGaPv7Ov3y9gF9s0mC2VpEZENJTLQfsli3Rn9Xx
L4Uw517xyjEB7ArOffkMB3ZMNxi6orz2nKVX5csoyk4bIsA2YzcbnD1YK4zDdnTTnMqX2FXfduqa
J+472sJ8C7gwPsYVRLXX9V0N43vp9pLuhPvDCVOI9/GA6eJhqzxTOgw21inFziemR/9jZePiBzCu
Imr9RAMQwGyEB3/tb9UnkzwZtvlfbmx/xLBPt2o39FkwB+sXcbUbv5pUMEmYv9229uU6zYUYJieY
AiMrSg+7NyA0oA/u/dWj2YpzppZeLy437SsTu7B3Ec5iNALoDL2kvQP6Ig+EnEAyBSiPfIhIAe/B
w47hroxJFEIvNDAcBwXaTUbyiLyijha6a5Cf/KUK1evgFPRROaohVIhbaXoOVz9eM2rc8ypqHN/H
vsklouAZqaR9tfwOxN90jvj4lwthHAbGKYdUGyDikK5dN3rPapcmL7eFLC4Dg4xzZw1YodkRXjC7
l0OVm8gUAOr8Mwd4nL4O/4vju5DBnNAiDnVBSiADzEcgj6fSVn0Zd7wi6mKg+CPlW0QvNQ0P1vqc
u0U/lQf04c/NvgZnLcu3+QsxzAHVTaBPGMjfTvZIg3uLgLibSNvmuL69L18dLd+C+oUcJqiDucH0
mxxy4mIFKtVfHplRxwh1gKG52R7r0y7aCK65rYmBG1EBoF5MVHOu4Mul3IsfwZzZHFihehHOi5Xz
nf8AAiH9CTHkR0CEVWrzYsmyi7gQx5zcKfAw8DrCUHYHGdOyttTNTTLyiresxeTvQg6T5odp3qd5
bcxXO7xMkJfO9rfT5+ftHeScLJbKtUq7JPRFCMEYWvm8k3uCmxGGUW5LmX3ALTNhM/3BCjyAN6Ml
B0BDpAcVzX/K9S+UNa/zIlaMWRqMZTcbok5UG8PN73+3AsY7hHKD8aYe3x8wC3LMuG0N80G5oSE2
cGMIfBxjDRr6eqZ133wn3NDXyOGhISxNNgDm4R9XyjZeBb2MqpiAhcx9DTK9mwi6fkH3xu3/51gW
G727Qfdyz8eKUgLgZ9qS4OG5xZCwcBfcF5tKXHV4FcbYjnG6vVMcD8vOvgtmn83P0PMt3HoS7roT
8AJcPbA5Jr24PICNzb1+aDJn9Yj5swr+1YLTaZ+bXbw5xzbXiy96gAsZjHcd+zAW+h4ydvoq24tb
yR7IqNDX/3bPNDG/C7xKQEex6AeAzYpDH0Tk2Kvn5ATA5WefhMBMQWi6vTmL98wLQYxP07u0rUsx
mgUZ4HPBdCCvzXjZwC9EMPkImJwnKZniuQ1JQnY6OjX9GChiuR0QXpV50dYuZDF+bWiGERxb0FsX
0yNQ/XCDCG2LlzMsR5wLMYxzsyZzKowIYl4me9rf63ft/iHnlPmW9QbWTkzxw5pBV3DtQetuGkEE
kc2tDp2bv/avyEtpbY85UV3Z5prcnIF8c3h/xBmz7V847DoCXZggFjkus5M7PgOlkNxP1HuRHE6E
W9behSQmFyqtzOoiDZJEMGLfBbYKXqYUC+IZw6JtX8hhTisoV1tBAXXkyQb1goA4J3De+BdXYqBD
A4Qg84g6+8jf9moX92kFcwOapE7nvGMuN/M72Zfi9aUgRmWZ5w166jXzMY2PIRizuspu9m8DKW35
Nyyi3penhv6XjbqUyihQFBpPnUYoUCHTS4p7ZQOQ+Q41IZ6g+UOs7V0KYhLGQeqEYUzb/GSgLpj8
VGlNHjMyOdWx2HJKhIvH6lIWky0mkehnTYk9a1xkcKMjzafKre0C3oJHWrHkji5lMd5VG1sYoY5t
62a03DUmOXIbcP32bR8u8axj/vOLo2vUigVib4gp8N45ow4D1/QOTBUw+Y42DljIfLhBLiwcTyzj
bNEjKxmNVc8OanKrDUAObfVVddC73DjJcfglPet8fvulQ32pUsb1xgnal2PgGeIkTDlpn0fHcA3X
eulfA+rjocwwqag56T131IhrOIw/DjtlMLUKy62gZQyw0WIHCBlgxxYrLhjFbIT/+0B8Y1ZR0kSX
E3U2HFeekdP3rrTXaao5ZHziWc9SUvNHowBburYeXLMjocGYDIw0eZcdn/zu7Xbj7R44Vjp/59aa
GG/S90Xf6AnkAIXoLXUC96NxsqMMEgluTs1bEuNPrCku/D6HqMlV8fwPgiE8bGfoeuQmN/OXbi2K
8SaaoMpiUGKjDDMiWt+5ivIxqg8WHh8z0a6QV1e23q37ZmW1r2XR/WvYatRRQZiqfuGoAdyYMcrE
CMMqqMe56dLAm5CCYOoUuPFn9PbuLR+7f+R8RcILF4OMWxP89ktO/at3JSdb/Yf+UcBmAiELAOom
BpyYpQimKjSJMcx2iNnHec+Eg/bKZzFcskNwvhp4qxdljIUxHsTvLaH2gXULtAKRuhms415bnWP3
/bbGFv3FpRxmPZpUj0FnQA5w9H+DapeEm9G1VhIen32b1+v/tQGsIV5IYzdoCFU19WRIA6kweRt2
v6fnLQ8t6evV5JYQxlVMXl+VweyWelDUpUT5jeucrY8EWEb23eNku7i93vsbVXWGz2i9tTY8tpbF
Z4rLZTJOJAlFOe1E/IKp22r57rx78I8tEcmx3yDtMjlWvxThLqUxfsSb2tgQJkjTgDqAQkb70rze
tpKlc3UpgfEfgzoOMFIEFf8VvXVdQI3NbQHfOZfhIS4lMDmIIY9io9VYQ2XLM6jNZGfoAzeItknJ
y8F/CGlCevde9e3h7Niv24x+8rzk0tX88icw+UkrGNbka3PKBbyBGIVcmXzysN15MphkxAhTcLnM
qVb7vCmcxnn1bd4yFuual+tgPEdZZ81oal/mYID99IQuYsezO3SbnMWddX9743gLYtxHkIhSns7u
Q7lzZzEDHfHwcVvG/I0b55ktfjd+7tVjgziJQpD8qpIU1G3gVuBkGBwbZ9+y5XGSwyGElB5mB3Dn
KaDHz79bCOMWMnWoTUGAsuwQyS6J6URjdEzx+goX/QHwIk0d0IWqxl7JraiQ8rwT89MvxZ028b26
vr0MaVFVfwSwl/BCAJlzWE5YRxY4rr7V6QAQiIjIOakQ1Y9ZRbl0abOL+WYEFzIZpx4piR8ZJeIu
EOFpTnQMa8/ZrW53VHRpefe3a2T2Si7zoopTKBH5u0oFkCLK58SNqX7q6GvgCBtxHnDtVhwrXI6Q
ANeXZZxhRWGNvesLBWCbEsoOq86OftY0EEl+2kYD9/1jKf0EtO0/khiNCiqc0ahAkibD4htXI4ch
t6dVK3PHiXiiGGX2hp4PUiDPEcqN7Piw3wJCn/8KO3/mu438WRETCAHnG5qpgj2r4zXKxeB+Von6
W3JoP7k8++DJYkIiEtqsiBIsaXI7II5HASDlFFrfPYQYUeHViBbftC/3igmPda9lKZA0MeoDBCbF
SfdWhUJAs5pvJWgZ3OVrPJfRYHX7oC863gsLYSIiUFmHXOwgVTFXdf1ctPdms9LOYnIWWzcVyW1p
i6+PKFeC7wuYyyiOMyqNC0MUxFjBLeVu46Ldrj/sB3SP/ZcX20sxjC5BgVcA2lCd7+YWaVUi7Ypf
+hvvHM+n57st/lkMo7u4AXS85GMx6OkrSfAyD4PuPWI8A93wtt6Wd+mPJCanaEH5O9UWLj2ikzof
CdnPV0hejsndnDkRuLhaVVbR+uW8OXayP2Q2EPYR6RWHd6yWY9efxbD5hGeogh5ATHZvu4PdOvW5
3IhPw2tPIlrZLad8Pf/qG7vEvp8JCSgncg+n+GXKSHEs0N2ZcTGmvnz2NykqOMyBdjrTTM/u8UJ3
kgDw0aCExc1QepL7Etr0uQ1pvFbWgSuf0Jm/6R4Tx+MZ4aJlXMhlPDzaH1S9SCC3wovGr/J8X94/
3La9Rf1dSGAce4EuxkirIWHnHTB8SOHXOTvEWwPj00eQ3uO5DBLAupKu/ePgAR7urq/Xfv9fpndR
Iv+zT4wD0rLKH0sRsjDAZ0uPIslWD7xpw9m7XNsCQLxVzIhL4Lwyvk3cqarfJLmltid7wwuz88+7
9enr7b69sd9TvOufyWysNrVj4E9KC0SV2k0PvUt5D648RTAb2wMCuvdVKOLt8Z7Xl8r7NrOR+tCk
emvg2ynl8oQt3K+uVcPGD98SWoBptyfFfqxtwPU4ex/B9+n96fn2HizMDFxLYmJIAU8odLOKYrIB
anFPdnAYT7pNXPr0mK12v2ycN8d2MHrocDoCvx6ibxkTE1U8TFTGVQcDOLi/+nN4Np2UfgB8+mB3
d4+BDbr3DV2HTw5t7af1MbU96rvW5v22Bnj7yAQdsMZGYlfhR7iPqI1y4ub3UHOtXSbUtJ05iqOJ
jw/kg3fKF8pqlx//NmVntppW+77Wnp5jRzimq+ItIcBwj862wGNQu33s2XG7v1E4+C6vI5UseVOl
ybPC7zlbyfuVzHEvhdrzwhK2/NdfniVfRNduahXLm10VsKN5jZ23DVBnYRtHQUzDfsSv1gghnKr4
Qp3y2kaY453FaRNas40A/f6xthw5Pz8kj42LkrK9f9+3wA0dd3vludGocQjegoFE+4gHxS/PW/q/
D/q3ubpe8kbDnM8YyKypQmKwLrr7ua5dk2xdui/nkazWzudfmgNzskfDyDpBhGIHQjmfVnimxhzs
oUDjZ6zj27iUxSWJH/LV1rnbj+SR2g8t2a9f6ftTu6Mre8Z22yqRXfLyWM5PYOrct8/kd7ol88pO
vlLzCwMPAwnjHBPWs/vVErxwR7Z78DYVkYnzARaA29LAs3fbIL5c24W4XrYmo09gliXZ2BbZDLbw
FpP3GE+m9Vogm8rFWGFK8pKoqh0fD2iQ0TaCswnc3WZEeVv2ifJ2px1fmoy28u40ANQfbLmpc9CI
6JPS8QtnPa3b1Uu9ujNFR/mtP0hgd1upoPBdWXsFfHokMEkI8slhWwLZgpgH6RGoIMQP0JaabNqE
NPf6p4Quyg3gF/AXJjvcDWDqBPXXKtn/+FQiPNGbx8qWnurMju47DxQej9m+aJz82XBz2uDnCr/N
Vy366oiIMtKvFBfcojXN9x6KS+lKAt/H4T6f8dI+DuKmcVeF+2ERDROuG7yYUXFbOoceQsN4PdhR
izdtlDS0N9GZdsNdSbqnO9MJKArZYCLTaWAXbmSSl01JQDCNaJbT4Q49vK7QkI2rrWCpVkpxHaWA
DVbI6361BhbEo7EKHcdwUJE+WA/+rsjwjPFgblMH0J69W+DpPHnTwKA3kdEeJGp9GDt5ozZES/Hi
e7wP7HwgGz2c+6b0HQp0Dw3oNXvPftcwnWGSsqf7V/EtXW1/lLtjaWvPd3LndOQJ9GmZnQLvSdkI
9oO3Lc7GSSsIEFcBaQzSIEdAarwC4LCEdw392PX2uBadTbs9529pTbVVYFOzBW5M6BpHxD6noUYB
JC/MtaFFAzYCMoF4QvXO2zjF+qknCjBxs8/33pbv1u/n/oemEBJsbX07bsxHDFxs0S27JtWH3pPV
VofxTwJpDpRkyDyoCtf1GxRNJ0MhbgXqiujDoNYmOqLV5Y44TxVJnNKObSB9deA4/tHRDjxO29j+
bCXAQK0rstkqBzo9HENXJNJjdQ7gAU9IfLEf3fG4wT92e1IMUBoqVx1+i+1TaH+tvx81dAZREx+F
JgT6EtjZ27Rygc6e4X8lZ5cSF1xLPwQ89r97Tv7WA+I6QXOuSno7LBwrcY7rHzT5UFd3+e7YUqwU
gBIGnoRXIfhRTsXKupekXUJaOz5/IMqNsPy9twd4bHF4x6AoUQvyLq5lUq8nw92ukm1OHq13PyPB
Z2iPL557Nu5BWV2cW7y5bnOMHNs4aCIZHNTr10RZbTdCZns+rDJwWpod8OC9otr7a0yBHqs8zrA/
29aua0rWCYFqf6MSKmyOSUPGu3qXOFVMyHrjlACJt2zMTPuOfC8g34nvCrIeqQfdfMJXAY+UNLvz
+0t695y6w0NwiF7tbHCntYjD0CaHrY7133ZoS2FWA5CRaqiKiiFf1n3qQWQIQuh16MFVXBz9gfwK
j3NDRmI3KTHvdHeGgbc22KptiL5vTjjiymdyKmmqlSpRrQ7wkVJKpV14Orkh8PRbF71D9/n/kXZd
y5HjyPaHLiNAgvaVpixL3r8w1C2J3nt+/T3U7K5YaG4hZrY7euZBEUomkEifJ/cFPGd6Y0CNZidO
BPHNG2Pcz3hnvC41DSKS6aBdjubbgwEUg9DyTGQpd5cPeaW5BxMIi0OeDeLCaBDiaxgHF7qHFzt0
TkC9oVflCx6LgnW+Gr/G9Wd27ZwcE4P5epNMaoU7LQrz+VV8isyjuMED4LG14v+BLYqVKlSiKiDq
ztmSii6QOs/vHwwT1f6MbKAhMUqf36DXPQIeVnnDRZBbqQDMvP3QZI4yLqM29XXQBLJ7FsAMYrdL
uPnqObzxXJRz1i5fP+93MZ880FyKugIein3H+co/0z/nvg9z0YFfixXWuc0OuGHGjnKlALi/N3MO
GYlHh/HFAUGWC3UCOi8bAKqZ5ulasN5OD74DU2fusGzp6egQ8/5px8NXXJGwRT5I/a61LR6OH9el
mM7RC4pZvOiF5wmzA1CaPhS9MIcvT8duswnshwh9JJn5/AAHZHNn7py9sj08BaYFqPiP0Tr4Nq9d
5rsHnNFAZ/wxzrgnS0nZDODvxbZPdx/X17vSfIVruTnmZuqgiXKzgZzn1rE7ejZWTQH/zTftCcVR
62t7O1jOvXOQj/cwDeZNaN99wVjvD5+7zysCC/VMzdMpgAu2053LEv09SXrhu9k6nGB0NQAb4AWL
m2vPPu1Pdo9PfdsouxphA4bV0g01XWwwzK95FXzOa/qOBxYiEU0illHPaZ/UcnjiJv9Zijt7UN/h
4OKXq32QDeUcTNgPvnnazye9tZxfD2iJCUy4aZnd2vZHiFhwRE5n9tYU24JrpZoInTi53W8Y/0uH
fK6D/o8WaiLEEj4Gexfs/cvds38r71+2J3tfWvpNYzq7rWXe4/+YnEFbgeo4+EBru7vHkk3AZOx4
0sp5jGwFSgg0Xe3mSweiIs8Uz7ywvBpI/1MsS8XIxB+mJBj9tEmxNBcBSyXCDepf9B3GRAW7PvJu
eU2bLWkx+lgJ0FcGSLsOWjN0ut1vz7yf7/LyE1lzLrCq+ocjRjePXpjGg6oA4ck6xXe/Uit5xzQD
FwF+BQIA1nBBh9HNRqLXuaGAjoaAr3fe6K8KK0GAdpsBuFxASz62nJrO41e1ucwg7xSZFGhbR6jw
Jt+nSBz/TYPtudd6k9cUxyOjn/sYQWSMU1iAPTvxTJqa3u8UQpHgBV5mZzXTg0Ed7BCVjO8tf+eE
lECLc2/Q4aOdRAxvwR5UOwERZ4DmoApRRGr7m36n7ZPPGWGh5Dz2tYrCkjrz1sWCFmNYztTbu7t6
nzkfl9lbTbkuCTBCPyZ1JdYUBMR0k452rjmSZ736e1I7xtPo2bg63uKi/0IT+JCapInYdc7cHZm8
WBgNPOqTAXgi9RAhMd44k2Nlj/+Iux9KjB0VsK21pRG4s72naLJrG8FrbLc7ggsTOJnJ1RTQPOv3
L7ZY4wcI8azqQrBV2IrZY+ekaHp7gkklQPhrQCUyOcytGaUlvfPK1f/F8jD5qQjmktdpp1xtLQmF
2ODg31+msxaKQZP88MWGYl5Qe3KIcAiJlHwn27TbCE5xRCuFdEyxoCs5efArENcfItTQ1atSM3lK
Zc29P/sG5h0E2P5SB/NFjkgYxU6z013RuS9//c+HyrwHLxIETKfjEkfs0MH8CFbpbB71q38wyT+r
559DZcxAJEml0Y3fDM0odimAFvoNtmttuRzNr+lPE/pDiTEEoarLYzKAo3lfqAHorA7j6Zieu5qn
5zz4ShHyFCEGKrmUeQLKmIKMCJVhiPM73wC68ka1ha0PiuLNZQFdNwU/DDLqJJKDTAh8hH4pZkbi
bQLM5feQ200kzSJ26RwZXdJS3cDKJdyYfNsjo4qdvxYAhFFgLODYGpa3CQE1uu2gPQ/JSdj71/WO
18/HuUq28SIR6lTyZNjW0aof2xaYMapf2GrgdN7X3z5T4NuqsiTB8QLILXN1aT8WVS6A2W7zUgMk
rMLkwT3Ptq7nPxZUmJtTW2OafGwDf3gyzMCKB3MAYqtv1raEJpnECTf+/fiLS3XlIs94Yy5SThMq
pzLEstt8+5SIVUUHucjNgbt5Y+XCFqT+mPWpPSn0y/ntpSbBbKziSPY9rwWX8ogwdkBU1dL3AfKI
4QrjmL1myJM1O9kpb4276TbR5xFm9LtZBRyVfPdV3Uo7F9o7Mw+PyJHaNkZQbaDX2GRncJvs17zQ
swNgbUeejlk23zDOmuhWaRno5fnluTefxfG5QAegqe5GU9iPHqpol0V4zWYoIppBDRnDM1j/ztDO
FOLHUQS9MFqYBfRc973guoffE+6MVjgjwhimtI969IOCSOmkV8aVfN0++gd1X24VJ7yNMdM728Sr
zNkdB6TCv1o0ZH1ltwJS6OaIQQte8mItvDj7HsZ+GbEylLWG76k2J8khsrkdnO6qQYMWb7yce76M
CUsFrWjVGqRsb67DxMBAfrw3XnkR04p6P+OIsV8E/baJEoDM6Zd/uNEhMr2pOpdlZfUJLUSFUXdS
W5JSHkGjuPHcypE3t4jhOa48jw9G2cWqGPmkQfb1FN2Ezm9hWyEE+yc29+y0GOWGMR4pqgg4KZ3a
yZ3WQRM2zHvKX6i85sYvSbEN7YkvDgoMb/+AGWVTO9Kjj5LbVb5pHosTj6+1pMcZMUbJGRN6oWUB
pydeiy8EiuS011D9FO0Nhg3f5MN48g+JrUKf2K/t3srelV1uCZbrUNmEavNMq9wfghNFHQpFMMfb
XB123etlKVpLf519JKtxgk4qkvlE9AHDCs8hRfELs85av8m7XaBuW2rm1A6rLTDjI/E6HM1JsYLJ
qoiVpI4XoXiExvmxcKLAjqZDVdzW5ZYU95zPnD/jgs7SGJ0V4STVpkHZgVjeQXn2j8N35XPrkCMA
gneRaeGAfn2UAEQJN08c4utPTdUohixkbK9hLnJQ1VHJA1zkaPXvL6hV9maDgnlmh4f+lOio701W
MZlO+CBfw3K1+Gls9kfDLmzOl8yU/jgG7IBV4ebo0h/rMokkUF/AZkk4xlGHRLmIMjiqt5/l/mbY
hRhlekXt7T4y5SOm4GzeUNO6pv4p/hBGU2e08oygQ1hFWyv+xOLRdI9Hes/hclXrLKgwStqPC1XM
fBw3saoPwYpfkZXn4eKuW4IFEUZFJ4CEkvQIROBJPKkY0gkRDfYPxLy9fGUr2ZBlvYxFs25JSSq5
AB1gDt9J9xQR4O4yhXWltmCF0dJTleppM4snjFp3/fma7HKb41tzj4vR0VTBaG+VgcaIzRnirjh2
h/rDira8PQirT+2Hl+/vWGSt/aBDzexbwiDdw164UzcdclSXT2xd6SkalVUkyGTkaPHMFlRCmYRZ
W8Q90qbAFvGejNiiR/SKwK3WN8nOep3jMQndWTKyBMpTtf3giPi6k7n4AkbG5SDxm4kG/cPLkJmA
EvQP3dFA58I8VheZ5Jid9CvgUGLzcrblRhOrynRBnJH90aCyMMQgPrQY0t5npuc6Zuc4HKW91taK
/mdNVWQsPjUMmWEyjIKWBkrV443J6FToQtwpwDSsIcMutlO4kw+lqUx289xGZv2ALYLHooTaIhHA
ItXn+B7/3RW8rrFV7bL4KIZ5lHq0SU06+E3Y2ZTElvzwCMD/+vmyiK0/GF2kGHARZSp+76JZiBh2
zWRhggUiD+NhQiXp1XrkFhrm4/vDGOgwA4SomDZgV517WIowBN4wc5K9qG9H+Ta5VvfD3ZCaGXb1
vt3yGmnX8gkKRuIprhN5IFljLjTH/LoieEn/EH7FT/Pe2TmzHFru5vn3Fao4vqmdxNsJfTf3wbaI
TM6Rzjae5RegoqhD6JKqUMp4vGNO8iEiaQ9VOmK+onqIHWBWugTLW4ftPW9SWZyVwCVyjFoNc7EI
9bjsATeD3RDl1WYAhL+H7itL2Co8OLTvWt8f1CTsVVA0Dc+Fxe7xs6ovMx3yUtnDJnpoUsvXLBXU
kp1jua+vE5zB/JVgIvqDc6xrYiQtKDPeTeNNXh52df8XLD46qtw5s4EVuB/SRjJLZPg4JnHtBS4J
Mi6nP1IvF1qwGnjmibqJqSQm2TQ8Jb+m5SCqBtW0WWpURly6eJqSCgDi6GbTTYp1gGVm1fJtWmCH
MXkf9I0qGBZG7SwDWE/5lZe8psJu1N6jQDK74pCLaG/Mus5U850YYJifcD5wZdZPQYv1zwcyAlZL
eUiL+TXhKWmb+OCb/unTA2TGq2+RXVLyYT/XnJElRcaKq1HWUd3HyVMg35WHpIZWrunchSh4L6q6
v5pOBgpCgdXBxwceBRfVds1/laATiaGqhqJqzAcEoUC1McIHKMCrdO8MDBUM1pXAzeOua6ofQvqc
512oX72vxqmZZewJyO4YinqJTdkxNtm9COzygwxJsK/epWNhtZkZHYyb5sTLca1V4XC9/+GVjRpo
J3UxKfEJxxnPvNv3n+WpeM6O0zbdv2OKFOvtd07k7KKtd8VLJK25UZKsqpiuFDXpD0DcKfGkJClG
hNTlnDVDrx+3n2VlOBziu6DB3KWsJ+jBy0Hj1NxksTXnUg5wXLaPyEuaaKERbF7KY/3F/JBky1We
WBb92E89CtHKMUUUNjfLOjcAbA9Ogi3uy1/cwt+q0VmQZLSj58XF6EUwsva81qy+xcZuYI5h1BhS
wweDWaWmUCxJVVTZkHXmTMmUdNhSIsOk7zchsTIb8Efqde82b9Fh5CR3VqM55Mr/TYw1OV6bAj+l
BrEnDbkW1IZFrG+SAEyU8DzB1az5khRzimqYxMCqlfoHb9t8AEAquJK0fZ1v8Ld0ApTjhkdlOyHt
2LecSstaiRPbc3+4ZKyN0Saj2qcg3Ww08zqSnKYx0SeR3DboyUBXOM9JWvX8lgTnO16onjQr0xj7
SuYcUyQixQgFB5g1U0Dr4j+x3Io6L/SjuiapjCsbIyYbU0OZHUBAmaCdao4hBuu3ZO8Ch99XsBpo
wlGQJcRg+Kcw0kljVRCAQAOtMlA0Auut0E0mqeLpWk2xA9ns2txo7CLVAELaeWVYmk1SiRUWIeqt
6nit1HxRQRN/Xz4GOpP9w3XCyK0+b0k2pO+Wv8WBkykWcrGPh4cEIZtsie3LKB0Sag5tbxpBvtGB
KZO8EQCwipis0e+i6XcbmyW9TVAiSl6UdyNBT7tS/krEWykzpfEZqTunrk45/Uql0krQlin9igsz
JmgMN+PMUqvtWO8B1aCpnIr8quIGQA68bGBCGSwvuRIRrafR8ICVg5H62d1nOWBJ3+N7+nj51NYv
84cSW5grNdGvJAmUor0B+G9MYvi/xuEQYxcWbu8tDLYRslr9nkN2pcCqoDr3bwa/xxEXlzV7az7A
yQaMOorosUOdjlqHhpvpX/N05rXJaNUwsJ9VY3yraKATEVBDfgixyHS6qm94ubDvaIOVuiUF5jHo
VMhjjM8MD1qOflXBM9XRGZ0qwzhIeJjcwTC7fXZdyJbyIgX7JNh6BeZasJwlNNthB3i22pKoTShW
i/YngnxaBGmdrLHY6/5WOGAJZKdeJbrdFjuDG0qt+cbQiZRQWURHlcIqRdqTOC1gSCs7/Tp1gqXu
C+xbcaziszvx3b41qV6SY1TilMl9Jcj9rIPnyO30kAESTHOe57qI7nzdI2nKTXKsScCSJpPjGT1l
qNGp3mNvOvKI10ADy7HfRd2nAO9wYzu34fvtFB4kz6rjuSTLhMhZ0abhNIFsDixr4EFcA0IBqsiU
e3j3sj17RmTXo6GxPObHyo5OuYMqJye9tKYR56QLesBUDevDGdnMldZL9ZrM7QW/EltzJus92fLm
LVZzWAsqbK4uixDE+SXt8ZRL89e1YKKEYmFVX2M297EbHbWSN2Kx6gAuSTJ+RN5ICSCiwNjoyJ/T
g715sztXtv2bbivv4t+Bw9FWa/7Ykh7zTgYhI+jkBL1Tgf1KYWF9TlcxFn2jIDPHZx+89OdaLK4A
yUkU8TAJFnOf+w6NEBfp2MElkzsvsQMNEeoQNoklTIBvvMzbuoz8kGLC4370iCS2OlLeW/pSK2ap
2RqGtASA+UqbSeZQWzU3CiAOZQ3g0TpaaM458xs19AIZnNlwbeu7/ODZMC936jHi9geuH+IPKUb3
t90oiH0Et2jEts1hP5amZ6O7ACW0zLHre2GPpgGeoKwFtkv2mBdHymkI0eA8B7bEaq9853drT2id
yLjle3mWAdbwLEixQVBV9jUVKEglKeSisUQ5sBPVEtGHNR3i1i6yxEk+hvSU56HVtnbj9NNLpE9m
Dwyy7EDlk9HbvYcM4SGs94rvQ5Stqt14rWW8tcZDkh891emS303wUhcnI/iYAGCS7cZ4EwBjzHdy
RF6Vp7i9fE3qq2jYeQlnnelqbIlOS03UDEWmQAk6lxYkjnU9AQrzw8vxjahWjo5Ox7o17K8C43M2
t0np2+tgz3RJj7k+j9C87qg3AJt7RBekAeyRJ5T27P3d/k6zbpznV200LcVKdodmC3wSrE72rzGL
8HH5TX47XX98B3o/0GYnUUWTme/IY6y7zfR+fHh5Qc5iAoAqcP2mHVoVBoyNmK7pvEfoJui294VV
bL+wWRy1yOPt5a9grDUQ3iUZQKQALyGqqkgao/TQCZ2Mca9EbqHB/+0s3IQ1PWkDNdN0sqTJsC7T
YwT6X/QAxyJiWQIF1fPLHutBb3zsGHCN+BHAspsoOujIQbU6hy9GL/xFh+J0dWx+1RWZVUFh7fn6
aESuIH8FAjwrdLg2ksBRBatUAL9uqDoKS0SRz7nx5bhvuiaL3bxOTkr7CTS7jT99Xj4yxrn5i5UF
kfkjFl70WKZl2U5F7MoY9x3LL4KRbflmSu2srziae/7ehUj+QYoxSYKQlkM9gB9AC2OFaUtyDgHG
EP1BgLmWrI7DFisfYlft6bMIFDxAujhDJe81BF4Bkfe6NzhhpFXm5TNcFbvFGTI6xhtyY/AzMObX
3kejxaYSDh+TKhwnQkuOiLMJkL+YVCB0RNMQqrMyXgEhSPOx2djtGkcObslgEfUmSzd6d53577qI
PMR00rTALNSTT178FMNpQm8NCW9n8Kp4Lj6E8aCUwpB6uceHFGFkidKjpMZmMW0vH+2qzKAmpaka
YnJo8XPxNOIi7/0O4in6WOCClU5BonKkZvX2FiSY2xunblSFDlLj18FVpSq2VtWbQJM/0lrlXN7q
kS1IMUrZK3O572ZuwvqLFIAOCz4Lzbl8Yus0FBl402guFdloXClksSd9E7sVySxd+Kx0TM/z6t48
IszdJ0aTFi3em6tPt4IXm6Q7daPGOa1V1YSS7785YaxHn47YW2eAiJRiUW+xLYQHoJRaU5dbuf/6
T04NlUgdNVAJNaVzOZNIN/pNBSGYs0xl9VhoslnFHElbPTVdUlDbRKiMdTvnRLow7bugaGNXq73e
zICqvtOH3Ns0RcyrGfBIzT9fqPU+T0TRy3F2XvaUtdhNVt5i6xNH760+Th2QPzpSh2joZ4iMFXof
PNrHbl1pj/2kfwKxhyMDbJz2l7pD9ooQRdSIwS5ZSrVAldN6jN1U81szDrorUU6PWZrYftNuwrS5
afBMpS46YXTBKjtHzfzQqcPAjqnv9qrHcShXD3bxPcwdSmLceYE6zDyPZt7f1spnET9dFsYVjaQQ
jI8THS1iQH1jlF6VdeCzhZxkbbsbiB5tValA5jeB69gTXqTI5rXnIz4jxyjAQjLyzh9wjWnRb7IK
6qL/JU7kUSf9c1YBbDjZx5gYQnmPpqmTFehWEznXvOIoKlg3Q3QChtFJQ8/FVRjQ2J+NHVydqDJJ
nZqK0KIxcHICCaEGUB+Gv29Xzggy1xirARmNaordRqLAbi41pAG8TOdQWdFgZ1SYB1Jj3YWcYZWO
O+ZfegQ0F1HZ9qpvFrFzWWLYoPivO1wcIKO/4Ge0UZPjDsf2LlBvixCrLugJ/r5yE+OtyFgXX50a
7ARoO44S+C+kKfpzKEDLDJ25O5kkOolrCqOm3sewzn6x0UKTxNtYDB1dGbFC2DvpwMlRpSt4gBzy
K+8RR4wSsEQpRT8H4/Jn6OMYs1iK3alL7bhB2Ip1SMnd5eNdcSwVQjUFVVBNhXQydlsvEp2Kehu5
4VeKpYW3nnxEV7aZTK4Eby9VPy+TY4fO/rrNH3rfE9kL7V3WuV+RrovcIN302T5w411w2yZ221+j
SGImwMQZ3mrpYUR3jpg7vvxZ1R+icu0lVqbY/ow644jXwhYQMP/jlzGGXzIUsYkVnISamJNk0ldv
C1MW7gLXuC8efGSkt/qtCLBrwyRzvcNUAoeQm8xLrR16016N/eUPWjFB6PGD4MuAEkGIz3zPoEWN
0aERwC3kr0F9y3XOVay+YBl/sAMYPX5s45kQtRC+gEQuNlUfg/4p7EwJOD7KF3Z9XF9m5Xvyk4mP
5n5FXVPximRY1HMlWEi+2EghomURxT7huU9tUX6SGsA0VTVU7wOWqdmJrLl67gOLaJMN14GyKavW
FuD+q+rbwCt4rmplRLeYIJFVUVaYDwrxocFg4INacjC6rVoAuwsY5xtfemuzuyQ5lhpqE7qdFdtQ
fpTson2b5F2QRIClSjjvfPWiFV3UcROGYSjzRS2ehEaCeAKya+QOam4pyqsRcozu6htfEGCs4FRR
MTMGSJJXP7X6uO3LYU/1g1L+rmT9daBPCQC0L9/4qu5akGTUihhBDooOJLPkUQ4PPhqxw4Tal4mw
VeS/lAmKV5JmACNG+vawFicHnZmLUaqDShHlTtJMqhNjO+MG+31ga42m2XhhNpk+GWI7xJTBthPD
jmMIVw93riFQpEzQc84801Ttyz4IBCjQ4p0+Q4ocxK0ZidEzNFm6dnuZ5VW5xTsyULCbC2vSuax0
hHp+6oHjUVauoa3sYRzNut8pXXaIbwbScAc08Av/eLkLgsxD8UgeVHRAPqhrTv6EAELkif/qAaLW
SRWdqjrymOcsxWEhKrEexi4VYjNK3tPWEmsr+6XGjpcB0kDh+fbrBNFYNSfT0OTK2FXgGCBQonj7
mhJAj8tuNEyOHCWOnwpWpNgycQLZty5fHNtI8pesIjxCphaMAvv6nM2yQb428oPYDZo+sctUDC1t
KFS7RbVmm7YohaLXebKFRNtWihHtJG2s7kbDDznyuvYyUTkRFQPgqDAvjHtIM6MJ4xbfAUg8mC1L
er7MKLu85pvRJYH5AxaP0qdCLw457lPdUjt9951+K76kO20T/G4AU/OQWxGaWFxg4t0pFqWAQIyv
oj06B+rr5G8ue/zjWxjfUSNJnUQBvgUujboVc+KI9KtT+k1a3Vbtm+i5QcJRtqtO45J/5qKHqRMy
DyCV7mlMzOLlNFX2iKoKwNQQz0EtoI+aV1BdsyAi6vgIvZFLQufA+ZH3ntHIA0mQs4g1Myi/JPX1
8qWyfb7/OsgfCswjzSuBqvF8kK0VoMcXBRPsBHJpiJnUcGc4dFd7ZjiGHCvCIUsJ81SbkbSVXsdI
xHVmJGfvUu9glLjtXrO82w/NtZSY/vDkZ49+UpsTwSyuylG469cpqQaS7gZUBjsNJ5c1TAzSGK7a
FJ9xlxWmNoqbJMIUWjNcJ1qyxai2EoSW4O9qXzpImbTjHP5sQlgdLMJP0ynFDUhsk+4YJUOBQWDk
5MXgKYtSU42gGyfBSlVpJ2HIjEiDCbx2q42EzSD/E325JM9IV9IRHIAOE6AY6AX2CqtUSjQ+i4E8
d8GQyqZaxLHsq0pqwTEjbmIUKeVQzEa1fc9CzGwiEecT3v7cNUMAbHKAy0m6Jous+xBmTU5G0Ytc
fwKGKkHHYuBU/Qv130jupkq5oXLFybGsuiyU4J0ifzlvvGbUbxxjkjeoCTSSVsNFeGkGw46jlzBF
qTfD7t7q5PXTbdr1HPuzpiIoHH1ZhRhhYSRDV8MIYwmcYaSCY9XUB3i1vHB11qWslMoacPwJIBtQ
o2LeateLYx0LUEKFcaJo5EvDp3ZATc7/uvwcZv15iQ7rcAVSEwg+kvPYIGUnjRdaNKFwnKUWZgUW
FvFEzJuJXnO7lrwxblczFRXRC+RQp3ijl0/Dh56/tbZU9WbS1f/gpuAeUA3DizrSRsw5+hWW9vRR
BVWbfwke8HGVt8sHuPa4EPfgr46AA6g259bCGIZK0Cak0af7qD4Jg2+HTc3R3N8F9j9uyUBRWofS
JODknAiANn3fSJC8aMJG2oWePtpjmDc29kgLVi1QcTf2vuAMWYjmti5pAUjUiFallIop6VXxlnTx
bWzodu57nhVo/ewtjZUz5JVuebWQWkbiU87Jrx0MnCL4hPhqtHwxBxNjECsKiQDXqBmsuN7ruql2
KudkVomg2xyFH7wR5bthaOEeCajld2FcJu4UmkWKUPdNbm4uX/DaW4fBwhuUCHwCtn0wbD0Uz4Mw
cRNk/MXuK8t5KF1r7wFRPDQJmg8goqyPU9eFHBAwgVyRJSD2SGvfqtUT1HUroVbWc9Tm6qEt6DHS
JGeIX3WkhFxfuq1SedPlvcXNTa8xBc8fvg7KMjKS/+ciGyidkklanbiRhJmiGCpFnByFDI5Bqk2b
Rzu55iFtrt3UkiSjy5ROqPOoqxK38N+Rp7aJnnNketV/WZJghNogidJUXp+4bdlpWwzbSVZIAgxe
l6W/zRDZWVXeTNuCaPlBCAskXyjEJQ3Q51s2BsYM/75sLj+Hnh9yMiVCqyngOEC0F+sYAed1MKxZ
dazXFWdUv9mwz7K0eGCK3sulljeJ2+S3MD+eLUYn1c1dQbE8zl6QNbGES4gl8gZmdTAAcU6qUXUv
SbsicZXuKEm3YhuYkvB4+cDWzKqGNmfUDjBWLxqM4Y4xG1p54nx/uWF1GTY/0X0rYmye98ZWzw1G
B+0sGooVrPZrK0DSdZmcuHgi1jRMW5m8RcpbkCkHL8jtatScIOYF/6viCTNB5jrNvOOPYQ9NPgDm
ErXElbBimvTKbZ71VphgFJY+9N3k0PE51WJLi1AnDXrbM0pe8LTmT2ANFfpdED4ZmME9v0SYoc4T
J2/mO5jMuVxkqlMWWc2gH0YtcwRg5l++0hVFo2KRnDg3L0qqpDPabJL7PJeGFBVZAROLyVEr7E6+
HifsU0zeQp65X+FPBWN4EtiBqarfc96L9+BlbRn0Ce41kFwpfs6G39V7kV9NvNLeGh1tbogCygRG
eb+RPhZ04izWUAZWE7fPjrLnxqpyPdb1owIwflUS3y8f4Vo6BY6FDPRQGaVTTISe31pshLrWzdRq
LQXwRycWdlEDYSOuIgPlbXToGWl36BOtsbBgSrVIIPfbOKmE7eUPWXme6B6WVQpEotnNYe6yLMSK
iG2aukJVWl3xe2ptHd5oy5sKXHmdwNZAJYBi2TYKUoyUNmIeZ8NQpG4lI8nZN2at78s9NSxxMmX5
MwPI1mXGVq/zhyAb9/Z5nZWBOBMs7TB3UGGfnklzEBPnMp212oAKqZm3e2tziZSxgXjrXld5OME6
2mVYhvAFrB7ZbgJLR//wnY9Uw/O0Hb6wtUGxdgkwmzne0uoNLugzBrKIwnQIFdCPVMQO5F4oQls0
OrOJJs6Rrr177FrEq5fBMcpq5zJLfbHHohclcXPPEUi0iSNM0ihqsOlzY5dFJcDEDIn3UGaDyjji
Koygjlwf2u2APn1OVJox9HSvSV0N/b5XQ01eRU9F84ThBYbZJ3lh6UWcbrxEV65afyq2kj5kj0Oc
BbYR9ZODDawIvi/f+YrdVFFFAtoBQaMh/X7cC1Uh914m6V6cupnfpZspTVorDKCQtE7itfOsiTGc
1G/lh1YOtsuqiosqAqhs4mrTp1qNh44cehvB3LYTeI0pa/1rsCEyluZhPh37DRlJLkQail2Ypa5Y
Vf1VF2ie4xEiovcw8B1gBoS7PMt1J0RHgDWKPXo+YCWcoW8LJ+mr2hH7rEMrBOmPw4Q9EKQuc87B
r56GCg1tYPkDRd3kXBgamqVkHKsU1dc838Z5QbdKFhibOFcTZ1Lk8Eb2vGx/+bbXHhgaPed+Og36
mk091E1IpwbdmO6koelbozfj+FKpJDeJx+NvFmZW2GHLgaZBZUlGyfacPzEJQ7/PIOxFdVDU2yTn
PeEVXjSCUsW8sBBFU3b2IKNYtjD5uOJCuevCO0w09SJ21PCWSq/cE3CJ4VISZB41SME5H03oI5Ei
jrinAPZUx4jTZCqDYI5Ssy+H35fvZ+XQNDTTEbiYMvqpCSO2YpYavhqIeI3ZddSc0oy3y3aNACC+
EVhDu0PTzoe6eO5DncWJGIGbOi90J6YidtXUjba9zMba1QCsBpMoc8yLKss5lRiD+0rngcobOukM
jJFFZsKb0Fi7lyUNhhM1K2bcx5kTdAshxRU7Kabk0QfAa+5f0ZAz8s5/mGEe6ggxHpMWhFqUDOgw
WeLwiATm31cHZ1QYg0Tqbky9HFSEdjsUh8o3ZX0/5VaYcwoxvHNjvBdPUkuhl0GoH7cTsehX8daP
tsp7nauChlYWBXkVFWmJ+ecLQevGklIl07EQWkalvkKQ6KCKJnFObU3QFGgAqqJaT1EWOKdSp0Ob
o1yfu6T23g3vxgu0TR/rOz8pOCK9IgVoy0E2FWEC1bDy+pxSQ6uQYj0B7qcotWMl18DjC+R0F8o+
df7260EHAkjMXf/ISzFxeVnpA+B2jdTVBQz6lo9F+kVrDFFUnOTjWsCHYu8MEG5giQwaq855UtKs
0OJCSt0573gnyE+tCgR7F6ieZi8cdWuiVt/cCI19mb+1xDvGRSiUN/Ypg0dGywWDN3sXNHVJ3uzG
IHbk7s7I+mMPCBN18E+5UiGDddRUgUN5RVzQGIvISIH6w1y4dM6w3xoeSlgQyjnCbWRq+vnrgPVs
0uNlDlfpABYHk6pI9Ets/FUIlTqUIm7QLzEyOph5fWirU8brx1uTSQlHiP0/GHv5wzT5NVqzizbM
3ET6KvuTMbyJAUdbrJNAj4MhA8MIgwDnJ9ZO8FeJlmbuILxl2luAvrA+ub18WiuqQpcMBJCYNpi7
rBgxDNJBDyL1/0m7rt1Idl37RQVUDq+q0NnZM7ZfCp5gVc756++ST5huuW4Lew6wgf0wgNlkURRF
Li6Wn2oYaCO2+d98jjMBXAQvK3lqzKQujo1zAsJ7WTAA2pyE3ZC1r846WDhTAKFgjfqlrSqqVEWi
VcWxVk7A7GqWhxdaKApEa1JQQ9DRtAJuAGC0SymFPA8NeE6LozIcsFCS6OmPgb7E5cv1j7IqBmVe
1OBRVQZW7FKMNKtyU/d9cQR6eJP7LRhOa7VznVoQwfnROdbOto0/gj6DxdlFMVtp2kjlAA/rHaLZ
nQ+BQZbG90ga2+HA3j3xWJPMeEoycGUu1DzarbNfQKg5/Jadp3+sNuA8n+kxcExIxC7VNhalmrsI
nbOieNOH19B8kMy72Pjnl8mFFO6yp1U/lkqBRnbmjHvHN1KwlFaigdm1MOvguYmJeWBWMZvL3SOY
LFNjS0f3CoiLcrawSBK2rGUwkmZ7A/QlMZYVaoWAEGIlYECobbPIB1QUTwiR5JVSJ2ASOsbyJgI9
XiLdKZ3g4lrxTUYfhyqFYmAvLL8NB+1abGntZ4x46bM3jCBULcsgxcBViFnn6/7A3Jx7xVyI4k6b
0wCeXtsQNcsnMxkOMTYLNvIONS9XKn5HbbGlin9dJHOxayKZ9mcHItQKuZ06YP/t6bn2ivJgWSZp
wTuozKINzSLtOG+PmgUMrRZEVYYffpvr8i4xD0X/1ph3dfoaOpXAmmulQgcFZnQ64RlgxuMuYByK
sJkVAOKX9j6RVdJIEbh4a3/RNW+OIqLHZCxd1cKDIa/tf94iuBDOnQe8UXNFrfAt1eJjVBWiaPdm
/+v6x1vLqS6E6Jdfz+oiI7JtpiHqZ4lnvkuKa4GZTSZ2RByZzBLIDje1YQniKPu7vNecW5ZzVDyS
6TwWUE4ZSm+oeo+atcB+LCpdE8E55twtIZVD4CXayB03ACCaYCVrd6IGv0gTziktxQROjCrpcdwH
kyCdWf/bbF8iFieixMndapigbMvQgZVQo1WPostj7S7Dx//vn+cZqsrWHJSQddqz3fysb/Lf+d5x
s0cgWG4bf19K7uw7O0YUf93pBFo5XOKR5H1bjToqiVLXtDctDVs/VCQhwSSrdHz9/n+04w5v7rRZ
k+XQDjhxUEazXbGlq2OBrWjb2VpYYvhdQ0EvCmUKzgNAYtEpNDVQGT2h4SMdIpAqtx7a/6i+CEwn
EsXdxGjTaEXTQ9SIFcSaM7o0sj2lQdlZfWm7Xdo/FLOoMiaSyTmhJM9N09aQWaKX3YwBQG2kSYJ2
7reFc+jl3460+wsH+WNQvoZF1UhCUNahpbJJuw0Gda///bVyK2DQSDTwEGEEspwZo6pswyLEdI6l
uc7xoTqke8m3fpSblvzUQKv1IG91bLO9LnUt1TgXytnRLkapHywIbTzqP4j4ONeuYWzlRelSB9oQ
c9CXgVyN8XKWdAdgQ/VVKU+yLG/N/BmPnyz5510PvK/+SOKMF1qRokQJsC5W7ZXxRH7UiK16Hly3
1qrXnUnhrIUH1oCrIWQXE5ZFj5U7GYelPdD0WS2wRathOAtRUetrYEItk+X3eN/hLWpwmhUqjW3Q
v6MzCMBDoCjj/djIIjdYSSqYFNRmZfUTZ8OFP3POwO+WZRnaY5NJMilIBrfWjI06KKSlP2fQqhVT
fBi+hYbgXH1NRCEZZfTPYiog7JxNkV+bvV0AezMoWLOmomOiJV4kANwIhPD8KWZbxcingWzQ1dOY
Zezp2mrPoS4QszIDe6EM3/zLpljOFhXAnqyWtyV9SfoKj8vUTwErbbrvav2soGriTMf5Kck3Q2EB
/6BU21mqBONfq16Dih568jJmrb7MwUmNZjY5FDbzGw3NR2N5vn4UBAL4wTctd5qqzkrgOED5FBZv
iWjuc+XpBVsychAG8WRt8cvgkdpanzcWbKlG4HlqjaBq7wr5NBR3yYxt8MU+m2RCZxFPGjtPlzc0
xDLcOcruuDn5MDwbDstAJojNfDzBml+qdJfHud/JtifELq5a0UTBA5ARdvy4YzclSpEOExMWWcSS
7vCYFuS0XwM81GHNFwyq4Un5yV129hJKQkONlggS0shEBo1NFZiDLEtRCUIkhil6JgYFNMA8mZgc
ECtGmNAWp9no/0oZhly1QXSGEuSllKTBfHQfLugh5S0b6cY4pUQF6e3KkDUo8uByBqtuAvrBPXGS
DG1PXU6hyo2eEww9OC2ejTdJv9HVN6PVXBp2bjSn4CcBZ7Oo7LkaQs7Fc5ZMATyOwxwHy8b2NMu6
yc1HNY5dWz5JGRb9DZ5UgS6lf7MTw+/UemuBLDIHhxgxhZQeX69vWEJBxR4VLJMRFF2aG5tZ7TDX
cQL1Td38pHGDcfLfCSbLxUb/mhdfiuJuuYlmhpTU0Dppik0IAnJ6M8dpUI6zm8deaedEGd3i5z+P
Yef6cRGmCs1umOc8Y4VZS38uB9Hdzf4AH0uAi8CUA7If3OGcVnUjl7K8AB0oy/iCll/HD5Q+U31r
bqZnSRKcjrXIpakq4j0YNcHDwqmTLXJV6DOkxXSIAqUC+0Y4SzMEt+nO7K0MZK0Y0LeszLtuR4Fg
HltjNVphgGIcJ4b1O7Z09DLl52RsjPQxAgr0ujDm/19s+kdLPmTajVolZgphY/zLzk/hLPj7a6nC
mRV5OHmSAUja5iwfKW1i6M/UoATL4YhSCJLJ9UCjAqjHSn0mgFCXx8sCe40lT0N2nFFFHLuPnHY3
VXRqf5bSXtV+StpG1UJfBgPhoO3BSH/djqsfTWPZHkrHOqpGl9IZai/ve0RsDbOsdIdiivLQep1b
j7+vC1qNImeCODWHRNKr1ADis5l+D7prHpPCb7GEBCPo/5sgpvHZHZTk89QvHTRKXqMgmrFHIcYQ
iuCZtnbRAYyBsikamaBsY+55JkStraTSKmgz5W8YY4/bUxF9XNdj1QPRtGSQelxAPE2DXUZT5eQq
Mn5sRctdxRWlOKtf5EwAp8MAsEw6qRBQ7RRQgFM3dmVB/vk5HvPlmJ7J4K5qSbayqdQgo9yb5Fkn
6R5A7f2d41fb3w3J3BArs1q/cX8VeN26ru2+aEHtf+hbSfBLVj/Y2Q/h/FxekizRZvwQzdgl3Y08
BnL9eP2D8ayocAbcXmcyOBcH9VWTtCVkNEcV88uH+pC+Rz+1jxarQn0QTgeDazSkepAe7W3t9QI6
An654xfxnOP3qR3lygLxvW8F8Ht3IfkepAR55S4HnUjEcssAiDlKkm+V32CLbuw1Hha7BcqmeF++
qT/yH4qv7FT8y3XLrAYZQHAYDQAgDDwXQJ+nWtJLGoL1u+YZgDwela25s+Lt/yaGM4CZyFQFKy2S
3GyfY3ve+NGAKqbYavUvoGr/JgKc6cRds8vU2EvIgOXGREkXYsURSrmaoD2z6rVYBgoOe90AnxLn
tXroZJLdQ4gVPWNsj5jSt7YZgutmWym0w2/PpHB+q+QY205UoNUtfJu49/pwq+nH0XgdrDe0XuvO
dkGLlwK2GomaQqtBzpFtDCwCYA2qgcs4qpVhEUshPlms9NOGLppOZrtRPCVv6oLUtiYCAK8M30JZ
tODxGv68b7mop9u0G+PCxttcX7wea88HLMICd6qhncYKC0/r0m2Q7Bv3KUXzJgWKQhd4zuppOPsF
XExUQJJGpR6/QHZH43uT4jwWm2wP8IaViJLBdfv+0ZZzIMeMRrwkQoSkBRwl0e8pfZRCcIAk3677
0FqKC6IPLIjCNC9eTPxpsAxg+7okPxovEbYVWV5rfS/i+c6gt2rX+WotBdcFrgzkYycjbkVAx4Hr
wWTbpedMqgGepCwCAMVp9H07ajnptC7x42EYQSeW5uCHMpcAT/x4189l5GN4T9o6XdvfjmmluUqJ
TT9jF0pPpRO+F1beo12OirVRz+BpwFwpKUDs4A95j/miorf3adTowChNzslWYucAGCvdXddp7WMx
6m60mMH//4UpMqOl1AJCmh0luw1QjSVVF7udnPqN/c+ZTGA93UC9AW8SvHLVS+sNWCSZmmB7PRq4
nNTGp0VNJFnwjVZrNwwZyaZ8NDBCcl7BhgLDNkJgmX72b5itLzdoUE7IMMEp2wpC5arx/sjieaXK
LtFBw4xThcJ8Ue+Ncm8oO9kQlfbWXqiAyCInw3sOQ+ucSrK+mBZluPqFqqG7jDP1Knt41Ysldp1y
fE/SPguUJnN1PQch5TD7131ktUR79gO+6FkNHeZCgDKvPJRxMP/ypLrO9+EHHYg0esPfVHRAbWRj
6Sj6zF/2vql2rZdUhr45dkuW7hwYjkijVZMCQw0+FozVoul36YuxblZtPUqIUY0HRrfl0OVBpp8i
7d7+nmKpwut1C66lvQyy/R9x3G2XTFkMPDdCIpr0v5rsWQmHDVUr38wTr+sESRlzBz7/xZQbZnrA
yGJ+ITmYuq5qHAtfS5PcpQikn1k73ST2zrCTW6BUv0+lITh0q+phTBb9NmCbkI1eWnMOrXpooyE/
pnnn0fpg9hgvwwgIun9RKrjJ1tITHYAjjBqBnkP+LGKdvYKaPlVnJQUGvqyboJYqXy6dfYlFKX/x
xc7EcA6CpY26nSc9E4MJoTLaDOA5AbLIU8NlHy92J5C3esYYYokNDYKJm9/gKEchuD4tTAmp5bep
2yYgsGyKZqtT4NWxUaIoN2heRfVL1+oC0Wu5wblkLjdQswgtVLPMjwP1WiPDHjbPoNOma6U93M51
xvvrpl37guAwU9EdRkKkfhYnzr6gkkmJWusYnVDa+8KM3SI+xaWIAnnNJc+FcCmXOcnYVRHCTTJr
G5UKSZLSG0E5n276XITpW1UI16eOWT1MGvDTKorZlHofGUD8mrnuDspcuIsE+kvLkEVqrYoyzU9u
CGjA079ZS6tY/TDCLbUBywyUZfZK2d6pAOwLzjRzcD6KYIyBTSDiJYBG7eWZLrXZXOYqBMrXrojU
T14ffZNBQZZW/j93Bzg9dIEvIGppl4KwPwD0+xqGJuZ0X4JQV97Ff6PKmQTOF7q+6OxZA1A6ak9l
6g+Nm4e7QlS9XztG53qwT3fm1kkqY5maAj1iI5CW1BuHB1kn9bMdFr7dD0/Xrbb6ec50Yv9+Ji0C
I3xvMUA7noKTv8QaBiV7y50qKwp0Cw+q6+JWlIMfKCre0xijAYj+UpyZjEaR6LhT2mgi87IfzR8g
uVS7fVHf5KkgQKzohqI/8JvA7qF0zZMwOWVfVmPPAlK9ndsj5sEjM3QH0RaNlbOETg5uf+ArP6PR
pU4pxh9oAVTZUcY0tGG7db83JNGBXYlDF0I4w6G5MBkamwZIC79v3Hk4gWq7qEG5Iojia4LQZ8MS
RkbfB06SS2202VhmJ8V5RecworovTW+mlJHefAPaWOANax8IIFsAvtHcA2Cac3VVnXMpwe4WlveG
qZ+UexA8LoMg7xVJ4UxnVUaqtAuk5MrewNpqmaj1fSJKNlfAL6xPgqFOLAmD8fhOSS/V4Epp0uKY
q2jqak+2jYpVr+PWt8qj0+pHrf2QADiT0cumuv2RyvoG67XQ0oiUg1aImgBrlRFwyQBvAXIhRrqg
Xn7Irpi7QscAI/pRfjRFxLYBI5Wak1JSLE270zNXc7x+eKEONmlnyu/rB/2TToaL+xAPXC5wwJjH
NrhgqUvdPNEWgO4ijTdVuB/HXS0dmkhCy2+4x60T0HZGfaZ1m6mXXaN4HuUa2wNOkwlShYMh/Q6t
oE83Y39TANM7KvtB+12gqCGph1jd5N3OFvH8rFDkgM6BgQ0wGSkDU8yZrMllqY+WFtB9y8ti9E5M
us2wZg4DPpGLtUkGqejsS8riWtJA8KsGmZTxTTqelAmb0RZrg+fq7diKXrzMVl9siQ244AzQDVBF
sah6FqTlyRzw5gVIW1JL6k9IkjeVXneCtvHKybdl1Osxyq6xQQ/272dS6KQ3kVPFAKRlexnExto7
3kuOdSdqga/Ml2OgAIUz9o5h/NucoF4JW91owLbgPEbjfoh+WsVrAWKcUkvcTPaacTlMLb113pPm
d5f/juLhsVcbgrvPktMtRtMFT4GVAMEaIRhJBngIY13c7xnhChag5IyPP3W7rP/oF3WzJNbDWInC
+JooMDxiHhYtM2w446LrEMZLWLNdBnmcena0U7HKE+vBXacQoSbWJeFhg4EdfNIvpFX6Ett6Bdj/
S+dsxvqmMl9mEfBprWsAxs4/QrjkDi1cqRj7GjB/1fay0HGl7IdkF65BjRtr+tVuEgPVhHkIbK17
jMLWi8Jtpw0BRT0YnxNIMOnY/XMgHTats6lWtLbY2Ar3ORPJNptqASBwaV6UMIjHvVm9TqLxtZUz
eSGFO5OFXBkdZgQxErCptgKHZL+QO+82xsGRw7J906AJuDyJhjK0SxcCYtu1ewyC5nvDOTT24eN6
iF7JWxDmMP2NRyKmc/n69Qx6JfT2QUCHPqC9VARYLhI+/IUMXIcOeks2kNZcUm42QPpjXw1q5OqT
sRxziilg0TjBmqez6dL/yOBumlnO8rBuIAPFXQAmdTdJA5x1sF863nVt1r452ywFsj5cDljfcfld
ECiGyowABo3LGz0G/zgVse+s5MfYB/tHAudVoQP8fp5Dwrxs5QmAKicACxTGBjAYYRgCdVYNh7Fs
0LVgqBVzNJfqaFMDww2ACcUPRuzPOoqp2Ll93WRrrgyWAfx9Vu0Gwe+lDKB6GnUOIUN5sewf9YPV
P9cUE5+CrHXVbmdiuNKmVeDpafUMafcmAe1JzBBs8PKTbD20oixhpSyGHAGLjxjuBphPzt1KtaD2
UgC3XWTtraW3jw6VbzIT/Rc7MZ8USd5gdh8DLPkkOK8rn+tCMJctS2AGyeIKEUelk9fqKur7LQEH
LdHlRhCA1nRku27ZDgJAuflKMdUXi0oD+E0X5IyLsnPGX9Utlkooz5rcupmpBte9ZC0lQNfgvwL5
VwdqKX2adUgJwrJW7gyro0GiFekNnbrcz5s+CZpM7UifKpieCLEDSgPqxHWmZnZjEIGRcYiHYEbB
/ikfs9jEgKJRlIEKksgAS8cmQUN+rch28XP5kwPyVc2mIGC1c+0YOc9RHd8lIVh3w0PskBa9mySn
Xj/NxDb++aPWYaEHDg1Q1pf1ECkmE1M1gqUMvAQ7ZSaD8sOW0V41JUHsVllw5q4htj0IKZENNlZM
/16e3bAoaqtSkaxoLSiGa99OOjIZtgey1K3WHrT8QLGLDj1Bt7WLTRIRxQqK+mcRb7vQ8eRq42AH
4oTyMUjK544kTvWi9aKTv/bOOfuVX9g5u7mlWVj2mEfJ/aF9RcWMzPPtoPWBBJJcAMG/R9gkWTS7
drjR+vTuuueuBB5g2rF5EPAjcHjzwDF1qaQ6SpFmZYw57N4MC1eqXGWYCQ2xJ9lS/kd5nOdl1ZhK
y4hv0sVHzBgRbdR31NlVHRagovkn/ZU4oPHAkI4e/uej9+xNEEuRPaUWjAuKUiLZz5LWEtMaiYSl
H5L61NNWcCd94su/ON0n8Qkbz8e9ful0FYJZYcxYLmOM6PoOKUYSk5hEWrdvJBNbQrFTE0s9i+cm
abbZKAdxaLl2vTznc7gLlYd8OVaaBlLk5LYrg9IJqGZ/u/7J1+Iw9tyyaxpNCuzWuvyFtllTq4kx
RqMOA/AZEgb7VasLKnX2zUWbBeN2a6EYpmfmR6oNDMqltKiyerXEuoRjWpa+jv3wBXA4JmbKNHpX
YwFu26q/l8LcXtdxJTdk3xwAZRTOWC/hUmrXFWBjAkIYxElPklWQZdpay8t1Gat2xNgum+8CNp4v
mJRyjXn8Gvmnlbx3nckmGhhVaSza0LAmBw8BUMIxnAjAgpe6hDlt/kUiqyb7ypkJlpe7RR+YVFTO
Yn+Id91zQVy8lNRWK6iJRLSN+iCv6dNk32ODyaB3m6kJfa2lm+sWXEmuwGkF8BRm1RkAn/MNgFvK
oftE/4bPE9VPhX6SB7eyrX2uiujuVmWBhRUdcRAtgbzs0oqlPA60UzCOYcc6ON7H3i9BV1o5N10a
b7G5S8RXvHrHogjxX4GcCzZhl825CTx1nP9apCCL9GdF/oGNDV7ZuxO9XxLdC3HMwUb8F1Y10YJk
dBRYYsK9WYrMGdqpx4iUXngZ0TV3jrxc9JRYg846eH2hmIOZO/CVct8OVMxGm+iAejaWQ7eDxGDx
bb141tLraC/Z0qYww+xQpDU9mGY9+Yk93EcKdR7jWjVOCrgRBKF37cxjdy4rxwJShcGRyy/cWkPk
1NkIrHyLGQvnw27uJyrKLFc/K9p1rJiF/2Hg7VJK3Vnm0GsKEET6eDNiIWE5WZ4x5HuFmvh/t1Fj
x2slfW/092m3BNe/7brZwabD5i8QTfmh0mLRCmsaLTwUaIbNb6E6ePUcZ75cRXg8jvXgIvR1rp4W
oZf0k42Zp6lwOxMP16GvpKO8YLXw9d+0andg2FBjMlED51+Vcj6VWWwwHFmfkTSxyDK/pb2I5Xrt
/OLL2goIB9myP+782k7R9uXISEfb2lsA/vDlpHJIGPfJpu7zmza/v67WmkAUueBHjMYVN/nlh3ZM
kBUPA+bx2sQ85eOrImP0+aQvzd6M0911WezH85H3XBbnVItjhtPCBq3aiC2GVUPJp7NuCS7FVd/F
XkhgGfH+x6uZ3TRn2VCp29lIHZzZxKmrAIQ1iR9FdhiAEw6bXOdx2hpyP/vapBS+mS2OQooibI6z
nZub6wqvXTVsJAr7A9B1wve8/CVa2czmgDnso75U4OEdADikIMYOBppObqZFHVYYOE9j3A2CILF2
mSINBAEWZmEtvEIuBRe0jvQkhKUH7aNBwd7RT22fePZfYJ5R/3IgBrUJ88smiEpN20kPoSAgQ0hy
bD3dok9Qe91MRQ/6VZVQaTMBNZTBEsnF+3nAJdBWuNkMDfDepjulGlb/ph94/guiz9pJR7EUUCS2
ngpR/9J4eqWHY8sGFvLmAUP6JMaWLzWf/yKeYHGTBuZfeAZqzZdSMFIOotgBPdYSWfoJz4XnTous
7eLQkFz3wjXLIUdELVv9hORxR1wtI4caNhqsCQvnNbHKmyn7aUSC5/aq2c7EcKd7XoohzmxQPKKD
q8YfdDSII+q6r6rCugBo/mDRAD95BKB/2n3iF53mPgorD7R7FvbKRfn7dZOt6vJHDv9eRLOuaOwC
11/cNmyRdYTlH1UqiA5r4RBPdrRxGUTS4FnqEJiqFBcJwqGigSop90I423U91u31RwT797NQOM5S
IXUFQJhVuClC29PVOwwSyn8BIsfD4I8Yzpdt5H+N2kCTDEgL5bl3dk34+7omImNxoXRqmr6kmCg7
KpFNpLp2qWwJgub6R/+jBXfuQyBTJL1m1NiKBS7HJvJsDJuBN/5vAoyD5AZXromRR37HB9DnDrVC
COr1NNDUdy3FfIz9cd1ga58e7UHwm4HREWUPZtCzT1+aUUHTEZAoHEfHemsNiWDcx5uSTuDGzCz8
rc5Yx/D4dYCU5sNlbFZzuDggCDSRGWb38fCO+foSm0Yi6XszUV+Z/nHKAhw4WO8BnMN/X/AIdQqU
hzXicKYTRjzmu8VuiUyB5VfT3di8/lMzYnANMzeflJUoHnF+l041CEcK4AXaAosuP+byWI1vFFxZ
18V8zRRA6YxSBeMXVvC1uOApZeqyqA0KVOom9uHcfuUrbiY4Q1+/FIQgnccYBHbY6DyziFxaueM0
QIyM4PcwZc+W86AZKlxwM2iPTBc3CLYsz9vrqq3kY4yuGkyOoGW1UD3mzpWhjfOYRyjFg7o2iTeG
9qGNYUIAbnMlUOCkekqmuHTTZT7K4T8+05CNwiNONUyLqe3LUxBnMqpAGTo1uFx3lQaa6HHC6Kjo
DHw9bJdiuDirl3Gn2xV7jNYtSfKgQ83fVB5MO7huSxZIL8/apRwu0JpGrRQLhrCP9pj7aQ347Xga
tc6d5qdRFq0J/RoPmTC27RAOg9yBy7iUekkSaYyQcRW3WXartB1YEAQMdPxLz2bkcwZjP9AwtYzt
TVxyYrS9XTpJOD4dZLempL+JAuzTDaiLlWL30+bjuv0+12KcGfCLOO6cdfIiF2YNcaNbYvCGnLC0
OG/cxse4xjf56KuvNw3Ksw1xj5brP8fBx0jyIPX2ovIF30v58ks465ZlCQTwLI1PJ9vy3uzf6b0T
TCF5sKqD+/zRvc9HN8Lo4nX9hVK5W8HJ+m7IK0j16EOQk3ZrYIpP9SOA4D8IgB3qQIpNdLIEn5lv
UnzRljuHQ2Y0tWzD7vMz0vZO2plYmoM9Nu40EFN+Ke+m2o1fu2/dRz1TFzsL4sB5WvTvyY2JBdZu
k/y4bgguFH75PdyBjRIrStsWdshRqCYbObC3lVu5gpT487l+zd2489qia9MODcQMXrq4xU7eWz2h
N98S8j745LEnxu2IHsSD6k67BdOT1lu8yU/qy40cbF6d94Y0m5C47vAhB6N38yoHmnsv6i/zMzT/
tgVWuLAWCar5nCdiFU+aFjKdnlKC+OgC9+aDk2dH3X9KSvZFEud9cTjmZTVD0hJ401OCul1617lp
IDA7f+N8kcN5m6VPdox+xPTUN+Rt2FWYTW1jsk+9rWgjg9B4nCNpc9tXRgaVzFN609/0p+XG2VQt
yTais8vj3r5oxTlTY5q5kzTQqvIk9FssGUt3BjKpO8UixcfjFG0xYlXt89xFF6i2SW3ukthtsEQa
6ATBRcQ3gP79Y9B9MMBGzYAJlxerU6AaoFrw7Op4shcX7fwHJSLp6c6aSRl82Ft38dtdcmhO41Zw
p/8/d8Yf2VxOZi49HtU1DDE1nv0+9YfmrtHdunE733wq742gAyoaJcPrIWNdLPYAIY1AnwLF10uV
p9TUBhBSj09pio2l91b3mPzKqbbRwGk/YAcJqFt/agBSGdVONETBpYf/svaZaE5juyriRp/ZteXc
SL1rJ2SaPcc4zBW2dAn0XJdlMqpxVI+Q2V+qaVCQn00DvmwX9PsFmyJJvcu9X9eNKRLCXfu6E3ZY
SwiF1H24cQ4ZeVW+5QJF1s8mRgP/owl32ad9WZoLi77q+IS7bQJs8FafN12+n+ejVT7bVHC9ssP+
JdyfCeQi6eI0kVb20Kr2q1/aXnFFbPNClfTLj9Mtjtpgd+f4ZBCvfkCuiRg6+dMmFZxvnh3o3x73
x3ZcCA0rrUUbE4LsjYFxfR9TLn3hvqpkn2B8+/tIbN92r/sEPzj9b5kAgmB9EuZrbO575Zi1QUEf
MkfX6t3wA7Pi0Wvq32XvRXXIvcx/vC6QHdivn+uPPO5zzZGchkMEeZ3xC+3y5+oNm2SHZ6erBYL+
n9DxRxL32SIMr6bFEE1PLz8oGtHune69Zttx225FW5lEOnHfzSniJLITBwme8T0ugRQM3VaAQP5/
nPCPNvydJ+ul3rGEQf5In6OOFET2+gP1JEGQWL/HUST5j0NwETdPGrVbZpgt/nhBkA12WOwzeyo5
/FWkAHQGqw+Z4/EsCLMsgyYgLNnVCjTT9tZyv+dPCdle97f1S/NMDKfPoFG9S2yI6Q0wDLtGFkik
3JhP39NfnZ+/tBIxj6AbIsNG2n9gpLI+iDYvrua9Z7+Au0iGpVFpY+AXJHj+uBNpwcxhk3cqMiiL
31+O1pkc7s2fJLTq7LpiBo3cJAjvUHvcvWb341YEtRFoxF9Xip0mWthCUunTm8h9CLfpDuTigtgk
ksLdV0uZJUnfQIr2GD2ZbuLVnhwsHx/XHWQ9Av4xGx8BMRaaVEsKMeFv7bYkABX/dnzbCwPpPvOr
015E37wemM4EciGwzKuWmjkEDoFFbstTt6UbbX8zE2d3UHbXtRPZkAuCciqPSk8hy9mCtQbOZ/hH
/UW0NEkkhQuARgwKLIsdZfUk9cQhlMiP1skmpcDF2d/hPRxja1j+AnYDViG5vIlHpWs1fU7np04e
NPBuho03xHG5GarREaQVq692dPwxnoN+ODjDmM5ntdzCWIZMxuqNJ4vQw3BX3YLsPfF0Ym0UvwxJ
SMwgIgcbC5/f/uqBcyabn/bGUkVd1zPIDrLb6DaM7ga//y47nu2HpX/dQVbd/1wWd8oMc45bp4Ks
vjzoy1sWkiz25n6X+XbopfKdCVRrums9FadP3/yPwrnsowvRmQZrNgLJR3g6eCZo0yme5Cy/AjLI
d+4F8taSxXNluaM3y0k26DnkNR6q5C+xL7nyzrgvDlmIetQrdT/K0BWRsa3mdWzUBPMm4OvEG+rS
lWqbQQkydgU9nIIYOzDdB5PEg6t6j48fohU+q5nCuTQuU4ixUh5lQ0jDbqSbKnXbDUVBY7/MopSE
GevLaTxTi7tZm5ImqWkW05OnLV7jq0Ql2+1H6Js3omc4j2T9zFLPdeIOfiWDHTRuodNLcbRIeqO/
a7lnk8EXOYhIJ+7Up2YcIcpA0CGI3OG7dYh33dvWC11g2N3rzrgWNM904kl2sXMe+ypmiKLfaE3a
o+R5QruJZHCHe26jLM5GyPg2ui+H9OZN84LIi58NP6+I+4hi2LfrSn3Wjq84hc6d6IXaZtYPCCeH
29ZN/R8/arI7BW9a5D/pXjL7/RF0dI/U27rTyd0WKK3tfon2dosOnM4d8xAgcC1U2Fc8VUFKXboD
3tzdbmnwazuISANXM+bzD8ndsU3daE2/QOXZfbFIdmt6JmG8fpYngsaJPicXSIww6+S6hqSUePGN
7tGdTX5pgpuPn0/912GzTHAgsq6VzjO32GOVZXWj4Fzr791tpvr96/ADo+hHPEAfNGL6W++xvX10
xwOKT6CkGwnsKionrl71Zz+CCy7d1CgleN/hud6pOUZ3ShD07zUZdg/fUWyjIoTfalJmnsnjIkxa
Dk1rJZBXed9egHxz6583rnsv0ov9mS/HA+ONaEQ74H7jbZvPc6tVuQHbIrHwx11EXFFLfd37z2Rw
pqvSJJ5LTMU/efl7bvnD1vFN76g873tyOJWoyQiQ8KsVd8Bs/6sUZzunc5pJjiFQfnuziLpPaUDJ
w8PDQtBV3eeb291T5NWgVNrXjx/b+/LH/Tby3WfXnz4Gn7rPW/fxHrFP5MhMz2u25mJ5ltoAFtQ6
Lg0w8h7m3fVIt34n/dH68x4+SxCzqDSsvMKfxwAu3eiP+/32/v5ekPGunvgzIVwAzwdLwbpDCPHy
2tU9cNi58MrrmrD4xNvJkkHTDyJoULbwma7cKJg9MRe4fvSgpYpXpargqltLu7AxGwhwTLohd+dS
ElqmlZ5M+fxUjEmA3V6uUWORiAlwtOjG46lJP4OXhYXujEIDC2L5fjsY3vrWRJPv6fRDMzcxsTqS
/34AMCJwfP1us3H9R/n7R/OW/nSbTeJ/YKkiNrL7/0fadTW5bTTbX8QqEoEAXgeReRm04u4LStoA
ImeAwK+/Z2h/XnAW4tS1rXKV9MJGz3T3dDz9zrm320j4t0MdfAdzcXV1aeq8QY34bGxSkpNduESB
TSL4lMlUJ7ZekCNWO+HPZ7RpybUxV5xrnX0/9TmGV7FqD7Px8D3ZV7DFjvBGcqv2hB1S6OpdNmug
5wUkW/nrytTgXqOj2MEcFueyv4vsPVnmOXTnRdO3MsjKxMUFqIs1Ro1M3lN422F2f8AgA82A0UaS
XmZnJGbAEhDdumtPcxvrON2ll5gaSY69gXKARrTfATZ0GZKerRPNmAPL85f3lnikKImUb5rngLc4
acQc3H8PY20mVV9hPUSAUCbU5MZIlVxbzGq5/cymmQTI/JlyTUkxy/OT1jUqoGpFxSfTthZ84kop
BklaKU54JpBduAR1oF81Rzs9VJuugoPuD4xUrASCC2QD5OJJSiYakHoLTMxuhV1pbD8T/UezOQab
9Odjg/L9kbsnyrhfUxEYFq4yQw3Azn+Ulrs7whVyHtMYk7Lb2mys1KFKz1RMNEFtJxiRoVLWmaF5
MWQba+4IT8xGnLv5X+u5/6bD6HEUV36ZZ6BT65XlP/dW8XO2jRcZqXReYkj67vPc02IuaxZ2SqCl
oNUuk/UJa6F3OTomFAMYouLiDPOxXHlEBr5yjd2zlTFfCrHRmelhYXsXI/jVm5LV66a/1szANZR9
u+4Imq8NbMbdGNwcxfdX4/5jmUuur6EUdZBvSFa0yM3NSTUUU1jMyTKzXZ1jTsckanjbjE0ppr0c
oW+Y3vYZGr75lehchujpsgZlSINxrt2g7rWJhNOn9wywUZTkK0fRJ5vJMtP//7nN+9NjXsRc6fJL
295OLyW7auVaJqDhOE702AMw5IhxBN18nqJVEUTyzcxGZwGvi2FcB9FAhFEg9NGxjV6R11YtcIpo
Q8fO+zB/fZar53+j5V8UmGOqy+ukC6+goEDLAyNzVBIbnsE1k1RYv9/9Fx3mpLp6rhQT2iojW7tz
pJ9TYqkvzXNscZ1zai8eUWJ8Zc+9yMU1unG08+3AiPWEIAxuHW4QPK6gXzwxD1I5nQaihlXmp9IM
TjmBM94S6TgnaLkJbM/IVzy0iZHMExXqfyiyacsujzM50HCKz+U+1z96fRvvPIPjXow+tEMqjEUO
LlLYaHNUwmTSW78vxvTFXc90tI0pRsh5yLgcMRbZnyeXqUtvKya1aaEi+76dGLXz706OLkOCu0Zx
GxljOp9OvFIWbm0mr94e73NG0HGN9CvhdYWNRIe4pAEpxpS2yVXJw9mNFLIVVqpffmKey5psvYWe
2HGp55yXevwJHVBkDGs5B357lqCiGCyuxu9wc132aLPzrD3P+R+1RwNCjLVQ3DIppRDZ3dw8AyGE
hAaQvBaPLRK1BN/0d0CDtRSTpvADLbyiXn6OoE3RknNcPCYYAyGnaOp3M2RVV9GidxoSLlAZ4gHz
3SZ7H7HBGIeZ2Mv1pMZRJefC6vTXy3FT6miYg7eBrprlVJ8tsHPRSEmGHjnhXXpR9DmRLNUyX+Y1
/lIa3VO4WMqLltfPQfl78GVsWF3P5pc0zyEtG2nZI7Cmiz54Sy1vIe0jIowN0a5VXcUSiDw3Cdm8
unoEn0XG3oSN+uRKxlWfkou5XR6IZvr29GQkH5HNVXrOTd8M3cA3LxTfjULtZsg0Mt1sUDfDhJ7z
Ei+2P/QUGJ3zA88zHyFJNw5grJYiz33HfYyuJdYp1O3p3FtIcFdOaaRHjtcxZmFozQz/YcU1RcDC
DQ/4UgBq5Lu0jQV7nSykE6xmhbdAn9iReSGfrv7+WCNZqC0a4wD7DcTQaI9dct9mvcNEmnQJZHlV
zvUYIefGStFVCYfUA+CFNdNjI7HVQ1yR6eEx6RvuLCNHd6QZVidC4suJBGOaf2JIGemu6xpYMPQL
zpdNZryiwZZMtjnBXy6GoreW8CQdr/qv8HjdSitdT9dLbUElz7MiW3nieE8jNcz7k2GeFUFuCoCa
42TQ563PEDoAI3Arm21Aauuobs2tu5UXvJLzSMcFpQoQFowNYiDyVnEc3H8il9jy4MOCiaCIrSWo
11gRNpCiHUzRUUBdHrFvcjkxgBmIiI0nDSNuzx115rWRYwTahYsc+dQW7I1gzhx48eZ1mRHlNbHT
nylP3OkdszIwx3gcFiajSw+9+/fiHrpZU7sS2JVJgZU7tY24gcjLyZK+cby4QaBv2DdqgFOh2Nx4
yGXGcBdRfW1CBaUNhFzKyrJES1gqJNgVK18PthM7M01nj3ZyYuovHcF+EfJY5Ee1m+K5/P0BLLtw
KtNLRWsrFWLPGTyH2MY2203aki2gaoG6QlD/+xc+Hyb20C6NZBZ2KbIT09d+Hl8yUUUaVFhiitiy
kNjbPqGq6b09Zm+k+DG/o8RodImRmsAXXZRYnCt6QSI8gb2VY1OT6BFf904J2qd7/ck3zclroHuG
4JGYBLqjnGZP3No8FR32sodsM/ord9MukZqiO2nu9bpMgHD1KoW5RLK8uayKQPF1V40xvDGNC1vK
MslxW7S8c06E9xGMw4gJdr/xcpy9eAy0RYSR/4Zg1Vdj1bIRyZb7omALHakjPUM3qYb2cgtASFMY
tWbx+EtGDf3wOBjVrgVRiepaQeUkNyZr6aqnoq2kjhTqc2N6XW6Ci951W8Vb+NUq0gV7qne/FdHg
fMWIB3gnIYyXWVQCIAhmGhwUSKIxNzBUsHaxaavR5yt4EHteeWXszR5yzXicSVxIgQpoBihcCo/o
50tjd4TH1IjXdccU43UmyNciKgBTokCApCPMMgCHmf6iVHQsyYzjkEj900z7WWvvQWPN/YNfnaZT
I6/2sVxztiuM5M7vdZCxcSFG0eUoodrep2QTk77WX/1tsNgki2BRvHumYmaK4S8UuzYS8oJFxoap
xrrBy2+MdP/jQ7DjBKAcAH+Vv00IutXUlX2vOz1fz6/q5hW1c+1XZG8NAm+YesS+wUsCjmVs72gy
Op+5gdJMA9Cc7mUYltlx4zuSiT04TxejclpcD6alXJ2XLhhzie/oMmo+abu/xVoB8KpSOhPNUY5K
8gqMVAnQ9IWFzskGTZJWHOp5tFITS1RJIfwQZ8tJQMT4JwaILqWltWTar5SsJHm1qcJFVuje8bEG
jioghSnBCJtGYXLvH9xyOkdlJfe7k2hJ+kTXllteloZHgdGGPiubybW9dKfYCQxNj7a69v6Yh7Fn
HMWpf3hgRHwGMAxtWlAeiPhbv9o8MRo1Gv/8PrqO7s/IDaapUHXgwOhxSNmuIi+6+/sxDzdHjnme
AAtBS4eA/QDmI2OPoxy1GQQC3alcCrZkyqB0AHSx/jFHe1yz57oeI9dyR4+xvL1UyZIwAT3tSLPx
yI6X6AqdLzy7tTQbENPWFO0Qp8dcjlhGwHBhcxNaPBBqsEM34Qy470WHQl4t7JMJhoy0rVTMSF05
iYf8esZZeDRycXfkGNHLSy/VqgDkRKjhRFWIlOxrVdWDWUq0+Ker1XrmPz9mcSyldkeUkUZvls8v
aPno0PyQPtd2vYkRGr6Va/GHj57Dx8SoHWGFZnCeN5s7iA66SRVrUYgC7cUrTmF6MYru4vw3Ekx0
L9WdgJ2QIBHX2H1S/A6ixb8ggL2QGN2D7EM27rVLU9LSq6lMqCEcUSXF+hrjMQWqOt9OaUCBeQXU
ia/4vtt1Jw/N6hej5agu7+fpJQ0uIRLVWryKYMAHKqwQGhoeWl/hKeyYvs4GTDD2oZzUmafQe5Aj
4ODUCRFcjAMlmq4BCqXkeA0jY8ZAUhpQY6xDNIsUv49n3Wm12txK7sh5n6K3U6qTBXlbN+Y6XJMX
jHTqibk8FptETzbvyBmT/3ZzzOvkToRrGvj4jGnfkFJ8a7F4usp5ceCoFg2YZcxEGckYqY6m3Qnd
0qgIeq11nQscIbmti3skhIxZCDQfK/YQg6CNbmO1Bx8rFT2iba8kOB4OYol4aJ2QJTn6CYl3x0/1
8LnSTu+rzn58omNZ+MHNfsMxVSZV2FxjSOt0f3m6LuJDs5s58buHJDkPM3X0XLHqgPa+AVHydiQD
xZD8uJ4KAm7PLRKiiu+XmutojT4oAxKMasuB6s/jDiTgUqEov9n1i1Nina4r5P5s21y3RoZO2goh
/FFbfL5zbP2o5g+oM5p/ATyJHCi4U604y/nPJDHjknNfowzi9JAARMcP1ineG5drF8hXv/H7E7aY
vAmBb9TaVfeu5XudTytzFmIfhIvV74+FZJQv7LqeIzcxpwBc90SlHI1evR/2pyLfuOG2qJ5mANf9
bzQYxuq0mvlpGfWnQP2d1g3RhOXE4+1v5jHCKJ2kRW401QKYrqLRRXHRZDMzh/v/mJVR3w3rLADm
Aqw/IHsJ9+fVK1lfz/q0v1XRVqo9ITMy0V0rIRM7NYByyCE4lriiq25v+HCIpFjcVCQmOkW9Zj08
3k2DNA7Wla6Lk/D8e5fuLZIba6UgL8UhfipItzgmurN/zPFYZufuA5j3QZKvVR5HZX9ana8+8eDJ
PXXm5ndmWbF+8PXcMGsjy/Xkl7kUjAIVKn+Hoiwvp3Mrin8zqoNzYAS1lHpvLgLO8vT8vMnWryX5
3aW6R+yJbmOoz3vaChhFC40L2moDhAUc9R/VzQF1RoTVfjLBTpmiPzXZXvKOLfYkTbMfrpyZQgOn
1p2ZnFOnp/qIXUacr1PN7aYV2F2hdaMzX3ea9bvcXMniw9dtM0AOutDT43E/Mfa8l1gcVaUvZllE
MbkO61jQKO3VWbVfg/dX6UcPf2pBbLMxW+Nl+eu4bJ3P5ZToL41p/ggIrxgy+p7cAKKxtBGAj4y5
raTWu8RdgvMWPtLJoZBOj8+X9/v0CAbvlee30iRroMZB/BqqP+Y8sMGx3xemwJumS2AAmca40kUg
lLNrNe9Pyjw9i5firKXXf2G5gWFFkeXQzAfUxnsW2rDp+/wy7U9u7hOtW9Tyc9oZj49pLKuC8/8i
QvkcnFMvaWUQyD20Trbm+jTCIGZxPP2MBcN7qszWQjdmHRPlxCFLrSgr/RQQG2V9SQMOE6PsUyWI
hbTGW98G10mgtxr6v3XP06oUiKpS7pI+Ln1Xj0UY49W807SNH8yUiFRXdG6S2s8iK49SLHl+/F3C
yHcBqBLbsulSLox4M9/lz9siQQvFDNZ/IugXtHBZ+SbenHpUEiY/UHINyFJbAgpl6Ti18+w8Jj8W
b6IJGMvugKWLv7DwZaLqx7EX9LOTcd5Iur/EKgVz+bnn2LqxxoMhGXalUK6GhSr34DI3Y4KenvgV
K5Ff+J021IYxt3xHh1ESV44uXdyCzsSBP7fZ/b4CUkjvbRPGjRz3Du8NGXu80SqCNg76oGHTAaMy
ouflXZPLsxPaRlNy2S1sGNP11DKXHN38/lwokA7MQKIvHLvSpozaqNhnkfs1Bi4NqyTdy1rvee7O
iHN/T4KxYK7aJde2iODcL/sVMdfL7bHjiPuIINzTYJ5+L/f7CeDUMTeKynCuL8i6M0zOUY0I9T0R
RqcEH+7FBcjcp9WESC9btBDoBlpceK8a98CYJ3wyRZMivFAkpTci5lSSA28yn3fpzJPtdlWa1QW9
9HLfnY/zA8cYc37/xuDAFmvY2db3KX6/RCiZEL2yjxz7QuX/XiHvruImDwMKvtigI6ABBZnQSXhf
vziO8867CR4f1MgOqHhZH+eNjIsIf2m/gFrGm/0YKbXes0HZHBC4BFjT0aMrGPG37KQ2jmoJqerI
nofuM9JMf0+J0XM5SJGPlkCp323OtX4+v150Z5fqv3cbK8MwzxXTljt4aRyfnKczbAZ5mnlFKVPl
n51fnxpC1qYZkB8czfxunilzmIIA4CtdqscoTBLMK98tUoyEoBkDhhkBBulfHovcCNjaPRFGaXot
FyblLLlZyh+HHYC2rs7h4G3qyjis92FvaBnx0LqKrC6HMoc9iUn1Xxo6By+A8mVdH9Dzsi5zcrF8
u3JUHOnssCY/zXSB8dwf6DNVXj69HrNWqi5y9WGkXHZ3BrdumYG8ZhPgOBVTHPSz+uN5gxfDWpAn
RV8X5k9zq/OE9g+G8J97ZUdNS7XUvEsCcnmO6gZKcau98a9M1RcJRgOv0hyTbTQxbuQkTPWfgMUL
eGtlR8ra98fGKJ9WYRlwi6Wkp41hWdaH8GQ/rU065hXozzGnW4V7R8xze1UuitJlODTk9HprZ81w
SXbhJM4aNZsMHaB8jKHvYdg9f8zr20yjos1QQzn1q9rStdNj+f+Dlfy6I+bdlZsEK2LjEhydw+0G
U8cnlGbJxcm2BrcP5Xs0e88KY0pC9NYFQorTMzZXoEEEFoYedGIefXSYaQbvARgphN+TY4xKGkil
O5UgGatVTIwNrmuxeGp0+6NyDvAulxgw1jDgwXvY/uAv/XOk7HBNNy0xizQBm7Gny69LiKKKRrHS
4Qjj+AP6RYbxm1PsXJUxpo1MaEqmi/nOcFpeY4NAf+O7K/BFg3mku7jzC+1C5d04W6WOblbkWuYG
MU39mNmY2OQFHTymGJMhd5c27PK8O81/yIgyrUWsf0iGjSG4F4y88o6Qe1WM8RDns0pJZYhIkgKY
zNuU5yWm6/d7zlWNtBLeiSK73WB2ETPPo3QghrAZqAOgM9Y2ddPRFliWzMtT8d5TmTEagZL32jTK
8JbEaNC9vSWnD/KG/DhiKt3xDOOdY0e+9zndc8jYEe0iSf7cA8WQbIx2U1p4U3YGhwjnsWY3ZAUu
UrF1Buk4G+hhO5EFcv4Y6cXs8Eo1eXo8knO9Z4mxH2VYCu1MBUsrkHsFvYt1IB+uZZsJ+gOh15/7
9/cpZy3XqLkXBBULyqbYmXMLXgdeAIaoSvj3kBSlJukZUKqPj3Bcowe/z7xgWdslLvaz0taJZ0ww
vL7uFkjoSQTNQCqO0nF4Gk019psJGRBkRPEK1IAZEv9QMZS/gFJGA3vdUs3m5TFnVFUf0WEEMJKx
lqepcXCyIxntz8c/PpIBgywMuGCermxexAoWZdJjA4AnRqHXs6WoLx3tqSVcV3DUCA6IMYJXK105
x+ImlK8jpA1QJOQlJsbt0RcFto3Aq71JqgRgJ0MOaQez/kHNEZIHgBTh2b5RyzCgxbxTjdihCdLF
xWhWsMscVDsvZP/Ocy44enPL2Q30por+d/3iEYDt9uPrH6l+3F3/zd4Oft0rp00dUWf5efVXR+tr
6Fin3F7YSMSve701zO02NmLLQZTHY20k33hPnXmlFLWrKkHDCa7QtNwvohmm0AsMv1uVrpe/AZfo
vDvHH9MVdySI6swDnWJHFOOowNZyGhwFtR65LxUpsABTsC4ix+hxBP5miQfHqyWTJPSAs3xSdupC
RtaUI4PjfvtABhnjUMz6SVil9AQN1DLg5e4QW1UoZLSGvuwcXt2CZy5u8jRgqGiATg2IapoyUzDO
YP1lZA1T1pfGv8oCDHhjrIWsJZKSqBQeAlMCij6zX/Tlfl9xzOt4vPhFhh1PLLApIQvpEfpXMoUo
tEAsxAy8oHAi8hEsmTtpZ/H1Wy3/W+hWxtSUHXe5y88/mleMMXFf+FH3dsAT495e/Vk6i3MqFjF5
zkm1tuQ1vAoF6WAAPJnheckNu+lPPlApNvncAQoX8KG4LWSliFGS66o4atiuSJdLPzZa45HxgDvG
bJS5UMdyAK1C9EODnw+gmcF5MXXnc7XnIQqMJ8EG1BjHYqoGvSC7YMxArWBjxSZahxaH0rBfluay
I0cH4cnq/TGL434uslIAK5FU7LRn3hahuc6rbIboVQRu4i47nhaIT4QFMXF9DsaCPz/bW8aPQ3b8
sfkiy8hNdhEnmSrcyJ7POywjxhYCE069Lm+pU69/oo83Q5/51EFZhldUHKlfUAX5os7ESD6a+COh
qFAW06t1cHrdLMhVB/3TdstD5/qDu/hFi5GhANurPLkHrdXzqjJoZ5hPrINdodQA22nC8X58tH8Q
2i+CjBjlnpRPCxo804gTZhMwrHPDRv5rP99yaHGlh3FNxVgrsUCGvupT+4yZvg11hl3rp21uf5nw
hk3D4XBHf/G79n9xx7xDjdoEwZV633jJSQyRQeuG/auwuSj/f/AZvigxDmseT7F6bgLT9ly9KUSE
dizsxOnh6f/EnpBelyzARnHY+8Mz+0WUeYqUS/l3MrU0K2N1QYeKuiY2Zl1rXX+XF3vPeH/mdYRx
1AF1dpz54K2tqovUaNSXLQzjPNU3irNDH3VpXO2aw98fnvX/8aewu1WFixLHMY1lXrWdayyIhJy7
fouoeY1mIj2qP0uKMmVMTOW3gDq40ODTsIwdddEPsW35q1ckOZGBAX/rtenMdP3oGMBZc3xjH/3g
pdDGs4P/mBqFnayHSVfiQqEPJHTfOvkE+RjSL5E/4J7t+Fv8dbaMpWkmykRUCiqwQCbAoGXiIMBW
t5wXY84jw9gXVfTEtmhBRg2JdsH02bnTxbeYVEbk41909BUDayVZJCo+Y/Fm2+uX5RJx0dE0yeJi
ucbb208MsJzRD6vt07X+7iJoXi5NhM/YQc8J18cTVIMLYEzUZO6WgUuz2wZg9bIFppwncBv2HLM0
HqJ9nT1jlnxMYV5dmnRIMXKrT16nlr53eKBe1OI8kmjGIimzJFU9GkL3i9xwCcU6fczGeMJmcFiM
+Wk8oRLKK9gICZKH+zN6VSh23gFTZqSCqm5N3X8CtORxv+Ki1I6nOf45QrYsG2Syq01phLgB1VLX
zOmbvvQqjk/HMevY0H1v7EK1DANsYYSWIJMIHwveqt2QNRKyhX4EKASvhMMx6VgNe08w7a6IfAOk
3FavOR3FhoN1eJoDwUkgn0vsVjgG9uNb5In8LT4Y2PM6u6Kd6VYLnC/dlsz2sANyi3jD+I+EGItT
XaZZV9GwOrXdFzz32G7gHLmC8dhXVNgibTC9hqp4hWA8rzJgoGjb6Yt/jPT9zTd8zNEtHn+gYjdM
u8HRNRPB8+UJlY7nzWaGJx+LdYgd6omD2vBRd8QXhScgnHfq9mQOSIay2s60BIe4uqClVy8N77Tn
mafHXhOWvNzLoAck+yqMwdbG8B2kPnbx+TP/ieUaCCm48Le3pTiPDpGxIpdKbJNZAom/WsbrCnOT
m91pcfA3H6dod0BvUieSjw9C9BIt5kAS09arY3jsHId3shxXWGGTdEGJ6DShqlcYq/Przjo9YWcP
Hv3jXllEOscZ5qndLRIYXGQn+n2UU7YnjpVdiOuIpk6xaTmXyXkF2Dyd7AfYJ02r3IDCbQxpo2ak
j4wpT7d5ZJgYKajdvwsuliU7KKRr+oHov5ao4UP3eC4oRwduofHg6Hrvf4ZktUGl230CYNxjxeY5
nmwirqmQ5Snn0LLONpBQ2i0Cq1q9werTQQderzfHYrHZuGuUyb16hST4yw+Mir9zeOFdDeNsyFks
ejmtoRto36bPCdrHbZPeDCpvzxxi9MceKDObiLtcoxavJXgBEsHrCXlTd72+lTlW8W9eOukPmat/
fAAWCrbLNF/MqGzXsTGVSTJ3AtmJrutIO4o5ZD2X7KQ6dBh4460a55wpm5xLmnA2bWZgc9V+Ci/F
9pOjtSPzzcOcw7ell3XtR0FC3eb41wbd56FuL6yNZFsQxYNno/xMtiYGmVryiQYrjvRziTM+SDZB
73NRgrvUPKNccXq1jJW0meVGq/eZ6dZ7dad3P42983mMNkEKs7X6j9aRTdtVdTDvVXRK0PoPQJnh
JaPdI8IfDq9/SLP+I0O3Ob2BLSkScXYtJXqT/i+0kSm6cEbXGocKT1yYIAhRXZBigS16f1I9c+Yk
PXW8nnGOTRSZwKW7KKo/DdG2gqjcXyq2w7NSvLifXW43S7RA9kpQOG/i7VR/JRlyUgAEtycLjhHh
GES2Ba4WpaqeUyCRVsfmi7VHQvtgP22LAyr3HFLUf39gr25pgcH1e2Edti2ek5NhtHPSo4ec/EIm
88JxsjkCIDE5k2iS15XfgyMEkylgbRGsSJyaDie7BhDle69NnEwzNeqQJG11ANsYO2xs9cgH4mmC
KdJtcGtDKLGWjQcSPx6yiNjIpskYolNvgjM4Q8GbuYpHzbDmPFuheZobH0jUmKja02wJv6d41D0d
0GO0yb1OLmWQ4M5ksro62o/w92OhGA/6BgQYXaowGhFhwhySjikg6/U3gj5UHSNCXraole1X/04K
BwSZJzoRlVCtXXqCZLGwXQtdU8Q1u8NjvkbVakCFCungntQsTq6pT9363gBOHM9kjyY1Bj/P+vFe
FF20nKrSfO/bEbmVBDiGlCdrrI+OjRJ/BwvnFVC6aHP8B8LxtV7ozhGZIR5Po1mGL55YJ73tRfXS
0uz4Zf0bV6NgD/RqDiwXzZi9lLxK3KgJHxBjnl15qiWC8BcxYxNZ0zfH4PEzau4GJBg3PZqHmubf
spySPjv8RJYfASrPPb+Fvd+M6oCKdC9oddSUsS/i1CLjFet8Pq6AvyKA50ELj5eZj4WaS4yxBrnX
dp2ogphxPhfrmKxaXUJnqCW9TNVdvnDK2uJQpJ//iD3WPOSJABg9UAyBlJ/aBNlhgoKJIy940s67
LsYuYN8XXGna0IsiOgZ10BJlyyg5r1EsQViqLVoMvj4/5o4nhIyRmKB5JEkrqsVSQSYhZk+4JSfe
+TGGQvS1rNGoECYLf3NdafoV/cOf1LkL8D9H5MdzNF/CyLrqdX+d55oGas8b5PVxhMCQNQ4AwMIf
VJ4owgLWCtRkipL046McL9EOSDMvciiEk6DTICgFYEopUKmCPGmra8ds55Hu6a21mmW/FDdeCBfa
cR5TH59WGFBnzUmYp01M+1VXr/FHacmQ0L1qPvNgM8YTGQM6jE2R+s4T0h4HLBIXkPbbuMXynaVz
9HnJ2PEEzYASY1d8odLaQKKyuaHtgUCSD6ELS9TVHB7uy3jH1oAWY1akWIzl6QU+QGGcaxNlLjzM
FcEqCozJoQTEuSuO1n3z3lMPC2Cp6TfQ+vjbg+O2OKAQgtYBbJzn2mfOS8168vJcdidVB2q1vsmJ
Z85sLLjh6N14KWtwgIwhUcBQndPMeb2M1lh78Cmu5Jh4WNi3xQ6dT64PxWOKsSrX2p1OfQX0btPT
kaG9Tp4e3xLPL2S9+D4UKVMgYe1iE0muhryhxVclW6R69454ekyOIxOsPw8c2UQVXcrQJjJm24TM
D9wMCsclZIdSar/thIoeGrrsyOGDjiKY6FY29wXn0eQRYoxEOtdKRclAaIMNtgufg6bD+3XGMGSB
KIgqTViv5sAzLRePL4JnSW+bMAaOcyRoWVIK+Plab5fGlS48f+uX+UJf8Vx0qhTfXYs5IilJowuu
GZvty+iQygPEcOpHbeipgV0OvI2Loxk68YsEcxPuZC6kagIS1mwlPEVE4JoXHhPMbZQ95n1jF14L
Wp43m/o1MEQANvzsSGJjExu6oZAv4tzQuKP0xRRjrVU1bAuxA0nhNcIa4fWT+bLUOQ/qeOwhYSkU
0GQBnMvOmcx69TJrspr6fTHp9A38MfTLVATzT5gDxDPE8R9GDcCAHuM+zFoxruio46l/izC4Iy5h
NznnxiPByJtYNH7eaA29KuAJoI1sh1mJBbKNyLfhYQ151Yhxbwz7fURN1AC2zGKRyWUnpT2FB631
mPgl6R0KJ0K9steLofor9215xIyGbyUbMVjteQ1so6I5IM8Ifzd3k6a+gPzO28NF+fQ4D/l4EmZA
gJH9yWWuNjOXIpOSy3pz0XdWYNQ/FuQwfUcn4NU+Yvgq+sFLwYxnMQdkGfnHYSte18+vp6vRk/iH
b6PPtqzg1XL4G5WXAZ35fWSXaNfJNFaxO+/5WcGtqUa3y39yZHL0IR/QYIIe2mJYKTl4WRkuEIvQ
/oKyt/zyziFDb+KbqR2QoaIyMOrYz1pcJLp3MD/4WNZyuPUwomR17HgMUSV6RIke6oASylVtpMRg
KGiASVaVOrHCD8/25AUvtLqViv5MSmB7swRZveTzHuK3QlPo/CMUgHct+XbhIXueXgg2t1CU74s1
3b4beyXAbPZK5ojIuOP3z8EKbNNW4ldl2c1wsIYRZYSgwS8hyeF45K7b4Ui9wPZsZcBiCTUX6wZX
WbNC5SyG7XCUxZ4jKaPexYAhxmi0QdROQqCCnYLI8hKPlE1EAsD4NgtpSmazpW+I85VbnX9M+qdK
tFp1wfmAx6L6HddCrC59EtBb3Uz17KX0txHwRzoFOULXVDJe3Dpe/RwwzFiTHgXDYqbhXCV/oU4T
Mgv12hbeiuda1KcS8XNytZfC+3XVm/LlPOfFeaMeyoA8Y2S0VnHnrQRA5fjTD4n/tPR4T/l4JDkg
wdgYD3uilTKAjGKuGDBP4QpPOcESG2X5SzSPBncoi8cSY2xCOfGmSkRv0Gh/YccwTY+3xtUsiKNz
DJvAo8WYm8bD0hzVB61ng+55SE3sfjHS7ea17nX1SNLFep2ZtTXfyQXAC0KDl3jg0Gc7s/xiDpDt
EtKTGNXvrYln6LE68Bhke7LqOM9aLaSP0PnsLhe+CfttCQsU7miKw0idlbOcW45ucFMdVPIemFe2
OesKsGs/pYphbLL3xZWc6g+PWJnjSjqgtR359JjT8cDjS0zZ1iw1DNBhdL3RS0lrXrAXI1zPrQRp
Mg6lxw+7wNZwMl/G3lZq46hf1ulYQbvOnLeI0I7b7a8UC7ANjnc7njcaMMdYmTSdp5nkQ81T81n6
rJZZRJbcWa7HDp9wyx4P3t5I88ta6uHwYQJ+8ibp12XcYC/049PjPBA3ezogcm3UPguodluHz8e/
PN7iMDgkxnBkdRvlGV1nUBi1YnS+Hh4UyS5cs8lJ9qxt0BRVOykPB48reIwNUfNJmjQVju1ygZNH
bJgr9H4hsccbmuFoFFvPqcXieg3p/YS/gmP/y3l8fBxTxJZvxGTui9MOF7NxbUuxYo6p5QgX21ul
KmHuS/SU0PcXorD/AlC2xwxwJOsWbgwkS+4mMy9LwYC7wPRHuXz865xoDACo957prKmbTmmpdpw3
7ZJ2Y1frxLfKSAegJFpN90ddN1+2BzuTeQZnNGL/Emy2wwpriARNrqjBWZ7VPSKlrDXeebOw4yH7
gAoVv8H5SVmD8a8YDAJleWa9UoADG6DKKJ9g343O7SCk5/Xgfbi9XANygA7xWz+k5xkZRUV0geAc
kS1GYZLrZvMOkLEMs4mHOawJLENdkPM5jY+ZEzz37vHCi/l4hpptswon86qoqXkrrHLjItlR2Hwg
isdRH7Z739+UMEtdT6TbUjosWvqZb/KG6Hs+GY7KssOOybUU1FpALNYuN3NdfQr1BvU7zHN1Bk5u
JT5x+1t58RCLXTsNxWkUSyCpOMgYmwTTDI7uWe+8ti3eW8H2TGnyNJiVVKVa2UixRnd7fJffUVCj
dcL/GBOxbVNyK077vIL0hSho+c8NtvI1RoNVYh0w3gqiVktzaj22Vjcf5IF23QBUB9oV+mHquRFo
ijXAQw4ReasA1QToIc6rwTG6bDEmrUVBmgRYqqRVxHdJyTPqf4iv0EWCTS2qJrFTPrnfNImgYWkK
0EKMxJocws2Ljr1vy6NvGVz8xfGyBUA9/0eOsfK1kqo1NrzTQgKdKNyHq5O6kN58rCrUDGcZEOfo
7DlP4x8u64so493V2XSmxXQpSb9bWQtrovcHLLP/5Fp4Gnx/F4ovOoyFL7u4EZsJPcsVwDl3C9dA
yzhFpCqwrQ04elyC49mcL4LU5xhIYQUoy+z/SLuS5baVZPtFiMA8bAsjSVESRUqitEFYloWRmIiJ
+Pp3it19BZfRrBfuu7kLRyiZhayTWTmcjEMIbNAOSeffMKBJCTRppAy/AreCcXqHY/rLgcy3UAbs
RcwkdYoJk3zZQKS3HQbs2nwM97Ijgk7f3tUb3ubQ/4L63yKZELAW6zYeRHxAEMycifl4R6nuQPLF
0WzZZf4jhn0txmDUmxr68HjJ77YXe/KQLyq3l4SuGeaOg3KM5arz7NtZZ0HR5FSgy8E87704qD+y
jITej7JzOXrxLh37VIwysS1UuqIKc0PRRvM8jJ4HK7JGr8H++b5bKYgMeO09y8H091lS9WfqCZUU
qmYJKzkZToj103HC0YqHXOwz0QixetroKZRg16pMjqqPyu7LYPq6h3S6w/EyPNtgMKS0smhA8Q1A
vMGoX/J62/Suvv4GdLBvwz5UoiLTrhDlHOU1tmhjyegHpdwaMXGS2C3Gy+9OK/T25KDfcnIfc5+3
fwL3PBkwqVq1SrIRGlZ3p/uPwgGGnO/uXu/gDgJeW+3iE98wTGy5NLHolA32a6xZlasqRX/oGfxl
2KTggdIEGeDbKi0GWDMpzDfLx0E9DTI4MoXWzjW3Ll0NS8DSVVptTi3HHBcb1TVdMei2I2xZY1n6
wURQx/qFTss7wKj+o7RBXwb8t+5/6c4j2pMjr9tEnn7/GYHw1HQ5n2/pvs3FM76n0GoTdS6Ixw7V
Ep1Z8a/bZ7lYTZoLYMxDCpMLyMZRAdxsvQ/vl75qA9rQi9JmAWP8fBG82wIXM+pzgYyfkYxToQ8n
1APBU7RR3SpIHoPNy20hSxYyl8E4lnFsVUtMION49JwR/FRpzXk1L6YvZiJYKv2sbYZUoR9ms632
6Wv9E/0Z0dn+5C5FXvLLc0H0kTZD3L6TejOhdA0YUwjXofOIBqGc3NGYNNBdzsFRc2Lxai6MRiYz
YebYjUoyQtjZxbi2y/Meiw8VQ9E0EP9LqG+z2RIp6iTQTou0zcHARLbUEhPEaw102QkVwegFR58l
Q5jLY/TpZbRxDwnkKQlJX3MS7wrwot42tsUrNBfC+MRIaoaxlyGk8Y4bRGud+168Ja78drZIsmo1
JP0H6PYVhKKd+jWXGOLqRdivNv8B1MnNvtoQtYmuCRNAIkN+ZftR+wTPQMknkxsEEqdFifsNGfg9
D4KGwgbUhTB364DbXT/Q5N0FWnLQbzHEN1QZtWVJNxTZZJ7siiwJUz3Q7wfFjtK/QTC9J5dXHmZc
n/9/nOJMFnPRLhgwOIVnyHrZGMR7rx6NIH0YUYtzGtC1OfvQRRPg3tY98ATCqXHzyMsHO/sBjLFm
GSboBgk/wDm+h+BBxAsjQDRs8GKepUs+P1TGXvXoVCqnCnI24H6pXqP97fuweOdmajDWWGbCGI4N
/nyOd5K46hw3aLgcz0u5nLkOjBF2cVmCTEPCWaHb631FEr+3VefutcA0rd0RaTVwAsXF1MdcIj3V
2SWborKswxISaTri6HmCe/bIfs+dgeJpxjjkMVEHGRtiKMUT5r0tSLHX6tPtT7TovebKME5YNS6j
lCNvTaMajGxiIb1K5FcOMC6GnnMpjBseKmmK0EAAKRW6kyeYw8kuNr77vA4ijwcV9Hb8cX0Ro6Fp
yjQxJsQI08sCc1aaAmEtXaLhSih8BgBEzslRw7ohhk0iWqGVqqKkQgztZzqOjnGvEnSXozb3V8f3
rRGbSDyPuRaak0E18raFg1p4Yz/aJEZI/Tn+P/ryl9F2JpABoCiWM1mLZDrehRGy44fiqE6OztMv
nmqLbevGTBIDQadcTK0swyniKiHbED+ewWowoYVk8yiicg18TfbiBnI/dZd3kTmGwuYVS7M6m2Gt
g2LfCR8n/26/Dr60lWnzPh/1F7cshYEoMNBb2dRDzmZYWx5GAl6nnWTvNLQs3rbJ5QBkdpoMNCWJ
nJ1rC6f5kiFPjwY7b8Q8o2X7vn+Pu/a1C0z7tkiuqTAoVeltOdYZTMVpHO3a2Dd6iiOvihfZWfNO
chESZ/oxaKXEcmTGLS6C01MeA+W+PAoaUJ7b4M273AyGqJNeF6kJjBeRdOhXwn2+Of+8/xqQu6y5
W3J4n01lgptekKr0NOIM63flFXNfqkJalzy7foUAvwUVRmCq/g6JdkBNzc0QL7rp70Nle7+rMVUT
qYH0l7OLleLRvbftfOVEsHNq2r2Jr7sXXufxsteZiWTwJQQlaCFifTBtHQNoPr0BNb+wBuKF+yE5
d1xl8CU/YVa0Pms4WpfSu1YtEVz1Nfi8fQuWnmYzFFPV30MCtEQKZTjg3tWKn7S+gHnKlfhqtdvb
YhbjNfRrY+EYNjlqInO9ERib5iSb6Dz2p/uAPxq6fFjff5+5y1krynqv4+/XrgP+aLoso/MuDuZQ
b+uxHODOFGHucQISij60IAhN7raTPUXraDuJtt6RZrtD5f9eO4yctv3/AlTfyjFX2uibPJUUyNRA
vk1EF4ucUYT+aZJ1XJPPTy6rwKJN6ArMWJRwbiZzmCoWOfchtbwGkelH8XB61jBX0SIV2z5XdgQa
a/7IJdXhD0+jW6aJjn7k3q4EabPQVMZYQmuF2C8KMgXwfwtEC2LJlldjgwU5F5J5wS63ZfGvfMBM
LHOd42bqrUROJ0SquGNSar8+20G3CRQuMGv0vt7SkLnPSotdPHIKUY7+XhLFKxwsH/GeMCTx+gsF
1kf39e3iSXZIntfrNTpOj/RpgxAG1a/PT3C52fdveEvtADQc37tsX7NDYDAgQsI/M0v8sq0SaEC0
eyxQBF2GtOLcHfp3bp0AE010ImjWRPqNodq23MoKiVZ2ZX8pj+VGdznCFv3gTCkGcQa112s5h1KI
PI/YeoRkwr2EA8xtXnp6kRQRK9v+sV3mvoRT3Jv6hYoCC47pHxXspIgyN7wLKLNPENggt22JPmDQ
H6P+NC7EYimMd3QbvMe5+alFqJ39GhahjDjSchFLc4/O+7RROs+yr+4/flYjwp1Yuoaatz4qA06t
YLSSrEAcrdJOTuytnlbxg1nYyIolqRMAFEPblIMKrBQw4/2abpzavfAi4sVQ4FtrNpcpDkosZQls
C59gcN/P2BAW3ik+putR36R7vD7/7hk1E0mD5xlkTefUvOQXaB5mxKvXYkoExCC+m2BbR6C9ddxu
As6XNRiwisIY4zYCBG5UH8GHdELNZS1uEmygAl/FJy+btJwumCnIIJaaYlPo1FN5aJNP95eHIACZ
Jwd9OMBvMOCTVclYagaEoIB6AoUoyrTc/DMHeg0GeJCql9Oujeia4o1neZpou3Bk4H3lcWLwoNRg
UKcT4DuFM7R5QTyKnSojicDDT4feOcd2TTPfuHfsbuzTYPTo7g1p58Bgp3cG5pKAOsjYSvciqLvP
q68dSjmhrbvcyJSD4waDMFrYnUWhwXFmWNbhJDvlic5dYvzELgTyv8G4wcBLquoRLjaV1ZDNcSsX
tvhZocSOFaZEc/7uTfht8myytiqK1igy6qTfz372HG1BwLgHfdNAhDtetmc5zPrHbZgMfiRFfKqG
EpC1BWZ5HwVevMUGHKfJPtj8ZYQ804wBD8zkXjIB7Dq0iTF+mPCkxgnyBsd49m8ykDGOlmyWEYVh
J9uNBuoiaJB0kC/gbZ/gSmJwoxtkU+4a2D9GrK5pRvAf3aFYsOHiPD2ZGzfNZNDDyKJMSdV4QkEJ
vTOgpqIk3IhbeD0zPLw1GfCQiyoXUgW2vjmetz0pgoqAj0jmzjMvdl3MAhY2wA/VsihOPc7u4scl
QTCWuIJrWHZ4V7SkujhVQ3RyvkO09LmJk3urt2/f6msz360jZRBEMKwyTC8wEyR7MCKq28oGm5Rz
J3FBo7YKazsE2bE3oDFUTtzINgN41AixBH3v8JmSuLbEgEwnyadMr3HrL2vPq23rglXx4FYWVqiQ
YKvibeWXU8rfN5HdYJxN0lQqIuwJCcotFkatwPC8fXo1CXaXWatPjjRqNOxRmyrWYOiKiT3c1wft
LEqpO1nrJyNHOKg45VbBoKAfJA+F/ZluP/HM4UhbuitzaYwJT0jilb0FaZiqIYWT2K8XRCfcF+pS
XnIuhom4p7zs0ZVyugYNAsnABxlcPng1pkWzmEthrLSIi6QYtGv8gwb/BBxuIKdHNYtbIF9swJ5L
YgzwUqdS1ofQp0F5sJ2w8g1z7TZtdMT74QtvFgvrRnnfaumFNBN6/VEzy8i1IrzEGv1WR6cXod9d
THkS8UD65BkhTxTj6jRzKkCxAlE0uXt0LKQvBnI+qidIe/nMj/+bFbITB4aE7EVDP1zox3tlIvoJ
dV1abUh5/B2L3VHzQ2QcXgMW9Mg8Q7OLX2OEbONhstjE5gv0OkZEs5waXfS2uKHijZWBFuPwmvTl
8sssxoPzH8L4wyyW+7ilN8/ZOm1LIB1ryvHfF3IGSMB+vnAC0MUmGFM1LbzuNB3ddMztiE+ClgjV
GUE1Jqhhrf9hWuJ8S/q7/8SvbzHM1YisthPMvgB+YbYLA/egy3um5RxeNMaRw94GVZqk1qRXEO+Q
aBdhXVECskOCg7ut0KLznZ3b9UPOrp0RoyEgUqAQ/K5HmZbGYAQPPLJ51OcgLbDh5XgX5zjnIilq
z0RWGvZYmTlEorEZVDbvW8U7rbVttxJRiUvgV53bOi52xc4FMrdC6XvBHAaqY/5Qg0Y52F18jgje
96L/PtNpuKhT3nUVdDpOd1lNrF2KaIn2jTqfvC1C0rIT/ccI2TGcXNUzUexh6y9HQJajoyMA9EYB
mBc4WlFrvmHt18n1mVaaKUa6nNT0/eiI9kNslzVpAvVgrL/2xhvdC/v/2AzL047xpoIm6+BxgtDp
4QX7HGiKOXWqTXaXHcCrwmt9XOSMmhsHAxxRWyZFLlFrPHr9Pg0dhHlY2YWa8Ovn1xeXuH85JPn+
dgyAiOcIFWgV4igfydFBrBkY9nDgAshiTGIqMhjRLcRbImOQl/Np1BvVRCoZ7GXDTnO1tZ3KXu5z
39+LGs0kMQ+STs7UyIRSOEDtNcUAFYanhBV4CjhQtVTs0tABK6lY9CKZWFX5+x2T41PRhq2Ka6z6
h+rDehremhptQ5vo47bdL9URf5PEBAhjowtCYWqQtDk+eB+H9vXJcn/9JHjpg8Q+tweicSPjhbuG
mTdJlExLp8UV5oOFYlzWZWRNBx25mheBlHY92CbIdN3aed5X28r/9yznJw+8luI91MBADiAbiiqi
kfD3g00ul5OUqaUIQPbC9YGutyZvF+f+B7aAcLn9rhNNDKj8Jo2B/6gqmvwyduI1RVtiJRlu+A/L
O5OPiKTeE3hs8uvOwbcfzb3pYeSvssG/Emzw1Lr9mZeeProMxWWwUEiGfjWDGbwlvVZ1xRCLqJ5t
trJbqyiEI6oWITH4slZ0ERNHIgUTRvffJDIfuRUvyThidcchf0Rh2DDAt4p0MHqeLq87xNUv/ETL
Qqz7m0Tmdl56IY2mMBVpKXKrOOGBMp8h3cJdbrwUSfwmieL67DSL/DSB5DeDFfXIzz5MkyN/vgZ2
F1iHT/hBmRIM2ugW5XkpdcFh6LIkW6gOg+IJJvy74KaUFTzzchiURkavhxFPd6DTcbHq3iDwkKlN
q6PIymBSoPbNNxNdAR/5q+Xb6WgPmwDLbkCJbccv1ZN9etg7PS9tuNTy/tsvZD5CH5+GBiux8Au7
NQoTWFWxhb1Njd+64ArE0djENu9OKtHork3zA4yMPa/vfQk+f/sRzPepMzU7xSKOCXTWGsHwLmoS
nklSbrhFz/sPI599D8aBp2lklY1VQFu8uvu9/HY6uM9f9Qfveb9U6fpNI8Z1D9OE0C6GRt3acQKr
BfE4qrXhbrvRiEJiDDZWXra1MFWAiNbHCuct9pTAIIQXIwtsbtV46dHz2+9hfLucwRPrPf3MjvOh
vk0fugMeFrBdtqTHyCPNGW1Ci5PAWXrzzaWyTS/COZTPuUSlbraX+2Qn16AFjJ1HdeVHdyPSBNjM
FbsXgsURaN87bz4j57LpPnjQtgg031+d7X5JjSgeLRM/44IiIrIgfhOE3ogtqxZWr3FglAbsNyyM
ZdwbojK39LwW4Z9x3cPU6Z8CJCa4g27LmDZTink5yF2sNkJ3FeQhLZ4rRIqQFh9tAeMcGOiwoVxU
cHeNXQ/rloIMpGUgYxLLvoKCJbm42bq0pyAiHw9eXBENrTf3eU5KB0Fq5e/Xo2/fg7PJ7hLQYVGE
pY96lOxNO3v9m+LVb9bGQFl1Licr1nHngKdHVK8w44Xdeny/xQGRK+jPvImRZhFYJnDy4e4iVeQU
RsQMv05OlHpx+WMISTQ5QkqwTsNaX9R3joEtxLS/aclAWFlZai+GOH8ko0RbSDz1U03QJTqVHu/e
cLyXyoAYBg7zQjLop3bo4lA3wrT+HX3OdUHs8yCT/u4/7EpRdNEyJVkz2MYnoRO682DgVPOLZ5F8
uNfDH+LGMNy/Ob+ZHOb8jFEKcXqQ8+I5YUqQJRHRO0ztkiNoEQlmgpjTG5RxsOJzQ0+POvhs3Xlv
MbzBbTFL3bUID7/PjUF2ZAxbLQwhprNbx7vcK5sQ5I535OcKnqUgQbu9Zi7yLTdZsmiJ35LZUdtU
NaO+7yB5xFq011+hF32mZBrtHADEXcO2eOlmwpiHQKeDC0OyKNzJ7tlO4LdCwAyWJ+251fyF9+n8
RK/Ryux+51UfY70K9FLIdiOhkV1z3xqfl8DgnR6D35oRappaQYrwgOjqDdPQ6HdB+4V92z6WUlq/
acPitdWAAZbau27YjvwrdMCnrVaYUu5WghN80laX5GG340hddLmzz8VgsSkXdT4k9Ax7O38w7zpP
Prb3TvX8JTifsc9dX71UgvhNTSaEPJknqakMCAQpgeSct11H9l/dB7CKu3ZcWsTFmXIMhJzPhWie
NCoLS6nea+KtIpKD623PzQ8uETD+phYDIuKUYgjhBFGV03p0y2lS2xgstohuZ67wdEo2k93svqbn
YF/4XwZtHeJ4ASrhBi5f7Wt2G7BlKLYsaj/0HVra+s8XXgfa0iN/ruT132ciTLBwnOoWIjr7ugEY
r21hwmj7VwD+TPuTR3WzHDoh72TiZS1KkslciVOmCecBsyoHfd1UZNiWv7Lt6flnHKzbzNl3D3jz
bmhBk3OSSy2xujyTy1yK0ehSqWohN77bHJsDElLKGokMe48mQs4FXEjZ/CaKuQ5iNDbJWYCojOQH
6R7l/v0n54ovIvJMG+YWZGHUVKYJEZWzfehfDRejcvsg93n5wuUn6kwQcwfMWsy1Tr0gMmgCJCZP
JPtCVQhze7SHUHYbk0hPjds52cF1K8yge8JuwDOfPPN6mpeugiLpItanoYCE1AyuysxOEyMWQ02f
aDKqymylJg4vCFrM+yiyjNeYhP+pLJX+Ocuis9ia9LZ5T2HvhmjqbXz7azegCQUjwJxvuBR0zcUx
R6toZXq5lBCXEef9fSIPPtinc3L/HHA7hhafoHNZTKAiXAQ48TNVDW/g7fHh4IHu2g8DFQwnSJ5z
46/Fr/V9lOzjM0fi19Tyfx2lbo8nBEN4aR8if3RBsfq5i3m5lOvbjoXKmYbsOzNXwglvAwP3OyHK
RzatBclNsKt9bW7Wro/xvl/kLiT3a0JZhnR9vXOQyvvUn0CL9iMCO4nD+bpLIDD/PTQEmdmrbDZC
LdETF09uc974/lMM/t6fb/YFrZBfdit7fzXEq89lMmGNcFFSLT/jDDbHY4wkMXm9X8tBeM8Jn3iq
MRBuKsKpqXOIwe3vJKy2SsZdK/+IBFtsfMu4u32SPNtlGfsNRY8idNjh5h8iQhehuVZqr3yfoAUc
T73CTn8Bw2suT89SpKHIaEiRJJoM1pnT7FGLxN6QEI8VAczK5AjSOUw7liMZaxulGZ7BLMWkc3HM
qZ56eKfzGeIQRPV3Y2qngb0LMca2un2ey1fzWy3GEYZGWfZnapjG0x4NipgYvf33Fz3tXBHG/clh
noBwS4Aizijb8V7y9eNa/cDe+yB64A53LcbYc3GMK4xaWU9NCjVYips7TqUGFy+y3Yv3Vq/W7XvA
HR9fYlrENfs+QQa4T+lgYkQCCqJQXThY/4MdRJQy0n+kuwNsWh0fiOl2RHd5Z7v0PJqLZnD8ImeR
bOaxdHi5+HDHWN6YDUTnmT7HRNg29aY0z0pZ4Ujb/eCAnAINBhwIWXw5zxQxqKIzeKzPQ3WZsOYF
AQylqgTBuU2HKZ/MO5BHYDffjz1WNX9yv91SzX/+7djudKVPLmNpRjhAp3MFfDlk7Xxe2L5UPP5N
CgMdxSRrTV/AQl6c9zwl2NMcPYrkWSTonYgcuh2LF97Sv/in+/vHJtky4WiOldJYOM+uIRIJV9OJ
9mqggoCa6xfn4y2WDBTszUBdRUVnDUvVk06NXo/aSTp0F9sRnyVar7ovH23T49H3LXWb6nNRDJj0
bSv3upVL1KU5YrRKMDTpdg/ri+RyW80WEXimFoMkppy32J9RwDaOTuY2gWI74C3jPA4Wo76ZEAY8
9GEc5HMHIY5ZE/GnHuxPrxwApp7iD1uYiWBAolerKc8afJ4BthBE7uFMattcGe+SvW51LvXLsrV/
y2Phoq5EuRlMfCPU05SNFFSP1cmu6soVLCc+bcbJ7QfSeFbmgFhfrjC5qaRu2T3eVvsant9Qm4WU
osDODAVJ08Pm7GLUveqBKnRiuovIS+hjxoEUH09PKCY7qaeBXko/JEfMkK3Wbr3SS9KtEOVze3IW
AXt2NkwYqJ+KqtMuqXSoTJINwTTZSDVdyJd+4rh13k0xGMyxag1XRcBXKGQntjBWGsS7YP28rivC
5d6jFnTrqJlYRcs745RccNQ0L7LdrlKQnfXEv7t7W6+5LI1LPXxzDGAHYxJhOiGVC2nbMSHYdZna
6jF85VHILWYmFM1QkJsAt4XOrjvXu6hVurTEtbGje8Wp/XClPBXB+KTSpbsNHrWol6F+onxmRH++
bbzL/nAmnLmzSdrroVrUEqIY0BtvH3T7AdHuU4vcVuOONq3OB4769Fdu41ssS7JR5VLdYhuWdNCq
oAju7TGy1Q3aKuhykb8qAM8O+FqxnPn8MZRaJZRwwGhk2fZeSbB+y+od5P83XPKzRQvVVSSZwI+H
ph3mPDUF5BPhpaF+w5Nd3caD9+knwTqx9f4LRKm3v96yQ/yWxh5jIodVd7qcJSSXaFEuWo8fdEQ1
qxz0EXBkLTqQmSwmcrJOVjVpCjTbbtPI0QdXldFEW3vP7fs+w1oYn+exlvMiM4kMhqVNWGhTA+0U
0nuFbN+tQW/rjq5soXjjfE772xpyPp3CAFnaVGE5KYN08Aa/CFRvL3K2a3M/FwNfySmbhHyAhEZw
Lo8t+GUzbNBZbXhTg8uYPDs55q1VxKmqdAVOzkGaLnFRJMYYJLrl+eToiyH7TBITJ7VncBdo51FC
Muno0JfqQSKH+rm0V+ad/8O2s4dgn7t7RJ+8Pptl3JyJZsOmThsyeWih5OZ9++4dLjXBJkVi50FM
RNqrvwt4sMW7A0wQNWWnKlRbaItz1SRbrEnyXGzo9P/+0pJ9uu4+yo/bVrlYeAArxH8Qhd0uH0tG
rFQWZIo+XuhoTxvcZGs1tuDb52qd2/wk2mI8+i2RTaJ1ylAYsQYzfQF5T2yjX37y69X5w+Q9K69X
6g9/PpPEYEra/Oc8tRKsFKhweBSdX/o3dCVtC8960p5+PR2wVbJ7HgMhRoNQudIHVK9471tqprd+
CAM1ctmqzShRWwKrQ/OQewUo/Y7Xj0opTtHLwfmqnHvD8pcYUdOUeYob2qJz33tvVxY5I22/GRBp
eGv9A1U6jsTFl9rsrBnwyZsusZSxozdVesCC68u1BU09TA33la3wjpPBH/kcW6I5QVbtNh5dCnEs
7i62CW7mkmCITvJB4vY2uu6rr4JSCLM1WIiL0o/lOBveQfOMmQEoTVZ1PY5wfYo7amMfZ1t/aHBh
uS9GqtMtE2LgSEIL/Cm0oDOI7FUftIlgXUtfK/jIwrX/V3tlgKgNJalQDAhLc3u78T5qza4q37x3
0JWa2snfMGzrMxBSmbCmpNyNughz3SA6xLsuIZYNDxmEyDbdttNruHvjHNkNmdX5omplQj3Ki1Ou
44dziqmv1eqhcGpb0Ejr2wgSN7kdb8G4mW8/uV2x1w0bt34Bg0rRKUx1vbvATXvbDba+bB/O9kdC
svWKksK7ebCuiOy9Pe+5U2ecEERjYCg6jWbRR4ChrYN+3PMrz4Et0azMv+P132ehcNhLWN0q9fiO
vbdFr5riVV75PFiu5aJzCq+2/fBR2Hbvr9EC6v/s7cenx5PfoSP1OQaHDxg6/MkXH+57FxvPczt4
GQd/5DyoFzOrWMOq09cQGvnZrqDk3BpCfREpUgkBBpjz1eicM0dLPCEnw8p6WTdYt77Z8fJLizXp
uWDmCo99bLVSdBUs7jRSJAQDH8eteAH5wrp7E+stRut5KcnFqHAulbnLdZRbUg2yoQMyg8eH7ekp
i2zphG46lXO1FsPCuSTmFp+SVgdTEpVkoc9dtYvW7nGWa8WVtsbb7Xu82Ac6E8Z2CoFXu1PLDMI2
GEGKai97jx/0wyl2upVdGvA5tRtgJdjJuXfvFXtduAEutm4Qnt+jBVr2Ns9/B3ObxRgP77KhSjex
IzzlF2JXa8pidFvfxZf0XA5zd6WoqMeTNUFfjJE9PNT2E7Ze+YbtkjV8G53PTm1e6XgJL+YymSdL
15Z9XE/QbezsDy9FMQAN22suRzrPRK+NODPYqNXs3ya6afeK/wbKwZ1p8zw1DUBufSgmaDilU6Tj
Y+EArYftNsMsNjp2Y4u2tX7ya5b0c9ySxsQFaV/WehxCWtgQTNev173/o1rvONa3FObNPxCDKFbS
t0UbSdJBzlbCE+rRU2yHAm/ie2lASJ+LYSBE6yy5L0xqey9oTXpAa9LqiTy+uqBWAqPQhk9IzftW
DJJMo5Se05x+q03rOBqIH57RX/1Qe7GG/ltuVmUpdp3pxzZhjEOeYwIc4sCiZHnFBiMS2DeD5ojb
d3ixhKjrmHrSNVWWNDb2kCYtlhQwGB7KKTBoGje1p48hdp7XKOGniD24GZylSHkukUGnViqFuJQU
RI2bBk3EAhoW8JhEJmy3EzgF7UVbnCnHAlQVT103UCPBKaqFreEQX24f4CIezUQweNTovYBtA7J0
EDpSb7VXMO50doKFt3/lyWaCqH3OAKmYxDxNeugy2E7+WNpNQ+gc7YbLyrYU1c+/DwNKbRQbfZjg
+2z6kCDKXt9ju3P2sNtT9iBuJWjRzmdqMaAkKEKbjoIKX2X8rN4kLIQ4SU4mOkiecHkTeZbHQFMc
961qXM1h470/TKSGOaCCDHoD7uuBpxYDT7VYWiA4wCFWDliKJqf0jWdhDZjgFQjpbfkD1Gfnx8CS
CILo0mw1mjHc9gfpaS07z9Tz3rbyxczTzCh0piesrJLGTAqIQUJZ9Y/b9/eHFcYwsOr0zkVF8tne
xP5tkTxkYhkg+0woejGDZYABctvgKSu7ceOl95sqJXgM/Y8HqTNYMZhNp1gixL0cBaKu0F2Ajo3b
KnHgiG1ziY16bKUUIuKUDL9EdE3YvcyziGXPiIqxQWeqDc1iECm6YJFMBsZfvKhCH75x5a1+PSa2
D8cI8iUbC0n5+bPFiHMmkwEnbHBU2zjScYsx/vXe313uBVD882K/a9D1p7F/q8ZA09iOclyfqRiM
boLWbyKVh+XayFWFNq+5hoLBLVkMMJ2aoTdPeD0cQMYvPYVkzX30LZvDtzYMHCVyo0lxbVDow9vk
uK3d7RiD1FfZqsfTQ+V/BfwoZhncv2UyuIQdRw3466EV0o3HRiZtTAw3/xFVZI98Ncc3LuPttzAG
mya51eM2h4JU2DZZ3b5Ni2li/R+j00UGk8ZuSNNMgS6G94FW6qenVRHQbDj6/krsd7M54hbD55k4
Jm6pTHUIJw3iBEQTx8Gt9vmmeQGXi8MRtATpBoqjlBxZRfMmYxfiEBf5Bd0YGON1wrfHk4PEPuYW
OVKWPNRcCmMJI6YIslMHKSglWEjqq8RVXOzD42iz2FM4l8MYQZrXg3KpIee6RwZkI4cV+mEx7/vj
Bxap85pBF5tTZ+JYR5XJE2j4TxAH7h3HixBPHLwHg3ToYdledmhWMMgDHWUgT+e3y2OlkUf3ctdg
aSpGgoNiu6tfwXd0+6gXkyzz38RYzgkroev4TD/o6GwPmLAnWAeLpiEgMshIP607zr1Tl7BrLpDx
ZdpoZApq7DKiD9nPLkR9R3Rw+kKFYXC3DyTZPpV27h1WT0+g0x/t9AU5Ps0GQ/vJQiOrK7luQe5t
1M54LH1LiDD/YYxvqrRRkJsSP+ylQRuIxecbXMK3uQDGEV2KruzGih61tz3buUgU/1/MhtIbzxst
pj/mshhv1FtjcRbpPUXTKgYHkQEpnNUBhLfi28/0VSflqsK4/Usd8lrQeKdI/332FFDbYdR6auMK
ds5b97l7214Xs5FzxRgAkk95fL5cv9Lm+B5j+fOT4d7BWlNsmuemJZa8oGFYlmxhGx3YA5hTNFpJ
vIwIWQ5Ntwafk+y19KOZ2Z1pcILYxYhyLoo5t17s2kuBkZjDBhyD7++FA1Yb1/JPDiaXOfDK04o5
QlAPx6NWQJTov2w/1EPmcXB1sVVnrgyD35PWYuw8h4Rq37uYLKCEEhw7WHYR35+GgW6LEvQbEUQ4
FDewsHWFBh1+D+zi42KmCtvVNk6VqqRWT+3Z8y7bQ/zwi/ykHU6YWf26BEHq8z7Pf4Hkf1RjO9gm
cACN4tTBKx23HjgXgYX+I0JkOrjHy3gs1nfm+jFwHMpmr48S9AMxxqHcRSRa5zGa6wlqgT7WLdr7
qiZfID4XHmk38yfHFhdzmXP5DOrSKZ90kiH/4qNjAaCIZlW8Ani+l5oDGzHPxTDYa2itEU4tzAVz
L2cSbVtaL+HY5H8B3e8Px8BFboJtIq2hC9Ig2JpNsg6kkik5eU7lt/b6C2N0u68E2wE4d2Ep+psr
x2BHhVi96UrIhbkA4823PhA/zh88MbwzZHDjMv4HejeOuTtaZNv9aAO1RVdaiq8G5mGfds9wdFt6
vc11Y6DkJI1xLifQDUsPtlj2V5L4B08x3vkxWKLrYVZV1FmWJH9UUQG5Dq7xrGM58PnHOli6Zq1p
ss5UYIKwc81bfWRrTA1Mdwj3LBvXO366X9vdRt3IG8xIcE6RoyFL36wXmgDEB6RsPGkTrS279hJv
A6pFjpxl7/+tI4MmKBXLnTThJDeoZI4tGQTaROEglwUKzY9Ti2o4fx/j4iTGzEZYIufJGkXR6qAd
ZU1D79GVqBC7zzCO8fPRv3tzY/c6jHHmPlQ4V4IdYxUr7YLSND3XcXK8FVoLwbqxFx5pfz8Yq7nV
eN53ZBAmG6aLUSo4X7RmYH+sEmAP+9lGl/8b3dUQeejswg7q2x+V549YqudcNipkN6AkZoNBAwlf
e/jlgzLnzsVIPu9IF6WZkmhqiirhRaurTABppSchzKiK28lDigjdBqR2XjV/DQ3Rdks42i0d6Vze
H0fammpOH0BgwlsjeXgmB7SGOxeFaPa96K1tDCpaaITh5XCWojBMPxuyptDgUpN+11POq7i/YKcz
jNbr3g00qFe8a79knXMRzG3U0jqRlLME63Sch4/B23PAeTE4mgtgnfdkRbKWQwByXvSRgbYMvJ8x
/+Ri5gT7jDjylhB0Lo4xDaHs61ZIcGRmQ/oIvea/OAIWe1znEhhj6LR4xPgHJKBqjMrdBznRCAgk
greNjiuH8digI+vDroccvOyPYM6M7YNv7BD6gL+AI4r+ZDbymavEeO04ueRIc11VcgCMuSf5YM3D
VeJl1BafZnNJjKvumjrGXtmJghO6BaUzKNrVliJ/TNZg9nX4bPdLwcFcIuO4TaMvGyRV8Llqoh4Q
0PE9Gueasjmbsq3iTBsgoqMNeogdEY0jY/2KHond18vtb8Wxb7aqUFS1khrJiAO8uHHimRJ/IfQy
2v2DOmwloRRO5/IU4htp7f+x9iVLctvAtl/ECJAEAXBL1txsSa1Wy5I2DMmSSILzPHz9PWy/a1dB
vIWw/BZetVXJBDITOZ7ck+ZjKo988mLDbxK/NoEmybOdtaumD/cZ0xgitbhQNrNbjOshAq1DApbq
cvJ12xw2c3lXsqC+G1mBaWTo1Zrx+PSJ+RQwlTBFwT758AZbmbXSvlnKuKanmArap6kYVmO0+2R+
Ij9Lrzm/RadqfqSjv2C86HQpTe+ljr2n5+9aVdNdo2I/nHahyzivxHcjdjetiI06u7Hlyl3zp9qN
qZ4zi0BSMDrRvm/9da1a/u7NCatk0eWskXydQWSK7RjmcLayeJWQT48ToBkPH8Tu/dGbji/fNe7M
ZnLimjHFaLRVga21NrQM6O72qf3T+fz9vrRv+qNXFNScwTJgZQJ2S4OZR7y79inxMBz8/H6dPEHb
Ajr3js8jlq0+6Cq7GlOvJg4KZ1oWU+IQk+OTthlSZ97VmVnTHtKa9Pj1jzvnz4f4jHw1qpHDB+r4
WQa4O6R5tFW1/8Mb/NteqeNscRYKx4he3xTkxbDSBECw36L9Z2C2fN377Vn3MmtMsDpAawN6fOJy
9Wiad8m7Zx2etM5KqUNsqcmbDI06q5yX8C/SfX5qvUcviTw78ugAvPg+hROg02btOSoGo0rTyQYk
xCqS2HK9nOLdurj7K5YNn57QufMf1Vld+ESGKWdLBQ2Af/N4MHcfauwbdrAp/AxT9V1nqjRvtLrj
KXRGp5bWq745h8cv8ffoKX2XfijPsFX/HxRBMSAVs6K8nlZyOziJnx4/kuMn9yBNPyq98D0KYgm2
Tt43KTrlU5MHvAkXQMS+WmNkXg5v3x/ph+P+cnkd0NMivWmeFzVdUIvEngsODkc01Xx6fAxRZi73
J1fun3T7LzSugVBilDrvuoXar3cXvisDpAd0dZ3NyvyVOVbTA4Mo0XKwhkFAi0ewDET1z6htPaNc
oHtbNrOp16SUCCXN62qmBdQMPV0AJkNsjvRthCWo70TgecFn7EnBth7s6lkXA+mghHTGRV3+hG7i
OLJMMApAiEO2a07Ho79HhxQimLWzQhPEvCIn34ks1LzA4MjBSWeQ630kqpEax4boycOI5buj90dQ
fIXf9Tz/8Zw9VSsyv3bibBPE4fqwFQ8lyzmbOAf91CvQgUN3YeL9RBCg4VPnMAjFNwHqTGIY9mo7
UVvP9zF67XXpaa2MKjZlZgbHlqVVRhFiLCf7+ILOkZ32Ede5Juo+JxOpzsSsQac5fELzCOLODxkq
0eHu/bnz6M5DcdXf+6fU8HXJCJ24uErCYwDm6JLaIP1p7cM5fDtjCRpehem0bpY9Tk/h4ci8CTtT
Av8NBh+89sEIvmejp8v4KBaHmyaAzFzAexFKLWxHVq4zD7OJyCjOAlq+sRYf+32Mr9LYl7k/f6Dc
u2+4FZfsF2LqvZJmqYQZZUElyXu7dj3R1Y/W2GqcWg1PapSaN6IUtARPoeOVi7cQb8b2nsyPpNeU
Pkb0/hNXaqBaD0aYEwKuWJ95WftYmU+Ma7xoJf54PTlMbAuBITlGifqo95hHGeMlzwIiT+Rr+8Xt
0TAx/7jPiI6Icj1di9W7mQ0iuT1g6e17M099RlN/dn/jghjlpgvgOg5UUSVTVoOdasjKLBjz1mPp
eRKeM/wYTefCDedQ5Zaf5bmG5hZzzOEOdjagOxA5xtsMo9kwPi1DlQVcouUoPFciOiSD3LVMszB9
S8ivCSmG2GajNVp5mwVYLuWn5FIm3wmzNdxsEmGA40MfGFY4qY6C6yyEOysRK45xWD866+hGl/vi
sEHDBLSghdU13EaTk2KiWlv0krQkDziVh6K+zC4qCouj0Z6NezEtk5qgQAAp9moor1okmjHJZsel
eVCMxhObyp1ohc+dz3I63meH3qb+VhUCIY6xLZdTStVuy3AQfYH1hXnQ9dPKTs0rDYX1Zq9cgL8o
WBimpC4V2LGg6I8Iu0aOlZkHZvuUjpUvosbPksfajQ6to4Hd3roc639prUd3K87TzNJBElxOkbn7
Ue47SnfV+O9FGQs/cFjEBS3TXj/i6m4igGoNYWXnQct4FxR2mR2MZiABbYfocP92NvnBK4SFZMj+
UxXQThakMKwhK4KEHLsu3/XuOUHj/L8n4sA3WV8623HVQ0uEI+yukEUQJU9dDSCgdd2aafu/QYVy
ipNjFhcqVgONchbjYSuCndGevpnp+Td+HiMgLqUmAYqOcvODOzZ9VZZF0MR703nkxZGWv6H5MMt/
k1A0v+OSzqkEB+Oyp8unIruI/udvcMFME63qjjBtoljJFFBxpLJBIqkW3yCwLJT5xNEI8JZxcRhw
EAFIbrpMdVZlYcLBGUClNdluTGzPsJ4c5zOXye/cuYv9UchWWAz7gW41BWDgFW8jswjmcu/S9VKG
4uv9E9uyLs4/JF6TGlfKyIe2pllqFYEbvXfoS2s7xyVhHsEEqGFU+/vEtg5uPTVXwC80XdUqZ1w0
SM64RTAlxVlS6UMfzbLYxcugUfwts3xNSbExvWlUS9SzIjC9z6NG33VcrH+/OrKE5QuNK14EDtbk
0sc23rf549RozmrjYrBjCyKMtUgYNH8FHLiiIs1CuHFlZMGSfcGyprNZnBaSnPLM8aSpCb82OLqh
pagNmZkwYgO0xgudk11H/DbITJ00b1HB2+Jg0gyov66jnFtjtUZpDEUeEOzI9GojwmrT+k/MTlk7
TvJQc35qOm59N9en7G9yClPLLOOUsxLkvrRx67VIsOfNgUah1zVHWn9wpu9O49mzl8uDiAJ6ZMau
HQPXjnyYkR2ZT4buBFapU57ym09Sw6KolLl0cQLx8NAXwTK+jdnpvoptCD5IcPhw6HxHS4Z1K5xL
1tjuIqo8sGYgSEfvzeblPoFtHv4hoHjZZTY4Y7wS4Lz1pH0umneje/hvNFYmr2S/5o09t0aTB714
HqKXUYQeVOw+DTUd8P/k4x9GVkaviJg9HbCYC26I5bDet8ykexatK3bMATTXVNbdW7uKykPKzHgP
lD9kPwxiHhLapeducjMU2SzH74shfX//w3Q3qKhJlEeCp+sBC/FczN+N4dt/+31FLxLSzRSg5nnA
smXvOu1DH6eauctNGRHr5kMBnExHbdlZjDZlPYFHNHXH4dkwL0+/wYJg5gqWgCEJR7m6YUp5ZKT4
fTNGM2N8mVqdpm5ewhUF5RIGOyl4OCdAUOkbP08wNqALHDbPCN48+SsMUr1gG89TxIC3FxjyazJd
SPGlLTS2YP3IX8zNFQmFCRTgWDE3INFjZC6v/N46kOdZtJr3cOusbGJjUwTW2bimCtdESTvIukeA
kvRfSfeltScNga2juiKgojPNYT+aJEEw59LqaIz9Y84IENnSn/elSkdG8U9blkZyZCBDB+51/NFE
zZ7v7tPQnJW6N2seqW1MiwVWot4zxQdLfL9PYOvObRPANYgSBFISinYXQ++QYT0rNJ+fTNf6wYw3
FY8WbBHXdVdt8mIhgkdegkHTlZDBLCiPUU5GHFd9nAbMOzi66eD1PVQFGGgof1NQbsSoHHfiMZgJ
l/pnwdMUi1TPZd1+4PTTlD4uPNZR1PFk3T4KTT4sPbdWnrLUI9lL1uuenfWbf+XJdh3Loa7AqtFb
Cn0uAX0y8jwYomzYNWb8w7Wa3ZK2tmdj2wlysUTs5OJ8Ksl8JqE43JeP9f5/JQ+IOqxvtTli4lvy
xVwt80RFDreyQvoyji/1QC+8+LiM9NiQqdCEMNsH+g89xVRHS4X4ieGVHZwXWf0YBs1TsCnv2Jr6
v/wox9la/VIyA79/sH7ST581v75pEnDgyFZglFa8Dlpd+QhO31EbGas8mIyDI7B/jDxkpU7mNq9k
zU6QdfcrBOP2SuwIAVfJoyLIZ/mtzpBajqY9a08Zyi26jK+KIPzq9dgOcFcxM47cvIrWaaZ9NHYJ
MiJjNsTHkM6RN8zRclrEPPimY4Q+SR32jJFydFHYpTzItn6qpPw8CAPrHauF+kMURTvTle4pDbtM
+HWVJL7bT7oYbvPwGXxZYQGhCeOQt+eSs6rp6y5FnDU4XvtDkh4n8+/THhZ6QzECga31eCoVj3zK
SsqbvIAnEYW+ubh+CVqT/Hhf6TaF9IqKEsdjZb2dWxRUqmjXYciJvlmaF/HnfSLbx/UXKxiGVdNQ
0nTNGVsoi4B3l849JONzJzUk7vGxklDsMWFyTKP1tNJiP1WXgj5Wla9NSegYUfUBeVAjikGl7r/N
1cvQvOmb4387KyWIcaRhc+yjByPWE2o5rnlZlv1vkBAupAtlAcy3KWdFi7KUIm6KIBThG3t2Eo8b
JPaQ/9rdJ7R5KS6CPSwhIhQ+962aRKFdL0aBcHKkzcEEbnMRmx7mLbA/Q+PWr2Kqvh1r6C64wKAe
8ve3lIjsLGJ2sB28K3wjOohxJ8LvxvznKOQpzr/OPNTwtvV6XFNU1DMT87hUbV4EgmChqfsxrEuN
b6njSVFNMVRYDGyAgjFOp2Z4B4h1r2OXWlhe26C3dp/Kz/fva8vcv1obh7smQhjlFLNIkiJ1oacT
QfzizRjFFbviCw0/3KezJRdIsiPDDkhv8xcBtMdy4VUNAVzEqZJvs4d+OaSphsjWBTkQOoBbUoxw
qs/JnOcy7xcKy8Z/2BIt4/I31AgJMCEsPPLMVaHC295kkld4HKe4yD/zrG6AmJbHgRz6RSMKahPC
69vIsAKeo2REbZcrssBtLLc3FlgFBxtWvfIJC/AOkUz2xAoqYj4tWec1zo9c6ILNLYMH5jD9itw7
Nm+tf7/yMmpZ8qqNR+hVPe8rGftu8kMu/z77bqMgj8obVr4JpnrrPJYj0DOmNOBOxp6bKpoO9mRP
l6obQp2Pu+G3w8FlhK55a4oSzy1DAIvpx0jMaVAm4aGOk7d2jLXgVrdb6uPEL2E5wdUgo9fZL9bE
fO4OT2zoveJRuLXXpWbuWS7a9cqwf/uvdeLmw1ZxvjppNg4dSd0hDUzT/Ry7g5dg8pIl8iS5xlaq
yIOrMN2QUi4Vk8ZAFO77NEj7+VAQr44vyfLSC9ez7bemfQqrgE3ZjiX7KZV4fpLd77DqUoRmLhTo
FfLzitXSGUgWIlOCt7r15uinlRJEaGdL11y2Ibzg8x86iolGvXB2W+akQT7O4dtuzPOzk8wf2gGo
t/c52qTELKxBIdBQThRKwlkMZ6yWNLCjYuc4X+K48cqJHe5TUWFF/rq4KzKKFRhqFmaVZaUBW3yb
u4mPbIO3FOFhMYdv6UBhA+p92jWPQ0TfkHI8cLc7UmvCimSy7EXU+2Tk5/sftck6VBdm3MWToYLR
NowtNR+hUEDX86xzGKae1JR+N54lmDxg6gGG1LHht9yqxpIZJfrMTOgsEcmpKZpd5kwvrKmfctJ/
xNYbohHQTYLCXp2jtVLnKro4hWMdI3JLg8j4Iy6dHVm88jPgrHbp9PP+6W2aoytKiiraDnxjVoPS
PH+wgN8igQeNdWZMINmPNYrjh/vktjLLNhJ7+A9JEQ6re3uUMnVlXEsjDUZJFkCm53LvVMDUy2wS
+d2UhdhrlnY7Mw4nzC9nwxkIuPWJVgW6huP0W1h10y7G1snf0R/XxkEImzqumpUVozUNDsFntcUF
dWavXhrP6p/vM78pqVdE1LOe+z42lxBEPHiDNBhN/z6BDbeGwtHlKIzBJ/gFsLAQ2VBJk6eBnBt3
R+enfs2kRdVTjJrl/j6t9aIUhxe0KCw5GjzgYCuuWoHdxWSqYNucwv7SNN0p7tt390moUxmruQEN
DmcQXhQeTSVOkOUwEF7gwLqlPhci98IBQTfz3Db1Cwu9PvXHMv245IDyZtlna5R+NE07jgLEaJZ+
MaNs1em+aeMSb77JuhXg2nJQqBPA4HBT+9OSLKcMTRM0x/yS7Y3Tc24BKdgcdkP3pmlaCDP5Kq3y
C4WtTGmicSY2zMTNtyh2qQvRdU4i9MGhnZCe2ZBxj6RzdeF9FXrZYuSHKV/G4/1b2bx4iwI9DUkB
AAQrl1IkcTV2Iy6ldmTrV3GL6MMky7+36hRtI39TUY4Z22sr0UcuXLL46Mq3rD0X4cf7jGz5tDc0
lOMbk9bNRIXjy8eXBD6VBd+LND9F9DMkwm/m1o+5fTIAUnOf8KaaWsJ0nXXnjaXO56S91RQ9urAC
So4sv8TD1+6FtBoiW5YW3P1DRbmnqgQWMMa0ssBIHAttGFO3z7IkPTVVZ2a7ZDCXB87c5g85yuZc
9ZPxBtktbJQ2agBOG6H0hWx7r5RhqHH/tgXonw9TrjZry7gYS5kF7X54Z2jes031vOJauVPWt3MI
I4i2TVJ4rVPv5ulHokPL0V2g8oiNNLXbRkBw+ijaRxEgtOafLbBuXRFr3iUdJeXJIEXnxoWBxtpl
OkTW43IallNj//vw50ZS1o+4coe7Nh17GUEep/5SR9WOhWeRpRp53LRVCOBs06EoTQrFdUz7Grnu
tWe3k6Hv9AeYS9l+c7NLUX69r16b8vUPJbVdy8q7BZePt9zk42Xp38uE/Y5xuqKgqBaLkLefLRin
XUHemMO7UreIaz2MXx7XKwKKikT5IGUncVjm6MC6XnLMceb8nSQfVsckoo2HBTP3T237fhzCuAOM
fVPNtLPSDGU8o791GfL2uLRh9NTm4TFyQy+HsYIX38uX+yQ3dRVLtClKFC4cFuUYS5hBCASiiZp+
Tt2HlknPMXQdiOqg7F9OxBUV5SwXJoChNTG8JGMc0Mkv5W4sMm+ixKusqfAW2mLXfPvcwwEF0mns
jWnrpQVilgF5XDdv97YDbAYHO8maaWejJatzdkUfItfSP3MTox/3T2XDI0epYy3f21jO4KjJ0WEa
1m4gfG9SxR5r590Y/2nbl4x86h4Z14XCm3fA4Cs6NnIRAL+/1f2kk2ClX/1x0TwSPEvHrrf8mo6u
po9KR2j9+5WRGfhEuryE34TWAd/hT7xDpBHNmsPb1P0rdhRTFltwzjIGdlJyQit9r/F91Jmfv4QJ
l4JAW6D0+jrfcsWF0aLzTDbgoi4uZl34ZnFOi97vcpRgPhQJ20Xd/pkXunhwmy2Xom0ETbSot90e
XpnlVQu/Mw0s64ny6JEPruZR3pQ6JNn+l4KSQMg4nzCLgDegd0tvsrlnJeRLEj0YVZ15Ig4mqnOk
V+3+xcZdUVQehLkIk2peR1Oy2DhVLM69YdjzvoBnH3lYGXRi41maZLfE2R9trcsA3z9R55eKELUy
knLw27DibHX5qaw1r+rm0/03f45aEGpkC9dvAn8A+fT6JXonEvq2o8yjUjeboGNGMXF93E9uuh5l
gnrNoy5s1f264lL1RkeWbMJR1ZfpeLpv7LYVCuMUWFSM4glqJLeSPSRGOS4pPr2se7+Rw3Eo2S6e
l3OxmJ+S0sYEaNg9N27/HDdxEPe6rv5N5rBBGDlVih0zal5bjAY3zHUwpp2z1rMwrvK+qJvp2302
txoukb9Gd4QFCBJwqVg/14pzO5NFFiDz6S+olk+Acl8cRI2R5ZfVA1roull69ELHD0m37NOBHMIs
PnWp7aGh6zCb9bmR5mGqk2CM2df7n7d1CNdfp1jNqitymUz4OtJmXtQKr0o/3qew5dAgmifrpmYB
R08xYHbP7bSqMQuUZ+eoafcyqQ/DOHvkBO8A8fxwKqjc3ae55dFc01RMWspEURp8PfPoqxyoH6XA
UKk+hDjOtP15n9amHJuYdUFDhGvhmVCUZKBZI7kJ94nbH3M0EOa1ey6j6XM6OP5SsEc67M0m2k+x
8yVJS53zps5nv75L1+TXG756l0Qp41xEcxZgjoxykR5Ruse4Wn0cavLYde8jI95NDI27zUONClEx
xoPXIHmw6+Nd3DcHNHEeXPheS7j4tNDtmth6+811MEOItfFYLeKYcTfGuYPDMedDmbzJP6StxrvY
jOWxGMPi4E6gU0Sp9KYps5vSRbRb1lhsHsb+0L43ndLPI/K+FYCWCcO9ACSQMWg8jq1iBsqw/1BW
LJiZAWt0sAiM77h4STt78fim6H5M1Y96+mHbi0cKdJjVDwbcSjOk+1ZnXP4P3jHdRzjmIFDrvr18
YkWiHADsEPSk8nn9VIpibcj1h3nxFws9625+ibqHJhk01ntTw5ABolj4hj43NS/e5c44DNGIQw+t
IHcwF9Pafl82HhftsU50Q4ybYnRFThFyNHBkDbBj4TFE79OxPhrxk6udK9HxpFjqJWmYWdIeaRMb
+2xr97Exv5r5Bftuz2aa7++bjU1imMHCSCHyzlQFJhLlWGNKDrJjNa6fjPsGK2Yk+VIhkbckmjdI
R0s5PYCXiaJZ80FJsZct4rn222x4PaIfRutKoxVbzo95xZhyilU64U1ZicX5cDD4BcPXB7T7+hl0
4f4RblveK1LK42UnA4mIYSGxwL7lTfmQWg+hY+wjWfoz/wbXdZDola+Dqho0Ht6mPFIgxFJ0eVq/
DLguBmuYW8DomgJ7UcefTVL7Y6UhsvlyIjqzUJamLuqVt8otMrc0ux4nacbiKKJLK/NdOsCYh4du
+IBUoteZRJOr2by9K5qrKF29JhzdZQxYj1ngNufc+lJQTFnb+RFw/O/vX94mIRwdego4auGvlu2K
EIbesOGwq/FEZ9N8LOdhgBtULbuWRK7X9aUm5ti8MIHs4F/lZxWJI+6ipu5GvENZlHum9TIkjcd0
ycFXX04NbEw0r8KnpfBpf5lMI9gm1lWwiqOb7TrR9ueQoxzrVKaf98JrWfbSSFJ6y5+yzY4V2ikG
8xDn6WmJduUsdKWtzTN28UBZGP3GGSuX2XQk63sXUtr0b+o2XzxR9h6ly96WcALu3+fWAVsm5muE
yQjCY0VYIycs+9Ci8ILQcQpSw/AyaDV+NVTq+V4TURiiFunaZHIw/R9Xu6a45Ojpus/Glqm8pqB4
juYoR6uLGW6wzHyr/24OR+yi8zrUeS0M/90ntnU/FhUES2lQd0Qr7a2yzS4i7QjuG5pPSr8u5KWa
5nMbv7F7aMN9UpvX45iObQuODudXPM0rdavQQgInQGRByqTfWLuiRXeVbgRQR0TxhHPezXnMcHiO
+1IMWA6b7LM8+4+cKI8ZDc2RJzYHrsVwEYbps+LRaHSasyloV8el3EyRYhioanBcZPTFqc41PKxS
9Isco9Gd4drhtzkKD0svpeMumCwcWP0B6VW/WdKXvqeXySLHtqz+jGJXQ3JTsNGrTRyE2gQddrey
NliDkdqIRYMkqQOHobXGPicVKofodEaS8760bR4fQ/uwyVH0xnNyS6yyaVi3XYrhfNLhLSZ8PApp
V5q3alPcgGDLMQyKeSdVpofcLmJjyjE3mLqFL62a+pT1Jt7jsTjeZ2hTU5nAfDoeK0xrKxmryZCu
0xCMKLojPVT0YxNHh6lPPS7f3Ce0zdPfhNTFgx06VnlYYsytwh6QZpj27viS9kxzPxp2VLSJumsR
My11Hjg89MZcfGvEuzir9zmL9vf52ZIEm6yYN8gvOr8M0KdzmbWURXkQdQs6rhjAK//EZIJO4Lak
m+Jph0uGVAtRjy0bbNr3DK/POA8Ps4EntoqqH3FvvqcNKuN5+Hyfra0DhMW23XXUHV3GioCLMY8i
bLPLg7pp/EL8kBayJ0Z7KMan+4Q2a7nXlBRTkXOMIYykzQMJoB3fmmN0TLut89RSwQ4REVj1Ojfd
mUbpgDkM90fPwsjvbWIAe8cNpFEzv83t6Df04fqrFGtiJFi6OE3Qh8r+yMV3k3xFOS/OdQBqW9og
HDgT8LAxmkEV5q2xyGM0J8KOpNWedZf1NRk7HabQljUGRAX6dNHntfZw31orlgkBUE4MBFplG3mi
30V9+YV39aW1jL3skZNOTI1abMkPdALTAo5AK9TrzuSr57hxoq5AHTHHIOVie/HwzrKFb/ZYQjH1
OjOpo2XdsoeGsk4467gYum0+Fcm+z+QuQkIgDJfdfWHd0kKk+TCVj4Ydy1SbduA5lcSYnTywrSmQ
jhmEQLcy2+6YZexQZammB2YrPkIvGTaDowkaHd2KUaZmQ6u8QxP0nANKi/XsTTt9snv3IXYebLQA
4V9d3IlpLLS6N+Q14YY+Noth/okDdkTRfRpnbDJijNk6MbJKcfcUJu3bAkmCXNhH20HGdin8vJSP
pB4f2BJ6ydj+hvlxXXRkI6VmElc1d9Ysk9nimMN15/oy1vyPXNp+lQ4nXuuqQ5vSg8w1mpZxtWj5
upUeyGRamg6mG4plDiZ3fMPRHDjMzqPQ+t4bpFCNAV6QQHM+wnrlPouuACr/jEZzUXzEQj6/6add
XXD0C7zcl9NNQogE4QgB4gtTbLc8WWblFDXHDdbmoyOcd0X+s5gvBuP/Puh0CCYNACRimshzKNk5
pxUp0mKYoqAGOUdoa8xJC9RrjS3eMJI3VJQsZE2nuBUDJicqpK0kf0ocYECXv+Gy3lBRrIi9dDH2
BuNyhsF4O6AnkxnPltGtBcKiS3Yh7/z7l7SlZ6C4wvq4r2+AckvVPI5OUq0TPJz1XsYy302fmPNx
ZnjRq32JXWllNHg1+SMCzBwGdM73P2DrXCEcSOkjbw19VyS/dAtjGEsCPaeTV+U/EWj8DviPc01D
CTdbhsqI1YNGTisPpXFbUM/JNTWeTUZQ46fIAuDNUfs7kixDLbICmI20fvICqYjmSbq6ZostnbII
AEwESuMokSun1S81GeoyK4MloeWxn1nlhbn9oyL1WyBqNZqXZpOaSUygHKCCCHK3GtxLOjluKjAb
Ei3nxuq8qK6fezveFYVu88n64Uqs5gA6BKYW3TGYEFUEnzgAbUxoVAax+4LN3Et+luyBjydbapzy
rWuy8I4hW4MUkquOotTEqioWGkXA6nJfhN0F+eHHdLDf/3uxviajmItJMhcF2bQM2gWR0hHrP9xR
M0+yauYvR3bFiXJklmgnIJ3LMhiHzDOHn31d/9ZZAb1MoFMGEeAqH1f+U9/GpOQ9mGD1RxBg7gsZ
ft4/pw3vYp0F/5uEItB86sSSYBI2MDGA7CXz0Hhut6A9YZ8m0wOf6M6oqwcjZx/v093y+JHzxYyQ
idKKg9TQLW8AiY+6jjsA2Sgb++hWeXWsErv3krADDj4RML1wtI7TZDkfR5tjBLniflpIey8kp2eU
PqVPqhmglfc/bEvnMIrN0fWNSUc0myvf1Yzx6CJrG1j1fHRcjmBkOcz2Y7no8mJb3d/YTQMMvNWt
wxO9qsrV9U7m0CIggCqY0jnPoj4s6dmuxZ6Pri86n6CUOibuCUg/fvTO7ZxDyMfdXCbvRjH5VvPM
qK5ZakukAUzAMQECeABkU2+/qJmBHhElZRkUtVN7oqGRH9Nw0Lx5WybgmoqiOM04WuVgQ+amqW1g
PxvHt2IgQYpwrg73b3PzecX7iiFCGxuxkam55cguSysxl6JEMugnxwaOEW1mVbIWKUcCBKOHyjxN
1gM2Q/qVy8+snn7DhKM3T6yQZxg0eR3Jv7rjKsoly4umROnyMluX/EtbVZ5Gh7fOE3EdRyhiY5+T
mueYxwIo332NW2uNXZIdlybcxZMmDNERUS7NmXJAR3AwUqK9Df6XwP49Sweut0kEyQY8RYDtRAxy
e1suCVs74xOIxE/ICfh181gM429cCfph0ASKahPOS7E87pgvJVyeCgP5benx7LEa5A/LwURi9jvu
AjqkGMUMqy1QMLjlp5WAoeu6ugpk0x5lYXybrT/NPHmA8t6X843nGy8EtaFWqKJhf+stoVmSBLhL
XQmUnC703Mo4GF10ERyhhRx3Tv7HfXIb93RDbrUjV1LNuzBHHqwtA9HPXlh+NVPUmcr639sJTOS+
FpoEHDu1fTac8prEIYFcoye46NpjdEqcVPOKb7U3MIEZxvV+KCYmV16veAlJDImeqipoDXEcXfou
jl6qPnlkGF9d2mpXll/RSusXsvHaENtnCsNPs06jXRuGF+U0oMi+ooiiweP2IzBIUWRJ31aBKKtz
2TSXQge9uyEhGPBDThytnas1UlQLVYs+62VWBU3reHX4JqbHKCo8O4+9cNI9bRvsIFkNtwJ1MpsL
dQCEs6gQPJsrpEZMe9lB+usvThwjZLsvh1tMoaru4O5A5Jee7pH24bLMFuyF22E1UG0VZzYW8jAU
1PTCCnN+YompRiw3mIMvjgoTuANwtgrLn6PuNw4AaQucrNqnS4+dKdL6jdF3HB3FVa3jkbYalnUm
1rK4k1thAsMVx64y0ksSu8aFllOr0YCNQ1xviVnrMA13VJzcoiE9krqolyT4Hw7YLm1faN0nHluY
fSiKxPV42dmapMHWIYIgsmgcxSHgqd4K/NS5vZGHRR1kYfPViNcWdTc83peODSuFpnsMvCNTh8lH
FQ4xCR3STDGtg7h9FIDeaFwsSsD4x7+nghyZeG2wRJeUorqpE8qi5LIJbKDn8uUFJeHG2P83Gory
ymiyWlumTZCVtn+sMf9nppo2jK0LQecAolp4Sy5TM2DdMFutGJMGr6I8iaX5kcvfGeIGVBNmwtAm
hztRg0y7M52mt6sGk8zsGHFjZ9bRvu/D0/3TWmXnNjADE2TNclOEFgA0vpWtomzaBUieCNJZFDT0
CzMbr8Fu1CHRAW7qKK2qdfV2dLLK8LrHJUYvnrn8nIeYsWNvU+PzfYZ+vRswBDuAq0Gw9svdtJKz
brYHvO7fzNnrdCG57ueVNEMFXKeoh0cUGCnfOXxXpEyjIzoKistF6/8h7buaG0eSbn8RIuDNa8HQ
kyJFqSm9IKTWCN57/PrvQLt3myxiWXdmu+dhIjoCyaxKV2lOqoHnN2CgsyvsKHp8OvdqjqcK8O4R
XsHpAC339hLQsDDUuYqfX7oLzUhJXb/qPsNGztJArhZZAwmCRXdx80WKxLCn4QbKox68ArqYF18e
szF3RrAh/yFBB9hiWXlFr0Jq9YGk7SsA6B4TuBdWoFDB4E5qAYdJqwXW5vhDLAvZNqr6kvgq32xL
IUdVPs9Ds+e6keEnf0KKWz28JUhpR953GEsCFM22bE19WOS5Vb20hV16DrcO0p3QMgSBxSAlx16a
yj2PeuVWzVzJ1OXCXfUJ95byaEyVyqRkWMxJaO/ZAwoEZrg1hPjThV4pf+JyftpII9jjpM5Ka4xa
yYgDhK60xfarkGqrFzKOuEPHsG/3Dns6VzS48AivFIyP3xJu3THQJBevJLTtJLmTpJ6FnQBu5ZtB
dHwsM3M8TvWDCVMdA1Q02jlGx8ImFRFgGVq5TYB+p2VrF7sb9MQR3ZBkukZUVlB3rwiYLgSkELwE
nLZKr4jLokxCkMNXW0n6q54gthmt1DPHd/N96vhSMdS6SML3uz5A4mHvktA7ZAGJdMbhzcgjHB2O
DREIesVoKIgJotOQRrFCUP/VxXvIgoKZvISZSJplaCIDcG3EOfTukySpFG3s3Wrrq8oy14CLcm64
zByLdh0rjLrgdDiU0MOFgxACBbyV6Db0bMDrWeSDGr41IBlgbWQfr4m3x1I3SwR7SKa854T1QoVU
ZcaNni6DiIfzysLXtnHi6vUxjRnJ1vUrGlRIxWHvfdp4cQ1AGd7U43BdoLm1x5qIIeBtP/9L6iLS
12LAeLHMCreuIeRFrAXNooSvbGVXHYakBvrIKU2PXcfKGc8KHV6zEj6PTB69fSnWMwzTZVW95Yun
uHeRo+ktWKReFO3HBzjDCerDGsqyU6ZQuuMkLXhp6PpmGwDCwZa6ol1VdWCwnMjkvSmBQ18N3qyo
fKMDivZaNVf7rtHIzXZIRzM24tfM13etIDhdVBM16U5Dk5zkMV0rwUKN1oL+qrbvjzm9FxW0XaG9
Z0KjxbuPNvTwj6hsqlIL7BQ3tX10FjghJyIrLHYuKcUotn0PpXmsNlkp/ZCsHlO/v1BQR+JQwVIL
5JJo7a5zhIV1obdbDNyZrTGSmF/AvZNcZTzJ7s3ILSHKnwmtnrqeq7XbKFymsdPlTofRHm/Hqaw7
nfT39k5RaYfjQrURWMUI0m8dWBW4pV6pbbetu7CIAOIdF2teSnU7BXCuGYxAsDSMxDXRfV6SvPcE
h+OrbPH4XO+NDH4Epmnw4MVrBHXD2x8RCIka1pDgbTK6Vu8BQSLsCVfKDIWfuT7kZdHdA0VB0ZBO
QPeumw5KBzhGvbPDp8qbRiW3fp4yyNzL6PR2BwAotkbg8aNMP+MqGKlQO4m1qASqoFLwm1xqxp3P
YdZJauOPWgMqtzrw1VKOh2c0okuMgIRejIhELWBaMZ0DiDk0hWs0k/nYjnqfacJWAXDRIGMZ1njO
41381YVWtDHG0yCGhG9Nt3GUaF2f8KHF4J7b71R+jtwVrwYmC4Pt/tz1aYwZKIuYS0TmfzqwqwNJ
xFTBRLEvboO+yu2h5EvtaKRhW5iKr2QYzMtR0WGYxJlBJYDrAchnGpjAVdPl4bYR47aOR6wz0loi
YfQsMbCIUtMJQE2JXBhWFmv2MIZ2qf59c4yiLXaGYPQQiTBM6d3y6wlhnFWxIGylhMMWvEhVtlVQ
F+fHSjNzqmgGQicXng/ANqVzRUVctuh/93CqaSCs+FYtOZJhHI80Eh7aHaAIGEbpXkvhwxAPools
wh6l82BFOPa6hkW3W0xXioDsU4Gl9RmXSpnswj4LdIYkz7xZUP0yfvDCUOG/K/9lJeoaYVYJW161
ksKUNWxzI7lkAT4fC96MfYIxnP5vW/hbmlQowoeuUnZ6JvyAYeTdU2NlSmECg/zx3c2YCKDEQirR
iweUEl28lZCowKMCmT5hqyVyW5qjUguJGWdlindLHBWZiX5d7A3R83q0PH/ECFrCAbrx8Y+4dzKI
vf81PAIMiDtcZywu07mea/EjOEFcIMekWz0wzxwhLLWVMgZO18gBQy3naE4xOEDZkD9BNe6WcQDl
jz3g9YRtP+jbQfV3AyqAJJOMEqs++K1nhAwm504a3Roo+GlonwPE3S3BmJMquQaW4TZNu9++j2FF
oE2KCVosATu5TMPI5LKKFFHJkN4ZZYEXgPrDu6INhu7XFUpfLIMeNg9dgpyt9139kYmJYdZh1Q4M
Jz5jCQDgASeO+R/0yNLo6EaSINDENgNgPHmnusUYe1TYjQosIsQmj2XmPtKEV0P9FGkXzBHcgeZG
HZeXLQDhsAlA9j8KtWwdkSt5xuHNU0GiGE2d0Hu6L89TsP5ZgAXaoq86IMmQN8so71id4nNXhNc7
PgSxQGFwOtYrt9R1ddbFWiht9TgZt7zUfMu+V5sFOikZVmWe0jQqjNZblEYmrbiilEPTojCKpa0b
K599pzwPSr3nWvevx5czSwZeH8EHQnRgpt2SQTka5dM4kdBoIwLAp/eMxZQtWeYFPzKScJMLuw0b
sWcROMDAcsEasTvxHn1e4SpPFYEJH6/RGGVKxa+i5M2kfZI4boH//jZrqMjBagiYWtJkmrVC00S/
QSP+tunf0jEmBobbRBZszL3YoQoNiUMHJnKXGr1TmpfjQAFAuAoQZRkj6vnwFqp9xDBIs0TQcYVC
y7TKQKcMUhaUkOfeAxG5anirKDKU/To914N/Qgjg4FByBdUkeiTGaKI8S5VCncA1C1NME8Q93pjW
X3/3ZnD9qJdi1QnMOub+boWOH0s5xJJPFQtRq4S3K0Nri2U7IAQiTVoI4envk4Pc8ajFoTKCh/Ut
uaZ2S2C6+do21sqGtFr7LPv6Uv37UB3ou/lX8DFNi0oUmbEpOoBQB9rW54rtRAUgbH87fWOg1xOZ
NWzrQVMCDe9jxImaxZynbds6eMGjxUWVT/sqYp01iXfvHiZCQK39SVLCaN8emRyi/OvqkYai4nsV
cecMK44S2QkEVoJgjpCCejY8g4xtU/SG1LJreDf3AeGsZobpdUDo9TDWzgPZmXU9jyndrfrs0KLJ
NzyuB7BZtli/S3pudQ3QMHWWb70PWBCo/IcnLIC8PTy/Lgw8SEFJcndCVu6BxZRz1V7wCjxSGdnQ
ea5gFLBqD3Dd9Fu8K6DGY4HzE8PAN1NP9J0yD56yJEs3qV4xFHfGEKG5DH0W6DJFmw/NWQPg9ibh
O0QNPirzhBO8Vw2dzr8f6+sslalSht4RRGD01HUQiYqbioUIZKIwL0gqieVCQPD3t10fYOJ/2rZx
fIgtKRkvcqH28gQA8bUWx1ZoYGwn5njJLFSht/8BRxgBAfQK5kDQa38rEVkgCmlX1Yjs5KA1gRHc
Av9D0xkVjdlz+1n+DPMAAz79+1XIANjdUdf9FlAXYWKcMGEZOmrq69ZjXu6kG8i9MNoYYNN4JBDp
DkuuAxCfB9CjbZN4pHTlExbGWZUEd67Jz1JWMY6OxsdDFWGSAThrNFtiwopuA0DlPirjVhDPEbF2
u3ZVkM/VeUUKi+Tkba+Y5pKzjgwe6UzAHdEprXl1lJwk5IaYgai/qi0rWJff6+Xm6/FBUqp7R4O6
rh7dKSGSMeLZev/FCIbpvsm7b1NhnVBrQeTG+Laz61cHbxWStbl0bQYZOnF0R4ZSoZYT3cpAo/35
daeQjBx6slr8ftoSc798XlqM8/rx01cB5B01KiSu3bEstelSNtZFcN533emwOv1e2NxiX5uA/jJZ
YvDjTx9RnELaKzEYkIeJiukYrZ3glKvRevfN1WpF8qVNUtLakvkSkudvY8Vglc5j3LFKGYxR5oeI
LyfCgGr+NULIuyWTu8kP/Xfu7jTZVf8fdxvgXhHLOZN+uQqt09PvX4Njmtzbl/VY4udvEF2805J6
ZMNVKkRCy30zlionni+1tXMqcjj51mnxm9g5EUyXrI/WK+cwaM5yeUWTUuUG/bWuG7riOV3x42I/
bN90srczqzqszY48P/Pkefn6mCbdGv6v67uiSal2EHe9ZCDTdrb8FfpTzZHIX8I6+4KwLD3reGSN
f8zbqyuClL67XYNDHw3x3JmeTETLWrrmV8jIGUwfuZOXKyKUtoee1E1VK/Esm/yTe/pfD41Sby1T
0xCPBvGcW5DGaLTbc/85hNtlvFi+mOXLMTZZJKkn6d09UfotdQkX1AgNzoOZxcjsX36bZrrTVsfl
Gn0VzpEpjZTzvCNI6XVkNEjyBJ50ttSv5ferwEga0Ngu9PfpbjZtHEqZDyB4mx1HKjPD38WbaK19
srRY4vAzv/RAHu7GDSKPV9oR2ozdjuYuIbvD4XBendTVX09PxLQ/PkB23RHri5UKnfc7fySR7kTz
Ob+SOAGUN5fe2vmms1o9ka1O3jzTNL8YUkKDI94dKmVBhKqpeoXHpfnbjfX+Xpke6cmTel7UAzGX
xy/vk3m0DKNFN1GUJSYfWl4FgxsHfrV9jq1q4VsowwjfA+k2y+h5IJ4VLphOgaHkdHdKqWdSjLZ7
8Vw7r7ud/7SLlo7jkdVJthZbbbE1BVO0SnP5dXxsMxmaQQ9LeUDIy6IEqvh5DohHWB3azEukrAva
Eco4nVzPzuotxxnJafFEbNteP38zI5X58OtKPim7oulJ4KUdJGbzXh2xmPDJ8qwlI0b4L0qAKBH5
JwOTz5TNH4NQCCUhksDRuxNbI4Ry9QRfug5Jbh6Xx6NEHl8RPfT1b0X4Q5FyABiS74VhoriJV+/t
Sk5NBF7tbiDLIwtU4b+ECn9oUfdVBo3XC4AXPSfk1XoXrLNzgmX5vSBmbL88H49fjOP86ZC9t2Z/
CFJ35spC6hVqCNNsfTanwwhYcQur7s2iJyNZYXMP2ZLe/ggu6+Wz55Nvn8TH6emxHJ8iAh/FeNjP
u6Y/P4fyFEaXy0JUgX8rWg4dSVbJs8Xa//Rf5PQ/ROjZ77pI3aStwXMWLfNfSumQ5ct6+dqQ/42Z
H1G+iqN1sdHqMQMzymd0Nl2zIQojtKTnQGjZ/JGnKxK5XGL7euJL51froIZ2Z63XVkeWbUcYgjIf
mwO45N96R6NKJnHqjzkmGc8SUfD30tl4YwmdZTH8DvN25NvXR5umdejnILThnv1nt7FdsvSejwFP
NgxS/8WV/+GJsiV5D5j7IJyEf3fBwnQymGArI++8/Z68xBvvfMwRLJtmvH8zn0PG9MxPYuKB6tGZ
mK7RE5evgkn1Ls67szr/2LIFITaerS/wd/jLkpd5P/eHY8q+tJpXjdpEszFf1XUlW/s1whXuafO1
ZIYrVMPMnWxSpiUbmiKMcsjmZjOYO4cjjrNatGRh4wG5xkP5sZlmWA56r2NXdMUQGqBm+S4RjvXr
8pvFEUs0pYnjK21DIwsQZ/iJI6weWO+mvvBzvsEAXiqzbAeT1hQrXdPKUP/thUmzd44KDG4T9tfh
zqw3FMuf0vn7oXbVXP25pctgqovd+yc5k6dfb2+d9YEHOOOWmGxRUSUwRABDF01CLyDE0/E2NAMr
Ni1GXPVTKHygXBJlRRrDj1P+x5Fcdvnq/ZMjeOMjoCOavSA6+QjJi4+AYSAIGRhmfzamQ1JfAQLC
NOFFsahgOk2S5EzCA6Gyx6O1YXx/8oF3rF19n2JNxRLMBLjoCMwNvECQyq8J/zWsWDc1q75XZCjj
KMMGu8rExiuCYW23t6fH9WOdnX+4XdGgQqtWD9wqMsBKQmoHRmLnBKTd6IEVncOdv8itntGZw6RI
GcA+8lwvTdLpcsRFbV0Mghnu3sSLZslyL/OB4xV3lAEMmlrDZr1EOpdOaU031W/L2Hp5Xh6/WVnV
n6HcR0JBBU766CWdLOMkG9CxHN9StzbU98hiiiF8dJVClHl5lFXwFGIw4vz83RHvkyEUDMH7iUSu
LV+eal2egMTrTjaLl5bEmKnWHaY1n/TkwZH9mKorOmJUYAu0BzrDYnNRF+/JmutJul8uC9ahzQdP
fySB7nEx9DLJXAW3s9uFaIK1EVV0pIDLZeb9WIdHGYfY5QrA2YJSYV+sg+P05JRufsfERoRrbl6z
5ePLmncfV5xRVgIbibBkNMchSiQhF6Q3V6eTZj7V5Gn7toxN3WRe25QtfXRtlM2IirGvXfRunINX
lVv0pr1cHo1z8gvtfIyXH5M5ylhkseeFmO2fjAUiXo2Au9XiJE9VGNtcw2IwvNYPsMIj3iiLUWRu
MHAqCGIF3ftmd3BWNRn31W9z+X08/oOTRLMDCmboT5nKqPQ7qHUN9PDJNcKZCebY0Yh89AurFdcY
KNB/PRaUn2LfLWu3xKh4psMQQStEBbR6c0H6Comd1WJhHFEzwR+Gh5zJRN8Sm2ToSrUNri0AOj4R
Q4qTjFvsj/KtFbH3VTOVhFjkJpF7xBvl8YtKLtuxAzksYK+twRTXBQFqsKXtthjWOSs93jAmwz+z
aFKK7snpEIVBKZ3RsZekdobZ8Y5/Rrcu497uo5nbo6QU3E+DJO4F8GZd8DICyEtgV4OzTu3n5XLk
mGHvvf26JUdptxByhtA1YGtz2fEqST/4LRTtMU/3PuyWBqXWadkGXocpuHPRWc7FN+UnHsuiTPMx
lRn3f0uGUuah7DMd4CMSqhMbHihAduaRxBwOcmM2AgIOlhROUvZICqkQQNPDWuUq0LOkw648RxwZ
d8iHMa0UQ/LoV9AwokW2FH+uKPmrfGEJ3HQsD9ig26RyhBijWuB2ooFcIARQYEROvy+tJduJf9IY
9BjyTb9/OMMQx3w6td1r8OE73VPKMuqMe5Eo69B6UYWJVTA0HC+b8Cx3lso58WuOxMKGIdkz4e2N
zNHPHk4JtGTUQet1Z3FkR9xVa+KJ9dwRVsp8pvh2S4oyDJov1qru4uDQuR/WpHnyQYeVDZrJT95S
oeyBn2Rynemg8rq7NK/vg22QMV83VqlOD8dn21TJW0zInnvb7DbcYbexzOKAujEqP/+rv6TRBtQg
A7x5Pwl+oJJm8ReArxBYLdl9GCyJoSxHxMd6Mw5wzJ2JmmAXrjQTmF6pSizTYog/wxZKlNFohNCr
aq9FjpJsrLwl6DX/HT2zTBNDyeTJ6l/547ECAGLXTWKpkJ2lLwzy/n44k8UCa6N98sowvJPkPbAg
MhVqpKXrR8A1lM6X3rMVUm4tg3hA0bCVY+vv2HUPmUGPijYqMStFH+BgKEkc/GK9RTVVMy3hybAa
VgJvpkBwow/0YB1fiBUfTycJp+K+I+TOiHNYoazjrYLVFr1BTG/J8mM0JKvWuLVXdGDPgjk+7Eiy
61YmM/RliQhlTryq0N16BJXG7NbJQJD0qhNCuBdlAUuJQgPLLDMiDbqpvRoGA9jkkJLx8KofC5Sq
GmYqaObhd3tdVKhR+lntdl01BfQXa0TGq7fcxS7y7ccizzo8ymCMWM5Yd8ZkJRMyblLG11mm/m4s
LfdLvm3BRfKaqURfB7lZ6SsZs9SO8WawfBjjYmgE5bSqBiD6/5xZa/GvhiN+NSIRl9WSVXBmiTYN
QhfqMWCMJJCydghuBcvhd5VTvMGTsZKCM9n+G0mgkV6boQzQTQ9SKnoGLioQK/H3gCpXRVbemn8u
U7tfFFDfb+ZziGU06Ab3IlUracjhTySUOXaOaKOfK8CLKNlptrFoWmKK5MVszNxKdwxjzPAv9DoN
MY2aKJlcWVzb8mieOTPWLWVkvYaYN0mZD8FFSNqUoDNMiuZbeH7FDnKWCLEYHM2k2m5vkgpJhGoc
EqnPJXTsvO4wQt2clP34jmSbh9IbM+E2U+K7JUeZELHF5FkxPcDQFLHLP3UyBXMbZpV7+tUPnCY9
go/p/yThFZDpzNeLdnAs0e4aG8Wo0baXtWI+NlgzmY5brqi4oxSzIVKnJ/OrIiC+34w54RedCfQR
GxNmJgnJcqlZOovs5PofcEkD+XqxnAAzajpMbFnKXdPkSWR9ew4rOp43yMDFw/wn6gB0u3CU9WHZ
RQOC48bE5gDuKFcmK6ia5+UPDSrMaQ2hGbDDcTJem/6XjRQH+WbVUf5L2uYPESq2KfSk7EcXRC5T
F2hlrhITTUd7dByt08XyH75f/pCj3kpa1AHjZEAUsNlddsnOrCzzGWlExtFNxuBeCv5QmQK6q3BU
VVNJHbEA+Pya8wTwVywLMR3Ko+9TxqitRT0SSnw/Iq87yRL2e7zBlswOrXmV/cMGZYiKrO3dvv8R
gOrDcMbNzsEfNJnWX4aZ7ouAdFtzWMKb6Y75Hb4wVHjeT/8hTxmmQUtcuWxA3jk46IC2MQHMCAVm
OpEnK/GHBBXXBGmh+rIycXiBg0Yj8uF8RtObt7DRBI+20vW3YX0zhGPe4ALpZMLN+FnwdysdXCR3
AHke8STySbiN9vEb/5d8aFapjX3A7nO4ZPYvzpwkhliwRGWCsAPYJcVmrySG57Yjfx7casReLsl7
86Iai+bDnEeNbwzEbaYbwzIwRCyjwyjoHjHS35yyQrkeO6EwIK9MQ5HYdE9pOvrEBIXjRP6cV8cw
9oiU2nr267HMzLyUphYSQKJgiGLaT3p7tFrgDnxWFeK5j86qoJIAOJSPKfyM/lC6BxLTYNC/hsUo
NnQFEwZiUYoI6yNyiVfI2r97pXmIUWP09oeVsDlx5iJdbn+ppLNyAk5Fp9lW27390i6eGcI0yzAw
jrFJboK9osHwIwA5K2mTo3nYR8pAKiylYmF1zMUjCg+4GkBZYIsTgEFuDzVOMO/s1R6iu9q8ALfU
J4ZGupxEHUGido0e+j601L3LOOkZIwrgtwm7V5I0wKFTHtzTRU9uShFkZYlk7bLtgZLHjNAniaCu
EzCCAIoGdhOW6NJtR5gZir0iM2ABDsV7+8vdcuv1N/D9lSfrseDMqf0NJcopRErnjbkPSqWz0Uh4
NuxIsCJruWmIbpbOY2pzzwFMiCgGFiVMa0joDedZXMgIEGDZIhKRXZHarUhGD4kRCV0yp9aUMWlR
jXtu16ukXbygxGUxRHOuSIKOFX6CqZjwt+gLHLy+L2WXQ8i8Fvef/bIOSLBEgK7xi2RlBk5qWuOB
BQM30wCigyoWvAgTlibAX26lNVT4ehz4RD5L5So0lk2nmjzA/czwlC8MddsMZqMBdoA8Pu+5hzjO
GtNfkFXMJtKzaHwHXAjNFYwzEuN2uxFXxcon4q8jy5b/9BlRAjuN+U7wUkC0wRz7LX8JF6ppX0gg
ZA2DaRUf/NRfUL7G5KCuPDRVciT5aPF/0k7wzV/YlFxY0ponaCcFLp3wxPKhc5H2zQ+izEMoGGkd
c6Jxrmxvv4udYF2Z796SI9o+jkm7D+3MJ0dWZ+L01UfHQFkHt/NdxcOU+jkOiHGKtlCk5+XjO52J
sa8YA0r07UkLDYATY2BTn4fWSn1gyG/6jbwKFFY0NxNm3dChJFZvjKoSPNDZhKvGHgyz7RxjL5Pq
bNpxamGgn6yx1vgxczPv5huilBsLaznxGoz4n0FztAHI0/JW5n7UPfpIlfNjWgwRuQMjTb1IkYtc
nWRWXHcfktVVJHQSU1HJfi2ZtnrJLGaa9rGEqDxlb/0u5sIxwbFa5Yqze3Ofmh7Dps8oI5YDYeAe
mFkKkObpKUquqrg461zjLFkSSRfY5dNb42I0vRfuUK/aX8qiegnx8lSIpuy8CAtLnSgyPRToVuMp
f49JWZMoPnvKgoVAcc89QE15LK0B8hEP5imh4uveSzCd757HwlIrDOMmq0w2sJEFbcJx7GgsMNt7
eQI9bJMAescELaVSb4U+5bGYpIjc84W3z2ffROXiwnLW6nRlt0p/S4SyfSpaPo28BJHXy+Evx9no
5ga5LkewhJYky2yxc6zNDmMIhxVmWr2lf3h6W69tf/+x3++ldfKE1/gR6OdkvQ4cc71+Nj9YyZuf
ct6jnzjdy9XTzwtGT3UV/EQLHfafnway562VoZ15V5DzYr9G09S4XgvmaC/RKoBNIixHNCnu3Q8A
moUBHAO0CNJedww8RSxL10U1cHSwS1hZjsvuLR9IvMwO3Burh2X2Sv6QoxMeCUDGorE03LOs52ao
XpSCAc4wE37i0q8oUJLsFRLQYVpQKJ10FVTkvSC8XawL0zD9vfeWk/61NEWG7f9pjqaPEfgmWGoN
2DIeh3l7j0GR632apfI0FZuRgsjmISDOiSzQd7SFOL2gY4YlPDPTNIghEItOgCTAPvmpvl4LTxW7
YRV08hmPCsFCQynacwrLPew/OpLZja0hlnv+eGycf0q2FKc3RCnNxSy7K8g1iJYWtKYiGEsK/nKt
lbO7bL4M6+srW1pduywyqM06Nc2jirVROTn+fTd4yzyl3Njn3HJ1gd8hIxHkZOvYCo7e0X1akeGS
2uov+ZM7P2Z9xkbecE7pqsjryhAWjXxOA/KeS0RdAYWZFQXP6OMNESpQ8UKxijMFRCzj8K7+dQJk
Tr9AEe34mJf7YOXm9OheK79Ktb4UW/msL/zD6Ulac1+PCbCEk542GYJcc3kDFMYD/14jESRZmChY
LYhsbft1d4mJ+dIxrNnMBAXYUrHpAcBhgEagJ/aiIQHsbTzg9DAqjhkGzz5XuzPhpmHBzWmhmQtT
MZ/5zUCClHwfpRWD6dljvaJPZdo4ucfebKWflCNBA+JUxXEK84zgZbeKzKdf04z1/uXZX/s2suaM
O51Jjt5yT6kmIrQ0CLGP/Nxegg91Dc3sl2i4hFG3n35ts9UeQA0+qw1hzvTdnDmliHjr45+nM58G
UC3noCzPK5XDHNxJs200lay/h8/pxD3LYlaxZrXl6rwplZSGSkU6A7TRjuGhFPgaP6/IeLTt5OlD
3oZIQZvGP+mHuD1nSkex+bTVRqx1wxPGSa0zjN9CRgvmm8aS55k3MSghBYdFp8ioACbr1q2oRhCm
ni7gRqE+n8JmtYjJFkAENuoRgTUQVvfRDM7HLcEp/3HlUrLA02phBMGNtXtHKRAydNKtk2ot0GIq
TjGriQQEs9oza1qv+JzChmuyaFdAcz/Ior9klzuCvIr34vZLO2+O8fs09MQqiMwFXjcnS2mqNiaZ
ZvSg2Jgby4mWxaJd9r8y0zj9he6hRY1K08fLS7mLcMrG6qgctJVux7a8Zxj8efW5Yp1SWrH2FcFP
8EMidLzsnHYFvGkMhiyC7XYrrXOyzix0FvH/H3XYuVDp5gwozS2wVU1QIpAu7Ff0s2GuIluUAwJe
fnlkzl/NRPw3xChVlV2p7duKn/gMn9r03GSmopGStyP1oEaM5+pM9uxWjikVFTmJy/J8ojaabQo7
yD+/rSu0OR6nqqj12OyzDpLGWgcYLudhRza0ZofnhU5aVNgw0TPN8wAxhGHmZ9rAb3ijgej0EhuP
pRJGT98Va6C8ELLANBGG2TB2bKZ2YGkMtzbTcHFLkTJDmR9FQVSDooIC0ruziFZLxgnOOs4/WqBT
dqca60SPO1DILUdZYkfv3rb3azx3EPmwkp3zfvKKGGVtAkkpJSXFdbWWvq6IaFrnn/jgSbcW3CJe
Jg5ncRZrx9F8cHJFljI5vpGEohCBbEI2ux2GSRAPOSvdIuQ32XYWnnrrped8LVnDOCwTo1MmJsb6
qHjIQPj1skFI4jgCLEz2wtlk8Xtr41W5fuas1IzN0GTJ6nRvd6+FK54pExPWcdXJHUhnxH9STYFg
YgHOZIs2SfvDNp+R6jvq/+AJeG1q6IUbyaCHyGWDKD+NVOFuz4l5Wi1cZ7EX0VXFEF0Wi5SpCf0o
NuQGpmazUTuzRIF4qkT/k/GIGyWkt0bUSqlHPoD1z/6b/yx+qaihcm8d2RxZgvrT/vjg0mjo3d4Q
OJWPJMiLv1UO0R6z1bvmtdwK1udq2u9ATif4x+1exCj+XiUI57e2tngDjn8wIX9En//bCdNps9Dr
hLGZ9FW0BYLrJJG52GJq17fl02NSM61Jt4dM2aE6VQS1b3DI0FCO8B/OqieEBCbE9aVfYEbz+M1S
kftq6y1Jyhq16PeK+VTBmyV34gPwZfkV+hmWJmcZVrd5Bu6OZxlv3LZiFSF+OiUf3TNlkMLQU8q4
BrPYPGlhU7pZc9bJQXKyWRQuQX8v+panehC6ZKFHG2vzvHw2395+ITQZzbc9Wowen/5Mu/jtUVCG
CmvmSj/n4QXUXWF/cni5rIRFa5vInjTk6zExVgRIV0Z0Pq/8ocK5R99APLWRcHOAhbUKFkJCxN9v
07iitkUyw1qaH8gHw1A+/gHT6T46fSogUv2oSYdQhlP9/B2xVhnMFJhuj5KySpWUSZ3X4W5DqC0B
Ppu9/7AfM8B4LGBjwm3U3o910PMjLJ/ibZyCRFir8eSbGCvhUDbkSNcs8AirTyGxC2PJk/SFoTrT
Cd2dINAPVR4FdiBUCrf0ebfxghCLT86bdKt8yr+BGsWgMBuWXFGgAp9ykGr0BIBC5B/FZNs21sCZ
CkdeH5/kfAB5RYcyO0CU1nxphCzyJuqP9uLp1y/BnJovEauyHuzzonFFjDI4SY19ztNz61wbpMwP
+nebvGC9M+lTuzoPmwYNtSz08UlxH90UZWkMfWjTSsA5Bt+XCutnuHXDWhQ1/1a+YosyHqUfVq6Q
6KjkkssEgzXhV5xeXiaQJMZ1seSOCmr4vvbUasABboLUGjeyNeqWxYxSWbJH2YdUjEJsw9GmcPGC
WaOeJ/FnbwMeI7C+u6UBMKNXZj/iPE0NGRWsApR1GrWCDw24ItlXMLNlxQcYQjii726DR8zyi1nw
n5TnXij+Q4we3CqVlsu6KFTwqrB2VowFH5ZOTGBXMCnNuljsEfg3W/QMV6EPguh5gYLXBQaRDJJd
mDiO8y/OKxqUqRhKrLBWRPcnhfHe+gTNEwuRrAFOFC8Y8jfTtADjfkWLMhfZiNW2gwtaxnJnSejL
csRVbydv+4Y1Ki7Na+6fo6OMBVpCsKNK5GABcUlTaer9sGvsfGVVpnM+nU4Lw8zt7WL71mz3QLFY
f38DIZA5ZzL/Ar3imDIgveH6nltCMA0nnabI3ZXTrMQNq4lwpsPv9mQpIxIFctOErgcF2LQWkKLx
QJtQOtIN8kGoHa3N59Q8Hi0W0NZ85HPFH2VShK6NXWkAf6+X3UVzmt143L9M4mMyX0dz1mtq88Gu
bF4Gnj11o23TFpLbxcq5WqMcmmGpEdIj3Guwki8ItBBsfm2sx+5t+iKt6NjggRUKInKjMo1s4PFF
XpaJpJxlNcMutYD0rDaeKZqhKWDNIboEUX8DwDwlHkrquZnGTzyRXCAlMT+Ev1g+bDbcuSZCyUb7
f5xd147rSLL8IgL05rWKpETZlppq90J0n9NN7z2//gZ7gTsSxSve2cHMYHcOoGS5rKzMyIjaixi1
SSX0pxP9o/wMDyx928Y/+zfIOwtI9ej97v9BfzvnJq/NTraGKKaykw2j2X2le/7Y+F+i69mxK1Lq
K5BBGRXdYFP+fbxos1mSa7uT+0dM64Fp+3h0mgrG+0uWBE7JnXEBr91SUDK3Ka+NTcJVNlWrqogz
yR5qquaH2NkMn1600vQlRorZk/aPpbugtSqlxoEYJ6bzDVho4TXcbZoL2AeXRjSbprs2NIlOmziU
vHo0FKISBAZhE/l0sPuuntDFwJvSMpfR+IP/9yEAjg9/fpVED0S1EutxwUICJkKgvOnP32UWisUJ
nFw+EABvohIPVpgp9Dd1paDcrQDGlW29sxsQXV+ayd+mz0cDm3isIXBrSYAWmY1c/dteQqr6jVmz
ORk0Xf5D9fXLyFXbb/DP6oRO28tlYwz0NYkAyqagt1n6ntmr/nplJ95GEPKu6QV8D6pOZmykq+7c
GGuhXXwWzK0oNHHB24QKECROJitagA+u7uIWhpiE7LU3HnSypov6wPPSYZ8L/K4tTRZVbBhVC2pY
Gp4RPjMRVYhmNvA0gIHCnY6JbILNtOBi5k79tdXJwmp8Hytd3kl2oJE+1OMVWyF1Njyh3jOyYfHI
/v5dqreMvzndTNC5UAFMlsDrPkU6NZBKr4pekuy3Nw50SykAj4QjnilperbOC90hhoRM7InW69gB
X2i/Whj00gdMFhXipQgTeVGygcd0PqE9zNvNmvWoG3+KLAW+NkUnQZ+vBH/B8uwFdj30ySIHRccw
XYShJ6Wev6BCy75rdLerkXpGqEGU1StlgYv0TsOSOvrsA/fa9GSlkZB15ciD6ewPb3SFLfKWDKh7
7QAH1+r8u/quaZR1tiHQ4tEmRU/ZwqzPbXBlRBVj0TmIK07GzmoJBj54ChLRIPU67l/Ss3vyInK5
tK8e6pp/H9ubIXzT8Db7x95kwHGMfo5agb1tkCE+9zgq6w1x0AiYvQLOjPx3b+7Ay6ztJDCXpoa3
6tH6tRb+i842DZBDXhR5SDmOUdjtreC2bCiBvE+xI/QtsSLxlFNrSptqrK306/brdBIHAuDO0jmb
Ods3difhQ1wonoPuNgXPcfBSgzTjLUdLq/014KydRUu0/yRg/t0MH5tqv2asH2WxV2zpCyYxRQ71
uD7h8QXuWnpFG/IXelpPL2/i5m1bbv66Zr9eWPS5XT52BijQ5IN+E3p2bue6z8CrEQMmZrfhk2/z
Ogo6/TY2xzTOqdx6K+n98S775eqYOLMbg5Mh9lHiu1HDYJcB2w0lQo8eO91fs43BXGLrc/PsHJ43
BvFefutLAA0AMlCBsDpED8HCp4yX3uRTRMh1omcIvZmQCZl8SgkFy05rS8ZWXTPsYiIqtvpVMKvC
f5LQp8Rlm1Z4TweFSO1PnJphfQpa3dc64rMZyfjPPNtLQUECuMAITKDrMNi1kJBLjo1Km85iopry
ql0wB28wctD+fsdLeNG5Z/X1EH7rIlcBVJ+lfZVBjdPmnssfobJ4zQPlb63tHc7IToyVO7Sp7cfz
Nhcm3hidhIn9IHOtGueMzbB6gdjJDP4ynCFtB4QzJiXqkXJ71r6wwLKcltCYc8/qG+OTuyjyYsWL
NIw4qQE2fg4jVnefZOHcZ3qaQzaYOfPJQtp7Bt2NI/LPRplSRuSCmoudmjG2xNO8NB2Vcjxk4b6b
7Rcog4XvvLDqPw75o0hkEOET84BbugwW9qo4cc5DxKDzjcecCzwNePp9Po6lyczoGANtpNCjWC8s
8jiPN4cDpwJ9SSoEQ6Fif0dtptYqy7BF59iuSs19esieRSMwFYVEqBceDNoYQPTQ+LhwKH937CO7
k81VZGogeTzslpxVvRZbCMmBRL6kwhqJFN3esyioRSZZlebKTnRz5a4ChM+BZz1HhiYDvJmsIio8
PZ6N+wT072yg2wYTAXKmqZuU2LSTZYd37PxF84lahqT5QvHpK4/1Qntm2JrI2ULsc7/TJzYn7klt
KifxRAFAa+WPsNVOEt1cliiv7ktKt0buMpopuEPReefYSJLFa1x6CnnbZnrjGfJTuEKzjfqkOIYE
4WTQApm4gVHk+wGNBD/86x0+fgmg9VCUlgQO/+f2JtLyvon4RMZwBQcF/+PXcSSUDko9cdBhs/G6
hZ12n32fGJzML5tLhRc3kmN3xbqqALZu/tZ7ZT8YxeEQ23DZpo/sIL9esHsfZ93anWptJE2WOJhx
x96GP9u38JCS2IBYbPjhmK+hP4LlgDIYXy/a0+k5Oj2fFvby7Mn+Z6KVyQlTozTihFJ17FQibEkq
llQGc4qfENXAYT82dt8/Mg4W/arQcdVkiBBPMlC1W2sVK3qMvRVXzil4SnaO0ZPAAKaJihvQhANn
ClEMdzWgH+g9bsb6PHq5nn8ef8d9nDP5jklMCe1cNU05xgGdwCrMIV5t8Dsa6r7umz+BUeXkZysb
j23eN9JObE52tOoxHOSCXcbWIVCpm93OjP7Yph8S29qT9kMUyKdsrvntpn89rdeRoXx+9vrnBVHu
UmQ7buWpU4XiPeDFUN/De2Jye2hu7pZOj0gHvSMvLpKAg90cvbf4INJwo67afcuRTWSUeEqKa21T
fQSbgm5yjuhLXW2zXu36UyaZiF7oCsap8SlltJaq146lkrBtn12OBB267Rnr8SJw49AmQ9dAzYm3
yzh2NDrcupVMbSvID+GUI06pD/CjRgehC9SkPBSI/j42dvdi0yAzhNtSUWTIHULU89ZWzCpxqsnY
ZFJFe/DTJVtGRS/UQbMf27lPdP4aQockpO0ErOrEUOUHdZErAQISosfn+qMJkV6Vj9LPJ69HRnNZ
I+WvLJIJ3GeRbs1OQYNNqKRIeULWM0PKDHMpBmSXm7KJoH1JYmnOcYyy3XiQ4V88ApDbuQy7VkuD
FLaaEdtxatamsG4v4Yc9+gsCMA+kv4xn8TU9ol4FWM0Xjk27rekSvnju6r/5EOH2Q1I1V+o0wYfk
MhEPgbaRHYOnnXqqlT8VjWuStQu6BvfZw3Ger8Y+Oa5h1rPdEMLky3bf6dlf0/z42G+323UGNrvy
mOAUy/TYf9tlTuqLEdvcmBXI33E9J8tJ2tkThHKaKAnQREan0u0EcFwaogAjMXbkGnUG/qot6x6z
CqLmZq2t1IjK3cF/1zraNqtSMxe2+ugk784vrhCkSwGaQP/xxHqmiV5dt3CiCnH2CXqUfOoGemvy
4PT9m46aIEsU57MDxhLI6ELmOeHXpVw9qpKACcO0VqBeyx0bTC2bJksxwF15Fz8vaUhy4OkJaWZ5
OqeZ43Z9XXsXXj0AZEDjwBLCU8a8ySLIbxOTobEhgw7AcV8S4V3dCgPFBPfZRuK3UmAMmrMQbc6e
N/STKwI6y0FJ8OtyrgYN2foi9YHpuAzMyausLj+J7aXrXktk9zKqppTPX/i+IkL51vB6MChGM5Dh
JWg/FYU26FFW3FQXBpJF30xLfc2nQ2q28l4RdKjEF361FC+OkcN0Y4yi4JCIFyEqOoXSuErmQES7
cS+CqTjQQojeRAUBY5WQoSZiSlXBSIpV7tIeT7T4KXIXQorfgHT6ASBUkKB1zoMgYoo5VKo2LqNc
8i5xghrekwoGfh1xXGK1n5Wot58DmKf18mXI9lz+XmUgypDBLK98pSkFdCXIA10yY7AUmGpFa2HM
bYpGynwO5/wSa5RzCSufRY34RtMbrGTEigmRWW7l7DSVamYXWvJrNtDh4Fu1Q9CBzml6uvFk00GH
+l8HiQi72jsUkkNBTASG1L7ufbbQ/nL+Pj6is+5KEzRRBaRp3NWT2Mora0diHdm7MAH1jjkJ3niq
bjwa6SYY4SkOkG4Aj5iQp6OoR+tQN7LzJjQ/lc+1Ykl6ZWrr1l1M78xckgpqZWAxGd9s4DKZOO6Y
90TF7UWcsWHPZcQfaPZUKyyRCned5/tm78eUiUj6rKZ6wqwl57noSHOuZFqLS6fr3qXgW3ioECIM
RhZ/Ggb3qHIlQx/4lwqdyZnVc3r0iRXOv6XA7MOOZKFduJTndEbajHFQS8qgIT1KCq5v8JHJWJpE
k9DgmteWWYoO750REsz4C2cJcQuq0bcuNs6CPEzb2L94FvPmmanzVAZr9qfE0/vg5CRDU3VKQubP
8B2HHwG71wI0C7Br/l+DoDV8h4gthPZqyJIJk3g57Tq5qNrCv0T9k/aM4yPt4gvKDHV/YmofLD5m
8S0jAz/orLrKn5Vm4d6deZmBaAYVFm685qCMNpkIn4mHgvOY4JIDYNDQcqCpQtPv0nlNDabftjkY
RXYNKeoDwlWmOHepmbtGq5L0yz2G0t5hEPaZZXAMzlVBpYUkxBjU3fqb268b99iVhy46rxyE8esq
tOt6NPBxMcEFD3stPTssaSr98bmeeSAruBFQERCgpDwyu9wazIuh7qvBiy8Bv8ugh/HJOkYd6Dm7
TfeOY8LF+DZbrDmBeJc0oENO3CUEw32CE0rbkAwHMQ+LChg3DQOdpAjYRgiTS71KoHbz5LwD4gXv
qrevtRVdWHfhWpk5qDf2JlsgliGy7QSwl7A/Gq47ICcfz+p9PDMOSETsjkhKhoD47aR2ccIprpYk
F7BXuhAE/mm//h/daWNUNNkrN1Yme4Vz0FUpu0VyaVSrPnVbway22gbJardYp7q4ZeqFszPuhalB
QVMViCAA0cJPkwrAe1SMIHjpxSl+Ks/sqpcm3T2euZmnI7hEr2yMg746AKk/auPmsJFZbxVP2GAr
28yK3RY9qlKPbc2tkojHFdy1IkqKNpk/R4tdvmqq9IJYou4NZLsS8I6XBvfCLHYSzq3Vta3JMcua
PIikoUwvyp+2gN8h7NbzdmHwwlRH+a2sadmYUWo8HuBMnhWBJ+JbGZ3/uJV+mSiuJjOocyHRfCW7
eNCUHxBAKG9hYjWMCdlhT9g1pR6HBvsk/OTRQJDPrkLbrdfMydV2jPThcwHhOZK7axVwrJZIgc7H
NErWivJWMS91aQ2loZZW4yPbsukRmaBFr0ecGNC0fnaWcqX3uw85Slxe47FCOD19D2eJ0Hh+2+YX
z9cl6SNN9mK98BC5974wgRwCMggyjxf3GI5ezVeUlA7jaEN+Ads36brnAjAD/8y20rq3kpN8frw8
9yUHTQXBmyCDXQpxAzIXt+aAhhN6li3zC5KhTU0UjjaWV6y8+iBbpV6cubOExmwtDBFv/pXzFbN0
2EY/dHug8QE4zRqyd4hXprQXQRC3Med3GG8HsB0o0Vyk/4Ecbkmzd0qqPdXrTFy4ce45vcZRXxmd
pCaVrmWB3oTRfWfzly/zK3iOBj3acmCc2VRo7DANqqxAcvIsWTRo1o8nfW6JtfE1gXMP3bHpoc/K
xhG4tsov0qBnDmk7dRV2QBVrmp58+hWVSpY+tvjLxHw3yzKPQYMAhANv4O0yR5pQOXndQ6NJFzoz
RV0xSTjC8Yb6k7/UoCrKiWYkDHVYPUoMzjfrlLQiHc7A2RB/28s0QeXtMw+Qw+V7HZFZhFajAqJB
Hi0iOri0fOq+k4x2gIzUVgb2W5/Ww77z1kW8lr/4kjbMOs+MDG+TRease+0BPCRH0jkMTAFJ23QT
cR3vq0MjFRdPIGwV0ah4DWLq5mYR9lRoP/x0xTovmmeG77107kRdbJ+FbxSZJAmk/TTRwOBmCqqh
xesA5Z0SgOvCagCj4nUWT1GUwpS11umesq05PdVM/EcJ+ezHi/TbfDdZpJtRTHYll0eZzEpycUFL
u6/pCgBHyl4AK9ewK3+GL6AlUAJyVsk3tMDd90G1gsDklJXTU0VdlwENhw3Prnq9l/WgWrfJShue
InYnMkaamYVDvbMkHNMn5cM/C5nhC69uC0VJFJZ7wz2KfyrHUNIdNBKd147ZFitB3sjaScGj7jsP
VkWsM/5LqK3K8Bhy5sCsndDkJVocUry5s0MfZEbY5FT0yLBCo4SHX/E2jEQCmQowvytzgy1MrqF9
++R91Z6eazxSOfj7qQX21ZMWpvO+t3OyKcb78MqT+lUpyIUqFhd+E1h75u1Yr+KcRMilrVgd5J0e
kRHakuE7g2QvXq9GsipWvrlU/pfGZZsuq4ymAUSXIELhfl8DV9+RN4wHYjK1uAjH9kf5kx7yQ2V5
JgcSCNeOd2YCrZljTwczPLhE2Uur4AAFVaTnLxF5pWC7hCQRCw0y9Bqy9AVavpe1tOJN/xgsvB5n
UpAqd/2lk4dRX6RCWDJKcWGVkiblz9iuLT8nZ2mFVQ1Nb8neffRza2+SXs6zThAKFzPDHQuzRL1m
VKwdQAui6p7pWI7JHcRjBO3iesEDz5RpbixPy5FCwsoxfAb2xil8cbeNdB7exX2r0rIkcv0+9Bbi
jlQPwk0qYWvwz4+POj9z613PtDA56m0oO9j+mGltzVPfpR2SzkADvbk4CcQ3UZPTBSvdJlR6d2i5
SY10K1gjOOXxd/wfe1MGmSyawUDMN1kBCZXQNo7H79jmn/KppN020YvB5GW8Prc4Luyo9xhZWULq
H/Y1e+pyPUei5VD9ZQOq/VHWcRwTaZOv0sYIQuIQpiRaThkwG9XmuGvCY2sz3Koddg6t9FhvDi5P
6q/g1MCJbELdURbGNBO+Y20VAZgCoCl45bcUfXXeuLaPtFjxy0vf6l6H4PFHTjWqJtG65ncsm9Mg
Zw6F8q9fzbCKGAo5BVVD8mWyoirbxJIvOdjLouFEpH7pOo8oH97WbZ7lJUbXmWrTaE1BmlrFo1n5
9X1XY8xFHpAcJigvHrI75bdX8aZc7Yv0FcAgMVsPwR+p8UklrHwoFtQ0ifiFiGL26F59wCQXF3i1
17JpWF7E0IoAEkXYbVWhpZbbbsFLzKT9bsc68UrykBSeoGKs7GbPHAN7MNnPI6iDZBqvq7GVDRm/
amzbp681qHxiC281EtGEVsZnRnLzJ7LWUE7AVUVdc+lVNfMiuFmIyQFCx6DQx+L4caHFZes4EInc
nR+f0nvCKNxkCtKLeBCgN+XulMqJjLRn5f7u6KB8zyU7ktbSMQ7Bv6pc5H6b1ysmMxUwCTFATOzz
Cnlao+reO/Ai9ivWPz7+oJmMzfhBCt50+BxUbMZM3/X2U92ob2SsvoIrvPYOndki7kPUVEEDlNkN
kPCRWKpqAPEQxnmKqPQ32iRLAM65PYinJVgZZZw7MCvffgXQynKWSxX2IDj769x0vJch/eOUABg4
3cI7Zc4W+mgVRRnlgsVp7jLPwrBtZa+6AI9d/UEgwyDDjWQh6g/IfC9MLz8TMagjMhUgFQVB7eQN
6Cll06VDXl2Edqtyb+oPA85hRQH5DwndlSCVVHWNvAw3fLiQXpl7D3LXpifnmpOzOPOTrLoUf7iv
UBCo0OuiRNNKBXmUT0tSi3r6LEur7lCKPk2AMkiLrbr00J4pAQMRdjUFk0OfJm0KUeOyukBZ2LKD
Zwlu7l1ZPatIFh8VnV84YrMO9dre5Bw3YuZmLAd7DruB2GDI73NozGYBKi6nqrXUmnIhYTmqNGvF
1poFbzobeWmcMOLufy+QyYprwuCkTFVXlzpGQSXbZqIh5tTp9lklGYUW0JJDG0BOHNle2GvjL0+j
02vLkwXvk1rmSrQYXYKyJXWCoFiJaTwYLotK4HdY6kP1meR/4v65rLe8Zrn9a1zR7v3xZ9wzwIyl
QETIAnwKywq/AdOVRwk5r5MiBRPQIwh+Agu6qPMJzfd9QLRL9vGjHk4Saji+ydGLZMVb1QiMmpRr
yeKXjsA44rsZQZlNRCZ4ZK0cT+fVp3ihXwt5CpfehB/9vskNpBnVMTPStxDTHD6ZdBuKluJR/407
qq2eZuvHk/Eb/d19AVhHkSBQcbsrkzXhR9l1vozLC/eWGtJTi4RgxUdEZA3W3+KdAohTuQJeuOzM
fgtukZUToSQffFd4bW2KAnUw/w2Cu3vPpVJHFX8F+GDTnh5/5ZxHRE7vfz9yckIzJ+e1QMI0FSnp
c+rjdo23eYYyrUsRNT42dt9aNe4PjYfyAajssSyT8EriYuiblgWuQAqCLJlYA/oF8NDU+7fQ7i3P
QOpvoV41ezKuTE72Qa0kIdiryvJShcgm4uHqOYck0ANl4TEwU0C8Hdv4WLjacEUdpNAe/x2bBqqR
bFejLU7QkbU30Bdhgbl0J4DoLDISUEo/ntfZRRwRvb8t7SCGvDUdJVGjZHVTXtQNd2zdiBYDrAT1
MVIWLtDxMr7b01eWJgvIDW2mRR4sVQmI5NuEkUy3zF8fD2emjDNO5T/jmayZKwRcI4JM7YKU2oX5
kn+CfJ0AwyHs5ISwqeXtS2chmTgTAYKrXuQ4mdMkHroct1NYt74rKo0EeurKMwL4xjB7l4SFPfL7
IJ1M342ViUuonU71QZJVXtpNT0Wj/s5HLuxMr9e5UenRk7sVvjok5TjKmg318W+BtlZjsFaHPtju
ED4vIeRntg52DQh9x2qZih6823FrhYTMbcCUl6h99RVIbTenBm2pvingDd023X8zzVfmJvun9b0o
HxinvOTJd51CXEX9ykJ/4TjMrqWIhqBxOWXorNyOCRF4MFSQ5r3UGg2dn1hAN0W4BAieM8KpKm4W
lkOCX5osZcZ1NdMHQX1xHcMVoZhbgex8qa1sdsMA9oN2LpRfeHV6hzCFLDKIFOtLoUdWp3O6+O2B
g3RAW2qBNklDtXwaW+oxtPBk9M5gGQe9IRWOgFYY4prXC/Lz+GzOIH8A8Ueen0WqAVXeaR5Max1V
y9O0vnAJyVf5hftia901NFqaFXJcCkVSGg3HIgsaD13abdF4pZgi3TZoDOtIvo2WLvq5HXz9QZPV
VsJBqxMxqS8Kd/ZlmkZbpt34oa+rAXFFlwCOhnSGGauEF9rN8MavZIhtvMj9gmucuwAgYKShLQ4F
EPnuIdNxXaE2TVFftjEK7eAOs5rjsFbO/bFHNzSS65ERk2anZxtuXyxc4zN++cb2uFuvLh9HyNUm
ZLEqHYrqA7evunTh7h7389R1QTJpBLpBvURRJj65H8Qyi4e6vggxgGbdvsq2Tr2OyifRMRe22OgE
rk1pIw4HPYyocQDFh/9xOxi/4VSlFt324rZ69QY4EyBZKwArEpA/7tHI2e9csNGotNXXKCw+Nn6X
d0L9QUTfBpBJQJGqyhS1OnSpOGRR3thpYL0NOGLVl3ME2Xe7Sxdug+nG/bUko0oIURbkgKYqn01U
O2kU8LVdR4Rv403WsnsvgJKYV52C3gJydmFip5vkPwZBVjjCZtC8N3FZss/yQVWotc3wyAejb7AR
ywX/PmtixI2j9A5MzhSUAynxKAk1v7GjGJVe3kPzy7907r+DQPMh4EeShkL45Iknax6TxH7R2Nwg
m4z2lAshcd18YRx3ZYfRDCAkWJqxz5HVhNs9WMs11wyjmUKXV8VOXakbddO+qBt3zemJzhiK4UPT
Jrc4qq1SKzvUlrfmSQt/t7AhpxfN+CVAy4msiLIYWL8nA+YGtRwQLDU2Ci3+Gi8qFXQEJGYgl7T1
2DW741Or/kq3Jaof/960qiEvAxELJGbwHZNJYKNALbSws2VUEnyj36dQhw8O9TkUn6XSFmur4fcy
/yQlRnAA096C/anLwchVYKuQHhVwiUO7aGJey7w8SPPO9n2P5gxwj+oF1ahStEpl4eUqjOt563NG
WwIaO4DjAD50st5qKzKt69awpbAEV6sWnMRmL6JYx6CnGf4c1S+lifUALzhZWcWiR5vqr1MaslCQ
vnj1yk2YvbTlNkKvu7ANuVWaGE5AsorK3AYw3Geu2sipwYVAO+bi0t1z7zJvP3+yUlLhtEyhYKoq
xeLRA8sRVPzcc6j9RCHRBBJpNPr4b3YHB1CtCDAFNuhkY/qe6ISe13R2qOpVuS4Nod5m22bDi0b2
mnLPPXiSNKsJD9J7DXTgf2MdKjN4XCMS0aaBK3r9K4Udqs6ui7PY1bRA/3HvEBxn4gD2KHCEz9aJ
WiAPYzGBwaU0bV84tVv4jnFib/eNhl5oXInwEog2xckelYGYwcOyY202Cxma8WKMWLNPFpzA+Pq4
sQIEB4DWYPxn0SeCKuTtSchTnuk7tGTbkRoSIdr3vdmyT1xgPJ7Uu15dnDbYQQ3+1w68+K0dbCMn
9PHHdnfUntOClJvOKinKwbazUxlSuKTZxLvde2v1W2/jcwu+/e5G/DWv4OIFkGpMmd6ab5QGynop
zEs7t9v7rZH57w2HciI3AnKHhdHelQ9/RysiioV/lUQgOG/N9bXc4TUCc1xm59xayddlYsQCdJgC
4pcKrYZs7UFEuYyzfVDXn35efkL/igb9Kl9y87MrDNykLGMj4SE/mXlhCJOUG7+lK0Be3EWrIdgX
zFMoLI56nMTpXgI8UpB59NnBvU8meZByEYVTn7Ol0hD7U2KLCVWZc3zmx/q+hzdM0etufewYjgDE
pIdhvBCyzy0zGpGAneGRqwCdwO28y6qTKW0WcXbU/gzaqopOfA2TLNjnI1vK2YWw5y4rOa4z5lVF
Uwh0BuS7ayztk7BzFBZEg+BDIS9bKNh8HI+WbTWgpt691jrA3uTZQxPl+vTy+EjNreu17clsx0LJ
a643ntzuUJcvxTYH6L8aVo+t3OHzfoeoSoC1Ibgba0y3U1oHsd9WSsLZe4wN7JDiCu8cyNsRM6Ur
kP2vViEYoi2bI6ExELDZXQQDf3+OXfc9+VmkELp7uP7ngxBDgdUHSz1FRzWKE0S57LC23oBSOaX2
x/7j7W0f0oHWZrvK9ehQrLbr5+fD4QS2rdfH83FXeBjNw4dBlVRTIX141zXbAozchSVnK6VRXmLQ
NURyQQXk34Mkh9yhQHhEkKdmeI+VZKM9LZifO2MKEHm4FEHWdsfBFfeNi9Cy4GwBKc0I8O5iXXgR
8Eonrfno2hiNypeOl4xKglhhqAutncejEtrjzxh9xvSkj9yxPLybIAIYcLspFLQlhZ7YcTYvm2lk
5C2q2p/ZCx+aTXvxEcw8Nvdbkp/aAxQfTgwtlKjmTXxYUUtqmYUcZ8vpIeSggroaOg238QH68FWL
DoBBWguR3jmm5uhldgleRCjeyeGqk20hJrK7kyXaQXwoGAy2odCHi4svYLsiK+32Q5mQPjayJeG/
u5rRuFUQXGKx4JHwfudvZ6nvKjB7FDg6iBW8t2HroygmrjkwbD3/gAnx8RzNbAwFlUDgkkf13zsC
FeDewoiBJq0tvAGZDg7q78e/P7PkN78/WYJBdvNE8CtwqP9F+kNCr67VbFVptX5s5i4yH2uo/wxj
Go9oKK0ETY9hfOANovd6vXB+F6ZpCqyJld7Ncwa/z+mOru2598eff1eow5rffP9kzSupb1i5we+P
/JAK/mkP4qaxiOfTdMHWzAVwY2rysNCENlMyDaac/ZdvSPvg9HgsS1M1BqhXmZ/MdyShH3+f//FM
1OoX+2yWDIx/fmXA78O6lsYtFRL0o5Fhp6LdSK936Lv/GXkHllnhFjbxL2XrlcXB8ZIW2DUR8kMl
VN40cuQIXmAAh/wBls7oze6w/lkCUc0EJTfrNG75K6NoURSKOMYwIV4hU+ZzrZ7/Pl6puUsJPgbp
JaQH8WKavjFDRi7DbhTP2rP75Jmj6aYh9VMAEbltu1D1mjmgN6YmuyLw/U4Rkx5Sbu/hVjFEn/Db
JaLVJRuTjaE1yFZ4AmywOS0p8Q710oSNF9TkQlHxusKDAJ0veJNPzo4XKWzFRNy49YCoowANrEBR
25MlO3ev57GF7MrOZLagBMGLDK5R20XZWvy0XEtYhU+A0B6WWB7GX3o0osmcMWHmFImPEYGN31l4
is6ux9UoJjEgHkhSGgb47bgkwMa2u8V80NI8Tc6ImEpFVo56SjZ0Xc+AjoumgL6C5Lx0GGc8wM2C
jIf16jDKgLUXgwdDW/dsfoVUMFp9ITiaOe83JsZPuDLhSuhWCBhw+8ubvbt19MZoLXbhmpzx/dc2
pgCrAOyocgAqRNs/16voRdOXZDlnDSDEBtUQYmxlGuYqgcs7AFYhnCCc7gL4/NhjLf385IEMzaIs
FWP8fPkTPKWroYc0+mMLc9EXsGf/jGByE6sOx1cOHMDYsJ8S7KpzR7432up5HS0s+NJgJs5E6dOk
6ZDptHUJ2ZOapvbCUGZPBwRmUXlEP8hdkiYKY6+pOfDZg8M1JT75LnV+Uddt5jYek9//a2SyJFXS
503UwoinZ4b2r9OIoyO8+vXJarBKLuV9jV9P8VLmqQm6HQkiVUtR8F2BH/HXjZ3JWriB34RlAn53
HarAp5fEkkxuzbWLZMizfuRqPBPH3g5CC6eF8YyxSwxFeDtb6QvLPut2r2xMXDrWg039AGN5eUFa
HsgPxCvQ8q5cwu9Op9MSVPUO2zedu3GfXzkuTfYrp8Ptbvtra6+c6eUZGknbt4O+u/w8Htqsi7wa
2cTdp0NWtH6oIbQ8RaZo7QZwuC0NZ2n2Jp5e9MI0UCuMJrBK4u82P6fHY5gL9W+22sTP92hLhowu
lme/dQ+JZdvnCnwPZMHM/EbTQH4GakgeOPzbRRlCNSkqSRqVSRN0R36jMeaSLrHszRnhpP/h7Dp7
JcW17S9CIhr4SqjIyaF7+gvqdAADNtGEX/+W+z7de4pChXo0I400o+ldxvb2DmuvhbYaHnmwyi3R
dQIsI9ThKYh1fWc/hRoyI7AAeM1GHLHmKD+bWV6aChNmUw9FBGefHZCr75MN4PHaufpsYHFj4jax
lW6GAaBgPuo3/etPepq2ruWaN/5sZHFNYj5006jCiFpAj7H1jCd+JA/aKQnaA/8X7/xnW4uLQmtw
HZERtvS9FsUHftwK59e3BD1AG70wIC8WXh+8R2B1HqHvMbuYI/XMI50RE23clLXjBeILCxVEVHDc
P+N5nxxLRwTNm9gwkAF9NYLmCzujGuNXPmqi8GJnyKK+/xuLqLk4wJ6j/L6s989qMnUcsgqvmcfv
vOTEx/14Evf+AcjDJyv4pex6f3zY2q0rDQzpQcHU81+zi6Mx8ZjGCnUMaFEElurRF4bRN7DbBR9P
4Hf7+MDkIf5qDw6wqRY4zbai2z/V2GUW8PkHLM6LCk1UYXP8AHzpeYcn8P29C/I7O/QeH5+ftfuX
jzRMw4/Dr9vfW5fP95VdCVHB1KycOlncbCbioVQrKp9DWMZsZflGwJlbgZr5dO+HGrY7fqXo1wFD
7G2uei2b+wNS+X/ri2tvCT2jnQ7r7++wft5puR8fyTHZ/3PCmNwLOG+zgO23AG6rscZns4vdhqqF
1pEWZmPQgjm/2AmCpVLB5fa3Xb08nz7tYkvHrDLVpIEVlQQPkoV09JBGaulGELtaQ/i8msV7abdd
rxQCdtoTOBG5dzc893dWEQBb9fRrw4eaa4/zZ2OLVy3v8k6xChgz72ShbCg84xA/us8/wDD2bQjp
lzhAuC4nvkesWJxL8sg1ycFc+VkFEafOUx7Zb1CAJsHLx+nt+xtaDRsPryVDxaszjf4r2sBo8Fhk
4Rq7eCBW7gz/CfG+fi2ONopUtufsJR/oeJBb8Xo8mo+TBgi66udl6P38mYOsHDLAzaEKO8At24CG
Do7/6fDrQxa0kh3zP6r9x8evTZ+37nxQ/AekwQKiYwnCMfSk4FOJIlAb6k9VNEIM55Xv0136pTnu
2n3rJcf4J9sb/il7AL9iwAOMbB9vH9YrHPYfD/jpRyxOER1Lns8FfoTxUEQGhlmLl/Iuf3PvalhL
dum5ftyiVpS+5WqfAFJAzxHTbkiRLiOkerAbo6pnlHQrUfmSGMpHIFVtXMPVcM/QDBUxGOSoQAd4
aaYaHI4hvhrKUV8x/Hqcj4MJeEYAcFW4cfJWA/HPphaORR8Ug5Q2N18BUZuP1hd2TH2t3rvfPmwK
EKbugWbnw9klAdmgPlqLnz4bXvga4YCQ1Zgr87WJshC3zycYGNhyaNdAOChw4ZHSAU5zVWChFjla
09IM2CN7fq3a2rOmL7R7mei+Nq39l7EANFlrPJNttaxWloZxIfS/AcDDP5fQXTaaExWdUF/PrhW2
+/gnaIP4wxZD98pLdGFl4dcKs6uEjrztlVofyXel9wVUXuZdMf6afnWgq7DTzS7T9dOL2y5nUcBa
bFm6vbhxeSkK20A6+lpBbiQujJ07v7cpeu0Yt0uYX4nmBWDr1vRj6y3Vdxv3/XrBl9YXC666uh9r
oQ2vqghmTD/UnbGLeeZV5rHqTJ/YhybXz6Bk2rB7/YDArmOByswAG6NqLgKOoZh6Z3I4YEnTrhAn
xW69mc9AbVahmd+n00fj7mgC+rDxbFnQ7HDtZ0B59x33Y/Gr6zfes5VQAD8HJIByohg41j9vyacI
10wS3c7dZny1f7bm09w81fOBK9/EBxGgXXjBG9oftughV9zEpdHFN8hMxL2aCWiWonaho7Vh03ti
jGob4pT0ME1flQ40QUeHDz94MNGHQQMtoZJ5M/s+mXcde9vYE/kgXjriy9+z8JBqLYYMp398netg
Ymc7x8PIQ8Iw7PmUaI+Tp1MebOKk/sSW12ZBUgP6BJSYlqOXczHwWhPD+Kqe9MS3zWe7HfeJbu3b
6ht1/jHsXU3Ke1qAk//FxTziyO+q9pjPR0PcGYVf1o+jNnhd+mpMe2I+OFm9EVrJdd/6gYt9EilG
2loVCEA6GF8rV0n3WZ+eFabPG7fxahAYyFgcw/99isUO2PmUKqDzHF+T5j2PX2zwPaMKijn8vNop
5NXG8OAUGIA94ROUp6b29fhOaZ+p9tQUL5q+U5N/Ns7EmneyAePDwASa4RhYu3w1rWyuHCPRxle3
yJwxZGWV+4mZm9/dyZl3zKp/d8CGPzRWHYeqNp4VCpQk2tjfh8IpN4qQ0hd92geMOYA3X05UgEgO
Und/UAafL2napm3Dmy4qip1VH75N+T4+tJiDMcPsL2vCf2xhXhG4GQCRAClerhtCk+MUd32Uq4pX
aK7vMtcvd2YybRwueXgWi4L/AyQEBKSygrN4TOOxxVCKpvdR14v3xJnKnesqxoYRd+XTgfOW4Avi
y8mx48tt7CWdQNK3c9RYXBE+MaYCUwdMmD+KuKi6wKIKM+5HiPwVZ4rZlWfXSB13nwtS2Hc85hhj
cRrDmT3ThbQbXqOR/DK6yqrC2LKzb45FtVceqxpohka3w8x+25v3xjDkfVArWv1cNgzTrV3F3Xc+
psYHn3j90+r0+QFA4vyV5XrzVHSTEhZJDHUT0zaqF6GPwvB6gxc8qOZ+eKZTXz5gJgmMjtR2lT4U
xlD/1BnPf5RTnL3SOC2YZ7GKP8X5bBZ+NVvkzqjUOg0nAZIBv26y9Gua6yp6bAKdZIzRD9NOn1vh
7oGIK0CkKnievZqcpRxwSne6a8xGMXdppisn4HKMHySmKjiLeWeo4GPNiidRKjO7Z5kCEZpZnZIu
TFFUBENBCbLhRM3yr7Mt+LfBbu0jVevpK/xgDooN2jPuG6xxvjNaFHXYllyAtxPI/ywsoNX1ktS6
UDGaipm3oLS0mvpdx/A0F2nXll7d6+QNRI5jH7aMcuBbMTj3Pc24lR/6ccK0QNyDgleotC7B2Vp3
PHBbJLxhXlM39sCmNPyTsYTPxx7fjniWGKD7Mo1JuYXdXCaL8i5hylXqbkKsGuSL0sd8ureZTtNW
H8YhAlEyG31tErxFpZUM6U6d3aEIYjiN577hYAcrCzd76XhnZ/ggBhRxRc+xFVrtCmh3TFr5Pa4K
YIfsHGSSOgRSgMnUQO6Ir2KZJNAr4oiwANtu7lckKwF0y+3uzsltFI6yCTQDfmzYksYIj9EdWO3K
sKnm+mcfz00duNrc/VaqhOUBE04GLtkBTIISmZ2eMd4Ih5yVpXLQ+qLsdxjib8Z95zZAKBpFMTIP
+E37eWwHVQ2UyUpAoD7OEzTBrTaZKw9EeTYG6pvGmTaifnl5Fy4Eg0WoLsvZGNDKLVwInUSVMjIN
0UAqvxv2xEh3ov6tFFtg42WNQe4kKFBQkNNAn2gayxTVUdAo69VkjByaaM+zQkbPdVuyAzmUireh
Bhi3Hzvq1cxBkg1epKCPbWXH7anGOKMLjlOzplvDACseFFwCFureYOxD8LYIYUdjzElnlmNkoDrt
GzYk/ApCPm4/hIt4FStHZorPixFQjB+BpevyDI993/I+M+eI2NYOUqh+anenviWofky/IdG74bDX
zMm5CkSjxLX1JYZ9nokw+ZyoEQcy+KGPTUjmVDi8ZTOJR17Otm9AgD68vcbrc4QnSLYpkIlg+Gj5
SBROaw/tqMxRVlE3tPq+POC97U94znnAMRCzkQTIN/Ty3Ep72DLkkBD2sBfnVrQjx6amapTSzPaT
xKzuXKEIdGGFspHYLbLHP9uHCQ5VhYvGpIy6COHsAQW6RqdqpFrxdLQI+653zrAfM1AvmPE83zOi
dX6hKfXu9jdduTKSBh3ToHjhZfVcJmCfnJ+qQKeM68YcjWPtu7Ueqo44DL37hKlwfzLBdzm+ig7o
V+OY8RaaYDOkt6p4Cwy2rCzLLyCpd9FpQtcfdd7F70DM2bqiY1oEen7VFxzhlWcPREAug4ECAcqB
IOVviA9XCYL4OUMlhgoMR2Z9jv9lTLxyEL/rzDb9XuvYuexV5U5V5/mtG1oMYKdlE6AZURxZM7oH
VqfVCxrSnTexKd6xktb3TsK7l9sf9/rmY02SAspwEdRg/HDxbatMr1q9VyNjnO4rvf7SVYb594eU
4Ji6+GxIT9BoubRRTVkD6Zl5jOak6+50KEoFOM/ZD1vv3cPt5VzfByC/UAvQgP9EVWU5Y1EaIuOp
UekRz2vTc61uOrTlXPrm2I0b92HNFOpgKKaBPwsvxvLLMcLpiOghQjGFDH4b7wE9vr2a65ATn0x2
UzARLNHWC7cMubxU5jpG1KhZfda7FuOawiLPDMj3MyIC4Ht7AjLMkSS+O0/Qjb9tf5nT48TLH4DR
OPk3mIwWxbDGLRrLQNcq0sadlQ+TF7vQe8h/KKYZuFPYgtTGnMH/og47kXCfTcd/8wNA046iJoqb
kDi/PDpO6RhuSeQXMMugH5MQkrZ+odYn25zfNfWt1uojs42IKs6DOrSeyNoNj76yzQi9kL7Bvi0F
wi9/Qd3D/iQ0uD1eirdGM/mJ2oVjguoiRpXu9npXNlxGBxiVk9fF+FPu+OTpBsOmHTU7NSpVo+EI
0WeofgnT3Nl5O7wPShaHrS7yHbPRXzJmlBZu279+vjCWaxiII6RkDlDml4t10lGJcZpUcA5r7tma
MhHilLeIaUnxjTHlL6d05fnS/xD6aGhROmBvuLQXa4o6166lRhmj5GBrjJ2S2Cl2TqKLxyKPy3sl
HlCP4Ha9VWCWS7l8OfF98Z11E4VYyRl6aVovYmdwBJZa6Kkfc/dpotM7l1Sf/YAZJfcp5elrSzFb
bm5V7q5fUmnacZBOygdt+ZKCDCMdHbB/RbXKZFCAetw/nEYmyT3Amf2s3d/e1WW1WX7mC4PyjH86
VkYGzXKzh0G3Hjyl/id38l1rlA/QUfRAzHbK0uzEalDqD7a2YXvl+oCJhmB/EYshIdAvTc95YaRE
qfWIlE4Z6HmioUskSpxqK98wdf2UmaZtEkxfyzY7qg6XpiYMsgI6z/RoB+mTjWByWVaSn/DzH758
w7IK82zI+PVo5BxJuMfG/uQwcjfHxS81a+87jCUqeX2s6ux5mNNQ/zEM4gt1W7BEKWGcYxZIBcya
fug1qGQH8nh7i1curonQHVGZDDrxBF6u3ZmIXdGx0yPLwOws4X5Wf6Ns8HNQHd22JF3+4t5cWFqc
pX5OypgNsGSnYaWA6gdtyLQ4v922srWexe0E6ItAFHDQozwXgSruOtLtYutYuVuaUquGUDOEh0dL
BiTzlx8O7HhuO8aNHrHWvR+ab7Srds5gYSpyAzS+ZggPKJQ9wGqC+cBFuGDRccR4tKNHBS0CRr7z
ihwMYwiV3N44q2v3AKklcjl0boHrXjhVN7bBtWMmRmTRjh0Su3xDHLFF0L0SGkBqB+sBHQEYyaAL
dvnhNADutaTItcho48QfnH44toWWzF5D9B7C6NYcEsgmHRpHiqxA2jicEIaCP9bt3lzTFhuf93rR
aGlJT45eNd7NZRzbpYop0iZXo7bVZ0+0c7tHEyoPbh/La28GaWIIKyC7AxU8iBUvF53nNl5PbGRU
CnqcSXzXdf0xIRuR5fX7gAAWrtKAeAOqEkv2m24qlVxNZy3KdbCaQe64rixU8eYztMi+g1Psydgi
EL0+nGibQS4PFPcQWID/vFxXabqDK1C/jkzG5icN9OtBzmJyckg/R8pAtvh9VnYL3XkDgR16oFjl
4tYpKPg4fG4Q1nU6O6ecQMuFpJiJvr1d12YI2mLIxaWkDpA5i3CGNmggZ+poRrw0IW5k5u1+4Mnf
3zcAxxCmA+qKzirOxeXHK5QmF2kLK6lZAs80oqLD+9LZuNXXRw9WJK8mfJSkNVnct9kuWTx2hhk5
Y1xHSB3BDYSg9alu2y2w2rWLxzGGNSmohXGaZVTWltqc0YJakVJ1dG9VJV4slamHstCNPVrI03uq
9Fuv99r65OQe3llU2UGYdfkVMUIcl4x3VpQ1JqYn055SKN2iwmx6ZssT66+PBkbgwegMnw8nieTm
0hxnU1/NQ21Fc1lbviPmfte33RYpzNqipFAKUlHUC64YW9wqF3ON+YLITpjH5wc3B8MJ1Te80tp+
IXsHuQaukq4vR+1LEwyYeleSKHMyiAgIsziSwhgOTszTg9uhGQACoyS8fbdWlobBAknGiY6ShUng
xQc0ySjc3rSinFQicNIUXeZ8qLxJc7sNUyvxK1ASkm4Sq5MUIovNMiYrb8zYtaLasYs9LyflDCYc
ciBa00e93SRHVqT9YVKI4ZuDTs/lOGmbmA15wy4jHyiJqqAKM1HIBDvZ4gZmo0hUETMSuSpDVjCe
OjMJTfYPKcCcp3lcA8MyQefCM8oXezNpWPveeM9BmgQKA9Qd5H//FMNXjasm8axaUZrbGOJt0zEw
U6iSIfauNr73qink2ugVgmAWOcqlqWRUbKXvHRI5BMP1Z8tox+GRTlkBpXVFjMZGT/LaS0POBQVx
E7RJxLSXWJiyKNLahBBBpHAoMTeF3f6uxljdyA6uFyWtIDqw0CtEzLKIKNuZKPCuKon0xmm+68I1
doWBdpeX5e0WFmJ1RYjzdHCnwIUuic65DWBfoYAf0u3SAVyjRjtAgBF6tObGo7BqCKQWaOaCyQss
DJc7pdWOxVqBncJjzd6L2C4PkIqvNigllswlSH7k6ybJyf6gO5wFDLClaPhwksWRlbj8q1uVrgey
ceWhGRpx6gdLPSfjrJ3YqEwhBe/8LqdquW/Lsn+uteJoUlr4ah5DVpnW8d5RhPlNBfzxC62m6sFO
BxKIpst/2Wgtbrj5lV2HiibGQrEVID5b6iHaQ4PUP2vjyC6T2OcJyqmktF6sYhMSf11PwOX8oycI
uCTqCouou7dHdGAtPY46PF/QjVHT9CvBWw1KUqZkP2tO6lfIp9ZQlyEihdJkPvB3kVva1pKX+EO5
WwhQEQ7jRKAlvmzm8EIHfx5NnSh2KA0qqo6vjZK6XeAk+a6mdnwQUN8O8hJhXQNmo7Cb4vusdJuH
IR3yuyJ33s2GGucCjn8jTV3ZDoQviMcwo4sDu1RcU7VeuF2fOJHTk+mVJGhL8jKpnmYUWzauxvWj
iGwOKo9Q7wWREYb4Lq9G18sqF6vyu8EtfVL+NDAz1PSYdYWG4t+KXuGTu5g8BkURqPuAjlwySU5G
0vYWt8s77twTt/G0GTxW3/72wZUtB1QHUUWHn1oWg7EUdNdy0JnPDJ3ZctR+mWBR80mCmtVtS1fZ
AMaB0Z/EKATuDXgUFq7SyF1mpAkv7mI8pg9FnsnSa2r7RWzRE66O2N22J5/vi4dVAlFAsIQNQ3cQ
vuxyq1Kp1d2ju37HStV8mVBmCYTZYxo+HX7PcWcBndLNgZYa7rOujmzD+lW2BesI3FHohn9Ad2Kx
2r6OO6PpBL8TeWLeUQYqpEofx32bdr9zJc0eeKo2furm2svtZV+dUGkYga5EBuGtWPbujL40krl0
+R3Qg+7sGUYCFS8ljhPwmIN1ZNyVc9f8ptU4/e0thGE4KFSakeuh77NwVRlEMQTT0uqunxlwJogo
QxynzHOKodt4da9DN2kLLK6AKcIDA3Z0ubfUYiB1M8DxZNVDHLCmcqNuRJimcU17nFM1/XAAuD/F
3Qh0mp1k+qPmjuxw+0svYYKIKfArpBoDmohSaU9uxafgaXCSFFCGqrqbtYa8mApgK6o1SvSCDbVf
HSpcdJjYTgXJ50tp9dbgZSAae5p4V3izm5MToPr2rovdH3oys93sgiaBNNACy7vq++3feuUi//xU
dBzQeEGhbem9q0xYbpU11V0eUzMsIErNEGXvK+YYP25bugoeYAl+GN1M4AbRc19kx2j75BpRgIOb
XS0LaiLAb6uO5YYfltfn8nLL2yVn9wBVlW3Ay0+fOW1cZ6Q20AGNuzyoBdNR/W1I+dS1Kh18wjpr
PN5e2fU3BAME+KhkACvLGgvfj1x8KnCrSVSbczK/sDqH0AwDvqh+qEYOLa+/NWeiLaziZOE+X5N+
Wb0xzF1fOFE+9ABa2ejaOndghVYtL1PTpP1rtIaEn+FGSYU+vGLLWldlNm2tTI4dJXoO7bNYdajY
MZB3JhuR+fV3BGmPZFkCo4vE9C4uL47M3OQsc6IRED8f4xZp5gEqlr8McWptEUtfH8dLY4tXABW8
1GKgdop64Hs8ZFTgOB2p89feHqkbQHwoCQF9A3Dw5XF0Wp7OpVDsKKuFvjfmBtLOOEXCy0wAxocB
yg7E6jDD2hgk3wAZXTt8hKGoeKHzg2ABIfWl7TamUzNYqRvNzhhUIj5nYwZ0QPs6C21fK6+3T+XK
9wQ3GOjRQLiOId1lrTLpJj5QRIhRXxeT7U2WWih+55Dc3QgXrk4J2K+Q44BGFSBMWTK6XJbp1Bpy
kIpHKskPmY33Wu81JXT1rb7ZlqHFS01qx4iZxSHARwSkLz748GRX2cZbcfXZsBpkiKoFvkm0Bf7M
wHx6KuJ4atMsHjlgQx3dUc5fmdqXGxXeVSN/4FYonGOwWf73T0aaVCmU2IGUYC8yABmtpM/u1YQx
tuF8V+2Av/Y/gvDQXr+0Y7kFSkauw6MxyeLjUEKKB33lLdbg5bnGq44zjTAGoC7MISx7fGlXOpKe
zDqTya8weNj31Itp2NjTfkz+0rXDFmB6IF7TJWc7sP2XKxrIZFuVFVvnQn10utGvA7vrgts35ypc
+GOEyIafiwIIYCSXRqZikpUKl5xVShRgWFP6Pps2exdIiU715CZfO+SqpxkYvX1izJnvGK35Re1J
8kTGBlp8isO8xkzaE6uKxh9L8yfnrgHdPGomZCNgWMav8sdi6gLJ+R86/mWKi/wups7MyDl5t6tw
Z+21UNyJf25/kuVkHQAg6E2h0gBFVjQkUJ+9/CSVMU+NUxbOGeC+0o9NxjF/6So+ej7NHh3BMWBT
A52FsXYC6mT5PWkxgqB0hCUoCfbxietOHcY2T+/tto3vbCXjr43Ku+eidKpgmAZlP89pTIOmTdSg
6zS398jUSx5NG/huL9WA6N3wXMvYBIsCg6ENaBkwn6ibLhwKwNXlPM7EOZvFhMRwr+ntUem/5ahv
3P58W4YW8WelTsB1tLZzFvMZ0AborRpemT3k4v1f2MEzigohqtpoal7u0qyzrstM2LGtyVNmEros
+1aZdTjO9u62qZVLj/Twf6YWrmUiPVfL1HHOnds/xiV5t+tdN911lurp+rDhL7eMLTZKsUGTpoNJ
8JxjWUlwpzTPh26LLWNtk1w8iCAbQKaAMtXlx9OLPjMEUN9gmZ6ZPxglO7a8cQ7O1N+b9qRt7NXS
N8vDB/iHjXl5OVG5JEFXhZHGGoe5oXFHLyesDxo9YxsnbzkahAwCUkAI4DQbc3GgtlgciRw1L+ra
dRoNelZBg8hKYmjmpJ340ibChpCNPejf26GVvnQq0tEfW4zP+Oqod5Ofc7d/7R2VpUGTgMLbQ13d
SAxv4rlpeEYyzT8EKYsnwiCSHbLc1GOET4mh/VSrBnoZ6tQ3gxOg6YN0NtOTeqsrduX8iIaWGKZ9
4ZIkMnRxsUrDHGeLWsoZEP76TdgeOUCBTKFQf9r4kFeZLD4kIlwQpcv5DxvlisvjUbWEMsfpkwhU
lt2uvq899kMOv5YP1db7c3U0AOZF41JHqQzJ9xUcW5v6LLa1MYlcCkyOcJ6A6D+YDWRWVaZ4nfZN
1FB3MSg6Y+WXGf+K4rqbvQgnZQu7eXXzLn+KvVh1iXKNxrMhiTrlVELPVO/rfQH22wFyXwrb/6VP
+WMME1KQjQcEbdmvHTo+WWk3JVFWfMkMJRTTh0hfC6iOiPHrbVPLWBK7aauycWVjN+VQz+VuKl1u
AI4+J5FG60CPTyPmHKZ0g4vlyqNgIhVVDzwvyH9lSHlpxLW40FVuZ1FTOnd9/B5r+X5IQSDcb2QW
V/AkLAeWsBaM3sJ3OQsHKVw3jlNI5ESmppwtmw+hgTyjqw3+MtQY6stHPoaFZiU7kmj545g67W5K
wXc+pI7YYx5Hf1IHwNa5htC6RuTyGCOsf+iZ8cwFBkcBUB42WeZXPg/E1hH/YmhLboGsC36Kgs0Y
syPZkNEoxeiNedSSaLSO6PeWj+5JywPre/srjoNd/MR+4zff3n/5Z38uS8AgbCODhv/F5iyrqYTF
aauhMRH1EO2GfjCP5ifQK7h0Pw4Q0rlt7Aosc2ntirJ4ygBhrw1Yq+mvNKmPWTUF+mzu4WZ2totJ
pOksQPTPvsCXFva8sdZV82gOYxJAKnChHnP5oWuM/zSTatFIK4Vn1hygtBjtS0t4GFXyanXEs2A9
WtY/SfOlb80gpUDo3f4EK37E/fwTFleBa3lu5RbB956+J/TdnjrwnweiU31jC2m18iZIriggMtDn
k2n+5WrT0TbBrYXVxtNhqD/GGOSm4luJKUc9ebPyfiPHuj7FYA3Cl5UdAEQOf0a3Pp3igRld0eh9
GmlZJBziNw6YVoAJt8oftz/hygsESzrSH0C7ANVfpiVOnCU6RQQdiZ0FArn6rvBqPyWQOGs3Duy1
d0TVTGohANKCt3VZtR2USnW4aaSoaOly4gKKKG/llpElnQRCE1iBF5a1GBTpli1ZqrUzOohJFg3h
GMUn4j8TM0wCJWiCLd32tU36bGoRJ9CCYTa0gKma/1YUP3li7rlrNjKxq0EVuSAAikEjpSPmMpY9
J0KnNuOszSJ9Xz8bX9UQ03heY++e6h/FKOla3m6fiLVt+mxvEbHm9WTptIc9rrV+UQVFitbTtFXe
vHaVl6ta3Kfcmlpo2MFKNodZuAPGSQubJ/f3ps7KddgDfD3STHhkGwXcZQCu2Ilhx8TKMIvyxTbK
RzXhe26nz06T76rZ9TPW+o351U3AJeB0zcM8KR815lCV/nD7u644TGRQSAyRWgOWgOVfupAaYXRl
lyWN7Aftgbw7v0jwkwfqAQKe+Ou2sbWj+dmW3ORP/mMep8qVcKuoZadKx0CT/aOpe28Ytzii1k4L
7jMiBCQcSHal3/xkqMjqtC6cgUZEoT6DpF1vgVmIbsQ8V+1neQkwKoGCP1RZZeZxaUbCARLWzjRC
w/mJPpITMKHlc/kMSYAIer0Bz8E1f+g3PNbaV5SqJhgnQNkfJc9Lq6nJlXQ2TRolau9BbcjDuLOH
Go0wN0KtVa8l8X5S+QAcOMsg1UYer+GYZtFXa0cmbz4PEO8uwvaIBGgjHl49h59tLV7NaqajViiw
NYD40vW+td4XRAkgJez8YeOBXrt8n00tAuK2AXEaqsNZ1IZW+K/+cACn0FEGAgev1+XuqJrQ0yTG
jENLO7BYlYMnA7Pg7y8SMLn/NbJYAbJDjcxjg3ASStik6h4qg3u5+5Q0W+Tcq98KVXzbRZqGytvi
sOkgHHHdvKcRtUuwzCj0QVXAx3V7OavPPcBXCCogmoUy/sLKWPOqaQrc10kX475JNTyT7mwFDQDC
aE84PyfFUNEztYqwY6MbxoO7Jdh3HbUhRgbED1QRuMrIYS73Den8SNA/hB/MrDRQXOfcYAw9TFXj
Y2orKxhN5Ba3l73mpVx4D0wIg0cPSJpLk/FsNmOcy4tM3T2KNfMByW/uU7DabnzgFZeB6AYwB+D5
MIu9bIOTSu3rgSV5pFkfHN8PIYGRN74cpP3rJV0YWmxkkvZ9ZVKFRpZehMCon+LBikCIEd42s/JO
y1wT4y9gGZEjkJdfLsGUviizPI+ywa3DKmbJ4E2z+4NQiEqiGQn5azBCex1zhgRT/sMmBGpl6y5+
wGLrZiVrkNzwPGo19auuqPtetR6KSTnEKhm80THvKTG+1El9mKRmGVqcwE/SGvwzFJSuY1FC1hTI
5OD2Z1n7Vaixwe2gzY3Z3cWvYhxYPLA75FHaQGJhpGExP9uVtVGhXDtMaLeh64yyHopEi1y2pkba
A8Mm197e1fX31HjQ9OzgolDz98uBHhpKUUBmwmEvrmSGOlSmugWWYzShZmI82P7R1n/d0gEh/2cr
S4fdG/YQt2Ue9SEBBiJlb1r7m2PG+u32auSZvEzDpZgNNAFdYGuBn1qsZjCES4dmLiJFd5nfiIoj
JR3C20bWTsBnI4vFTFZXmQlXiygtQOyqM+9f3G8b5TqUwjADjvDn8uKVSQM9Z6vCc9B+1Yt3qh8a
+nF7CWvHC50o5JjgkAWNwiJ/0eoyBqFEDRPJfRk/j/mxjwNSHm9bWdsNgGDx2ABUANWexYeq+9hq
Rgse0QA99W8Mr7W+ZWHOecPxruVJAMb+z87ipW7aiiuDluZR9bVANKikXgzB41jEnpp0flOr+7gs
TkVVe/MUFXZ6zzRz476uva4Xv2Gxabwt+spW8RtQBGO/0LUiv51/qnPjBCkP06fbH3blHZUKAnKM
GXh51OcuTwiywqy1BppHXImmrHwYCyhXtochBxVttTWatXLcUUBFqQDq3HhEl8j8vsnMxKZaDsns
2evIRwJxp8K2Ni7VyonECA/Qs+j5o4KmLU6kUOp0iJsJe+j8UKFOqiQ78NBgE7fwrKvLQTEY02FA
rF0JX9HE6et21PFM942n88Sf59PEtjCPK0dfNlHl9JOcozQWyxlqlrXUtuFWHYLTmPhq2/yLL4at
R88a2B0T6PrLQ1AMLU26luRR3fzM5ichwEQGVsC8ebl92NZ2BoN5GJvGUUPgtniKIIoB4TjLxVIQ
BxtDCp6gxDeKPai6Ni7y2tbAUUjsJhI+0GNcrgiNHgiF9kkRWRAk7s0vLph6bPr3mZ10FRLHK4lO
lhj3XNQiLkULIyTzEid0kwctvauLLXTJSviEVpJEcslmEhC2i8VgqmRsS9hp89jLsjxsmuyYkxry
q5HgySntnRMGIfa3N2stxYM9TLbgWOBFv5oeK/tmmgcNj1OkP2FioPfUPXtwwK4S9L9EDkjexqZd
l0clfuJ/BhfHo1IpBqxyafBVD4tAefs/0r6rN3JkafYXEaA3r0XbTt2SKPtCSKMRvff89Teo/e5s
dzVPE3POLsYAAyhZLisrMzJiMjNTWLlJlozM6DSg4fBIQlvh5WTG0sSmaTcm+4k7xQOE6/kCeD/r
SyxeVuZvjhCoCELCrYj8IXD+yPdSpyoCaT+gi0KCZhWSmirkciyo8irP029I3I1rNYuls3Vujdrx
GVuUDPKm2IydD1T5p+iDb5Kt9fXk6PyTbo1rdlhn2Zop97lAYkTMYLublMQZ3nE1Zr3ZyHoe6128
CyOrLoy23MbW7SmdXd0ty/OpP7NcyIKQDhqPrqZDEewHs/6qW6J+/m9GqNPW+dMU+gqWbajt9+gj
fptAS/pw28aSe0IjNJ7OCP4BWaFtsFXQamOS7usm+srRfFNP6GaSa+N/M0NdHUzNDsHIpOm+qCUn
y4LNlIzvihithU1Lw0EI+ANWxyuDdoSAunlCNsXpvkcXNGnRXmPFvT8XGqS1bNrSbYj7AyCnmVcR
ofnlFgBqBAAoLkv3mhDJOuehUVeG5vXteVs4S4Dc40UGHCkSQ3QEMfiVpvUTfARyy3oggUig5nWU
RoGJW7H08/SltjQ6geH0OBTvUaShjq2ilmrSqkOyj9ptWwdEau745KXM7bYA8uIX223H8DP1P1B6
LjlJH5u18GJxrDOJD5I5M48OFVlHXpULQ4/tnrOOgkdbEVq9F+r+WrD0s6evRoqaCsI/ANfQM3m5
ckENbkf8SvfgXrREfTI+0y1En4iAvHVmSnqM8srtZVye3DOT1GaZYn+MxT5MUfXoLHbbm6wZkqAh
J25bbgY706UViwsHQWYVdI9reAwB8zHv3jMHxXG5pHUsXKOXpHYOPjBUp5jgdHtYC14Q/CziTB43
rxfNPNTKBfo+Gi/ZQ8AOrbv2lHB6Jdw33jNTr6TMFy5LhLVg7hDRfwKeJ8rhNmBmLqUYpy0D+Q3p
Uj8CJWCU2ukoDpuixXsyRQ/mIUQH5n8xk7N689xzMCcUqGsayRqeT/HfXhH3Xfe73Ufd3wNI0G4G
vDpq/HAlIE67XCyh8/Ii8INg3zafBWD4rIRWyHabonVVQyH69qIt7AxkZAEcAf5tbi+jzjk4zGqZ
mcZwPwWFnpXb2hchuL3ymFs4y4gOEUIDwIvnOJ2XBclnyseSiHqYeJ9OrcFK37KGmsbfo0fmPq9/
7VDbIlQCBIYiymGK9CB7itEyH1H+AFD3indc2Onw8ai7za4Re5AKCFVOGirQ1oZ7UJ6aKh4MRihx
KM1zCD7T+H3qCm5lmRZn8I9FYIYv94RYc0KBvoNwXyiJLuL5z0cPGThWZcgJ/Rcb4swS7Q6TIsq4
zENJsfYApepZDFD+GFpl5ZGyuPHO7FA+UGvLYaYMDPdpiQqeEBlSimfkGjHIfFYo545ABukZEdBB
JOios4T+NS+W1AwgikoabI2LnU7o156py0aATESzDlCJ9OLEfS2xfYRsFqqwk+x/g1H76/aiLPg7
DONfC9SidL4ftwkHCzFbm4n4AQZfvWIVh+EO4C0w8LTTbxtcGhJewqjK/zzxaYKEVovQAizDIEq9
xwzMCOxYPd82cb0BhPm2BZBphmhg8i63NDh/vIFL4cOZQtXzICZN8zms1UauJ242Amq4mQ0Y2HTK
SFcr8dQiT77PC89KNOkuEp5CWdwFw3AM0gZ0LYpze1jXJxXQflwQqOXCGcGnXg6r8hhRA4Y73aNJ
m3S4iIaTr7pd9NcO4dIMdXzEVksaps3TPToIwK+stHdTcSevoeTWBkPdDmHhNUGVFbhnZTNJpJCE
NTKMaZmQSvt9e96ufSoGNBeWUL1TUCamBsRrTKJGbJ8CEXT0wuK5AbdNMdQYFjC0gWzctra0L0A1
gAT6LF+GxoTLVfLYlkGhAJF0EKGyHyI5xgzPpdjoZdV8o99pPSlztd3n04uSGaLZuUmRZs9jfKUZ
2Klo92ISVUYNiKYBpq7cEdphjStowRRiBzA3ALeAAJ5+JijAVuVjwHX7OPQglTQkrwOUWa1JkVr7
9jReuQlc6YBFzBQfcysTS12ElSfzTFl23R4lVYNRCiNIVtIi80+4cOCXFmhsROolcl0VGAtOK0Pa
lm1NWKysKYsbB+C9SGfYirdEqdaMIR64p9sDvE42zfZxxaNuCuAr1DouN0qg5lyGILTbd79E/l7U
N5wCSaQMGE8wZ+qVXq+M92pj/thDwgRvLhR36D4nNc3luFQx3qHW898B0FDgoW+NiVm55q+OG2WH
GldXegFaPnnYGSxfKonCu75RCXf8alF+cTcq/46IOmpCK0a8p2FE2PHlM4hlN+FvDTpXlRnqT9+s
EVsra7Y2tPnfzx47vh8GENOBwcP06xQY0FhcuRyvvOI8d2D/RuYTVWNcYZcGELH7dV9i7qZfeahP
es4b5u1tt2aBcoZ5gYxjOu+CWt4loDX1agnUpmBI/nXbzvVLlBoK5eDRvd3ypSTgeIUPUW2E1UkU
SePsvY4UCYE2xMsA7XEJ0of/o+HZs5wtUiGV/pT4MCwdea2ATG1vBaX+0lsC60jbt+qjICtzurgP
z1Zt/vczi1NTxlzAYdUa9jkWDqL/nAgrtC9rJqitnnshO4aRiNkUTt3w2auHXHhfmbir7C21YtTu
Bm5xStN588VBaoD2Swt08bWoSWw0D1pme/yKo1hy8WBEREM64me8SakxgSU9EsC92u3ZcCCsh8tY
WFNJW5q2cxPUkOoA7dSRH/Z7fiD9Rt6FK5f92hBmn3u28hBjyGADQ2iid745Rt3DypqsGaCuwUDg
mLoUg37vIftQbNA4UAZ3wkfvdgf1jt09hcdIT+5vG12ZNJriPWl8QGcVv98nWWnkXKnnwCdma9pu
i1bAtwGiwznbos7/fjZ1RQjugSTD0niDzhMAAaoVX7p034Fk6o8BanuBRKdP6ibu99kXsBt6JLl1
anedWYW2uFaKWPR2eKJBF0RFsQ/kMJejCbLE48Ek1O9H7p2dacgtZKhIQCCxquriOxZpZXRL0csf
g3OPNGWwi4emUmaDeiHobKgrnw1YWnpIyyBDtrLNl6fy/0YHY1fXUhv3apT3SGSO3xohw/fHCpJz
YTeACAlvXPRjIDymY3S1VXo0s2HPFdV9FrlJcBgj9/a2XhjEhQnqQsrzolBikJ3uee4tT75wXMv8
WKP//8TlK8d23lpUaHlhaj7VZ3ubbwt0HUPiZZ8mNRIdH4L6NkBBhFt7gy7bQbEXpdgfjYtLO7Nz
6zsBZwhbQOtVPVORyIMyjKit7YCFyAcj+tcS5ehmBgxuVHCYmjzSY+j1iBljxoLOeAORV2ZvweeB
NFpFSgUimhqwPJej8tmRH9Ui6YFxb0kmTqRH9uv2XlicOGj3/DyjwWdIOR+JE6YmLrChe3ablr4F
ykQiyo44pM5tQ0vzhoQ1KsrogkFdntoJajlIvZi0A5r+WxIOm6R4UbO3Ob/GtX8f3yM9jvL8rB8x
40Aupy3Joz4MhXwATr5za4ZknFmUOvAm8V9Dk0Ckd26JGhRk8/yeFethD8UDMFEJUaC3Vbb2kL5G
Bc1mADXAL1QOERhfDgh0T74ihVAQbAS92LOml9ss4wwymRK73ORr3blL/uHcHLXtehUSp8yApQqE
eCd/MbxvhOML75scZwNl/Jd0LnjvXQyOWq0ReUltiDE4qYuMNGdJCtXmv+Q+BEgNBT3cSsALA0iD
do7LGYw0ZsiiehpcILugJyhl4kb15bXCBTVxV1aouy+LgyQUEmjqSa9Rb4NKpedAs/gAUT2mf719
nOiGBtoW3T0nR5WQMjVsxcyeSd/UFKRk7/I7n+1DVNWajgSxE93lwyM/3uFlu1btotFy/9hHMRYk
Vni5XxUvg1AtBXC+DS76w8EsZ6SdScAxJ22iA7p+Vev59nh/cEhnN8mVPeqoZXKmhFjkwRXtpHmU
JqODkKYFxeYMtbzM7p3xE7+c0BrxO7NJbEM2b3/CjwzhrU+gfGU355xqCbI+KvuWqMcGTT551pl5
5NRoWY12Chovei48tnFjVPmb3HyMAO1N2QYFQ13Nd3HwOy9NGWKDw64pGkQnD1Nmx7V0pzLQO1R7
vWBOdVNuGpnb9mKvjyv1gOVNA8SSiqw/8Ae0t/caWW7bQBlcqEuwumfP/1cbCMPiz0AfKmvg7WBr
3J43yvP/s3KA5P2w1KKkQ3mvYtTQY8kzgzsA5iYaRV6ioOOPYkh6MDkbnjJO4HxD0/pts8s75swu
5caG0m9kMZYHt+bxuu+MMOstCfGB6J1Q4InF2OqZF66w/e7QapveBwGYRkKeyL1kBPJrGgP1K/V6
CCXObJevfB3dsPPPrCio5IIVU8ajjwpbExXiW1OHpajEiMjhV1LcIb+XqKg6bcBRpPQMqbbeatGB
Zk39x+7MvDOnEgHZpR6CCSOiCdXHakhBZ0Uy2F/ANCJ7EHBXM8PTRuL7CWTvTMbbVcgZcIeicJG1
4MABMbUhSSdhp0AsXT6N+bYAs/LtRVuaFryCADpDWhVMIXTI08l9JnuF2rrVcJdCuqgIH7BXBzHU
4y6DTqDrF6Qf92vy6At7FC1aAvgA0dYC2iB6VpQyg0oa07kT+1xzuT3Jdp2X1pClptD/3YNlXgHY
AnEZeEpQ2qGBApqWotVBVDtXHI6FGJCuf44ZS+aRld+hV0Z8WJlSKpvxj70ZPwo4C3jnaHrTTmQy
aeKEzh3jNn8cBp83C9hFi7eos2gTMoUEQjYhFvOR93tlm2TQr7z9DQsXI0h6AQACkyYeNrQodCEm
CV+FWuc+qAGPDLNIWDRRMl/JVOnJWlftT8GR8tOAAAOTBB/HgkqSuiqSSWuZLJV7N5bH7G4SJeYh
URoG6oWxL4NCpcm3Q4sdLxTVaPgN2JYz1P2zUWvNcJz4PTOpEFmUhVEfPZBsITwurFaJVL1tynbX
huoTdCMFQ+FHWZ8UMH53XpHppQZnBpHbxhQg/VlxdWEzbcBZTA/dT3FsRNKCvdsS2RGp4LoV4G8k
oZxWXPzSRobPAxUIaiAA9FIbeQjY0g/TGGmRJHsB//q9yHwq/X1X3tXC0+1FpfP2PxsLgGEgDlBf
hNQYFbklatODmyXvXdEzNXEDrdKNxkFvKyhI0X93IB0EGuxlrHs9VRigitfK6DSs6P8+AGEx5HVR
DKRRlkXX+pPClL1bipY3qHZbBtYsAVvkBsgPd9W0ycJtikq+LP5i28e8BcFxKYMu5jWL/NPt2Vja
4jL4nKFVCVUHPAMvI0wpm6ROlIreZbz3sv01ase4IJVMlPxuNUCnUh7/jBuFJ9TCAdwGovrSFsjG
0j7I2t7lm+gTMEwSKzJisPAo/+qYQocCcMuvoIGWF/vMJnWb+tXAFznf9a7gMb8E1Y48Oy9whfrb
PKltwFuMsQWbDjcQL5sMvllFy80TeHWq0ceizaVmFizSl4OeigZsllzTu6m4E6NN2e6l5BC3R6j1
NmY46Dm6dKpix0VwoZORHaY1JqbFFT77AOpoVW1aiuO824SAMaUkJYOUWd5JBHl4C2oxJRNXYvy1
Ec8fdJY8wRUuR5GMZY5G7m7g6k2ZanupXcs/Lt65OMB/ZpZ6tjA9JNS0CDM7MrXDxaXB4lVeyJuQ
GQhk7JCtmfXeAiuSSCrZt4/Nf9hXf4zTOVZv4JV+FDHIJrEOsqwXJrLt6qs5PT3WzkrQtbyCUEbE
VT9LNlB7mPEqJNlr2FLSt5J1mvgxA75zfBC8Z23F1PKkzsSDwmwN787LxQsDf+BDturdPvvdhwcZ
TNUeXu+ZgfY15MJyz/rOm+//ZjLRiQW+6pkc/yp6ypuMbToc0hZ3lwq6HUvCc6mA1rLOaKSTHLVt
Nm3jBL9vG/6hKr46nGeGqasAelVqkks9DucEBr4HUFU+TSzgJgV8IPxgMOsX5xFhQ4jZ+ZDJ2PT9
oWhUR0Nw1zeRDlnSTSS6QXkq2Ufea0F/bCPXNSCp1vIdiUVH7VZelLO/uPXJVJRQl30ztDnmCtxC
yUZFhs3vnYZZ61lcmhqk1cByOXNqItyj/FYw9Hk7QazCjbSDZAVm1upCXZD02ZNs2Ye8tZGAFwDM
w8ln/aRVLpOh8WHySK55J5454AUv5wcQmW0rYE9Ow2T3gjPgfX97BReOBvA7LJqAwLGO1wj1lehE
DriCmWfDTqft4N1LwgYi6MYoHktpjeFw2RiECUA3jNuS7sPwwmmImVTCOcxAgOz4Qg9lAiLHv1j0
4GddtBJ9Lqw0xvavOcq/ATLOgcpd7F2NVHvPtpTxv5q8PwZoAEU0SBK0xtneLZJaL1nZHLMPf+vb
0oQet36NmH7emNTGPR/Oj+c5uxZKpujFesRwdhLpVqbqB7dy64dTLlIshCbOOvxwPnr0AITjlRr5
FnGT+aVRiY1RN0emIUqzUXFSvIEFUZMIJE91rLxqy4fNIR7XUtR0+nMOdzBg9NkBnYdeJLodF/zL
vI/+NexNNj9pilfcBWMyK8g3vKKr/Ri/dZz0G8G9spWiusqI1GZ/Cbz+5xvQJ4kPAPoVWlCX7rwT
i1YLBGzZorwP+AfU0iENLvu+LvKb2ydx6UacyV3+mKLijKgccq0SZJyOUjmWmdO8lsiHjmG9Z5lt
+KuSjOjggYfFW1OBX9xYeDn8ZAdQ3KI8ohB7XlVxDAy3uUoYrYdW8RA1a1tsIayZn71/zMz/frZ/
6yErolH1epcdHTUcra7e5fpQVKR981u7ao/tTp0IqImSEeST2Qe3MsE/zWtXe/zsA6i1bAouqhIp
QDJ4M1idC/mNkMRma9d6czpKlmC9M2QyDhFLRuOuS5xGH+xGxysid+5X1npey6tPEUV0m6tz6oGm
bfG9MW1RTUJCLrkboFMODAoLMtHKSKrXKLIR/5FafChfm7ohwqR7053WPjR6673d/hCakPOf/X32
IdSToozzfErDHGmhY5eTV8w/91CnTqNAnMBOoSyaYEUelEjv8G7l+/0UP3CV1Ux6HbdGU1pgAImP
ATpUs7+kk/rny5C9xwNvTjTTRN41QmBNDcPBFbr8NdTKr7HZBenH7fEvrgP6sWZKeTBG048LVWhG
iYuwDtnAMcjqgjzZY0NDrjIz9xowXq7hBxfP2lxIBG4aFy591jJUPPq0jQYXZB/RVqin+GMMomyl
n3zxqJ1ZoY7aoAleonAl5i5uxT1Ei/1dIQSBlUuN9nh7Bn+khK62MkorCHY0SJzTFClqy2ZV2GAK
EU91VmONW97mbTTNPzFWYBev2C3W8MuINuy2NsfxmNv+/iXejJb23lr+pjBbi7N7K/sOPiRFr9sN
fu/Mx9BK9LWAYCk41/BQ//OtlAcAPysQBQU8QMQHJB/JwCEr4B2g+RPzPFFLx/MfmsN/k4m7MEt5
dg98HKHcYCszxSFk33PvsRM2anaUAANLTwUHL3N7URbX/2yc1Asyj1UuDtRkcJUuHLf5MFRm3nbV
RlbDta7rpWQMBocU1qzOiHNKDa4Cy3Pqh9Xg5ma/bSzezk6cwfySH+fVBS3+XrYyu3ZuD3Dx3J4Z
pQbYMcPclpDBfzK9t4MiWKgXVS7uqzqQSJALPgEAWFkJ95Zv6DOrVECZgk1PzQIMle9zc3CkZgK0
+Vg50FOrsgOYj3gPWV2TSde8xvJ6/plj+lHJtYg0PVS2XVZqjjzeDSgwqUy/4gz/w/H41wx9GSRQ
imubAoUuDWn+U6ypesduQ4/wypf/1mUBUbhHZi32XCpNIO3Pz1ySaJ2WaMB46vEx14JGzw1Zx081
XUHOtAmhmBsacMYbaZj0xrMAT7arzDeAQDJE7lRnb1r9USob5sNnvvlhB841XRbXnixLpbOLj6O2
N1cxXRYLOEqpZ/qRXbf3TeSqojH2mxStATrEy3NDindRq5IGFEfa3yd2L+xTO50JNehbM1j6IvP1
0EzzfayYTVHpSrFW/198L+HeFSBRBwYmWjSOEbKuEyvcGp74yo+O3L7JDNh27NtH9z8s979mqHDT
k/1smsETbsRYImgaUAoR1ccmPaLVxyzRrISQhwdURDUS7DUJG0IFXC1H/JEqDpsfB6YgSbjj4k7n
Q27ljK/NAXVzhoxYqnzXDC444nQxDvTMsyQmv29XCRCXHefZdFOX0eDlSsexLW6FOLeicB9rd2UZ
vRXaSYuczC92E/smTA8pu40ax2tbA7yXW0bdl9oaYH1p0KArwIUxS1FeqfmGatAMUj7CvSjl8CGG
3WxHHIyhkLl9l6bS2izPm5aOGc4NCtRToNHEKCgBIvDvavkksA0BEW4bWmG+Tfm1csHSXYHSIgtS
55klkWYgUcdG4Ifcwwn+8PPPOtiwoAtvS8XuP2/v7CVDqLEj2cNraAmmu648RurVmcnMHcrSmAo4
MaZ9KqremfLwqIpr3nqhvgeUE5KakN+b9aUozzDGeJ97HUqjU67YcfvUDylE2jpdbbeCttMKbiuE
31r2l12tP3H5uVnqEvS5RoilQBndEAwh9TYsX+M1zoel7XFmgq6RT9Iw5hkDTcaufu27Y1UN0Nuz
wkQkauxW8drturRuyJpyQCEAkQEOgMvdyIReKTA5M7pNgDROjGefcs+3jtq3ToBK4d9uEjTeg/oN
/g/FbijtXRrz1WqIggAqmCIAK5XV8R/Ce84TJV65N67P9KUd+oipcZSEPuww2rZR3ifltUAv6MPt
wVy/Zi6NUK686RIIMEZAxgDpUOq86LFbJh9Z67aVhYc7zEA8ba7+IJtKp7chdjiyHaDyrjRw+qB+
IvoZeHDSmhNj+DWkRbpN/sqHX8z4nEo7ZfwakUEoAsaQgBooxcgJml9B+FsEtGHcZmrh8OKGzw0f
N03f9lCaWJmW6/17+b3U3AMtHkpKD9RZmp/G6b5xaqOTCVpZZH8FNbxmiVqAFEAVtMvAUqVsAnUT
S6UZ+y/oy9PZiAVaYwWzt4CtwchwQSAdhv5SdGlf7l4MigniQcPI4uQgdIFTF2bVPQ7CQMq+fczA
FqRafc2SPp4IQCWRyOposCWhZzfspu10LvuIMvAR9igpbfi1JvXrOFmGm0f9AxxgKsrD1Of1HWhS
h5ofUQfhPFOtypHEBfiFuzj6vbInF87XfKUoQMKBG/qK10rIObUGzId3xQpX9KBz6PXKTWV81KQH
SN0U5bGTAxIzj5UvoQuSSPl9wdw3gBmF35G0i4LoV6p+Keh7g2Z3+woRSqb1rbxZ2SArn0nrhPhc
ARfmibzbiTFvgZLWbJQy3CLhGp+CsVlrB/nhNLi82XH/AeAyU5nOxTbqCQEKtiSNgWV1dzlBOq0k
R1n//PwU9c/T/uXl5e3t7e7uY/uEFBv57kmif/31ssA+8jjo75t5duhW0CKQ5R40rZIb7IGzILI9
WJIFRqSDb4d2sxNszxIeUnty5A1n5kfZZG0lIsk2elql7b6+n2cVMmXmX4fsxlXreqj5qpxA88yV
AEwgVgPBKR/kVsxb7axBFBdS5Shr4j4BA8kMFaaVZ7ggUsKqVWSX3QZvmjU5IHW5y0wZHOG3J5ib
r3d6gWe6HdBLomflKi03skIkjK0muzk5jjqYwfXXo09+i6Q0Tvu3bUB68nzb5A925cok2qTAITPH
bzQpmYLWiAJc5LJr7A7VyT1a79bBSPRR10LyaW2OaJ0mrkXgVh7qk+M4urM1TZtEGLxxv1u5Vxce
hJjqs6+h4p9gQtmczQvZVUho5p1RPwHIF7qRo+vlftgmyCZt16BNa0YFqqqMHQ0h2gFTgAfns/4+
fpaJKbwI++kOimbdcwMl6Uf/cWXe52vqxrzTAE42jPAED0rMu3Ew3g9H63jMDOsY6Ax5L8nnPOlW
CrU5km+qOwPz/hgR/YMn+dG5l04tcVY2Aq0rg9BznnoQw+CVos3ceJe3T5Ulsj8Otex6h/bhYFX7
JLT2L7ylmTb6fnTu9z3wnd/jVlmDJy5u+jPDs5c9K11ABQjpYR6GJ87g9fygPVadXcZ4/1uN8Hp7
2heyTBglCKJ++qJFtARdGhtA35GHbIMTlpJp32lP/QTyjtPgH7wXJdSjhwDCYytTex0CAxoMiScw
QqHNADpElzZBRMz04eCrboEVlcynws6dlWFd382XJuZQ5mwOsxBKyr3nKS5ri1sAbs3ICk1G78jL
C6ppjuisQjHWLFInFUCEVkh8RnEHozN63XeYu2oXP3EPvJFb2KBOdvBW3ONPVYI6MyByBdBTg8Qw
OBeoLSpz5cj7SY1RgiO/2wW6Zpb6Z2CAr1xPCMr/Vm5l5KG0y21p1wegIax5DlLbJ6z1kBihExkD
OUl2RSIzugdLNonJ/PUt/lbYoZEQRn8BfFHvd9ImOTCbRvctTw82JXjyHxlLXRnR4s44GxC1G+W0
SkNGqRTXKCz//ik/rvXx/RQIqCkDIl0FPSMIQmdF2suNoaBM36SdoriNIerCzjsxD4UVWZgxc3Li
98CYHH9b29xLbVVE3eVWsAtIYzd2jEX0HnjMA8i9He+uX79XF1wgajV4vQBbuUD3EKldmKlJqLpQ
mTNb873aKNa0503iu0moey+3z8hCagzYiDNz1BmBuTSZskh1WxP96YDmW4qJPBDRzI/cCK3IDkzE
1EQxbtulmzdnx3phlzopvlcHYiVgmLKtbptNfheSgXSgEXgpN53d3XnmbYML/vQHba1BtAKsJHTv
5lRBiDtKBtX17MgQnGaHhbVYp1zxOWtmqGBUgGgYsqYwgzDQGTb+vWZHTqErb7dHswCegDYLwOP/
fzjUsyOBxLNS9r3qvmYbNOBY8T0QsQ/+Qd5PdguFDAVXJJKab9ya4fkH00cHzHPQTUcrFfhaqQHK
COXzRBpVt9mXW/lD3iZGZYqGYo+P8S/pdHuY8+ajjUF6AdkLEZhfhWbfYSOv5Pou0FyhNEORwEOh
iOajPWBNn2MpmkX2+V9L1Hz6jRBADC/SXC0we10KgGvd14IRt4+y2XM6vxLSzS7semAy1C3ALgS3
PW+js5upRutKM6WZ5mb76FF+5I01ybPlmftjgK72Q0iQG73ZgHxgHCDDH/w9a4krm3151vDQgFaW
BJZAOn0PUIqmdHKpueKB/Si3/Ff1DSIzk3/gV96Ui5YQJczgHDSpIol1OWFt6omt0vSaC/qM8iH6
pUA+zUIxE+zO04eysu0WndO5NSrH0cRyF0peqyE9N8PF0CST3/v33KHaKXdsrFfvkJ7kU7L2wl+4
+OZQ6M8gqZs8QgOzx3Mwqx3Ba/AofnG/2zX24yUHdW6Duly1vFC4MO40BLRBR/oPdIQdq+/calbI
MxZqDSrucPT+4DWKxiMadsCFHlSY0sxzjbgmyal/2vCn0dAlvd5z5jY8Jk+3fcVCoggGAeDikItB
kzHNIpmwXcaoDQyyW4WUdoAnqbRrcX8GqAqDZ57wVgoMgKBDsFRvd/3nKgvK4tyefQE1t9Ae9iFm
hS+oDDR03RPFDCzhs7blzcsdb4Dc4y15iuw1ccVrXwIcxFw8A6YEzE0i9VAb1SrlQAbluQo7WR6/
KStuO30zTW/dnuAlO1BLx9yCKXGWSLg8gpVc1nVb1IzLasUWceivcvIVB5RvnVnwA7sSIMw/7cJD
ikgucMhi4IUANiq6eWwUYsh8FDHvJgyccNxXmZFDncHkhVZYiTfFq3VDGh6UdShHQT1rRtBejowP
AI8ZJ0FymemOK7dssVOjTaERBZ1oHvPieV8hlEyiAwuYif84DScpJxL/hChNVwR7+GL9j9ZRvMci
0acnDhVs/Pm7+shzR1Mf+0pn0fPk78YBimOe5flGWxsNmhdkSCeB/y8l7UuckKYz5RKBeYoa2NMQ
7wR/BaFzdSVglLhCEVfOwoZXd44IeZY0m1+UWaB6ZlmPEDpVkEaMQJxgJmFUOgFf+GbZjt7Kzlmy
rIoz8z80aEB2PO+ss9tOlAawAzKV7MoDg77uAfzyvsAXm3rAJIeSltpKHWf3kjauFfqXlnbuUEJi
FqESii3UvdEzVelDQUEG/AY4CY4wHjQ24q2UPQkcKQ5pYLX5FkTpcnSY/G2kHjMt1kvuwPY6yzkB
o08gS/7Uxt00WXVFfPnEtUBjFu+878SqKYCqubaY/Dn5DstD2njo4bTb5M1P9U4ibayrO/4120ri
PatOVhgRr7cqdS/gb7cP53Uc/7ODwWomIfWH5kJqoLIIztJmQjoOUrYnvJ8qYI/BJdmWhe8UdTMa
VZfwRlwJ3aaU6vsmkcHVNZaPvpy2Bs95qi5pntGn2Xc6jxB6MbneCKkSEl5IBVKCD490mTJsbn/3
NQBkxtppQKYhnsUQ6HhSCPhennw1eRJqNdmA4i+94xl5EyTQNwgBYO8GKOYJ3mBpBc4aQuLCktLo
b8Wt4a4USYJMMR6DcyaZdm5dDqB8VE2eW0SQcmi4/D7CkRWrnoDChJRYyVhuToHyHHIr3uc6+QLT
Kl7uoBqHKAZLx4KiJwslW7H+U5rbXq8LTs9ZHWv3jRE+9c0WcEzJ+y2udlnNG+LSwcIsxgzZHLyD
JVqSRY5zgY3rzH+KWk01WQblot5jPXPMu8CuQw6ivF1dO1PgiVs+YDoLfSWkjabCUCHcbmp92ayF
k1dvCxGMKrwmQdsV+iCI+ik/0TXgXY9q/6mKRWTaolqX2VjSZ7FsqxLy0WoBKTTiplRtzWcnaKLV
mdWEUbRRR34NoXCdJMDXgGweZXUI18B1UPedH7FhAYoN/4l7VAM9jQ/jNwtirklHQ2mEd5Zo9L2Z
habgHTnRrH0L0JxcLAmbHpP8F7/n0f9dOCn0thISoTr2NXa2FG1zyVS4nSQYmvasPPmirjBr8ziH
p9TSzslK9Obgngax9XzfnfnbVII4Q5722FHPnkwCH+9dYZ/et8pdKWqkbl7z/ve4iyY7lacVP/ST
ob2yjdcnKlT4HUwil7ZHoeehbVD4T7x6B+fhGf7DyAAaR4Ji26o6//9I+64mx40m21+ECHjzWgWA
DmiyDdq9IGame+C9x6/fg/72rsgiLxHajZFCI02oE+WysjJPntNvE/nUKjbvm6JZ/0of+afhVbam
0VTig0A1SxaJdFJeMt0cfLPnLAP8+2tO5/rCx9KefSR7IXWVooVVEXigSzSOXLMZJUvS9oGroG7Y
HgVLPkBX/l0KttojB69fmwLllZVl+ikMMVMFZgScwgXEuuA3LqdKQmfo0Cl64DVDYhWPU/WaV9YY
bPyCqv53yzl9uam6j3yOiSQ74fSn5k1V2GjABY0KEfINcgy9BX1EKGsTvrTS3pS5zTyhNeEhTa3Y
P0EoQ64tLtl2BhFSS3mUvlAh9Z+Npzbe1aCSaJHc5b5l9TEEBUEnuN1+bj80g4yQeY120XMyQY4l
37fKGobzh/b83uCZPILMZb2cQajJU91GtdHsSJrxKQpco6fJPorfqork2yx5Q0sTLm0053/kp7jY
Joo5h07Q2qryJo7m9KUGu4B7koEML/baZHbw2EZzVP2USPUTvA3JRw9t6NPSPUKj4aSpNvjstU9f
3mm9lya7Kj8CZRguGuSOqtny7OblIQWuNCI9twt0WqJwXLzmtVlqVjUe6k2kPZbvaFK5fxPeuMFR
aFIB0EeIhtyKwiTEJ61pA55TA69NbLWiwMZXwQ5M+L0JsFZKxGijt3Ryixbtahba3xqao59rr+pU
nVx5TdTj1rV08TlLUHfmRNIcYkZD4wfe5GYy2n7tJjEHFNFDnhThaztRWbZkPjF1cY1O48bpvLDM
uK8uFcc5k7nA43KSZSl4jkpqNBpRVBvMSnWeEXScr8z+9ZMfsTGifzj7hUMY9FSXw0V7tyTXdRB6
Lf/A4eaJ59ENA500JfAU+UKTaCXNRMCctBcQNPc6jmM47Qx9ldbu6p2FL5H+04i05NfYlussLsVK
7qTQK3RlAElfZDwonThuql4T6DA1udNoqf5SCMMpaPn2kBvBaBbZBFKwUBDfC7Uz6MSniSlWQvFV
cv4a1Pv6aY8vhDApVAZEkOCBfu9yrtCPpEVZE0Ze50vbOopNQ6spoOyNtikbO+x6q+F2edxDSe4p
5l7T2jFqO9EAV/59/8xcFylR7AbzFsJCLJyuqYwjV0tZmtSsSDx1kwDSJLxp9uTCWSUyFf2dqGxr
In4kR1AFefctXwOEFstQ85VwwwLCqDCxSg8shtgYYeqp1UNu2HUATp5tkZw035PUP7HmZg3x0W7B
P7Sq1eiNmfv8eym+jGAMCPNFSqMA0PR94IGsTn2ql9EepqAF2FJJ+Qp1cMWEKw/Aq/QS88lL2HB2
ogU5lTnEXYknqpnkjXBDdjw0DVA8KSRE6jin8liEK3ftjd2MIhwiEehrIInLZie4HBjfiK9TrwYk
wmnWyG2WrcZcIxc/nrlGInGogVPHjxemB216Hb40aV8+9DpdS+z/1IQuLSELgX4dgJGQ+0aO6XL2
tDrzCylMUm9K530Qu/K0F2rN9Tun8qpZtobio5y2PUVsYXKy/3J/v10nQJHeAcIFXC4QHRSgzH5p
PhM5ufNDP/RqYaHBigeSTOj4tPvUzeuYZPWGX+tdud4vlyaZw5VO4IoSeiP0FjGRROxIKglowPqY
Z+WbQ5Lp/giXATDzi+SuhpoXyIJAqcccqDErRjBVapEnhUNqht3cEL7gKTdoCb1v6bqoj7mELCSQ
fYYEr8FG9kXVBKOgxbFX5IdJfQz6GbQ/6DUTv5HRUX6BrzTNrcoWYjI4qn40Wnt2wc9Duobk4iFZ
q+BeA1zwPeCNRAod7NOLcOHl2mptGccil8Zey7nDQi8h0ox7Uh59m5tJme+yo46S5ESak+QZ6qke
t0GJNB9k5fKVqbmuKy2fIiN9ALjoQpDOnKeSH7O6AFeWV8tfZfnS148Nd5IySEKFVhAR1UdTf+wp
oymhVizvfcj1IbwUOxHKlNb9Zbq1/RaHAfwlaj+4bC5nJSmqcRCgxOF1koRwyOjyTS3FLXC5xbyN
tSo1ESSsvV9uGQU5Ezh9sBa4WRijStKEQhZGiZeGur6V+4bfDd2H0PYHoJBmPPFiY+XFdCMD8sOf
gJWHwPjCFXE5zqnyIc4xYVZn+Y887SZNgCYD3htyQ7LnEcF4E1lCZ+lrsOBbB04Bbw9a8PklO8aE
WeLQlTEe4bGnqf3sCmA4STL0urT1vOK7lnuFPdkaCKgEJFhA4sc220jdwE+aHiZIcED+SIrgvFYu
mVvOWTw3sSzr2dXmwzejyz9OvLARiKAnpJsRt39JgC688vnHJBFoSjWJE49kXClN3dox56aZYEgN
JAPhUJV4eqlooGYZORqnAiBJpYbnrlbooJ3Kss2/PxsaXvjoXVKBeGQjsDkMhZk3msRrpxgNsy++
VJmhFNB4LHEes7Uten3LLuJIMgIeBTgh3OTM9BZ9Es4Fxoh2VcEuBl2EivpY7WdhfoLo+aLkoCVm
gFh1K3QlkGExWnXlsIvMlqtBhaDPuZUAY293jfqlxZMEaisuOmSzuNrSvjioq82GchMS3WjvAoPP
5ae2IMYos1nAcmSHTkHaFa16RJceGujBzXu0pvLNJlnj67m5/zBF4FWHghkyH4wH5wtlkuRJSTwj
a0xQeUP3/JmbaZa/INct1XaHF/qoHxreRM8vH6xFQctRZQeNHrqlNmqAVINlm2l5XyxnsUw9vugj
lyt0tFDraXqK5dBLQGN/zGcouCm6n9GpHD7+9V5E/gJ1NyA0oS7/E6OfnT1FCpJyLNvUAzURum0P
kmIOlSXnoGT5vG/punUcW/DcFOMqwawKASipST3RRc/l7l1L7da33rr3iIJAwEptNGHuy4RqkPrL
jjH0u7bBUV2tRl/HtED86nBmkKJcBK2ZIw85XmlOojTzkJ5uzEIUwDiWQGL631+AF2YYB13pRZrF
Q5J52RyjS3kPrqlQPIA9ZlzLdd54R12MiA1uxSoI+U6HKelZ3MwF0d70D4gn61CBoa2FFFhkjwNB
7et5ZUXF650LrDJAgIjEFiVlJt4Aj3/c11GZeYCbWUi4/5q8xo3t7/jYEDs2dYBLBrM5qQeIv04H
3B9rwdeNy+niA5YPPN+9kxoBpphnXs3nBplUI7WCZMrt++O8kU3BBJ+Nk4krArkAcr8sMq80Vf/U
DSao40So9YIL0+bEbfMi1ns1365YvXE3XVhlnKGqNzUUTzA47fhV/8kIalOJKb+PFJngXU2lPbWm
34/3jd64K2ATVNigpsOD7yfRcjahfCAG4DBoM49L8KIENepvXBpQsuj6hEZ9xG26QRypnBdrgNIb
qeflOQ5MDYBlyKmyuu+o4AQoFHWpl4Kd7xi3YyngKg7kjgYlJwCMpVSz/rzk3l4DPplaMqZFrThl
UbQFjaYkew2DuP9KOKPpv/DeayakovuOAyWHodch2kcqMMnWglzWJh+r2uwGygwekahuShXFiMH4
w0E6WLHHpJALpBQNxRLSMfwtjVEQmd0Y14kLIe8xp0Wu4kaQlTYfzPvTf/MoLyRguKVxAaKodLmh
xaJXlKqsUg+ZhJbrTb0hQgB6BP9RM+jgKChY6zSJwAY1UPT3orP1/geINy4jqLT98wHMkZZlPo8h
ioWHcrztFB4Q0i6CNHWyb6DGLtEEjLN/wE452jrgpSiN2GFDlAPXgWG5/Vtz7+ErZjltn9oAMx4R
I3uuVBfVlv/FZwLqDHpUMM8jg8M48QGNr1MZzynYw76jX/w2drhQBilvbUed2Q+2WpNeJ3gk0Sro
aK28c/5DBiR2T406pSOC82Tn+xbKlIlI62TXj7s6wo1PKo3wazoK19ReuPlklM+B8QVaEy+zy1Xt
kCDn5lFIvWLaVuqhqxKShDbygxJ6mWPpuxsiq0Vuv48F0ifvExjo/X0EBZYE7T8oYFY7XXo1JqoO
6GZ7m+KnCfCGzKwrjgxrRfdbHgBvKDzk8Z5fnm6X38qFdTRMsZF6qOr3ZtCppVllk08MTLmFcqpK
0jQrtnXNrbFj3XjSLEhB8CYtDTlQuLm0DG0lv0pUGbOk8sG2GaUGQINpflCyqly5nG/FACg8QnoE
0Tc4y5iQuNSqQKnnCA5dEmTwWXeTFRvFK8o8ez6p1solN+8PBLVQ8QZGH7+YQ8Uhvow68Lh4fIY2
J8Gw4460oMVqX9TJRj0gektmcwrXrq3FWTCBpXRulrkdfT2M/LjqMq9SiVqdNMXt+INu44ByyaEc
N1O98rC5RnFho4O8F5llFF0BIGOWcFSqRggh2edNPXIQQBZBLeu3CLB6QzrxDcUQ/RQiGootbjL7
hmo2j5sUoH4DXNbzX2Ha+/LKJ93yZ8DLgOZWA3QGFerLTcVXAhd1HIfYKDT6PXhoAR1plWeRaxQX
ItThQSiqgPJcFtEOiN2V5+Wt9IAEF2Xg4YXSOLiyLs0nmh+C0zzJPYgSETV+1yZU9+Qtp+0laZOP
7SYNHmu9saI1qbeb0TaMivKiA4HcI+MhZSEDiqiH5UEhY/XY8LlpQBjEj62kz2jNF7RR3/rWQS8/
CTJbURu4RrwFSwtt9rOAQl4IkU7wij2M0auemrxPwcJ3343fOIbQaUUIjtQgclbsMeSmVomFTMg9
KFVTTtoFTQ9ODNdYw9fcqA8BwYQXt7GkJ1WARC6Xoao6VS8TKfdSp37mdhlpKMSzyNOT8PSnJuIa
l+OtnOCFPWbXDXPet3UIewVxQ1v+uzRtPH3PD6fEUclbCT1zr4Fa4urtfePEX9hlLpo8Fxp9jsXc
6//gHZDIhzz8lWsbpShBmQEVp1onvuKCo4sfnxvu4ONzSjNNrBGtQ92hKK0iXUGS3jh/F1+0bIGz
gJKbZdXHszP3UCRfugRKs+cz7PqRCOF3M66Shdy0B6gaD35KNHWy7ELTlEZaU8LeNKJ9cotkK9kV
m/B5xJoDWU95Qkt36ZKx+orS7UDMr+zgN+T1/s7+QUowvneJTf7nO5jjl/VoOQ4N7IADaEiIQSQU
hAnoXLHvvruPTWM6OSCtJdl7z8Pvx8e19OutVPCFfeYab/JeqoRqmXcCOCs4CGsHr5Yi3oz7wsfw
QzwKI/Mx+H1/3LcqHed2WeahaOrAMhFh3B2dFIImezyyaepD3mJjSrv7xm48kC5ssdeqPESpHmKM
unbowQIbtyd/eh2D71VgzK0U0YUp5irN9EQuJgnDko4Z2muQiUFncH9oBjxtSS0/xJ8DIIquv5bR
vu25/tlHbGFFCQIEFSFO9CRsi4p0BeVd/pWf98k3kDlzYnKgXSms6llUV/I1N53zmWXGh2H7DEM6
Y3Z56VEVAKWL7RHCc6vB8U2ftaSyQfIK4ATLplEPKierATCdCndYMI+KnQlodgAD/o6D7rC21HYS
u/4lvvFKR3ndNuIH5CczFAmNeo29fNky18f2n49h3FXeCWk4CljnuHT70BrxruEoVBfQBp8Ct3PI
TG4tL3Z7F/9jcvnzMw+5PHpBLoN5lhRHiO0WvKjyO3DFwiqVCHs4UREC2/+ZPhSzpPU4DsYktaMj
1g+A1KgUj8r+gc9cPOK43uJW+mRYJ3Rlj7mOBl9Qh0GBQFRh9Wiqj4+Fh9yF6ZOWCOg+DMlXZoau
sb3vFpgr4L+tAhMK/h4kE9gjUwsA0DVtPTpTdYj8GkTByIVVH3VFJP9LT225C1fiGGYJF4sauo/A
Nr8gQBFyXy7hXNVJ2uUDdLfMyi3Jr/1az+OyMGfb8soAc5s0ktpzXDSOziC5hRKS2v/3c3YxAua6
kJB05uUOI1CT0RqSmHYlAftAokgkFTXcF2VQmveXiXnusWP62axn+34EDUnScTApVNDiU1w8DCDG
sbIyrOO+ssLcEVOQ+kYpQzUMKEBbepfs9rej7Kf31vKRjSze7o+Jvfb/2xweHBDpREKfVbVsQX2c
yQN2/EDDE6S9dpC1JDJRNo2tbGQzQpa02YBc0XmYR0i0cehFzdBc/HX/M24ddCzn//sMg312xGj6
0kuImTtJvOungMySSiu0K/SdSpLY5IOOaDOVeHUl7Fn24fU+/ccuO9spXydBj+Gnu/JlsPyPzimf
+JW9yt6JzCQbPHMZg2AlnjMDanp6A4p8U+iIOESLgvtn1b1LUWHxQFgWxm85UciENBAKXkOylkK4
vX3/GSrzpPDB1AvCcwz15UTXSARXthHSRpcOxS/yGizX+OGBKBMO2sUgYzHV0G0x1JijDeL4WTP9
7KkKLdAczbndQEulIimQylD27jZ9ZRe9v5OTks7zBt0LrfHQQHPj/j677feQRUMBaRGnYm5L4NP7
qTVwhDt+0wDGhrZrA7VFyxes/5shxsHWaqzXIErDKbahd7Xbd9s1Yaf/z6b6ZyyMi+VGaJYkIY5M
C8aGGKdWsDUimOGvHpSGjyY0v+n9Md0+pMiVoPgGbTzgRy4XWReCTvZjfnQiARBFqC/UbU3S/rsD
YENDO7X/ELd2F61BFpi47j+n58ws4+pnUGIoWYi5HPlnIyhI+hbIPuGCtVN684D8j52r1EdoqDpf
y7AjGb/0dJOeuH4zeWgnXHZw+NEHn41Z9hKZWxH/jOhaV/CNMAA5TB4BAJJRAH4xqRexVIIYfTLw
EhGPnh3OGsq/0OCwZxDSi1Fvc6PH+buVNV1O/ZUDPDPKOMC0G1oAoGAUWs2POgeUYIgerWIPLIOi
HAKQ7YmvspbueJzXMMerqFiJuVh41H+WF+4dySsN/Q9sCV2AJtUgzgJcv5LlG6l96aTEav3mU6hs
me+tTpt21VAhtWqGoK7LIYWTCM89mqXEsNglAdSQPjXD7VJ/nwUr1wObDrv6uGXPnN35Qw1FOfDc
wa+piq34mdkaJ7/bSKPp1+6AKXkSpl0Jwfv7y7KcpKtVWbjg4JQRqbGP0jwrMn8eFrN+QOdg00o0
zQK35oxf86hYus79y7zffwZ6ZpHZB9IUivXcwaLyzG1f/JOwH/fiqTKNXbQSctx2XGem2Nswi9Kw
GmGqySzBfvFN1VQ2DxZEXzfpg7PGxHDba52ZY+69vIryGLDn0eEEc5opFD1Vh/vLZWb5mNO1dA4L
Vr6aR+YiDHUjidBuPzplruzmudsGFRC2IlEcFeQWodvIAv7oVUI6M0cGIIAYIoo5M66jWvrfxKtL
/yNIswwobzNLqkJBrCgDEZ/SbcTeVcSXUlrZNtf7VEUnHUR5dLyG0cjGuOaiKUcpKITJeQc0woJH
XAssrn0iDKBSjxwofoN66+X5m6dGiqYSBrQgf+Fq2oCEDvmMSLaqqoBy9IdY9iux6M0xLVpn8MFo
DmP7ZHwwMbYz6jiO9D4AvxVTyBacugXecf+M//SXXR5yDOnMELM+It9CMm+CIZxukba/kWKUttOr
ZAok2mvWaEW7xv6uLUigVWhEMI3T8Pt5TSPr9mjRmYdCHy6Tn0rQmYNDQ4A6KjUmWFRpQGsqHzhz
DfRwfYFjoFCGXHqB8fNY3gbDr5pcTdXJyXTqQ/FDrywhNptVwuGbYzmzw5y9BNJ4cy0rkxO/8CrJ
6w2Xkfqt5h87sViJhdjqP8755ZiYi4ET0qhseW1yRjshutXa4PbZQCx3r9PpgcygmDKWX7S2wI5C
k00J/7bPyb6mC7uNvxqBXwcvl9/DRLZVYhSJkOn4HjyV0tj21QYKfSujvm0EFJMIGECywGJHq7FP
pWCAEVW2W5R5pxmr2K64rRsOexnKP1aY2NkA9K9UOViR47dcexo2OYSFEQOl0ucQWIaWUWlUVkZ2
/TBA9yDEnkH5h6OAc3DpZ+RQn6DFA5taYsfGnyHeaO1DaVADzcj3j/2NTYry2kKivEwjKjyXliYh
k6WyqUbHT0j94oOa8eAf671xum/mxlKBYk1daKHxrodW/KWZVtAnI2mS2SljHnPWHUvDmaPKum/l
RnyEpBWwH8sdAyPsBdCVbTsOczw7WnEsnmqnxKiycit1BDDAEYTxIDhP8W8rZq+Xa2EWAAEFNqGg
XpXDNQSMWpJjdLrLkWO+a23eKqwZjyDO+u5sKaQTaD/WklrXS3dpdfnzM1+Jzp95KBVYbWSFisUh
B6ZmpIr0EsQxbaPtyiCXwOTyfrg0x+wUeWkLUVqYmxPbD125Bv9M/dIPe/8pSTedxlmyZHELy3II
OcP+9//NPLuDgkSFfmKbzU77R/cGII4KVIFtaAbVm8AGoUSEAHyterCyriy5aluh96PI89nJo5LK
/Hulvk3vPHJBw/D3/vBuW4K8KzqugR3RGX8pN12K24LDNumeY87j/c+w/iv538UaA86NhB6WcdEk
B74Am/VH1Pds1+hG30XlFM5O3GlmFUdWUkUEFy6HRGLT21VBSz9F67EzCdxj+dm3zQqnsXB9/y5f
AFkqUVkwyiwifk4B1p3adHbCXWG1oVmEW2DVast/Dp+MvU+fwWv8GH4nb/en+Dp2W8wuPS+A/INv
gZliMeNb3giwfyegOVTgKTbCDD0E0rYprbS9+HTf3I1749LesuRnEy1mXZvVOnzRxLvc/Nz8Kijy
p2hijnRSzjvkS1YujdsTiwkFOz1wQFe8raCIyAqtLMBhaYOwwHLrI0CHy6+dTHzyFaN4G6zcjjd9
0JlJxinonTQ2wVDODk+FA4jQ9spOI2uZCBYWg72CqfzHCsvGWmtB0oczrHRWfhTpy0xCOm+PT797
8hGgOx3vdJpuwNhnSnQl/L65Wc9MMzexhl7SNuHhAtq5opGMGvRcgxTkiO7Xlf1yfUVeDlJk9ouh
toJSwJIMwk4xMNVsNpXZTviXIn0HrVIZKqD+3oh8QMtS2OGlQKdm13YrjnaJSq/c/NmAl2vgbNvW
Ta43o4FNZPgfkfE7GVfOxU1Pd/bzF/tnP1+f0cUUhtWylln5pPuvqXQUKzOR196+NzI56EwBRB1/
g8UY785LS3mt+E1aY9eMNihdXuftSMptu01NzT7mRNoLFI7ABj8NmmPeVq3fui7PrTPzOARd03Mx
rKt7xUb1gGYUkgpuvdWsiI4UH0B9WpuyG4NTVD4gxU5WUlksiubn2ABKtsSReLSqBuOBQD8mFEGD
qW7txuKOwJxaga2YjVXuxAm5WcAhW40g5SymNvRAC7qa7LjlHsBXh7Y6iNygNM1MAspfU9OH/ewU
r21Hk6f6JT+Jv7TezB+GN/GAbl9Ij0Gb9DAc1/q01ZsLcGab2Wiakuq5zHezU1kVmYABrnf1adz5
f8H0+Yi0i2wCR7QJ6K+Pkr4qeAV19Atkn5a3efA8nUTUoE8p+RXQj81LQ3agOiIccE/WLyego+U8
1A+irdB28+wNB/VpLaa85XfOZ27xFmfHpJtTTSwyzBxY1Z32kDkQ41hxOMv+Z0864KLAq4PPEg9I
Jn4smzyd0maG7w5SVynCDJRHjb7leD4F8nDm3GxAz6eUNz0tVBBsaEW1y+ouRnkokOz7H3PL66A3
Di8QoMvQXcJczi3fC1MVibMTVX+08JinK9712utgkGBdBUgCqFWejTlSAPx8OVR0p5UpQGSdk4M4
/P4QblTrAfwXQdCI7Y7sExtgRGIjp9oQ+47uVa882O8AEaSpPVLeFneTqRKw8KXW8Hbf7A03B7Pg
/gPeXRAWzvbLnaKEoP5rxNp37DK05resIrv+t/yCkAoiuZuSTDv5DXB/UM6ASoU7jSsvuxuXM+yr
iKxwwOFmWPpsLgukoQP5l3MwUqruxVfuIfnMv0Yi7oxPwx3M4qU6tSCCbbYKlU78w1rb7rWTARMB
qPhlnQfqWmIha0Aw+X4pqr4TZCDkgAbCdFK4ExJkSGgO4soT8ydNeXlqLq0xp0ZoS8EoFM1Hhbog
3DH6xZGFRkfcDJZiR09ge7STjWqOBGlB8vKkmgE5PbwBtfgg0Ow07EaLN0W73/AABcwWhGjM+/vh
+iRB6xmpM/R4A7ELwObldjDCOdGKJPCdMK+IjIblNbEVtscC18qlBWbDgZgw9duRMxx5w9nKe7Mp
vNJqvP7N8OqH4jnfCKdwLTt5I5q+NMpc5n6GJlcQpvtO89QeZvAyz1ZOE5LTNVjFDU+BdAgo2UCA
BblQ9tLUhzLMRh3vH8jKQ7XqIbOk5FEWEnj6+wt16+AaPPQ7YQzrJP6E82cu3i/aoYUaOOdkYCVy
w1O/kw7pc+GWPJF3/M7fhg+To3jyITj6D5yzxpzJDhQVxaWxHC20Bmh30EB8uVGETO3HqpQ4h0OK
Loi+8rInKTQ6a6mhRbUy2FvGEAQgS4exIpXNGPP5SVSLOQ7cttnlJ9wu2yyYiZ6jcXdeoVJg3cEy
rnNTzE5pp7pGM2gSuJLv76Bqhx79irOrBom6AJp2MbIEfLD2RGEfl6xRJtAZp6AENQ/GV78c9diM
XHWXwNtii/6+v2uugrr/WJIXd48aJRC6l8uGVKSUQ2oJ+wFipo5ISzs1Y7M+IKWbImiBvqpVk8LO
jsZpTQT06hCytpdVPtuxatPJcYduAMeA/lAXvKjzZhi2gRvtxvJvMINTMvq6P9yb84rwHahz1HPQ
fH1pcSpEX2s4zKvQbkTFrEae8O9xERDNf5p2WvRvQ+afEcJpouINH4pr5dJekQxiOifYPHOUPqdj
YVZ9ToQmQFptJ3lh9ixGXuAv3cxVcYzTx1QraQPG9oVEC/1H5bc4R+T+FFzFFcw3sSQyqTDWkOfA
HBghQYLx6O87N/GmAV4icQoHDREP3W4RuiWrAMRbZwncEyjXIUBacqqX0xG2Q96FSQlqOMAp3fhP
+eZ/lMduo9EA0iuzZDch4RzJm2xut6bBwlKC4faC5TPjzNoLQ9VNegnjFZQAMms8tMfsl0oLmriR
o4QUwfl06C3++YE79ejkWmv8Z0Nw2JdFIAEWmgED8TETghcy3GMHKWc3yDdZd2zCx9E/icJa29aa
GeZAS/kwCVUHM83ffj/TFW/IhgM/gwD1Ldrzl2btn1fS2ZHlFSHKESDB8er9hx/Vu6BLVhJ6P+mX
85BosSEpYDJFCQHsXWx7VgidE7yz+9AFFeWmtPX9bGb7xlW2LmepX41boKNxb5izWz6CA/boI0uz
3aLcgCJV6hqo6f/7A3PxPcwNkOY6+lXA4+o29Wuvf6IOSApQ5IGz7EOvvKkxsXlqyAbXX42TdKQH
12rmKcjt3P+OG4fn4jOYO0E3Io2LRExLCtpdA9B2Q3qUObDq76VkEysr1q7qt1gFBQUWqPUsKlF4
9l+e1ToL0ZVXjJEbFhCJSqjw1uZkmgg4fKEeMGcADZeWfBwtJBz+TgfeDCtSoHWDbu8P+6oI858P
QXoXFJxIv/zEPWdbbtDSSQrVIXKN8VlUSC49DAHkc6ORhNvkiOSnq6w9AX66sZgtqCCEAhP4goNH
zudy8MKIDrLRmCIQjzmaXY1o4rdrbR/LdvQ45lvJsOUKvecQEfkK7IyEuoP3UKGvrMFVcn0Z+vln
LKfxbOgctNiGQJ0jVwp+DUJDS+BF/eaYnXyQnY2HrnwRS7OEThjasjnl7f7E37gr0fm5YKjBGo4a
G+MvxzoEF0WgxW6ivumgq/VBHiv4JPksoLgWQZ8vL1dZdK7iOuAS4FrQkisiQ3vVLgRlo6pM0mp0
M1IgQQLOWtoQlYpWf1Lp/I7//Pn79DGZYBCmM3mrSWJCSwb5kxI4hhnRyvePItFMZwpA8bYjhjng
YURNHsH9ITBLJMpARAVNnvtzxSZb8VTW8VRH3ROJKRUk2ZcLNZdG0nWAwLp9+RJxAYG+sxKuHIQr
17vYQIS/dOSDxYntIEzDsA/8oh/dTivJAPLGBG2r94chsG2K2jIQ5PZ4Ay2jEsbBLHrXckNqhOHk
TvTTPfTmlr7X5vwHdBJbZD1F+nskbxH5zDCD77JFjnZugpEfuF56fDmCF5WQ3efL7g9UVMy3RYDm
+fFRIube6enH34zsB1smKjkhNYQHbEq3C6jmQdjgt7X5t6e//nZWAtm/lA70r3qU0ZIl4V+/elvB
/0tr+1knI9VJskvJA5JsyhEp+o0jbd4G8yMnnpMSq6P35+TqGDAzwoRwes0DiToFmJHN3LwonMn/
GXNsTR4cJTsjX8kHSMsEX3ieS3NsXZLri6GTNZg7uJ8uT82EvBZk53597jZPruked7WFvxxrv/+1
cb7rzfvWvD/eH93he1/AvK2yaIyzQcAXqJ+tWTsq3X0e7W/bPlmmBZ9Pnq2ebFSyIdbWenDo69ax
CDmRPdn8MnW6tiVveYSzDckqlqqTLAfajK9JSGW9a3SVmnVlfVmu9z5Uo9gYYKCFuAXwCrjk/nbf
3B+1s9CFmWPT72arOcjHNHpEhyhv5u+QM78/59cxObPqjKNvdB0c4RU+oihPPMC5wDqLSwMdQYwO
HeXwi/MPBfgb0CQaAPuD0nGSozd4Lbhbm2wmRM173w9yGZ9hv+Y41O77sSA8PSTEBZsLfSE4fBR7
4N22n1rc/87GOu03zvObROnBe8QJ/Fpb/uubGJTqoHJHuQGJZfSNi5ee1e97YyojEDNmIvAxu6bx
miI3q88ofwOretHEZsY7IATJJ3fwKd8Abd+gmZ+gEcGI16TIWXnUxT1CxHLhUwfyEOS2zNnQOC0e
FG5O3XcOqm5muwsOuck9pMfRzHWiQPwNggemsKm3+g4T1G7AaOvDWZrgvTYr+2/stl6+Bvu/MUci
XhWI08C5C5DxT0r1PEyouLwR8rBxo7wAiBkd9C4uo8T0S5/fGKLfWqISVBthGlsLjHTtHzkXjR04
ibOHREtTM53y0M51MbJyY8o2Q1NwLq+pgTVH/Fq3yPVNiW+VwZC/pFeRrWJ2+ijKs1aIceOWxUcn
QVg5e47HtYbvaye6GMFKLUS2Kp4ql5um0oyw6g0YUZes7Qsa7WeQ0uhEXeMKA3nA8rMu3SXqC9gT
qgTg67I/Lm2NhVhUUs2NL4hq/ouiK2nOE4eCv0hViFVc4dtsx3FsJ3YyFyqrBGgBIbTw66d9mTm4
YrMI6b3uft3wPJGQ6B2IJkG6erlz+pOXfvp9iCizHrE+GEklxP1NCdGyV4wmDchbTUp/sgF+qacR
4TP/Wb3SzymR8Z+Rc/2RPRtatMYFZh/lgnI8tGZ4OgD1vVkdFnh0hQq2JN56qCi9JZ7fCpAq10By
Hq90P/RXAcO0qp9qERE9MUgIbSpEK17TgbXUDdEQeicrL99XHxhcsAsbMZAdSvdnjRN7s2YVxd0C
69m9h3UjDIrzRh5v2bptG8zBVmXS8qlaNpgTdTC0y6Z/omgGjhk/NiDQChLTLRwXU1ba3I17q9Jl
nFnIMfK879OvtJMKxVxRWHeaKn+gkhgTzHZq7o5kuzQXI6xjlrmE8U4t6vUkt3GqPpeGGXW3tRoD
cXQZ4ZI3FDuMoOpKHkOfjgnqy9lvRXb2H5lhfbHOTF3zo97HGy4F8hvCjfvjOFYPVMqlkT3YXVi2
ywySONbgF8P9pXbvhg0RH3XlxvqhDAR+5gqWGneYco4vq5wt5vRNtXwSsnb+5Be6PUeV8fdjUu6X
LVWe9Qamuo/5NLcOKiZYJq1N3q7XKcsM6WQqXTjR5KtTZWZ4OvFlm2Cgv7AZ9oN7sH8jzL7oqWqM
lSfkQ604oIo0TZc0FvOA3i+r7han8r8rAkfIVZeagH/WBB4mhsXjopuP1x2Lvak6JpUTsD4jjl8R
AqG+Dk2GeaR8rDismSZhyclhWP8AYjuHsnetztT5Y6TjUW4fztzBzsuT1kK+Vk4a2XHMlY8XZZfB
dUeS9tkMI50eDkQR4p4W4a5jWAbaG5Ll6dasrXsIMUsfCfCU/51rM5K7wsBt8m60Lt8uBpMnU5dM
Vv2ZjG0QHBKMbM85KWTR2YixZ1vAL6MXvhribUdc8t7ZdcvoqS1n8dsotv9uC4+BpIlsDrPZVcQ4
jdHMvZGNengG1gfeF+duR6h5nVvYH7DDq7NcYJB7qkvfAqkuZ/ttnvMmQ0pLCw98oraxONm25gj4
8kAI4ZlFU5+Sh0fIJDLxr8KYJCxLbKquyyQo7QvSGPzJDEIoNuJtXAzFxMNpHxmU8sVB93QfkPZM
HhvMxrLHjWBu7Uz1aIBgVEeZ92Bi/M8YbPs1Dln9HPAYn/fMtVepoWXuYQYe/3gYIyI3bQRE3tPs
ABc3Gle8HeU4fVMEduK8qsXQ5bEFlrV7jvs3A5ZY18S9fs9UaPBGEXv4F7MRGj2ShaEjn0Z8+g6n
39wVDrNEUO+7DflLA1y94FqytLJrNmkwMxTD/Eb32c09sGr7K+oY7yhRaYR5SSUedCPa9bwwz9v+
Y1btFk0Llyc8RRNwBWnGAslU3u1sab6TtdD2RqddeuCw03CcjkGJc7bajxPeVOQxTRTgAyxV12/L
Uqn9k2e5xNOaR/KRppOrP9KFFZYx+44LHY9ast5Vio7w9BhzxNOaDHZODolwX6HsWEGIDBgegNFm
hV4NE+3Vn8oOAYYUQbS46bpWECMOln5rML6YToAg6l+2caj7js0gtERk4/xVjyr+XMI6C0znTg3S
ScTHS5XtCE6ymRaYWgWYjnwsMmwIbe7sPRkwhdLNusaG5XJZ6fPRHFlxmzCn+WtHgFODwa8hq84F
Xfn4CQLYDQZIaQB3g34wdCErZoqsgIQX4UMb6jOlU6oQOdQG9Mnl4ZY+g6Hi95o6U8IWfTe+a23K
2rOOPIfz4Lix533SqDGnme93uhbTm1BrQ67NrtV7qwti71i7meuRxX25wqbN0A7vhMwXaVTLHoVo
x+kZCS88P5FNwckaREx4iDufPvAhjHJ1VtbycTtWU1+PSNxru8zkMyDhWb4GOP3AHCzbDYVSsPwI
ISo4xuyw638HIR1SV9DD/dr2pnVnQATjzwhZ6msy01Z0uWfVM9xR3doz3divh5NgRYolVlWPqeIC
80uNyvyVoWg8zrLdgSiPPO7qriyHDb47jC/6SkZZ+27iq/lqZxDvN1rvpL5uVRqeIsVJ09ezx02T
UjW/4qbX+emoVu96JTFj8JpVFmxFWQzr8hi3hT0uNWKOsBM1RpwKI/O5D2x1+ykPFU8PiI4TiA/O
KCKBtlRofdbctSDTB1x9T7E+l76GggmPcZok3AwjIpZRaSBeC7m11fGgxIo0gtKWDBblueNLT3Og
yL0o7PYDQujmxYxB/EDPFiYc0BSWwFU7RvtpC8O632ZF4vMMkeZ0WccMNZCsWgNW50jknGU74jHg
uRVggy5Yjm98ZtVdzt2C6KR8yto3jIocpGMcOTSnStvdd4y44z9eZXgIAx40/NlIKH8WfiFFrzH9
jyTEReUXoYHjdgPNhnhXrRZJJKAHxxEV+p74K2D4dj6pfYNvnhfwIsKmYGp5z9PMm2c/tlhFi8oa
1/sl8zAe+1Bnn7CfVxA5ZY3QmNbD4u6HdlveGK8zeKpvkUAiLbmbrqVbSn3OuOX/YjXH5aymqnmC
oOgDOSmaMJ9kINJ1Wx1WfKAj1GKnAWCoPZFg8h1Bzw3JEMxc4K9cd75C75ATlDTRWuHu8S6yJ1JP
aXjY6K7EDYkShF/j0Pr66qlxX5uR6an3w7Jll7VW8/rAx5E8kIEvf/RUyZdUeYT0OCEhK6j5so/n
lrsAL7DVlNtde5Sl+mRI+nBH4BquELABAPRpitzTC+zW/bMsneevpphX+8SWTfCvlXP5N+UMg8c1
uLPtoXZ58jjNE8yeMGW3ZuObdjEDmlsOoJlQeWC7cXFNAUk3qFL75A4HYYdb9ncDs/B/h5eLhm1M
mYcbVLAj71C4t/QyuFWi1kMNCiWPKrxAl2xqf9lnOiLdBtafZ9OsbMHosQvVjedwRH05dJuLE1tW
jV5thq/H6xAHyk9ZGmDVnjUmnHg2yPJT45tjOh3bvvDrIayBAhQmiO0dGho0wTTOXv8kvG3464Bv
SHWEQBZ2CjsLGSqsGfUTqgXWhPRqZuPzzxpXZU6+icW7w+r4Lx9qulyGA/8JwnH1bEa0mF0LOe/3
gpIo+gIDNS8b4cfvymVMnJHnpp4VmMN74xl6FT/K+ZUP1QTbz11lL0VkIIE/Dl2UlTJnfwAoiP9A
dKX0ooaZ8YtWfEX5sNtKXDKhj6UXOxWwx18Mn/pR+1V0BhXDI5K44u9Sesa6MG5ri3yucYDYrrZ4
hxaHWNEhha/ET3Ou/ggkCqwXZXb7T0kzfFsbT7fziq1R9sVYMWQWM8zrgW2yfDwPqilE5w8Fmjdp
D48xW2RbP04N/zxBbYTCJVvzLzhDatnNLOkfJqHM6bbWo6lIY8B3FOcD1vmK4yl3LIyiRf8hffpL
XTM903k4MOzn1O8Wu9pHKqLHxogsRNiZoNRo33Nd1ag6SK13jBYU6bEdN4HeJSsOdc4nnAaLE+3z
Hhv1tkQ6XGedg9EhbXWdj4y9c7hxf/JE+2dEvA1DL8sBYWGFt/S/VmRAbsS+TngdjpXwFK3K+YZ0
tQYv1Oy1uDY8W91ZrHvU9/meLf48Vghp62J2wIEEPH9ZnrbS2fAZjwj198gsYHUJFzawTetC7nmF
xvhcxXl9G/IdILhgKPO7QyKEoCMiYp5uczmLZxfntjnP1gi0dyu8p1CMDOV4qnaTmROamUOjdD9A
FAFQxxSXbMQiejI17fo3hQbPvNi4gE/mNKrp6qd2c9i2cPw8ov0y9mqnSt1V3I7zrSC+zE95Zpft
uYE2U+HDxJklryUnfjph3htOL40sZK+zHYYvvgSUkvGPSiMvJGq0LCLxsUdAfMM6QxliNXF21t93
rav3wk1oOJYyILOXsGmFPsb58JnstlVdqOe5AgcAqR30/j7aPhlED3aGL8e5wk6NoGcLwh1BOpUG
/B4QFNHVebE/8AoT16pSuKu2DOZTvo+qRWVF2f067hFKyRpC2+5gZDm6OWsjyMax+c7zEa5dm047
hLcxwdW/KnX7FAtTLp1ceQ1iaq/muis3NSMsUn44doIZSb8H3sgM7rOtnE7C1d5g2mPRz2aeyZ+M
7Q0wttYrWCA6K3UPbzqYF3usJ9O34wivssqWz5sMjp3LzTZbtxIeeWdV3jwS0VZjn0oQJR2GtsGP
rG5EJRogY/9nQd3AB6L05cOKnyHszlfyCTNmaNtVMau/Pg/zZzoLrs9ssfgkp1qzsZeomngvx7lo
4APfVJihmDSuqSp9+pJlYrKXLMdGgx1lbb5i5YlXHwQDVpcJTk60lfB2ljq3TzEabs/ywEQybKnw
APA7TPiieJlNZ77OI1ooz5Csc+Sz7LN60aGvw64/7zXIBU4nmKKicDs42tjoYRPuQ4YMT8wivLtC
Ti+w1a+BM40ohzMzI8tPfQSFIJ4uWxHvhK8BoXUlxcNS+TL/nZSlCM6uOLZB4Vmbzm19iN9p344X
N4YynYoBEAf+yTQ94MlaeNzS2nxWFZpWPPWGvKZclj+pKUx2zuxUY86SzkV9yqE54B1FWN4bduuo
TjOfZncbGpHqE0Nn94PJocyQ71arJzUesT63RIofCd0qYKG9clW3LiiH4OQr2RMGczUcCWTCrptb
MrYvodoLcy3HWcB6sa6y/Rz2akS+HrbgmwKTCmW9NZJ2ecn4D1qWXt+jmTAUJeEO3HJkBO0qhJUH
wgwGuZpzkyinZ17U820JU2rOsPcSv1fp1RcDPFrc8nUu1tuqtnV5XVoucVjv2Wb64DVEJHJViiO3
StvxwsThyhMzs/J3jir7HZ7JDCfjVsGcWanl6D+O0KYrj2xBG4wkYNFzVS70dsi4zldkAbviQgXq
XTbCF7c3MI05cHgUFAnThNKnmk/YuaPOtiebU4PieiY5vnukRcHNzpBcfDKW2v2hsjsaRowIgh+B
QLZFrQ8A/4axY3HAJ4XuHztljinZRZQwTBZOFUtXYwkCao/TgMeVl4s/bSKWrLcj+oATsOE3/Lp4
xbANECfBq/39YMbE3q3WoBkjoCqfFMk2IDAOcFTXRkx33BcVjSMqKmfZCUEaDWa6sBLyntqSU+RX
YC6ha5oJWQYc7fOKHWrL9UM95UN2MlmQn4tWtUuH5gi73ZHpsuhDwcupLxoOvfu8cdOcB3PM8FhR
eoU+E8EjFFvfWJwDnebjVQeDWlJ/DLV0qRjI2m+yBocAhB3EPUN78jc7DPlxrJWjlxrVtcOhOZcF
gpIx3d7penft0yJ4OwDsn5unxfLQAiaMVKO6nHEbSFGCI4mxPGc3WVTqv5aux1tO8oSJD0/iv1wd
Eb1MsVOYlZdwq2ZDGl7alWDFh3zG+dcUHMf4DkXBO5mYR39RzYC/WkBWK75knS4LwxaN5n3/2PUO
zFle0E8vEIfJcqsfdxh8wQs9yQYBIfmIPXZH5Ds7y4kgIUSkZt/6MMWM9dMA/49exNr9KDYNmzwx
cVt2aK+B9oiwHz9Z2Is/OhU14Btd5a9+TRuMyTbURrA7LfExm0aYAtbyZsYZ2hbqt5/rVvf1R4UP
cNAqbOAbLz7kGGbXvXMU0wCyldjHwojmaVCJEPRdvsGETz6bpyEkdpxZFhd+QrhIUTzROETXz9gO
/splbrPOl5l5NFYXgAZHs73ntJKwi80O98jYasZTMsBpulHA1fWxneda3OrGb/SSp1Dkl4l48MFi
VhofGR0KfwHXE+BFUn14v825zfiJeFpMN4+9/UtbTZKc8rEGwAQoqRn79ajM+FQlMo0PoZg07zZK
4aBiA9KNEF3FxrJP6+5+F8LR5VQBWmHnNocgtF+oGhm8Ncv8F8OgK97NMa8eBu22zM9HwTfbe5uH
d+Yb/1khrhanAKz19z7nq/2P7KRF9brtFVy8tUSgpxYTYp0CXervofqAICOUkHemJSbcLSYTa78k
Wpgz0Xt1a4HmpJPCWADtNFf01uxoQM5tK9V41Ukp1oH6abGXcsI+r44gAGkVqKpM5yO2hhPyBQvM
hyYc2CQBn9m5lS+rmiUg42Dq5jo5uHr2Ewor1vnEogXcbwoM6GD0CRklU8mGniqeAVxWYFYv7WqB
DK/oywTiHuFXCHdpMp8g5lTA9KwoH7ZybeyN84/WYp0jPrEBRwTE7gA0oZdrlHU9XWOznnadx/8m
rDKDjHI5o+hd2AhcqxXLKfh8uid7rQjEMqQACIOHCNP2GScgyqxyeUAKDKCcCLD0M4zVkWveomu7
WWTGb4iojFkA9q3MJyf2DJdQ7RAUwEQC9jyHGX8zwbAH8pS9AdSZ04nCDBMFk8bQJ0qZ1SDoEuOW
DrF9qNqAFDn2j44tTNiJ8Vt2zZcGR+uUIPU/wcQj0zcUIsr0FGv0t8frQlWQStFcmwRc+Pte2OEn
KrIkejHFEemey7rk281Eiij3Zs0UuZ+oXsPl8PhfByYJHBwr9jWHuw+wqQ+/GwZYKO2pOUHdz+yl
0lv9Oq90vg9c1hgzXsq1QjolZmTfuI/z8kyk5zTrwpGNecemFtkvcYaAeo0xJVBW+4DQXaAqPfCV
ouoyafxxsvMAS9sGEPH3NEZUSMZM4QWx3MP3ShzV73WYDv191igzv2w4QqqvOQ7tdHcMMxVfcJUR
2WDZVuFog09d/pBVQz78F4w98ML0unyiS1C+163kpsf35WFuVjQr4nrgFPLDYnAKi6HU7OsaGMYF
hswrFCdZHPRrWuaAbU0puOyiNEqchV46o2CewLYadpZDxkrzFMq4mTueO0NhdGXqVb/KRCjexeLr
8WmepomcKpS5eNPWjC9SmhEqLHRL/o/Uk2MAyEEWoM2HyEPVn2yhERU0iCNTl2EQpO1x7gW4i+y+
4vu9m0iTY8PWgpwIqtVwD3sQ+g3ouHtcGzRw1xlVBOLKrJ+qx3QE+4tLZhMGwnXpPhcyg0tCIZIC
go1uEa13axhYevwmdadm79ebq2OUp31ror/3YKuwTX/4S6Byo/uj2mxa3rZUyxHIg6kxvgsEHpOf
21LeZNwzdXPeQJ/cVSy64Qph70zP6zQw+PjBLEEgoebA69o9yX6g1q2nbmJzBqcPpirwQbQ4Pq4J
Cex9WDJYrCgTcHm7qpsHAHbbdkZlWsEIXe/11pXUQt1FckAe/ex8vbxY9EjyPDLsoydk8wzrBRbZ
fLhiPqT4VjaoUvDY2EhOo5PpP4FEU9SQ+zIM/nxAQ4Z42eDldOfardQPkbK9PokJaXmnenZqfA8H
tsS7aUB5MwDjS1TQDseEq/4WWZ1BVXfQ+s7x0tVdawr2A1O+9Lsi25L+jI43w28gdbF5xvFaoAlJ
+kOZaBWKJEERKFUa04C7GiWqWA2kBqW9ILetLA2ALisM/E0HQFtgBSBWTBHgmC3b44adymb90SJV
5J/15lAPpBIqXMTS6CeEma+QxZGjQJVmtwOOgsLmsh/XRR8vM+qQNzKhwOtTXcuvINFB5cCx1SRy
346tZ++LzOGEtB6oJQ4YY8m7dOD19AvL1HLiW2aaa62CqZ7aQEd4iSzz9ouORQ1Fbgpy7hYEedU3
Bl/jpyZsU92lzdFzPSFreMhHnZ+XASXfuTDqeIgms3XHhxbyyBLJjn9yMWfNozfrngGLAhCGIrWO
dY8NZxPwgPfWvlQmj+A5jMowYDnNKHb5rEpA0pEpIJyOCbQiOaYqvFbHXb6y6av4MLk+S1JD/rl7
xG2su0kvHtX1eAdJA+AFjbOx7pbFoCMSQ5a/4WGyL+gw4uPsQv2fb/GyOlMKf23GY2BdU6vtx1G1
ruhUJVFyibUuOFZBs0Kkv4wOAGmw9TMFjqmAF9QNpj7WlcUOIEBCqkGoydcZkDvpoOIcsN1rhA/A
eJGjfW6XhLwKsBilxdUYTKM0OKPxFa15OjfYrb+GtOifFvDdl8k71GEks6YvEVZ5N0pgT+clodPr
6exwTWMp7Yr8QJ/904oWriuXlX6XgpifPJ/J3i0+qpcSBVZ52tF0x/OWW/sc4D6CPC/k5b3vUqNU
W5iuzodIK1IbPwpM8Bf1/CbqA025qgWonjoXw9sskRUw6g+g3qHxPkeIHkbUsusUTiL6MZz8LOsW
30NpX1tw0MCo3JigJASQovtNLO33JKCsvJMo/j8fGCJ85aMHhzfQFelMQ/DpSRILCJom4X/yoUG5
L0YJ4QYFcna/6WmuL4Hq6W7YAvyBMSB1wKMCUCbeIxp5rFFStjdQQBUKmknVXxIwgDccDsVv6HzA
DDGw4eDYhqP8Siac7uiY9uWtwIOEF7zCmd4RqxDKUOkx/1nvG/u8yXUBg0HXde4Jcx6bWJHbN9dm
wzMt4b/A3NF+TWyYM1A7HmbUdLQA+uUugdjFkdpnjLVV0xm7I6oSxXn1vudBjNe1ge27KKsMcTzg
oT7FoBHAReaEEN3YOrAzppy87WtUgHexLZWB2WXr/vAGHEgH8FN9qznVAMIAGr7ACkKHM6T/W9vP
JmWwtaNiK/pKoohGD+EHvGmRivsGlm9Tt8bR/xaZxhwlDmUAtbQKa7ihhvQlQHpQ2T2m5RVIs6WM
02XZhuzLOqxZ04UInKtnJuL97mUW3NUuiOtBCjtmgmLIFbhkL+O32Q/Tv7C0q+65dg1YpMnVXzXR
poBFW2HewPYjk7oN6IF7vUlmrrjr/DMX5Xh0Wxjb61SgYgAHMWDwWY3ji12PfLtbZ4dFVSLryKBJ
hOsbPvJkbss6IS4aES3zq1i3QyFis436XO0wieqzIrHfx1Rg8GxXQ3iBQGD+onCZTzuvAlbE9sFq
oCl23w1x5hOAAf4nebGhdUTV9tOtxfGo5hwQDkv1vaIfsyvetdVrIUSFiQ0t6386Hnl79tNe69dY
gGrDGkzL3e6wrGxW5u/oLT4gc99AY+a5Ng/rLuQGwC3fUA9l+Z2QaWjOW1ElKNHqWfxsZXTPSKbD
rTp0y+kCfDIOfQxF/ElKrfUl7Xb5DpUEqh7Gq7E+oawk8A4HHnAf8gRLzRA4PP51NiI/Z1YpLJcJ
Je9rI4pj/QHJ6Y4EG1uZTV0LAg1trxqyXkjkdn3YtxZMc12kj1U2rf641SEX5Q18RS5Al2dK3e2L
R9JYrCOSPIQjR36bZKveJ3xqJZBaWxW/gMU6+g1DtYX9gdqSQ10R4OID/rsQl5xMhvbYuOkPAPC6
vrq4jdlZmuDwAG2sCdoo/GmA+Q3EZftO4dwACbSrvmTQBaAcHIdlva8OVLKnHIzwj1qDGj8N2KOy
s5ZzCckE6H1IydF9jDf0ZUPoWQxDezkOB2emcgY8dW0nKlfMl6UVIEUTzF/WgoAC8ja5twZNGcNq
r/EgPYSLc48Pwv2WjCkFcfiBcaZ2D4Ter6jt7aVQO0DwTk2r/qY5SJrfDD9uHpYxI2NvF6SMnpHY
xnbQEVwVpwPhcWTsEqiP5mQP/MJP2NPK9mEZtglBYMDPsZ8MzZcq1eW/fU3ZcHaMLrTjaWz+Y4i7
ABaR7RnYYDDxl7qaSLhNAnMikEOjIYWYKYMFctpKj1xN6wwgA2SZku1chYhNNhLAkxeMJ9fbGcsO
qAC46hI6uiNpDNR7gg9VJ6K+FGYex6etMsBGa6AnUEKUUNfco24tYRA2mgGGrWMJBdGAI1f1sipH
3Rc2T6hcV1a9ZrQ9ED61JLSS1bbO4O1VswY0e60AlFZks7xABoMp+VRCcgTWs9Gg6nZGv805/eA5
JDx27mIKQ9MZ5muKfbutXC9Fi+ZnR0XPOtIAIg0tON4ecDz7he84QjSy7A6MZHQbP8GlhKVv+Wxx
4jMVHDlDOrVM93bMJizMQ4AW85BR1Gdfo2vtsaE2O6akeCpO8E0f8YDSpMxpVnkRn3jYKBheC37u
OJN8m47zvqgkvkTLa7gabWCgvlQFhH8C+6lv9i8BaFo46coc4t4sXs1Pts5EdvWlzMNdawPgerVN
GfkCSVUUt7GWbYN2M+pHthnuUIST1k/fAODNHo3OYs1LYdOYJTA+5TJ+pUM1t3fMNCBddkmqCk8Y
MPM7Fwtdr5oqYPTtkYWvBdqzuhNw2f8w3xWbPMXUhnRtB9MAv5sIps8NWeIfaMUAhyFAuPEXyPyQ
gQe0sjCXeT7YdhkSyFZTpvDLF2TfL5QM2py0YSn25LAI3gilgUAv4bpAsKC7+6KE3/nNw8AV55MO
Q3yA8M4hUoKBme1F5QFHZICggFyqoNt+/whf7FF/BMwhqRxzcsodQGSZs8vywpUAUo+DNhxnOleY
m1jH9kNYlIU6XeeVuR/ocvhzEzn4kLwZt7zfoGNYgXzAfuvsZu0fLXj+46LIyjlMFFBYfJ984zCh
Ny5suOAlQwinJdhf5KYt3J2WsJgWqor8aAF96GH91E7IXe4QDxWm8xgNFpNyRYSozK4mfpeQKiI5
zuabfztwl+Z5G6DMO++VKsSL38Gef+eMzCVEaAMMvCtqJGruKJV/shgbeFwR0OTeaX74BX5L9Yqv
zePw7Yd1hHkspxusbBcOb9K2GxAMN74qBYamH0qMFwAGBrkLUEscw2PSpgRd1DSz6MBj1PoOWslY
3usNMtszAOsxXpa9xSyoX9pIL6hQWX0GiKMxYoBXPtylkdsnAhLL3BLGWabXvQWY9ZaxReT3GkeP
+LPrhrkHmjC23E1NVsVbCnP9iZrGiSsfojp6LRKFS2kNIcrjECVmtKGqhFfVfhxA5wRhB/ptkArj
N5I1xYbEhsa0n11L2P6jXIoJq6vkIb8/UOfA8HUore0tbladDhcm0JEQjOzwhZIUp9Y8NOwT3JWa
9rpH8Is3KV07AyutUc31bsP3cwUTvO1dofKSXmBjOaXzWlRDi1XmGggyqq0U95oFrMoAkVW8riar
9V+6ZscIvVYBoZtb2laBE9tMJN9YOavqPO1kmK5QacT5RCpPlyfsyvLLoiiOQUObJXyRuL32pm2U
w5tGXKN/yeDvjkvHcTU8zmFAeRuV578pwVz2Jzo32JlrYNTkAewhYgok8F6YNCyCTn9CrHOEPmym
sGceTQn2FDj8cDeNAAag2DgiGCls3FGejxgkRf4Yq9xXAkrHfdA24Pv+J+08luNGojX9RIhImASQ
2/JFslh0EkVuEKIMvEsACfP096ueTXd1jxh3Zqc2IRRMZp7zu0O9GaJJBKSOkuPAPMwfIBFjZa0Q
3bjzptJz5K8MHF5xHGACYJNVqZ2dVSlr3EkhiWCfnSyMb3yr7p29ZMryS1BF6XKw5sxJ9sbAf686
7UU/cj9GnjPgOi9gSTi26xVYDMAukheaDfrjAZtVYDXDBmYcNb5lep/jQ3FYI07TzkVK0gX9waoH
S9+yzBEyhEvp5R9VQT+2mp3WlttRGcffeGaQwES20/jEpk1VduvXgblVbUYLOPcWsUy9t3gToxAz
pr0IxrOnO2vOEYy4sva8tdNJFL+ckhyroplpC3RELd3msLD7Gu3xtCopevRKmLC3NmVVEXo9RE4C
sw3oA42BQAuHjYL63GZV62dved2L98prTQvmoNHhobtQeqXHIHiDIfaYXBXW9jP9ERlHc5t5bH1Z
16b3kCbluJ8qqJ5jVrmXtdyLibWflZMPbeVPHNPa89t1m2vNfMpFiJ7GDQf4jRVbDh/BIgG3HZln
y6rxLv2VHhx3RrdS2eGxwgAwH6ylzqBky5iCzPKke6kgOnpR7NdSbaoI2QRtYBESRzQsMeMnm677
XdZMsov9LPO3JdzK41L7oDVqqAQ24ChYvrJz4DRq6UMfXQUZum+jbvoyWgkGf1VX3ROAfnNWYZtG
tEDd/JwS6DHu07bSy66guV9QE7bur4qvSa6AeahsUtudPSjTxYdc9EcbdZEK+9/S6mbvEPuDzc2T
+ZGDDs0puR2BtL5DovQpqrvGf+pmmLb1oDJdrqOqR1GmY2FOZGQY0leoUOyDPStFVmE/z4zMnPrk
VaTKeaM7a+5NicZ7NYxK5GuD2tg+aGi3n5bjZQ3Ccb/Ua8F07XgD79rhKQyy9kTIcYyxKskQ+cwQ
B18ChID1IZjRCH1o4O4BaWDAZ4t+vExvgCm8luTL0ojVMNUhqrKYb36LZmzsqQAdPrhctwJ0ofOn
X4EpFgYLMtnV2vWxQVUxMVp+2aMkE3eG1ZNvKiVHSljeBcyTdCledZc6ewJAFdKAKiydbeWCrW0G
JLucM547p4dI1LoGfsj7al/VKdl/LFec1YHfZ0A6YSKOixtanJuBWxjiGkJ5K4RCp6gbBpFwFnBo
oTCYknjnD1norI1D0cEC66pm2wsHOeLkQ+DSYl30g74zTFjTanRLsAqjPTO5I+IDj8xMw0NtJKZD
V2bmPkEpXgHFUUEQhpWRhKGBlsctpXF2sJSymxMUunpR8P/FNvAGC518V/pyPVjF4h4z5KjTDcwB
q8FakFVvy3SkFhjdtkLHmgELrf00bhkc2ATTl9CnP1qDcjKbdvQLOPy8Uzrdar/07LVYjIDlK4f2
SWeM01zJIKzeRl82SGpnE/kHZwj5zXrq7t0+D3/JOrOekeQEDybSaA2aDrXfDT8G/GvKnKJYN/5o
UJu3IVlOtAHzjz5oZfVt0o1oVkE1O90q97NYPkBWuAlBeqVVOtAssWc7xwKOjs8OctlGhY/WeKtF
J5cvSQh8uwKBSomk7l1STnOvGYpd5y/y3ubtqHUtddreXbQ034HEy2JdLm3ard2qjp+iTFPRl3xZ
NxAlfPuupKfcVWnXPScM6WHqywyZuO/72ALt7ET0jf1+CXeUoEu0KaMGaE53rPB1sFS5OFWBOx/c
pYvR2s59Ramd9sDL3HlufQuCRdN55immGTO6XvTewwQdLkMkJEINPuF5L0XZofHX+fRsWV4/r00I
5PFe9a6mX2laAvjIsbVs0vfZiYEy8vmxjOYKjZevmT8RNPhKdq7t6OmmZIt7gYcJf2iJuvFYhN3w
3qKhSDat9FhdDvri8ZDqoMQiHXSzeawZU8RoqWTuktfAG5Nxx7Ot2AZ71/pqujbwt1nMPrxui15O
N2MdRzpA2+G5dyNuDoMYS7tYHFMZqBUowmJ2QR4pf2fSvL7AMrl6Dxo7/KgGZ2pQAVfui1Xq7pvX
Wky3ZAjTnG0rPxrm9ZAu4WPX5BnnLTuN3hV+ZlsY2GMyphBwNNCzVZi70T2CzLTb9CYkqoyyQ7bP
sCk+GXs1heg6GH0i5UXTgGj3cyneB88kD1mXuIzPcmegxqKgXbt31MJY6SZOJ9Qwo9WSLl71obO5
OD1aEIxJf3XGymnX6EOil5HBWA0C2DSNORLYyLZ0xuVtGfQhh5oXg0JTV2HAAE4uXivR9D+pn/Pp
VOcazCYYzRBuLe3UyTHlLfzqZZPn757ADgImxc6zMcMIWuFqzRGqGmYPbzoZJ/3WT7o4/84LTJBm
06EOmwkLPOm3nMblxne9/HvD8XgWo5je0eDmch0uEv1SaxvZrZdO+N+HyW3lrmfnTGkM/db6YucX
lxzUM6d0VUdq/nDxMJzzBq3Zh9bZZB07VNFig14vbW8zcgWX5yWGylynfgaqAMsLHrzFRFMWR9Dk
qPtJGeSJXR/6k3OTT1PVnC1ba/a1aRndlXFH+BGptWujdLCj3L3tZ9lFGwSCg08+Tm+8J9lMHrEe
GZvAYeFcYPhGPKZo8RrHJHu9dGO+S7yuLQ6yi8vgxnBEW0cwYghQpsLCw/u219sbTsdE7GJHwo/H
NGNgHmHcP6WdolsX0mu/jknjz6vGD2F8bTRTz77qU3vDYVgQmupga0dakUCH9mXYsrkvfnPfzIxY
p5zSntkhwbb51dGMLJ4pHBMCu8Vl04AMN9W+1Vbt3fE5BvF26unj17ENEL5qcVp4e/bBZViX+Get
gxI2Kr4eVRiPN28YnS5G650Qh/a50L0eHlVXuN62HkX04XcoTtJCFtFmrKLkZzx5kbuKezdNT1Mw
WwAyWLKSO4dI5A+QDfVh6oAWOJ+EDJ8Kun2B1ARFW77PocuQGMMUDs8R/iekGEnZUX5KObEWlyAS
uy7t5+Q4SuS/7FMiGTdCu+28K8YujO6EiBxOrjF0mgfGoyTMW9fdRb+X+UEXvnsWvQIfaTG/jnWf
23vb1gjew6hR9p3xF9ifqVpm9xR5CGB2duAsFBq27Zig2VaYLNoBhU+BwA0UrJqaZC/TWTYIGmq7
AQ/wZEC6Y7bMXMlCZFyVyrNOtg0sG7N6bYkNGSK6eSmhHKtdCSCwrNsuctgbVJn/TPne0FPCnQa0
P3Y/bEuryi3OucsQpkxko/s9yN0OM5ByR9xrzHjvyK/okgX8mVpsHI3+aODBfqnZqzAROgQbPlnT
XMXJqrHCAhijmfVLnvVCUYRbjlXf9iLP2aKKuHnVmN4gj4yo35ZmMi9azIP7pKaYUVB1M1TfHF0O
3tqU/ShWkjGx/jcmCzQoR1PUvCsnmUo+wGVsgRIziilnPU5yDnduSBAGXp1gqXfT3E23jqdpf5Cp
Lcl5BKmyaZlTEJqBFOL6h9csAMd9WPcMVse94ZbbbgyXr3OiwocSs5KmXnay4CSAK0uGPUd9fGec
JAu3qLjS/OQJXcWPk1strqZ8UmmJkoHyakZAWU/h44zE2XyBGLffOgFDtCXDwyq2SY/WhW06CTho
wRfGVVwN5IZUtkxeSJvLzcHYqKyheaapPLuRc/Hb4LkbaQCZlbGNCotTIyqS7AfEugDeQzQwqAdf
Exb3XIQERq75EjlfkFeHb32XlS95AMeDk6YsgWXpX+1dlyufrylKemeNELa/g/qle+1qr7xH/3yx
Vk+dM64ce5ZvOhBL+QD/SfU0EbQcbwK7K9/BrVxOMbhItD+DrHFO2ADvxs+YiiyX1MczUV0EziK1
x/AOPQJUWzEEHeoomrBiHedprjiXG7j/SPJffwP/xvHRB0Wqd6mPVImqA6E9u1hvtxuMn3Z5iph7
aW9TKl5EMGFhEEUWwi3Hc0zFmB7HIFuGvRCVfs9gr4leXdzZ0PfbJl0FWdL+muTkvyeibdgmKjtb
ZybMH+poDL/ZWEHeAyvTCBFj3M4bOwg7uamGGnuotuv8XY+DZd+m0sYngZQ9NVsnVt0xH3vJvGK0
cvLO7cd0+JZpOUQrlnDATA/IVL0J/BSF8+BZqH8b5ZLIn1WFCxfeTuErZTUDRH1MCaQ8RTG+NBT/
6CFVNE+8oWCIpotnY05WPHrqLZP3sl1j/+4FRbpk/mbTlfb4NnQu8CBT76f4EHqNh2dUXZx3kEkU
9GsLCinB/zjjL3MQcT9KbdwTaEU/gLEW/Y9qCgP8NhIkFLgJG83yi3pp+jpBtg27uGkoR3dxgH62
WtFLjRvHTwpS3ujvaL69fBrWYRoxfqJr68rZRInGZlF5SflcKz9pkI6Uvl73JmuJ7beNVaPXiKpH
fJt8bMox4oZCPQo3wmqTZyYceNbt4pS23mTTEM33nZ+U1L66Ud5GAfLHlGA+exWLAnGH1nb/yiit
zl8PAYxfRFSNgaELp9coHZLxdZkWwGjt+OmAtOvymY5x7v0CruE9ZPgvo4Ngwim1N8uatzQtrrOG
PJS8Sc8wVcRDmbUJWs8ia2O8ABzRcimV2tjFqdspWE0E9am4nVOFtd0pU++ljduW+Y2hgxDHj+MO
PC22rIGBRMPwAvFbockp8CCA/6dRtAkcPd4yHiYDFuVJnunO87PfR1iKQKLqci3rYRy2jM4WZjV0
F5e0tASUbord01tBazq3YCPDu8ltM64mk82nkqYv5QCMomlfmYtkExZaPE6Ch3JvehiLI7SaaQgJ
7KofiOcb2nQpq3seYDaB0qFthQZJXb2zVV7DMxjPxmCErBGPRL3oh84ammITFzUdv6X4EVvp6fC7
6w7YDYBCUaGXnjNQiseEzzK5c8HzzXIoW9QJF2nnaJW0jyKsBPZdRIJrYE316gfK/6hEVvPPoNqv
fSHEHW1suqxrWKevcUTJvPbGpcY6MET5Y4eJzV6FqBZBeQHnVsjJwVc4lND8NsDMP9h923iHkh7L
IK9kcndTGk32SrrFzHqPFVHgVEtDcEoX0T/EqTU/JI5diQ0Uddnu/VJNv8sWR8oqkz38YUiL+gUe
o/mCBYljKnSLXB7sDhX+rYa5/FHmEa6FJXeN3CZ+kj8Rq2po+Vt3uJcNNP1FDsAxPHVt+exNunC2
pKShnIyXKbuJmNOGI68S5Lr4jQxo/m03qiq24LRRJ/ZgC/FXJJ0QLYFtpc27hx6JBBxcPl32PUUR
iWCRL6K8sT2rHTdaSoVxJGbewqMQ9OEPXluF+oa9y/wmdcBr72i0hmTflrJ6nZiCJtF3ZXX3kjVe
be3SqgjvU/BJztZU8GK5EUR1RgCNECXgIkVoMg9Cjza1925tPJEtdqdi8sZtWYFkfl1KGT+ME8Te
HVCneMpFWOjbTPmg2r3buOn9GHRS30aVexFmD8pOtsVE9Y4RKV9+YCOGP6LPobChDYR4hiiO38KO
2on/I5K/3QBcl7eb1IxF5DJQuz2iw4NexlCtq8KJzoRLpcPWTKp7HC2mKB8lbLH9LdKR++L1Wfd9
8eyxRac0NMnKKxpaVgQLqg8QUJS5layGXDGHMAgifz5qUYjlFjdMHT7ir56f3SpHEDFlLbb7S2HW
33RNkEy8xgKbH24P2LSpyEJrkzW6RUCZjm60dUTJYYGQKjpAFZgvvVO5r0AvGXODhj4jWL3zw3Ad
J7F+X8LQReRtxCxWmD7S73pR/ZuikmMBTh52lAnx6U+HCgkasQPHWSOPnszraOUDVN7ArriD+XG9
u86e6IvxFPV3BeZXLHIqZjuiic83aq4nbxWHJZJpAxBRcyYsUISD6wlcE6Rj+jtPUOc/qnFU6iHA
NYTKLxjjJwvU0Jwnf1SEM7i0NhWou4XgFkNnRCyVVSGqKTGp9mvR1to9eG6CEi2npwg2M8SeWrde
3L1UuTT45wZsQjC/QbQ1niu8Y9vVDZRNEui3RltdtzdlgZc1GYZiY+vU99m9o6pFnc88Qcot8daY
RcBHV00N4Jq55cEG773Y2HS5BZmQHetnWsq1yRz6uMFzksNYsFnc4IeP0LenuTV+o9opiV2C7Erv
cwQ0/S/auIoQjSIiHGgFRloEnOvJfN/gIvg6Oj3i2aqnlli5jjO2z7OnPPR8C5pSfm4oi6/UpEN6
JNvL/MwTDEorBEst+0MTuG+ysub7XMx8hHVaN/nOtEPzZcqm8jlIiwVIYmzn94HD+qdBpuJfjFLD
Q5WkVrMho3t2UPcLVL1BOMlnGc1oCKUO3dciaS5bwRxE5RrTXVXwPij10AGirVylbU+STu8hC9so
fmewmtmLvkqyJlBc6TT+2kdJnj676Lng/9lXi+fWmZIveRlOM1rFfngAHdYNn+KCmWaIRWgOEEIA
8TLuS7kTNnbdVQMA+SuYqTM3nbtk9/0c4dDFcdaheMEa91KQQReh0XWIbmHU6IzJZk6L935pQgyX
o4VclaPxu2B56w0i0uo9AH8nfQovotlg5iDHoBpFsIaiHl9JiJs9vIhZdiavXzF8LxSW2PeUmCe0
EckraiQU9bJZMuJVie54xeJl9I6I4rjdR6ieYoTiXd5+XzjHqcFE7j7TZ4bJunQrtP0i7fQj2pMp
vUG3FPOv/XGqjj7hMvXdUpTDoV205iuBUkr5dj0fITTEwCvJ/byCoOvNfb7U3rt2EJ2uAmYfE6Kr
R6BuS2HoQVDko5oCGu5ePJr0Hzg9yn5fRtr+TW5H62wnZj8xFQiOnqmZJr68jcFJUdgTarYMMHxi
kZhFmgaCt22c2l0HeTMTn84NWPeBXuqvAGRQP3E0Vq9sutX9RE0g1uC0IdVSlw6XMfdJ+oMdYLBX
mMImdTeTWgFh7GTqBrzYlQeksGX+5JEKYLjNGjRQD31Imajy8RR4qLPY8hpSRNOWkmqV5gUbjilk
538x5LIl37GtxMm+8k12h3zKVeCLJBvx0aLNaAAspwPgStseumQgVkFmiCjXvpMxU2v2ROCslyYY
8QbISv28KKxOBhZB7JcuHCUFezvr2wuW/D0lsCJHohC4X3LpKLDzaUzCc22PXfsEW4XHrAwv0QZW
mtv6vnCrPt8OQSW/9Vk8EzpMdXaOYJ6o5RE+fWvsGVOLcaoF0txK54oRxzMtsjK5gQGo46ICObpo
N0Dh+RBYCi0WR2E09X7QzvZ91S3xmeSe7G6wfXzYKzY4nT+X2PbUvR+MlU2V1mc4v9fCE5Yt7glh
oY3Y1VkroxBp7yC7j6VkHp/egN4il12VoReM0455r8YaHpHj2639EM4D/qq9nThpiacHP2AZP6mZ
hIX2NnRRBtMp0m+58dbHUS8DDCq4w9Mj0/xCi7nN0i4s6lSdtN/9xl8EHSCqp02emgZjeuUH0S6N
GJ9TbWrtOMSSZiHVNwlQRlS/my5uUWbCWo/jyaqVp57RqC/h1qnHkcpLpMQouHUfRKvBtedfLtkt
9c0SUXBAMXhN9TKmUdncJOyEcjMwfeJdEd4kHjr4/Itbm00+/GmZcowfnGBWMDehkysSKqe0GI65
VQbLvnJH5j9f8kQAXsa4jL8vs6/L49yMiXvowTzjkxoJ/7wh9Y890+mWpNyMIgum5541zSDiKvB9
vBkkInxtBydbbrswl9EJhxF+K4cGFRcXnChiCJvV3zsrBHnYslYVq0tSt2Ih2YJ8aOsJ8ATrzpRD
4N5YRGxOK0EGDKtnIaOAHKMCcU7cq5m/FirdrOi8xwvQ1zIPcywrJHHKth8I8c1R1g+TvWAlVtAE
6C6yL9Jo/7uDiYbzohnVk90sFQONHSDPGYIRs1BRZlQ2nDsVjbiK5CoPovnBi6RnzhBUnGGsSO9L
54aM4IxZ4/fGMobAA163urGkVj+mpI0/ch7Ask0QhguABpCd7aD97keZjJSPo5cChAYlLFLkjvyd
abSMOOc8Z3lrltiKDk7eWPoAiTd9NVUw7irfd7p930WTua8mTfRKiKrg2SiAPsQTOIEPU9TgOiX9
Z+RbCXLSTw1f4P1Sc8LeJgECIMST7A4EBmXRFrpbH5Zy6dtt3bf10zz/dd659vSldaHiNtpJ4DIx
0FT+OuG6wToZlT2BlMscr0k7eNMhqvPkldCRlK5hKNUddlYST0avqLeFZ8tghd4CrWoqEaOvAHCH
+sD23rBneYb0nyVJHgG7bL2ibQeu6wQd2AW4st1thxPzGSIfgtptC+s8JwnArY5LrOuRUcPvcfR7
2lMWULPNUFXQqoMX14CE+NLuYyyiEcEPtT0cJzCU23DpkU5PzGhngCoZPs7t4DYhYuu4Q0EhIGhb
FlQ5ZdvEbTpuLY765c4JAEMxp+vIrMcObJp0EXuhIemIH34otDul+7ALk4tNq23FnWNwF0AgWOB2
jZ7MtBElHdea/legoJgzFFlB3WEoiQ1BC/By2SruHLfeOHk8/kJAT+8XITslJDMJBm9fd0GMkYTz
el8TLbpsSQeTT0lLZsKG5A7zKMYQonuIIhonVHp8ZwWqty991HpQxqrrNoEH4oyATuhHAmBS8CyM
C/ouIGjs61yPU3RfM3X2NRSz3uSOM5i32YX4Bk2fVUbdC2vP+oatxS5LICgqR23UCnJHVGtiQgl4
sTOgyC3KE5SuLhEDyC5ozWwcm1q+Npe2ZxNJcoL5xX5THpW3RF+0CHA9Q9/K56AR8wZruTm3Rhe7
BblrjJre739i4kfBgz8EFJ6cPpqNBfBXbOnixZm4GXXxK8OWrkAgcxzrWLjtrYXLiegO1MgoCVFO
YC5tFuh2p9TFa16ORXQbFoU1ofQuxKbMfOIClB3yZ9VIUs5GOS6nlqb9R43ZAKu6NWZPyaKlg5UO
c8wKHfLgwlaiMN5lNjw/35nqbmthRw6TT5SunhovBkepRNX9rmzTfNRAw/wCXYU06SAG84eRpQ62
oWqncwm0Na7SKnLVL19YEEkuDP0+tnPF+KbZ7p8JkfAbnONhSVfUN1WJXqB1byZPw6R0lUziY+13
4bJREFHNNhwc5uqEaO9v7UvQ0HauE3NmYzX5FroJLZrNdmDtL5Pb3PumHObxFj8AtomRBBL72KY4
xBRNNWpA0XUffhCo6Q7fiPIfwK+VhzsWY0cwKQKljFWw5PAaJlZ28MsBK1jqBcl3fAMZuuBOjf05
iSe/O7nDdFGnGTs9eXgoknM+lKV3EiaaoE0wtKT5DjVDyIc75hgDbTzAP1Iw4O8K58UD6iE03xQU
JiAmSOF45M9OfQowOFhHuhbj4A7u62LbwkXVJEJgpAGUSFGqrSJqKWutmDGW73RB48TKSuEG16l2
LWfjF1EY3bDLkeQpXesiJSJcjzQas4zDA7J8gsz58JuQSJN4QffXr2XqDe457uAMkhV+4nTkUEtw
aOi1zWZdPoEBLTg0GT0md2Ov4vqgZI49EcptcHcL2Zze7TxCvV2QYIePl+N3Q2u6JOu0sPuf49C6
D6VHrnWxVgMoz2lm0CBRVJUvIrbMeO7bW6Q2pffNJlACKlha1vgIRJXor2gmEwzVAVoCb5MhekET
40ASgg2Sq1J9TQPj/yjYaNCAuHAUwWI8WJ/RJ/wRYVtQbEaNGB1NOPTrrmzyPjoWo2+CPVk9utur
kYKFAxElh1qLTOcNimdfkag56Wy4qasST3JitHuapljECpQ6sd2PpfL0nVOB7n8LkHXZDz0CRLHW
y9yHT1nTt9GdwioJetFYFjnpC5fZt9hurW+215maeb78bc9FAN5/UK2G0scD4yDCwySee+XGieL2
sbf6yjkOYAshEUyO85w5aUwUvHAortt8RN9jXQyRFWSEuKHmjbPjFLNiDwlv5anXNl2m0j1RA2UQ
Ju80mFO3JzZzeDBO0HbbdPQHg1i5t+IjzuJYrBtTz3i6sCLY1m0IeE9oV6SS6DHKG+dH1lhxe2zC
tgnRpyu6EAy+/jtbSk++UA9lR5pTHJocsCFwQyi0DmFM+61eOAAbXHRlkt8kSSb691BQb4MN4IPf
1uncuveSdLrkUGfoEQhGIz1qJQHyGBBcZHH+SlDLGF+UulI81W3X1GdmADNiQrte1z10qkX0tvDK
xBG3UEzN7ljSbV+8ofEhqocO0MOMJL5tyi7xygdg82m6cX3EP5ZxffwAgVdHmNkG41EpTnI8ETq9
/PRCI1PEuX328UkI7r8Drh0iDNGSSOFw/DpX4aq5Ke0Q/VN/Qj08pM9OUW5LlHhcEImTWC1W/BIv
xW6o7WN46Ndr3tQn6cv2f6WThg4iI8FwEKaEXP2E1q+CZlL8BKbazcRdx1uCRDaoQ07lkYEV63j3
6XSBS4DtdX4o45LlJdLbxbJ4FYhqcVumCOLhNBbtvDWaCSgaIRas8Mh4QdwESCsUu1o+tcPO8oO3
CuPaUZjEOccYFaJPooj/NT7CdhSaUubdB4II1eskczmQppPU9XCC/tia+ZCVv1T8jZiuT172v6OG
L9ch7J2HTfZPePWkl9EeHBxKwyl8nPqXej1Px+AkrW2/DuyXtDrpjRvvS+IY1jXTHM/lZ5NZ/uNN
/+P6V7nCACCJQ8YCDtTvdNRNz0RTucXUN/+Up3GHwPwAc5LYu0R98oDt/7xzQEzFdGyHe7++8yBl
FJ/oB+avNOtluF9IzaDZicWeBALFQSkbfAW/aTuBnbfNRXjcH2f3tzNau6bOP/nk//0cAOCEuLzu
y6TpvybB/y07WPfYPA3JZSfYnXPc7qDQTln79Oe3/Z8XsRnewPcd+Pb1RwVH604FNoaT7ZWPKPpu
3eEp857/Hy5CqwoNQGXmXI8ez6vY7X0vMifCbL8q3/6Fd/0xTNxPQrKv74VlQQmCKTBQ4IoyvFqv
vqU6EcqGLKX0VdtPTvAlbD+5xPUXwiVsgcSENGFJzWhfzVyzG6OYLO5kZ9SoTb/VmEr9gy4OaCz+
/MiuF/v1ha4+RUpo2YdUZeeseezzpzz67agPPZz/fJX/eGL/uJ2rpZYys2AptJ2dO/3hpD9DdV4+
G9L12RO7CnyWSV7AVfLECm/dDWeXw2veIgP39Sf7xmf3cvX2G2uKkil1s3OQfonkfeT99OpP5jx8
9lIuP+FvK5IotslThsc1Rg8yvueliOxp7v6Xq+X61V+Nd0mMi9VKcBWSBNeFTVhG+M3zH///3vzl
tf3tVlLcAh4y0OzsYkDJrV+ECGK//OTzujzyvx+g/+dOKCxdWzisnKs7QR/QWI3ws/Mli2wFcXYj
euy4f76T/3wpIWS85FD00br9805o5FA1MxDlnDTnkETZjMhRO/2px+aTC/3reLjcjiPZYNwAIMV1
r1ZLYCpbJHNenNP+DnQj7e7CgThnVIRL8zZLUDt4LlIyd4tzjoJvOQHfbhmuJ5iZBAWmIgzsz7d+
HaZ+/YOu1tbUL95sRfygZHG2BSFoqXSgeuONthqMdQxTef3zBf/rWf/9CVytMUZgRH4HKHQ2au98
r8iXLEN4zU+f9OWdXX84f7/O1UJbghbQtI2Lc06KaYlyGb8d6iBC39SeUD2FATOfdgEOiD/f319f
5PWFQzfg1HNtxN7XX+wQ5rbAHVKcVWWdsU+iq3sgYg8/APF91nP+FHzQKZq78sa/KwltAgb/bM7I
fz3j0Asv0wwo9jz/6hlnbiKHGQXfudkkwzaxmKWCv19Wn93q5QT5161K23fwGUgm+1w949kOI6SH
fXFu+ycg3xWZaQVNmv0WrYJHb0esFoK+Yv3JA76e6RE4TG6inPEFBZbv+FdbQo7ESwMwzQ8OcR6C
PrYjG4IBzZl58scXu74FGMwAbIZgHzofU1s8XN4FApiZkLDmAOqxk6b85Ff964y6+lFXm2GfpvNE
8Nv8MGC/nKeXlDgERcDYAHph17s/P4J/bYqXi1Fbu8TrKIfZGf/crxoyQGUZ8QSC+AnkZ6X1r//9
BXz+/stoKGKYrjslIEskRrKZH0ZYPNclqNt6+/MV/ipz/vHtcA9/v8TVPVhmkiGt+fxAPbTyw7vE
+8k933v5diS8G1r8SBCIadUn7+n/cl06sSCQFGDqam2A+ZKAWJn5Ia/uTfNGKOLGupj31NkKCUP6
mAZCJz+b7vavBcnN8hgDJgQy6IQS9p8vrMPQ0sLpLw8WkdJ9iUGCNYly5eQln6zJ/7oSo7Ftuk1G
ZDA45J9XCtso0mPcigcvJoCdYKkoO5IejlDqkwnWn13o+jmqasq9uBAPAxkD96T9WsCV5OeycItj
P6tw8+cP5j+vFzjg8381M+HVGT0DLtART+LB6fJV0T8r6icy8tvy+Ofr/OtAdPwLRuA5DvBo4DhX
r0rGaJPQvQhs8MG5l/m+b1/iVhOs5EHP/A9p39XbNtZ1/YsIsJdbNlFUtyXHzg0ROzF77/z176Lm
w4x0ROh8z0wuJsAY8eZpu++1+GOXs6/PJfKPugMiFfg2yEog6CAVWooJ91rsR/ao5EBXTUTms/Zk
9ZJOKPWkQP3aSKKQuzXKdq5YT9xvZPtKR0QW1ARibL1PI5S0Jg5TwrrnR+lmaNDrDgw3yQWeiN42
xc8Gcy8Y0JYapwM8hd6g9GEwPbNPVSlaA9kz+MCgeUB5aUsbKWAWBrBYuPG8RNxENNPkGEPh2SPX
v2YfUQw9aEyd2VT7gnIVF940YlsgRSLPAnXIkUSsKMcweV1oeF7ADo8Lzi5k2QonV1AHowDGzoBJ
nX4CutM0Ws/P7vHoZjUCTnMVSlKBY3f/3PI65kHbMUxHRWZsYCAAA4Sxu9QN0L9WCz+fC7uSId7r
zHtpxJZi2J+D5eumY/WFxvTmY/rNvbKuZke2Z4prft35wEHUtV/p1j+358Kt7OcfcKW7efgAHuE3
4lZJkq8Eczcuv8gAwAfNqNOxd/0XlBM2IItk9tKLbE6r4m0fHlNwu2rr2ol26MiiCH/wNnisXhRU
UIpL+A8/a4gb4THAkdAhrExHvwaEEyasNoEsOWKUvnMpar9AewZCXPMJLooVJsfMRpje/80XaEi0
4l7zApIE918w8BK64YE+cqxrBo+rekPedu0NZh9Ja4yr/8SwNHrxZTXWW/i1z4Uv3TR4PKDelrgZ
m5XQS23oT1GNqv9RyOqz6taKoWXZazp9q8XqP0m63sKbfQ5Qdcf4iny907kuYnIe9Xg3nZI102PO
Sc3enst71Oxz2gi+OhKdEswjca6ZgLYnLfbZI1botrJnAwoayBDFi9pRJC0qCqR/MfULYwzjT4hC
0jmYRDaFTjqUco7Bj6+oPoMXLsLIG+MVepmwVpkrNP20uMIbscS9AcKgkMYVxDJKbVfdKmwqDLAU
uyTyzp7Ho6fcCvx65xcVkKJNYH21TO+GWmwVyM5XNPrx2SsnHzGsDTKUigSINpm4SQOfdzlQWtlj
1ifhSuuGb9AN9c4QAybg+cku3VlEQBKrcSAyksiblPKZhG5WrFtE/S2eANPsoHGy6C8SZpifi7qm
MslV3coisl1TNRSlmMTssZdaTH2BWcZA+dkRmeyCpop9zwuMEYnDdiqrE4pam3QSX9Nk2kbAtDKA
Mx1ZdYpmaAkg+7qiAbMr4wSMdLEHH2DRwdSc/JADiiFTTWaODCIQLlCY8bjfgSqteLQ3GiXvWXLX
oymbrymKn3t0+FGqBfaFqrE8sp8asTiljEK0n1ZwSngJuMZCs2/j9gcrTZGRJllhoH/yE4DI67wU
f6I2uAvVwE2qnMccseCgL3ui2PbF7xFgAZAsBYmwRjhjcD2RAfda9tjAl9B7iY8M9NaKFCkLz1WF
gyCB/UZAuIdc5b2+LVoNfFsxwx1zHbiubr/Keys6oB84Km1A3z2/QY+P9F4YEcxWmORnBMHnj2qF
+YmC36bKfgLFGjq3Wee5qOWFgThARl1IYHmNUAgCoCCFAgM9R8yF9LIdmcrPYA84LgzMX4Z/tTBJ
0HiehfOsscTC0BA9hS0y0ngZiEeBqRgAPxWNBhjFeb6sR8WCHYQLC02uoeJFenyAFkomeYSgqa2B
2sKX06oBu9XKzwWf4qUvipJZFM41wKbI/Ox83tgohhvTokUAdKxQ//7GyFho+GGffcmh/PV8UY86
DIuawwG0+vEaq5JHBVhqSfMhKUNDBlo2jKRz0U6RAkkrTyilAW524O6VGIRpwGrWZJVDIEKo5jgR
4xq0JTyaJgpAAqPrTrmAXMoRlXOj/EzRRBCGb5iCBOCqE2POUwgo9OyPDxtlcxlRCNS1ihIhcVey
ABOEZQ+iEHVEKztcnBTV9lT+FxcFUZwiwpXh0LtJSAHEGYfSdM8f4dSz6IwR0U/IZwb/8vzoll70
rRjC2osVBvJB3cwf8wRK0GXCE1Bd0Qv2XAr36Jdiz2YXBivCvSdrvEU9FYwHSLpjJPwZ0RvJxOcG
gKpZ6sTJHzQs6WIKdnX0eJ+eC156A7dyiV0cC+TfBWXkjz4KuGIqbpTe4YrGfi6F4xfu5K0YYhcF
uRD6KeX4Y5YD2UD1BDMHF5lVV8j+z12hYPRoujWioGoPMO/QBQBluouVONyOgCigfM0sjHggoKzX
RBG2B2ZBJl6j2GQY++995Tiicwe5BkS+QNnR/UoRLEAQt9bzxc/vjRCnKYjNNZgfnCwpzkMZRY5F
gAB20U8BqOLIlRn+cOIL3NgGkz1+uwnKmvIGH4VqLAbuJVGVkd5DmIGPutFtGKXpMMYWK8ew5Bwm
06fXRDj2I7eNoxdVdjWZIm/hhIFYIWpwBQUEsqBtvRcoeNGAnspeO/Jca5VAAKnDUxmvAeQOSLpK
Lzu0nbQXUeAMBTO/UB6UXV6Ia9GkrGIkc9Z88EvnK3izYg0jNGokjsEpbX9J2gEjq7oYrTi0xMWD
0aK9ZwAKI7YcLAdMekL/4jTuFExNARCqBHhYK6cgpvytSaX5/PiXdkZREZVoAohEEfMSdz/H5DRa
eTjvGGPkBq1UbA3/0UVjeofG+ADMqkgMYdj4XbZDGl3zQ7fKbAgACs7NkTb8KZKsvZuEBp23vn/q
W/6tqNZFbDStjQQjUPB3SjtYGgBaKwYgVNq0ytOdFB45xvHDmvLkFowSGjjgxCM4g8uCIPz+dDB9
gyEpLvZPmJk0BemNnZBVqV7zLx69Gzs08LK5bwBrx+yLD8WnmN/HLNK9cMLQF5nUdMDO8E9xptrl
CJhzgC5o4k+AvhsFuv44j8b6O9/2+zePzQbYvgD7xAJxnHgNIchMME4m+CdAOGHwMERXG+AkNQeg
KbQ6zcJLn50LPDt0FooKWacBf9c0KqPin+QdwCXFcJ0Ne6XX9ESOrbz8YFTKQ6PJI5YmRuBSAVWb
fyrauRgFdJls24KoD9P8JqBEnz+ex7SmgMYT9BohWYN4G17u/b1BLx8vAwclOk3j3ncScT36OzH6
7nCAcXRuRVTZgYtf2KPs75MeKWSDG74iE9hMjMEzK43Z1ABF9oCjWhaMUfYrTAoGQDRPopAWaDyc
+f2nCkQ8A0pF4PPHbXTK34IPHLh6LP+Ul8Fq14mLbrSLh1Z1yvY8eFqESELL9yCPBXthH53q/kMA
pXf75/n2P1hK4vcTOhXgckote/j9YgfQEbU0MChchr+69uN/l6PyMrK8MuyjQLqsalc12TiN0anp
f4hVvVcLqKRUHk+h3zOUc3rwxbEmVcR7geMIu8wSx5SVUt8wsYc1KWm2Yoc8AQRpiRh4KnKnHttu
jblPipf1GKsJaAeCtwF1AG2MFP39NWZHBKYAkJt2rQEuE6tf4XauMfsQUtvWHp4nJCG5KswBNRI0
pFucShhUDDuf3SFjbQ5rZh8aqs06IcWqPd6MezGEURs1JUgjBmzXrTuYsYPmVZ4W3z5e7lmEhqIG
uipm/+l+z7RQSVlGDNlds0Z22sTwkl6bX/7RcAE5tf39v97AO2FkZQj5SvDmTdi22AlMzeC33Pq5
gMdrdy+AeKrJ7B+N7PVceisw1C3aByhnwj9qoHsZxHMtWQ0QSX3A7pRXzIWkGGrB/M3LsMX2/fAO
oeFhZb0ZHpH03vdf2snT+zVmUGxl21Ie2YPFvd7Cv89OFe7PrgH1b5n2EburLQ11Bc3Q3NBUKOt9
DJoIKfMNunH5ekzX1AAaxQ0xewuodbZqil86ryOXRVnP8qv6Zz2E0QPwWdp2EdaD+bNNZDKGcuId
xqSJWdQTN3deJZ4VIIwxbZzhBGsL3TwmEoLQE9mvbkW7jhzthAiNBFwMYAl3kOSdNKe15keM+ZJT
fCk22p5fC0Zp8z/A/aWZAsVo0V4C4Y2BwB44ajwk80ZgFBvB8un7SFsdoTumsotLzHOxu8nW7HRw
hE+430a2EXXOAFypIe+1IwBbtdb0qetbvpbIaMIhQzMrvJb7a1lmkRhKQTJfy9by3MTk16WJPhIb
3E8UrfIYXMxP4EYWoVZ43gMRIQgbdvMhjlbsKI5nZk7gCFZuJtZzHbaoX26EEfolk1RhmgendusX
h2Yh53975zETCyE0RoWkVSmgFWDX4SaGVop735uDZSAuN8Mfz9ex/MxkWUH3CJIAqITdnxDwcFKG
yUoWPeSxA8QWq9jEx2LnGRFFb1AlESpKZIBIHwiQND+wWvdM4H+5mesZtFdFlUSoKA5gx2w5r6m3
unWthxb8QVPcVquc0uC6qAtvNo/QUQW4aRJ/LGYdNZiiMZtLxW3++9aRGiprx1yVsCCgI66HdWQ2
OvdtANDr5T/eBkIhAQ9E4yIBC6ps4Djota7tY4MzwC5FuQ20nSO0UgvS+8yLsaIWVjHB0Ah8QKM5
sZQFLSq/fw6ILKx4BdMKsob1DOZsfPk1ivgGTfMsaHF0BcJh56DkUMsmTget+iiPYsAZQgIjgpBx
m/6LZ3ongziYKRJBQKZerzRwhky90fV8zaxpVndhv+7EEMdSaCDAwqDJfCxg7jVYGD9wUlDO/rH8
hka7mw2TCavgAwMhnEIweJc6xveNZgueUTOCrg4BP45hksRQaSKFR516J5IwDiDpEgE3hYUJB/k0
61XGyIAkr7cma7rfNL2wZPdQDtYQ3SDnga4xYh85YANGeafMdm9YFx/FZsArUn6FJlj7KEt7zPbN
u/mPLLLbugf3qFI0V1npvgNy80sPbVQjHQEusS3/6h04I//N64nLbrwXqrKd1TZhre7EEzsLir4K
s5FX8bNaT0y0j15fc2mDm8EIEOdRlNT8Gx8kotkRnZrYX7QG4+c3vi7PyVwCiD5sbqhjvnxTWKI+
GKB8N4BxTNHwi3cV0Sr6QpFAlESJMPRNjfR7U8fcLk0xZB2grC+fJIRg71N/kny3Tk88OpSEMyhy
9R4j3woj09a7EGDOAfPfnzDf7Zv1ckEZxsCa5WDOeCMxtX32iQHr/sNzUFc11D2z9Yz8k2Upcq8j
hOQ+38olDPY0SAwgMSC3tpgDkMUrMzRVY9r2e9jVLf8WGikgtEFeZ3qH5hcwqcyaVsBbMBMonGky
4l6UQh+yIcB+wd6j1xOxtQRuXzM4hy/hy6xlwbhkp1twt4F5LHjJ9pUemzRFtfi0bsST5oOpEyTc
QD26C7bSoTF31VZ0m23o2Da3X4Gc9xdY3b4nXL1sRbnjS69K0mQRI54YbsDfxJlLfc6zY40zP7WW
5NS7ADbfc2Y1wuv8hh4nXHNyD6d9I5FQWazcjb4QNtwO2HrgKbZ6Q3ntV7NLkzm1MVoILJGwAWrV
Zlj3qzmQ9ZzJ0ADo/gVmxUQvbXp8xC+4wmh1+XsbJMJSREyI4eIJ26A50kE9obp/at3JBgsMnC3Q
1Gef9Reo6FeFAV4LBPQlAgvKSSx4+nefQOi33gsjYKPhEwYzMcFNYOY778ivJyNysh2IqQ3mTHMo
lkKZO5mE0kG4VssM+LFxDEWhx45wDbQxM2+iXaV/1RzKGudtfHL2ZKeBUglSL6gVt/spbAL45QMu
WWFoJlUQ7TwJldKAKz5NWCxMwHPK97XBGMCENQCO0pvg0l5T1kV5RRIRCFQAY/GmeV29Ncf1HpyM
1O2wvPToQV/4/yoIvTs5IiJAnKVUaTSfHB7LHIYO29pQXjJnNNGbTvOiqReFcD1nfhiR8XA5g21n
pnsQGl1PrzeBReQWNINA205CKQ3NjBqvQEW0METdGmNqYGMzGxNYVRa/9hwPSoA5SXCxC0PB5QFH
OHJd1FNdNAo3SoHQVKoPGINKxqmCkfeaFwLKlNEdZmUlmoC+NurjrAc0k6Em84TZ1j55KaTrKoO5
ENxPOF/15LnlHqrQAtPm3v/RmGiTxq4fkOY7oOXN0cArq3du8iZX5mSAq77TFbc1k32yB4Hrv8wB
3t49mdBUoElXNanDZcitt9qqkeM8rqQTq9PM4qJ3i65hjZMx7wG3mrjkmLKPozbuuZ28m76Uq8YA
W7EFjhCHmshdcvZuZRE3vGLaXq6BfnJNA3Kvg92vujXYdKH/M8c/NrqySvazWYzwoAEZoz9XIfOV
fjzvf5ZKXHlgh7dgOoD41gUOpoHEMYxeRGtopS2SuNGRLHghoN6hpwx47kZ2CE+zWgSNweFfRUI3
G0qaVOh6DnjzkIWqO/Kq3dkzu9l64vh4Xfx3wR7aLDGygBZZNJcRtzIREiSYRu6v1xpt1R1g46Ev
cHjrDu9BtQPr+ZEtem1wGWXgMYjAtJSJM0t7xU8zEDvuQJ74PZj8m9Csz6XJrcotM1qAW3KKXW4H
uxyBJrOSaD7r0mFCOwEaQuEBzEducDsCBikFn9pOw8tQcUPR92oAK8uEl06LTpYM960sYnPLVmWT
BthTu3GFiH2nGcNLo2fu/0ccNL8z8iHcSiJcEoACDrUYYVXKAWDxv7qz4kQwqOq2+a5+ZfvSFlEE
8Izx5flhPrZtzEN5N7tJBD/QMwDN7bBCkIOe8n0Hn1TaeGb1rbi+Ifxh9QZIIxSZiyeIPrq5Kwq0
nqSS9zyPiyup5WHnGL075K5v4RRXmJNmN/9GwWg3sogT5AAhE5ZTg9vizMXQ8E+9RkM7xYldspi3
QojD6ySp4mIAEl7f/Kw64davJDh4zzeOJoY4K6mq+5kRZt63GLn3zgUavI4ubsoDX7Q/t8uZ/ZSb
gLgaCx4F645HYbc71Cdh41s5MlXdSvwRUublaUsiPMiG73llAon3tYYMau3aBF8ybjvthKhrImxq
CBunohzPw6bO/r5vzWp5MDyd25U/nh/TUn4cM1b/3G/Cpsbgysw5H4uqTAzb7EMrQHkhcOC8/ccL
QWjiPJuAtDRfbsD1b+ec1Kz3sSiaGpxP4UE53SyIsJ95ztXyzCgJKz3btNgRf437OUgFmKIJZH1z
ylfa7/+2iwoRmwqdxzV1AKFzyZVFYiY1JhcIfoZH0UfXMTBieYBqYQWkqlXQApA900oKBOREHHmU
Cft97KCZYSuYXw26AHoTs+G/LnhoVvn66punE21rFxygO9nEEdYA1kwxGMHvNu/FkbfizaQDk9vo
DAiWDKDXWqmdrGh7O2uKZysmDrRRSqHgB6x42qLsC7xcJO9Bg7NNj8NehpMpnCmHuZBju10mmemp
AWzHSwmWqeg7zvQ3hX1YH61iXx8vzm/Kni7olDtZhMqPJvQ/ixEW11rgjEXAFm8jvXUkyuNb8oPu
5BBaXxuGEHi8WNM7wMM/WINBW8C0Xv9Bo6/+8cHbQNsEuR+uK61VTVw4Pe7a5CMr6PQn2zzrMG54
bSixmWK7T8vqEifxinJgCzaa59C9JGJaAdNu4vwNNzYgRN8PJ4z1/OT/KrvEu2LT7OcqPbW5Ynk9
/8gijAAQvgXALM+yjGsKNtABfT17dnPqCTVZU2OoQdbShUSv6tworaHfjyXW14Zj1bZcxe8iucYI
pMWwH0r6LStU0IklQTyL1lh0TQozrNr9RrZpG6dcJPI7cdUhkkcVE8m19Qu6Yy3eRq7RZGHCKYe3
pFRuZRKLk2IRDDAJZHIH75S+tG/ZmrUE8wzCJKOysrdkn56bvWD1znPBSwd5K5c4SIQiOQOmIX4H
lFEQNti19Oe5gCV3FXNB/+wmYcbBGOMrYgwJDLAYZzxkxfSKDeuBmiW3sm5fd6uq+GwzZl1IP9TS
rEABTOs/X9Ivt99AmHcAaHJZgwmDHWt4brz5jC3fYnezfQJ4J9Rob6KMAdpNdJvQXv5SL83d+glz
0fEtSOU6gd+BMNaK991a2HIYae70Tk90YAiPpmwLVmVA3Z0pW0+7VITNELmCxxDBbKk+d58AptXP
L6vVEYWBYfXa67Qq1FJ15HalV+17o4DSHBcJ3DIIvQx5NZmfpX74mZhrYKLAOMqwzNUcT296/fd/
3eTrp92IDhogU3MjNhlkTqjTMvq0PpxXxzkL8gv8SUjenmhpA8qduibqb0SKFa8MKJ/O6raHyMgG
sCiy7bQI4hHQCTikQNuYMQAwaiSQSIdKxYTgiZLm+wMmiWjb2Qf7EOp//lRWZYGq6ZdvfFPuzWwG
SV/jViRhJoUGOOihj91ErRbtFblbIs3TuNWL7BQGtaK1qIJuFkioWxCiNW1QYoFBgIy0vTv716fB
v7NfksuYhfl8dTRx889vzo0XGSVMQ4iT4lyf2L2YRxQJV2v+bP8Ipap1EVgnvP93G0VDtEIrN3Be
8wtInMr4Bg8RRebiU8cUqwa6NRHDBYSGY5BiAW6AzO+ydx+8hJ1Z/EDbbSlYoBB+vn+EJIxGoUFa
kvi5jI8pTInQZzwPUFgt47OLDVD8CweNegBznPNcCOmp/SVlRplBSRuDb2RCtWeTgosLMbu8oe0m
OgSooQOhDIQIhgtcTR0EHk7vvBq9zmW02ILwox5EE1upMYrvJ4qQXTam3f4JzAntUpk96Wq3zoAy
bRjfyS7/7AvLt+PaoJwjCYDxIJ3YXrnt+zhrsPDqq7aKEKO0qd6eDeENXRlaa1X2qddPc6HGoUkW
71/9X5LR9YYCNwbABZl49aHABKCJDtNLInyBrWoA9rxcBno0hegTVtW3OgCaZAJw4zUArauZI5wG
xXcdqr15ONdPgI4DspDMo8RLppkUMekBJl6llwF8XuqqBlk1QAss3hqBkW6Mf9LYHsEhE68mca2t
4l11qEpUmkVbBsn7lvszpRbv1M0mCp1MOj6/koRX+Ne3YQJTVSXgzWgicS36yO9AnsimF40DUziT
qzymhTKIjgoDVIO0ms6sIx62AqPp8OMxl8+SkD1jxYmlrEnpJR1G0DEkmS5WYM5RudXzZV3BU0lB
UBl40pCF8VLCPxPGOBc7uckuMkpUn2C4y5kjRneApcO+AWet1Nk/dQFM/B50S268rgKbqewJ9uBr
GFYY61EiM/GsKQWwvuuHYIxy4x/8VnzBiC8I6T0UTr/91JpiM+hPzz+dnBu7HsntpxNHAraVGKaj
zS6qbPZDigkesGbqSb9j4U5tmGidlXru9AdakvkKBPOwZ8o8jitgYOMBpSaMwQrlK9CBnmwo4AjQ
zzGaNzvzCBA8A7hb46oBdb1e/g5X9WVm3AEHZoPkwBdgsettKK5biXKMZF/AX3tx80mEzUHHXxB0
Az6psc3REq3xj72Wj6sMtvSr+BYdWO7UxnjTChNnL8/PQVjSHJho+3s7iCsUcI0SlNyUXaK1fIp/
vYvfh/BF2cjrdBsa1caPVo31jUSh4aavoS2t95hxPaBHBP/f5k1agpJMHF63AvpLwyw9xngfALZY
Jh+bsUzziwggzHINui8A9oMeMn3vOo59a0LQdZoCINIR6fNh9tpOKfsGnPn0PRe0xKfYkyW9gSSV
JGDWHTEI6SeOAX4GBob80jbBZLN1noGYPv2qG1Z67SqWNiw+33niagKPGSg+ooB0Jsbs8fMb90Yb
FNCe10p+wUS5uFZDjrcLtuRMhQF3k1CC4zGpEpFy+8ggZ95yoK4jWkbHpwgYdiKBw49czBVtk1/4
xJQlvYosPMkqd4SXCk06K258Ec1yV8kbgXMU9G9UKI7QHHLSU/7rI1DfEgHjqgjAMbpfujAGIy8V
bX5hHJnb8WAnFvVyWwKMcdSx62hsXNeilYFCqbUBB1p8KevnD2Hp5kGJYhoJuJGoKJJgXWLg80og
lfnlEyFmaaQ/83ODWYnwkyJn4U5BzgwkK4Lo98E4FBkvTGyAlXroE8FC6+lcBmCmx20qY3DhgjQD
5HScBKBXRm8r35gmS3qLATpTSv/raON129GJxgHMYYY9elg0qDoTX8xw9pXd5O7FfWVMV9wGOpyU
32+UTOGSzseEMEBqWIGVgdY366Kb+111QTj40phfYh2OCVyATQXSk8yQ9qCQbXUlswtGp7lGRFHx
ryVCnQD2GxDkGJe+Fwr+BYZrwQR66dmiN5lyVHS+5USnAF+gzuTZqCsdaMCSQD33mu+tpo6lleD4
hYeNx4XDhuuhsg/I+h1XRh5ePr7B89gfQ+gzv7NB0AQzA/UicBKqHFjzcKD6M3gmUdLVcrVW9l4s
aeAp9bo4NmOM5oIab0h80J2PbRttMdhWxyY7xvyPrBDEH6BKxTw8G9Q95uOVkIPNUHJu6/cJq+ka
3wdvXsFLb1VWd+g1VBjxInRZQRsiXrJlmPMEPyawGDEmTbb6JSBCrTxtpotFX6Nsgc9N6QCKFOtg
uDGY8pP/wOcwLi/o+bEvQXLEGfJn/17asmeonAGwNF1mG0rcQ/a9zpcAYAn4Hgyoww0kAeJ5EF9W
bcD5l5mDR0HfX8yj6VFWVgM4xFwfEyk9yNiSwZqE/fP3fo3e7pU65jUlYNOj6ROwzlfNd3Ppy9YX
1Rj80hfz/edoZWt0DDRrRv+Z6z+xEfqhxihYaeQoY6pr2HtdN17N79PJcDHEZ263UIMonSX6h2E4
J/xxRv31NTNeCwOk6uhMcl3XeKXFE486Cg9GQE8MelTx7aTdAypkWgqa55258gPccXrdrOPgGAwU
0/P4LO7FENmDwMsltQXA9BlpNstP9jUgRAAghIndjQAq9+cHQQ5R4g7cSyO0j5+XMDwxpPm9ORrF
WtHRePNdbHe7nQ0WivWfr1HTB3cw9O30HR9pnRQLL+NePqGIuK6peuBVeWdTXqHXe2d/1gaIh/S1
eDz+YO1Cl+FQge3IAOY/xY95DEjuRRNOnsrHqhLPokFbKBbfXHyIQab6fH8fHcl7GfNh39xzUNr4
KdSKdw6SS9mWethQXhKZmvnrACVhhtNBqgToKvcSGLCa9ZOQM+fU8Y5/VoPbuXsAWv5GNXsjmSPl
vjzmSrAeCZ4xxM2cDMSesaXsd0LVMmdAZ+lDs56p10aQiJafjfyjlyiV+cUTgm6azZQCGgz+fm0e
X4kTM3aQJmHqoF6lypuAdvDnR7Tg42gsIL6gBPG4Wbi191LGCfV/NWOYc27FVrpSt6rufvvo+qUl
dZcUCPZFRJ87ICwQaN0LktG8p9SDx5wHP7WHwo1qQa/rXdn87y4zVnQjiNg3oRZzUMNCkJb1iN3Q
QiGy4JFV9JD9SpKJtoFLGutWHKGx6roVa6/SmPMGHJKYTOFP6BbVEV9/cYaVWYYrbyiB8tKzgksK
4B34SwAYI3ayEkohmUQsMNE6SwZZnoS4/fm1WLh7cAC5OTeICidwve8Pq0jqBiy6qX9J5OpHFVZb
sNa2ehCm1nM5Cy8KdVSQp2A5CDmu7b83GkJVoj7qptq/ZHXuAjjn4Enxu5aFn0I56mXa2RzPUp7V
QlZKu5NJHNggDkEgqLl/2dkHYO0DbAB/DcjAr/XVWoexNVzH2yeIaV8p3u51Uokw/HeiCXXFVZJc
Nz1Ev7+zxptsvfUG+B4dSTdte61Z+IRPpMt9HfmGCvxvG9GUMcBlNCtkCWtnU5jmNyUzu3B7775o
vgg3B6AwghZJTelfwlBz5Alc4xK7LQfOTKvGqGuesvmL4qBk5qgKpFIyca8irlA9PvX9SwxSZd4K
WwmYXE7cbIo8pTzMJeOK+jInChhVRvrzavxvlsZ3cd0MoupfWrdUjdrHhgp6puoYLz00x8yUPKP2
9AYj27qPWVBPF70z4Gt/9WWl5x9eTfkespV9tlV330NYD7D1Al6b4f0LJsW5912E1ggbtHnfEbqG
DI9iGYly1oMwwvSCYVeKO9DaX+ppVb50W5bb/JKQSJJ24/8KPPWXLICNYoYLNQRkHe/vEDM0bFrG
SXDZpPpu0jnOGn//3rwlyE397h2BBk+55LWhkPCPPCKnHnmB1LHoU7/00bprNoA8jDdBZytgXGb1
0HOQHwgnYNknZhIIpiBuuvDAse+ptuabDTqZWL1gXCWzwJBtDtk29hSK33MNIMl3fvuFRNZmDJLJ
Y7souGBmGhyHNooeQIrV4V7+9l1jz/3k5wnnxvpzPhzsly2DDm/j9WS+7zbOq/gZHkIzMxzP+q2Y
vd7rDq0/bvlp/LODZAdvJijFJAZxcOGlTcTrzY8aBLCYI5eNSHGBTZ27I0CO+WrNm8lplHflueb0
4VfzwmTGqJyKgJKMX0g44W3cfBChF5AbCcO+xpFKoDvwPjiGsyTNEbzC7BvtIuV2DtRYAbkntgJm
t1sXJvh1tT+VugNTvZ54tKrYQnSIDwJMAQhDkJUA3P79nQaIz1ACyDK4sIbqila9mn7wx9Bg33sz
NT0Pg5gs5cUumcJbiYRZGjNeS5sgDy5K5cilMdaYGs/Gn0jNB7Qc5vJ2oxAhgNBiBiskXlCLDG8n
jdjuUrQFwC+kpvha7QPMO2pWv0/0zFSCQ82iGLCaQButJ5iDOz+3/MvqUJJnHjiQ38ElvN/hdmYe
BwcojrxZTXKF/h/BjfxfvW+UPPK7WbRO1XjFewrY4mtDopUklxxfVKkBZAjINgGmiNBaUieDojqD
/HEl6eU3COojHczRnGHENsXuk00zVw2JzUauB2QDAAckrnc3gRi3zMbggllb26/fwBieeoHZsSc+
3ETyzHdthODz5D/KQvcZk1UMSXmjbPiST3f7EcSVngptBqqbgkurvLaqoakOh2mFQVdzczzFwWkc
a5PLQwC72eOaR4gvVzzFBl4bN0jFiP5OUFZAfQPOjfiGuJi4ZGrwDSiF2mlico3+geHSfba/XC6p
HZsYW9C/ofJO/2bxcyYZ+Mmg8yRnyIdaUhuflaHxjNRSADHFYNBl1VnWL8n4nX9KlNTxoo2Ck/O3
POLEw1oRy0GCvNZFM2t1zo6x1WwVJ9/JZvCrcoT95DKrPVgfwJrlBnr7iVkyg3bk83aS240GAqDT
IF6VAI57/8Yqv2r5NKlDcLi+gvc6PCmVBXI33ncVbZ/GW/834wo0Jq1FL/dWKmH9wkACbmAHqYFg
2O8/d8FXu6qNWrdnO/iOyDxbj4aCzh45tI6yLutjiGLa/rIHr5de6ZfX8cempdy8Je2qYr4dfBC4
eA/YghqIjbVU8YJLWKyC5ly1m4z/UDAMOuQ6bddnTU3u+qxUkNtTOBBPED41qCeLKRFYpPd6K9R9
d9yFugqG2j2vK+CJ+ze2E4pl5ovFPAeQYO8PWavQgCrETHjJW9+SxC9f0QXeKgZgm2h2Kx/Z3Agx
4J5/N8Ao3KaRCQJvQxaNtFolGi34noURa8fughlPVFE/fAByQxmsLEOfjy5as5ITh2NPvbeKJIqD
tRBGYGgcmRgImIFGiRs2CJEggC87unSNywhGI5ixNQZHdfr9XG3Mv4dYDdpVFBGXBp4A/Nv7reXF
VlUbiUkucVuY6DYGyqwututwVwlOyPs6upwpgffC/gkoKooYJQMABEKze4kh18lBPGgJ9NShcUeb
Om60cDnvBBAauKqj0ctaCMj30yYz+T/FBr0f8PfQV6yd+0/Gfr6FywtCphueFFpBSFDPMoML0IiQ
J456V/+QlH02uVH267mUhXIKEtOyIEO3A0fhgaWLS9OKr8sovWAwNK/0xlT06Nxsuy3AWLeIqSf9
pdML65gBVSbLrOaNQ5r81Xn+FXP4Tl6X248gHn6ABie/a/ERYIy3RExT5f7ncwkLu4kaIboHWfim
AjTM/fXo+Vbh+rpEo9YAwz2tQyCi9uXJp9zChYXAaIjwVQDDCsKW+TNuQucq85JizLGQqkvfFLZR
ba6qCuv5WpY8sDspxGKAxCQGIjjPL4l26DpX2HphYoCdJ+F2Y/4uTKt6AAMjzRd7LP6h8nOzNsIm
thWolKciSOHZx8qrNH3X0ykq95l/5mrEQ+uop/gCC0oEHq74f6Rd13LryJL8IkTAm9eGo6dECnIv
CFl47/H1m9Dd3SGbWCLu3vExZ0aFdtXVVVmZcCKguAS4hMqwllmgtWkUJU4nkaaOSBidhv6trK2e
B3DQf1x6j9/sEThEGAIpMZLGeLlQi9cqPHQF5Sx1giEEQ26co2xsQyYp0OOIX9goN46YskUtoaiW
Sc+FUepwlWKEEObzWSsBBDyAyFHDft3fMDe7EsYQRE9pSdBQYXDXuzJLlaFSAuCDoJWkee1nW1bf
9y3cPvsmExPwAX0CyPXTpcp84t3huBY4RQArfNSE2tdXDlRxkuU98Nsts7QZb2Jy9D3geAFiATk6
qMlSayXkEGqBiEOO8jccFtq+GVCSeeRHRtf3CLoPBMP3R3j79KcsUiuGOrzcR4yQO9u8335CH8Ju
gQb+Ca2WQOxMf2zI90qPvoxs6bTPrN6U9MOlBlZBFohAavUCN4hCLygcvG6Md20LKiHXIh5vfNS2
FhqLIPKbY4eBAkwBhnhcpBIeG9f2vCCTVbfvCke0MxS7Td+CFscYkfynX0hq3sSWlKXpyr3wlmGi
Ic2owFITfMeycW5Ych6GhZO2NJxpei+MSCHDp+1kJCHioKfiStaIo7rGwkNpyQx9hclMxJcuVziF
OQGPQySiNTPyCfcmPQWBdX8z3qI/ppkDVzyKDCoc1t+tfjEoxIkSxG/lAttfflffreRdqw7NGhyo
547E7dIWvIl9YE5EvZ9F07MIBQNqcHLtV3UO3KUD3KtCtsFHkVmVaLzIKUFroZws9jjdJlomi5Ns
M88jkIRjuV411hXzCrzWpYPq2kBGvPag2QNBnaOCrBWaDMQntBhmhuLqbXyumVP8My5FlLeJFuob
qJ3TBlBiq6Ag5qCbopmIw408IbWvg6Njs+mlhX06zeFVDERZo+Y4V5TWLbS+dEoLHO7bJVrSOQ99
NaOUx2QrXxUyuSqdIljjXBNjb6kFYau3PjJWwoPytKhhOIXc90ZEeUw0x0V85jWlk2p7SbbbV4bH
7gmTx8LdaBVgs2QpFbi4bagYJVRyKaoFbBsh23OMMSaAn76IZp5Y4VeOphu07IOEP+GBlgYwkHBM
pAtvgMpIi0fmJlrCck4depOCIjKhEnXn1l0EBCKTVA7nnRIQRKkpUbjN6Oo1aBO7x9FcqrHfIuZx
C0Kt+U8/CWf/L5d24RMQww9NELmV05evEeBwTvwiISWZTDD18KASZZ9uIZo2blRLQKLovkeaiWcg
EgV/BPk5Efz01Flh2VYIY02rnLx5DRu9NeT2nOREFRfszFwZkEKboAQKIho0eVB+wW8SlcuS2gnD
0yisFMcr99hIHfH7BbYOYToQ1PaFLAyHuoyG6gw0T69NISdSQB1QqB3WbJCD+QTOSLG8TeA87cMS
HdYfGx7ZF7DLgGzM9o6prpunc/mzRU8tuueWGhTn4g98DnJRUIIDZQqNoRiLQZPcTq6duNF9qH9a
SWGmu2Cr9L9Y2RUIK+1R20b1WhpXvE865NsZQzyov/FrGS1cCLfpSOy1y4+hjrY3BmHblWqNS7X9
RiMhaP8AcyUgkkYYhooHIRFwab6pkA6MdNul1M20m+ilkXjsAQSaUMFhqaXhqlxumXxonFKG6pOr
CaOe5BC0vr+n+ZlrTwbSEa/iCWmIAO96B5RdIrgN2NacciwJFIL457hcT0KOpErMELSdKx/UTQrx
RlPs7AJg6gr67yFpP9TuxVe3obhtGj3z3+5/11/W+3r4HADN6Pefnpj4O3VV4DEfNkrC907JEfnk
Qg/abktT+ALN0QpqfaNn+yIZcr0rdiNvdJnJCcc4JAm7UlKji7YAgzf2wBl59e0akJMWNehymu74
HfGjfv9bZ+bw+lupOUziKIs4j+2diuyxK5FgeEfVYEIOTHQBgfmUbvODpJ9jHZHE94Lx26Ds2ji1
TZFlDNSsGHs8Wd9jfT+YyFlGkHz4nJKnT3uNvL8E5O1Dsjnd0Q8vHwv2b5HYk+zapMyAx9H0/KKS
Uowm9qlaSD3CNKgMROa4SgA/jEojhaCAZ0ikQ4+9qy+YvXVc11ap05EIWq2KktY7dX8YJMRncQUl
zVXCLSGThNtzeG2JitJ4KFGKQYXxWQmxjsb7oPdWY45oFasBvzD1HbLUn6BkJImN9m10jJdEZ7c6
vDVZylPf9qJQcz1968X1p6VJLxec2zvJc7oTXkTQiI+rUwxTPvxRodfYcN63FhLjEWUDsGIs3Ew0
dwoY1K4ngzqVIwfYEdfgA7zim6u3qU9qcRc1IuHTtyjMJ+AnKMHJwha/9VGwyiEvMwl/g1aYSpIw
gQc6UI7BsAn3Zfnnh/c181WvQ0sm+ceHoAAN6x7dg0Bim/XIxEq58AG3NzI+AEKpSEfi2odHup53
yQs0flS9wYH5ISZ79OQ+RRuPnH7Eb/u0js82egXRefwpHr5Xv6DiXSrK33ZuTRMPaBLUhtFbAujV
9RcwTByKbpIMzvP29bgPtp/Q3zkcUaoKyCnf2rZ9MM8D2Ww+qvXB2cSmTwD6fVw935+IaXlpp3z5
FdTyc3HNZy4fYx7AgFi+KFVEwBC3sNxzBw7LiRWfuC2AC78eKqAHuVJW+eAEo+lWihlzmnl/GHPL
eWmBOtJl5WayXxaDUyWgnJNiIgg4uJHtcYohRXhuDosqybex41S+/2dQ1PpxQ9iDYzkbnNx43u9R
LMjIdnh8fd2/+/rxqdg/4Yo3Uk4/9WQ9krW79siTsF0nuk2IaToZRxwflJaArz6sziHZmOkBzbHO
b6p/G/cnZ86zCpM6G1oy0R5KZwhFZirQJjhsXTKJ8T6G43uOruZEXVjmWTuAWOPtALgs9NGulzl0
xzFMpjOVIxc+pT5VBFesDABF/Xt/RHO7diqso4UGQC8IPl5byl0hbwctGhz8Rx2RJDQMynxHWmRA
/yNDNzQ6HeYung6plry5/LZmHYF7vW9idtb+GcuNdnNXVJCqDQfIUIP52dsleBhw0YuXL9XqFiaN
Bhi3jeRpuE0HpxF7PLBSnMMUcqRF5K/vj2juuF+sjkYdRqnOBmZQYMjt8KbSUOfP6v/HukD/EiEu
XOfUUXS9ARqVFzM2LgenjRqDiwEe9Q5SuJCupSmk/+7GSyvUJdEp0KAtUlhBqmiXTI+T1/2RNY/W
Q75qyanfnk7gjWrNtw+RJx8sMdCfcX8q/+pltH++/ATKdQI70bpiiQ2YG6/bjCga3Mzeso4nXFX2
eHgQHlOy+4AgzHkFHEWsL7iOuaX8a5wR0BcIfAN1pAcenYN/+7/pARLPUqJG7/dHOLcrLy1Mnv0i
AKryUPbCHgOsImAWfEP2nnNuCaH3f6wkuln+exy0w5ASXqliWAnCVUKe99mETjiuTxIy4s6pe/gS
SYfYowXJAwhW9Gku0YOx4B8XhvoXil0MVelCCLuq+Ih68o/aj+TEnvXvzyaKeHj7oYESdBLUueDa
vmgUb8C5QPd2lUqWW6jrQlvCi8+8pFEsBKYHbFVIa6BR6HrV4igUhYZvR+BdwHuNPdmv0XxurKM9
MSF/5unlRvnI9dVSc9lMdvPKMF1dg5hbKkPyc3QEUvq2/BFE2+qdfSha4qJRTlxpD9nn/SmdCy0Q
JEJxF9cnanrUBmW5MqyFrBqdBCCmITVFgALC5oR38nsULmRvpmmjTzvsoJcfLagsHsnX05oOUPmp
On501CElTXxuuNzIBcK+MuGjJuSbpFjq2Zl97F2apFYyrNMsSyphxGNvO4DjG3Ah3Vu9g7zK8hyS
NHoK3MMSZmj21YGsG7hsIaGKturpqFwchY5Po1Bt1dEZI0uLraJnSR9lRiK8BAzp2F3TmOhWXd9f
yZn6A4eQ4R+r01V8YdVrtD7VCnd0Wog8yCRtTYCIFVFvm19O15IHKOSCAiB5dfnVfcuz63phmHKj
ZdwWLJ/DMK89BBsO2iXRG5u9+YJdbpIlBrS5wPRylNQmyhRXUrR0MuY9dpCEl37yzI77xyVsCc0d
/nc9Tsg+Fl5AQQxJ3fMRGmu9RJBGZ7+v9K2FLNKqfSocxrTRxagHFms4nP41WObHYwIX0axy+zc0
m+3jwiU1O2BwE4voYcZB/XtpXSwrV7hC0Gna6CBTL6hWvRJ8HRrQS5WV2UW8MEPPa5U1ojbATJrv
2+NQkA6OIAXDm6o91xAwub9lZlNQMmifgQxCQA02gOvNWjUcZI1zn3U4sl4z5skzn46f7xKaRo+f
6/VpDXIVy2MWccm3N74CMBtKZsjRoYxK66cVTZM2Tc20DjvyDiPluiQseTnh9iKcbKCtFKwKCBRZ
auNkpecXZRN2DiIa3MSyrn1yW9zEJD2uf9LV1wtEzYGf21Q1Oa8cl/irj80KxDmK4b0szPJt9H39
KdQsA2GQK7EXdc6zQIQjyD8IZ+EBBwhRYk9CdezafnlDj9yhOp4fiyWc6i2OCUfxciYoP6gy4P0d
IphXndfhF73/+pEj1mQc8Z28+3oRj+C2PBxqfSD++y+q9ffHP7/a/6wE5RHHSKzkqMZK5MNLUh8L
ZaFWPrOLrwdIeb6662LFEzHA3AA/u/Vqifo4dV/VHnkwU5R5dht9tfpWzUVpjmkTXd+l15ap46o2
bKeUWdwhsKxAPcXiRWponpFokR6DyEWpVlps+9yxlB7idJvki93GSx9A3axjrbJjF2FuBfIaHd5R
jPGNJ2G1XhPRsE3W2uSbMzziUpQ5E5tdDZyOARV/7CNusrttEZqB5yu2nn5O4QsI8Te6b66YhxWa
Ze/vo5nk/rVR6qmUMEqY8BmMdrrUEBDPve8/2/NT9PiUbdZrWzJfYiSvU8JabwgOScNNJfiOLPLD
zVxK1x9CPZgGqUuz4M+3FOZ0nDvz/b1+0kg7JWj2sv4UGic73ZJkt3vLJPMAH07OU9sNSH8Xbv2l
0/0Xj1xcTLzWFFmWYvMzq+dX8F0UiK1k3VqDxxlU+qcfxdyZCrr8ecI5m0fNeFw43YsfMB3/iw9o
+nZIEh+rMpEBgokM0R3uD0xCQEDsaOerB0bRX0xzgxmI94++vfCCvr2ZrxeDcm/DoEpJy8C+j/ZC
t9uqucOB2sRN9bBYeEfecs5du9K/3vGLsYaq1vTa5EoLM0FJby+axzVUXB5MbnPQeVwkxtKmX5xe
yrkJVZ43TQ6TQCVIFmes/bNH2ikuwLvyBLjTbpcYcNwbdPS/fD8K3/Jpqa9/Jo18PcWUm1Mil4Hk
7nTaQWqwnYAKQCuwm3KHhZ7IrfttpCv6w8sLpClAIWEKAzGhE5gS95gTQNSx9KvVwrLTBN+IDK8/
inJ9UZoUXtlOHwWloiNyjbjbkf482V8Eji94gM8Ht/e3sL7vhf6eDXd8/t8eudgDo+YzSTTZjYi4
T4hR7/aWgl5b1zid+tOOMI/YCkDZ4V26cNQWdvqfU76w7IJZx41YWBaKYo18lTXk2TaoPT2MRitr
efP+SGdgE1czTMPdyrLK/CSHvdJ4LT72wg7xILE7CyW6Bwzx7FnGwqLOvNmuTdJRm+bzTBTDZG64
e9eWrGDjrsSjux2W/OZCfPi3vS4mM07+5waberX2+3Y3ZuR4TEH46xF3Zz8g5ZbKBHzKZ2yjRQWL
paWknFat9VWmTSdKTuy6sl103CeQYhzXTLSYR5lO570NS8VfkermeanB1mAbYUBecUUVxEL5CQNd
nx4U/Us9v2XwY4bz+wh6g+3CthVmP0ABIRGEbCZ1T2pR1SGuwjBFlCSCEL9BarPQrVO0P6lPQadD
gGodPa59q94KJ1QtMhydwNLTx+myWqnjhNlbBHLOQEawzy4+ibq0Ci9QyzrEJw2PYgQilD1cOVkr
I/CjrvVFDkjRnXW8BRamYnbZL8xSy47WwKRIBCwF6KkMWc/VtyTIdbewE06/f3j/UFQ3q35hilr1
TJG0uNVwb4Dv+LH9mh7HLIJ/Xv9M0QWKpcef3PapxC5Y41QfDryB4m+GCiC6dK3yefciAMbLgiyo
JT9lTU78+qWx3sKDtDFBEmQ8ok0AjN07eViapGnu7305dePxsc/3oph0TuPyhyZiHYYTlurzMzXx
aQMAzQsIEzvVSK+jlsJNi0BTp7AJGSlliliQjXJx+hVzPACRhq4OEz0sqxTFs633uSoW28du94LK
8qwmKwJyqFPD6vUXjAVftUqNgmXDxkZY1+vGZUqddZMDryokZZXYuL8luGlM1xN7ZZEuNBVpy3Wh
nw6OwfAk+glDqGGL20fGwGZcMHXrXa9NUdM7gKcqGn0MrtNZWzput6q+3YMLCzGLbxQLp+r2fQ1j
KJLCw0z5Lxphx7VZXbY9xuX6elAQ9LsaC6dpBj05mZBRB8JqgcaQynkHFbr9hhGFWNBrTE337+/e
CrQEI3kZjmpDDvrjmFr353DGRwE5DxIxMOOjvxDtltcbREPNrg9rb8QcQlkUgLHP42lcyUZlAeeb
rYnuhGZHfsNFdeSZWxhoehGNEaAJQtsC3cfsRnhRMI00OGGzGTozV2RQEx2qGpAu8L4q9RcIG0ia
LyUVb++Ja7PTr19cyS3P+3xQwCwypyZ+OoMgcxd6OrMQwt1yKUjXhqijFxal0vroVneekWRLjSPy
IdH2CTx56PnTtpX+WdnHAGKAHLKNkzbzcb0z+S3kBx3QDdtOZsmr1t5sWhuiRudaxx+bzDqzhCUD
em+XgCxz2xsUR0iXTV3GIB+5nha5Dsc4l/zR4YZzui0KRwusqPMXtvjMQwOTcmFmcssXs8+JVaGV
HbYbv2keCxFdHF8xsU3zMBWqfs+xqa9qa3VefURGbN/f6nOuEPlAuGJRRblHpXY6X+RJngjp6Hiu
p9fa0RWARwu3jJCgHVJdMDbzcJgEgjUeHM0oiSsS9XrX3BBVyAx1gXTHbHOQ5GELMHg8nBT9EzW6
FxWrCFHKPbInpb2EhZq2Fu2DL41Ti8m7VVk2MRK8XrySn3MZwY6CLC//W8FtlQUCkHqReGLO71/a
pFa21Xyt9RIMmNv1aOHNV4qiBwz4j0uBDKiGvhTK4/0FnfMgaECSIecHlAaeIlSgw3Vp3Aox1zrK
C1w+KI0zqxANUdu3jpuscafftzczq1fmqGCnKaHO5fVs64ib0EBPHDg3uURnqgfPt916gVVjZrde
GZt+/eKgiPEo1XGFsYm6wlhDahTla3GsvYU63ewcIjKYkLwo2aIx+dqO1tYyVALqzunZOH6QpWiv
dllBfHeQzKYomXUXJhwRwWCdNL5mS+KwJEXGTTuD2q04KODxB7/ahKilrnEgVCEzLWitE/QGG9pS
PjFZMpvkhT9ln8Wn0JHk8/5KyjORw5VJatRJIHN568KkyNp5+dZ8MtynGOh5sGVTwhVGEJGAW/v9
G4tl7g0p3xfpYw4e29TutX3sPifDsQacUgLn7U+kQes03aiQBR32mXsS8X9rsSkjKsHiSY/DO6gL
5N7yRyPJ9AoiFqodp3YDpfjzuBFQlay/Q7DmblJWL+oXP/6Spa+0O8mNLnRrqar0xN3Judkr62BT
hC04TmodxK7ysKRPM3MJYFrgrNDUhN4+ifIbbd+gRlKiZCLm2/FccTpjNeIxGqaWqszfND2InE1B
BTf7Q4oW7Jd+CYs2czlffQDlRJB4GGIhDZD26AxxIMnv4P+iRJ20diMv7PyZ/gLwKkAMdGoOQdD1
t0cuTpjA5jVf4zJy+MKSSA6Z5hzibVZ4bK3SSu14vVV93bfGbeK41hgjrSjorpXgCXtW3v+UscGD
wSzcG3Mx4NVXUU4mznsGCjL4KtBbvkou2QM2O8FnGfOVAVFfFWwb39ZzZ8GXzrgbcOqwqgy6cgl6
F1Swksi5DDrhuHfSUcYWZfUUAucpUsoF2vbC1/vHb+bAC5yCblgU5SayACoEQwFWjbOu6B2lZoLn
Fq9TIsq9u7CbZ8oHqsCp4OgD4SVYROheFUnLfN5VAdNXIFgDHQMrdg2t9w1QNeUtKRVnRHkVVXoX
EW5iBAJAEZ0ed4ouDme53FQVuOtKZpX7JidY92fglv8T3G4KdHCB+sMFBpDLtdsNVY8bolHpnRBd
UL1VJjtRyslj4f/w4MJAsRKMwnhLV4bL6EVheyy5/wEzT9PrD6CPehIGcMiAjifPYPiy3jvz1fA+
I/L4u0JlZQVe18LT+beWJcmwxb9ZysHNnHSwAEyA6UmKFz3f1xPAFy0eWyWeUyWw68gWuZ0BeU3r
OBL2KB+7XfBQrcPNamHUM1f4lVVq59XdCD4nHsClbW3FQEyQ6FAQAUpGT6fE/qnJrrN2X4oOWGu3
3vR7R1/4gLnX8dUHUOcMc4HwVJxex7gHOAuUPq3Rf/AeIFpn4/5g52YYhW8RpAFopwcp5vUMDxnL
yN7AIgJF/5mEQkX/nI5PY7IatLWiLh22mRtVQK8dgMRQwsCepjy3jFAhrXpudPxEF16bjwgwCiTf
HohsfL28HFoT7bGgTvw5lxFGujStS9anX7/w5YrPFGqnwHpd7MHBCb8poPGHaO5IBkEvEMqA2CVa
Kb7OP/nFYUnYegaPA2YmYKghWaOAIpaGOMRRJEd5PQBapVjF3ueI6v0CCLD18ZKN3Z0nHcd25UGW
kDX/7UW+MkwPvOwU8DX1eE+FK57beDLh1Z0itiTjdT9beL3NhAfopIHWCECp6EzXqLtJK/KGUUs8
K2ph136K2m/ZP2nKwoikmatI5Ke0gKpIoAyh32kFXohcreF2EMjzAFlH6TX8ln/7HWeB7V6XrIK8
j1ZrsPq4U+3ug4NSlw1ow6jnH7ili11r7t7Q5rAx7d3O/BjWnClCtmn9Muq7t83md0mHdeaYiaIC
Mn4e5A5wZZQjVdKW7cKMH5w4fwRdpVYYWoROmxqCMwia76/2TFkIUiIXxqhTVqKplVUCGNvuj/JH
bIBu3SHKqV592baJrmgQSDLgXOdfukWHPeM6r0xTO63VhAYQTG5weLtAWBSQT2v7/byv0EUWP2v2
5oNZSwsebM5bXtmkNlxX5albS7CZkOJZIa/hes8d8udwwX3MPdZFILAVGdQjSBHQGzsW64oZW0xr
hgRYamS6jDcHKKXZNR6wFeIv16pN9TUxiiOzVh6+pSfQXjwtyfnMlMKwuhefQd2JrRu6g9/hM0AY
z4HH91BjcvnN+GqKR8ZpP9Fr2aN5D5yv6zOHfkJpYXtNu4d6iAGCjt9ltFiAboBaYtGtMswCTt6Q
/VThoVJP97fvH5j21gAeFzy6s28RqGM4opjaV70DOMc7FCiNcSc+qxtg92XACWKo1nt2aUbrojQU
2zmjNKIZv5NIAMjVmIcWDYw11IOgVUmWTvH80P/5MupexhO4YJO+7p1AYatt5EnqQVLj8/3xT/N3
Z/h/2O6LW6rutFrg8hJGXP6N573muUgRXaJrKd3ftzQ7HLS7AeoOGvab3Ko3oHGhKTDRfuifCxW9
9sLShb9kYvKLF4MRpEpqQ7fpnedm0BMIQGBJj7n1hwnaJWu0H8qC/rY5o0Z9f2yzp1W6GBy9VnzP
jNyf5Vd+s7cmQdHMPgU2AnejMMw3Hvtj9autY1RVljJrs0v4j206XS6ngtoWTds7rSytOvaZ1T5Z
eTTvj3Dunr0YoEJFbmzN9OAnwmb0sp/aNZT+hQus0E+M/4cZtJxM1CLoIKTpj/sKBD6t0PdOnnu6
Wn96gtXm5wpP7/t25h47iBf+MURtlWSMwKPCD72jcpWZpOjWltySYAdlJEXjtg/gcBQgmRbyv0Ko
6DmY99oW5SlXEq1C6dceLz5rfbKwgyerN6fx4quobSRIAMNrLJZyRBHzia/UyPLjEkDJGvgT3y+i
x6EVP0tGFRaghHMBjiSh6oEeQvRtStPJujg5CaRBXIlBV3SV148dH5hF8TiMz1LKb1ltKeM+A4tH
dQetBjxewGgPpRPRfcrg1V8gL+tWAMsEhlySVANinFQQ0Ru/xRqtfZv4pQaTC+g6+l850UcBzIcL
+czZuxzpFvQC/Ckq0idHkloNwjVAARe/iffqcqIRC2bW7kPhQxGtsIeIDlR1Ru11YfNNaX16mScS
s6mopoqo313Ptu/zLUSePRZgD1bPkCbeM4ecJA/ui7+QQ5nLpYLGEnkzGRIHwCBQ4Uo69K2X8sno
GNwLB1KTT7tBsTsl1Uuz4ANngjHcoBDiQZFQQpxMWRIieSzdFLWMcF03em9UQMBBwzk+Lb1sQBx9
O39AT6PjVQILg4hE+/X8NVEl1lGOoF+DYsle60dXNqsayWAL9MacSuKi5n29GF2xt2JeYT6LXnRf
h6xvGZtV014m3vQwJJGPI6Fngi+BRraVmeynF/w6empSCBuiR0IVPcJ6AL/rkAGP0pMiexVAR2WB
PEQQZ3m8U2slkE05F7XMzBJkb7+hXu+yFtTkGBUJVjULdFWU2MEoxZZNj72fSJPkGDqWzamlNLXS
BkhWwkNYmDE1iEIIxIuGITD6zgvldTd22qOQtLFwzJSsj7fikPHevvSDkjFkn3EFAu3unLXHDHWU
LYgV+PCYpLVUviqZ0mYPbRiU2rqvgZa0yyoWclztcgCM6NjFoqX1scBts3wYyg2fyO5UQ+Bdec9z
bIHmlM4VOCuNK+8JPtDvz8kQxNXelyRf0UtwfkPNTipAOJuVQYhXniaC9FyTxaB+iJIuD60RiLHG
TjJNLQ1xzAe0ZgwJ1O8Cl4nAxMPHbGNKLi/4K65U+wC0TgUbOZkYt+mXJCVAshN/RJbsM+FzHlpm
kZsx/gH1ATF/lJNOE1dKD2L+R6VofPSUDaXAEL7mi8yMKyUeMPVlH4y62iVZ8p6CsUo2AyQMqq9a
5b3yS6yaxAN71Vgx6arJRK3beAwjhc9gtPFD00cXbPyURSEfFaSs0EkHRYMklA9tq0iBA/kFD21s
qAGhiV6L+hz1nrLVkJT3vEaBrnclp9zJy7pmNGL8c1GTQmrw11xLUyfSoOFrdrnXetuqRGLkN/a4
IO42VRtL/oFpGll6w4/JAY9IlK59r4W6riFfl2pP8RgPA+khZsibRZPEmeEWIGQ2ecw0vkgLlf5Q
lww0o5sh5GXby+Ig3DW85kMnjBfdSNohQcMEW7d02XTPxEiI2XAgKn4oOsy3wig2DEnaNuvNIchS
CMJnblUkelVmUqSrBfqBQX9VpUP55EHdUAihnKJ16TnPc2XcpUoBwZGY72NGFxm0R62ENOIht6xg
kjiSI1nRGfiW2lvX0FdNwdadppzZMKWQbIuMTTF5fldLUEtFVMOh9a2O1J6gWVJjSFt1SbFOko4r
HsBAECuA9w7FMKzcgKnYs6T2gMyMmlyq716nKOHnmJW5ZHsDI1cofMhBa7ZurA06zwetb3GyFwlY
KqEXD6MMliScjabYcP4gg7Qih0C9HVdlnIKxpeC0LyZNIIjAeo0nGSP03n40pHh8CyqWnn/0y9xn
DlyZcpEZJ15Rm4wa9JnFBTybl6RlmXg0PDSjqL9dmjIm6FrGlx7UPh5Uj7r+Z+GSmbnSQZeMii+4
0tALQnM/iWMb4RbORieoobEdats2dFh2rQQOapREk/Z9+t6qT0X0CTwOKfzgt+9zQ3N/ggQ8r9rv
wufM3Hn/Yr4SwOCGgjd1PZTJmAJoMpW6PYupCUTrOBvpZJVwkqEW9n1r0w+jLlhU1ZH8Q80Io6eb
pFONcxnwrrJOKquJJTDqs6QGVso2oRGyQ2Ldtzbz7MCVBxkrRC1g9JCo2FgopwC8RRPjEEqFkdaB
ZwI383bfyFxJEnRaKB8AEAOqlj+w4UWIJtSNGrI+2hdjBg3meI43+YFrMH01kvPSkzSiEaMmeHjV
ZuyBUkMrjUxVDXmxP5W66JFOAgPfhZ46FTpHTdZpQgE9dYEjyajLEt7IAW+wX813sISMoRbyxhYV
ELNyWZZ8qvJ7xOLh7tTlQFbfn1cq5KYt0DFgVXmjKAcYTY6gBc80gJu/VQ1sjSRfwt4tTBz9hpIC
L5YUX+H38j5IEPSNEE8ZiODpwwrZ9vvDogO/f41rKpoiA4iMJc2AIkApssqkUNgnoWu1/k4oDVDn
Wu6Ywfd+a8FBZWtDAAvegt0pt3hx9G7sTrHbxTaVqy7VEhV2UUwYdzJq9BChCNCaouJ3bl8du5cl
oC/dt/wvm4CnoagGErSbGrHEdnHORb6w7wYzWXUygbqtpldfuLLAHcDttbclk7NLKUJ8Ak8l8MHR
VH4VkFRiE0bCHrlVNSasaKQSCb6Hp9Dpw6WlnPzHzZTiVQi2VwS9/A1Xb1CpcQMR0n3zC+LAVbti
DsKhf46eIgtwtPvrNzuw/7UFHrXr5evaZpQ6LcVUSgQQAe5JRkD65H1nhvp53xJ1P/1r0S4sUV6T
8aAUo3SwpKq61Fogf/zNC4QNSxuSeizc2OGvRxSJpcxHkx2GsPvgXQ0ncRKwdrZ69DCsSqf6VNad
QmTn/vCWJpLKwVcl66qjkAj7NtHDIDUL4SeBNCkIA/wdEyLOefnP7FEveB9gltyNMUwwtiOTweaW
UpLoITyVG+bhPzNFHXE20OKiD7EfmXN0Aq+T6YIJ/mlgyRLP8dIcTrfDhS9xmZblvDr7G5P6zL2A
5jgI0GfCeTonLGz823sA2gSgwv5TfUC0RG18vxujGGTL2r6vVfSVsCSOc5PPjzGAtQzU6r1iaWPe
ekrQ9CIJADaC6WX+l524GF1UhLkKCK+7l3xID5e1WbjqOuXAjzg0RopzBwBPVLaECSNIGD800LIZ
GHGJPur2eFx/BXU8ciZsvGxM3L3C/wyRnaXoU12IxpZMUEeB4UG+wwyxu29E3grjNd5ZnbjUqzVr
BPkrEH8jFgMTwfVe4TRtQHzZuvvKq0ibP9TFrtEWEAK3+xFgNPwGpksRCQjaOYrSwEByZ/QParSR
XrljLphs+F1pxxgdM1W5kAykwko4rmtrlIMcMojcASbk/xdp17UbO65lv0iAIim9UqGSLZdzeBFs
Hx/lnPX1s+SZubeKpSnh9uCgTzfagLdIbm7uuJbrK75htmkmMaFWK/P6Zea7eyBGR32cgKAAgPpI
hV0ofpBGBQ0jt5myXZo/hirKw2aeMIRVVlS8IAxn4NGwjYlV065X0IhHCwak9buoK+yIdLY3riHI
zYd1/uKdfxO39FIuhCZGAsSNVGNfZo9Kb+z85L7L1rSfr5L/rh6MowA3AGo2On84tUnaGTwOg8Su
HjZWSV+LDFTRcDL9wDLuRRa4csiGH0NbMaE8Zs4sF0S0aE0ARB866y9ihikEvUveJm4LpE4UK2yU
TDMrcvyNb0uWYNeWbqGhi1WbFJVbNMtuCBidGudZ+qOvpEH5rrOLb+FMwGREDfBCusRNZNYFR8yD
hQ0GipWOZe2hk76kODOzP4q2iXRq6mAkGBsmJFs0AcrCWwOm+Y8wtfT2IAh2XzItek2yxzSwpChi
/l1VWlF5N2os+VCqXYz0gfhqrDLHXt4VcAzAAwQdJojRL8YUoike5bIiiVsm+R+gAcMxGh6vX5RL
A3MugtPJoADYSpPQxPXRj5l3u4FYyJpdl7Gkjmfr4I5CpZ0PaE4IwfAImJ6mhomRPWRb5XayDc1s
GyYX9rjm9K0tjTPQShdqozxCKkgcY/FQh7Ysr4RZfK59VjLQOM04xWgWQNKWMzNi7/uaV9e5K1Sl
U9OjVD2qcWv2aEzNRivRdgYQlPs63gTtiuhLR/NcMndwXj+0ypQ3uZvqjx9KXtl6Ys7q268xsi3E
XOeSuNOrDZlkhd/mbhE7VLJ83S4jdD+wXt80tyPrgxUXYnFl4H7VdYzozKbk/M0rlDSNjCbHytR3
oUGKiSL/WbwjR8hCec1BWrDJANP4tzDOUoqDmoZSWmBxbWdG0Z3SftJ8UwG3beUOzLvEGX8IQscv
iJtQuuBNMo3KqYpbnFfQl2Yt7Uiwh9NOMR4gRLeS9ziQIxq2gvkSrljC5QPUkWSRwS6L7hkutWFM
WSvlQpm73rSrAsECnY7IqhyTqs9UPFbezRCtPAR8LWy+F+hsAKY0qqsgmuHzYsAELXo9IIUbfk5O
dvwSzP6ogr7Q1mH35YPZbpNnus4gcununoudVevE+RTrUEdymBbu2H6qP2mH1iwvgX9h1wIGgrek
t71vOdqo+m1/N8bGc6ebw/BOwZFNfPv6gfPF84st4Ha9GXwk9IlSuMJWNBUncuJnGZjawwFsGYnZ
ROBUmUwA1dgV4CR6NqIoAyZRO39VV3mFLz28822Zf36yLdNYoD2xwGlEuwmIsegCQY7LzLYYCH0z
bsubaPsXk5HCUbel3fVdWDwQFF9nBG/Ms4vcJkRyqYs0ywo3L3Jz1BCdjr4ZD04kIzkEIktAC/wD
gWRm1QOgAKaBOIH92PgB0saFW2tvANY3xf428nwL9Y06R6vRWnfvgvkA5jViHbCgIy3Nz/CXdBK8
sZULNx0DN/ayjeCVLEds3BprHu38lHAGRFNhEGeaBeRoLgZMFTGVwiosZ1gYz4o3SM6wZ/9OXmlo
WfLhTuXwnrNPlECaIsjpnOSpeZqA8i+x6E6wS6sD3bhgw5m7RXXA8pzB/ByZ/xjY+jZFIz8YKh+N
3Rq7xoIThO8xwIyqKTpF/8K58ooki2C80tKtisjM88js65WtXZKAwAfEQzCRygUznFy00aApWenW
YSodBqoHdkRRdr2umfwA6K9BQC/nzMk2Mznx3DJGXnRSVTalW+xkc26GjreirdraYWA3vkm2k508
FOZzP3dkJeZabm95kf+Wzj10uSGg6i+3kK7XFXpDCukoB+G4YvV+6y+8lp4ukjstVevTqq2wSHmf
PQlv4RbhncgiC8Dz6o3uhGDQfV+JXxdXJsvYXwoNQaf/uYJUWQcCUxRZ3XgCYlR6QNVyxajwVYr/
ProTEZxLovlaqTfxULrGVt5H3wBy896JVdn1jWR7BwJm1rXBqcUXFJiO/1oVd15TLalhXmNVwU77
Vt6woS+RVX1lh3CH2rSxjx50J7BnRsbrarrkLSD9ixYO5H/JnH0+387Qj8I6MHD/tSxnSm0iWeRZ
Ihi4Npl/KyFK0KNy5QL+HzKBM61hYlWXeJdPy8DZEyP97DagQ5dt55gAUnW/BnO1vKcEXjrWZxio
oJ0vLRkwk6+MfQmQeLKJt4kj2PCEAs+sbxTQm7QH5c+M2P83WiOkX4qANJjt/5X8uwEnL3AFyLZU
miBZuxusCkBK2gO6Hu4m89Ow2gNdOcNZHc8uoQpUQ7AYg5cHHhjyf+fr1Iq8LWoA6riYDcrNigbt
loDM264QiVnX1YVHawOD7bks7sENPMmIMj8u3XR4SqM/P+NHAG5uS2gOo+EzXb2rUSop7j1AsTRM
a+6iD/x7/KqGfffs7+rRSXx5TZ3W1s+dc1+1vlTq+CaivAGEWKK7QHoUgvdyCkwxYPGuizcRkAEx
Uzpupt6k0oqtv4wLz3YFybvzE1AMZaCygi9o+r/e1vP+pmBkK+8mpbfqyQFzdz69SOUapP18rmfn
PmddUBbFhClcEXTJc1ILsQk70rYuekPsgtx30l6mmZmAwbjx/1w/+Is9BjsaxbMsw0iAj4EHfQyp
0pYlIZVbpslbEftOVoD/om1frouZzRy3JJTVAe4BLl8Eg3y9Pxu0XktA/u7Wo2/nymOIodU+R0ls
beRiaT2ngjh7G9fY2rSFIPQKPUV5YeqpcTup+cq2LawHAx1zcmzGtgAl8/kRUbUu0AIUYj2FW4C8
VA+eaeHkxlqJeUEVoAjwM+DkIn3MW3EpVIG33I+VO76oCVPN6liqdms4109nYdPOpHCXvyB9p+fq
VLlUzMw6Oob2hJzxdRmXd0mDTgPOFOlEEYTwPAcScH0KdCdEtSsRAWO/XakA61OqOgtxjZVHGjHj
2ovNootL05D9kg21ENtdE69VgZf2lOCCYV5m/otwZkVMu6ovNKV0RdqxRFM3Yvgdq5np0RCz8GtJ
3EvLinXjyQCuEYad0IDIqUqURb2c6H7lTsX75H/npYwat6XIKLShBq30+VYojkkePA+FY3z0jb9p
AB0nuYG41eTORC2C0Ba9noBcujMGwBJcPxcePQ+5jPn7kJ4EcjCKTLwqx1XcZWKvl25bGdsmy0zy
HSgzjcaHtI9qM34qKAuUrSDukzh0dGVXDLd1QDe6Z4/qbQUm2OTl+iepl8YCExVIlQL4AuBUunx+
udp2iptBp/Bxx/K1NEKzidUVZ3NB46mMpizUShQDzGicDmCaKhiyvmzcQposOdwPGASLyYqRWFA0
zErrAM8AmdJ8h8/XEbY1Lae4btw83kvT39IwrCgyTDmYGFWSlezsgkU6E8bd4ST3JZKRqnG1Sjfl
9i4ovrviJyQf189m/jWcIceZ4FlSVNR38EKdrwkVlqGrgrx1SfMloJtNNzB644NYTr6VxWcNpZjr
8i7DLQQDwCBBGlFBRQIKcS5Q6f1CUUnfuoG+UZoI9Qc/tbT6rWlkphhuvUO/WEjt8Tt/Eg/xLn8C
SIER76GpLjnU6vb651zqjYrkGxxPsJxI6I2dVffEAUzSZBQSNWzdNDs25EdPbyKar9zIJRlIL4KH
C7ODqOVx6h+oeSIAd6V1K/R0hiDqy5Fn6v7TvDOWMOc7cIjzND8/gFlkIqmjtmjdyWkQHwA8EFiN
wCNdC5cv9eVczrzYkw3DuLmGfmjI0Udkz0RbjzZRuukmMMSsXOlLqzFLwp1GbI42lF9FOpEUKL1a
oFjUuq1CArORhjsZeLArZ7OwHKSyJRHuMhDKgNB9vpy69P0JgwOdm1lObCLVzNSVNO+sz+cXDGQb
JxK4029JaURoYu5ctLgAkg+UczvduV/Ll/Pj7LD64Gie0QREeSYK5A1gSI28apWocxM1ve2fSA8P
vtkZFUYVw+c0uJ/a4k0c0t1Ye/sE5J/AfRxUpyaqCcZ7/ylAezDm/5PbPDOV8jEP8xsyJQ5mmgTv
4fqVWzhXfCmFgyqD8+divFUfWwnBSdm5nl4LuybpQrurx5/rQviRm//Zj39L4Q62qKqhKsa6c9Pp
tvVBu2wmAd5n9TM4qulgand+j+lUIz8OYvZS/CWBE022Lycr9mVhsb8MSqDwQJeA9Au2fKLEXU68
Qs/q0UVrNDO6FhD+1xfKgzzMC4UE2FR4lIAT4/u1ukzpxSLtRiQkMOeuvMUP0VP7Mtw0R8CmbIiV
AEY0POqBFUx2vZPZH2Jf/4L5xnMKrolwmtH2CzcQY07nV0gI4j4Wanl0a/BLkDQwpfyQ1I11Xcrl
c4hlYixTxcQQnt5fr+xkI0mSp/k0eKMrZcOWADRCA05Flr3Kawm5yxYFbKiMtcxtHSB/VucjPZHU
NxkRm7qa3NGcrGGnHIpHH+jDg9lbmT0eMGF89M2/0WZ6vL7CpX08lTv//ERumIZtJgrl5L5Zx7XI
e9Z2/oxOf/e8uye/W5WjRsYkyeQaTN18dYcG2HaaeR87a12nC97x+e5xPtJYUQFwDJA0ml/pJrLy
W32n7rLttKnfauuz3o4bwSEustLgnqwsz85XbtzChYBbjgFbVBsw9gUDc77WSZ9oVva57A5jH5vo
72ee8BqJIVN/NNEGDQqKlyb1AJP9kMsvVe3kVeDEWX8XesCSR5KyINO2y2+m0ZbXeNUunxv0YM08
gahOIMz8jalOzqEKALwk+xLa/9Geb+YThsAmmQTbZCgAyKKmxBGI2KIMr5DNde1algwfGegFgGPj
cxBUz5GhRfLSrdBj0qP3ItNTJg4bf5fXbyEYqK+Lu7R7aHBRQFCHXh/4/rxV0qkYCVMUqW5YkVtN
KBwA3ax4PAueJFA2RKTT4JDrmqZwqiaNNEVN0VDdJrCLY+SharubdKZv0p/ETW8KVxZYLLP+pkot
RXUakAdKR8kJLcnsVjOJl/bp/GM4rYs88H/Gnq66470IUAJykAB9BS8sNMNhV7dbHXTJT9ML6NrG
Zis7Rru7vuGXSVSQOKGtClUocZ4N4NPtuV72IzAlVLdUBTR8mop0j5kbmj0XkcxIu0+CW7ndx/pe
kxiddFNPnEj7ArZU/3X9Sy4rVb9fgqcXPC5IV/NZY0EraUkmDFDSbz1B1zdTm4fYvxPM8KiFdymw
SIRNWt6WB3kf7FU3uid31T55mH4kz5aZ/CrRLVqvjK2im4ABmlYekkt/DIhLmo4iuIFHGdCf5+Yh
rmo5LyJ83dh8t4C/bIz7VPn7VwV/dCkgLH+9vhuXNQrsxqk8Lt4RgBzXkxTyhm5D9/2Na4Am4PnT
ffyzsjBlfmjPjTwkAU8Ie44W/IsuLz9NZjKmWHOVO5D96pjQOA6T4z9g1E1zMPWabHqd9cMD+vuq
nPmH8sWQHPm2e58+aHcrOJNqy40z0XuNbDNhMAvQSpeOsAnVNUKNy6fu/Es5l6GJq6ajJNXQJNMx
UoITftpr6lqzw+WjBynIhqC1G2YCo6/nJy0H0uDTutdcbzTjamKGiijiIcQ02RBUTA2YqmKEJY6d
NY/ockRgPnP4uMD3kuaRY06ygcHuMRU6zQ3Lb+0gzOShVlZbHYA2x20T3o1oCm/FhylcWfLivp7I
5VwXbfSkVqsbDZbvpQqfMpx48Y/OTp9ncqg+O51cwqBqemGM80lz27BxJxpvO73ZKNqwEv3NxvtC
mU/EcP47ioUBMYZBc7VE22h9Qkw6Ft8VkrKJ0aV2mLTFypO18ELODxVy5jg7GYntc3WR0tIDm62o
uUnxHldA/HfqWHvAqDrrhXAbDIJ93TIsrRDsTBjZnDFZQV98Li8nMVUmn2huP2RM9V81ud9E3mOG
scmhSlcWt/Qezw23SMHBeQZJ7LmwNMRsKuBaNRc4k4QJE1CL8iyjKyZowftDU+sv2DfKhYjuuCc5
aAUN48yy6hKAi2U6UJzjhzR5UTXM5Kg2gaIMtgGCOLsH7j8FNtVXnDmlMc9wY2TOUN4jNFs1wJxs
U3s1obDoMBBdAt4cgmRM03CboLXh1MoxUd0sSvZNqTOQNlsCzhcDGgGRGaaOTQ14c57n5eb0CfIC
zJ3OoPGK8uQb20J7NcDq/QgK7669ScK11NhlkR5mA4OvM1T5PN/HdyJU49QovY4nHPiHTFNMGRy/
Vb31LCBlfnoWWqNb7SE8gsnWGsXnem2Ka1EhT8Rz2zOoSNhB3eGcDhjKbAJgUodRWVq1jwEy7CZ6
I4xRWbkFS4qJznOQzlE0z6Av+lwxgUFJezri0fLkut4gwRUB9xI8git3bf523pyAGwvvPqJItNVz
5oQWCgaCewW+4hM8fNtW2YNh3jz4zPkwmPO9CdmtaILX2aGuYJm2fbN/tX/Y583n82N7ANb0nwAo
9Y9A1Hrfbu+327env/ePwA20Dpbvvh32nnm4X2uZWjqO00/mHslC77umHqGtzdSYQ/RMx0NPS6eT
7iS0a1zfn0Uv5VQY92J5qT/V+qiqroIW+6Lao+FRps9q5khfQumoqp0+K3v9JioOHoDYrwtferVO
ZXOv1sx3XUcZzkZJ3lUkL/vKwhT7dRm/3J7XFICz7r4nFkUzUNU9AGtxcGbEHgCoAYZJBtApnfmc
7NgemG6BYcfHXP++vkF4DMpxay1EXnJAdQoMMzTjIyPM3/JYbRUlifHO+ONHPmy7+Z32WTPdhfVB
1JwqS1f2d+mKoSYCXCtYfzhEnO6XjV4KM2aCW3oi0zBCFazUEH5jC35zkaSF7ZIQYSAGOb/E6CjI
0MaVENcBv6G5e5rYD7FU9k1tav541s8xNEuLMDtCF8fjlu6St5eUgTHj4c/aINzSPT/9Es6G6eOg
ylM3r1U7jK6n9IjAPtAIsaJOv4d0bcXcQwd8hmDMKFacsnEP/M43A7wBXzUzWHXz9uU87XTr55fj
xjLM43f/BpImVjAkmIGK53zOMF6xc3/IQaH50pprsHFLFwqAlxLIRwAmjUTr+XFMZaBnYdECOwKI
He2475RtnnYrWrW40ydCuB0QtKYCjVBN3AG2QkeHJaBQWiCK5p/Xb+6i9p7I4R6ImiJb3DRYTOsP
IN+iNQZFynhc8Y+Wtwyz7vNDhImB+StOEjNipWfG1A3EBY4QAoWbbtxKwPe4vpQlD9PAkaDvmiIv
osrnQgAM0vlBlhF31NEy+YKZhOKZDpgURXIi/7oua/F4TmRxBl0WgR1VRSlxfeMwfYuRVZSVKdVr
TvOSMQNg62/JGa/3LwfEyb5JXdtXJCiJWwDMO1J2dS2aY1Baw3APZ2pAMdEwHq6vbOFdxDkhvMUz
bqD/gNNuHajMfpEoxDW0cTzoUlDaTShtpoLc1sgSAYknXJG4oIIgiwU/tgpIhLmf+PzcjFEFIYcA
o6JUwDWKkOHp6qfri1o4rjMRXJaAhrkMwAjYEylWmYK2XhVpk8lJ0zXOmAVFp5g3QBAgzv8YnKIn
U+g3sQRBZfkHnSEBpuXHYWWWcE3G/PMTpZgakfq0gowm/sBaWrqVhpV26MX9QjJT1ZDo0OC8nYsw
yNglzQj1HhKSAd9jfCIEIb4qAOMrxhjH9dNZUjkMe6FxTwMeBkKHc2myn6WgDe+JK8h5YHdBDszq
SY+ZVwcYnUrDYNPmwcoF/uU/554YpIkpBWwcZiVxXOdC28ILWikVsUQARN9SYDW/RJuXyupB/ViC
SKM073wG4snNw/H4ftStBzaCM+5GAmec2TMZCIA9W/NdFjfi5Ju4jUgFNBUC6wHaYzRPTTjoZqy3
oGZAIQaEyqzTCpVd3/olXTrdBfl8F6IKKCiYhiNgi3pUqodI3iXhSoV2UQTMCaCAcC9wxuci+mxI
gSgkEVed7nr/ccIYVa+v3O8lE4IGs3/J4IyW4QNIPWxU2Mmp/x6k5lvIa/v6TpF5Ky4U5kQGdyca
RaxaZPIxUrEf9y+1jZjabKA7iKbxJ2bVG/ih2v2bwioHTvDTT24Ks2IBypVheCE3H352D7g+O4KB
oNAENw3oJr2ADfjPGZQUUFXwYV47E9RIIttq1v0/US+iICEC+Ak0o/C3uqvVcRhzisPWfNWR/QRw
Umn+VoxkJ7dyekcwM2Wt7NrCpiFnCvInNP4BBI3bNPjpsdTThLoafR6THSKgHIxdch7/5w4Gxv3p
zK6OuX6AnJ8rWTq2Y19JIYUbgxEGMVNyK+lQfe9rvV+5MkuX9N+iUCw9F5VkWlVqmgB9rqvHSO1e
1EF+paHUMMCha2YALlnn+ibyrEYoQs8jIOikQYfXb87zXKSf6JAZptR9a0AYXCGgekE6x0rMCHEW
pr3M5K5mwNNyGku3e/NNtsGNTaotigHXv2TpLsO5As86sr6Xg02ZppVDolbUNYS9QO5F8ceA73Nd
xuL+oi2FYIQbnhxPFSHQWBs7P6duGUyRiRrYEXzySM1oyCkrxynaXBe3uCSw/KDmPXNT8fjaaFya
5NBrqAs4OKZhHi3XP5vp+boQeelBRdUUeXIMwqCBkLPsdAxUIRxb6lZg9Qn6Qw/ULLzb49+hOYoJ
63TH0DEcKR5LggydugFiX+Idsqlm2TYUHoYuZqhzsEHw2ej1t34A8CSQerVHca31+HIqYVY2XCK0
naLhD1Nj58rWD01VV81IXS9I0SquOEFz6BHo+Tu5sTTJJBjPMGvZ+AfnQHEI6jzrhXojZ8KrXtGB
2qFQV+rBQE1pcy8AoW3jIdm4Utn8rUzwlvxU1KyBJw5U1WNOQIggqjU7Z8AfDcXyEXj+SFdgRAld
ZA/ZbgANtAFP4A5uwMBi0wfw+4TZxYQd/c2Pb7ObELvAAsMM9vf3rWn8Ay+Pou0DHZ3oPRL5ZxMJ
9ExLgCDihhN5ghP0RCpamt4giyv37de9utgOOPugZUH3KCgCz7cjADEboBwN2Gi8VMkuZp0lOaNd
szuUsbaSdReyn459J+wm3xUAeQNIBKq+kg1bx7Dw6zflN7649jVcZCXNkNWFj69JyMjU1jKA9flH
6Ddas/GyA0ndKKhNhSBnZ2A+B8RKaL8H/Uq9G3Nb7WWgzA4OQJbAsoS2bOFgKDv0LVsFOYz1VokO
eoRwOjabJgZA8JsU7NMhZG18V7dOLQAaGNGvSXQmuiFYzdS0tnoCsgd/pxWjSbq1xWJnr611dmtO
FFGIgAg+DRRWocOwIYB6Mbp5fTuX7A5KxahXzzEd8rPnEuo4LnDHfd2lw7GZgNkZPukKEBDblSdq
KWODoS2Aus/NQ2jA4O4UihZ+GGQ4tgr3JmdvwGSyKHwj1OQYXiXAYhiY/SMmlOkBhBX2z7fOvr9V
Rn4ZFRrbFL9n92dkun0fW8hEMCsy1wooCxkCcMGARWNm6yEK4SLNrpQbqgSR7ir+pzh+ZkMNRLPP
Mvs0tNJW9XTltbwE44ApPZXHeSVROZRKU0Ae1b9E/9ZTnBKEeXXv0gCvdlEysTTTnqmJZRzCqDeN
wfGyXQCnkIz3jRwDh2YwE8lWRgUKCFJ4dN0ja5o+1qWVSO+jZE7gGkwFVpQPSfeid4+xx7Qp3sbC
2mTF4rMw79s8xIGeEL6Vc2j73C+1VHeTnT68e8DUC1Bs2qnbDuTpqjus1FqXUub0VB5vlWhMjKCE
vA5QqVOevmrGq9gGJrnTctM37gsdlhrgCFNok/ge8IWeNq14ejxhwq/fdfoNvC0KAFQwTyO4g3cn
BqaXPQJmnIXgmZEsw9hg+kNW7+HBmAp1phRAp4NNxU8xrB6qALxOHpNWp3ZnleFNBuq2gEZCuQiN
yNwz2YiBWIUxVKrH+btKiQxQ/l0UJiH7xN+W0Yr9WBhDmevsKKHCewcNosypcAmKDCH3C90FG4RS
29pRQ++Z6w/vpdmkNZuA/5HvrtuspULiqUy+Bo4se+ERP8e2owMaED5OYA5bwQZ4Dzvq7DWDnQAc
mgWCSxeD2Fa6Uhu/HFvEtT1ZM5+PGElZB/UsXxucpiaHrhjQedmBLc8i9SYYa7Op7wCUm2YHVbbq
fG0wdLaVl2f8rz3/7UQ5eRbawY8arYf80ij2ivCmKyYVd6KC+ckgWNHxRX2C5wuKMNQHUV04fyAi
NdBG3atwrUeJAT3KNGorgUca0YNAjrJSmvFasWjZlJzI5J49AFcDZhWNu66i2Oqmp+CrxuaiEIzO
B0aa1+JZ8v5e16klLx+1d4SHQBTCXAS3TF2LSiDH9robaqLVZG8iunHy+Om6kMVzQ64WWMVAr0ST
w/lejlUrqXmlUzeKUjOUt16fWNSzG7U2hTVizd/I+UJJoCNATEeGDlHvuTAidOhXr2EIMP1tRbto
J4IWHReS+UxFlchnTwbe4QAoUKjCTZbAvlAF25KbY37TW+9zj5TH0t3Nc8/+JGYGVw7gKKiiyM7z
n+u7sqhhiOWQeMDGXMTLgUDkOuthyLUgc3UPGjzGh7i1EIU48Th8xFUJCPe360KXXnrQkqDLGO2g
6Mjg3BFRylvUwyFUrxWWxfBGbtJNawB6LYdPIq2Ed4vadSKNO4uyqeKo1KDQBCaxkL9U+c+IaO36
khZjSPgTGG8Emyn0mNPh0UjjTBYCmH7hJW1rlpCvrt61/ZPvvyXNNmlYi8Y+McRrdBtlbiptB40C
/CNHL8hXZNyOM1BACxiqsbArpXht/GZThZtC3xT99vq3LtwEeAhA/QHaODBQfpOvJxYsVpUp6AEP
7/r1COT8d9V7wOQgi/tjFa0BXi3MIqAdD+3kaM5DacngI6XYoGNuJLMJg6MPv6TcBsFmotuxUlkE
qteMsqmJrRhJuo4NE/6nDEjgJ61fuf6Ldm3uDQRmmYQkG88X7EtTUxZCp7uSbweaneeb9KGtTA2J
hQCt0dJDvfY8L6n5qUTOG6Cp6kdRMJu1ELG6Pwnvfhbbuddgxuu7ivu3Hi7J9aNdE8ndrNbL2ygZ
IXKMY3tS4dc3T0Nyl2NK2U96WxW0lUm9NYHzz090KcXyprobZoF7b5/W4U3s/Sn9B5A1WFnYba8v
b8lazRSJMKx4Ey8qlVorK3WFDI6bgqhEqA6Svu0FRtDFCABd/a0VVhysxdweJrBnFLV5aO/XDz5Z
Xl/1Gbon0Kcmo0VG3w+ImvxtcVQcIAeyD9UuGdnPNQmJPcUAT+rYU21OFKGvnSUrRztrC/ek6EhR
GVg25lsB2HK+05LfjSAcR34YimxT/0su6m1DdZb3a9hMS/bhVBJ3polQJMDagKTE+2jEis2xkKS3
VhIjOyasHOnislTwtGJ6D48/v8N+F/hgNQ6oi+ITPKjIUWXQtJDclMS13PBvo9PFFv6OaKD/BCXN
+aU4Oc246Ca/LEM6d5+E0Q6DABPdkfx7sjrhPR7sOCis+BmMDM3XKN2E9WgCBwLtMO1OGZ5GspHj
tYrkklUCnyJa35BLglHme7PK2KgyIUXyOO3BtTs9V9KDqtsB+SiEdEfzo+LnL4ryev0aLR7wiVAu
eotRWyBDBqEdbK4w/KBz0WrynxZzIqhfrryMs191sel4EFFwxYuPzPH5pouCQrIQzBquGKaymSTo
IBSScg3zY1GNTqRwt6OdwkTspgIJOWk/pqjEoRrUYQq+B5f3uNYwsRR3ARcG79pMv4lOT+6x7xWA
AeLpRhrsrRGtrwks3h5Ad6Ib/cF/SVY6jBaXhq3DHUGED06A8w2cpDJKsqhGWj961xsYcfWrrl9l
Ya2pZemgCDwyNM7Ms9AXDjINE6VLR+oO+lM4uXqz4mouad3cYfvrD4NxnltHRTuvwXQEdYHFzLTy
fQAIhJG9lKD+6bXP6xo+myhe6TBnM28XRnEuRuJLpY+iCGNumAi1J7liufyYTKjB3NdIX69Z5qX0
GlpH/yWNcEUn1EMSGf3T1M1qfafkt2IOZKnovRJ2UvYZAFTLMysNli1IDlESWEUlAeNn2g9JZYOQ
nU3x61CDL77e6cELHVLmGXdefx/kIFAxBaDdD0hyh4cYbCnibh4Dnuo9cCd2wDrXO1zcB4wIAx2E
ZQImR7IbgFi3IxPSB+qHTB6t6zu78ASfrZXLWQL62QsBfkHdWg4e+majE8FESzwmqQ4Y+el3jbRW
clrSS1BzYs4TqUvYEW53e3iPoLzCWaY0MqNMvNWFYnd9UUtXDMQNGJjDrUYiZV70ycNgeG07AqaS
unGuqqxLZMOkCoAAxBQZpcL36cqjp8wG4kI/DRRewTQAoE++G4qKQZy2jUfd2zeNWeh1QSvmy5zh
f/u4/YqsL7Byszf87TOUpM05r6/iz4YkZvd8fekLI59w0DEzhWAMhWfgep+vPQh6TJvL+BR1sJWW
pdRKySEOtqTdidOuG2Kzd5saSN97Ec1uU4C4xYHvDpTEZg2+Y6kJ/CxY4L7F0EPFl/RSd4VyS5pw
K5Q2QXAyPuRAdzU2yHdk0V9PMSvEVz8AExnXKtVL2aWzL+DekVIaQNQ1IlwJko+cOnXd7roQeHGa
QzXW9ffz7Mf0UyQxS/PdsNaNsRRFYhJfx3wk0odQSM5D0dukE/Ku0QGGjXnmSnbadHpU0XfTJI+R
cid7t2CI96PvJv2rKU9Rvxu/J6Cwa6g2Ru9iOJpDwSSlZpUMqlg4hpL8p3lPH4c1nualsA61L5S8
UZoSCZotz7WmVQXwaZW17nrGG+JYP/WsDqOGelbdamNq6mrMjOiQNmZwVIzMLLztOFmYn7GktT1b
MA8GMAYoasRwn1A4OP+SzpfSsOglBN4ToEiyfbLG97D02kMCfjPAEAwgAHNaGfhKXpAapLCNvmnB
SrsVmntJu53xZMr7gqisrA/hGgLEfNKchTgTyili34Z16WWq7hrZk2Z8zYWuRnFW7v6CGTLmZBiA
rMCmhK7M872DlnSFngvIBIgRmpRTIM+rqVqiOyF/zmCezC4YImdA0zFqvkO0BUxjdStGrX5PqECY
VBj/ILsKY4T2XRwoBQYGF3vUcpmlUoPTbIRbqdx4R0E7JEjhpw/Xl77gICAPiJZGimwA4Iy47a2b
MlLLGNsbIykkwu+X40Nbb1Gy8OHNBWvZh6XTPBXHLWuU8tGrwV4F8PvbRv4swlsNcNz/vyVxV9IQ
4qKdRiwpapH9B+FX4UiVwuTSpjfRP/C3MWCOY5KUGWdJ5DRHl5skbtXccFOME8fSk9KiQCi8tfKa
QizNE55J4kyiCnirPM4yoOPIxWuCGaDxvzg7zx23sW1bPxEB5vCXpKRKksrlcij/Iey2zZwzn/5+
rH3vORKLV0RvYDcavQ14iivMNcOYY6BkWqmH2tsbff2YW7ZR/qxbUjm32QItr7o5lIcM3DGVHDBy
1xdEypXaasPSOskHdTrE8XOCeIDXOop8jiWLzt691r401kOhvAow+kZfFAatt/Q+Z/+ydAWzg6Nu
LYuQiS42Vh1VJay12jp1zPQ3EHpMGm3yyndqc6OasxKiAzQA7KkRNcPou7CU5XLYRJNgMZCUuZr/
NKat3UT3UvjJ7L/ePq1rN+J/TX1gI8xQQhiszvdOqfhQexAUMDIOMOC2kZXgBr8mU3VkXpPZ8CWo
LvfCaBQiDk+YfC41N0scrf0u1SQE4dHv7xOQCOF9n/4wBCA75c6CF7E9gH9rhDtjAzLycRcpcUhE
WfyLh2RZ6EgA2jWdzo1JCvEtl8rvgFxQozH6faLUW0n3Sl2BCW/mfyl2zjrD74Wti4hWLCUQl73E
TkqaA7tUUc1FV40Q3QwLZ0z2oq0Wu9ur/XFLscmoDRkk+sbyO0bzwmYfU+sfmsg7NUSGfrNvkYbt
N+BB6x92YWTx3NeNPIqhGXinOvkbRS/WPstsCDN15Iz/ERTRzaatvPjjU4GWAqo2MEfQtDCXS8kg
/Sh6tFBOgQIE13vLQ/1U+eqhC34n2RO4lH+/ivOuQf8EnPADBUunFgGkD5F1EpnTHKeH8l4so60m
6pwzXbsUvunCyMKp1gosCJUSWCdVa3eS8pSj0mBYjH7Jhyz6NFjfdO/3KBQbd34lksIs74WOQjLF
zGWTJOM9ruOJO9Bnp1yOHjxE3dDEsKv7doYJGfs+6A6VH7qbGOSV1OLa9OLBstK8sUyhsk4Vbcwh
/vJpQK/ubnBRhPKiQ+aav60G4oBub+Q7QXu9vaf/nw+njAwwgO9e+iFDRQQgCeb1lrLWzvo/EYim
oyLfZROv2USx01F8/0s9qRunaYUYgSqVBCRUhRmQl3pRddG1oqnCjMcD+ZiXVwiKwDr/Yzg6qjeC
M9CRRORu59s/Jpv/pIR9qF7c8dFywVqhlgjEfX97KdZu0+XvWdzfqEwVdLL5PfoXrYf+03dkfddR
/JTkN3WTD2f+uuU5V2GshqMeQAZx7vX77YfAz3Sz4TKZ6CyEJEShdijF771n7asqQLZ476k4K8l0
Ko9+FLq8ytEYJtI7rXYQhxbb32K1NxJqR9Bd1gdji7ZgPncffyGUyMzlIkohzs/GhdM0JSX29WCy
TihhPwdCgLRx5b/cXvOPzzpnQMH7wtUPNHipUJlLSVP3I4+BBbV0DdNHNLzUOVK05LabRMerG0xn
ce7RMA1pLEImBv5zEwUaLlqtOLF0T0boA6g1zdyu5cyOmOdWhLMYH0JhsAV5cEz9kBcTI1PxrjYN
WzVffUSXb6/AyuPL1JliQYvEMCgw1utVVpMqUI3Q4zkE5qY9ehTWJJQv6mbjum3ZWaQVrVzVUykS
QAmteqzD7I4xwQeV1C3amNvYMrRIKMIqgH62wtA47DTLbtJDEDhbWJvVs3mxaotwMJTytLBq3lq9
i3+aQQzGB32W2zuz+qBfbI22KO+ppCyQ5PMlk+d4oOzUg8+5+fKPEbl++zwa+9v2VmgauAwmQwj8
i5BwiR/SjEhMpDH1TrEtfBYBPgavgzuDM16hQG+oshkHHYawJ+Ph1EFUc9v62k2EsW6ealJhR3kH
V13c9kQd1Bmn550MLbAzYj+mRpXsm1iDVe42xsTWwrFLWwtPy/y8JHRpRjjWHwz1R5l+KrUNE2t3
fea/M4j3wBMsgfNh7SUenRDvhGS9ARVwJNnt8Ogp95LyoG/t3Hzalp6SYRUs0XlBrHtxGvUyYxhq
qoGVpeITwYnD5IorBMIfnUJ4ZcpPcv9P1W9kRBtGlxSxDZLehT4W3qkdM1DLlEWtx0ok84Mdu5kS
JqANMOZysBV0rtpF+JD6MHTmzANdOyyPK5HHVeUBIFIfmoILbk+j40lu/aBt5ZerB+XC1uKRbNWs
SCORhfWzv0X8aqq/S+G/CTjp7/7P9ywccOrVvqBGfI+mA+t9kO+rHdpLw/gjio+QT+a+tuHxV+oG
pH0XFheuWFEaaEFlLOrecO6aowq2RTR9uilHP38pqClDsatLT0Of7is5uLt90VcKybN5GMDgAZ/h
JovTmqd6MY0p5k06Ubak78b0VyH9VPxPVvFZSu+sRrFFxU7ih3hU3Oy/ePEvrL873Qs/M00zCqRo
PNBIkl0CMtIG487o3RQNYH3jzVt7JWDb53+QVRBnLY5qVKlZLPmkfbS2UDAIDrdXcvUmMAPPBCES
82CWrm/CiCPQWg03FhLNOUZTu0OoGU7eeYeu2w3fm9xB5mnD6Erhh+2b/2pGPFiSZcBQ96VlFqnE
6QkbJ4dLFHyUcDdMboJolFp+b8x9ETih/yNksmwf5U5ZfmulTcnQ1bW9+BmLQyzSY471np8Rtwoa
Tnarf56Knb8b99phcGG688CeQPVXsirCxhlac+4Gk20UK1RzjuSuF742Q3/IQ5z7GN018RvaVmCM
7SKp7Fpycm2LqWP1xryrEBlzLEzN79peFBiwy4tsNNANZ9DTL516X1qO6ulOnj01TeiIsPRWYrwr
6MWIEGu2/8VzNg+5y4xfQrq8hDZnxRiJwoSzZ2jSkaK9VRwYTfFKV5afzGLjZVnzupfGFnGyKXdt
r0mzsenLPMFVHZEJ+2+c4KUR+XpNzWQa/VTAtRNueFXlxvKPRIGMW/oWeqkj9f5dyoCx3fbTvsjc
bEi27tG8actHm8PDeorIssC9ef0DvFapkyA1vFNE7TJRHQA4LjMQoJYouKWPTbdvk19mccxCZIzC
vSF8/ffe48L+8v2GS5RJyUT3EMPcJTXJ5pC8lM4o7gut+yyS/IebsxhrdxZ4A1cHrBaY7cXGjmIU
CZ1scW96/ZDGJ03+Z6q+Vd6jmCcHT+1xXYaL3J7U/Cr9aAc151G3NivXs5XlwhPjEjpATUEFYPHg
yo3YFHBeC7hNJkHGz0F7b5aQjkE66DdQSw6dbcAXUCrRKc+lz7dXfWU2Y+4JQIiD2CJEP/riTZDN
vqzx6cIpeprVFoc9XNqUW9gA9DBO8cG8D3dCupP7feaUd1t5y1pOYRJqUMBmHIG8d7EFQdvXVSyr
wnzs9SR2g3Cfqi/dLj5bDNDtPPl543tX6mkYhFyWaUAL4b2Frxw8I03iRBZOtSE6TSnsgLi0I4r0
tW16B6P4K1q9o2zerpVNvjK7yAKlVFILdk845cnnQXqWW0iNDRNkpA3LxR4aS+LW2q2CLeb49QUG
uAZ+WIKHZFnMloIwUKai5c2HUVcKbeak0mnXmKDH7eaxVWFd3WLxmw/s4kAjIYToCvCkWXpk4cpC
rtpgVpgcBbjL0cYK0PXwtUfYJ+5v7+bKw2cSs0GGAJm8Dlv7tc9q8rbXI4FHt8vNe5MqhRk+pql5
Z+qhIynfDJhEbxtcvS4zNQ7cJAwMKMuuZxENdTmqMm5aoA1CYwn6OQaUBv0+NFPGyD6ht+4g1rCT
cnjwDCicwbWpVHCIqt1I/p75n2X/i7IVAazF0JB4zoS6INtnArnrlQh8LZSVLBJOXYJSlbDTMv55
ihQcFzmflNn12B78+iCn/a7Mt+Ag86VZ7vil9cU+aJLvt3UbCCfDm1K7roEXaSe9sMtOgyhtC4q5
uuswSKj0S0CrL7v8YVLJCMcUWEMKNIg41ml7NyohYQYTCkmBLpK0WYdfeSsYYYM4gM7CXDBbpF5Z
0wot+ymA90BBT5ZbNztbzT73zplX2IxJQGVL3SyAQTV/lMtzlj7mw8YTufrh+kyOqTMAgqLV9SYr
cZ+0QpgJp0E/mGWzN8rQNWgZc5sr5TdiXRunfSXwgYgDWUuoOBHpURchQa3D/z1Q8UG7WRddq6CB
EwpS5nZGvkWgsuqnJBYXsXLuMWWm629rBtHzY7/GFrUKh7N8JwTicN8Bv3LNJD/6FjP7cZJrD30e
jE4g6VsP8erq0usgdaGBS4Ps+hcIY5CMbSAKJ4+TayVUDQJaVo8tjDFR8xYk3zZcydpLhDUJpSGm
W2l7XtubrH4cvJTdrNNHL4rd+q+qO1qjnVF8MLTYJv0Wt7qNaxf10uZiR2Poo1pFwmZa2fpU2MWu
ZZYj+eU5tz9ubS2Rip4JrGkYq8tv66uuawTNEk6V7r1lZb4vEigzoT5KfjC8oTb+Rst2zR7NcDrv
5J48dovUM48luU1j9q41nKgJD8K5Pkit7Ijl65De3f62NU9waWtxTuIwFL18Pif9MNlhC+J+y52u
PaCXFhb3vMwaI2uKUTh9DRp5pzt1KOwEwKK3v2Pe66XTBizBa0GBk0rd4sbpld5IqUXopZf6cTDv
/OHV9O6LEv55qeQB2QWfbhtc/SxQaDP/Ow22d6jlRalDU/OonkELp2xCkkqwnMZDCEYRD+KW/M+a
46KhzugFZQ4FBbTrq1W2UiFnKUFeoX3t9afM+B5sTUKuvriXNhZXqUw4jRWF25MHf7W3q79O5p0R
OyxhZhtuqPyx/phbLbmN7zIWx3wwm8SbOmxa8t+k/Wta56J7u71Jq4744ruWblBXBAopOsdbwQeJ
yaMEAbJyEr076sXVH//bVG0xq65dKEZmAQ6DJ2OmdBGSW2XfhK0p+mcj6UV3UrTRnrJsixFjra9M
/AumXaNggFbs4gVPQ0/2q6IAnOOWduDQYYSezNgVu7cvBTyX4t2WxbXzfmlw/vOL817WXuFJCpCW
MrPgZ9511q+ukmB3tzYu1uqnwfcCLpiqO5igxQqaRdCYZqjTqrVaN2bKKpx+lg9MPWQ9IPriIa6O
gbWfeGRGiQq896RHb+n0snFy1h6Xy1+xuHVaHliTEBhAsNI/LTQND833yvpC+gHmfbChQxfRDXGH
/DSEjic/8UuE9mmKtxCva8s+kyCi8qPLABQXFzMR4RXv5cE7wSJkFzEw0OhYTpbdxc2GB10rhFGE
+h9Ty2dH9yczTcwJiAv6oiZUZOASHjI9umOM9dxbHeWolziDSdyUjpr6UrUbGJu1m4NAxMz1M+s2
LZPZOipqLcvIf2rxOAoBVBIb3mBlS7mYM8psxpjxwF4f4U43csOcMv9cW9CNhT4OgTcv/hGUpHT1
ZhC4snUWaRzDrnDAE9gvzCWFVPutkgTn9K/6wLD1GZKMh3QXH4cXhim8zz6EtRGTwfvbJ3c+EVcv
IRKns84GwCERqqxlB8Afk0gpOyM4Qwc/KO6MOlBr9EBsLXwqjH3Zb0QrG/beXfClYxinrG9y7Elh
hpTlj0BObGE8W/VXFBDdKnuooufbX/hhH2cRV4p7fJ+lAVdfXM1Wavy891T/3NXJrszUu6o/JPGn
0lK/eIJ729aHTZxtgRsCFTWzgS2nk9Ky+L+2QGEBlTmU0I41hnDYxIxsGVo4dHNIWz+KTf/ces9l
r8BziVJxKtvlFiHBqiHSLQ7kjENeEkebVKgqMgb/PHSKGzEjZKrP0WTd5/Kv20v30aHMa8cVUHmf
kPnT5gt/cTKSSIR6tw+CMwRNVY/sZDS6FDlcNc0fBiV8TBKwbXARMMrDGRHzH5vfunY2L3/BYlFn
FoC8HeLgDP5i8OJ7oXuodcQA1dSNa7QHk9SV/D+3P3ttfWfVSYkUk+7FsnFkKEWdKFYanEWSS1gl
1B7yKO9+s7e5bseAXB/AHndh/vOL1e1qhq61oQjOanIn+n9m4hXIK4J/Tf3LJpKe/4+ZhReLSkZl
9QYznT/uihA1vRhmtLh26hIelq3D+TFgm83NcGOgCpSyl/etKNGEJgvDXDM6Ej7sLQp72wtOvtnt
tC+j8D2OpI07/hEmNxtFRY/cgRT2A4I0G8eySUY8NWxhB+Gu/xQ9BfdBfVIO+lZrbfZNS+9s6iYl
+lkYhAr59a6VRdMNgdQHsA0zpPLkcxGOXvhFkA/B1kG05pzng635bMBxMkNyF1vnC5rZjU0XnB+/
/zDsenc+S/bZsn/v9+f7PbNf5/3Zftm9IMFgv7xE7v7PK0SHDuGk+/pn9/z64/n07Q+UhPYTjDoP
J+fttHuenFOw+/3301fr/tPj6NwZdms/wH/7dvf5029Y5j85nz85u4eNDVpz+HMd5f99yMLhJzmD
f8b8If5JfW7s6k61p62CybzwtxZrdiUX1ylWplDp8gEbfkTso7c6gZ6/FRS8B1EfzfA0E7cDEF+O
8EKRqFcxdKRnSYtsPf/ZqaEdxKDvxn9Qh57U0JHT4dAVO+pyZX/XTJUDg6gjxq+V/pIhwNMLOQNh
igvm63Dbcc3O8NZPWxxNRmDAWwkVjusB6aSfG1CM1fWFu5N0WcUzLst9ujAkYSRNwTmGsC9OmO7f
iNjXDDC2iqjsHODxYl9vYNvHatfnFjcr0XDtJa4qGKvSvb1IK153lvwkEkB0hxh1kbTqeQy83TMJ
6l7sZ82RN4LwtfNx9fcv6zFeSD2vmf9+pk6nIIXmX9oZzZmGgW3c/SmMV1Ny9fCrkCZQfduD6haj
HRf3ovQ3SBKihv8CKkrH7PKT5euF7ZpWK82Rhe26VD2bhSbdK16/MW2+5vjpQdCJ4PvgCLAWVoIu
60KaXDzVccDwEBSBd4jHRsonBLJjm6xra5r+I0R5/q4Li4uSUW8oRiJ5WJz+AY5sv5ru66/zc+zE
Tu18F5iBJc2zm4dvT2+7wdn9Np0H++edMmzcuo+zl4ufsbh2EJk0caB4wVmJn0QTrQpGMCcKmXO/
qUx0sOFHdYzcxGhtozUfJSU4DEhZSI+C+buRckcbfxXyW+C/9gODmocuclsNqq4gdPASeKCN4Hvl
AbtatcU1i9K+73xd4ICWcA+KbgSUsIWtw0q+5UnJDHm+u33jVpz/lcFFnBOnfi2mKutDi+85sDy3
Fh8tL3CFfOMIrgSLGEKPnI4TzBhLVjulr+UwaGOk4sS3sgOSmbmKBJ9c7aYKUmjamzZ9v/1p7/3K
hcudIw4mc0h5GX1aeBNVr7KoypPwrFTfJRPPLjXoYQfyQRYgCvese+jJdpYw3OvhF1UQnLZ5nmSA
Qf0WN9OK82TMS2LQa24KATy6vuN1WIl17vPtgyEF0EiOUEamxb9meJmP+oWVxdlpMnHMGqStzl30
Qz1E2qENvjbZDsrs2+u6tpNQSWCNORZoaxbxQtiSkzTtGJ2biSmvU+4/eF0GcWb3K0sD22Le1CHv
uW1z7V5c2lzED57uhUIqYNMifmTodafu/PaYB5qDKMO/NwXCltk8BAEZhZ5vzEWoopdjSIaYR2ep
cbpZc3wHUrNUn73mKGyWhVbdpCZTx4BFi66svviwruskiAoarKXiTkDCsYvm3mD/KhQHz5eOYYf2
Kkq6+ich2JdgLComo6zwdYhY8r4/ld2fXlD+SX+pT3XtVMNPFH7L8FtLo3Eg+Inq+0C/M+C9ae4j
+UekbtHvrPkPQIKsF1E3qcPCf4T61E5CVEbncGoONMIAsunpUyrBVbnVwV+7RVDqSBw55uhBHl1v
jNeEcSJYSXSWw98UmKOtMv3audZp2YIQfC+TLf7+ugxHzYrZCovAVOim+2g6lskT2kM2mMS+QYKi
+dfak9wiykkM29OfJuBZvMuRUcPuhbzTOdMZGVI6O4oeKIxu3J7VlbuwsniLVTIiekI9K6dHlp02
5m8q9Vtif6vLd2Fk4eRYtEyXrDY6i/nfIT1qlitlX0XzLtBj28zfoq3p67VYEerjdzgHsP/3/Ozi
nkq9MhLOsXSS7wbxUyJGtqHCfJRtcdKuHfFLQ4sPawatRmgSQ7LxWdTqnWTw/p9Do95nqnvb96ya
og1F3DSXUJdYRaaEh1CYam5TU7ly92K1NHoFx6q+RsKf26bW0nL4wADvKbOmOOXv6+skQuKHYie5
kuxrz+mY3ZmVaM9aQF487mJvchUNYmPHFL6E4RaOe2XvsG2QoxETzBSh17bVRO0TQcZ2p7wUxV2G
0AAufUshfGU1r6wsfJPuD4JFJT84t6aU2wXIUz16UhCsHib9JVbvNxZ0/tGLcAMiG1D99LIZTluK
lI1yqCZU1sNzG8nioxcnpSsmBiT3RdbufDFJdlrfT4dBKiHTLQzv0ajD6BjohrdntCqjzZnnX8ee
zLMx2nDjZK3cTkSSKP7jo+f8auFokHeTPEJhwi/LP9QQXVBW/92oqT2kjIIrnivVzQ/k1H/eXpS1
NXmnauLxnmHkyy0Q0DNXBx7Tfihe4zj9nEEIpyhbUexafgMR+sw4N0O7lGWZXJNrv4mMODlDzjMe
oNYv7XaK0Bz1TwIgArnxCfhyG9Wjlsiz2FK+XflMZA+5Q/+h2lq+gp0iK2mZdsm5gus+Hhz9bUKw
+vZSfuwi67O24v8aWbxP8WQYQmO1ybkf7XKE5l0VbDhHSzv6mbtwh+2D3W2LK/cHg0zYMmsJPeOy
mhKJWeh5zMOcq8qMdxwW8VibkgVkLgu+G1JdPvtqusUtujRKeRL04Uy1DfiEx3HhlgJd9NIQ2otz
L3fgeA+Gf9IAoZW6cYiUjarJhxr6bIzxFQibGKafoaXXfkgRAn1qFIz54lvRwn0tCbZcoGgPu415
tgy3k95aBKpS0fYMyYn1jabc8tzM9jWUP3RIgVSZ4s21/UH3rCGrvOSseIlNNXsAJhJr/42RmX2F
bYRMfgneSGl+WDGI8XOl1baufRuqxhY2BVdXP+XCyuKV9CfkLMQ4TM8j/Zue9ctn7g6Iu2+fyQ9J
3bxk/AP0fE4+2L7Fkql9HfWNlJzjWNrXJmKDQfaFASfVu5MeDOkgatm9lJp7VWhQCqlhvEOKeusq
LtOR9x8B6yG4wplBdIkGl6RK6FqTJQXBaLqN58Ky5TQO6HdbePj8+/ff9NyD7Lj96Ws3Y1ZSIDyd
KSeWHWTaqn5qJhyWvAleYJqj0Mn59PZSssvFLcTP6tWY1XPImyne85xdr7MRy4GoVPMnTih1FG5H
eEXRb26SJxQl6ni4D63BLslJJiQWiuBvCs/xf/HFMmnzzFwCVGvxGxBj8coKTZyzyBvimD3Pqk94
tBsNZo+9ovbsJB/Cu9tGP0wJsbmoaZD4UdVnsnjZJIEJYvJ6E6sabCyC9yOf7uQhf0tkx+rh9oD1
v3dh9FSsX6KWuvbYoJpBi1vRNiomH/Z7bqMDfpolIU1yrPnPLwJcsc29JACr+slUBHEneqKjoxjq
TOPkU6DSIMLM0/pw++PnW3oZw0DmTEgGepXXmlLN+5zthU1BC4QhVqzwU96MgVsHsgSuXp42HpaP
h2s2A/ce76UC7ccSxqNWMyGXihmIW5r+T1OUjjJK+6wJ93oBTUH/rWweg7CDHfMUlqcmaTZ84odK
8PuHXvyCpecF0ab1jRl+0hOYahJXGB+7+ElTize6YW0n2bQXkyFFb+ifgaEG5nof2gKyM91u5KPg
3TFeo2z9pjkNu1r897IDLy3xmQE6e3HciwmC+bRlw/tUyu/DPOoPcSJJD4rHgHbpV4o9RbUEqFVq
4PXW9GNc5I3b1KG8F1FGfVYDc57VbZr+YWqkybZiL3GEAlFMkcfbLdLma6Cpv4QWdfjSCqNdEFAM
u32AlpH9TFDD76e/iNPQ5OXOIgZbJqOeNMdW8tpdpoq62/ECHaIhQjYCDdn72/Y+3NZ3gwDCcMOM
InFurm+JNgWBIDRlcwxoX2Xpi9m8yERHXfXSVYNtdD+qXroXsv7gfavv++Cx1X7hvqbA2HiY3utC
l7s3/xB4QCDjkOil4Tuuf4hvdZnZ53VzRNrj3pcemv4bsj8of5eB4/vhTi2h9PMerQ5tbgF9le7Z
D3bec9L+8rVuX/jHTNXv8uqN2cOA/8Nnjqerz+NXXZAO/Rbh54eB+fdfi/YnP4ZMBS6h6187hNTs
mmRojpR0HobctloV6mTDHhNEFptXP27R1v2jM3RCefhByaZd3Wgu2hupft8XD2k1k6yfglpzMlhl
NeuzNg4zp+kG/OU9412uKrMK7wAtAvulBo5YVQ2Mr0l7TIy0mOyq14pPmTSL8spT0IKh8sVQdZNK
Tyy79Y3gUR6T0LPLAVF3MaTTbTIyC22hWsnha1kAo7b1VjUfotIbsl2bVtIpiltmPEsvykBFCWb6
zxT5wNcLv43+KUut9+HJrorjQELxI4grkeKtXEWDq2aNOe0zJVZACEzpFhnbMsaYd0il3sVrz0wO
M5TXO6SqIbRTGlXHGvbSwgtdrfubST+aYIRM5MncmpRYvjbv5uBSUZnRZC733WVfeH5pGlvdNzAH
XMsrOanu3mavb9/WD98ExzkPIeN5oHpxFIsgUZcGqKiDXDj6oXdME4/TVz0Y2vQYC0c1bsidPOnb
bZMfHBIm6ShKRJ/QQiCUdb2MweQrFR1d4ahHD/R67/vmOJAihuqX23aWLydvtcKGzF9mgHRYiulJ
rd91MSfnFDu2ueFbPn4D9SBmwojHcKpk8Nff0A5WaegjmZAwVXZiVndV+YAu1K4rxo3gZxnFz8/y
paVFgzQt+qyqE90/TebkyMIk2kLf/BYac6PP9eG0Lews3E9Sl51Ppwg7avtEoOkWmf+o+SmjwNE/
SbXVPphfzisvgoMjiJzJ/ojuYKu6XsCxUGPDL1jA4olg5jh4Ltwq2hdyg07a3z4HH4/4tan5zy/u
UafkShu0mAoS76F/Ucqd1x7j9AcRHtHDxuHeMraIGAQpN1TalixjFj6YiI3AhW8XqcZQNViwerIh
Mb39eSsbd7mSywql7rcTZGxYVNPPYUyHxPTcCfoDhm8D/+9tWyvH/srW4jB2eiuocWH5JxFgRtg7
aveUkWmM+kZitXLor+wsDuMQ1kanJtiZ8jfQATBfy3up2DgXH8o3XK0rKwtHRCw9wKmAlV74Furm
t85Lv2ae/Ci/Jp9K1RX88EXOmIHTphYFxI259I/e6dr4wvFOeWEpleRxKo0vVv9nTP9lrvL+cTPw
l9E+Itd3ysaLU6/nntenk+CfEgvqhkHSws+tLveOL1XFviuL/FS2w1YVeW3fIBUA1QDcEt7ShVvs
UmEa+7AJTn0i9nYEsv0hNcaMJ1ncMrXmQCifzMEdFRS6Xde3WterkKSgDk6NWkbCDm4Kotm8TsH9
kkw9J3XqV/BLlvlwKKey3Xmi321xCK5chzlbQsCZwTeV0fvr35AmuBZ/DOOT3/fhdyW0wOu3Xr+T
hkZwxqKqNxqhH4qqbCryvBbwPaZ+6D0sPjo3EmsarCY+DR2ye7IH9yOlTfQR/arfxVN8iDzPafXw
JEO6dvvqr9sGVMeUB5ECqKPrjy3rUdUmTYpP8BsnXyMrFw+jUqL+ZimxM4D+hitCEnalJXxvpL53
yzL3N97CFedKGE81kqo5SibL3lxjFJEsDEp8yq2uTPfDNGmf664CB2RaQV7uA10VE0fJyix0vTAO
tiZ41uzzTKIhws9gsnKx343hZYKeTdFJHBU026IyOWht3X0RZZ8hFPLzRzEQmoOhp/LWmM3KUWP4
hZ7uHHFDqLW4WeUkjlLctikc8ZJ/zmFwO1hN5blZbu67qlQPt3d7zRxZL5cLbgMIyBcHbYxauTaq
Mjv5UwYbGelsnrZOiStmvmhLn3XhNZDygrECuDk5I9tKwHZ9sii29LHVdApkzXCTeUT6Qh/uO8sv
7Ntftaxy/McSNNok84i0Er9dW8qqyU+i1JCPBeNzR61rfnRNAZ4n04t9mvvPzPlbbilIgtMZ+JNY
gsqBgklgT1N5LsNmK+lbPALvv2eetafAQ3eH2vr172E6l0DYE5VjEWd2lf5RvK8bX7y2tiZaIPOY
KuLwyxIlIvcVylGSQs4CYYYtQRTC9LEX3eXqCOhFrOXqa1iGPTzEphIGtqJViey2deI38+RiO+z6
thkEuLeYEHIStAlQR2yb9G3jd87n9yIenFeCCbL5wJETzKX/65WwyiFgPF+HFbJgMgWSB+PQxlX3
mPtwl46WojjaVKGeq8AKLZXmLwa6x41AanHm338Cro3KKjtCpWQRuvVabLR9BaFgZP5U2ge/tOAp
T/epJ2+UlRZP17shUi6CXmp6DLMtnv7R49GI2lo9tsWY7VSmOuxk5nmviiQ/aGIR7QoU5vdC0gSH
blC2Qu9lwf4/9kn1mJUBtgFp1vVa+0IRVVI3qMc81B5VZnMiMXoem/puEMNHn5HtTrlXw58hhBMl
qG1fk6hUPXdEQbc3feVsqjNXM8NeksFqLNyp4WlDS7tLPRpWsmfsM7UNK3yE7OT1tp21jZ1f53ku
SQMSs3Bmlhg3VSQX2tFCktKqp8MoJjtQfZQjNiytftGFpUVEKYeVmftmrh3hlHOT5luYhg+1uNHB
nZdleVVoj7EyuA5Sw4XTYArS03wwEAyl1dQg+qF3yJ+/xEZnEn7oujNKdMhuL+Hah838CQyToTII
Mur6yKiZV/MbTe049KV6148GXI5mou6Lpkz2t02t7Jb2n9Yb4DlC18VrkASKDpeRoh79onjWLXg5
AvFJq36XxlbTaPGcz/dAo4NLNX/GSyFRcP1RYxEGVk496Zho+oNgPBRK6AZiZpfSL6X6k20Nqr03
whYbR6GF8AgFMgrdS/QjDD5d0Tajdky1SaRT5Gsjgg+WNDLtPg2VM5SB9ejnVvzdTDPYSRo6sgdD
yCKYxNUyr+96adROpWSFIkNE1DacRFMqCDO8yc9g0m2C36qcBrELB3oPE5A/QeBoGIVuK5ER/rq9
Tcvs6T+rx8AdnzTPWizBFYonwUYQytpRHB25ZBjXG+1EiA+F/zaYohNJlVuI5zaWYFkBWVxsRURL
uMz7D5grvFRM6aJK4uKyqUopVWala0fDB1CQey99wnhh/Q1x81PzzRAf0ra3m2afBNtqCSvPFRPi
s5Ic3OEf2yVDGZPmT4Z2lIef4QQuvvJ+xPUzhGdOEVLkViJHlxGJMbbaQStvByTTgGjJORRENtXr
M5vGNQIhGjP/Xgcc3hv8bhek0OhnnTXdkXHmO7MyJThXi8G3E2tQdre3fcUR0B1nokdmFpGsZ/7z
i7SyVKaJ+KqTj21bKS7MdYmrRVbhlKGy1Vh+/5bFfeFtIOeBTJm8ZznP4wWTpowB0Vo0RTtFUN3I
eitD7xwXtHUVZwzqXQx6pPc7lFRefUY+he4O2FShnQr/TzIeLBiZJG+ASI8XFtCgIu2NxrEi5f72
oixzo/koghhEoY73bFZhXbhHz2D0RdET5ahKbx68LmVt/a6y2IUttZZSty26fTUod3VcbzjLZbMF
y/guCJvoQWvwQby/9Rf74U3IykQETkS0/p2s+AePTpiqfTcLWKkSWzefRHrBaqwdDKVxvfYuCJs7
Lxv2lRbcJYH+cnslPr5N888h0uRV50f9H9LOq7ltJtvavwhVyOEWAEklQrIl27JvUI7IOePXnwc6
9X0jgiyiNGfCO74Zb3Zjd/cOa6/1Nuv+7udEQCozmFj0YxztBqjPPU+evhVbCggXrXCWFvEMsoO1
E9ZGMmthLepH6pWFQ5cuukvgx9yBJRL3gSqrTtOZH37a6b4ujf4FUsQdvnqWJiU2S9+PjGPRzLSu
oAeAEUrO7KyHt/H6Jp6fccrVMrE60ChVoXxzesZqsaS60ap0E2vLKVPlUw0j55AV3jwqezPonDrV
iS7ap+tmzx9ezEKwwGgg+spgDE7NlqEWLuRF+lHIX6b6KRx/p8Gx4Rq5bubi6t6ZWb26spCnkxiY
+lGJi33RlH+lWYKcuXuMB9XziUTDQHcHYaPctrW41Qnl4OZZRwhw5F1NbkbjaNyZ4UZr7IJbLuwo
ZDL0bNCrWN3NfdjVdAVS41jVg3GQQz24D0e0a9I0hwZJKNudWTZbdZnzC3n5av8xuvpqbTjrBgN1
xrGnauAC0kZbqi9eg8pvd9c/3IVbDlNAFcmbAcQSgp46CEpVk8bUmX7MrZ/g0D4bAM9E05FT8SaX
75P6rg9vwnLLXy4u8J3VVfRelb2Wjctp4DKHRZZYF2rFeSP3Wz7N6VOzLI3KIAVTQIvr4lYJIVUY
ZDTwdSak5xvGsa7v3eVF/OfvXzm9Xqp6M/X8/aR4dko3V/qq+/H/0cjKx+W0bnKhW07WCBGBoaO4
oT2UW4joi0uhcwMDMZ010IWnXhBYsS6gr8PlawXBDkI9yemy/A/soP3++qZd/CgLFs9Er5gO/mo9
QV+OFVrvCLlraXKjS3HllImw1R66ZIWaNWjKRdf5jF3BrMQ6YX7VOA45GA9zkEqXas0HRcqXd5qn
is4+iduiK73s6ruHMdFnTQ/91jzmYtbs6qwSndRCFwlAdHMHi/4M0171Kw2NLTqq8ySHy2gB4zOA
TZSwrmpktCknQRzNoz/ME6DuTN9LwJRcVEvn3Rgb6Y3Uys1BS/ItCPBaB3pZM/xhKJcREhAarbGU
ijLk1EMH86iVL7MIHVa4z6LhZs4YrIh+jFa8S6QbVRN2vXbXL3UdkMimXtuxOtlWU9yEZnNHb/cQ
idGd0UCwraYbRe2LP3EZ9yBkg7uB2urpZwmyNC6NSODct2n8dwiK8qUTRJ/Aza8eVUEF41YpCXNx
unoo9fmhmnXCUBMASe9LgmuGSrevpEFjjoOrqY5V80tsDboT6HrldpLwa8zm5HMkCsPG2bjwiqIH
gNYKyQ95+boUXnalaqYTt6IxS8yKaq6Yu0X/LRRv5+J3Wz1J2vcPH0YiEkIgkLHIAqzbjFM0WeXk
58Zx0gS0jFLjh99mmnvdyNuIw+oeBqcDWAe0H+fEXN2TRtUXBYKM+jGdqmNh7TLjPpKPbcZgcDLb
gRXu5+mX7v/N49CGciLovclv7wPdU/zSk/JhH5nDfUM6VIPHQq3gpTNvKvmhaNzcQnc8ikic6424
ybhwxNgU0BMaLgQ+ZHW2BbVsGp9b8SjOUoFv0y1/lvTaeoGKq80c4HviQe6MPnPjTOWAq3JoBdDX
5tO/To36zq4UXZr3kjhGmR2GVfHdry3oegzZF1G+N9L8VlcXhvkQDGjryplQeaGWtb/HWYMXIB+S
SHGlZFZ/x52lha6sRLnoNMThjdsDK4KPumi7FL2lJBvcMoy7zFHqOBHdMJ+sH1rVoG+vCVl19E0L
aE4d+HJly6mWdkzayXPqhtaEIIKJSKxZptKrGiY+JYhGpn5RaInUcZf5AtwIqZTETp5k1iE1B/Vb
MCv1YFujVn9pw4xxoLpv8m+p0ZKqBcxfkrRoVmenUlAmbjnUypfClwUgnlbE49hkU9O50zCkwZ3e
G+SXNWCjZKehNRQdaO/p5W3TNt0PsRckeSe0UaEeGDaoUJQ1jO96gCoHPSLNDxyjy+fhJihMAymA
WdbKXaqU+bPYKbWx8QhL6yiQgROqcnDAiDSXublX0btQz4ogcLF49RiDv9WToF7m1E2tpGMXS6Od
dFRSlVaAVksQdCBcoZU+GYJsJjYCRdN9gSCpI86mvFf6IUZotpeGP1adBl8zGpwfjFlhwoXuHxYG
XnRKFusOBI12q50bgcJeJJYHcIzWrVSOsWtB/H8fDXK780Pxo4Hy/xq1wAcuQH8Q8Ke3rlhLkVj0
kX6ckpvuq1mo7lzspGbfRh8tVyyWLNBGIvBhvsb6PqnFEGygUpLTWFAMhfpXq+puqQt9MLug383V
SN4kwSe2jFOfLghlXLUUM5FyEEPsfFIZMn1zOChKs3FBnhW9FktcMTwn5KLIvK+i4TQv4RDsW+04
xX/GpnlU4uow9A9Rntltrz2OpnIQ809tYv1MYI+7fjuv35ylq0+tHmYjfIWVrmxrFQxxs0/k50/t
IZTjfa3Udp5rdwZzPVLEf+El/SAPHwzRp0ZXvqJoAewZ8GwclfBnmH5hElOLPppDLTbeoH2yusSA
6spGaulNEvPyHbsqtsMWrlOhcQJ13Ni/s2gDO2gNwsGw0ILoEL+duknXhb4EGZV5lIrcPKSNKXoD
swyOEMjSXu5a2Q1AekGeXzW3cWjOr43elHuzt14TQ+7up2yQjpNPpJTWWrmftFY5Croe20KbxLdq
n9X3vpbre18Kww2/W6Ozl8+AJiORODVzhYBpFYtHc1coahP7xygNbCWhKxwKSEcE4l70H3zzUKn3
Vm04otHYgS88DFO9Q+fBzsXOKTNXE56NIdjVgWTXYerE5tbvO6tGU/6lTIj+Cz8NMMlZax6SGZF6
un+UpL8hHzGu9lLzKdmpVeDm4ryrmf7SodaopeahAIZ8/WSsc4jFOtgCg6YahRuGDU8/rNwyaIsC
AwjKHpWwIhJEO/T1jQjs4hohUqJ3sJxB4GmnVgQpNMo60IgzhuqfYpQ7K5Zv/L+C7wCmjPzmRQuG
vRZI+7jPnCAWX64vcp34sUjgAApUNlSmEEtahTlhIdP8IZQ9mmpuB2K2F8PYRQDA+b+ZWYWAiu6H
cF9NwhGubrvVDkL5R4q2sOFntYxlMTIE9xBgAA2lAXS6lyAq1SDxLeHIIN1BHnoYLm19AH6gfa/7
MrdTeKzNsnWgydp4cd8S5Pcx7mJaoe1EIshwIjjiU9NZ3KJbkYNL9aUDU6euoBo3WNf0Jx+Cg8mv
bVhUf6VK/yzAf9Fl6m8Az22rEqKNd3KuU8B+ilLHnD5f3/iz4PvthzEwSwGfzWGW6/SHhZTIE73K
Aq9vdsrgGTDGKWCJIIBOtVsDJLrQu0H+OZNLW0v3rRXbcvFZRZ+9700XrSWpRjkn/hIXO8v63NV7
Oc535XgTxz116NqJyjuzUTcgUedvEukCSSav4kI+/haNvcuri76NFV8u+c3CfhIBYOlA/u0uKnZF
bDimyNaVpi349ZaYwOKG66/IrAT6NYQVtK/XmxXGwKGYYvWsSPYGY0ChrPIYt90l2RbNwrmptz4v
ZBTM0XK/LbfPuzWmkhFIadgnXuWbzLYZ8b5RpXkX5D+met5fd4ILtljRwhm/kH9TsVjZonIhZeqc
ehW0fjb9vZsg9+/o9TmqtiUOf/7twE+/s7WqJxpyWlYIBaTePKUMAZj+4BbT5FpqY+7z0HyNBXXe
h4ww3gZi3Nz8Fwu1CNbgFKE9sw58Kx93onKRMo38IAZ7vXhI68i1uq0u1oWITeNAccswnAhR17rL
TDW7zqwszjxyM6eDyKKov5TqPwoPu5lOb9rbQ3iocsHVCmMjLD1/ljSLpB2Cv7cBGHH1LCnmuOgG
BpnHL2uf00qV7jMtUT5d38l1+rtM2BPy8jAxuQLF5uokVLPvm8aYZJ7W+9HdSIfOCXujBFA0oloy
gCX/klFHhF8Kob0Nd71km2CYfG7hTKAXtnJXvxDzUWgyz2cgDMpNUa0SB2oNp0fqNpGVT6VSvn58
uXCeUNbCdxbyk1OTFcz0gtUpmReAq41mfFY5GPEr+7xPEDpN+q/X7V3IJxmhNxnVJ6kELb9aoilP
Ra6MjPbkfayIlD2GEDWSshiH/KlmkF8+WIk51zegjRLzz3XblxwIajLGvvm4qFasboN2guKqaebM
m7MJENzU0j1V4In6uBX6ahwN0n1ii+WeeHe/yUJSgEkSM495k4y7TZQerVKadtetXAifwK4wBgd4
lik43opTM0E2iFnS+plHZ9FGGNRBsHNK+xtYP5wwHPeCFuxa3Q4z81lgQiA1tyKbC0E0MlFQ6BOk
LuIna28VDVoMljZliEXJhS3qcbuvjMwTjeynrHWgecc5tJPC4DoaW9/J1fmnUbU3cS1Oe79p9AMD
Yi8jR81JSMbsBaPoBK3c7QwlU/cRrdfb63t26TUwl3F4EnWGacTVllVznUdJwg9uLWGvL3RZvPBN
/cQI8MZBvvQWwLnEMUbNAGjmygcq0UqsSl22pt7r0l1zCHbRcBfnh5xR6o1o/dKqwPuQJMDvA0nS
KpCFhF3uRLHPPLnzk69mB8dakWrj05BaKp6nyRued+kEky1zhtGdBrK+yp2MTrFyPeMUielfC2Us
sD/olVXDXR5sQWmVi2vTAYlTcKfYfzbPhbpfpc4C+xgJ5aekD4d7OZDEGy2wsocQiiq3b4vCETOE
2qxM4JZOu9wFPR8fYr0u9oqSWQ9E+rEzMFSKAFLUu2lQC58yVILsRGrMm8lqDbdpQu0+0Jg1p337
GCDos1PjvAQUrQR3ojLoUDPBhKWaDMcJbZE6hVhXdklB8HaSGxJdqMn3VPX8m4ChlY23/dKrQAkO
cRbuE0LZ1QfuU/CslBRzrxPmvwT/LyEjgpKU7DlDjoo62iSC6f34UUEHDVkjJvUWru7T2yUTTF+u
xzr3Iku6r+HRm4UHNcyPRvv9uqFzb+IG4z4m14RkGv89NZSg0MjwLO9BQdAktvtMSt2WywM2kses
n1+uWzs/lzzqEkAjynSULczlhXh3N/szOaWll7mn6L9746aqnAT1mXr4pwbpPYOFn1X1y3WL60HY
RROMppEEahmBNyKz1QKDsY0GkSkVVOX6gu/WTW2BKmhk/WnDgi5AIeE2jq9YdQEPkwEL2NCkwqMS
jsU3MSm0L7IBfyeDxuUMhWShK3AkiIlyO7e5/L2Ah+3ZCrXqZwCKpHfFLAtGe9JK7Uejj/5eBcC5
saBLH4xpDVA3b3iV9fPWBwxgC8mQe8uMcV4iKKDV4NSml8QcHK2Lt1gHL30ysjh6fWwh/1pdN2MY
NAmpVwGYQr+djrV+DHJY81BSDn3xhmmNfcefr3+08xO3sMWjAwJU602u7tRNpp7RInMKck9nAri0
9rn+ozKLO2AJTRjuLJLp6/YuRNUYhAtQY1x6AW8u9+A7vzQzOTJAaDPwLAotvQj0Ol4zAPp3wVD6
X3RUZXonUxLzOQRtrhOjpZRDx74IKzfU0Fv9b9avL6gZdoCJoFWQNs+pRZ2feQm0ARNHjekShjl8
82OfwFtTWcUniHkywGiCtWF5uctO81A2AvpfBpCYozzLQzu6JKKYcEBNuHEXavkkOSih+OE0m20m
0KcRxdbxrpxuty+N3dj4U+4N0s0gAmGIP/e0eoZidgxxOIDI2lHW+CAoY7kICOuhO2JUY3HlU6Oy
lfSpiNyCpwwaVZJHsuONyPPS5sEVs+hOQV5PbfPUQpUHlh9YRe7VyX4oiP2SY7rZ+r90/pUFrQ3A
gD7zOqUODXRkiNmYpang4WTGohI+j/6zDxIp2JJxOX/+GaPh4WPfcGti9tMFtcFYKdOosGVKupt7
lQC3YyBq3sl9szFgeKGERvWMsgvcsVTQOIentiBnrNuQKS8vEYp7P3gWyy+iCrVPZBO55T8n80dj
1bvr5375IGtvB522eMbCA/P2m94d+6yXG9CQBTazwd83DKq78SBW++tWLi8NEjyOlI6ldT136seG
CaKm8KSQwS7Azf1TmFeOP73kN4ZYuqWp2dA2X7d6yRnhY+QIM3zCc7u60nqlTYxZNgtPNe7L7CXV
7iCp3bg3L93T722s3gbqOHkf9lbhNfFki+HtXB7yyQ56GySD021VFC95/ntry69597WaWa8NGItK
z9LSXZfITm6UtlJ+RUnsRlOKD1c7+FTEKooEfStvw+owi0O3KAKT32kaYJEY4l3HDMytDtyFEyYZ
OiOnjMWRS66rt+koVe2cJ6UX6DlUvrOhIPjnd/JhGrPoJk9V5fN1t7jg8qyJ7Fim3EC1bP20WHFa
5mlXekJRhvuAvrcdIRe64XwXrPBwgYIib4Cvb32YRxSoYkSLa08dZf+x7/QFrChsEWZdaI7rNJll
cYnMabStKTQEQO1JUY21lydUZYeXcgwfEvFFrQcS3PIppfPcKtPt8r9hPO8UfWk0todArZFl7/eU
8l0/VDcc5w1IdnKrUGWkmkO9jx+FBOHKT8k7e61hzV5vdOP3dEqi2Cnjnn7cMCF801ZKJDodbYHY
VaJEgHlL0w+qwgidK3VZpdmj7xs/E7ARP9vJl+/6oGplGy+sG2eKJ/VTPEc1Mwq1Bb+MOBTGTm3D
YXSqugGuOWlVy4CEJqt/hE5Wg73gxy1ikoE+/I07cxz3CGsP3eci19vhpi7rRLEh+Woa2xgsOdoF
Rr9ULnM/4Y/BpIOnKDfnT8+rJ8seUWKj3L3I6KxhDXJilYNVhjpRbKXc6ll564vIEU/NIN7moBod
Y26NyY7CsJHtpg4UBjjF2UEoM4IapUo3NOTPA0Be7WUaCcgNwDrKJqd3S1yF5KKgbjw+U2sXqXJb
ZK2rWAcpVVxDDu7SWdrPDHsFSfxpHvyNgOjssn4zT7GL9BJErLZymShPJbND8dwbmmCfVzr0VF3k
hH4RffTGXgxRNcA1l87bmo66quIu7udS9wozBwyTwQdUk0Fkdt3upal9GHz3+n1z9kScGlwrPliV
pQDzKnSPSQ+7k2jmlEejKV30jmwj+StYX6/bu/glqRsvqQNVJmaBT79kZBphO4icPoDh/Y70sLhX
IvXfDH/LnmECuAKjYlZfmoqJhT5XkCMdBv0gaGL1X3xTUNt8VHrz2Fm5VJaFap8UE2CyWnI766BK
O4p1G9/zkuNQIKCYRreajEE+XS0BWqa3I9vbAmxs6HDSE+fe37jOt6ys9jSzKNkEfo6V5q6lqGnk
B3WLDe/cUXB9CuE0Cql38MfTlahGGgLXUxXPZ2SUWUBZukFyqqyZwE+/SpG54ZdvHZnTW5qTxngJ
XZTlNKwLH6HYRnmtxapHCJU54IDnksE4Tdxl0Sc5eZrU76L8VaRELaq501K3qiGL12fxGKiMD6Vb
L+al5b/7OeuUqIXMWAkafo6iPKh+5Rb6Q2t9ZVR+jO+HfKPHch6RAlMi6ABGgIfS6li5Db6fxIYm
GF7WivrDmOSGHZTAIX2iuT1o0xrdRijNAp6UT71WTk5l+PH++kk9ixH4DdC5IdFLFxBKqlVhRlbC
BGSoYXgo2zh0utwke/24BToAvMFg0VS6SqcuZcaqEVtzY3qliEJ7wmGHsLkUN47ghS9HBwB4KfWY
RS96tY6maLpiZq89xNn2gvIXAPCDEB3VWzlKXdL0D18rVETooADcAOqmmKuYu4+ERO6FhG0zxTtN
poSeayMDi/qW2NL5oQc5S07GP0HOgqE93b1cTkpJDhsDeor+Pm9alM6L6BOSLxsn8SwEXrqJ7+ys
D77c0KgQsZMMs22mIUntV8DIu3L4+CO/WAJyQvOBP70FJe8SiAgXN3tpQgqVS2Fvdo1ii0GQ2h1Y
ZNdPfeG2b2doZqVIcwd/FPZdl2tcP7m5u+6Ya5FWvh0tXIDsfENlCcJXya4YtwBcA19HLFRADq51
suxrKO/yTH3xGTetDsbsVuX4GGv5czmOL/QHF8BrmlQbv+SsurdMhvFYLqEHl+B6KEIPKhCxyGp5
5Cj0k6W8ua1SY7iZlDzZEXj3DJ/60r5qA+PWn2Tp9vpGXDLPIPhCgAJcnjLDqY+FelXGVo55YbA0
l1KjWxqEgXlsPCBfeTuLgq3ntixoG8s+SyXfcFVcgRQ2FwTa6v5r6kLUYkWzvO4nGtcgUPz7UbWz
jYrTxdWxp//PyurZjDj8UbBYET+JTv/Ufeljhz7J32qrT7McxdVbtoh2/39Dy1X7zrGlUYb/c8aQ
UtiUCr+mf69/pvPtojlAGkwBA4jtmcJfzMPMuIfWeer06EevGkXJaP5r5re+tpE8nW8ZPDzc+pDY
A2iCWeV0Jf4kJFo316M3W4UjCZ3dwbYu+N8osVaDSu1TcHRxq8R9fgNhdEFuodQI7fJ6qGUalHDQ
Ann0JO0zeDGij6ORPuX6lmbWhW0kF15s0dpZOJ5PF9d0YjOJoTF6FdOXbQWVq5kzpg80X3qWomqj
ovZ2iZx6hUpti0InBU/60+t2uzWGfkKrYkLkmtv0u1nZo8kd7lSq3al2ojvw0tiH71+eu2/1QbhL
f4DCbw/RPhzt8u/4t/xU3uXO1pz9uavyo3AkaFGo852VVcpA7Bp/iCePAaWHAURHKUwH6Dg3HuVL
W03tknkelU7JWT43mjEM3m0xeU3D9PrwFIZg93O7rZ3y49QBSy773tjqBetMBjD0MZ88Yw5xT0cs
atcSg6OSZv9y9WfdPPRC+VCUN9EWZdil3SToWDg0FvjfeoxYFES196GK8kL9NjKEWzSDdBBIHz79
YCn+Y2R1Wc55wQyxWE0e1duDgehQOkz33QPstrOw9d0uHEXQ1/yHetgy970K2UbmGi0jqWdPiQG9
Rt+VRnZE8ZehbAQdFyJgeDOIAtBlAq0FTOT0LNYG5y7Xu9kTasYjjIP5KkIkT2uHGN9t012ebsRt
F0oepxZXb10yyAkcIVg0unlvqsXn7mmuoBKlHlVI7lg8jCZKKaMt9xuW35LA1UUALgGmMyYN1fMk
kVmcLhLlYfZeX4+RvT9+ui/sH4/RomYKUbQd2cfRJcS3Q6dygt1tskuWP9jh/tevym5syWZWavf0
+dvDS/HqIJa0++7bX0J7smW7PpBAH8IddW07cmX70w3HzTXc5539+fDwcPfv031o//vz77pHvs03
XlvR6mWtLXM0GsRWPM0uEGK9v+/38m7aASB2rH1znO+BuTxaO8TtXetH89AeNM2JHttPzs1g3wF9
t28Ue+Oxv/x93+3y6hGOk3rU9WD5TY9+nu3q8pBRytpT29eTn/UnYHnN/HkrxFj+0tVGoCOE4qPJ
8ecfqycliYVhqqRU9OKYmngk7JIy2XiS387c2gZsFMwxL7wQzLSeHhXGTMXE1wrRk9C3/ZXZFv+O
3chJ7W9ffoa2aHvq543ve+EaYDLwPyaXe+9dQJOh+zQPcAJ6qvJdd5Ib+Nud1s6cl9fFYX/Aw2E3
++xVYYs955/pKbfg9Wx919myKyKYgDaszdsi778PW5oFFyKUk5+2uuylKU4iQ+Kniamy04SStA8t
2qhuG+KUaNdMkac08Kao4sY1fHFPgCUrpH2MfazRUxJdf2lSatEz+u6pL27y7LYxfyVq9/365p8v
kDFbZsuh0OJ6hH7zdO+BXdZTHQeSJ/Zu0z5YZW9npacI7iT3Ti4pO6P5c93ihcuYWWakqnSm5ml5
rykqsllNWynRJQ92NnXOULWTHDn+N6RweKF3290l/XAbRNnTht1lKaeevcxQM6NDFZrkfQ2FVrTO
JG/WJC9/EMybWZUoyE+7cfrd2xYTsG3+XOk5emC763bPg5PFLPEPgDGac+vWXJx23NWdCTN5Q+aR
QI79o0UxM3qMhI0KyHlt4tTS6nroS7mVYkQpPbGN7e6nGLzI4te8Stzwzocl//qyLn9GCB6JhkAt
McF26jlib7SRFrOuZtrNjxaRApwxvjbA+SzZZQ5ru/Qn4Jm9bvbSGtkvGtS0jtGMWa0xsuBe09Rc
9kyDmU5rH7ZPSPnAc9dFPwVxY0MvrREXpfeOsA9MTWtKmlqMIAE3C9nLmMCElzRqbJWhysrcIdQU
VUehT+x02qKaPD/7y7z/wlpEYRTphdXOlm2oT3Ocyl4lHsGZdkmzy6eXoBs2wuYLe4mdZXlERHSN
V5db5adKVOm17I1l45jFz1BCCy8qQd9x4VvaXaptGFzr9y5VrBOLq6+X5mM/a0bD1ytQKkbYukDF
q38FWCMoTjVWh15w1cZy5NCwqfTZQmgxK+IW/LEdfzdade9bhzazh6px0La3m8g45IF+QOvA0RSG
XLagpRc9AJQn18VCLInXnXp5EUPHqneV7JXCPvapHsS1m+8BpEvVPpjQ8DUY8/c3nPxCW2MhXkC7
hWLC0lVYPcLhJJWgWnr8LtT++EHqjFa0W3jVyZHFPySvtsXIZGe0d8wH3Fw/YedBxsK8gLfTHmPA
YT2PKmn1MHd1JxOUmxoUQk2xn/002V+3cuHdQZWGABUONPhu1koQQ13NZhb6eEKcP/vj7FWz4hRR
50KSCzWCyOdUqIY3G5fxpZ2Fi4kxuGXols+5+p56WA+1QKXcK/rfUJMOWJgEN9VshajYRKLMVv42
guxeX+1Fswvf1NsxAzEkn7pR2Fdy2dQC/QdmtKd63wiTO+ooliNXLL2WSflFF/Zy9ADd5Eakeulz
vre8Cp4LRigSIwk0rxgrVCizgcilFbdUNS99Tp4BmELQm0A3ZbWtShopeeyHmhf7dOATBvfbf1N1
KxSqg5LCbvhUxcZhY0+XpG31ngN3WdgD0aplnGqV1ImzRpeYI+sFjS3u2ulZhne2ig9D8QWlxv0w
J7a0EUOcbybJI8HccpEtfLOrzZxgQRBmM5m9VI6VXddF+m0jGPXt9ZVdsgIWhdBoIXs8O4FTqM5K
EZazJ8/E91MkyWSQur5xAi9aQauYsglXG0fi1CVrX0zypKpmTxfmbG+i9oI3KtHGbXL+li0DRP+x
snL8IrN0wC7kSX2fjg9GFMS7KfKJ7mVTuLV8ddjYuwv2eDcpOYESYVZyDZgdrVlOfcTkPD9W9B+F
Zk17CVUDp9P8sLZBFcXu9Y91XpQhjn1jNv3fiHa1jTDzWDVpGUEXwDOGLPw2ZOASHkehqNp+42FY
jtGpyxtcmCoj4KT3zPOs3s8wH0GKoivl1WgYGhNZ+0heHn/Wgr+zea/EG0fsfDNPza1O9VgJA2KD
M+bAa2rp5HDgnEb7Un+8V3NqaLle3mWAMp0ntQ1EA/ha8Tst04cwime7k23ZCG3BuBcEbaGO7h5V
//ugbDH5LLt2tqtLPwQqC1KtNZGPYZa6lRDnehnz83+m4Fb/XqZ/E0gjr7vK+YmjsrYMfzF+zSzW
2jfTJgorwU9Mb66DXxnzMTx0frbxwp37I0YY9XzjRV/QWKdbiYbIOJpFZnpWmkUOwF7WRK+Z0aB2
+G/W887Uyhv1LDf1EiIq2sdmbhtqme+iES7q/2LX3llZOeEQzHFfTCzI9LN92872XGzRxF1ygPd7
tnK/vDabvA/4MJnh5kKZOxlIgM54MfUUXqb4y/UFXTpV76yt24ELHVCh+2ybpKXN3ur8zg3m9hkp
34eknrbU+S40BnAIetbwVFAWPFfnm5s66pXK9KYpd2X4EdGfOzaWtBNj0537O6vtDklf36py54h3
yZTaUScdpKL7YcX+a/k56Y2/aM/ZynxQJJIfWoVhIj1mim5PvmtAeYYXHCaGcQrV7pOekPTz9Q07
/zyLHyNJbxBY8CKu3pC5juCbB00Hh+WiqBrytstui2SXf5ur5tYde6G0Zxq8ifQoiUtJ2FduraJH
YWkMfRB8f4utGybQs+K5oTkZ1pDjRt3k+GP7TxGewky2u0z4MCEEU8ULOTBBDaEGDZ3TE9wIC+Rc
KBWvh23WpUeu2GosbmHDLmQ2TFwgcEWJj6EgwvBTM0ElCMzoRbpXKaWdN64q7Mj5jK/yvqlfhsc8
rDeyv3O/pw8Gm5wJiwl06m/jZ+8ueatg4ivwayBSvSRSgqm+lcisNWLyXaisfiPsPUeLAssntYB1
gs47u7i6NtQugVAr0sEcJvKuymc6+3J+APhFfmvJvwBPLhKoaEbpfXqb+ZyLtk0OGr0wP7pV5FKB
KCWt71Spn+6mWvt13aUvAJKYGlhkguGO4zuvoy+zkxiq80PDC0zpfhD0h7r1n2FQsAvrq0wapJuz
qzfdjd+ke3iKM/VBU+4aydxJ/aO8hR5/i1tPX8Dl1yyDwiDgF5TQqS8MwjhYvg/MRP46EliYUCF8
tyBPdxg11bpf0W9pcKwno7u5vgtnBxvqRGBZ7DevKxQxq3u30xO5gUvM8uY+303ha5HBZ1M8GfML
9NfXTZ27+6mt9a1bAeOkHYMtBXK9r/6/+nFEZ9tFMrMy7a0Ro8W5TvZzMcbYFu1+kCegPk73kyEK
NcvjFmOKvmuKZ1QwbCGHVJveSvG6VUA/O1gra6snX5H6oOT2trxc/4dGs82EJ4wI32dqcdc38Sy2
wJCy8EnAmA56Vl+5iVTrk5Baoe+lOqLlPMNy+MPqtljQLi1nqXphgZ3DzOnm6UMQoz0R+Z4hu4nl
AsXPwnuz3AheLjoE6FhQVW8c2GvIf83yhtTAzAza4NN809Z2kDkxLa0+dYLnj+8cFT2ATyDEQVWs
PF2MOzUuhdgnLamh13Gl/JeSbdwpy+6vnI4hddYDxnoZ6VrlwzLzH7pYBoKn6VnjDloh2MogZ7fX
V3KmALKMcy4cdaD9scRU0unnaeNUTbowFTz/S/0kvagSTS+n+4tU3TTt7/TPWr9jIBhe+w27Z+k+
0k1w9MLav6CZz2QTGY6qBbTABE+sH2I6/JOmoVv9Q8+cHqlJ1XflEgCetOHy51cUOaTJRU2CzSDF
mp29tioh0koleGTK3e7nP1bb2H33y5BeNaRdry/x/Nag/0LNlwuDzcVXTne2ivs4EfI5fBzyv2Mk
vZjdUUw6FzQedI6qO6gb1+8b8PPUY7BFNYz/N0B4JgBPDXZ12NRz0UWPKvdT1vzsnER8rPplCAti
lfmh1X4PkFJ23WempezMYnpEaO/hGjtES5voFdklA/XhzOLA1HRRtgh6Lmw+sEcKPEs0Rr67cjW0
sXXfiobo0fQfkjKgQKbtheZv6b8KXbpxH5wTrIFIXjgF8bCFDmg9/tZrtJh9ZDwe8/45zr/7w5d5
epggjPb1ZjdIePSfSrAj8g8G0vPfef0oQ8epfutLBaoptDUVRGjaZb4i2EJkn59sokH8fqHi5cVQ
V44htkxcTZkSP0oRcOkmp3Kejr61ccLONBOIOXFxTjedDiDm61r3PPkUeiFBefwf0s5rR25s2bZf
RIDevJJpyzFLUsm9EDIteu/59WdQB7inkkkkIdzeG2igC8jgcrFiRcyYU5M5zE2zS8T4PL8iC8j5
fOHS5OW5LcSd8cVDY5hMihyAQAFnm/qU7pIv9EM7Au+LsdiP0aH5C+Ye4FPSdmm4dS5nh7nYuiDH
Z+kOmBHgnFqkXUBtekYwirHbBk6dfVTz6lDOeg76z1buT16K3NOG41vZjOBveYhSeKIeu+xtCDJZ
SibDjN3KegiqT1J7Cf2Hpn4ClL/hB25fINR95n8AK5oz/8/itoBNvITk2cvcIO8OwKbtMEYmmJH2
soaSceWSRGAbert4/Cx52XM5dP88WOYW8gNKUKC26SJZeIYwNoreK7UXQbCccARsUUNnRtVDTo7m
BmLldmKh7Z3rXfRRze+CxVL6+hhXshlyb2VacwhTAbDJoMlPXi7RyaXWqqu2mwIh60Zh3SQCmJkJ
Z1/87jEyJcGUhmYsvISFhByIGvSmk1m+tJ8SkP/iWNdOQzvT53/18IDgyLUCreA435wwKdc7qZAH
gQyQWU1OVoSa7vB8Nys8fF57dj16FtXTUKzFPXivVN444ytbi+oOPU8kEUEBIyh0PW7yU6kq9RNf
4PlBbg8JDDAAf4OnjNKA02Uc1C5Js50Ana+dpTG8sXp1IpSVj1oDG9r9+bgNKFGEJJwknzlTqC8f
aX0QZhmikYkbiIO0zwQUKbEJJKBot+KHFVMkTWmPBXRAznvZ85X1ZLirwIrdelCUXTxjS4eKVrdy
GLcIAm+5ehgTrFYArdEDwKnOm+/d5soFQKZhG6VuYZIMpqfMLGsYZCune9SJVfAb8vDGOX7CiXTj
LquMU5Okx6I+GEjGVtVwGNPyZ03XsLxx1m5ferMmDrEFrHeEvjczLildEgRNmrqiZ+1RHrVD6diN
6c4r6IP5LlWtY2gHBeXC5tgYj0kq/POKw3pnzu2o6GfhXxaHHe+qNnJupK4nPqiZyplLdulWaejm
cNNgAlkqHDYm2BnAsNfz76stZwDxK+Ia9SFQZaetXy1oaVrNpQJ9uL+Hbx8SC2uLIWmq0Lb+6Ofu
ZHZns+xt0TsXw+4tgu8UAhvtRVa2IsXbIHy2SRg+P5BYRGNhk3Cs7qyhyt0atho7kLp8H8nZK32m
Pyp1rA9cVuFj1IUwzLfpuFPGOnqAAAJGZtHKd4UXCT+CTNiqW6/NO1l0WLjgv4O2ZHFv+Z0yNmM3
5i6VM3ZRaNAk3nQGPQ/R96BPyv2kblNiyizmVSTAVPAcgUSVhBlB+sJoZUZ63dd67mY9Ak1arcpn
X6VXvOxTn1RW7Z9M3+f2EgRhp8ep96hnwrdcMspzXzbmn43NMIekN19DGmUGbUHpuny8imbf0/Ao
56720Tgpj1FBWsnu7OGPApe7HZ7zxqb3cgtIe1tfnieBweuk8yhN/s2GvfM4hQhRvFGquTtM+amU
dNt/rcZiV3e1bSHFGOsPrYWY2Q7BuvsDXl3y+X0EX4yI4tbiPrHCEWKTyS9csW3e6naM9l4JC4as
TeoxykQDYtQp+3nf5o0rZ7CwL3LCSYSaN/2zmgBmTpim3A3JDNOEFSExWrSCU9EBtr9v6ibynk1R
YAaGR+zHI+Tak+jTWBNrSYVreN8V+U233u7//s2Tb/H7i3MsCYGmZ5FauLKx8z5HDToWdlU6WXJk
o9w3NZ+Dxc6kO25uAOKVSbltsVLJVE2RlxiFG/8pzsUljm1zV7ZO+ylQ/z8tzev3bjP2EvpgiaUU
rma5hnnOu12DynP9YfwoaDup2fC/KzvwalzziXxnLZQnvU/mcanJRy3cS9pr8MNPP20mIFaWam78
I0LiRp//fW2nREgu1syRpdJ3I5y7/Z+SiEn0P0JF6sRDubu/XCs778rcPOx3wzItYSQIxNyEomz0
qd2CMqxtB1B7wGigLSAIU65/3xJMMwtJ/buJXNlC/UkfH2Lvj1eepdLRtcnp4GK5P6Lb2IO0Bs95
Xpik9wwk2K5NwtTYNX7MZqd1eSqeQyR54FV6Itn82/sElUhuniMYCLYaftZmEoQrjJuk+tBwXZiV
SVrScMgGMbPHQPD3KmJ290e2ZWH++7u1qgMRwjgTC3QUCvs09uEcG0ni37eytgH/lwgIPAXR28JX
EC0Ba4G624VrUvqUqGelpkfwFI3Htt04U/NeXvoKSuE6hO3ET6SkrgekR8loxWFeur5+CKCcT17l
FC1vYwPkvDZv780sVqaD9S6v69kMG6HJHgL5dH/K1gzQekVnCRxK6FjPU/puYYZGHwsePKVrmrUj
pc/Zdqw/T8ViqjhBoDFMXpGgjRZuIUFsVSNPVblG+4AUCr1W+rnfxYT4inEQw4skn7rRGfbDyarf
wkDdy3YU271TtTtNOlBWSbearlYW7+qLlp4ji8q0HgwKHEJzEmNx3ot2FvzpxH+uB5Ang3aB4cMt
QV/nYt/7Qk6gJxm1Oxwi8y3pn4qtmuGKc7+ysLhKorRtkDHBgtKPjtj90c3HkHhWinyka17vb5b5
txYrSXMqz3JKlHAjLiWnBlFPyiItGrdFYMUh1xjwboiSUxKBofh3U2xKujghG6Icuggrer0jcgzq
xp16yVHlZyki8TAe7xtZ2QdQUcyROFV/DvFi82N3NCejadwUcuw4hQ0njn8Y+fhQ9sVGFHibVpgz
ptYsY0S2ijzqwjdFfY2LRYXCRajrUaqPo8HmVz8qxkeD1sNUjQ4xNOCeoJ5qQT8GyRaX8+1Y4Rcg
O08TIKBOOC6vD7oKNTViImXt8iHgcf9L5E+esBsQrL8/p7d7hHczyNy/lKxs+cV+RIUjjFB8rl1J
QIoiyyHklo9CvpUBvHX1YOYYENm/WWl9SfbboNQgZ93UuJka2b30KY/O+uSMCvoQY0ZL5/n+qFbM
kQGjbRQ8Pf8s67BDoyhNHysNAbX+WWgPgPS62hHbT5UzleJWKfb2TMPL93/WbiqxA3DfIJIat/zj
v0LqbwSHty5JtqKNecmvj/O1mcWWlCCgRjNkbFw9+zVGdMUaj1X5TULs0tuFIaGGp9pN9Pv+TK7s
QwWZDXJZ/IszMY/93YXT5/VgCanauOoRJqEP7dMWeOg2bGNU7wwsDjWMnVYbRxiANMzRHcnWd8ox
34WH++NY2edXZubPeDcOL06qtEIV2Q0RyVW7xzkX5RUbh2llI8wYbF7KELLQBb4Yi5SkRTHmXuMm
BfQZkM30JEC9DHT/q2cUG959ZWVmkRU0J8GgkP5ZGGs68rxm2LfuGGW/J/iWIkBx1STttH7rTbwS
6EKG9hdWC4Jozk5cz14zinqv+nLrBmf/pTh3v8QHNKaPzUP81PzxvnYb87iSgbq2t/BKYuoJQyRK
rdscmjORxyf1XOzpVzvDb/vP++JqZPMsv9sXUi9GRaOIWFLfLL/8OVnx98H/dzwK2SNwXuTISXCR
q12YaTU9yQljWrePnr3I1RT/Y6XtBeFBr/7oPdQ9PiVHSzpFUwqpfP4h80/3x/m3s2fhPUjdzhTQ
3J/osS2+YBI9OLDbvHUtM4EI2O5FxQ78Rzk/eNplmnZTkjmVYY8BJNiXhhxcYT1t4VLnLXnvGxbO
RJZzb5yGruUWIFXbPLVK8mQ29amuSrpjpm+TuKUvs3LsYWLQSaaByuEiWPjMvJXrHrR268rjKRj/
y4rALvLDxtSuOOYrI4vHRZfBn2/GQ+sm/WNngLCUnEGDDEb8oAzHxD9X+pfw432b82rdzCSgW/YU
gLCbID2Xo1RP4aFl24aOgjon4n7ZF0/bKq+s2oFTFx5JspFAfa+Px6RbQZroSuuGkfWjR0LRDISf
afRlVLcYpFZ9DICI/2dq4WPayUh6UNOtWxwIC5pdY9pFdcjzQ9vbQbKjPahqdsO3LemTlUiPo6kr
c8sOQFUUXRZD7CJpEguGaEX5Uxg/N222LyHsoJSzA0+z7yfK4XyD1HmQrQ1vYla79xdzHtnNYr77
gsX+Eeqh0kPEU92kqy6R3LxpwdY6rp6DdyYW69hGptVnQKpctBb2tRTYVvek6hvj+BuA3xvIYgnT
thxhhMSKcgq/1zDc//4ZSHa4lyGaL+0UINJjd0pIH5NF/UpJvj4V/+U/s8HR6Z9A45Ia8OBE/23i
ULYmeHGdKF4Q5n7L1hrlbNdJe6Pfmt/13QttJi1uAHrRbbjeRRL8gAaicAi3y7Ya02I+BLvq/Ese
Dm1nRz/is/zh/qZZPZnvDM5/f3dxhQpsR6E+j+khOQ8H0emVjTfdbdVvvrTemVi467YPRTSRrfnK
UD8l5XPoQ/niIDhYNA+k7s9aoj9koaPSF0Wv1Etsak++7tvaUJ/Fgrq+2tmqMNoawo9mv5FpWQkb
r75tEf0kJfFcbzL8cl80JemJV/1Vit/on7QH/TJW8saLYtVNgPYl5YI+MlzLi70d1HFbK4LfuW3z
QRwBxljhsxfOCC35eRo+ZCTuJ3KAqVgfK008DUGxRfqxtuLED8Ba6esgaFk8CXW430ZdnnpX6Ctb
8Y+13NtK9UvdUmZZ8xWzVCvyMDQcaUscYVZDARRbUk+UQpqF1PrPqRw3wq61SAAxR5hfYEqaefyu
d6+CjkolG9HgllO5j8QnQ94PzWUYvF0x7LeElNf2Cm3BtJ3ySKOktvCvqdUKnqyngyvEndMH0VGj
PxePXjbZYxcZdglLvDju7p/PtbfAe6MLj1sJlOGTNB54rf0XxAfDAFP1Vc/PPNzuG/pb51h4XYJK
RMpmNCHQz8XO7DsY9XMdS0buO1VYO5lZnVqx+UT7/M6Lf6rZt6yxy7B2Q1pfUeU+6tK3IvyRC913
PTSPEyRuepXtBylxCsU7lAjsth+bEmEdMd2K7Fc2MRhxkgEgcQzj5iUhaUGApg9rkYqnNt/pX5GI
9Ie9NSZOmvxs9umvkB74/+CsG7xfQWl3G4mdeTKWk/Xe/sJPw4E91IDO2AuRfC4N4aM55Fuh9rx5
b2zANyLiPilQLTOoRhVKiVaWgztxCaBQ+t1UXnSteU5zN5hMu6bfK2//AJffG5O2NcHzZl4ahxR+
LlgD1yYbd32yklZrVcXrRzdprd6RzfEkoqBKJ7nifRLC7qeoQF7lN8IxLOVyH4joYbdGtBsmqd+Y
h5UzrkHqBFycrDt5/sUN1Qm8epo04ktU8VuZ/yda7QVlYqcX6Hz7LlpbDRIrfgu0I1V6aiOkfZav
bwiQNbVvupHSY+FI/nBSi31n9M4QJPYUQIzqPwDtG4sfqfqlKi23+tH63kMSbTGX3bZCMGTg3sgb
zFXJG80RM6vNxK+n0W0yN4ILrg1sWXk0uqNp7Mfm0BnWsYCDCgby89zTK4YHEW5a6b9M8zd2+9qt
RfMouBFq6ChXiQvX15my4bfiOLp1/tgWxFbFzursCeDli9ztjefJ/Gr4W4w7a1uQug3VA+J5IAOL
M+YJ0wgpZDq5BbKsA8rBQYtWDkpPE6UCwJUmCUbZjv3JLhCD9wxrKyG3sgI0YMw8bYi0sgLLPL4e
5kNlaMrkltEXeE2f6h9M0WMZWaVT9jBFeYUjiE4x2rTLVMLJb6GJ8n93WfY7iH/ed8+3DgfWQfLH
sJ6yDrTMXp9HUxlROJfFyW0H4LR6OZ1hFtmqCN561Wsji0hNijMtQP5hcpPmIYe5qaDCtd8kw16z
AlYd4gi4Zri0F1da0PWaUjWV6GqR7+SGbENw8yfpPv37hNHqzLqBEea+nt3Ku8DWjNAP1YRSdPVx
fOxlI7SV1Hy9b2MlwUTbO7cm7036tqzluRAqIJT0RIpu0D54wwmRtVB4bqKXxKup5Co7xfKdQN1q
C17bC+jpUaEGSDfnw6+HJhcRQj0eVpHBHG04KeO9AVB8I25fWyZIYiG7oFts5mu8thLEhpbgmUQ3
5/er2DsC3/uIoPePIgj39+dxdUDvTC0GNFlZIjaJJrqSOu278Rk5g43BbFmY//5+N6B/rJSligVx
BFpY5ralJBux/e3FQQ7lL1CeyhV7bhFYB1EoG5WWijMmJkbMTyyfc2naGMgKomm28r9tzHRDLqOC
MO/StjA4PVkHVZ3Fm6i1lQd5lz00z9n3YsPc7byRklJJacBJBeJnifMxgrqTGJTs+ugyNNUxQZX4
/trfzho/TZxBRhO0BTDU65WxakGoozpRXHECq5dU+54OvxR81n0zt7uZSIoH11zw5gZbFiCGihRt
3kyqOxYw7Ijnhu6mSXsI4y087YohfAH9RjN/BM+ShQ81hFTu+lhS3awpD5EeXgrP/KPU9JI06Zf7
Y1pZHB5xCMJBEUujyrJayvstS5FNMVxuSjsQvxc40vsWVnYbADYw0ZQPqf0iJnC9Os2oatnU5KZr
gNNLn5pyfK09Ca/dW3YdtRlNIMIPLexBXAzPFvpBGx9wO5ugU/BAtLvMvmhZgQtpgxwmNbTcoH5u
WxF1j2e9IoUXbuB/N+wsa2/D2Pl10AWWKwSR44WR3YH1la1zl/y8P6O30ew8ILQ/mU3K6cvochhF
uRq72HIL63mUH0gU2B6Eu232Q/KlMw3pH+7bu+33nbfH/ACnSYMeMWOxgrmuZTEEO4KrBQ18t/Kp
lh7EvL9UpkiTdudAhANfGD3jz9b0CvzfroXfRa8QyMAeA4Q2/Pew7vqD5qV454ots5GNRDQFV34t
E1v4qjX22Wsc/1P20D1Xz8Lh/gSsTDhoLhh4qMKjcbWccAV+8bk4HlyMXNhNwo+4VU6VUO5DD2GV
HgjeJpT7Zi9hiI5GQgJCR/RX5zzCuwGaWu97sl/OYh8frREBFcEn5dwZwp8e5fT7o1u3Nfs0nkZs
KPnaVlO1VRqYvf7Smtr4ENb1m1mjFliVlXGINCXZmMzZeV29CmdKF5oEwMoTF/MauDZXFWjiNpUG
G363K1okBfRjV3UfVd37rHfxlrWbhMvcKzz3hFCaBM4qLlypXxRqU8NS89IaX3XjS1f6j1plN0YJ
NTqpK9V01HZrQm9HiE1iK04o9TXW8XqESeXlpGOgvKi6CR7csrkQWx6rziPxnIyao1k0md1fw9sj
Oo+TQzE3mFFbWvrxPs6koo0b86WsoIDG5ik39PqY+6J0AtvxqLRe9BTEQnOM8+xbTsrBgYausLVg
0j/mVoksZH0BjeS5nj4lu7LbpAe7uaRVSn3cZfO6w2u4hMwYvWCFsO+YL5HQ0A0MJZnfptAUpB83
pkK52WAYgoWcyBZ3BZ3E9fSngtQhgurDxP/MeD9PzRG+6g5F3eaNlhg7/Kj8Gc/kFNVmK+Nxc5ky
xJl3jQcuncIwMlxbritLDbq2gIQ/SvqDVNG4SNefuREj3jYoYIanNOEh7wamcxHuaJZfeFWiWi+G
WOnfR7/lrpEC1fpqyFP9s2xSnPTY+9bXCYaK0m69MPZtAV9THIaxh5mkDQMjOQVT3h3Tyuy3dDzW
pgEBHeS80QohHTj//b3z8msxbWdpp2rypye0r3I7kMf+uLHOK2Z0bkD6EgANU+hYTIOew0NRyx5N
5kZTPE4E/5YtVTG4GrRkbX3S82NsjOZejXvtRVKASmd64TtNn7Z7wYyMfdHKCWLL8Rb3443PAdg5
E2HP2cWZr23h4epyKGIxilM3leXkVQ0D6eh7SfPq+VLtBCG9jnQGweFpliN9WTBj3J+Ym4P21zxq
p7POJPDj5fQHcFS3RUAbkpFau6wTw308eSFJzfKf4ZA63sYkctQo/spIw1yv9FiGCVRgZnBBHKb/
naQE+F0oVaexTkTaZ4L2x/2h3T6WMThP7tw2MD9bFy/yWM+0Ngn98KLXv9ThU4/GMgSbh/CtkBFs
C8qDJziCusVDdnNDInmMy2KT0Y2Bh13sND9AyK2MzfCSKWp1kkvZP1RTo+5jvS7scMy2VChu4o2F
vcWN3KMoV/BsZ5TGY9l/QJc0pglEI0frpIiq3Z/Tv0/9qwsZa7NyJ0ICKBnBO3C9iHXTBElNJvrS
O4jDnax9sut2EPjuzF2ygycUEnPBOfQURb/Jv9JLKzla5vRbsOjZyuIrZmpMkXCWrlxE4K+/QpAQ
n2xpkL6kGkm5DHneqIMmRdV+wqX6Mw58cyMOWVlUQjpj7uyZGwmXx0RuVVUo2yS5KOGTNCHZPV3e
xnqLcGhtx16ZWTgDqaxVlIbSBOEE/0hXmJH5j5IfHvN4n/uek1D9bhXzVEjmxrP7xgsRzr0f3yIK
QRksGYxYiC8i4vLa8BglbjnApHehBmVDyq9Hxf7+TlpbwvcWFxupF+JG5XAml2p8Eaxqh5io/ywU
hwqt+fuWVtaOjDZK8qT0DR6vi0k1BFQg5VBOL2pFQr0Lj2n4WUn7l0mud/ctrawflwzUojOREDHW
kqTCrCKrmeQ4v4y5AXeZ5jCP4eAg8RWl0UmSnIxuIi2iKW7D8Lzhrw8EKGZwWtQsaHbD/VwfiL7K
Q7k3Jih76uZ7OTjjZNek7a2DHOyb9CwlpV2JRylMTvomm97t/F7bXqyklTSwgYkStoePATSBSXZK
W98Zv2yM8QauRMcPD9h5o2pUDJc811mUN2YUl/lFkC61Bklt7R8H7ymyHskYkxOFKeGiCb/uW/37
EL+d2f+zOp+cd/HJOIaDkeV5fulwcPFb9VH7Gb9Gbveo7mCpdfIjqOqn/CA+0rrrjk/FS7RPjtNF
/CB/GI/NQTtvHdVbf381DX/34LsPSufUQdPW+UVqhJ0AL482qE5anSURoZWpclAZ/XZ/Dm6dw7XF
xY1WBUPkixMT39Wvvoibn56z+lCGu7B/QZ+QVovjfYM3QQlRGlgUDtGcsIcG5HrOm7TIOiKW/AI3
kNNJws435VOabSj1rFnh8uB/3GlkAuenwbuJtOrStMp8Ki6KZxNlCd838Tu32aw53GS/IhJJOgsI
47UJzx8ynutBeRE82JMoQnS7HkFVW1FqZd+U/Ld6iMVdPiC9mihD+oV+n9SpfaM435/RlTNKRRMS
C3q9/z6qrj8kG72QqEUrLqHa816b1U4f6CWBIn6LsGJlVskOUD+GOJs6ublYu7ygUEtarrjk7Whn
4nCpwKFFNI7cH9A8c4tjydtp1uAkxQpdxSK2s9Q01qYuLS9mlnSHMhAhqm6nLQ3xlZ1PwylFWXjr
yAkurdTBVMZVOJYXytYHzesfoKp4jR6FcPwmCeaPMZmOpb9x2m5rnwQZ743OH/VuXwa9P7a5WZeX
UcjPcfS5rMiKVQ+p0NlZNdiG1gIEPw+FkwnCm1+Fl/szu7aANNmyZakpgHFfHItONoYg7aTy4jXa
oR0ap+vafSPkG3flqpk5x0JqfFZQWewTbyKnZRVqeQkECrolODuhMQ9jof++P5wVdwly+f/sLG4n
Mwi1HrxDedGMs1xWNMN/kjIo25/yxKUvfwPeNf/acluaM9Xc3JxKv9ti7fy2TeNAq6rLUGfNq5pH
+uc2jy2HqiFyVLlc7CMp2iK5W3MzgCZ4cMydgrf0UUZCqrVU0+qiRcFJbDjcpa1Jv8itxsoH2Ll4
X7VTdhSSLe7KlcmF75uyKgAlKp/aYnIlIApmASvSZdJydBTNT11p5rshi181GlrDxjQcS6ASen9J
b8/+XByQMco7hBzKvLXeHZAYEEKaCHV9GY0KxISUBJ9rXY9e71tZCeZmmVQCOo3sBKncxQ7NylQU
wlRlcOkYn+pg1B+00gp3iqD5UPGI9Ye87IfPkdDSv623wiHm/Xva+Ij5br3eUHwE+SGE69AAoDJ2
PVY9Nps4kaz6olSlbKN9Ts6tsn5I0AmfpxFko9HN/CGeljp50ub7xK8ssrHRPzdwzikkspO8pqnN
ANm6/o68hqqepEl9aclE7AGPNKcpSsuNi39tZd9bWUQanVlRtApJLkJB2+95s0C6NtbN/v6k3h7S
eSxcvLPmGUQNCyse3dx1mDKnUls+Ko0XQeWk/4rk4Oj7vuYEersB8bn1dRiEEAOTILY5L9eTJ5dh
qggWBjVxRNs8kH7JkpfTsl4ZG151/qXFdoE5jDeADHBpRiNcWyLDadDCWDWXuvrdDZ8VhDbTt8rb
8KkrE3hlZX6NvDuAGZnfQSnz5kLqDoUSGArtAKliWA4h4s3UmLaQzNgirFnuDcIRisKUlriPYZRf
ZvDGio4/q9WqC7iZ3imKsiJBHqgbD+EbX7o0sxib3BTZNJQmgHazhgsKMiR0sfv/PERE5frVCP4b
x/pMp0v+j3tkaXdx7U59MSSkiquLpX/uo2Mzvg3R5/v7fvYV7zfHXxPzHBKJUmpYOjRfpTKc1H59
MeLvco34PHBStNj3tLPA5U13jarZ6DZveOu/itJLs3gOwCozxwEp7+vdUk5pVRTeiLtWD5Ebvsnf
9E/hc/fgPWV/DMd/yMkYoUrv1OfEf4iGDZey3KsyjRm4LSrkJIvmss619RG1Qc/zKKuEia39yvrg
HJn6rpS0na5aG6HTDfJ8aWzhrYskkIPUl5qLlZBEOogwBSDll420nXWIbdmTEI8Pw4B3OqnZYOh7
Qc7qwGnaCo5QzdC88OhJVjd3rxdycvLK2jCdJA7pjtNDBLt3RVeL00nWE3A+SqHXiVNO3fTn/j5Z
OhFGAQCUlQLVSFVkyZrFu9LXm2TqLsrYRUeB8s8xHoNHmpCikzdW2dYdt7JE88HmqiWZB4JhceTC
Iu+VNEn6C52B8nOYNsJbPabGWQ/7YO8JXY17KSYSi2LdOUpcCLuiUODx1aPO4XknO/kkn6KiINco
CPI5whihV7rZcbNMQDAvMyGjTpc9URau/Hor+cKoDlAX95eo9Sxbl/NHzarqb8kkVU+JEin2QJpw
X+p5eKZpR3qoECjZAEbeHuEZ/TWX14F/ccsu/HvWZ0qR53J/CXu1fyDt8yJApfBVrYpmHwpD7rah
92b4yotUdFt87H9LkdcHeS4h4fnJpvOqXYLfE3lMqKMrwyXy5dKtEm84aLIyUj4KJocYRTzECi2B
rSR0T9aE2K6edsEJmHexT/2i/xElUfYSN4rsRL0APWei9SQwUHxThtqw4x75xiQo8bNFZTwgklfC
2tTFL9Af9k5jqZ7NgwiS2dzTHF0cP+jhZB06sfNPQqd/rPKyc2j43AvEh3afNqhQZVm+8excuR6o
xkLfC3XzHOMvAXiZH1dJIIbDJbB+trm880fEWIPPyGidzFi+DB5oLPlAIPiRL7x/LFeOyZXpxQ1B
kRg9mhFV3UzWXrTY+1jp0tfBil/q7iEWSLnfN3cT/87bndL73PdORRxu+uvtXhdw3w1iMlykKEKV
TN1FkPqCkHUSWbFzoXGUJj8LBbAVXz1s2L697K9tL/a5mnWtURnZcOmMEXWxksacSd51ybEVfqSe
4ciWtxsz+DvUOj724cEQTQfItJJsQR/XJv3v6wY2WjpLlqGbFYlTVw4V6x21Nl2oInFAR0/fWP8B
cbERfKyNmiuKjyUDQFF6MePGaNVK3U0csEig9uhp0kmrrOrf9xE0j3OORuH9RK/M9bqaSpBaZmQO
Fz3VXrsA5V2VBsHfqgX1y9vGOq5MH0U4FVAn/grfOf/9XaSYG35DEUkfL2FTnsJAsyvzczmeVRpz
xl6wJWt60GrLzdAQDKg7M9bRCuzcONXGrwzgd1Ylx/uftIzF8d08VEk6UMQiMbec43GoPK0ow+ni
eyqv03aoYc0FfhyOXMT3Td0u54yXpJ+CwXN5L1/HFnKeSjal0wUd194OCf73Xq5ku/tWVoIOriLc
Edw3AOVJAizmuNMywQ8r6RL7XbNPkrA5F6Ka24Wp9sd+FOTXkcI9pNC+f/BLxdjRE2/sYNc1d1o3
dUcp8Yyn2Mqzgx+k5XOTJ9LREHvDCaoW9chAapVXCyLfjYB3JS4kUYJr0Uj10mWx5NboimQ0OzNS
LqOf7shYqPtg11p/1NbWi4MG/droRDYag9BghDsIFrOv03zuKrvYSiauuLrrT5lX8t02pS5uCFrK
p+gPupMdgt2l+oG67KHcCnXmUOb6CkXrgzgaUMaseb+kR1GsPu4lJVMuXH92ui8fpF10+KU8eI+Z
E3+8vzFWdjq2ePHhSqG6XbYzTG0u+rqErYb4Pis+I6haWVvwpdtY8a94yQypZfsBDrqeOShSu6CO
UuVSxW/w9x2isd4nPYKSwdbUzW7pZuoI5zS0w+eiwMJSqCil2ei5ckm+6cLJ2JfHMTpm1YGcmvAw
5U5/0iQ73SKbXjnD5EFlGpLAhM3p0OvxRX3IJg0n7VJp+sNYjqqjabG1/+eVwg/P6p8zSsdcMp4r
ch+qQ1yZl0bqqp0RN4k9VtXT1IRbovIre4J991fRBsojItnr4ahyl8iDL5uXSBPCnWaEzU5t1XRn
5dDa3B/UyszRcSoC2IfqjXayxWUmKnWTBpFhXoRS1ZEykU3UOoctZbTVAc2+HApKEHRLK4ZQK00x
COYlrZXq3BGFhtwibfSlQdLk9f6IbmwR987aLOANSKNQ3riePEPwi6QIE+tSy2L+Gnt+rhwEGU10
u6I5b5NK9NYcYBlqugr0xfOmWMRAIe1vZmEYArF+YlvI5Vjed0PpkfY99m1qK/F0GcuDSp+2XpW2
X3lH/tO+EyhL+hto5Zu1ZP9z7rgv6QgCRbxYS6m3tLDuEv91zKG9QMjqTzz5WyIDK0ZgHYeUmBcg
/QbLtJxZoqouWGbw6u43fMfWLy92vShYEtc+v0zE4WxdYzcecIbBvPvs2W+9uzuMps1T+hqD1zH8
gic5a6orfI3hz67hlEumg6KetfhTEbxk/ujI1bMvi4+D7lSmtRE0r30IrQZsF14moI8X21OU0rqO
cMavjRqdgjChiaZqClpjjcyOw60u+xVr5OH4Pw9ByvHLpirBk4QEZobotewmm4MJqLDbiQG07fv7
p27VEFItROFcIGDUrucXn1vEbeVFr6YpPE5Tf7LS6Wdkxo7hb7IhzFN0dccof8VuqCsooCh46V7b
0tJENWmyjV7DKLgMxbd0OordxzY5dsNPjUBR1O1IQvaJVo6JnBloUUoEdoUqfPSfLiSX+yO/IWfA
25CAYS25xSmGW4uhZ2krjbXYxa8jwd8xrKNMsS2rL+yiDx6syMo+DAMq47JF1jqScnqPtTg4953W
PzKVgeNr9WYj9M01zLUhgVee2xNn7t/Za73f7laBKPKgxq9en3xC1tONzXY/ip0tf8orxVHyY0ZZ
meixM8UArvXJTraeSbfh2syiR4JKpOZE6VdaRLyIEiRBgyrYa64/8oR9ieLXMj4G6jk3zrXMNhTA
uYixfX85Vvwxb0AyVPQnk8v8W7d9N3KYuHyTrEr8Svxsh7NSQPGnDbZwUSu+ihuacIM6CMHAcmxd
4IuVBlTyNZTMwSkzkWdnZwq7+2O5gYCztYz/4ezLdhzHgS2/SID25VWb7dyqlJmu7UWorkUbJZGU
RC1ff49qZm7btMZCNbqBbiABh0gGyWDEOSdWyXJI26L7M6DP18tIS8dMLXckSarX6PIdcwvp+7w/
NdbBUBqIDc0BEVDMaCdf64uQu4+C/ATaMuQAhJnKc51WO/v8pu7955OgeYfYbs06mtKq2rlFrbQH
CJbk5M1L3ZNo+Q9rjK3G+8GoCOY09ZX5OBu/0LCzr+b4/pRsTTzC2FXIei1Jy8wzRRkbW7R5nTQT
cMDahCZKVgYN3vtWNk4z6FOs8DB0NUQSUdrSZWk2o1b3dVKjuZXBitO8vC91+abU/2k8wJ6AxA4A
LDJ31yssULsUuWljOpsWba5PfTbtONHWhkAOEnIbKKZhLNK1WmjLaOhFUScczIGgG+0f6TRAd1xp
9jh7Wzse4Etw3DB5uAnkuLUigB8NjDbJfFAh5DLacTUfJztJi9dB/6jM70z9+90OOTyAWDA8oJFk
sWKAX5e6Bjw+qYRuodmkUHxPMU6qfr7vEDcZXexytMzGlY02JJouOwT12mxuzbJJTOO9h5JwoCKh
6J17KBbyV66znWFt3HBX5qSgMuWls5C5aRLVaqHuMRsiHGj/q5ghik+Exx8MN1P+3udhE0kQ1GAM
rKFk0xadlmoLbJbar2UgsWXSwFqS4q+h0Gt0js542FcIFtBCSj7U0rRWTNI1SVYEfenF2hxNZ9DN
GmQRVDyC76/cH20kKVqAOfyLzjV4z7vS2zBt3BLtauo2KcmSPRmFWURpX4mPetdMobq43WHM1Cns
M1QROdXNmHFdDxzFRqeRrJpiE8nroLXQLo0rRhejdZUBor3pBVNJ7RObJnXtEpGH+mhbfpmX7aNa
d9rRS0dI3mXo99XY/RBznFdx4U1zROlcnXhJy6eOFZYvwB44E21xghSTAvzniEM8y5vXimnkwGv0
GRcDio0K68NM0fMHpLbpg4709odu4WjI4gzD4f6UrUe4PGMGiu5o/KIiXeCtZ/DFFcp13Db4Y5vM
Zl0fjFRrYsT8U2A5SDFPNdFiwR1+9siw5/e3iXv4hqmipIUAGfGUHB3ni2d0tYl32wDZBlMLhKYf
3OU0FslkHSpehkxdrzsag+58uj/qjTMfNwrILZC9xFPu5q5V3MVlfdkmo+uCPvVJFDRx1jN5Z59t
HSWXdqQLVLcGvUV39TZJWWxU5+aDaiq+k35xV8lw8U+/pxq+dZZc2pP8vwe/PQP4pk148c0VryOE
6r2HiiDzCO+5P4UbVw1SPwBTrk0TVsjmteO0TpUBTeQ1CdML8yTcApUXF52UR9L/um9pcxKhGIsc
E6S0b7rPpaJuSVNjUKZ4aicrcFEot8sc8no/kOb+DNRYt5cJ1bdGh3Q8GFCI+SCTLi2c4gkEnkLB
AZmHGj1lRe67/Hthvo/64FukjLL66FpV7LZBm+bhiIC79K0jXqV+pTxkQ4AoWy/C3nuaVfJgC/R6
swAvcd/vT82NFud6viLNgvAfa4FKoHSQ97nr5aWHA4+GK1k3AIC05QEC7SxST90X8FvQ+S3nPoi+
b/dNb63KpWX9ev2dYXGL1KrapOndgC523NEqXFD7UdwxpimLVJZ/Ag1uZ0dteTgoaatyLIoY4Lte
m3VZreVGSdvEBS2iE3WQN78L74dN3kvv9f4It47GC1Ny+DnQtuFcx9xa3OC4GqBPp5Hx2bUB9DQW
nUdQx0CPcFLvKcnujFFOu0yoOTVK1+JMnpq3xR78WXuijIZT8YVUP+8PcnMZDRz866ttbf51PZ+V
0QyLLXib5GnhU/ahBQO8+qC6ZaR7xctInlW+l57ZMmlj7YDgA8AZvSuvTeKlpVN7qGiyQB8f0mns
2Fh17WsGMwOST/OjJ6zMR6VeOeTTMh37PG9j5qELxmgsUCe1i5/L6A1hx8z+6GqCHJuUiqOOKz7V
8jq8P0FbVwUkmFDGAUgB96Rx/bXCU1MkFHFLpZMnQMKr65NLwAvOWiWDNCPfAzhvnTzrcwsaPyBg
ggYr2XMXShalpskUn6bgb5n363lx+evSrl0ImYwixa8bbhdr41tVfyXWKU0hxAO9ycPQfhduFlIX
TJXk/jz+IWTJkQYanKCdHZD3aKUtvbMG2ngzNhFN+oVGafUIsaa33vACs3Ajpg9vQ/UTcjn29DDx
V0YG3/u4kMfZIgGeyoj2x8dcPSgVusGND5BEh+T2Q1b6tbKneXOz61FRBhxrTfoDEXLDQVCX0m7z
UqGJ7cyQ62fBlD674qlT1SNry3ck15udm3TrmY0xIN2OOgqKKbI+QW5OneepE2ZGZOKQ8wmPfgJq
EtqWLUHJdfKQ497zJ31ix96y5he9nOtDYQxeiHKgvucjq4fdLBQOA3Cm1uy6DKoxB6YNlUJpYtIs
YtqxY36anRrnoVGC5dVwZnRAfKl+7LjHuvw3VkHL0FGBhKCJIXkmMmRzv7gNTdRCiwGsbyFSkf0k
OfXdzPrF6VQHbHK/VU1cNZOvuNnzOI7BSBfc/sqXDLJsJsuOVPndGWjftCses3VogYwOzAVeuxBl
kz6PorOWrU4DTUY6fkOk6gVKB/kI0637k04hhWJULuBhQjEjZWi7nUzIn3hDnh2sBGo3EP5atb+v
T4XeHRrFbRiFMukCyVA21cg5lm42fPXw3nkamZ2ubJYF3Smxn45CMIilecLoTn1Z6tSfnYw+qmaX
fabNgDI/HEo8TbpJx7V6Bv3w2qi+3l/Rzfj+DwgdhyfoGrKOgl2qGaOmCj/S54fWmk42S/2yQdg7
ZlH9ZtiPeRos3AwgX7UTJWxlJ/C4gCoXIkDIzcvSXxpU89pq0jFfX6pH4rv4x0Dtei8l8f8Z4792
pOuzr6bKKT3YsevfTvqcu2snj1dCvy7cDYBfiDzb19zuxduL9G+vCeySVYZ9lcbB9EqnKSMda5wa
26UAHBGaO07+s95lMewZke4idyIe8te4LfQkW1pfvHfpcza6vuA0LMtjTc7GV8d6qhBvAkgWtghC
lZ1oYQ0Grh0fr0PAfICPAf/lZiGZxVKzn0dchyaJjVq8C3VPtGvDWfASRN8D5ACBAcDmvt5cEBJX
xcRrlmhzHlTgvZDW9EElORX1U55B4M+ZA6Z+atOdsd3Gedd2179fvL3VvBqBr4Rd235c+MOkHUzv
UDqBsQcc21pHZAVXEKkBQqoMkatbw1WarGFJZ3l4O+VDGiiWwcCHzXbR2rfnOAaFax7HIVI+aKd3
PSg+KQMkcjlLGjRxLXrzmaItvLOy+TJcV4weaak86inka73m486Js8ZisrNAshMiR9BHXFFM17ZZ
usxsAjks8QCXhbIAAg1HzW1gD0vfAydzYnMbdjaEesuuI1EzFTxw57E7tR2HOjGaeO9c7TfBBO4y
dLu1TZRHgKqRUxwpTjtrHlWWGI3+BnTsqy0azL/zo7XmU2M2R2faO/nWi0iegzWjB6PQ8cXmuZ4D
SxfQqhhbloiujJwcTSBseprHBGl0nc3hiNAahZiggqJvM6MVaLrsjHnL2UAhW9O0K2fNlD7AGMAX
QfUJzmYPiCyJDc19G5EDGgPujfU2NoeMxIWp9VMuNlDZ1+1SaeiJItrl2zSVCBV+ZyP5nVHtYXF4
wI3xqbC9QDVnf6rqx06YQZY7iF/Uw2wdJ7qH/NoaOwpFGmphqLzcyDIOFfNY5RCWQDrFV4nqoxIr
6F7AuDVsaMKu2Vt06cab5HrYlUnQIgK5nsROxaGjut+p3i9q0iPUCqKdLbWxnZGjA4RtXVATpNxr
WyZTjWIaPJ64qRIxlQaqcBPSc3+qkZ1bhPLetgqEoln1bOfxfeMbZz+w556K7QOODhBT17ZRdWgd
CENyYN3eW/vH7OxEKBvziBwPiFw6wIC4Qte/X7gP1dVmUpeBJ2BQKzoQHcuzTp6zPcDShlNcmZFO
xNwcBmppMMO/GKH5cXi/P0ubPw8MPJAMSMWhPn09Ct7NxrAMC08ISDgqiWZIk6PB138wgtAT2XxU
mKFreG2kU52CUKBuk8XkAcvRIggl+PFvKW0rCQbwmv+1IjkbGzJXmwdY4aHp7xxLm4v972/LVR21
ED16HGAVylrEDlEC1fjN9O9u/l+c6sKOHDNlasHICDtLf3JTCDdl3PfKA632ztkNLMI6W0D5oX0B
zno5da80QzmWrY6tSYB+gHiOIVA/qP1CAQTJ96DUDF3d5oDoMz8L4R7ue8T2fP5rXXI7UjTVyNAg
NUEfnsAwkGK0IYIsoAwAIer7ptZll640UCxwr4MyhJSR/PhpJrNI2450cD5bjQ2mkIOiC6hyA25C
Ro1CC1JX17719bMNQFt03/rW/jKgxQQECq5TNOW6dn3gvVqtBSkomfkruDYxEaW/zO2OlY0kwEqz
BKTrT1slIAKvzSha0w26TbuEFRroj0zEraHH6Nv1aOlD7GXKE62PkEg6efYQlosRW5ZyvD/SPy/7
m4mG1ic6PIIojfrZ9TfoDuSsNJd3CfTDv1L32QKuX1XUaPaIj/aSAxIutFFCa9R93ekan2nsSVmM
Y86zWFjvWr6XjNmcezxwELJCKAzAm+sPylPbbSdoaiegii1W4QsQqPNlJ+Gxjupm1BdGpJnP2hlc
UE10iaIsh9lmvju/GPy7m71qKnRadhZ6b0hrDHtx6bh5qSsEmL1E6SnomUPlz3ZS6+3eptnan+vb
8P9NnRyGEVUpEYt3SZ/6ZvPuuYvf61+a3WNovb1uZw/UVrTGgkqsHO8LlZr5AOp1glcSuhvpUZaf
IPnkd5oZzdbO5G0P6l9jkoMWdWvVVgZjjf3b875m7hlVawPJ4/sbYevAWYvV0OcAVtaW3W5iLYKG
ae4ThveR2vwQ1hcBqOA4HdTqXc8eq/bLfYO3u38FWOKdCawNEs2u/JwvDLHoFprGImpnQTE2YWcx
n4F4AYC9px6rp3JgB6sqfAtIm78lQ0M5eAWkrGw/oMd0maLszllWVC1yW8Q7I6Aree93Qv/bOUVe
FcL1oNkhnITQpbR0WT9b6mLbSFgMr9MpOw127KQHTXk0iAjzPeTqzS6TrEmRBKmUoZpViwKnl2jp
EIxm4TN9D1B9W35bzeAFsnImsHqedD45jZeWqefShCnIwzijzQLisIcpUxUfbzDz42iUIFHgoXms
3aY96IquRC4ZjJjP/SNuS+YjxTOG+Vptv+9SmzMANNn66gceT47YPAiCVrlIaZIHZvWTL+/2nvLc
zc5fB39hQZrjmZTo8lbCQlfgPUmb2MB5SSwffWafjWxnOLeZtmtrcvw2MCvjQwdrhIKCCvlus+wD
NCMLqtZ9Vlvhc2QX+zL3cTowRzven82bp4hkXVpopR8X0i8OTSwlhRymvaRB4dA9uMC6B67OUlgB
dAvFHxw9FoS1pLsBQY4rUozRrQ8LPZbWUShgTp5qlP6cnf24OaG45tEAykbYcUMCN+hcDt5UscSC
jAaI5z8d/sZGLaIV+n+G3NGibh77teYWQbwiuT+ftzm3dahoM4RbA8q3gGFcD7WZISxWc0xobqKn
SfsbnIewNfv33GqTqVSehWM+QHfn1V725D1v7pA/lleeEzjDSCxK8dzStrVmVRlLeqYeeshmKd95
5x0gSHe6P8atHQhQjYYOW2jlBsnX6yGWOYcaEUciRCXoaJ4x1whylwMmgWrizu64dU/sLZBhoHS3
NiuRqxNimIXpthpLyEKWYHKYjaii3+uFvGdFCl3aRrFEX9gsmfQwVXzGwvsTtuGSSE/+kSDEExB1
Ssn/FUJs3G8OS/L3bij9dnL9kRwg/T7nRmCn8cRit34hyqf7dm+6DaLmhPaXiLlXVTBodUgn2dSb
Tql1Bd4yXAdWJkfYa00ImAqVKgeIveioRtslaP/VGI6QLwHXFt2QQIxAdCDIGcBdSDJmnL4aZj5F
vFHfF8hTH2d0SQ1GdazjWmExS1VERab62ppZ/lzNjgGRJTJCKcYUccFdSHU6Ct9xjPXLr0+UdWTY
4Ci4QlNN5jEtCxOuQXKkUAwelTyPQG6JW0iRf0T+b0Bna18fRHR/Om9PsUubtkyyRMso9OBaMp4o
n+tz9c37NPg13gw759eWM6Ig79kQdEXhVH6rWCA5VG5NkfZAv8RAqFAj6BeV7bwNbtRVV9eAijsY
RsCb4F20fsZFuK40vIWwUcsT3XrMcvJ5mrsAaOxVGh/Jo0NPy9BWPMipjaGKftBZtrzkC0iSaE3l
Fj8Mu4avgATXBhTZ3op8oCOUCFDIpuzL/Vm/PdbWDwW9FR0nEIvL92Nl1BSl/ZondfW2TI/ZOQUv
T9sh299e+TCCiGRVmoWYpkxAB1xhWjwXGTk9/cj65aksRDDk5gMyzqGX7ygr3J6fMLaqAEI6R7PR
uON66pvUg+5LxZGecwBsqthRLVOEVnv9JTbNoEwI+vVa/JGLI3mPDap3Kk96yByFS+sWKPgY6hHa
CnvSzpvTh3csauvAWiJhdz0ibkAoajI1nnT6Q+GpkOU65mCSkexz1u9M3tbGR8UHqiEgr6MQIx2l
RcFYVkKNKxkK5We99nHAy3n0VQ5oh4ZMuUo/q2wPTLppFMUfkJCAnAZj7Hp87dJmoDggJ+QMhzSF
Zq0ofIi7tYGBGKZ2DtXw877T3zKWsT1xs/5fi7b8blIXtdWVxoZDHrQTUcLPRmDGc1yFwk/DNpgC
NAuI+MF4c4N055jbWsxL05J7pqPd03pRsJhKqrxZHvuea31IOat9px4bCGwY7k6Ba9Mk2lggS4Sj
CKHi9fxyh2VNueZnWHUyI4IjvNfAyThk9S7V8Sbvj4mFxigknSF9szrrtSn0W9FQNkRSZJ6+FQi2
g9KM9coONeuUu1bM1FeP7/XNuVHGXw9b9F1YtU1xviCkuTZKsw4ZzyLvEksL22/s3J7nc/khPSmB
E0FB94uuhM6eOubWPQLwJF6/CLzRk0Wy6eZ6b2gt6xKgLgC26UPtb8Va/4wKRyYUapA6B0HqelQ1
z9rG1KYOoe5r2XybuiMBN8LLIzDBozxrAjPfSzJtXcGQcASKCVYR2ayOdHFruUpVmjM3kDfLrAfn
S9kOB+2VQNMZQjSf8GTciTL2zK1/vzDXZWRw0tTsErWb/RSdYwSD1FLVfOfGs6Y/UuQx7u/7TYMo
raL8B5LGDWKKZK2jDFTrUJWyljhzK3T4RuP0Q9U09dEbpz5qe9TFUnQG3DlXt24LRIhroga1VTyu
r4fqcqOEsqGNme2GNSDNuzhzyjpss56E9we55Zkr6WqVHUEpV1bDFTmbZp4WfULmlkX9qDe+k+HW
uG9lK264tLJ+xcXaGdqiVapX9olNUr8orcjMX7PsbDK+s2abhnDJrtguyNDK1Ta7F5bXp0OfcJUF
upKHhjgX2ufe2zO0MW9oYeuthDFg4aEwdj2ignq86p1cJHpdLpFaDc2Lk2bVDnhjwxEQZOG1jkah
KxpZOiAFScc8E2gLgXP+DAxQsuTovmnlh/vLs2EGSbmVBAfxH/DppTdXTRqPG9TpE1E0PsrqPmbN
0PaEpDYuFmCAQW1FEzY4g0whFaqZzl5RD0luo2G8MjRlQMfutwC8Mq5BQnyio93tHBqbI0PiDNHb
mp6SuftVWesaU3LYLP7p8w9G/aIUOw+7DZfDJYLaLmQloWbiSscgpGu7yQXgLelUFMLIaOmhQoEf
HdDYMOwASdtx8Q3PMwDywHMf1VhI3Eo+AfiQN+u5NSRN57F47u0FKkmQYb3vEluLhT0E+WPUS1G3
llzCShcntatxQJYIIl8pf2oXKzBeNUZjlzSv941tvclBEsORho2E1LB8lXRUqHlWWGPi1dr0kve1
FXoK1xOwMa2jgvdskDMPyqBM0WOiFvqD0G0R8wpKXPe/ZGvYqEmB4YzgZ9V+ut7WzCxR53bKMdF6
uzmYCnDxXJtCu2/edbv6MMO9dzx0IysPiB1ycaB6g1MGUd1rk15Hu84zFZHYS4G7EwjVkGtFEXu0
6lHrpO3L0DdqiNhCecF9Qx/rzEPKQgVpRHWUvW7qG9H11ddIV4+CZNIkRlskU6/S0GjTPhK2pwQQ
j2rCqTKKh4Ea4PEN3fCgiWwPWbRx5wJVhGACWOVV8FMy77G+aOu6HpMGF63D3W9O99zXdrD0vxe2
HPNU3WtTvzngC4vSQQ4ipocm27BIcrTCEl/ZuUr5cWVSQdjPeZrzz/c9bOO4QNoV7GtkBVHplS/c
FoyDJrXbKVkg59skozf56Yzcz15D942Tz0SODrRmkPZvOXeGIywLfSmmpIQ8+oAOeKjKPTTal/uj
2bCCUq4J7pIF2hG0Pq+d1wXujhN9nBNuOU+GAq5xZpJI6bs9rZyNUw+3LdrrAkMJQrCcUFXHPlug
DrckpbCVB/TZ6EJGdbYTeN1aWYEOHrwPty7+K+1FZo8zg9isSJSiBUCT++YenOx2wmABeFo8XkFN
QS7jesJYnilZlsLduplFHgMzwnHKAP2D946V9WV4nZRbDSEGAqwAsZ0qGaoQlgpt6sdEnZ8VI39i
LYQZl/J1LfTpPl2+NvmvdPwxjHsy3bcOjirV+g5x0XcMF6L01jELopsp6aZk+lF4kQDqaQg1Y+cS
3JrGlU1kI/WNBbOkXWtkItdAq50SPjN06O5BYm6D3v1937s33AFAfBRJ0NIJ+s1y66pOKOhHjtbo
iZp9oLT0h+Wf+wZujzu4Apgq+HW0qMEz49obNCFKbjeZmnCnHSNaqiZyKPb0Eei+sKnX5odoBBZN
o1Xv3Lhbhl1kNfF6A+oOF8+1YaezNFIthQqov+vzObYnNENTgkkNCgFsAtnT3t5YL9R/sVLgwyLT
KTPACjetRlPkS8KmwVfHo10Jf5oP92dz3Z2Sy4PNhJwhDoqVaybt3gopKpwJ9ZK087Hu/skNM6jQ
lxsvKKvdMbXh5Gv/KYR90F6HILmUl5lpM42GxxcwNdx4IuJ1Ge1wRLNAR1lO90e14YQmGmEi/YwJ
hBa2FJIgH8zdQhVqImriBc6g5iHnbK8B88YCoT4HmjT2LB71cg4/dQgas3iTmmT1GDQkWTIWOHuq
Xas7SwsEBDwUf+HzECGTO1dXBVf6VDHUhNXRvHxQKjdAKyh0Lj8YBlRc6zTS1e/3Z29joSA0CP16
iJJBr0heKGDB06qyFDUZJgvtmLoaesLluPiVzU595ak7i7XhgiipQs8N2mTohyILVqQaM01mMy2p
Xzg6oDHHiVPt0QWeaWr2lD62bEGMR7dwBCJXIINi2kH3aJfaWoJMfFFMYTcVQVHlH6j+OL7dn8Vb
3RgIfkDsAM0ITA/FXFkPz5i1oeSk0xOqmId0es6VDHp/3Lch1EnVf+bOh4Y+BGK02GzaZyLSSM2b
aBnpaci1F5qJWE29z/c/auMMu/wmWdJzsECebSeqJxUtoqUIpzRW7IfePNTueTD7vQv1Nlm5pteQ
XUPSEKsrczSn3F1Q1q3URLGPJKv91HgvOAmhxebUL5VyRpEXTM34/hg3Nj+uBzQVWzu33vbFLlpu
jr3TaElfz7k/OmICZTY1dk6zDU+6srJuoov0jFObwlm6UkvWcbUWmFtaj6YzS5Dps2+UO6pyW9aQ
UMc86nj5gCt6ba1GyiuvmNCSToMYPQ309Bm04KkP627HQzY2//quMtZn1Srqsh56F+PSrYqqaWZq
ScGdyCpFhX4FpYDKOiCsDdlLZ2/4I1InOk4bbwV7y6UkZo3NaM2plnhjF6Z29gK9jtJ618Q3TUGP
uzG57xobD0fEj+AUQZYQNVdEXNejG7lTkYYANaEjocbE+9L+Npo+aLT5ZFnR1Cqxm0KsunryKu9J
pHsK+xtlkTV+RSIXly0iZvnKKJ2e2G7GsP/qn3OZfZ4h9YjmKSeltx+oY/gzYEgVNw6InOJSU793
0xxktjixNoG84bmI8yf6Csb5/Wm51cXFsYs5WdW00EsI6389LQNBeyjmIHnQ9jw0CGyaH7mbaGNM
3K9lmUdI/bsoVFW/Bs/PQJ3ggGmTs4Cidaf+gsD6UwmOWertfdgGGmX9MIB8AS30INAkrRcBsiED
ZAzzhcfLjO5OZTaHZUF9xxmibHD92YTAC5kP3W5ntY1jxEGogjwvivQApUjhisZGYvbuqCfDgAa4
QhEMyHRlr8qxtd1AyIIoFMReVhLp9cyPo6U1gC/pick+TWMZWt2CVIYRp82eWtrGEbL+PoDhwIbd
nsVdWRi5a9R60ixGWNVZCLQLpH4yv4D4DnWj+y61bQ1RsqsjZMZj93pcdTYZ0DvBwtWl68TMwrMm
AxU2niBA6k9IWfxWxrz5+0gC3WQh5IVC1R/k/bXRwrar3HFmHaCKT1bjhIBHR4PyPPbDwW72sj4b
GEPcLniSInxe3zuyFInJ86FHB3s90ZQlatFGcoCGjJ0Z0aLOIYQUgtSmR7t4yYrvHi0fhvEn1Y6j
AQmSedzZwFtehMQIpAnw/gb5VJrtyR41tuiLnrjzyes+j+K9dN7mve4Tm1ZMpCwckPBx40inhCZm
z5l6iGSrJfmoienZ4HV7sNz+n9Sz98Aqt5h3nEkrswmSe6hL3FC2Zrus2wonVlJ3yHzzg1fFQITH
Vlc9TGr3lhWvjfhBvagfTH/x1EgnfUhqB//vhA7bY2pujB07FGrUIC4jNSC3t1uacWrKhphJWx+8
aYRIUO1b0zt0rO7vm1vyCHBil4akSc5Sy2jIVMGQ+aiMQKhkVTgPaO3uTU9GU73N7it0Tbh2anQ0
s1rIp7pTdjqzbbxrQNFGoIF7Ga8b+eFZOmKhkFMwk6VJs6joW3FMS64GrQk6wf3hbhyyl6ZkcAza
ihcqKyczqVv1SZnIewUVxfsmtlZu5aYA7wf4Jt6d0qEAAX1aF6aZqE1vvXY6Srz12CqnCT3bY3O/
CrBlD0uITBJeheCXSvYa9FuzRuyeRMxNxK0+tJ0ztcww63cKXVtzd2lo/ZCLSE0b1KrEeYC5Y1CI
aQp/dJP7U7flCNjqwErihAOJYP2CCwvuwImY9M5KUAxiaEbuADa9A1za2uYoAPxrQ5outIiijlpz
CwamaKZB3p08pXrU0i6e1RPVgSVe6ItHwmH66FniYeAf6HAe1ZiD9HJ/uFsrd/kp0oSqq3x5DfQE
bkgStXoXrJNaoCWLt3frb04sLikE8uiuAJzc9cTOVjfjzYiJJQRaYA2EoM56uZOX3Yp1kchGVIdK
9apNIRnxbMYgAOBYSVr3hPiV1iHOpBZSmw4XYZsa2ZOuiVdh1g4B2r04GSkoKe3g0CfXzPdoBpuT
i4sZzFgoFN8I9FpeY7SNSK1kGg7N8Ci6J+u867B7RqR7EMp16cwgd5i0OtpkLY9p/pGkZfDf1u9i
MFIqsBiAsVOFZyW8on5dfjOhmCiUnWhm00kujEhJLGTS6qJCCw5IWBz0CS1BXtHh577Hbx0hKMH+
76JIG7wdsibLOcaBuerMH6P714xo3GZYcXQz8yA0oslXSeoBYqN63E5y7wfXFsBBvy7GgFfr7/sD
2Vh4FFL+HO8QzryRNEkhliUKs4GdHNJVHboZRej/yKO2KtgzqGN749pK7qzZUtSiQPUEkk/yAId2
PS/Vwk5G9aveobmO8+KMj03XvJA8C2yI4Vaz/bGwD6Xt15ZzdPuTOJsV9JKiZk/keXPwyC+t0Qm6
78opwsFsl7KB5luS4vVWt68KT0OHv3jzHtdjw13QvfdfQ9L2GvjgUgA84C525qPyCjnvvw894ChI
2gBDhEy7XEKvUMBXl3RdR33yaYm0OjBn6et/cJYLI5LXWyueNM+YnXD9aXaenPoR0injX7PLISYM
TA0ytqiKA5EiWYFCcu+mdLDX7YsyvY/9C+3ynStrAwUAK+srREXFBZDu9R12cUUL2ufWjFxHwkg5
P41WelagXxYKBrCXQxoVGvoeZAbxWqInTbjuoVoqiI0Dk1XF92d147jCu1IHXAVXzQo0vf4SA2jd
uRXESTTv7Fho3G3HbLdQtmlkbX8H2RkA9uTgai7GaWRO7yDlfoLek6E/pt3H++PY2k0gHPyvCXkc
Q0YrrYUJz0CGLde+D/TLQMB90XYg7HuGpKXLtXwCmYY5icG/VrkbLuKcDYkY9srAe3bkOEBJbdUd
BtjpTstovdXZ/EKL4pdQdwLSvcWRni5W4xLB09aBx4PaOvld7qK5ze/7y7NjRH4xFONIUq2lTlKq
KDWDfiyKhzoN7xtZp+S66ILcJwrAeAChhAN3vvZlZ+hTm8we0pLorxrh3NMDu5qNiLeLFxRgbeRF
lh9zt9/Lh/6p9F5aRiyIigEemKjHIUkoV64I+t+2U58uZ+vDMvhpGrlo2OOTN/IkjssXhR26T+4J
aN/H2g3s5+65NA/TFDoWlOAgKPDQQ2KNRp/yuIYMcjIc/25a/nwckAQrxNlBplDypKydVIcUQj2n
zObBKFBRa7XK9inNFV+fUupXy6D6xaSw6L7lG5211TTwuqi2gQmE/Kl033roLg81+FE956WvJ4v7
OkFE4fv8j/PAq4OnxQVEhH5PSGQFBpqEvhTvebETK8mO9+cLgLBBQhCKJGDtXPuEiY7oVVU46plY
ZMRmrWdfZ5oT0FTkO5HfDd56tYWDFIlHoBhxpEp3h2qxIZ+6Vj2Hrf+N+d++DNG37gv1H+jh/rze
MKxkS5KndwOIwYZaq+faF6HlV37rr/83REClHO2D54NJFTDfCONC+A+N/9E6DIU/vM/hzr7eXOHL
MUvzWxAHGt0WvuRL++cjnjX/dPjoL0EXPj2UQbPbjWY9juStdmlQOn9pn7G+Mf6PwT50/FAIP2TB
Oj4RZUEQgFO2d11vOdGlTWkHlV2mGxm6jZ0fn+N//vFeDg9ZGKj+23HnKL5JI8nrKp3FxegMw0qX
Pz+KOFweaWyegjoUz+FOimDTVVFSBARx5TZZsvi/VdbUFai1nlsfUvLfch7xz8tr1fp26geznw/h
z/LXfaeVT+d1bKteKY4B1KiRjrzeiaRMIa7STeo5tpRAe1WW4CHR91Rc9oxIK2XrAruQwAg5ef70
BHk2AcUB39u5aW4eEvJgpIUiaMs14RmunpkZt5/JV/PkfgJoOf8AmQEnIo9t6ztFAGHr3o1yxzf/
i6PY6HwHUbCVvyJfdWMLGHM9j/9D2nUtN44s2S9CBLx5rYKjE0lRkHtBSOoWvPf4+j1Q7L1DQggi
dnb6ZWI6holyWVmZJ8/hHD0heP5HIilEMsSm+vrg0GgtKJ4c1/zMgStQQRkTYFwUBm6XDikJVUVf
5eAwGQdytx2XsOb9zfGLIXya0GsTM49WKNDqHBlhcMaLG5Hn6OPd5Ii5KXctGR8BeiLaASw8KXkw
bBsgJfJnxf50E90b4syPZRGDDlp0eTjgwCiNhOjvT4GRWaoeWFG3lWEZzsVm4FtcQ/qzxv6+NsGz
s8FyfZfEqjQ4edw/qHJmN0y1puYwjeDeCGdHA8RmMo9K6uDwnulXtcGyGzUvzMotnu7P5aKhn35G
gKCADZmdDan0JXEUwtHhfAea0Vr9nY2muNY9/cNgOx8PKg1gv5gaGqGAfrspoRbeJ5nqDs6zQHAP
cK8DfS1f9dcjR556klDOI4/dW0ANIyfUJ8Pu4lQnuuayl66G66+YrRzo6ZKwDJnBmXrvpQMj77o1
6oml+bw2MVu4OOCSIkmxcBB3IBHIM4VuIGWzH/k1ybNf79LpFE6svFD8EOWJ7/B2TutA4LM+DUYn
3Eivic3twF0SfiabJCcxJKE+72+UxbD5ytyckU4qOtWPIkxe25CG7g69r/e6meqbjFoK3Rudbjhv
7vHlCwGbYXxczuDhWtmsv2rVsyHP2eG7JPAScfRHhx8OhdJCiP3MqqAjH0nXcESqPpD7YaJgDWOz
sKiga8D1C3eqTd1ytzMNil8vijh1dJIH+RkINM5stkq5y8xw3ECS9iEkDNT19hEEYb2VcOYXdTiG
DIUzKPKAHAtEgHPcqhKDGCAsGtZpvY+ev2TxC4hFcU6JOH4kQW2N3clHvc6PxEsdtJuQca0COUbl
tZFIldToxLYLV0/qj8LPdMn7lsaRsO/398bP02B2vBEmoGCF/OPURzjbiuMox3yE/mhHPBxeOQTU
O9wL/Vdv4r0SI1bJSj198ChP6MXTz8/3rS/timvrP39/laAZPHCxVOkwOn21bR47hSTKC8uYvYBG
NR2nj1lZk19p/2lNcLmi0MVOr8h5HibN1LZtOXl03B7s0tCK8TTDDVzQDz6A/KYVfQglyFv2KeEN
XlgjaPpVFP+xzqECj4gQilBzUrZQZoPGr5nRabaV8dqbejZYMWOA4ple9LYja/Rsi6srXBmcuc1x
QC+6Cuoppy8kkgPOUHc0azMQQ+j9ZwNWLTWmZQp+tPbL84CreWC4IzPR2euebHWiVQaG1iBboYGA
dOVoTqbnGw+Jb0gpgLIdPeyzSEQGL0fNJDU+jSPvKpjaPqpoJV+6aALY3WnNFWReZybK2g21ssUB
TAjIDkZbc/rn2Lm/hZfeiDIu3/8amd2PEXActczDCDTJdZ5mFBkXC45Vpro5mvk+3Uh7s5OBfNOx
oWoLLqC4+Ft2lx4Ccy0Hsby/0Q6H9DtAhehYvPV3Ape3vKfkrOMp4lfYBAZfbcouMpj4W3Sf5M4M
mb8NZO65jqSSfn8qlp5VSLWCRR5RCYA08348JUv7UBgL1ul6hvTNa0DYhqXQuozibdND3TPuiJ9y
ZgaZGSZ/jsOV5OTScwFNEBPpIQC6wCfNtnsTj+Cr8rEWbnhp5Nc8P8tW86x61PdN8Um8CD247ysW
FOdWBZIyqP81R/SYrDiZyWXOdzZ63SeFMrjVX9QMcAK5HMQy60DWRmBPxXOp6cGm8nWx1MthJU+6
EBgBhox8E/jG0dc77+xV1GoUu9jjHE5F/QTnSBBJU628g5Zu0Wsjs0tiKAq+D1sY0Sqrl5/DkoAZ
O2lfV/bPHBA7uccrM/MLM2qLihcZBvtnUKiivdXtcxLufP+sSoe4N9ouI9zmvs3F6QMYAbT0CKGF
OVFw1iuQnx19zhF4Q3tovZWf/yXt9jOkf35/PqQasNS+YTPeETwPTKMVKwZnIIJz3vRYOU6hsDxC
IQbgmfGD68oEbNvIfxKvBe25HuKp2BNRa3EziV4QaGY35LERSm4fk07D+9tIGyAxeyGrcIOBCwj0
EXWDFw0kaqA1yKoFdF5zt4bKRNIx0R8IozXvPiqeQOiUI24EpJTA+IxmNfWjHoZRAR3QEEGvvuq4
1OKktqspwBlIsY4MHsI0zRPpyLaITYxEiMXnjEtVUR8AXK9QxgMUxsqHEZh4eZRiqEsXzGvZlX1v
3l+yxaBhApD875oJMx9XtVmiJUCBO3oNOARR7MRKkJUaKQDNqXXf2NKDGUnGf4zxtw6V7YShYNqQ
c8o9p5sVbfV4M5qBrf41eVofx0ee1A/DXjVZ3d81TyGJV5AKv+Cn8y00q3Q3oAGXpWLaouxJZQwG
9NzVURL2RWzk48ljjT63VShlxqXJFq/oEdRbOdVF9zz4ZlS3RqqetHiNp3N6DP3ycVfTMr20rwI3
H2qDRSbDI8SVAcfDjjR2X3hS2Penf+kGv5792Q0+VFDdGXKY8QYSCnvFN1rNEpBpSqqVk7oYraPP
DFzhCIdBSTSbZg16UpCvwUJLRGppgKzuLnhuN42VwKGGpNize9EG6Zsdb8Nz95nTuJgyzqtJ0Gn3
/p7Zf75jNrNR7qcZ6yack7R6faqhn7VT9+lIDKqWL/dndzEenYAHU983B87ymS3Wj/tmyFLOYQdD
trzY5qAjyena2Xvdul/VMR9pcllZ0sUQ5drobE3dsUiGQc44x98gKgMhlTxNMdDLla4eW6fMTSiO
3x/o4v0FRDnaLKZGGm0Wo/GeD43iOueQ9eK3GahIK4P/v5J7/BzTKxuz2MPz8irJOdhgBMqe5dRg
UyfTM4Cwh5WwdvHOAlYPtxXea2gOuj17WLNUqtDO76ix5cafkrxjs5WoYrrQf21C0Iax6ElDS+R8
wuoMirw9notOlhno9EVZKfT2uUzYEwRxAmnl7K1Zm03d4HtNLGSwVrpWrxD+6E5pkKiml7WmtEV/
cjWuya1duS12rCOPb2FJjfUaIbB/KkKjbT+Bpbi/45b8IxrSJuIcEK2iwfjWEF8Onl8jbHKC78gj
plwHhAvfMhYq2PK/uQ+vbc0GlSEz1qVNyTvjkUUwoQWE4b4EKKdrkHk8ltt8LauytAGvDU7reTWL
chNIyqDBYCS2kEayBek1/nt//pa2xJWJecpKHbk2A+8Y7zRUTIxx/97u0meV0/2V/MeiN7o2NAsm
8q5vB3C08o5UjBvGUyGB+ezywBB/jFizwnvoxUtzKfyG9IG8su8XI5lr47PgQu0zcLFkKe/42nZ0
oWwCcBY2CEnPKQ3ylTO9OtTZDedqfQWCZAy1Ah18TbN44+Unptrm+yB7HNmexrUZNHa11luxeM2g
igJV6qltCl2nt/tFrMQi4dHr5yTQ3piyO7qqoK3fLvNj/wQZ53TT156h5jpITmRzXMP/L1Xh0A0N
nJEAJmcoss4OCF9ljIszikRcTcv6kuZ00KEVbAjZlgstVt5X4qYXde2kBSsPp6Xs+Y3p2VFh+KGs
azxYHenLjGzJHDc4nuWeIaMemyZDXbR0goWYuhvlLNqZT+Itv+NZwuMPYzGWuB9BVYi0wf3jtXQh
/jMjQAvdrkgoVUmH5DTroG5AkH49Kyu5gKXzOwHVoLOOTgXAAm4NeEyR925Xcg5aOgcrh9ZsDrgQ
9Z6QdF0JkBfTDpBNQj8EsjBoIJst75BJdeyJPWJRnft09YeablFBOrt0TVlsaVC4PFCdA7UK9PRm
Bwi8VnHkdRznAHnSRcD9a5kOBLjRtdHUQU2C+hTnq3Qu01TN72Kgy0EEBCQlVMJnwUvuKmw75Coe
33YCwQwgF43qJD27JDkZ0WWX7dZi+6XyBDTLQPeIiElDxWdmsUXv9DhEGudEZFfuD50VK6QwqaeL
j/e34aJnQDlSgloOBofOw9ttAmmWyPcLl3OC4b1j/jLKpvP+yNUmNXKrDCkPRhrWKEsavIXdruBW
LunF9byyPhsnI1aD5maTdXnXZJb4UXgvkbopvaOErPCa6t7SC0OZGggRuuERD37l28H2QYW/GgLe
GYAzpDzg/BopxlchNcD1TqoIeSKjPKSRnXxVhXEB7UmGhFmW29KGQ7u39516AHqMb/fXYGF7AbIz
AZFRDAEP1OwCrEaIr2UqNzjQNSdjAZogqJjeN7F0Qm9szO65ZkhamUcbqQPmJbNjElNkxL1cOV1j
9+Uh9A49o/uQHsyzzsyKI1f+v79gdnTTcuCbMULdOxuMoGqtEmy3cSUaPaIzsPnXrrdrC4GAnYhU
XW+KWrIpqhWM1OJMczwy0QAU4C0y225oyq76pmcHZxDa9x5szUwYrizmL+JfvEJUZGD/a2MWd6oK
wH/FiJkerMEK9/7G31TG+9Ej+GPVpH9EcmkjHmXytr1AEly/v9BL9QaYh44YwAs/5/p2i4eNxPVx
jwL76+H90yMZZWhi1XZELRT2Hdy7pCOV7VvnNYHtae5mTvLa8LzON9TAaUBraHCa0arkB6X56NLX
WF55ea1ZmZ0VFVSxXVtiF0EsDhJ1RXOqEtUeQ6Tc2IYx/9Vkashog0UPjnh2anL/P5PZ0Fo/HI6p
WVngJSCPBLP5ppJmU5iX85+1tuKlbYqHH1BJGq7vX1rlYc9KA/T/gCuQt5H3yMtr7QE/jm6+WFcW
5sE9J/RomBNhISHdQNWDbKHjhhyfsDljEj5rB+3Q05p8JbTHvg1IqvNGv/HpE8oqf18Is60tiXIU
2XXKCKRby9//JH3vfd9smZm4lrw0wPcBbIf8IrJ+sRmamZUd3JO7SahlPDihEZmllZhQLiMp7Qhj
phRBx/0tsHQT4/X437WYs38kaqcB9jCODvCGIgXk+h16pYfxYQj/zWa7tjRzkLJSclWhoQ6cYMjV
NOkYsrrxQUkMUM6bhxrlBVEiujismN4f5U8weG++px159Z6M4E0STf6x/f4E/npSAGbpb8BIjH/D
ovfk9NWYudGS2v67f4FyFrkg1UuheqdXu1WU0OJ1hQIO0M0o3KM3Z/Y9olgJguuPA+aifMoiOzur
elc+iMIl4Tg9MFO01kcDVTb352HpOQjWs3/szqKhVJYatY5hl7cgLP9a/XU1QhPTXvHSq3YmN3c1
323QCZ0HRWbEd7XJbnX0I1CnI39WhrPkLUHiACo81CHx7poNp3WFgAcBGgsz0tfx+FRYG8hLhvr4
nKW4B2z3YeW1tXhcri3OBjZ6qBlwHSwW+SmVaoD1aBcjnbiR9HbvHzTpAf1uK6NcKFqBqgJJahQ9
p6bW2Y3LsKIM1WpAIQ+tjtTfexBZHtTOSBPRNdqAxYW7tjV76QTIC6t8NODZ1pDDa6eCK1wZD7oh
rfWX/9RQ5kdyIr4C5QVCQkQrt1tE9QdXKzoOGGtWpY1VKHvQCp64bbKxyCPam4hZmfQ7Pageia3z
Tnh6Fh+eNT2r4ArXVnU6br+/BXlISASAlGR+t4fVOKaciFEfwlfvrFBuS2sL3DXkG4d/ZdP+UHrd
Mzbz/Z0ChlyvnJZzN5qf7+Z7Y3WWujWxdR8fNdqSeHd6+mu8GB8FfSmt3ompHRua7l3W35u/CFGm
aA4JWBZNsGiVluYYia5Xo1hjUAuoWzHdDVGil1oMxSagdowKyPotRPZ8XRv77MgyHi4rd1B2USpn
z4GcshsJpTkrZEfloc2CGP9b3lnCKCrHCv+g2c7TVjzYYvw3iW3ibQzlZnz27bZhxsDPR+jUIq+g
u5bCErGjLquHto67Uducs89vRrd30qYhKl1Du0wnbb50YEQHf9oU//4CWxdprvpdhgx8NRoj9ylw
TwNj+gRNvStnfs3QtGGv/KcaglzYRbLfaRXnXWxyUNydc0xozq0YWgznr4c0m89QFjIMCWkUJSX6
6w7xSIPSr1G+oXlIMpBTkdCVcFJ3UPtmyB/7ecW3LZ28qXN0qplAhXu+nEnZal6cwHxeepAIO0jC
XzGMSBMEVGS+Xei+sAwV2wIVR1LlW84zInF8uv8Ri3sK+QE0z6FqDfDszKnXae7GalRzTupZ0W4k
2sdLZVq1R06WYXhvD9vtWXmD14Gi5n3L3MIFpk1nDwVs0ExjT83WOWEEZSwBHmy2ETkg7dIZ44D5
LpFgOgunhqyEe0vLrSHpgrTLNOm/2Ln7SI1FiKFwzk7woSNEXsrvFD0eOXkgKIWkVNOLXUqFzbNt
3x/qNJLZ0ZkYtPHQALwNbBAzd1/08D9CybNO2pla+l54X3W3hxB0A3y9EOotv1YfmTbuPYOzIyTx
qaT2SLQ54ReXHRSu1GV1Dey3cEzx0EZTLJTkRBkO6Xb5Ep5l5KyAjaQ9DK0x0mDU03qNomHNymx7
inJW5X4AK2NFve0xOEc2awiE++I18Nfpso070U66ZzY3VrbLUl57yiQgRQfuIrTSzu6qQPYheNHC
26qgYvDUi8bts8RIIgPAkqJv9BJCff1fBapaDI0rJ/u8v2kW4FZwDtwPZdIUtc6pZ4Nc5JJ2rHlg
R/mz8jVBMSLD4pQH9hX8azZQCJXhGuPpvtkFQMSt2dm6jqLPpGoGs1D0kQdP51OA6g6aqXZ22RIV
XY+5Ymo6PiHxP6RHFnkOSRf37bMW6UW5Ep389hH4GH6ikACVIVIes5PTel0V4S3LI/zbBMTfrRVt
pv//9qDc/v7soCCFLnRxM2KwYLmRlY0Y+BSpRSqNu7S8iJCoZ6uDFurFsMnGQ92u7bHfB/XW/myy
kYQAmc80PhD3ZS/9qZKe3Eh3k8fI/Rg/IvmodFT5k5GBAL96f6EXwt1b27OjlStDKxQSxh7HFDWr
tsoJk536l6KyS+CkDbFaKyVMAfSv2QYdDoj90WAKZZVbl9Hw9RBJBXLtQlTHQGuyLTiTlCZGA6XS
yeIlcnn20lRBq0PIC/z1XepLAonLSJYJROcBLWwTSRigsKEGuzGJ8pwMftd/RmM3fGRsMv7JFA9c
pfcn6rcLwjxdffXsWTAOYEjWZCCESqgSspVsC8BtR/5O6itoTa6ptCzsCDQtTLjdCev5S+6G4+pc
zdAs5QTSi1hs1PApacz7A/p9HaEpf9IuA5YTVARzXEoTq52QDu2EgUmAZozpUFQbxo90JX8WYr2L
E5playmQ38EO0l0Ar4KHQ/qRbb5de0VrtKYBM7kzRmVo+Un80bf+mlbmQkwBK5C2mziaIScypxRO
OzHx3MDnHbkCvD/eViUJxEMDRpkods22BTdXVY662phB8gou1CY5J2lBpPBrDVu1UHzBpwjgA8EV
At2ROVe0V0UNWJMT3nEP+VNBC10yNsE231W6oZLRSEUirMRyCyVomMTOwX0M5V6UHW7nmPHVoWEl
lOqGc0Yq5IYTKurcQ08fIl36F/EbstBoyEYFEg3rWNhba3g0KUrQxQARxLiJAGPM/7AfPE1oQFWO
uD5pXmX8x8fuZY2XeOHlhmokZhaIIx59g/O5DQYZ8loIPhw/I6hjDSSw3U29Ux5qJG93tbH9W2wA
u3fwdFx5gy24sGvLP7fn1eMEbZlJ7PG54HAtmIlzi+3A6AXopjHGuuuveJ61cfKzEIThR7CFMRgn
+53rxYOgb7xtQtEN6h5LQ0R7mIsEYm1FPinW6mmLR+lqjn8eDlcjrdVRTNwItvNTXxMQJ+neTkDP
HWV9g0KBttlhfmny8i9SPjeLO4+Wa0Tw0GKBYSXXow+Rxkep30uUfUKAEYcrAcbSLYi8EpgLkRpE
s9hcGCitkVxTtR4IlX7Xt7TVyB9PMnNNBza68z/Gag0Ss+TgrwzOGXP4kdNGv21x7QLAP5CeJzzi
2D1a3KVtt/9wX7Yx3iBrr/c1q7OdhER3Xxc9rPbJnk1p1ViN/K9GBtoIUHrAyf8iuGU6vqmjUADe
hn+uGXEDGSm95kIi8U4hEJXZJKz6zqXflWvGvMmHNuPa3ZqC0MLlJoE7GFBT3KLgEJz+/mrbxn6U
5WyQCk5H+0382Ww8E/O5Fjvx+JVZJHNtZb6IedbH6D+EFfGQEPG916Gl9l68ZhuU8dcS+AvvVtz3
eLhObe5g2Zw/0Yca10ws/wxJT2yxRkhO+0f16av7Ur8cnmgckXf8YTyi4dc3hZyIj+naa2/B7918
wyx066tRijIJ3xCh/QY8JMFJ2EL0uvv012SLF95dt8Od3StBzIZKMw33OBL5j+VZ5IUI2+/M0Oxq
rRi1cCzQQQLQ1DS1Uzr2drcw5eCG/WTrIBl/VnfJ8q/jDQdRVAAVfyALV3ux4WUv04RMcEoTekTU
TOzHwKp01jSyN2wT/X5Yxy08ZjCYf8xNn3NlrowUKN+p0xqR0qy+OwvAalyH7LHZXxq7XaMsXAo3
4DQnPDfwM6BYmw7JlT1J5Yo8ShvBcZOQdNtWMHj1EH4GZ1C4EPHUlo/suK/SbG2ci3tRQ7YajgbQ
CnG2F5sQybQu6nhHf+W3I54qIX3wSe90FySOzmt4nQWQ2ZSjwi0AUh4QP4lTZHs1zFqNmsGvcwBL
EiNn9UijbhPoMRujhzEyvFjVUzfGHOzzHDyYOZTghTOnIADzO6MdHC7e+eM2znhaZXYNEEi+j3hd
8S8dR8WSyu+Cj+elzrZ/YtRRYmtlUyxN1sQkBAZrJDFAiX/79X4O1HQnNbzzrI88ae1NRFubhXPE
C69A9+kjv9MrBfliEOrcN73Qu4eJuzI9O8hhV0jgesadM5zBpIv+vVp3z62uESkgwgtbGsYbcm9U
DMjbm/XQHux0tbF9cY/iIQAypUnbHU+D2+H3Hpq6NB7Xu0BCZHEy6nKkpugHPa/yuy+d9mtTs5mW
3QA44RGmnnX9VdwWHokYwh1YBGi2La6gXX5If+c3EJgJIMMG6kG0ncysIfumeGWEq1V6rT7YZ2XX
6+2T8BAZTwq19hwoZMC0di6dy0VwnJIQ4yW19wT53MvZM1dO5EKWBsTX/3zLbKGVfhBSgVEBx0aj
KSiZTEnEcotrGYulrQwldnT2AzvH/lK6baVCiQZ1FJxaegw1kqSWZ/QIDVMjiJz7e3cp8paubc0u
hoHpeXfIWLhuHc0x2kWk42fgMMZg7tMPlWy3dk6/6YrVpdzbjdWZR21R7ajCjhecqQQwEG7vbuVt
+0Rk/WTs9yXhzY9xpL4t0erP/QEvbV7w2SArIIOKBWje23MSuHU6NpGMl4ZK29Yj3SXs3u6bWNol
wk/rKg/oi/TzYL7yo+UYcAFfYXDxAFAuFD6FZh8mW38lol/oKZueLSDTmHQ4kGWa7Ua+9lQlYTCU
Du1kw7P3gtbhUwVChtYmJNl/YYPiSfzVkr+M8SlUxB8sbmU25aXpvP6GWRRaSaLvcYEqOJmUMWhr
iqpYslJh1F60wi+cOsqGJw+aG39l0Jc3eta46BYXGV859N6IXkCtaOsE8q5DyqFDpBgEIkUIMYic
R+wnn4gA5mQtikqkKJgKQo8e4+O4h26KvlsujJGn8qT0K5bFJDZlN1GMkmk+R7ScPAx+k7ekK8fm
DXj8ZjNyfQNJLo2RHIWv5KcsT+MTn5WQHChqPi9oOoDLiQqpLHhGBUSTh3/3h7cwU0rkSrk8txkx
QWBWKxoA536oHiJJiO08VqD/l8veH15CzZc2opTROK1TjoxJW2/VlGc2cZ4qAYm5XGlpzscN9BTS
mO2MtEQbJgGVAKDTqV9+sNCuYYncdY1L0agbfSaYqopMoptrqqeLN8Y/S/dLPbwLWjR2gurfCZ8K
CIRT6aINoFvLCLPxd66heabnryTkFkPea5tzb6PK1ZCi5Or4e5n6l2Ooe2fO4sALERuxJa0cxIWa
H04IKshooMZp/9UxoHYQkA1TF7vT8Pd6ax4OkV0AmJSRV+kIBrSPLKdiocsxpUxm6Su3xfJoZeQ2
UVOZ6Dtmh0MSA3eQ+0R0xFZvmfOYnaNnEY1CJWE32FOKAMKi6tD0D8MaNm765fmlCWG4/1ie9wt7
GZ/koxSIjvbK5zQiQmnx2T5rrao9ne97u0UPgNgC3OXwqRDzuHWo6AmFxnefinhwv2rDoWkBGlip
Xix7uisb4q2NJB/4QGJhozQPO5CLgDPI1x//uqa3bykxtvbl21Y2z+rq+3dxcIBMihww1Xg7TX9/
5coZYWQGzhtFZxfAzP2JmwKXX2t09duziK2R0WMoTL89OMbW8QEAvP/7ywf8ysAsclKkPpS1HAbU
0HYtH8DC16xFSU9EOU/JySics0YmWrbv6pWg7SfavDe22dVUKAk2YAHTmXE4vB9NoLVIVwDvA7bB
/b7YPDxseaJflJB4+tq1uBQ9TTDX/6zZ7NT1XpiHns+KU9vBYfh+x3uEiAYahDaP8c7Kv1/ekqeH
rQMEydlGDuFfHfp/zM9RqQyXs0IXYujtK7c/Tg8AV39U6HC81EA/WuHKLlp0MniwIe7H8xQg+9lU
92NWcVwAlxoB7XgYKCSKa2N42oJn54+7xue4NLfXxmZzC1GO0BsHCWkE0Yi2Co0fbe5tZdtOd8B8
72Dt4FEmcmqwHd6eubSNPCilxyJSFWa+Y01qn//YzdqbbSmHgCc98hWQjgPN+zwCxblQJQUeMiip
+21+FiQFLz/51HbHzVtr+I9qqT9QISJO60T65f4YlyLESdoekkSQCMUX3A4xVppEKFpedEL5sxg+
huwpYT6GNansBUAs3hBXZmZjZASonMiVAO/1OnlNn7anEIipgnw+ecTHeRAJ2TNn8HLvaQ3yXZBX
BuZAGF3Twd3VoOJwf9iLuwfYEKBTuUlBZ7Z7cp8vWH5QRId9Z45xZ8nNBkLZ6KCQV2r7y4YmfWEN
z0Ys7+38KnzBaZnqS06tq7IpfLKunaZGG9m59n1/SMLiPkLdC5Tsk47jHFUI0VwmTxKYyozKUAhz
Gc1RoPHm/WBCMOSCpt2/3pScgvrDOf42UhI9gUozOaErOdBB7efc/56lagbqzeBBmnTGgMSZvvfq
xnITRuM8H1tLP3T0AHl0grI+LV/iXbKXtr5MG7p2Yvmlm+za5ux6ViXXZ2qo68IFCch+gH5rItTt
Lya2GbG+yN6oC2rYEwXrWX9eGfDSAqDpCPAVoJ0An525i6oWJ6YD+FvmkseaKcSvqv8ogCaoTw3w
noV9TtXCQvjFYHevJeEX79hr67M7VgzaMRPVYRr6QS9P2osCSXjwYYX0G+x39spYf4OE4S6QDpxw
wsiPzzN0o+r2HBPIopOgHabeFJZX0tRX9Chs0Reu6n2o1/7XfaOLd/m10VkM1ARDWuUIbxGzP7+6
B0C5yOFYkc3f7nQ6vWT7vUAfqG3T5zV3sbCtwBkAfADid/CsybNTHBWhG8pVIjn8N0hKOqR5dXDV
9Ix1f4ALMd6NmdmJyUQvjuo+h7OQxtwaQxVzygQhHVxUIO6bWsq2ANqNSBY0giDXnT/ZPTnKpbEt
JAe5SDIxpj5aJ4uWxCcX4FlXjsZ07G4uUlxusIZzMZGsI0N56wqikYW8nuR1DjjjPd1vMLCm8xtj
ZUy/nO1kBiIdkKCbrtN5P1qHTLxUemrr9MfogdMFOzkgLf4XdF1WQKXDS22IeqVr7XlleD8s9L/G
d2V4dvakQApTMNp0jic/uOWOudQbIdkEvglUa1t/KPyfZKA+lfdousnMyDc/tY9YNBI8zzXoiVQE
yp6PhR4cCmdoNlHwAn6KmKfx3rdKl1QtujMqvULYbHhP2TGLabvXHC58URPq64lHyvjY55ZU0CoA
HZidX+TiVEKgFNKhA0NCO/0owIFSaabH450r2jnafLcBQKDhPuH0jtcTGqFGSVIg/CTV6ATAUfia
RA/91L1/KKSEoDEIxfaaeQGbCfICouEfxM+wWm1tn47Svamc1vjq1tDcAMVoVWkdCQ39z1VBhRp0
yHsOZH74GOUsMUblG+rj/a2zvHNQk+JQCIdU5/zeiPyhVaYF5Ez/qCBX5XpkjcpuzcbMe7UZivtl
Dhs70UL3W77j1870L6f8s///GcXsAur7fFALD8cMZPV6eqwBVXiOsEVIsXM/7k/Yb6zNzNZsy3dD
kUotN9kiaBaUMluIDen84JKccLQwux1HL1qy0q64OIWAwOANjOANnPm3myMZ5KKq2QhG66oxGxc6
VwMX9UbWbcoEiKO+7p9Tn11jrPqNC50Gi2LGJEU/qa/MJjbJwkRJWyxdGL6zI/rVeHTDPKQBN+GJ
K5YIYJzsLflPwO/zv+yxVHXIChCxWQkmp6j019m4+ozZnAM3OaRsGnZTtT81GZTBSwzZNQLUc4pj
ogjm/UX+qZbeMzg7jKGUjWJfY77Fwqx9ImlQDAjCTSnq9VcmQXILAgIZKN+ofFIDI9lEip19cX/b
TvfxxDbYPxxQhNnL/a9aXY1Z8F75QZMpQTxtvSy2o+ZR4qj/6eVPGk0yIm6a1y7YR5iSlFSyHjG7
YFhxF7/rbNP1AnYGhHoQ7kBx9XYjpnxSNUkudU4l7wIZOeJTetIEWmdwuW+Sm5LellISbwoJ2gpo
GQmJ9sgFL71gDio8u9Gj+UVCLreDdrQldAdZ3EirOJslVzrdgxOBJYLwefZ/QHVM5FMZHwkV8m3Y
YwHlcypu5NryeisOtpH0XmknSbisLNDSdQ8KhIkpQ1BYvHxuZ0fAq7Ji5LqHeseeCx6rsacjlI2F
IjiFwnsvs6D02Za8ybmhwUBXStbey2YF+Tp/CqDJEfoEKnr1ODy+8Lyd7d2IcZVKatBk9Spar9gh
akjUNzwsrcyCQlNDgVQbbIiMounSfQSySpcPKaAk0s+f+xMyuYerY/TrU2bzwQBSBjT/yDosYO1C
1JGIfQCY201Wxjx/A8wNcTP/KICCoY0YGCrBcBhwf3r3pBY59Mp5Qyols05oshOaGmQ570PzP+R9
13LkuLblr3T0O8+lNxP3nIihT5+plJSSXhiyIOgNSBD8+llU9T2jyuopzdzXiX7oVquKAEGYjb2X
qb7ZLa52p18avwryCJ1Hve5l+Y7Vt/VzUp5neU3HmCq+wkJT+ia5dnUU/NLaMvm/xAmKLNlMEvi8
OYo55i2MgmCbA6u57lDm33E7vh3Xq+WeFI481QZomNVKDkgftnJcDd4EwZ0MtG6timEm/q28xufX
up42wFtAWEExoZXyeeH/+oq0ExZsfiF9Cyy6HcGeJcwgpw23CKAvlZfvFG7+9i0XSSNsFTDeAczz
5yEdMhmiqIDi32V6YBSeweJs5WhxK44IItPio3eiDieukrz+fnlce8F8fkscrzLShlCjAX7354bn
vLWyRIB+pg1pcm8OgkeTiopaXRHV1cpUPAk6lveSrWUrRbZEXEoCNLyifizn7iNXSh71ll6fCmDh
DnOtArckG8+NyOr49z39u4WMQjiYTJpq6jBf/rmjUymndZGgo7QPF5vwVIlqX7O/tYW62kA/B2SJ
NIAgMRes1FU4Oo5Jz1HOgCBo56NO5GVHqHQey5MZZG88YpC5lwIj2FohXRkR98uVHLYolUHc9JT7
zgqmBYjXaSh9F2AuS/h6Rn7t1/UMqRU10TT0y1LfzbKIx5D1NJiQ1iHkyeK4xmiVZ/xo9T9ep/9B
3uvjj+f3//pP/PxaN6KDlxa7+vFf/3OAweJzQZ+rP9yhe38e/qg//jizZ0Z7Rl/7/1we9u+//K+f
f8Sz/mrLf2bPP/0QVIwycRreO3Hz3g8F++wFerX8yf/bX/7x/vmUW9G8//PP13qo2PI0Quvqz79+
tXr755+QyIGMNNw3TUeBT7pm2Jg8//G1vb/+8P65xHP2dfdRF/kfq754rt6+fdD7c8/++Scuv/9w
IK+hLq4PS84amyZ///dvQD1AFnYRxoFP8Z9/VHXH0n/+Kak2/hIqkmDmgpQIqhxmW18PP37n/AMO
GUjdOsgTYBuy//yvHv/03f73d/yjGspjTSvW45WvZw+yRXjSImqlwfPs2qG2sImt86RNL8NadBDG
6B/m70oQVzcgsCp/buLqpGWKxuA7iiZ8+448jw/FYbTQEvehN/rlc/z1cl9fZpnqPy2Fn1u6Rm8U
llXnjo2W6qCLj98BUH/d+5fHO0stE6lcZEyutkRSDVWupzy9cK+DAdd+viShfNvs6TeH9mem+5f3
+NIQPv7Xc1RXJjtr1Cm9VJDjgKzyDHmQTnGdF2TlR4BAjTUDgyI5DsiODyvhd3stgCyx6dthDme6
OiydULGC3w/u9e3yx3f80qurjabIJmLOhUgvHdRomJfHYf3uBEPIYO3RPU/349Oku+Z37ORfD6Kr
UV9m8JcTN+0SVW8tNCuvFb+7nVbzNoOhxqW/GzfKGpmYYz96meFW67V1+994ZTA7ljIB/K4Aj/+5
bamVMlPPWHpRXiuQ/jq3fqq94dFOXf22A/HykIcUYRyCx5fft7w8+HoGfG14ibS+vLQDAcVOVpap
JgIL4lGdO9+/fndy/hpcYGi/tnK1MnttTGFKNaYXE/akqEc8yq2rlC6uaWhQBw08dankjd8Bgq+h
pJ8zCQkjFNhUAzYVn/368nYjrREzKU56gepmV/UsJETMAbedxm0MFYZ3XJM9XPtPpZGBljWtNOiB
u2VngtsCJXVvoFYL+fIBzPB0qneFou8dlud+PlnnTOqewNxEjsXOgjKBDSZVpggom49aWGls1TCA
VUaJQiBS9fOqv8xi7gNlboj/+094XXr95S2vtotKSS0xyWp6USPpwI7QH7uhnrIn7ngvXpRHQJe+
Cb+vkc+/tHi1b1QZEWBUzOlFO+u2B58VSLoHZQDx9YOUevaD/Z2j+HUN8ZcWr/aERBTd2LVKemmD
8rmNIRAPIY9gCout7FngyDjBeJzdwi8DaNLitgmKFAkcYOtymGkvokocOl3Fqo+LCD/nB8mHnew3
G9eyVn5ZS+BloeCHnVv9/E5fZttsj3JaMfSx284bZ1/62dPvv/SnVOF1C7aylGpleGMCC/7zahUM
HCy9o/RSusIzI/CDd/lNfdO9MeAo3BaB4SuHuPed/ThvUl8c2AV+VlJAn9hGDDtmh+ZKHNUzJCxc
JIcvxE+CKYOdqGutpFA5T8c2li03eYeNOjQIjDfkenIlOMl+exze8mPiAne+EcjylapLjs/829Ls
pwbI797wai4XaavILJVSgAiHIF2NyGRCXTRsoe8KkVE54DcytJTX6dleAYwnwtlLXGSwQ/3FdDsv
fZLdBP+GJUmAupf/Xbn+unDyOQ2/foCriS9gK1DpSpJeFjk6sZZTr7/P4yEaY1b7FgxZWTStlbW8
Tdfa0dl+K5/5SUL/3fhcrYNqbLg8JpgBudts9XX6WPhzXHvdhh9z79aKs0Vg3c8h5rJGscNbJkW7
bj227ndp2G2mU/VyfH6dTkVAwdPJvIcBoE3t0YZOlp9ObrarL+pNv+Gy2+z45jvhwmsk3I/xA3sX
ceiCGL2mwqZqToH0TemFAZxerTrVx8X21QgVfxHosgLsyU1gnudgONA35rE78q336DKDfhlBhLUQ
wUCkjK78vIbUlEjCNjN6offqvfou3ehvJiRp11UZ5LMPIDUo0Pxbr6RfLk84AWGl++9Wr4KLuSdA
aVYlvWRhczBiyT32W8j+rPnmu3LlZz3tdy94FUt0jdU4iYSmkKRmbrnDjpDgrlgFyR4b53dEt+s0
8Y9P+uXNriKIVnPqHF459KJHyXrywabfJ1D4m7YTDFal/fQCEPejvIIBlt+5fNWfwXv26eX3O+Pf
L8wvvbiKMCxRFrNV4qWxKCFx1MRzVLykhxS+q2SNVE3Q7EDIyXbJXsbeGf2+9WvG2I8xMBYeMBAP
i8LNz3OqKqpJKROMwRBACdnPDoVPN4Wf+hLIuc0Hf2z9wUd1BGrIxO8gf2h7cKP8fSdQifi7mW0i
76kCzwPDoKsEoBgc0qDORC8Pq5cSunMP593LfUj3wBT5mHFw+wD85mW1e7HcTQ/4qYLKX6ACUBg1
qPweVzq4xAfVk71yXboPZvTUu1lYRrfYQ9LwJsi9eJv64YLvgtneEeXURU7v5Z6E59I9JCucwl64
ga5Lh6Ky5u4Imujdp9POCjd19ASiEAhmWF5uaEGqU49k9zT5xXYKd4fR50EPcq1XuF4k/ON7eHy8
eQ3EAXlbNYBBCUr9EIlwYUjlbkbfXB8A/Hq6TQG0/EBRwt3dP/nQ1ruHaLH72vnCO+wA74bkXly7
t4WL9l0l1NyHMFlJQfk5AEoI5K+Pp/Z46uy+H54WvMiphjXqeS/ct93TjFfwN5If3Bwg0beF4pRr
rPzwtL4HD8/d4X3ewHYP7+I3EtroXOE1bgyF98R7e0iC+6cEChq1dzRwfBXeGcUSuGkdMJbL7Jg2
L/geBFqEJd4ZGR13ZbinHWzT/N2KubfR5D6J6GnjvU2+hv8FxqPA8ILf6eMsd9DzPjoAf+og5nJA
dPOiGW+Y75h7Y+KriqOJpyxsdKy7EM9nLujLqOku//GK7FEQ2a43rTUwc4L1fqmRr47h5D7GoBif
NS8avVXvHlFPxrzdXvbnTeHt3SPUu6m3jdcOhFBbP1hv18HNFuQMx39o3U08uOcuWCE1hUY8RFqu
l2B6fTwDXewhIl2Uf6JH3dUx444kACTdxfa+G9w91FRjeJjj46rABe3PqhsHqfs2hwYGVFu/pn7E
Q2mtrRdChru/E34OSA+AZGVkYuCCG/wLhtlk+XaZew/lFh/lbJQ+G3f7DhNIGJskm2CteEvP3msv
9OWFye2Zh/0WDaGfXuPtDtQPPgJ/Hb0vgU6wf9sN3noIHPcOG5rs8mNQBdH77GVxG+yG9Ul40Mgb
w9FXQubHuRvvNPRfXd9jdQtMq93hdvRD4Ymg8+/udwfDfYgtrIjRtyM5CuLFh/p+tzmh57mPiCyA
JhJyd5shONznvlv7H5p7fnjDTF6WkeV+lH4Q3917wXG9CM/uo0cMX+l+3McP3MXoCj/bP4O0Yrt7
CFw+QrYjWAfsJPxF/mAMJGQrUzfbJC7OdvwD1VUEcWGMwW7WKQCweOryvAG6TAYEztChu+AOvQO9
P/HOp4cXqFJNUB7A8LpYeWHvdqvbexlfzIwW4D70NIs72QUVYd+tK2/dx7/f4PS/Pbm/7G9XNQZV
sk0K7X16sbC9PEibh9l/2fWYNff4Uliw0FTd6d6Cs629l9uIoSb5irRBu7rY7naJXcegDTXv/N+L
Ch1bwxVXBW/4miDZZIliSFJHkTn4rBFQL4maFclRlMhChgQUP5ixXbtVANcpTLjfj8t1SfTH6fOl
+asT2Emd1NSrfokJ1dNTvZ9WFvZBiOtq+yQ2D2bYrPPDd3obf3fZQSIdchDaQhG7fmc5zUHc0Di9
9B1tgtRIjo6a4bKhtM8V6nFuNTe1R6bO+i7L93ezAH6TUPbCfd4w7as7UFnaNVckNAz5spX8YX/o
j/xBfcCNpNlZR+n2Ly3m/88y0Auc7v+ccEapnI70+WumefkLPxLLkmH9A9hVGM4u3FJo8yyX8x+Z
Zcl0/gFBZxOqJBCZQcF3ybD8V2oZv4JlAthtqGhAGgAgii+pZfUfyESD8IeIGBXa5e/9P+SWcb3+
Ob5G1hv8NlnTQMxE1dmAU83PEZgNIWuVox4dIFkzkSAx57o0vUzthnFXEaryW2mRGl1bBQeXC5Uc
c/a7WtHFiyGY/gK/o8R6YgrLQLpyJIl5MBIQCyRYJ9rgwQguN1xWS9UNq52UhnLT5EhascwxiDvN
E8rrNexJlUNb2AzXrqnhMIjsNANGWzKQmY1XalbKbyulMRCQ87aKk7Ezag1oYGOewHaEvU4fsLEV
+X1Rt22+0tu6w722s/gHLxv2lMHWxQptVhUuFZYZVDzP/MSh+0nWpttuKCsvSWsroFl9kAa9D/Jy
4PijFDW1oX6FWoTh92OHayoRLzK4cpt5ktZEJomXWqPspqifwUQS9dOGNpXblIoOFKK0gVJCs8lz
o/dgPsxCxWySlRidjdEbxUHLK2L6qaWBRaSfejFTP+8agNkEJ8FYsHEPmXrIiQMv69dWekpKbgKV
2u2NYUpXLBXdeRgbM7BHYq+gIqh6ijBYqBnsvSqVyVda60BMo1u1o7SGUNOHIomTZsBwwKiJFHYT
vSuGEaKmI5lDCzW/k1KoL06W6R60RXX4xjXtXVPSLsjVsgoyOX8BC++pmmrNxbysI1OeXzUzlQ6y
NjSBSmGdpHczrjE2rgtqTcdz7gwPAovgpmnwqp0tDW5RkeQuV0X+RDEDYtqYTSD1JlS+O5vDQryE
mZpt8WG6RUowld/43Ob36ihT5GY4tBbOLfS4V6ZTJtq6H0emvSVjAROZrob6jNdrpcHVfUbh0xo2
1GAsyiRT3jYquAKBU5A2XQNFaZ2lCey+gkEPbywyX9FbqnBfGxWoEu1s4JHNoyWYY9eB3SsQKPxo
ZAJfxC0BQMNRj6lOJE6QGGOyQiHcZDSw2ZutsY2A+EMxQCfzcEPkphYbu5YhaUikTjlz5E2frdmy
PYnNUzxkaXsCk985jbzvYgqugadMJnQlR5YA80iZ+YBpq8EoByrTNS5wqBPKJYvTvGt3XZI1HxrR
GJwaq7r1TBx1aw7Xxv1AcqvvgxpimVJ/34PABl22LE+8fKxU1Bs53SuTdiRWrfmtCcQis6WRuk4J
EUE/TzLMYpuDeLkpsV/Ya1UpRGNFfStNc9wLC3Q7MkkbrhRybDsMtpSJoUEEVBKBk6q4DdGk7bd9
05IOBkJdJgN/OSXAVdS5cF4ceHzEhTE2g8fThMEBm5AkHhJYr0LZ6y7tauNJ4nC/scsRgkkNl3go
hiY96rUpIkuSlMCRFCes7UoO9RZu6Rw3N89ObNMF1xQGZTV9mBtDgv9l1a4Ubkh+l7Wzm6NG4ToV
zU8UKurrXi9tPXeJrmX2oacq3XRJU60a0mHBGt3k2nLHQ5vo3UNdCmlTM675vGb2zp559kwIBQ1g
wrRHUhyDoREkxI3lj8wpFK25XkR2zu2o75UU3PrOohu7AxRBrjs7slWpXxXwR/LgkjC7PW1gOz47
9r6udM2vnUyOYQ66SPpwaYOSJAguhsy8nqS92/cd4DdzBhPZqT3LWCfuZ5M5E+1ZF4ntys5nr5x7
gqwvblujQ00fnwPtUtY9fH5BCFXKcT3NsF9SlydIJn/vpg5wDOgk5rVENxPXpXUHydkVSavp1hYY
Euy9yYExrfcUC0psadcgMzIyFva6ifdrOQ+5XDuRsdhJI5GirWhHIew/CfUAo3ce2AVmD22A32om
89FORPb82X4NyboLt8wiynv8Cbklzv5zDGtST7fyVLKVDUG7aUcKAyUmLL030hv2rtJS7W3KmHzq
Cyt77q0COpPw83jOB617qKpkfpmgG+eXFhlU1x4Ftr6pNx9zRZpWjEjOrdVP47mbK+meNkDeFTk8
mTI477htUdlbriyEGtXmH5RLZJf3trVxlNnxlK5yGvsC3qoDo5oGuixyvowxtDmx1Oe6GNfaZDZZ
6uXg0UCOGbGvmiKmbQa2hpYecGWNZeQrqarz254a2npCGSJi3DwktXxmbX4jzCqewMKGbyBHiMgj
2GatKmsI1UHEg6a9NLZde3JGdN8mfbWWrcWdr7EPXGsx0W3laJP5MlI4v2l523mNqefhXCp9NMNt
29fHAZNJzCKkHetcBxJwoT4YTZDUtoZqzmxDBImSgFBHdks71Tc9vGUjJOlxZRmp5pmVpbgWMUjc
mZjiPTdLBW7KwGy3iupNA/LrCRf3kGimGP/6NleTp6FLXo0WVklKJZ2Vjrd7nCUOEO2iihVFLYNs
4JjdFrbiYU5RlpjtIkbRyLwDiGjy1XTuHxZ5k8AaLWnT0VGK+jpNQcFG9cjs05XiAHNjCd3+mOQ+
nIUVy8rolqLgOLLofNODlbaRuinqEw0u66bmN4DBHtRcsnaNMaW+zcHw6y1qb0RRyV6e4yJUmkis
NuldUhGUNHmCC2Tbr1uWXVo2R42pTq5ZjGbEbA0pYyV/BapUuFDZgy1BrXYfTAb3HQ5Dsu9Aqdvt
qILKuiLieZDaYDCsMpCdqfIhfuhJOrdDotcrXYyqLzKz2JKiMVokVSe/rrgdVAUkAOB9Ja1HeZ5c
uQPqvZaySJqEGQxKs2LOslfXqceIqJ4zQSccikw7cYgpRISPIIknrXMsDdbeKL3JUcIrZB/0Avtc
d5YakUpocV4mEwpTBYX7e9lTvweoE8k5S6/iEeqBp4RoK0SDduZTh6urvNCBIkshfruf+7I4OIVS
htirxxT1JEk+dXbSXToBeXy3G+mwsqnl+AhIkaEiNY4RU6hsbTnJG65FYp+oCt/JFSu8OtcV326a
8kRl8PrntiUrBYd0kJRdUuDIM6HSog9a1Fk55qs+pvtErtqwk7PutmxyoHy5VNf+YLbzU+VUUmQN
RudPRtd780z4ahxLcy20bAzp1ALuWtowCKh6ZaOZmRVz7Fdv01A3mJKZdMggNIBpSvKt4nQzmPWV
shpNfanpT3zymlRySn+GmYmXmo4mfCiIQiw5pZY6uxlrhE+oxCdXNVNnS2eLQMLSGhAr1s2upnXn
Z3lehLVQJbea5O5ccZp7QkPEaNqCeE1uiadRhfRrVqgADpPOgiOLrHHfMkZINE48fQfsGFLg1ZBF
bZsWJsR9DEwKgToxA+YWOguk8ZOZi2PDVefUJP0SQk9hb+bSntc8ecWD86PDWQG2F/b/UWbz3TiJ
yASPxjWplK1m7qw1LqAClwvxTtTSfLMbS44k04IqD8l9mmt6TLOkd40kARxNyTgORNOifrpYKjUU
Z5KdJR8OEs6BCTSIizP5AVDpfqd0tD7peeVATLW+b2mXB00qT+uqy9NbByGjj1I1XZk1ZNw1hgCU
iQHALoEH2Vb1gRP9ZlYhB5vgKHOhybQfneEmkaGEytVMYBFB9C3uOpwmiZOWJ13YgDpLE3a1drIu
hcNuM4T2a2L0b5AAfZULE7GXIWl+lTeQ9uMKDjOizibDdllBhFbNXkyeoVJGsmermHH6zYBRK0N7
6LDG3BxWbq4wBpy0jQ7DOx0HJ7FN1TVzufDkREZmiVm7sqrULe4iZVRNc+ZNcpHeA9imoNQPhf8N
gRy3VzeEIVRWPQfRNyr+MMeaKuyjHe52LpGqJqSy+mxnBd4vk6tntswIBPFr0UBrQ0prJ0502pym
Chq9g1K0mzLNK3wmNfG7whnXgzwhPymLs6hsM9bbVnYpyMrwl+bQiiz0PRQfnu2iv8sqXQ1lK58D
wQZY7+SmFPZtYsLOAyoCIYwFbiQLMSUgS8tHfdfASnFpaw5HUvMpgAv6O+8lBLptB9mdpspdAByq
s5paw2mUKuDAVWpCKUuC5gHkdzNMtiEBm6WRGh8BlhlyREuuaOYWbJ9Ojxwr7bypcF7HQc09QFor
T4dwOpRT1WQ14qiLC026zWttBdGfdp3oXI6ZRs3DmLc7SVfmSEpLsga7BWJ4deVgF0mReicOMj9S
BybR0M8RzNYBJpEV+LMB/0VWBLIQcClLQNWjs3yTpJp04QxUhjGZTqIanoFUKCCgDnwG05ubXtKy
W6KrajTqnfaIe1UfTrb81qISsXY0jr3Qag/yJB1mud6DMBFxG5FWBVqq1zRZtcrNUqyUWutcTNyX
fKJbGeN6SYBbcxGu4zsqMNMqqLPOTWAwuqRXPBgXCd8o+iIY1SKPDKaqQI8Xjb7lOqtuuG6zEMiZ
Fhy5BU2i5nI4OjMMuoo5CfSKOJsxIQjPpCeomgw7yxmRTS+l8T0Bu+5eo0rp2yWM6HWJGzH2L4LD
sknugV+r9gWVeTSbRrJDtglHWGLLPp9gtKtRxDwJBtOUOTlyS6v8WfTGgdYpnC/NGgLpQMjxncEg
E1rBWQI+Ayp4OOXA9hk2Zy+VtMmdRdnuqSrKqGsmkK8U3OK9VJ7fKt2ZwRZNx9MkCimalnsoghWo
nuvMwMW7HV70VJ8QvqnCLxRToJJTQlRhkthLCsDLAmehngDULzKpMWxrLGyeN8qjMfPSM+xMWVOj
1TH/BWIdpj8IXhCvzabcFdizL5VkdRFvE+u2gCvziYxM32ZOg+TCxCUE5s7sjUSQDa3y09jOkkuY
qYWVWlxsmiLLqTeG34w2OPmsHVd8tHvXTlvIThKTtqEpgErH29Gg7eu9vmhKu4PGjfOc6Y+dqYMu
a+Zwpx0a3TlWVTUH1FH7l9osda/KAIdChJbAgAfa1P4wQEk44ebgzhxm3waT5E1lZgnUhnGHQrTh
nHStGM+9rRLc2bNM9ZtaEzdpTRQIyxE4IVVGivgvG7a4orIAYtbWakyV3h86nt/WTlnfQLgZx4CO
fXbXasUclwXrNnB3zvdDYo9vYoJzkla2amzlBTlDLRsJ8NmugqnWpQemmVNcO8OiqV01h1LKWyCf
9AbsOyltXJJnU6i02FyYbqT3fZqdUrne6bj8QzjiqTCa/s5GOsvLVasIG47YtXKSNpon4462hRHk
higfWrVotzlpbFdTkBVtG6vYQrIvXynK/NypYxNkRSKioTPmrW5U77IzKhvC03mbcJW7ij5MsZZP
DNHEgMS+jSXnZKSP9QoGGAa0htwmIa/1pEH9PktexhZapkVX7jpcv/q5rw+dNVUnWEGaH4lpF65G
yLBliPhOUpfQyKLDDOHVkTRPVWUUWwwd9a3C1iNLqI4vy2l/shCMHwdctpAkT+RNg6SDB6RtASvX
djB9ycRiWcYocSH9rCro0FxZWBCO4supafhz2grqiqzNbnjaT/FIKyviyOZ5jgF4uFNZkud0rfTg
NInuycac+nW7cBR4MXkkJUBSGGm7bhAOhX2DHKObqRzAQ8NQMQm1yXCVvB2BjxTqGNVaBnAJS9p9
ng3JfnJyGKqlovQrqM881QKd6keSgdYpt2YMRafyZkZYHVSpIt2ZDNeTtJuYP6hWHlVLlkAmgxxK
GU5bkcsrp5VZjH6lK2dCMgm5hmKnj0UXEZ3Rj2KmgAxbjRJySLoDZFb20QgH+se+weYjE6crXGx8
+qupthoMKGf72TbqPMiaaohng9mxCYHIUCBt81DIgwgyqhOA7wamvDmDXN0zuwGjT6EDKEuNLR/a
OZNfKwc8M2MEcZcxS38fkE7ySQ6vAsDrJncQWRU6wO17aoJJ6aRTc48UVPIyVFkNiyrGPKj+1lvS
gH5PeMVfqTNcNKLne05oGw+sR2BjOFP9JKZJv1Enmbv6lE2PNm0YthDdfhnpnG4aSR7jHAc3nPS4
MG96Q8rOY59gE67bxuPlctGuhLSuJyjh9m0KUbcGh1Cd4tbskrKSIZNZKxDMyqFn32QDfQEfp+iW
Y4eY7qiW2ZF1M8pYo5Y1LiTNQeDtO2uvmVIuNnx2aBOlpgZvnNIMJJXlvt5YPdwxUopDJ1PGzSA5
7UpP4NuMddA6h2rKrBtk2/Kd0uTkuVBbaFYWAGe4HZ87b0zt8VIqRPYBcHNeO+TcbnViJhuIlEl+
ISTI9jqEr2tKG2+ADhhiPUl6H5q6dFWZHvuWjEe1tKZ1nZTIn+U1jRKlxd6YzzvwC0g0It+4zaw8
OUn4bAhKhXNUJ/B+cxAdPDEUza5J5GSNvbXcp7miBaXRTgcsD+ZagrA3B4FQU5MXTXVeJEM+60iu
bqWqujAlOVNtRjw0yqMPGfTJtzBN7BR853IYPHhAPplDFhQF2E7wsyQbJBeLWwYROURBqi/n1p3J
4eYOnQ7LkwUJocUP6I0ua76C1RBoQvUNBLKu1KTESwsV5copCxfwIdjOI7b4hiPAFM16rAk7d5KN
adPnuzElKra7Yg7HrOJeCkO3daupIFEwqNNVw0PdOkA0GEPQV2NY4zYKVos87hQFGcQkKWMscNj2
KRKE5BlT/RlJ7o0lV1Y8KUWDgecI1zSb+MRJLU/NWLaCQD6LxdTDprQThS87+bruErbDNQk1MWXS
X0Yry/yU4OSng3rS6pbHrSOF+qhRT6UaCM7drL+bctOdzbyXgjnXkZrVcJGaRZF5WqeYMU8n25VY
lntmClIX7lYAAlhDvuOVg9xryeCv2xoVbpFZ9jDI8NeyUl0+ZhmTdrSVoAydzYMe4EhxDgCypIFD
x9uSFuBo9VbiglZTui1jYPBCUC5szSQ9jQzZA5lbkt9r/W6Gxh4WC9K3w9DBFq43612FXFJodRz3
KA2X7K7G2Nuy4XWmgor955thOtxOlbhxKoTKdMx1F3Enor627dzlZqU6KSqz0Nn3qDGtk0FFldmq
mj3P6pVaZ5emJ7uxkd6aMZN8iapjIAuL7mXSn2QBHM1oMeERObHiGV4IvkxsRH+G/WKbfYfbSvWA
FE/rjdBmwyXKTldCI7bXJEvcXqphDd6wOw9lIIHr+b+YO48luZUsTb9KP8CgDIBD+TYkIlILJpPc
wKgutBYO4On7A6t7mhkZk2Gc2YyVVW3y3vKAyyN+8TBUgg2gckrSAmwI6cQ6mbV6nWmDtkoRF/ZW
o/LuIg732jKreDskaX7wcve669pda5avatLt1ZS5pMHo2aUWHdIkLrekD8HKoT20q6253dmpU9Pd
mPUNzYkbKymfRzvhfWuoyRbCuS5kimBjQ8egiNC1rYU7bud8jLeJV+2czKK6F1U0uoPRXJlNKp5d
rf0CAIjcgzb1OtTckRdTvwrKtF8nk6c2eeS1V5YHIXSSMcWtUt/llf6aeAKxQJEOvtPL59Ih5Ko7
Md4A0mvTNbnoXopKHCu7f3Sdiu7ImA23GZVxwA6OVm1lOcZ43k87aQ5fh0g+2QElkaRM9tz0/Sbt
zIC7t/IO/ZgiKS/nZB/LHzP8bup3BQVoXT4TR34O4/GORKNchZiEPcV98XOin3ObGq6+63W3uLE0
46cbuBSaqo0eA3dpumov67nwFcyxo/DGPS8mKO6eLeEasdpPSxogs2KXWdVP9B0PUYk7RB1YmzLV
H+fAKo9JmCfXsMfXoTSSjSmLb44XUd/KyXuMeKC1FVjtIRUo6E4BzweA7+J6TpIjWVJ4VK5e7U3N
+IGi4nOYxt+GODaOYaUZfqqSzM9lRieJgPUq7EJ7LwjVrnUnbQAg4+7TlnLYTs4s7yZh/hT5kD2l
ujkeSq2e1jZCwg/CqyEDFFG5CaM+WpO8Nw/hbE77oui/xCPPyLUK1SaOnrnS1SHLVbUSWT/tzZzG
zuCU4ddqrIxNXxZscb1N1sRdh05Ba5gCLdm09rAHlHjI1Pwl743rNuxRDRrHxW7pmKX9XdmzAWM7
SHdGlnyZSuuB+T6MAopgsWzPlGduqvUtVdd9m8ZPYxsg/kLrr+6L4D6O+IeGPr9q6nbaaG31SKcN
TZxm15vRobK9TW6a4KLqYIvzEr+wrrorKwAY2kf3vTRetJCjXo2HNBURfwWCnI3gCzXje5vjB8hp
GNgae9UnN5XuHSA7PUGmRCDDyo9jC+4PvWh4B6tZpub9mJTGiv4auGAqlBuEKBGJbiX5ZO28RE3x
aicd4W9RfalH7d5Oo7VltE9WHYHlmY2DohMZkS1u6fNWr/qc3EbBuNLybsMTtRmz6pMe9ZB1KrlD
uvNWGBVg/2kyDz02hrdhUPplFwfrxoutbZwvbIGJXpepxRsVjt9nrDeOWuOlx0FTGCR3wau9RBa2
RgTlZJBc+1Ktqj5st9k0fskjRDvHObgxSVvsYXGVrwPuBs5RJqEsVKW8C2kg7LzaPYZeJK/q1ojJ
8EThfqYgZq9ICzHFDTp1h5P9VT0Txzmkmtvc6eIdpYbq1Wqm7n50reSoJXF8I7W5opLgIiGSw+LI
hLOnzhIfIsjeu87MBk6u21cvVp2o76B06lU7UndhkxfZt9ixydaJq62AO78Sk7bV26bCrzzH1CP9
6TgD4EO4gTRk9H4zyjkciL/o6eZ6Sz+P0lOE/clWsDIQJ5NtIQWvN6GJFRgbt222NkrQq5BqRjy4
T7Gnp/7gjgOeSv0PK02pPNCkomax6vsYZymei7woKar3xabGkZBLw7aPpsofjdwZaGngtNhPL1ZQ
HNFAxo1D1+8dHNe3plvhwRHUL1nU36vB/EQrNEUBgP6/BoFnUxthcyjmZtrUtvejCWuDxFwHH544
5XNfDu7Rs5LHbnYOXiDFrq9FsBajMa16a34wq7na4lJYHpthRg10AvJeGF+GzsOHtK6StU1xvrX0
9MFmRV03dVZ5bBO4hu5+ojG68ijQikjiRJPhajV6wS164I9uQdGidQc6/NFiIjv7Q4SKSxAGu7JH
BMAzvvbDmK0XZ+btUKFr0STdS1j2P6TebepA0kpx7O1ghTH7WNxHvap2ZdbSCsr0H04a577mACC3
XPpzbhq5hA7mdvBmQK9ZdtV0wybslXMo3eSLVtKMSDP02LvuttGU2Fsg/ndzWz96gUHKbT92jtvc
haM7bppgdK6b0gI621HeHnJeZa5PcfQKFwOrsNzQg46O3RBbu9moS1+mhO20zymmByShrlPmaySB
XgyZtLdFldo3URdftUXbb90i9I1gvEsstqG+PDQBCUaTpOjytFs6l/FqSJErnR06uKmZ3Ckd4hIM
d3OVuBMW2XGc7noa9tvIIlBIPRO0YTnFh8yjaI2IlLvRSAtWQTZc25n1NMyDsx1t9VALECO6q7+0
baKv7LCy+J8yOsSD+U2MlDHK/KYLAaNPZpHd6KEFwF/IbG1YJCruJMhucs0tqOKS2C3UloS6p3gZ
RDVmkDPDyhC/ZrMK6k1Q071fwaQrh4Moeze9GsfZmVZV3Wbihp6s0awNe0ibQ+tphnFdV02kVZQq
ajpRTahpyc5upUJGvraab0kVZdTpu3ZGn8hQ40NLKanC7UlRJ+OPyr7pyD/LbeY5U3TP+x40d41W
Tv/M6eg1W1rtFfX6HLEGP8/tBkJbUAxQvEdaJeU6D+sSWordaMY16A8CQmdyoy91pUJx29mWWz2a
NMWIptn3aXw92nHZPw5NIAlcQ7NONj0YpeJYhJHsd5J2N8V7W/bOukLiUN+Xjt7Qa07nEkmQkNrr
dKvGgI8LgpKSFgLXbbdJvIRsYSURQo7HVdOp0XotaoWUgZyMWRDWjJbRbYl7HO8uBjzBPlZIX68M
zZs2ykgwlTFyT96DpvBusef6Ptb2vdegBmINg7PGVCTed2mrHmHCgwVJqtpvgwAXZ4V97dc8UdW9
lmoDfhJFN4Ml1XlL13pheAeAHo/z4NrPeZi+ho27c5KIArgRrM28H3ZhKu49lf8UQb/RQODkq2Rq
rAca5+Ux1LwKl91x6OcXK+4975+hacxl/MG5kkX7SVWdwwUT7bQw+BFZvbHPM3ePVfu+GoiBm+x6
shFyCBJEpfKkxHTBiWaaMDFVR9fc0byAWDXwxyLp5oORl9mmqSWwHxdFnnq2/aoZy6ugM0neCHuv
VI7QcI4H0FVuR9HGXSapwOuE0nezbzRRHtpRTnslqu+F5t1GpszJkeqjqojxyI5GLri5HjmWdrTV
Qu5Rx6wWih4nROEv9CloXe7j0XRuMkziN1QvJ6AMCeDvobE+T2MPTlHNn6su/VkSdGy6sdnjyxz4
blXDZu9kgbmmnXwuKvnTnLzk0Jf9Lfrb6b4c1HM0xuPVQOXroa6xo7OV2+ySWP+K1na0jqOWV0Zo
1KMbqH67hAStWEVDUn5zPRJaOc87a6RPPkbtIeiicVuAXSOpqmlE1NORpp3wXckjKCez2mK8Me2z
MHOIEtzXPkrIlIt2fAiNAOEZO0d8x0RamgQ2hPLnyhvPbR6twqueUa9JV0k/Ow9g+qSv6tDd0Fyp
fwQqS1cqltDjajyYQtEaPiJj1VXTtOQSCZ3aqDFDhC1oUvDOanDy6wJjPIO6q+ddxYBpftY0Diju
z1tRKDXfeeakr4tU2qvA1syVCtIvqUP+2cY8baWZPKEMOK5zb/S2tGGf5jHPb2Qa0NaVNdGg23dg
jvNkfCktkRPMgJE60vDuJ5AWzP2KsuiE4pAn52/Aw8zvmczs8qGTJIcmVX1jV2TGCFpgKpN21+mR
frSTvPo+D5J64GrgQ6+tLJ/B2WfW5xRdfDqMZfUJZJt9BeixX2uCBmc/N8d5ubJWXRukN5ZXFbTD
CpxjMd2pdWoulazajVqCG6PVZp+YI3lJ0ioC8xSpo9kG45ELjMDaC7J03VTsg20RNCpaN71B1NUW
qoJdjOhDshJdP3o/SfoKiBm9LbfeGBTXDaZbpVWr4xiW1qNmO+3R63NzM0aacy/zEcabYye33RQV
j1FV/DCb0LzhEBfrNM+0hzLNH0zXqw5No1lPtEX2lI5/2Q2ijFqTXDuDzVU4W9ZD1Rv9sImNQNvM
TpgEYICiubvynPCryMpPdB77zRTDw6p17ZAEpMhmHD+OKY08a6I2xTvse7XQfhU1GINSuut2KveJ
WZTrsZ7VgRtiZ9vgiDwOyTbXkqlnk6fY49mBwcvspDehqz8Nkt6enhl7Ol8VxlzqqrI682AKDTqI
Ls31EKvd7KXMvVJtfO/q1kA4X9CP7CIXAmCOaA8AgU9m1bm3oZO76Bk2LepxSQMx1DO7gxGlE94w
ZvNpTtIX4WHmpPr6JwlQ9wgED5RDqZ4irt0Z3NU4/sL945kCUbzr6bfQqX8MEf5YB410ib/VMyFo
ssp17om6T9Uu7avPs8wl5dlMHYNWZ2mMjp64coolu1CN0oHiTKPskuvQtm2Izsr9JFLHusmUne0A
MsT7UZrbBBzQJPN5u5TyGZv6lpfM1MF7p9zm4Gu7azeqC2tnGtr3XvecLXUi72COsX7r9ZPFqWOH
BTjhPKvGA5omQn3VJjb+maAD1Mrppm5tzKlxO5fdV3xB1U2fGuk+S9ppm/WhdUUzsr0VY22tBr34
WbAfN1Ufp1d1A2wV+4/wlxPFIIXqrerGHRX968nkpMn6SQ0lcDaaFn5eD9eu5m4MOUR+LgB0iG42
CMaLeF0KPWarmy3xjwSa4ZS7mkZDC/KH1vtR9obf05Izpw4ebwsxsQER0SbGkwy7WzevrnOElKmM
lcOuykMAtlZjY1Fnuf02nGUFW7/RgO8kSF2BVNo0RU03NVTGxomwzqpjL/Dbxqr8nsIb3wvwK5bT
S250KDG6EeV8ZiltY6wVkgQexJg8aq32onXpRH8Lyri0x2CFR8TMU2/fl/mQXmWFTU+Ljnkc5O2V
lqpiBxjUp1U3biKDkLwsKVSKVMdvIfW+ZJGeUEHRfghjepqr3lx3lN+3aTNcK5VoO22w8XWcZtJD
fJh+LcXng5rdX0bSLTxrZ+i2KaHCShnzfCiYrJsArQgykN/g77+CvN/EP5qyLf/p3uqp/EZp/4/Y
yt3wq+nQZPmPm29V+x87qjKospTF6b+zjPy//6X/PyRZFhm//zMgfh3F2a8/4fDLP/5fcHjH+ZeF
RaG1oN0hj/4XEh4V1X9BJwUPgR+fAI3Ov/DfSHgDAP1vfgbaJw60BR12Ik323yIrtvMvmx631H8b
XnmgXf4GCc8gf5BbkXtDxmWhRgCIdxffhRPuJzgokWjGOF8Zkd1SffFKJ3sAlZwFn8wiL41PUZhc
NM4+wd7rPFcG8jCL6QI0gXcCifFoh3mAL9fRXd2Fq8fP17dPF13BFv7m/5Baf+sgvRnj5MPkNFiV
Y6ce1vWvXyF/wef5O2LJ+yFOaDSTU+U1lSLv2G4fXm+e75PN/bz+oqN6+MdOuv/3j/5TPMZ4q1Pz
fqATrirZVDbZEwNdLRxMLCT4GNqH6wvDvGXovBvmlA4amJGhJyXLkgaKzvfezXtYOdESLK9cE7l5
kW+k50v3ySjTtZ4PhMz2OgAV24F9FdYxzSX1rH7z8e+6sJL2CYvLmv57mufd3Z1c72/BOf0/DnFC
EaqpwA/Ig3rQWCEJPnerWxM64MefsdDE/9iQizMAOmB48aHThW7zKZO9CgOiWOl2+9K11FajfLBx
YiFWNaX3+4+HWvb26VAOhUu0kwxIZtYJY73SAhN0UN3tNTson0PbOxYEnj5w3vSoQLqtQCRdsqM9
uUgA8hhCd1GqIlpEkOY3F+8PLYuUVHtOSTB8CoegUHVoGzbUmqViWxx5h+MLFOoT4QfuKwY0TLTT
wYVhlXOqP0c5ukaLxmTAHGKN2VgOCJ7GWYMXcDd9pepNmtbBvkvA1EZd7V7ZdlP5raHosciwJgPu
1Leq0lE97gwDFm5VeJssjkdqsvE4b7Qx4D13ciIKO5c3bkDHt8/j0g+byttXI09r3A440ksjv9JA
JNFCkmIj+rre2WZLr9TFiJfqE6gZN8+2Fdbou4/XeeEo/bnOpgWHiph0EfcwPV2e3HFll8Ngp4ez
E0AGdzLLgFKWavjbUbAgNwRMCwzd4Ev9Nrr7Y2UnjcpMqs/1bnJyc63sYNhhVtVcGOX0eGA8ruNH
jeiOZQEB009OOWkU2fmUW7uuk81L5RXakRRXPfV4zfkfT9uZoUCzwyDiVeaZPXVcNFP8tiJqxLsp
dAvoR1qKc2TXbzFU7h//fiiJvgvqXDbP/6lWISwKr4yFvpQbQ3vrUhraGLR8dpEZyQv3y7vNIBFi
5Mmj8O8YoLVOJpBMaq5wVnd2qJ3b29mr1KbLsDb7+INOrxYhIPQJzh5bwUVb++RqCdoejT0le98N
DPOfojJmUtXMAmgS0CXZzlAZnmQ7yOzCDX3yNlnIVAsMXLDHRKjVEuLk6xAr0uvOGoJ9GJLnAnDL
mtfMTlW6K3TETTrbbb7ExFrQGYwWmNDHX316uXHZeC4uUYDWBYRd/eSg5bkZVYPVZr6RwtNYz2Fp
2P7YlgBLKfLoj+YgQ+MvZxplS9iqAttWgNO2tE6+2MtHQLuF5gDXKWOfWzd8rRwQeYT4MPG8uYSm
UHYXjsbpJrJsrDcw1KaGYeFkcyoCbOfBnAvbK/28mLBa0e3yBlh9fEF59vQA/h4F61F0jxwLo5yF
sfvHjWI4BsWDlA5X3bX5FUIYJWQCWHxU6rS/PBUMZeIiQICNwyhI6ZNZDAfbmEZII77TAJNUrqGh
Qz0P24/3x5kPMqG6chWTRrv43b/9oKQESw0HqvJVYZYESe2cxbtQWpG5oZrhWHd/OxxvOhRqBHEs
8gZvWcU/5q8H9DamZjf6Sge4WNoiuvJEHq8LmCQXHLHebwi8S23SEI4eEqOntwp0ja6MbGfy9SBo
bu0AXBll+fFCKH1uFKw6UNKH+YsE9Un8pXlSD928nXyDOvyuU3Hja3Xx/eNZOzMIkBCeCykci2Rn
OeR/zFoL3gIXxUThZ2DM20SVFJWTOOr/+XiYd3cFs6UTB8klPCG3O9kLpTdSEDEy5WvsyTu3r4Nr
k1bCDWr7MzWvcfrx8Xgn4TG7AOYLq6NDlYQ+7Z0eJjurwn4qR98prPDBSTttawiwIEme15taqnTT
VZ25hX6AxIeIywtL937ruy4qulCaFqK3oS9//2NWU+5LNzIH0Al2rG2DKtYo90NgWNElHz59/Kln
VtBly3PEuBJ1JLvfjkWYnmfFYCg/hD6BmH9GvU+GenxJBvDcNwliEAg+Orv/1Debtq9IEiEnf5ys
4hsz6ra+h14C+r0MVh4+/qoT/SVCOLajZOFAokJsd05vjxYwZeyKTPOHUAlvB4ml9u51LSxfQMNr
t/Nc5O2XJJfeswo877FoSuFtazr64arsM5lcuJ1PrJiW34OsK1BV3cE2gTVdluGPJQ1HJ7ESpet+
yDwM1HHHQe5pIYIpRsLPajZ1N9ntNjYJesHxEcthUuIMcGQTE9IsZfoOCA10rXGVa3OCrBGAshcj
jKd7E3Zfsvl4/t4dAH6uu1hno0aNx9Dp9I2Om2BLNk9+4hruzyLQMM+OzL4DGmDaV8oME9p7XnvT
uwq9MH1SF27j05BomS4X6Xh2DKvnnCZ2btdX2CnXkz8tJESzkNbaUEO8F3nevAaDFV8DjI4vbJp3
W5RBqdwIQ9q67nHZvF2juZ+70Sy0yY/jZPiayiHr12HalpiyGkU7X3hFz45mSABvfKSBuu/b0SqV
js3g2JNfDPFwcBMX55iwrQEzRqZ+Yfudm06Ez7g6TY4eVmBvx+LYB4r2zuRnnQbth5SLa3qKe1+W
sQJyb2Kl5LqhdSHcOhGR/feu52ZBm0JHugJN87fjRoaIZpixUBRLuKH1HGX93uxEcA/rRFlrGEZ+
NlFIrtz0sx6q6s4anW1YiBQh3AbA/jjENwZpS0bPKOzMC4HZu1eF9SYM9DwcpSicnc6KFrtapnRI
0gurYx0V7fRMCV5TwDsXfoGeXcpczi0DOs8uZWObpXBPpiNwoYXpKtd9O8NmNs0LCZ+hLT9VVh1u
+0ZY+1JdlOk/OygXIcVNULvEG2/XQM/EoNmROft1pkBFFIAtQCuZ9ZMZN9FjJHSaPwmcDPfC4p/Z
3xQvhDCXGJ8i7YkQ2liDgQTHpPuxkrDeUiAx2jYLBu+nw+J+/vi+OvORKEUQ6DhINhMpnDzY2ijp
9bno0keprrGLOlTy7djpb2k9Flt+Rw/wqG//NpBb3jEiRrw2bXTiT102nEGUmWicGZY9DYdVY8B3
W+sqccPtx5/37pH+PRC38TKRGAifrKEXRULQXIX5ktCUJqFK/WzULwlDnhuFTrXko0yezKXa/ucb
pcM3GunDGH43N+WwwcG60DeGa+cXhRiX5fizyLIEAK5JOQ3NkUXQ5uQ+KpxMakEKQrNudB1MbTNh
x11BnZtx9V6mD4GT/LntQstDCIFmx6pqzDZca1HjQkhWme6u9AoSix97sd1c2Lnn5oEI3cXvmkiL
I/N2HkCzFFWcV4afZF4l4Vegu7JzrAi+/sfLeu6I/DnQybKSq0IKEgxkQ1sJwZnVGrJgY509Gk0N
zOzj0d6l+1xxwF1o63qkbZS33n5WXXfAF1O6tshkuTBu4Bo6CX3edhxzSFOtexejQ72RuRDxhaHP
hBOwCWjawjcQujx9B6ZApYCxuQumXBbPtjd3+hp0yvjIuwDEPuukfh1qAcgLaaOJO2RVcuEXnFlT
0ju+HX198pTTRMU1y76WTgtFPE8yRMD0tlUwwFoUMz6e5TMDsbPJP8nFcY09rRMX4J3TIu0QDIDc
ucmyChz91OV//3SRoRAh8bai6XSqn9qKXnVyBGwP1MOhdp+rUW4GFec/uIiiFLBsYL1+/GFnNiuQ
F3B0nAyLBtry9z8iWDMtowoyOP5S9M43Tei2kEMQcyIFDC7kP2ceZskryVW3xMxUMN8ORWTkIalj
WJShu+5rnobFvUBNddjIOkcVqQEF1F+I/U77QUuALkkacJKiXmo7p3Vfu2xQcDBw5svNuXZ3KFqY
0yqq8/S+MaL6alZF9RjWYf+P1cFMANEXGw+0lZ1y8/E0GycKor+DJrJpyo3ECYiZnia7FOHtHGiz
4w9dj68HrMCu2cGjqx80kIjOraE3oth7dtWB4u9l06AfY9o/ulBIfWemnYNd5VAM9taJvfQF++u6
3LS8IOUBmja2D13WRB6UCdG9FEXc9Os4Dkz8ZwcL+XW9mIOnEnTRZ8xF81sU19v6VcxpIwB2GuNd
7rgKlZxWwPEYKGw5e5h7QbXTskQg92FqoEeitO689Ww12G7JYXLBzHq58bNphu4fAtC6vI5MG2xJ
psz0pYY2rbGBOxfVrKwtH+0ekPEqaTV9XlUtkNktRojWj0F6CiSSHnTwYwqDKVGTJl97CfFqbVtj
ik+LPWjebuRkqLU2JGOzzlMR3NEfGsrHBMv6YOMKuMkrjRqcvRMJGMyVRRJorPLaM4MtstLjVwPl
6+4uifvmZlCA11fwfJqv+IijcJ5R6/rWoqziHRALUIjpSnt66RAheq66At62AKX+LOJE+zWB7vvh
4Uhb79tBqAcHyrTJYiYVUPjAlNMmSMnsCMNHWzzAIW7CzTCZwUMT69oE/KCT911bGcbKQOjqB5rm
o7sakqC67fRgcH2+afhU9r0d3Dl9yOthO4lebzP0ym57oCLA86hnjetGKK3ZKrvIvyqI52IvWi/7
NCrbSLdBrfqflj5MIVyiECoOqi6Rga6Hbv/wQgPNYlFXRXEV5Z1erN15rJGoLFNaIo7Vm+Bqe37Q
rs1Dr97FBVnpgz4rkGJ5UYPgdIYR/IiXCR3MX55Mw7ozdWUiJjHA1gxxC/QBSZY6TkOyDLC7zFux
CWulp6sR2C/2dqGN3Z1hKHedus2QHz2tyr6NeT/+IIScDxNiHVBzDBMlCNusG7FrgMt8Dz29/G6J
Ljd2ZdNnIJACXSu25eRpr1qoO2DZ26x5qAgjiCJ6nZ/BPgu3nt6huI1Mg4LtpiM8s4EBmlvbkEfy
n/+FvoUa26QWPJ/t8n89Uf1chVMMFv3jG+DMO70I9tmLCxQVDGv5+x8XbSIqWWtBa/mWErBUGj2r
0206jtFrE46qX4U2+kogNENiWgS+LqX+Zx4wafNAWtTbACuetldyoQWF0ivT77gmbxs6Fps8y6IL
19yZgJ2sd/k+0kPaOCcfOU59J0qRm77ZagNgP+IDXn5P77E/0XlBsX0Qmfs9cifgMR/P77nXheeZ
vhiKF8sr+nZ+rb4Ml1DB9OH01cgox/a0b4U+P9qV5+5HZJ0+Hu/9py5yqeDksPqlPHn6sgSQ3ECh
K9ufg7xLgaFqILBkrSoUhNIZ6oDW2vO4i2aN8Pfjod9vJazVqYF51BDpl52+2TSdDDiHY3KopjCR
27JzxfcwTnVwc7ry6lVeukW/7bFNUisziuQli7gzZTgKt7TqlqSF3Ow0cQEhia6Nk+QHJ0bcCc0f
ZAjWRYzOHNRc4uxtR0oH10GLW+HTB6i03YC0BcjpVu8+WTpkxQtT8j6MoZVHTQu0ACEw2+Dt6qda
XIPwRz6iblr60LJt5NXUGvZxaGLv28fT/36nMRZnWdJmczFNXcLiP05yBeMRO/IsPRSewEgB0Yqt
Z5j9TWQpubO9Ibrwbe93GjkLkAGmnMq15Yq34w1wMLwY5QPfi5N0DyLIA5485zcimYw9TEJjNemi
vXCSz0zoUiCEMsA3Asc4GVToI9gMW0ifmzu75SFvYcs6ICh7Xb/wfe+vJtd1uTDYE47+vnHShJHj
dtAh/NKuzJ1m9emxA2K/++tVc2nOIG/LYV0qoG9n0QhmkoWqB5SjgwaEQqw9tZEatrHSFafUiC5U
EU78GJaAj0iefhq9QY4K1fi3AybI56mRrI3asImztID/luGtl4r6alS1eCjrAuaOgrOQr5UBVWEP
QyK6a1Xj3seahYqmhzReuEqCRnsOJrcN4RKLPLtJTKsAjYpgWb9vK7t7SPRuCG7dYrK+dMEkP80h
odCF6TuzHwACkO3RuvNs47SbHU8moaXdBT5uOCPyMQZ+Y1sh2UCrKbShDn68WmeHWyAOPFq4Ap5m
QlqLj9AM8sev6t6bIGoWOV4Hom6eAZuX2l+nkcBxloakYRrmcq++XaoaCSzNhfDhdzm05jwcnC+9
kzcXsEZn9jmjYCK3OB26vFVvR5ENI2TZFPilowGd11KR9J/00TG8CwOdeR88wNZ0V3knlgvx7UCp
aw21Y1WBP7sxumyEyybRH0y3BnNdG/0fR23he0TXMXDYS0WBcyu3lANIX9n2mNS+HTyjXqwNrRn4
utbFz0REnfmaJqL4ZGoAhJ//fptQGiTJI4cFMHZS/AhbL1RyHDRfazptNdSJTOC81vphMOQlR7cz
1z4bn/ouwAqijHewmxEBXwu9Oj/MEHLLhq6DDm+qHa6F3yGjDhduxTO3Ps0KcJ9U0mj4nraTUfTs
Rpkbmk9rPLoz9brZODOCf22aQWOvBu3QQKi8sHOWxXlbwQOnQkmf551yDi4ubxevG6Ju5O3W0FbJ
cRNe4PnowtZGa297p0UA0UFkWKKVWKhvmhl4e7NtJ+uCBda5L6fPR6eI/1pUYd/+iLQYndxGpMOn
cJkbPrpwAMOG0EY/FM2hSd/MMgxbNF1ROP54O507oS44439Xk8DOvB2ZoxgNfZtrflbPzlWOOsE6
JJ298H3nRvE4m/S/CFcpmb4dpdWq2W68kpVNp8hdKfpwaMj1snUvDHRux+KoRIBG65sGxcnnOIO0
UjuI+ByXalIiu2qNLMVPK6Tm2oT5JfDtuZPPsVgcKDnk7+KUTsZJVglPgohpkYdGD5T2U4e6VjL8
XxwOeuhL7xVYGlvlZIt4Ng1us89QBk474GG9l/QPepRbIBlzKD2rwqr4vKSW8sIzeGZKuU/RXSf2
xZLg3SVQsvW7mW/sESf2KcvCIzZm5xMCn9RDkNbYfrwjz8wpc8l769IjMN/FtXZGUX1JJv3MsOEJ
BRCgpsgTFB/b9u8fQZosXKM6CHuKnCdnn1Z+IZD+k36V2PFtZhbRsXeGZP/3H0QIRnQEdJG9f7L5
Q6ABqiSS90MEB668Num2MLnDXzK0i83HQy0C+ae3GW8DrnGLvj5WhSdfZGZVY6gskX4iWzRTqa/s
0BqGw9LoDtzPAP5v1gXIsIY9KD3UwleVI73PjZjDPeLY3oX655lnWZIrcqEtp/9d2pZR2MibcXn/
UZSiUeiV1b5ECBcVAbRxYy3EOKxxiPh40OoLc3FuH6GYyqFczsu7VnEMfMztc8am1wJZTTkjcCiv
sEDlOto4Dhf20tnhyFG5drjA3yXjsYBbWAibaFGT1SFyRuFt2BLqXlUTHO2P1/ncmbQ9onrJbcBB
WX7MH/kY3Cyp0FeQhDtAqY1xRE1GmGIVAL6AGKfLC+OdKSoTmdIZBKRs8p/TWNjRBgU5qZN+m80d
vkudiVoCuhsWqpeB3mg7pwzC5Ioyf5vu87AdYLIXIq6phyI8eOFA/U62T95sfgq1CFzXSBRPU99E
Wa2VeBYErEQh5ScpwtRIc+dldNeUDeXWKEtQ7QlmDYlGLUvTqwE66C9E5fpXBKFLdAv6DIFOb0Qn
knfByPO93vX/ydmZ7UauI+32iQRopnQrZaYtD1W2a64boUbNs6iBT/8vVR/glOWEE7XRu2+6N8wU
RZHBiC++JW5W0upzIGMcC4///sa26OJPan6rTD5/Y3WcJYuu0viaRuj+F+Z02Re9KJov6OXK9VDn
Ex5Wr4/48tvjKkalnKjY50q73woE37mT0j+OKEDN3ZVNT/WXGBdW/YC6ohyPA8azxQFRjv1ODZiK
XVgyL498T7cokXF06Ns9d3deSWcofBUXHnGV1fvhkuAffCoWBH4XzqfzA9mIHZHZsNnsBkpR/sox
8cR1lyQe3qVlHcnRXi48zsvPm8fhlECwRrKFNff8/Q1l0uOHNjBKkZYnQ032oerr9IQucbmwvM8+
EFcgmp+QIyJ8fD5UujYyRacsrssYEY1Pf8B1a06XMENnH4gwgsQhWR2isuejILLV1bC64joVPR7x
vtGF/aRjYq31/x4lMXdcpUlGglV5IYA1rcTJQJiQ6merCMEUrMcWX79Qrc0l7PLZp/JQwmxgdBTd
u9dUVwTYNLeKa5UunwzEQgix54F2/Xa+cLS93II3hZXQaWZB/kHA+Xz+MgeVoXIXgbCrGaPMqL2T
XhVzuPi1Sa+T5fzzBsIzcTlCAGshJ9vnVnDUNWvURd51jfnETaPjW9qVIIBrC4604c6Xtvwzz8dq
t/ioPJN/9n0QdVGnBA5YPFL20h8kpe5H7m1wLOJqcn7ocZObF25iZ94dPRCINxHsbQ1Ru3eXzGNf
SK31rlNNrkHWzFjqMPeHFVO+C3vjuaF4cQQHhJrGCzmXGJsR/ZgFELxW3k3qjMOBEtByqO16ujDU
ma+ZrCEf8hYCbSHg83VS+J3ljhw619ZElnbsB6x0sKoJX9/sz72tv0b5c37/FRBYtPS24zp413wa
iC+xBqfmt07vVwgX10vluv9hNbLoyYgLtnaCnudPNRO+rVRzeVeNwo6kbvzH1V1Avi1NfbLtXP/3
HItHeoX+Dp+FQTpptylq3iTI8TXetcCE+SgGbFlcBHlUuZZL3STbG3keXZAEpvd1K6OTBfZ3Q0kn
HwgIauay12mphmVxKGxWZFEpLOxgfF+3wD+Cjk4F3AJ68+frr/JMDM/4yBPIgiCuo97yfG7HRhWp
5TK3s8jpL8/w1/+FM50ERZN5AsMo0x2ah7Ur+vnKA4fTEQBZw7vKNYeblhQZ1eY5zasL6/hMOMFe
gMKTPhc0VfuYq+7XXPaLJcg7OSu+Pm5j3Od9LL5J2Q1zSNnZx5vZmuRvo3MoAb8+Kee+IqpcNLqQ
YqOTcLfeqk0a3fkEvG6vbf5omFLTRqxFr49ybltgcVnoxmiN5A88n/k0EfaSaZQdRNGtb3ocZ4/5
tHoHb2l/vD7SmYB6a87mpPrTscR94flQI5+UIsHjXSN5mN7ONWKN0KDO4YZLXbpfAPDl2ADg1hrp
Opdt35ip9o7apSLSmXmlRdIDMssW/7JEILHUpMFm9a9rP8WEuminYFrrf5bmw9UD7mdRrfJRF+53
9h7Qijn3Bpb7dZ7Ff7IjqLBXbywvRGnbrO0+3U2YTosFVYYt3fR8VvGt33QV4JNoMmjiQ4nPfIed
fw8FrYzd7AYbxe7eMkbYNK+/zzP7r8ntnqejj/Nl5WPtqbzXTcn6LAvjbmS24dekyb2d9PgVQ4i+
ECOeXT+b3hBpH7NK3fn5k4rGJEYsDLIktjV9Kby4vXeH1KNGQu0gnePl6GTEqLS7+ldDkVen2Rgv
LZ5zD035gPWDPYBt7tMniz0qNWRUsSTOGV9wRBz8K1dUOXCY2rKtI/8DJnevT/SZT5QQHLsECu6c
q/uDh7THbFU+B503Chn2ClM0q/HbU96vl1jU54ZiLFI32zZMlPx8ii0HPz/ppJxxCBk+wBKwfw1s
zk6QVk7SXVi5Z7ZXtKr/f7DtQ/3rANf1eamdlVuMK1PdDuF/Fl+kAnC0IB/D8gmz3AfEHp4IGhTC
y/Xrs3puG+C6sRX24S7p+93I3Oy9/FXzrjVzbt5kdjHf0SlgXgiZz00od6htozG3pMz2///9jAXx
RCtXttfV6Y+2BbMFRo99TLs2vjCd5x6ITCklZISiL7tm7DRRSi+JumKZw8XAXezg1VbzH0ZBgrnd
rrdC7gtRwJjTY4cJ2XVaVumVKqrmoLKuPb7+cs603MC2pCxIWKxvovvdQiSBvbTKrdzrpitbeu2M
4Wm1NB/zY5ucnl3gShev6VWLec9hwH87wFkbB2F/pmhpb+5K2gyYSnT9myrH0jdWuXPhze5/Ii4d
W9sB8S0ueJtWfndy9rjbrX4MYKSWI2xL0y+ryIqn2P8N3LExfvgqw2hmWvGeGxFzZNeQkFbcqJ1B
0449BJUH+JPeR1PVzm97bubqsIjJxaYVzdeFrXMX3v35qcLmzNv60UxK1c9XoY9hBhaXfRxVrvK6
sAUsAjCMZAiOqPTRucGYZaYIHV8t/XXrYkP0wcgG2/u3tfO/n0H51djuICyhXQBQZ3rh4K1HTYte
snA23fLBrsf2Qr/Mbov+f6OQuqe30eHeu/vkxgLwYQamKFpbCCQHR/PTpyWhuyJs1qY3T8mYXypQ
nhkSmRBHEroG2s3F7gxOSiBnBVixCFcqrz/0WuteDdW0+kfBHvqOC4n48PoHsj3EX6f+9pCuzpVA
10lRsoXu3uhgxDJphiSOeikfOqyPjyNQz2ABv3Nhn/R32/Q2lCA4JIHHaU/9fPcpOphGFNk6ahE6
B+0eMA7KO/zwlY613LJ8Z8EpIxjM3DQDu61h1ODjn33H7TevD0CJ+m9WbFnQJ6zO/xW75goHT3ON
e3rVMS20rAVojdGRk1SGvrT4AWtA23ooQM4N/n18u4LEp/PLGPSG9qoEsUSgx21CAcNZ+ieJmVMW
mEBRWnwhzfaDkw34UhCXpVWYd9j1Hqepwxp5ieUIqGmaraO5aPb7yVA0ZvatXz9ouWZFmFaQ5HVH
zfafNgOi25r0unGwJxuLdhNA7fiIqqUGICjzCu9Go9TKYLI79Wj3eqeR4vELH9vrWsNIvqjBvXgI
KdODhhEHJdY6Ka78sXLKRyCCFj2EzaowefR8DGN0qxVjiKu9LkPs7eTbTh/hItWNEHeItvUPcnD1
dxKEaQ/FSZvusxLIVqAgc7oh5NwMQ1Pfe2dZKfldmnTALWAn+tEzBrzWG7WI+JA1AmJNKkwLVKZC
tHKoFYrQAK9cfTn4RZNApmBesIZL1r5FpBun3AFSJF+ME2OfbI1TLg9Sg0yFahObeITLTYly1USG
Eoiirb+gVYNuSKdk/vH1xb4LcVmBWyxNVoYA94+o/Pn2NfWjQwbNdiJ9TcHea2b2uez1guTTFPMz
nOW0ZtalK/E+3PzfqGgodXIzZL32TfkpN48VixQ3WqkQiqC3Ozh0nb35KCbd1OuBa/XJr7K3kkGB
h/Z4JWYKvOAWeEAxXJiCl987U/DXj9nFStxNeTmawE8PQ+IDttPesXE787joXnz459m2uFCQ56DB
EbOcbbP7K2QRlOWXfjbtyGDnDDOPNgHpNCmyPvCkJ8WHco+K3rlwRJ15QCxVDJwbuW5vZ87zUcuR
nl9ZTRY0vtW/il29O5ATaMJpTj6//nxnRqI71kK4uh3crrPtd389X4Y0dusRNSKZdCWtu07+tBle
3nYEvheG2n70s11acEmnWG466KlczofnQ0HKztrJTPyoNbUnxbTecKd97w8ZeQNlJZcOhXPDEc+y
GLb+X0qiz4czavC4OFb5UZ7E2PylI1TsWTNCP48xnayUE/7jTPJ4WOAgl9n8VSj0PB9v7nqo9bry
IyMW1YdNz4wvltYYn9taaf2FwV7EMNtgRIIoqjiN7P2xbktSB1z8vIjOsSy+rs3YdsKyhhfakRyS
ZNa7Bcv+yu/wpk3T8u0gVf1vUgvkKpvhD/l8C3UcB+/ufSoztwF4CBHBg17vk9UW5dU0GGZ3pBus
vsVWYHn/+hTvu3D/DOmgW8MNyGTVWrs5ttm9q6Jp/SiFNzNcI9Ip1cGyMEo9KF2ICfoFDSG1kTlm
IH3KsQcDmeDPoYbIyXWxcW5Tr0g+tFmKMh4eVjEEEHvG+l9DO2ZmE4puJQ+SpNbu89U8xfGj9X7U
ibR+bzZL+UtMWOu/PhsvPt1tFASXpkvpCzHYLoD0TTpu8Tn1I5wpl69ttbqBiFdomNC42g+vj7W7
Tv2ZeIGflo/LDkq+/ccEkpaSM0LkCLnUciQmlrdZm12qWJ57Ig/pAplPHGH5c88/IaI7SAarx6rO
Z7w2paquqka1IP6aS/nycx/Q5ryE4BeNMXeB50O58wBIF9uFCPjUBvhwJuszzKv6kZby+BNQ5hST
VkHNDy7uQhehmzfkVV6f1HM7FDUqYxNsUEjaTyouIHaJ6pcOHAV6NaRRqgOD2w4g+kqn1nRoNcml
5z7zIlFj8tVyJbDZine7Ighfg9DcdCOuNN4BiWl3bZVJGr3+ZH+aHnZ7PTesLedHimozYns+vXZv
eFoOOSdK1jzB5LhRw9wfOdLzd9WI99wxx6/MQ9zb4ZPu1W7aHhW6lf4BIccaRypz4Lej3NScr306
2A8yBgQQoHROuPAaalzf+CiJYduKtPk8NsD6bpXMSXCtvkh+TjaOC8Go1SBpgSYPMNpgONmxJoxQ
0tNIq81gWGUEAy/+ONYi/+nJoninLxOaDVqGyFCYtiydcO676Stow0EPFnuef8yj3VxqZj2z6Gm5
hndFZXLTae8X/Tx5opgbPxJe318ZYIhO9WQh1x6L+vT6a3kROiIUIVvBKb8Ztfn7m1ldrmnvaqYf
rcTaIUYhYD3tND8YWqWuHBP52KKvl4QPfwxBdmvBoZ5nYwDj+FuT+fO10EA0bR1jZNMeZxBVHsLm
cHPSetdgNHUDsRTPrDqb1P0ydc5bNRTVvVYV2tvRLUBhTT6wtdE23a9+D57h+vUZOfM50JyJ9Isu
UFKK+3XKweWovCUXYGIf/CPWHPW4Jkv3X+ad6wR94lgFvAiec2sQY9Z5fqQ1popyUqoNqni8Uu5E
3FkyyrWh+dHlhXFJ33ZmlyMU2Q4ILgQmQdfzqe/NsgdCMYF9TaEATD6+6AqDgZBGlvoID4ueV6wg
j6ORLE9lnV6SLJ4bfitKMsF/JAa7pa2GZC2SXPMJLh0ZtaglQy0vq+uyl+1NCf4Mf/IKbpqczVNb
OuaFBuZzw1PV2Hq/CMlwxH3+9Kvh5qXRZUSAHnxWnUDmrWM1OlMvDIBsA7AWo4S+V3ZU7YVeXYjR
XubE+Ny2mtXWnUOj+j7g5XlXL67LOLILLumBWIb6IffK3DiMUpkPizI1Sqd53/3K1Zyy8ArxpXPg
yoNYm40rzQKedD0WIv0axwBqUXhmyQP+UXhHv/4VnNuCEOZujQAAwonPdxPVFwIMF6ErTbTd18XM
RQX0beUejuv3fHh9sDOfHJlSg8Ye3BVfnrwiQazWJ1wDzLlNQoc2mN/uossvr49y5mzl/qQTIqEm
56zbHvmvew10zFLXKBdHCSKNax9R9YeUgvUJBaSmh2OXX0iAnnsqKraEYQSmCEl3U1hYY9/OfepH
+BLEV5icZvkRh9y+unAz3BeHt0iM0JLgnxw69di9DFiZK4abOYELncM445XG6nrkIKT1VfOQNLwD
DzV9H0y7AkXrOuM3s8xsjXwsDCUoNVl7k4sWrsjrs31mAT37Uebz2c6STJhL03lRKXuQAlkXP5pZ
CbdLjy81Ar7MRGwTQLWJk8xDdbPPNHcwp/qmpW95sWN5NacZXO6mmPDd91tcRTQfvi2oKz6ZLASI
QZJK1uWlct/ZB95UbTQ70Sv2x372r+XVgsYqtHYgwue4vbddzTnMfRPflAoi37/PLboHUo2omYiL
d3t4LVW/OhUrq7HH5PcwTvIYD8v4ERzR+9dHOrOGWbibUhAF/dbt9/wtGg6ZtKyciYmdwT7iwd08
qSEVFwyxznyZjMGV3MeY5WV6GFRfTfWHqBdLRPVRT0eshylzP2RMNcRsGDvfX3+s7Wfv4g9uE2xr
yC8po+y9h8e8GkWi117UDBPgCTF32ddyEfnyGXUkGAa78dNvqscjaSklRxT2pOQkX/8N51bt5hdC
bRghHI1Cu4DYyAcx0PyG/35qzV8Tp42v+r6FRupNFt32MVcANNq+VSsKEn1/a9eWuqHPG2+p13/J
ltDZz8aWWqL+5pES3V98Vjr2hS11J/JT0p+J9ODNOjNIXyNdD1Vbjo+rpAfEwRvgwnG8b6Hdti6q
i3yzaB4wJ94nLUSrSjBbHbAy0Qp1tJfBPkEsIy9rTqY13TWx3YIB1LoMyrUVv09HEb/PfaHerEMB
gez1iTgTDPtczbk+s4lsPdTPVzts4TpFFOBEZtUPQRrzfsD95JvvtuufjBaQl1f16tvro575xqh7
Ikk3sW/lfrn7mtnQFwsvDjeqpPu1Ux0o2KJML2RmzuxOKN6NrblvK7Tuz3OulaVeDTzaiCnGTaUv
nR7Uq1y/Kzg/3fH1Jzo7GCL0zXIRwcV+P47zRJV1vpKPzqsmqv3BumnrTmFzOtv/Hq2TgUZf7xBU
Ue/ZvbJer9y4dBcnIovjhk7VjqdVdy6pGs6uU4JWnRsL00jTy/OVseiVNcdr7kTKXjAs8PS6WgKo
VPlT3KGzCztl5Hcyw00ppFabvpGtCTuvhk9YhrVeYTbx7zOMPfzWwkD6lJjy+e/xRTMM5VqwUs0m
vZ1ILDWYaE5JcdAnD5zd66OdW6FbC7TBg7svU4vkKu1FeYMbaZT3wpFaUjhhJPvvpxoXfCq9WIMS
h+y/PnsxvAmijRvBjYPaajkzbNtuPRmJuGQGdm6BejRlIl1DX0CH3fPpkwQ8TlszlGdRkSn9eYn8
HJOhOOkvuTKfmzuWJjso/qBYNG8/5a+wIM16sJam60a60KqbifGOfbe0F+buzGFibLcVrIvIknBc
7xcEqRLPb7YSUFb5P0d8SOMwVuM4BwD5VjB8jT/8JEZywelWqsT3pamLg2XPJLVeXywvD3N+Cf29
bJ9kBl8UsYeEirmXGU4Eda25n4piatlE3YS2olpUd7B3zEv3h3NDklQyti9hyy/tHt4dgDUnhIiR
WRfJtY4Pf7/x7pZT0ixwWi34aK8/48v1Q3rA2CSZHN8kaXZHN0n0qbK8TESaAeMqr/rkRD7JOdY9
2uT/MBQJCfLqW/J4X122Ft0q58JxoxK0wKmp9PJ2jvGH74A7XriwbNP0PA7gqaj5EE3TQ4xL7/Ol
SgRGoRlNXGS1PRTkeJlO6zh9g1RoHwuM6wKRenFIe2FzA8/SvKScObeGqWSiI90IN0hKd7Oq55aW
LlYjosXxezQQSf9OnzLjVp/i4crojPlKWT0OPEVc488Dq35+o+r6klbh3LtlryMbhmTl5TVxyns6
/+xERDqS3xPcxzW0rRUnd5N6/evv9kwebLNR4+1ytrCg/hQ3/tocVDN7IoMiCOMWm85woPz/o8zT
lUuLp70vUTBA5Kj8d32/uNGy1JBTJQ6od6rU59ves7ormU35E4T25ffrP43u0ZergeWNURnNBc52
b36+Gmim4tHReUdxkfjTN8Kv1n6EJ2ZooaVZojvZysXxRcQUp+8UNxEzGFZtXTcvytQ4LansRRvU
TqcPTxmmZ7n72LZaPbR3TmE7xQMR/5Adu4o/H0zgG8GhIrH9bTSL1/xaa3dMTp1RWdkd9ky5eQfL
Hjalk3EjCKQDIf3GbKZkg9frjfqSlj6AOnewQRBrjr/mRzJgSf4N0U83HyZrlRaGxBZ91KNnjFbo
t7Fr4/c7y/i3KFMXNA1KqWUKqWQn+f0wzf1mOTEB2ZpiF7pmYTfyW+mmeXEaZ9cfD7TZDgYUdAd6
cw1Ab6SFyqUmMYg+Xd+muTmRuNd8TLiGPu9u5JrNEJkVzLMgcyHyBXQDmg9e1lBB6YdO5TdAhA0w
lFY2EHu2Hcq71l2m773TAPbMTPjcBx3q9RD0WZw+YPrXyZsi6/BrSOjgMo8gu4b1Zkj8efhYSOyH
3IMgOS6+qbk3klNtDyI+thimrsfFy/DMCVrPUOUn5Blee7fk9KvczrmzNqcerLn5fW6qBTjnYrtT
WC+m3RyzWhZ20PTZ3D+ipMO5tlRq/dp3Tm3j+BWX78a1LbXvhlU1b/DSsvSDxITHmaNBDUYL5dhN
dKh0ayf1sLOt5W7qDY6Hbhqd70KaTvxgwGQeTlXddp8ct5uKgwmexQnwLUOFVbWaCS3JgVZzMNta
n66WIjY/Nq2b/jIs6RNxmctyV3WmP1+BkjeqJ6eJq2+UOEBWk60v0mDSU+PzGpva8LYY1wV7HqMe
rTvqPNYbZ3LVHFrKzn9Kx03aj2mCU8UV+eb5bvTapnpQHAnpMUscE1TrVKxDMDruclNV2hRDcmym
j4LT3j/gFTc/GbHj3Op6oX30V/4T2mpdOYMzQZvkmsZfGq51TqD3cTEd5nFVYP98oxYgkTKRqtCX
ZfOtopabhLbdWg89SY7p1q30EbzvyjMGViWtNWytToFeYH/5IOZ6/DYOngQDWmEKd9DR68jbIu4h
FuMOZMnrbJL1Lzq2oX2AEy2+V74sugCwJpbELdfRkxrd7FvmbN6EGMI5gauXXsFCn/0P2ZDqBnWv
wsCoa5LLowY5qA3zvM2GwAeQDdOuc6GV2GmT+ieNeszB17iGH5Y4psaaTsLgjpdVdTTmZIKvC6tq
Y36kndE3sMY/x9kzuoNhtMsHmaxuekA37j24sVbRg+NurQaPixHT3mllsXROVNcTSLZ2m47czqSh
f7KGLuOopJGzue39WYu1sHdHAbR6cjdhX+qgtKrBsuL/YUNgCOYh9eONHu0Q+UnL0p6EDUL4lnzb
+KEaqfN989aiBGc/yDi9N/rccD8u+QqbcqorVElNOowZbVc4890uRYIln4Bj2d/nTiuaMMlG/5ZK
+ZgfE81f71tfX75PuSIH5tkin8Lc6EBlpsWoPyjhw0OdemSq7KSl/cOgBFKEMd6ey43lDfZ0RSFy
uFtIBLhBqdcIahrXcgtEn0IfH7J8QUkZT10HA9Y0UnTfxoTyrM/rT3PWZc1ptqWar6aE3NyDbIfy
jdbESAWmuC2moySjlLDoqtWBOJ01T21TG++TcmXGOkd174auaOaPRirj8piwvbxVcszFAR8a/avb
et1bSwMiGFgDANYI5jm2xJK01BoAVVMi8MZRPIjFzuyIw07IO6NVafLozOv4GZgP34eVeP1977K2
TynnAWJR8Iyh7i6gMH1z6tbQtcrFPdQOH9InLKzBJiYWcrbbRhnZvGHus+ZTqg2jcWUbef8ulWst
Trxbz3/DYb/K0E3d6W0bN8kSogmcZyALAinaYFZiPFhZrwoY84bwgjJbB4DjHcjfUDTl1J3KwnST
U1sTTnPEGbI8WmZePRKQGM3Jqcw+D7NkQv01wSX6IbFpNoJamuUNTQ22EZDIY/GuFRI0sZbN04Ly
5buhyeyXEL31UFbYnAXOXOc/s6Gff+qFcPNDOyUD1hhgUvXDLFf7HZnyHGWqofBH1lh/nziQB/gh
slm/0IkXv5vcZbhtlnr9vXjuQtW4XOWHiXs3+0SN2WaAfWP3aTZVWd5opab6U1kZ9QdhDe2XNjay
d+SS0xsDWkJ77ObRyJiVyfvqFOSMA/5uVhxqmqp/ux51gZtYT6cmMmTdpId5SvW3jacVXVSvc/ZG
SW92cU1xE5CWk++mIZ0g6YeSjKLgUsKqxiId5mY0Iv/MD9S93fVubFznU4okCF5dLYUOKLhdfs8e
FRuXhqs49HIx3vc6qoTA6UHNVqXrJKB3Ya8H1ogg6pO1jjC3AVtaLDyhSAVj4sorQx74WFFvoco5
JosKNfpOfkBAUvaRS0WWnOzRHr5OkHraT8viVR+pLc5aoGXNgpOGk7LTKgiaIpJrm0ZeAvGTfcPy
v87T2v6wHWnbR7aiSv+yTvCmT3EfG2Cb01W3jyNOk29MUfVfLOVVHPKzOd5LrTc/k08YNzj4IJfA
mri/ADPm711tpHf30A0LshdMTVXr3YhcSSvkySZMUXvAY5w9fmkHutvUj7NKFofUd4WtP4zYOCKU
FJ9dLntFSIotfu/VOcU8b+2G/oEQktYiv8xafEXpoGoOq6apH7WYdCdopCOTA505JndH4a7WzULv
Sn4QXroax0XDm/vKnJweMtoonIPW5FN6V5pCPfVT09lX+EqxxpE9LR/7Ej1lKEeTtozU8yFwIJbl
wl3ABd2kSE6RXxEvtG+WToJjcEbB8VvAvfswJilP6aOrfapw8TdCXBPiPFhWq9LgR2HO6v6sx6Hr
P70e9r5MhaI12fJjCPehy5i7oHea+BrstDAiQGl2VGi5BIqlF70eWCtXoCDR4+R2sIb8LpfC6C5c
wM5cPTxkHwYX502htr/EO0gJS040I/JLfwvSkuzBaQDFtpgMXkgYnBkK8SK5Xnw4qYbt73psyMCc
R/bieCASSIijcBKNh+t1bC+Zt7zMgHCNwpHCx4aL7PL+BguTN2nSuXOiGmPdY2xwjU3mKnl8/c2d
yQGQu6YZEE/+zSZmd3kFbSd1LMCdCA0xoGXdke3HhT3pnRXP/cmN9eTH6wOem0GErVzf/tfHu7ut
4uTYVHPpI8gkrjwa02jezbVYQxNvu/D1oc6sSuyYEOnQtkKday+XWKYZZy36Ddh6GqM7KryPAees
cU33vDZcAe2FEl+Nc83Z2BrpeGH4l1O7lSe2FUlmgO6Z3ZNWEIvrpGkQhOJZfxJ6Ft+aJdpa25/0
Ayn+9UJOl+vvmbunyxeIseZWdNrn5yrCfDV5phnZTqp9axc3jrHE51dgTd1bZdj3Ui/CsZ6wVAK4
SHtrMQzDXRfDfw7cep6r45rYYxMtPj2M/O7c+wY7fdjsn1ILQHKiTzQB6pypHBU06+ORrPvfVqtX
WYj6pHEOpSiShCDRHD/ZyaQtn+a6M4uwxXTw86QXuD8TTxcIm1Xr3oJRIWjTK1vlJ1ur4NirfmyJ
m6Y4zrgMADk6FqY/xjf8lVjdtva20xPZG/0hbanMFIE3zN7bGN3J+gQnxcuO2lSBjcQvP33oW321
v/aGtVgBeyrGZASURhK2JPww0U054JJD2fpaFeh+ZsZXbtLPXI62riAf05+iD5MaxNSbvDLkco3U
AkQ5mJSFMktXaW6o62MsDzZ00ezGy3XNuCKNjJvhpCWOe8r8xagPBEG1/JhPbgeGjUbG8ZSYZt6+
mVwjc2/oZujyD8Lhih/gS1Vkt7hA0/YkWrvNQrr34+JITF24H2yu8G+hi3IE5+5oybCVuVJhYhWI
ft0BfQM5n1V/WCpvKu+RczvvlOPnTZj6UGOPU4o1y9Hwk6Y9LBgzISqnOGBft1Ojvi2LMj7Gc9Vz
FFdtm9xphhjqgPoWZ49dNdUApLvK+it0fN2D9DfpVqboDiBOgjTEv7hY/dEUGn7OgmR3GgBxVx5V
wKTVjiMuqmMobKzog2lrCQ/r1h8eNcurOBk4x8aTBjcUq9+iWa33detCXAkq3503gKosuzdVnHX9
71z19SdXz1yuD469ereZ4SV3NHPhMsddqpAhyp34pqOBNDv6teZZp0Evm+Gums3BuV41l4uLrRnV
R78GmkUbh+nwHSAC+DTN0r1p28Wkw3M18tuSjXa9GUsHF+k2g8R5NVe5oQ6j65WfoZbip6DwLUmh
0RTWO+m0/heuOfm7xe/M24RCpBbK1KnKu9ZDJYs5fa351yVXvfvSXiVBaaFEfl0qf4jDoaBQcBrL
nMChQozcHAynlm3Ap6rPwdiZ3psizflwyrrG+HHokroN3alqvtm2AkxTdaX/w8Y6e+a7Ua19JNjS
qUcmCe0po5UaKjRphHEOBZmfJ6nXdnGnl6YrQlRs8Se7qlQVItTLPhMj0hMPIVC9xxPJ/z2pTlfH
LimX94VaWnkFwFofjxjObX8zX7LiVIArekrUuHVs6GIkEVQ79Zt2KruGwqdj/eQKoLT7FZLlu7mW
W+Na7Wv6sfSyrqCNZxXiKvZkRroHwupwatBq/NJKt13pcEEoGExWhfOvKJ31yV1h1YUpOUYTD0El
q8hv6x4P28r3w9FIVRPqK5iykBC+qm+XDKFaOPs6pBCuXFhzKl/St5hqVnzMijb2A11zu+LEjc7i
duchf1BKwwN+TiXVDSNebqU5yTyk8LBUgTm2lLRFM87vp6zHKHn2zeF9DnjAPCArcF2azrl9UXkq
ZaCWsvuMU55tXjldshzifGrtoKOKA6okGfSo6K1lOlY9hNewWFE3RYuZiCwwpjh/4M7tfq1MmfYX
joiXMQUt6ibHL3Y4mwnl7rQvjVnXJ1J8kdpSKJSCh4M5JZconmfKfgyDYItDj9w7lannOVBD1FxK
utyOUMbKPJidYXjr1znY87GY61+QDuq361A7V0WqGUbgu3nrBljjmTcaJLQv/xoFIJ6F1qpjD0xo
un9mj17SXJADiXzKZHd+zP1UM015Q95PPJLiy0NV+jLw7Kq4en3kcwEAkrk/ipMzlbmx7AZTDIMV
Db3pPS4S59t4WKuTLb36Daa9l4xoX8Y7m0zY28pYgMpeCBLs1Jvbue2saAv1aG4em4PXWdmpjJuv
sV+5n7kiVeQq+0vk4pcxHVYBBHSb0JxWm30AruUTTYmgxiK3xK68yh15WMzCI6ulrxcC8JchzuZK
gAsu+DC0W/bupkFqo8hzJ7Ei5A7qUFZDcj+ymb1NBiM/FRYlz8kV7oVI7sxng5J0c50hr79ZAj5f
z5OL4bxUuR6NwJwiX8Y/nFW/xHM6s1poQ2H6HJp7ML3bVePaKW2yFTRBtBij24WenKvvGGyM9yMW
dd1xAGp0oaP1zGtjtdC6w3/REO01rZkrB8dPLKAJBTuo7qTZzYIX00lqXnVBsfKyRgZBHA9KOqMo
Q2OB+3wG86wyp8aRRqT5jYLt5JrfkUfFV/S02Tc9DJaQ+11/LC3JLX+wtQsVozNzuyEDcbjDDBp9
xW74LC1KUVKuiab/4+y8duRGkjX8RATozW15tpN3c0PMjDT0JunJpz9f9l6cLhZRhLSz2AVWC2Ux
TWRkxG/wIT3WPRDe1E4C0tI52XeD+QcHAlyKTMMZUvLMrz83T+mE4Y8x+71eq/tqTsszzd3et6w+
2wCBvcr1XLcf6RpL/Qq4PFL3YLFvasseCquzVR/1EU62ionm300PS3SnDVH9r4dhHtU5NJSrXZLg
y7rnyTe2MEVr7aVrRQrV0VH7clcjt/Xbj0t+Gq9K1L1ki305DSa6kXZH7uX3WWx9rA1j+kfrxyQ9
DG5l/ltpFE42TupKeCDSg4uyCIUSKXw98QKFX6TgUkgZoC38Xm3GwzQbSIBbVfdgzqa776Ct3g/z
izEhJgGGo8lMXKDYyKvjesygl2CJCKNqL9G7vVrm2U47HNUiUo8j0JCNHvqy3XsznAxWb5qfuB/n
sRqGNql7r/0dtKbxE3GNPj91ZU3lkCQ+vcDTLT9j7WdWD5QyevPoBbPYMnJYhI/XHyIZj3SdJQ1x
qVlSmvpkV3ZvX5Qhab97kRbvLV2E71LgYMf7U7wIwK9DQWeCew/hhvtlMcVoNUR24U4ORsyKsU8a
dT6EES5F90dZRInXUehcg+ZjKenjL0bB+GyIXYRBLlE0OfSWXf0AFXdEmLAs3guz3wKXrWwcIr0r
2WAE/htJV1DkFTllYF+cfu4egz7yjvWcKy/MwLgfLas4IdT7B1IskmyPGBb9aVQtF6LnsNyC0FUY
1Ggzjn5R6YdhUKyL3lnxRtBfmU9cAyVoHMQVeedyp0Zz31K4ZNXiytuDkIoPfVWG58ht0j22u+3G
QVzZkFfjLQ5/pnJH90niXEI7ph4R6/oLgK8RTS+RbCTSq0MBuZVwR+Zyufer0ck6HLLsS15RaAwx
qXo3CGX4Utpb0WVtErm7pJ82vm7GjWKJQW8OK5bQH0rA5kE8iGPduO3jPLjJPiFfOd8/BIubWh4C
AzIfgEoXSt+N7lMf55It0Ya+UTtOJhtjxZek0ODZpCV4W7ojXnaUyNRwhzC//timfeLf/wkrpx0x
QiCXwFxJ9pZ6mkDNVRRz3NCn2aYdidzmgeeG2Djti2z59UNNPhWQGThi8oLrOGoB58+EMEJkgdrq
yaDL+mxT3312att+CoO29A7MEE1jp/XCj/e/8DVjfHNp/29wVNVl5iXFROSqvwniVOzDXBmLyI8A
2wu0e3BKQ785B6TSNQOmYJqgcrgfK/TfdlbfRMGDlfVok/dKXpUHPejMM+AWcz7ZfVbPO0GDBwi/
QrnhYLlVDQdSk95izmCKLdO/tYnjQoc0DCSWDSnD2pvf3vF0NSrLw8oA4VW4EbrinIIuit5n8dw+
eCr2Im7aqEdnyt3j/XlbO3ZcAuQ60oqF83c9dOCUQea2o3JRcyRYPLg/5wBZgUNajsPGJlw7Bxhu
cOR0AMC3qmAcOjUv5hgZnij1zmLS+3mf1sC6/7IDQ/+LIo/2A8UPPCPiyHSfUg3Nso3cbu1zXaSH
yVzl22OpTW1kXlubcUfbTBspabl1cJyc8N9miuaN0LlyFcErpHEjiwMQDOVsvFnTJE1AmEwxVhhe
1dm7KA4xNo1ptc37KKfWzKvKa4djLAbqIffXdCXAkbJB8ydBR195KTSnDyiZGn2jXAwUZ7vnvHcT
saMnhkpfyZ99hFfZiY2baWVieYagfwidCS1Yc1EHGaNYr7wkVS64mn3JRFt8UbMc3ILbb6zg2rwy
mySAuH84Nxs2c6xO0fQyuGRZPUYUnHL0xyBFPIjBoVPXYwZQHEeHduPGgq59IR0WhLtYTrSCF7nM
pGooX2QDcvFZi+RKCoRM3cGqTAzYc/W80YFbCQnUVlk9mg5YxC2pVE5HyY6eZ3Cpx0oPUaRxMJB2
p95tL2VCEfVcEu5/RU4WfiqUsJk2ttDq8CbUTKlkh4nwYvemKGBxXN0ASwVd+aJR6qDH7AAG2TWk
GeNTh/d2eTHdpKx9MQ+98vX+Fl6JFcjRQuaXFQnO0GI7Qc4rtalOIj/Je6f/iQNiGz2U7L/+MOsD
VoWVi2oRhoVpF+1gcKKEo3lN9QdSvNKgDz4IGk635jlY14gprTAgUcYmfMxk6c2FRraDtLP1nl/q
R8gLzKTdTRzmCPGgl/vvTcAoCzejbu0ol1rYSvjsVUaonmi6R8WOUpDpl05ZQfbvlMbJTpENieKb
l4fJuFf1MHNOos/r5OzgcPxgjYrSPQ6KMr2MICLsja25dhBYGUIb7enbV4qVD5Xq1aFyceOhs3Zd
lYZ/KX1fm/uAfvqWu/1aMGMTwtWXlU8yqetpycHVwa/BUigqbB5GFi2xnelGs+GHRhX+HXN+tipi
K9kSNyLSC3QbgcMuBQd5nrWUjlUqz+AgTw3wqdM82Prx/hZ/rdkuMhYSFfR7aEpTSl26XIFFikeq
82QsdRvlPwX99vixsbQJtSt9ToFnGijSPEytV4znTnVmxS+BEOFHid1K4oe6kSXfhAlJfjfVRj08
BkXfvUSDbOe0Rl9Z+2lOnAnrRbubHiDOVvXHGH09+5dCFoa8VF6NZDWYFpYbO2RZrpZ7+fXQwOqG
XH1zfAdTo4ujajHFqcxAdcaenRE4LJ3lnZjoKDx3iVrVez2QzYVubpjh3DIb/QTuLXupvBSz2vuz
vbamqDtylk0uP3A019vI1pRGHQw79jWHMkYs7GofZRjw3B9l5WiQ11BLhZ2D+vTyvStoLfU1iCRQ
G1byoJIOv0/buTo7caH9uD/U6geBDuHfFIpvsqk5T2pQYkwxyNrxPGKVsNcwDN6YtpXbVv7dHHOK
YWSIizicqSJV0RmN/baj3aM4tch2Q438P1DX5kD3uH0Otag6/8m3MYlU4Xh/Lt+C2QzvULQcQD3U
wnznTaaSHKDwZhtzuHLLgWKQSiu0VDAhlH/+JuQGg9uUdpglfopojAnzvUFWFLqwUe1yqNLj2Qvc
uHpBp7f/gmpHEp/uf+dKbINuJ9l2lFGh4svZfzN+KOZqNNNQBpqaZxnExL3IRfVS1Cq6SW27pSix
Oh73Km9AaqgUPa7HGyI4MXAvI6ApbXKaMfK6mHNlHOIpmr6pY7LFbloZDwVSA0o9VHcQN4vdgw8L
SNJZhD7IjeqYRYm1G5K4OAdVPF5UUfzBzWTLCxQrE6n0uRTidowhzBAbDv0JHP+eHmoFb2TUTxg+
b9lJrpx0huIGlCJX3k02SOhOhkikod/YsYe1ja0/CrXSkG2Ja//+LlkdCoFVtqq0jli+JEAoaFmp
8zrsB/yh56TJHgMRug9K3g0bJpkrx52OHjVBOjPsyOVrcC61fOi7NPLnyZqKx74JjHpX8SA0DpWY
8QSfoiQJvlsoMEbf7n/lqx7t4jqEa0OnTb5FyX0Xm1MDkadb6Mn75Zyk4gwbFevlES7ZzyZq9cd0
JPE8dTPQmgMy91O2b3GrsU+OHYOMtZOum/YKzJBvfSNd00XXOU+dzf9wtK0kfgmhbkZf7//ktYWB
ske3B+094GSL1CTFTRQfit67gCkLwY0gdUkVKHvg5aNsXCxrNWrKSNTgEU6j+brc2oqJgQEy7GAe
oNW+AHk1SYTL4QhCtdznIoqOQ96MRxHE8QG1N1gNqPRtvIBWwqXMUbHYpfFAeWcRrprGHepEraVS
etX/V5Zj/9CMI4QLdzb3kxkPH10r/xUkot/YGyt3HQkF9QkpoYrA4yKOzBEwgHhEoj3tg/YS0BgF
vz14W3OsE/6WO5DElnNGlwkNS7neb8LxOFWdAcvNwzXFTItd1ShmcJjitotOem7UPzCuSL61MCy+
WW3P/8FMooK3ZlSW5UmZo9Q+O+3sRaf7u2wliFK0wzSeRqZ8IyzORYYMTITWPu5WdZ0+x044/2d7
4Xwuhynagb2rvt8fb2WVQdcx0UwAopI3Dj+DE9J6Qp16qOm7ePZ/jha/i2r7WYT2N6Bff5cFBhP3
x1yJO/DviTd0PpAhWKYZzYCNX52OWIaFRvmjCfJpr7qtfgxHhzLtXIFCt82NWLdyejm6PCw4uHzs
MsmwjTxqSX2xR/SSH1SaYL3lBerw9VxvnBu5Qot9RSpIWMPch0RjaVJo01CEO2QiRR+bPTJDrQ4j
oQGiMe6E4LRBnmit/lBGmvgnrGcQTF5eK79vYEMezuyypLTPlsGqrDOljwUFBQ3uEvifVLVfGscK
sPK0W7BF9xd0bXJpu0tZcGrON4mw1YyAuUyKJbBfMwnjCb/WVgQxwejFn3zYm6Fk8HhzavtY6cMR
fdlL3CTFWXTKD6NKhtOkpcMfnEQpk4VYNdALSLfXI+UDD4wk6HC5zEcFpdBIfZprgoM7le3eRTHi
/AeTSM7N3lR5Hi5vxMowKKZlIrgYKsjXXZlPanfUmzb/BVwM1tX90dbOIG8jXmw0Rm57Z3GhQpBs
bdwZbQtQfAs7KnmBlmlBfZumigJLIrk8sIvjLRH5td1CGg68liAv25HXE+sZoz2guM7xd5P+iMij
+wK3Q90bpfmbihDyZcrdxWxCCEdjfVmnVMbYntwIp1JRhjOMHCQTGkC4F61ztyrAa18FJZsKCSrq
CKwtbq026tUKSznnAlspe5+rWsjZm5w9kEKUT+8v3lqIIXGiLSjbrTeZ9uB4BTrfNAYrs3PeCyWc
/S4w1Q+Y6QH209qheeaZ1fhYQQ8/BlozW+/rtVvDQyRQwyZCJnGLXCg0U2UecouHYRQEqEOKoOhO
M2WTX2oWBv+JqOqbQzhkxjeyhSzciLBrU41kIExpCvv8guUGoodH28FzLk4+5e/a3B5PFTIRO4o7
1rf7M706lFTsIRmRWoXyz9+EG6cUEfDV0L2UHUzLOjHmg+jj9EFt9D9wVXNonQOPghcmm4jXQxn6
xNtKYajGc+enyjb6fYstzT4SyQi5q97asCubiMmTqiw4t9w2R0IrAU86u+5F+nU1sPas+YvAd6im
ElWGPyYr5faqC0hlPCJKRN+b+Nf9yV1J9AAlcCUTZaVX6eLITGFbz0YJ4VivLGdfN2126HNnC/uw
soQuRTx5TrhdSSgX8+qOANwiDNa60XVOgzBhhMHXPSc1Uin3P+g1NV3c/aTtKmGH2q51m03lLsq+
neddetDH/cUa4tQodi29jX9QjB+8b1qVBe4h67qs/hUqrfU0w0x80arAqL7OZkWLyOwrZ3gZjEEZ
T0MrpuyrMvRO7afthGao0pdh/pxrUf6prOi77JK6nl/svumU/TTU6fzUV5r6iQZwWx+V0Zm78zwF
008vAR+3j4NGN076MIlDpw0w1yFBRrFfZlpoybKzNh1qFEWihwnSeA0b6LvmDNP4wSpGpEuhiJva
pYib7BOU79DeNdi89we98cr/GkRKsSWrmqrdJ3mhq5fJjtu/lVLowaEOO7aSK5roo52607irINUV
ftb2oqfPAFIfjQ6vrvYqwqlYhqi0yY5aXlnzzq1c8yWBWJ9+K0HqqMeNBWPtl+tFHH09BWzA5fGe
6n5OOnnmqGop+2FIKl8xEg0SoCWxZ8UWEHJtLwJg5kpD40G/OeMxKWhgDRhKW4PqfCjRbH9oK6xS
etXbOFtrIxEDMT21KaXzyr/e9W2vxEJAdPUjy0zLk9MV6NVqaeg2Jz1OALfdn8iVdIKbj/yagoxK
s3V5lAVgB97OyqUDGHTiegw/W9PYoE0f2YfENM0DleNhY9DVb+RvRcqL6s9NI13YtWiQZqEL2Q+N
z+IFL7pX2u+wJt9SuF4LlrC8VFqsCLfdmLk3EIinoanpSwBY6ekI6SFFC6uO7V2t1Il7MLKpNPdx
ppoPYN6dcZ9EjiEu92d57YPBHcmWK7J4N/c+ZvJIa49UC6toCL/gb1VA7q/drxCXmo2U/vUSXR4N
dim1cyCR6IMtriPYKmBnk5YGFYng9KnzivIv+qFoa1RwcqNTls3DdOp0ZEUf51hJnsKWBtou6VL7
ewrH8SWHGdT6RmYpxcGZRxx0QMjOPaahipl8iEPbK/bxaIHZV9Ds+CKyAtb10LQqfOQ2VfJ9QW/k
b7AbyVdS1UI5YZ+uPSCTl0GfR7n3sQ4DZDd+e4bBs4AEhZooNRUX+3ikJqdotq5cPDX/kqaGd64m
24D1Phoba7ly+YHlhZ1INZHlXBbfsO3QvQD3iEuXthm0upzYi0jDxjKuVZIoNdNqpDEj1cwXy1hW
lenVuckyxub4JEqjPtiIU+x6D6nlfVKY5j9VbyfH0U6/Q1uMj2Gn/bo/pyslDX4CVSTk5nSi3mJO
tY5CJqQVjmlp4LZkptmwK+NqPgIU0k5aWoQboIGVY0LYo8DPZW9SQZN//iZpa2YbKX1EYS4phnS7
Iuizvekp8blTuHvvf9vqKpIDE/Ze62SL6RXzaIDWN5SLFTrFJbbR0Bm82tpQ0VsbhYe1BHQ5+m1R
KIYCGFVDoFwgxEz7BrmAo97iunX/W1b3igTJYfRBSZ0E5nreINHH7jhRwFeD2vExbAgvxWiY73qb
yrfljfN/9KxVe2dCq38ycmuODiDA7A/3f8bKVYImgYs6JRGdGsZiu4zekLeZElPWT8foMuELve+7
OjmSms5Ub8buTNsw2VjHtUElVgn4AW5wiJldf7qgM5Wb4UCXOwrtY6gqwYOBLPNzFqXi0oeF+Kh3
ot2oMKxcKtCu2aAEAggny8y0lqIh41gCBIviCoWLyDiGrQCkOBvxAWni/HHEWn4fSR4XajFb6oJr
55JXuAmZGODQTdVGjSGIhpbgXNLkfMbwqzhoXvUrcKk0SpvsjSm+3cTUNQB3ICaGwNNN+yvRWq3S
YcNeotnRPzvGFO1BzE8bZ//mZcqrFDsBGjVUFvi3/BVvzv6ki1a0dDUuXtW4H+q+rt518MwOXdY5
LyI3HNQUKkCJ4Jd++6HB0FjP8SqlvijxStdD550XJBaaA5exjzq4cHYk/mog6E47tIiCLVP729NK
KKCkgVq2QbuWtsT1cCHyHjO22MMFNAabRnQlzleYHMzhux4NPPugVRRC9zMSFdNO8PDQd5k+FOTU
lpUkG4CwlWnngezRs5S6qvym6x+DTLithknR8+2FBy0a4H5+DJmNb4no3O8uClLmKWwMZ6CpZPGY
uB8zVoanoiwvGNIjSeW4Hr6bI6Mf6PBfSFuMfdlSWNq1s93sijTun5oCVGeVZc6D3uXffn9kTIvk
y5K7/KZZ4XVuSZGlHrgAgnqfulX2CENUjNB+i+GszaH7WNcCh645Cfz7Qy9l3LAM5zgBwkMMAFFA
ICzXXx24TdCjFDhcktnpH9K6NdPDVAT6Qe+j+TxqjfJUJZ3xw5u6nq5R3JwS1Qh2wsYYix5mvWsq
K/q3CwpvI7DdRFN+mLwO+Q+QQ2gBXf+wEu1gV0qRXbpBsb9iquEhfjQ7ZzgI8+caKvyXzsyGL/en
4yacUXxDrpCCAiNSgVvsgQpwTWg1enepskpVj8aYZZfGieJ3g1dCEMZeGL7x/SFvQpqs96HLKjs2
cHSW1CGsYTiAYdVfPLSdIG/E01GlDH78g1HADiG3ymVxAxVrm9os0MjoL3XdWf9UVlq9o7xg/MEo
vNG4hcALyB7J9ZoJM3OLOqZoUQ+udW76sTzRgNzqFKzNGA17pEJhs9EiWaQYzWSZ1dQP/cVsFaSB
6gkBHyfKzvdn7BaRxMIAywFZx11ALr8YphJUKuwgZ5jBcc8d7jU15my29j4JhRUfKsDxHhpchfUy
x2X5XuRd6R4ELatoj5Kcu3X13WxN2BvgSHBgIqGhoyDD15tLqXTaqEK2Zb4gSJBCvi6ouqCuo5bR
DqkcXaHxPU4/78/BzUzLMSmvOZxDMC839eiqjPoGANhFIT1935lt84Lo2bCxa1a/zKXIDnoHkeJl
suaWMZS82JxJYWCulqbXXZIuFh9p3+pnLY68eOPI3UR6+uGSDkfKDSz4xgk5HJFlZNWny5yZydED
zvbkFHXyCS3rajei2XvG0kRcwjYOf7eDKEeml8A/3DHUkq8X0Y5pBoECUS+KIqqTiUTkB3Oil2B7
SrsVWOTfdfX4lmNxn7F6EhS7fBy6Bu7KbaXMF6DNaEoEHhJVtR19Gmoz3/Invk0kGAyFHHhGJL9k
MItoPdIhdFpbny9DhkaXMejRI/moG5/yoe5RhjMb9D/bxmr/HULPfHF7b3yXJFQEN3KI2x0rG7Sy
awr69lb50w1bdMcSknxd6MV7yBotoiY4KW3soLVhJNnQwx4Dxqe6OIx9jklT4rBl2WBoO4Viaty9
h+/M1tt7a6BFTpRqeq6IzJgvWq7gpFL34pinaBvcP+e3JxB19f//nKVWAOru5IfJNF+wB0fAs+jn
D5WZ/Bvoc38Qmj5uZFo3Vzu9NPC5NEQ5gTR85Ue/CWX1nFFVdNT5Yk/2fCxzq/Fj0xzPQzKjcNir
hj/kFIXvf+PqTL4ZdDGTRTFp1mz288W1Ru2M3Gj+EIphy6Tn9tBpFEg4d7IgzCZcJBB4dYSmPXMO
kGOZ3kf6JI6tk5SXEKrDb291Evb/Uf1lFre8bBUliVqEFY1LoaTRwYxA8Jhds0V9u/0gOYo80lSc
cQVfRCxZsQRzKIwLXgJir0/ZgIvOWH2KO6rv91fodhcCWGFjwCCQPOrlUzYx9Qw3YtW44B6h7twg
VY/T3LjHNs/jwwAa99v98W63IVZuwOexq4ajwe1zvQ1bdneGPb1JQSCT4jKq+Kssk/mQh1UYH5PM
C8UOKKu6UYhZm1HZJ0AAn9WjvnQ9bAlF2Iny0LwA5IwOIPX6fabRLC8VNGfvf+HajFKLkXAKpvWG
+13wkhMoEJsXkSFtGLVd+gXDivlpTvTpF7Ku5NT3B5SH6PrOAWtG0sRtwM2Dnef1t1lersVVBPtz
0OP67yxOHfGAPTuEBKPKS530tlGsc1bn2D1T6fdxSi//vf8TVqZX9nOlDDiNhBuL20Afmgy5Lecy
B5qy6zyn2ptpoB1dNxk3UsTbkEL7WLLN+eSVxu40RXSpQozs59KIzpDi7MPM3Bzvf9DKIkKN4VAA
UKWWvmQRQQG18p4wSrYiHFpzVn4aKtQ9II5W5yEbsbq+P+Dis+jEcrHhlkCOCfKHAsj1IjqgAAo6
TJlPZcV9soKcPNNEE/e3R4ECzc0CggSA8XKrYJqGUXyTZfB10uJFC+P6MJfuFslzccbltyAHT+pK
w4Uu1s23mCJNK6CfvqkV3S7rUu3Yzdk/Dhbh1c5EkjFANNXb0thfHIPXUQHE8Kijhkwfd1HF6doW
aVyzzvzBiovPCU2shz4wElR4iqT0dmUqJI24i0GNa+iovE9d+mkbq7j6G2BFszclh2EJvVQMcxq5
VDO/n1T3o2WQcI2B4+xEGCR7O57rZ0XxxM6ekvx7ZtbVl/vLuzbxvHVo5/GY5r0p//zNHV9ltH77
skZhFe7ivp4G40fg2NhYVn271xW9eIYcRtT77VGlaTHyAfTppbnK9aiohY8N2m0lXidW+SFsVf0s
UJX92qij+4w82a8YDMb3+2OuHBf2Fx17hybXbfVGK4usneu+8L1SGO9EqQjkrdTscn+UleUEfsAF
jDKUCuJ+UadBkwyAnFAKHxFQ9y/07ZP0OIghrS5kNnV4yPWwKHdoyiX2Li2RxD5WTVDHG3V1OX9v
4rvc2ODYKO2T6dPGWra2htb1Ooy1MMahmPA9MPt/J+yvEJrt9M/3v3dtVl9Bh2SIBPLlLRmhsDy3
MRY8Igjak5eF1gn/wC11qNXvIca9XhWUlhf3VdTEUW3Wc+E3+P7saUHWu9IIHF4qym/CnV6nziH6
cxxxU/mfbuSbA9FYyKEWeCX5jjPqXwcjgxHaodNnPNvKKDNglOFsP0yipDpQiLTy3z8alGaoZIAo
cSjXL2LSoNLlAk5R+XOXKoem6ycfX/vuOJRmfuhynYxnbI2NXGdlFQEoOOh+YRQBMWcxv3hyhkWR
oLM8hKpxMoKu3Hnj8Lues+xKVADogcg+Pvi5xacZVa/w1g8KH5tEc5fGFRrEhj7vKkXpj/e35bIq
JJeRsSiI4GlCmWuJAU4zaveqwmlvRFSPZ6MOBJ6bwsjfZwMWJacK4PlTaNf9dOgrfUyfcBJ0lWM9
OdhyYhNcZIf7v2htim35PgO5QllouYVHlM+7WZv4+H4s/hU6pl+4NGhbqJPVYbg/QVhReKM1ch1Z
u7FJBflO6aeoMH8Ih9Txg97d0ohaVGZeZ5e/HkSi7IPckO1FnOlIIInCt3ovNXYFxUz7gFVAop2Q
VR4ezCkaFdwLlORc6m6ubazuykd62Eg71MOhILFhrz8S0X1Iqs1c+7Q+jM+KVQ4Pmtfp+/srtraH
MM4jIZfiE5RJF8PQaRh4l+S1Hyqm+sVT6uBdVavOWam1Zl+lprKv2kjZ9/3cnrJW8/Z6OorPFjbC
G0/IlfBHjxbCND1LaWO3uKTjsav1NgprHxRIgRqqVXyjTCR2rhH25/sfvTa1UgyKaA539abyhc3C
PGpYgvsdPa0jcqwmApzOb7ZgJViJZFzqQEnT0hvcPHTnAENoJ8WxqkAfNGOn8TWD13NGuT7VE6X4
5n2oB8OWctzN9zEymY7EJkACvgHL49LhqomAGEi9MvxotPC+oad2GzTZtVEAD3GBUIwlr1wsWIBp
dOFqGEk3Nip7BbRHnPCQUb2/VrcblI+RkiiwXw0eqMsNmmchngt9EPthLzjjUw4JYWfVuYdkbpoP
wRc9amf1YRj0xjj1GB0BZs/xeD/SAZjRHESQI9H9jR91Exv4UbItKgm50jlUbuY3F2iA6ZnuRE3i
F9VkjNxbKunjhMYbvdGRDXdU82Dyq7rEsCFyE+9fg+wX3xotVJPHIIplI6tNU0xLNJ5Mo200P7QJ
ctJpDvLoc1NXaYEgUhpvMVVuDhm/GxUIMOgQRkkxFmtmdj1W1ImR+qjAjI+JXcT+WGbBhzrLvY3r
dnUokgvQ1EiI3MQvxaNJnHtz6sNGSi+4neq7sUydSzxnX+6vxtpIxGdJdweoesO3DfMSCFvYJhy0
3N61Rt36WYDEc4eW8PH+ULq+TDqZO+iuPONkIYqoeb3wfd3g4qQmqU+uqf8sTfpkUNcM74sCo2va
ZW2W/yVYg7+SRE2TBxvWrbvTwk79Acmtzvai7kyD3naqdM9W1Vsf2qy1lKOTxbicjLpb/KNir6vt
+mY0vpYuAv07PctBmw6hMW19zerEvVbmQRfdxn5dgOSn4Z74zlDir6jjcyHUWuxRzN4qyq8FC57w
BtVWDRTaMvkKxyHCNoOQZMaaeZmxcXoCuhX+7jue1eHKBueGWJVGyeh6dQDktl7mOHjbY+N8SCJk
j9DQtA/3N8Hat3DyuZsBuiBmtrgyG9TZKOZ3sW/h8XLAlsw4wTvcMphfGYUIDvZDgl0la+f6W2L4
KlE5MWNDqofvR7dtDpbd5b8fxBmFPBJAOSj9ZZMZDeyhMLqQUdSpPsJDSk9mMGwJ769sNPogVMC0
13Rq2f6pEfmk+pcSCwoxOUcnTJtyF4yuW+zsqnOTjW2wEp0ZDugEGRk51LKzleYREoztnPjAQ6ZL
h/YlJJIMVp7Xe/O3UYuaY4xL3t9qlmy9rOQOu3qU8kCkxEluKsPejVoans62LKgkfunVxgHvPaHA
fNJm4zK6avmsRePwtQDq9l+rpM5PoVo/7+/NtfEpMfEPrhTwKxYnwA6stChqL/VxVSqnE1mfW8Me
zjrXt700DZ8TXdQfGuB33ZGIVRcHnFRQI73/K+Q1spwFDNsBLSAoeJs6Z/jZGoFoUz9S+/xsjA2B
2AS69bHVkuJTlCax/iDMZqvEvLLNDEq1PD/IJB3+dX1k8KQfcCq3ct8eLGxmAjRPrV1M9RvsLTSG
37/geEQSaGRJiXf74qVXGg5oDKso/FIMqr7TZrP+KFwR/hyNyd5K6VZm9GoweS+9SThSMxCWVQe8
2Ls0f1TcJDxYbaPumuSLkqjfy8AqNw6RfbuGyAPQavHIIfnARfzp4nYQXmWmvpXVeMDj3TV8booc
qFM+xqorlZTycUOAWFu5Xg2a+5Zs9FMcWCJdywY5zx4bLz93xfzBezVki0csbbLeOIQ4UpxQkk8P
Y2Jrl7Ap8f0KRX0kf6z/aaZii/6yNulcjODSXZk1mYs6F7snHhs8e3zVSvhgte8eRs+tnrowSg4B
7ybg4lgUbBRHVgK/DJSk1ZRsHfKn66VGxyktbKVM/aDN5w9tCQBMqIr7z/0jura8dGKgEEqBFExC
rkdBogentZZEZo5c5VQoQXNCkUB8qkEffEzjbotFvHY2OSMcS84LR32xneyW9LxBbdhXMcJC52ws
jxYW6WfcWPPD/U9bH4q8nDool87yflZHe1QqN099u9atnSXGfyoTg4LJs7SNx8nqUkF7ASRIh/Um
BCRNrCgZoH0/6pLiSXWU4QGvwnKj3LpynUlFUbJoySojw7leKk+tm84ZeGiZST7374qgCcfd6MWz
OMZdkdS+HYcGToXBKJyHAsvA/+7P51LbS75k0e0gEiCIRG61fDXMOF46zUwqnxYuYo4gx9VLqKA1
4GN8lg7fDS12sm+FwAp571JUH3axMuUhrRoMtr9McWKbh6RK6mY/W4lZHIu5SO0TLn1a//tnh1+K
+TwK4djfLpMmcMaFEdWcHWy9gw+YreWPFDc2js7KqtPkZhNDciChWUbGPjCp/oKu9mPa92ceNunO
mqdqox6yckDl25JNDH6dWuli1VEQKnopC+pbQ+3ggTnF7xprjP+eKjf7IsjVs425WxtQaiVRL3jt
WC7uMwdEoxJhOOIrZSkObYyWZjuG07OrzD8Mmt/H+7vqNbVcJAlk6tIPCeSArMheb+sqcGt9KPvI
b3NRfjAwYzF3UPki60DPu/ikDUFfPruBasMVpON5Gbq5p7xvDtODPc06vhxdip9aIVtufycJtiDg
AvCJO9ht3hs7dcIBbd8mxWjuu1HXwBJrRhQebS82cOzuXYM6DBwfZVdg5aLsyzpMEdCVEjynTM3L
k+ckSv0gAtdo0ULPEuMgfSPoWoO/dE61hrXi7wcuCuIkFNx/vC+XM1LqhelCY0VDZjKn4+CmA9oD
hnEIMN7bGGptsemqUj3mWMsC1fXkZ/zRQHkVfsDoTT5G0MXnti2zv+Auqvs4VfQ/2V3UMimboBnF
xb7YzgG8CjMPO+UyaJ1zCEvjJdRM3ptm0z/gsrIlfbh2Rml4UusneFGOXmyuOU/VDvCOcglUtTnE
hhUeqnIuNiLzyk0DThopKtmhvu1Oq+iQh8Kz8ZHSWxVql9Aem7xuPiIIkn66f1zWPujtUHJB3ySA
EMRQZ3aRUWqMrN2bSpqfnRIxqj8YBaYBRQEgE4goXY9i2/MY9ZIxE2Y17ojUxc908ZKNUVYuNJqG
gA6RfpNM5kUukMXRmGlmEfqBg69hkWq4euEYdoJWqz/kdh2dQzdTD3imxhtsirVt772i8kw4G2iD
Xn9fp7Y6vCNOWDdO8b7hyJ/LPsNxJuVzB5wU9/fnU+7qRYyjdOnBa5DQshvNIQ9aGO9QB8kyc1I+
4HTtnlLKf6cp1MQeDZUM4uy0BQhcHVTD9YCuEP+1rFG1NFuzxHIjf9D04JgOc7/v6sjykaRxDrhu
tBePmurG7bFyFJB30jHUkcVay5P7983+dBpbBIrSoHfjFtpLldotj12n+6r0nnG6P6mrQ8GjAp3L
Nc8Rvx4KgyG7dzPu3yKO3VNnB9kuV/LwxRX9zz8YiTceEHIuYOsGBVZ4uSX9z3zXEqLbazEGCjTY
yvxH3gXDFvZ4CVyVeRYEH2mZSSVGR8fp+sOmMYywVI4iv2m77snEA/bkmFlu7Fw3tD812LdWRyuf
sef6P87OZDlOpG3bR0QE87AFqkqTLcm2bFkbwrYsEsgkmSE5+u+qXr0t67ei/40XdkdTQPKM9+AX
o//ka6+/6Xel3lvP/j9+yHn5xcfCavF8wv7nZZZdH/VaokZeOb2XC6dvTl1Rz8fV7fRBLIlFD9hj
OF45Os5QzSIqFfNw+PvDf+NbPUcHchTsOZow998/AlZPuwYbeuxjMyOlVkfPynPxxw6bgMFKGP1/
HGB6T2aUzCzYrL5q9qRefbfQKLVa5/lerre5gp44iZ8T+Oj3hCnfiOacJvZcTJEZWL9eamx673FP
7qyLSq04pTvjcGUa2778+xN860M5gxfP6qzggl8nQaP6cA4k5N8NY/ElD8BrXZgGWle6TJX3/e8X
e/N10Qehv3MWO3sNxxCrHWrtwjgU0LeCrJ00b65w2ILU2snXnb7gnTf21hWhICC4xaDLxwPq3wek
86ON3AKHHSYCOvkYds3AGOqy+Cit0Ex5IFX0np/MWy8O6Bsr/DMo9A8Iat9ZNGrYEV7WVc1nqPwE
kkD43lXeiuCUZdQVTB7+nGMXcItY7VGKD601A8QIvao/DRDWjqjMT9cTWwiZ7p4ITn9/h28cmPOq
GX1NGH+QnV490WRluCRam2MZ1M6VwIDq0HhrlBbABt55ec4bby88AxfOqyhYzeH53/8nxqD6vZuk
XqpLnCgVVsiqmPpctRJL93l1Bwv/yaAPjxikq+qiDQOrz4p2BBnj7gXQGLu24892LNijlo2nL5pZ
LQ/Yf9XhsQ6KwH6ncHjryfzvr30VEfFVr+U0KrRFAI7kvlkQr1snN43oYf97zQCGgt0Sau0Y1b5u
/ORYs+VgR838Z1++2Bs2hrpldexZY3+r587Px2ma33nz5zf7qlA5k6SoIMFW0+2/Sj1ILw+9HqgZ
ojap76fVMWloOSKbG8/N4lBaORoY/ndej50vc6Lu/37w3joMbJEJHswaz2nw34dh0SKc1roUl6Hb
em1eDvLsdB9Myj2VG8YcqbEjPGb/ftE3ylDaA0BQFLp0Ja/7eIUgGUBM3BQSy62unVmPxwAP4nS3
pMMhYsTqNN0CVFD8R+rNOdETt8DQ8YkxpX99u1vZ1Y0LBvPS6orwVkd2x8JPOHhoDtE7L/atJwvp
BmWpMxiPtci/n2xkQrB66rwLqYtzSd97zkmFjXsKsUbHh7vf3/lS3nqqcCnois7SCH9oLtezqj0Q
gvWlKJfy2zo2HYCrvj4MgWOiq2qcE50SMpMj3bul3rn4P0P3V+cY02oKbXo+wK6vR1XB7BRstXue
7CzqGeKo5fe5hMchrjxET4ZDWeuFfedSitybaHnZggjbTQcvbm8tMa4P5WABi21Kd2xvoZwOQdaV
TnEVefPU3GNDPN0nQzx8QJPXdrOui7v9OMQB1vF/P5xvJBroptCYiJBYVb8+nNsger/umY70Xb3d
BqZzynTGgur43y+TsDOhP2Fh9MeUCdpTgwKhFJftYpmbeEZUqfWj90RA34ieSMcimcERREv5dT0Z
jsE+h2uoLrsA1kvuwUBBF9vqQMj5jIWf/n5P7htH8GxjCMCH5SkIqldpbMHkqWvOy5LCG+PyiDX7
tqQgtNzPlfLXOQtFhwU2x3RyT8Y1XY35HybcIC03I/FZDer9yH1UMje1mZ89NN/2zN/cQV5EOuJ/
sCkLBfo5iYvxpPdyu8fK1l5vfVuU6+cpDMsG31v8PLK5L0rrCkXbnoy1zPLaL+f2HmbT3r/zIt94
xDD5ENEBeseQ5fV5QQhFzdHsKarlVu1Z0S/rySt90V3ONX++k6NeU7XPESym+yd60SKQv18F7F22
07JXIEiLanEw0asn6WSzsgeVtoEs50y4k3qaKr/pbmyo4/apK616TUM8be0MXOkYp9YyODPzeQ9d
xnVXXf9OfH/rkUAkA9dPTY8Qxqvf2NqO2rcFvH1bx7x/u5uP1mbGNJDyP2pd/vM4II0C+4RHBuL7
1aUmXwuBo4u8RCjVOSKGNv0qVNFms7u3L38/3W/dFerRcD3O21X2Q/8O6OV5u90hAXNpTzo+msYL
8wmdkyxs2i9/v9JbnxH5CYAc41kkdV8NS9aimZt9VPKSacyTVFV8SFCfTG1EU+79ZF0yrFywbnS6
9xx634h9/7j/oNIUAoJ7XYwUU1DaKuBpaj11B8+Y6IMB/PXf97dnVRimMgh9oRryKkrI0ZftOIwc
D+zaLvbG6g5iw+/Lmp33lN3P1eGrrMSlmEeSmYAovS7pqskulGPX3FBciiuh1jYbQjqyajYOCcgS
GRR//fD31/fGQUlAQHBCgCP8iXcuprMBygJ1pjLDCBhqLK5rB8M2HVXvgEjeOChnniEGStQYf+rs
TJWbDETj5nLdrGW/TLASlVeCYNplvbfB7thrvW0fF6Cm4eeyjN3ivXD0RpVz3sYQlEkwf8IeJjMo
u9Q2BB7br34VWL1PF6jt1F+cUMo+HaNQfUGsi0kt0n91+MkyHUSbgYo3TOfAr27dSYb6tKDIcA3G
C7fkbi1LP5UF9NrD39/LG4eBpofFJBkRZvDroVIV+XiIN2zTOkqyk3K3MNV2s1/owNszqajvi2pb
3iF7v/mKAGnSTTJfYsvw76gRd3q1i2hpLmd8b787iZYPRrcrfbkvTvU4NTeK50t6s4PLv9/uW8Mk
Kgy+YtIxHfPrSzM9Mi1mkM2lGxmh00pBxU5hquC0K5Fi73MyjZQIiuiuzXDidTxs7mIPivbSW5/+
/mPe+iagAJyh4xSHLCr//Rim1qN3jgKJ+mTYxyn9vftYlX5/tm6xp+2dN/1GHIMlA0mGWey5/Dn/
mv9pcemyldAdCQjoXwTNYUSIEX25/L/fE/Uu04gzfe0PHaKSeoXB4cxVpBPdA6L1UmGb9lCSF9+5
obc+M4pRBtrQsM8j0X/fEO6DTW9NIQy2oGhOo1JRlXmbiL5tzSo89gVz+/Bfbw4WLjgi8FQUc1Q2
/74iosCQ9pNaXboS8XZM2XE3RHqxm4JU73v4ztXeGEpQCbP9ZLAcEs5eE1NanzGgVRBH4iVGVXzW
NVrSrQqarw0c4O7SV2PcZxMEwe4+0aso06JIgI+bIbDMKSQRG+bD5VIc2jWsxSHs/bU99K07FSk2
FL3/n18IisVIM52rDshtr7s7d0TXpEXm8xI6+XCoki24Qk6lu+CTam6nZNrfuV7A4/53IgNYznYS
jA7UoT/MPMDTdcxddH1ZIB2cUXYMWR1j69B6S3Tx9zfv/DmSOI++zgNShlHQPF7lZ5TD8EtzJnlJ
UDFjLuYFQfbwLEudoiJhf9G07d8LOfb6tEdDNWcGusaWwlGtS7jSfdek/aREeA0qfbuSW5k8A2Ia
ZoRgNxseQ7muZQ7VNVzzpV7Jxu/8fvfPZ8VC5B99TWCiLFP/fXSjHQ3cqAdAVeFkflcwbvu5FtR1
UD3dPcyGIvB/0zgmsKBUQgRqIr/+rJpGmZuwlWgkC/g01TtFz59fMDI1nG+AMQze/tAq53nOOM2d
U7Wjuy9OZYWptybJYVGL89DN27e/P4Q3Lnee3BNwqbH+1JyvLHtd5VJJmHP0IwLV8o9zvQNoSkKG
Opitv8ea+TO58ulSFQMIiN/AytQ+Id5qArA/1VR9WgWY7M22DeR9P8Ya1MwXoDbrd+qfP+M8mGYE
2bElomBlp/7vNw0bQMNha5bLrrH7wx6P8qwzHb2TSM+f2J9HipUpTS1VDvy515uvUFWFvTQyuRzL
wRPHEBZL+bE1UXBIHGOJVK3W6mSr2KLvzrTq8SCCbYxyZBMWk6rYWp4xYWndMy0tfJy2oLztCinU
x6Af8VIbHLX0N7BKpjFb281o1syDKIH0uOV4KkyB2FlfTttyN66tDNNqx2c825pC4j4822pA8T5K
fgy2tB79PlB3iixbMsZzi8e4LMWehpKyKgd2aL3sKJuZvN0X/dFR5fTDmE2qm2Tftl+Bsyw11Ihg
aTOvgdeRcStCpijuoRkIYGz8ev6ERboxFg2O/RQIk+1JZJo7lMrkF7tVzWNUu/rR2fZ6OAlXjl9F
zFz74FT7vqdyWFfcgOaiaX4jESP05cxsyErjRIo17QI8XT+vRTthIAI3svFP6xqyOkms2XQ/yspj
RmhMH3yybB3/rNakDw4Vdfh6cnFma5BRaKbhprFYld4o6FJlPgebbK5nZRn7GtC45/1cZFJZKeJK
6/6LiNagttVLF7i6s7dFViVGflBuaJHxhqFz7mRb9J9VYBXlAltkS+znfeuT9sJy+9X7UHua3SxW
wJvtEpojq5XDJZ7aAFOf3VjMYQYOq92od73gmc1CG17TwJtTY/Z+zOazV87FxsRpuZDxIp9F4c6P
LIypVBRwhofZRoL7YpP8Bykoy7XN68m4W4rCYoRxEJj7Di88sfYZAKLyJW47z8/gO9Z7OrdKPmlT
rpC7VbmytOjj+BPCxo4EEabEtz4ouh6K2SC/Tyi6ysyNR2pyQ7JLwLgB3DtgPqL6FDSPs6dql0B1
5NAmYK5gzD8XJfJrmeMA9gCOX5oyB6eWyJxx7/a1MML5SBkzfQdENLUH0Y3NcFhkuQ7pgNfdnIbI
/cssTpD6zYZgH1/4xoN8AV5xb8akrdLKTOGN1c4xULuIxaPSTuNkdCJNVhddOGdLIqp7axyQ/Q3Q
U57TyO/n66aOpcZsUw9fy76R13XgtSerVd1P44UqObmNcbp8xDdDZgkixPfVpMM6tVp32TKOf1Nj
k4iiSzrsQfTbWbzicccp70rXW7UdYNXgDdba0pP5ZJNnbkTfu5BLms6/EsyrdWp363g9V7UBuRuV
xb2z29VjQgqVyKpX5WfdFPUXO+j3J2HV454FlXBMVrtF+QsnJGGllbvIKmtgWZaphQ2ZyYsmauOL
zpm2r57be3dJJ705rXTZfN2aPXhISn9es7034cdZgSzNRRWvv7RvGTedF838cohjLWBwzR7U/7Gr
EfCOVGXnQi9mThO9LxZ/PyeHOp6HAqcJXd8i0Fo63FkV9XU+jzroc8+MlfkFbY9PeUyqQOSa/Z+8
sKbev1GszG73QiS5gqGOkgmmkyYFdujvGRrFi841yz2VKrT7MiXH9ZPlhcOYm2l1b/3Sk/wRtEOu
uj1W2bavgchUMrePVTPIF2xzPWjDbefwdk0ZTZzCtr3rDa72WWCq+Zso5Vhm/VaqPcX/hA9kGbYJ
Zeig7X82AaZXaUEwU/mIQ21xnEQYfg3ten0Zw1h+9dq52Q5TuExBloyhuAs6KyxP4MkhApm2n8tc
yCGYgWgxCMwp+BOHKqcsxnQtLffkj40qj55miZQu5Th82BrXboh0an0oXJfhV+tTN6c6qr1flV2V
4mAGBKOOTWNiRjtsX757e1uLPGZUhl0rInAPoyWKOVNVGHxjvjdMh9oqB53Cy9xfLPa8ZxrbFu/p
7ljmG8bb7ZAlpaUuBp+mOlv7xkFsAl3WJg85M0nqWF17B8etfqzbBAzYMk7LliaJPT2VZdFjntRq
+wd+EdM3CdYCCYPRbZ5kYML+UCLrF6bJOqH7GFVcK6ur6syxgG0WpHVRdS9rBYQoH4KwVodl2aIo
62Nb3rrQAe4dWAlbNm1CTJiuCe8rTG5mkHY1x91DMdnhBCJtaX/sZ4AJn6NjDYe9bLFOdCOcBn1H
TXaO09s0ZHEktq8dLB1KUyxrA9yeWiyqG7Q10UPBxcBJ98FFOJOhLRq/Ybvv0SG21ggMTmQBXwCn
ioiq73fmUttFUJxG3Z0Zf5Ff8VDcjYl/FjSNa2Vt5zrqUK+W+5XxgO4Re10B6M1ae8+jSpIPsI+g
G0YGjkvaKz23eFtKc+9tS3cTNGKMUr8cADeRIptb4w7mwdfN/qBlz1lFKCx8iQvquIPeKaeJHY17
tdUNmq9yKOP+6G/Y1qVJN08GWCVyoKlVK1/eeP3iX1blLH6UmrCAO6IQTWbqpX8YfU80x3qB5LIw
5tdXSPHsPesff7zcutH5gflgjT1Gx/9hRu29IszPdnloh2h96ZbdQ1IbYg/TZDUSBu1RJx8gORRl
bmYTnRy3HfvMK4KwzdD8nH4HbSGDdO9sIY61mSLFV1YmL5C4ByxkiSZWumuyZaaAAQrMXCusQNlB
q5e5Cped2kJoZtFa+iZ1gBVMmVMOpUydtU1uRSkQTbFNsGVGYm6V+l5fPy5yFr91565LXkQqNky1
rfC+9GzN9x9YfsvGSQYUGKiaAlAisTY97zn153a83WN3HjNDyfypsKDDHUdi/+UcbkWSb6qgOO7I
RC6zQjPHwKkrlG+h6pF1w7AYvrm+dndAOGXzZTB7Ig+tBgCb4iYV33boDSx5tBWcSe1O23jRwFb7
7bVWe9dYLYY6gfLVmpVx3DXZWifLlpvmHLXYYpj7rdRVeFG7dfUBqSrsK0bs+sBzBMNy1+AgYU5G
Q/I/EiXsuxhH+I2iwDEHPasu+UgLX99jb0HvO/h9pPI2MEDdjHWGS5BvDBF5L2V3sCtbTmlX2qQd
HNtEhCCOtKsbyyo7nU6Dll22QrYgPy5bxydKtP/d7lN9h1wa3b/jCzxjcSXZ3Yt9arfnxJnL0xi2
QcL3Mm1fdGj0tTDe9MW2FWkQyX32D20/9kWqXSJshp+EWlPl2yR/q2mQSYkjcAfhsIbfZVzzhdn7
4F0VtYon7oDRZ1oMBOXMkWuHf54lFp2Wrg4/0MtVWxohYNvlfu3N9mFvtOtmm+iJi4O3BUEOSAcY
kUSdweUTSeJbQEA4c0SFKJrUWk3RcvyEdTMiSqHSrh8X/rFaklst2duRZyJchYs1WdfTMrEzZH8m
KbxqXAN+d24wVzDzKWKBUyqMSuXoclYKMzfP+N9uBVLJwvmsVFc+WMGcPEajTZIvJTF9rrF5Oq1C
FMNxwCUTaaLQdQYm1J2lcbHZQosD31qsUMJWPy6JvXRM7pr5At9X0V7IrfK+qGGWHv2HU3lpN7hg
GpN5cNqj3Vs+gO4AjEbOVgPxQ3tti1s/PlsqC59NMVikAKlLOiyJWadxxXoUrGomNMgsZKA36GVz
aoVB83N22324aH1hfVLKRqRoBKj+4JwBIlkwIKCW1iHw8RR0hHvRKmtjf4cCLNZj2zp/Tqqut7Nm
ipen0XbKG4GXjMmawZP9BX2yU2dQKsgkFs1OQ3mo/I+DX7TsBmPhXK3GctaTAnY3pjJe5y/IpAT8
ajuQGH2Z0H5qurq+WsNibbI2Qqw0m/pu+9YD2ptS4YzhihGwt22ZmIdlSpGBKTocx9dGHJyZQjxL
WjqbnKPqtBmrpOGXaPwFtaKkiuqULGPZHxwLIMg1zUEkUxfZNFqpxVWf+qrSY4r0j/sL2nlACZK0
iFVHfacOa91yyHyMWtYUwY/+rgTSqFOUB4qf3uxMX/dODVu+UXy0PKdzJzCoTQ35YpqJwXm8NUNa
sLQEfdP31eex3pNbCAvk/z00w3ocKZP8tO6T8tfUe8UP1p6OyoK4t5csLPyOyyIj/FGzR3oe/IAK
W9jhJ4Vg4JC21tB8LDubBaxpg+0HhkIowycOPOjM19245obK66cfOMO3s8KYdVypRx6t3ZlfUO1T
DRzSOT4HaWWmtKF6+aHkwu25o1mYLsMD+Fiwj1mPriWrX7Ro24vspBhZCEiOqK+6oaGbWPo1rYVP
EC62gB+8rg6iLZIeQ42MmApv+gCiIfCzpu3kL8yjhl9+mZA1pI/AW9qLca/yqbb8R3+mN8v8LVof
aWgJZAQscJIx4fmmKZVfZcapFpFT5nXn56OQFJl2aZ6CLey7FPseesvA3b0niKJUPla1TFveBIkc
4C8t+rEqqvU5mBVQjlrROqWAU6xbKvaA9nXuZXFaeuWs6TxPG69ZBn11wGh+hLwAznIiK27mu6oQ
oUunaLCtjARfXxWYoRBthsb8tNayutbuNtb3rQMUSFsq/CogijfHbjUJZATdJd41AuhVl8ejKk9x
MUxNTt3ZAWBxzNKd1II8Q7oNxiupswvdAjtxZzpn5bt81mqTmV2E54GxKknjOLMMvzHNjZt0NXtF
D8jsTx7OSftpt/xtSkOgQU1OjC4+br1XvYTh5Nd5MFry0+LaVZufD/W1xkuFwr0P7T6DV+Bi6VBH
DNrGCfTcSvX4OTbhPGTjum52BiTEIv1ZzfzcFDuctMTadZDS5G4XbZ30TkppNTyUsYm3LKpRoEit
YbB+SJLGz2IL9VPjlTuqyzKZif2BDuiIQ6oux9+cmPDXWUlWy278ZmQUVNjqbEN0JO+bz7Wtqx/A
ZPp79JfU0xDuTnTaFqefsgQx+DIdQ9ORMVQ760zsKiL8K+DAqaLDoTluhP9jnofpo1dx3bTCEeR5
6xol6br3tUBHoPZINeTqILP7bb2T/NsnWVmJdQqVY74XSiWfimWqk7ywAF7xJfQDmdlngJ/+QxFK
BbCGy6UudpFZcvaAg8V74Obr2lYPDbXvKVFx8rTuoU8cT9o6IN4hU592XZH8RvOnb1KKwWE4JEPh
yyO6CHGdebEgoJpiVd+oGp2bFf30OfW7wMGNPXLG8ajtPv6xFbV58ld3ugqcs0Yd1q3mmXDNWYmn
gAsmam6JkiAGy9RhBPA8mSC+naO93zPEY6uf1EeJn5rYaq8gZUwRU4oZxAHzgL64FN3OHGns7X09
1claM7K3a7JHuA9RQkPrqVNNZ75dDHiMWZDiA8s5iFGOH8CtGJNVU1xpElPPCKq1St5+3c+DTEe3
laQzz6zxtdWt9sMshvkWyjfF0O4rcUPRTLtmhCxbUBLjgiH14jKwq3bLoy4E6SdT0aG/f1CBW97b
+IZctK6rP637OFqYWWA7kxZOvOl8LUTUpXu8rC0CEXFcZUIYvo4ZSgXjssU1h9gX8ue+OMmTbU1D
je9e4rCQ7fdkTpfYuGXaxQzJs3nuvC+eveineko2TE6HeF0ZPo+dfUnfOK9UrOtQZbjb2U4mGCyX
aRAju1r6Hf1GuPTio20lss+o6IR1hJjItgMeZPCpFqHT5tKd0dL1GHCZ1HdCBE/qaNPPoVyw6SuX
aCfXJ/H4tam34tO6eUWRs2Rwf4/czccmceETRo6M77dq2viNqj6zkd3oqQCSpdKmpilLx4KhduoP
SfljQs6xzJTuOzJMKeL+0NG1/3a9NRb51GlNWpkWb0+DzoMWqgEWfyw8RU7tGdCMR+fMsLua9n65
tWStBHjAKbnrwmEmQFv2zmAjGrwpt5i2toc90BaHgY23k9pqd6/0rEOfH1yEj2i5wGaL5aLuLd8R
H7AH2UImepv+Fpl59DM7rLYva+2WPK/ShFfWoK3oCvhx7LBYmssNkdsyCq/wMd9eOrTZsH0AP/fS
+YaxTOnbyFkr4CjUK5Ocn7tgnYfUTI17Q2Vm5pM6U/3SpGLGk21tt90OlLFPbRLO6NSwjH9IsIsT
NORjrdGDnOMnfOvklwVvBVLFhkwqOMiYXqzZ9XKXJLoWdNradQ6+2lUIpSqyP7MQtIbLdqK3TpPC
DT/KoPCuEBpO3DReyvlpKwP1kwrOffGUYRcg8BHGnK7zEPLpiqgRVGy7M5yKtrKv4ZB2A8DqQm95
vJbdj8qbTcwKLSlHRByScDxMezl8XZi1uRTvZdMdqAUYLUbzXiEYrUT/Iu3eHtkBFerXMpSET8nM
Ns7XWFt8efum7sbGES8gdOix3X5evuzOuN0aX6zfOR/epxATup+CKWeTbiPoUKQxi/5JoRfxoSx1
6Z72Zil/GCrGOBtqwx4wiWjG0r1x9bdyXdrve+PYj0vrdJ8HtIIeLTUO4WkFP3gLXz/6UVVl0SGL
aJo675nAtfluOdsJXBqoQopM9/cOCvz7iIjRo2w3tWVIHdG4Uqm6z8ow589Rkgo5czMfyRx7DcJ5
ttN8Cf0C+bzGLQCV+OR/O02QZk5So2QyZIG9bdspGZiwULbo6SuLa/e+jhL9eQ6Evnb6KmouJmXb
Im/QBvGzlWSypZPwbFxQXHwSU7P65ZfC6k3JHs6tv62JsAib24qFg9ZD8Lu1IsM4lZXP417NKG4K
WXU+o+3G7g7sfNarLly3CNRDNH11Slf0BLXSi04tEtJxyrkE8szdITVgZvuGQER4qwpdsHntnOUF
KCFRxTYC/0iWS9o68rzO2z6O+RfTRRv9wkSXc+l12xqkRrNHTLuk2eKU0mN56mENtCm0l5hZXE0t
m0q2Am3ad5WPsclEhEkVAOyKlcnMwfJKV/4eGTAwz3ZswJjD6LVHH2yhk/kTpuu5EQN0XGgihMbe
krTEe4eqShowKDS5ZnpaAiWR8m5ueiyrxapCTc7VSZKVdT9crS7ybvzEeqlzhYH5B9mrJMwwa7K/
FtsQvoysLz635UKNMTWczxmk78CcMNA+4Wm0Evz6ZPvNnRArT7cqqh6W2Vu8B4xc/E89ULKuPcYd
S+9v7KzH33PvWsT4MZ5xRj2N5LrghB9A96Fxk5l+plfDjVOB57hAbmdRB7Po4mkmdlxSGW7qWHdg
KDIZTvrZr4oa3fRCxgP6rSGjZ6zuElpnvcwP/bgKpqzEbHFaomn+kEwTXHBc4JcX0a/njo0G8T4w
TXdnKidqUToYvJXiv1Yf1s5x75pls6tDD0GrSmM9mpdahd61FpH5EnRO801xSgOUjvv1zmze8EPX
ffi1ZdHOBK0KaTdbr54fJHBrfRPhmzPQEcmVtrJ3KZ4X5dSMhJYloJcgkFb9x47p6uBcSB17S8MQ
JjCBx2jfNnqyQTNFrgoZFgxjeWAr0EZUObWhcrcBBjcHMTgFPZfjVVcd/n/8dYuNWmrFm2PnA/H1
obYa7y5mckq5ARTn94oa6Le5Ga3Hgd/ipC0a/oa90OhAT6Rbf44mz2e9QovsZSAO6quJmVaXi7E7
zwGJMh8RlpUaFpa79oe64Oew1djCK6gRrX+0BQShZ+nAVk59lt8TqnPFQiWTUFCiyEVHT3AAhjah
4VaEVfEx2Hx7yxajks/t2m/9hYtUrzktCpXX83DB7i7clSbuELhqWw7Sa8tvrQVOlvHFwEgHG0UR
Zjayr3UujNinazss6+KweXuU5G0bxlNajV205hooRkxZMrWfYGyYmsW86YFiRysPokmG9TODCD1m
dSLt+FnYMmArGIvBvhpnZw/SiOwpsrHzKM+muJANHxNl+onFEGYI40zj0Iddr/Jeqd4wP4W6cfCc
1qYBrEobNa7EAPA4Yhe7OXe44SxAN8lx31xTxAz/2+Cs6tj5nrIPoaq3r0s0T0m+etEEgzlklZX6
gC/2W15f72ZTyMYtn5a4uyZpq8dlWL2LpJb9r4YMJi4WkLnNMV6Nqo9h3ye3ahlVk/OxMEKo3agX
tBlhkxy0A1s0reaAArFiwN4dz+nRuSzXSkcfahqFX4X0Ma/rF++7noTReS2dtk031Fl0lki4KqjO
7c5L0PpUNinjsCk8OVHnTncmqOb9kaHHNn7YGYGHB58yRqSFXMvfsPhKc3JY3alrheURLcEsIvVV
o0HqHp0eKYycoaDfXwItrsvjEg1Cf/RNV2xpue5Re7kyTh/oRH2cwvkuKIKZRlfmSnn+6DwStuho
kg4WQpVW6zCHqazIwR83W1bBnZUgfOKlVmK26QB5VH6hqirCS3tTerjV7hkg1sSBcXNl6/1ZV4wC
f8xn8uZp4qBNfPI2iztR2c7BI+TVh6qE75ctE5bpRN1WOcc+Lmd6U84Pq1RnRcStQjp44r/UhX/1
fxydyZKbyBaGn4gIIBm3AiSVah5d5Q1hl7sgmRJIhoSnv5/upjcd7ZYlyDznH0mjCqbb+Dp0v9Mb
EpnvqrFmzRvM4XOoWR/5vrTU5oHs1ZmjTdnVSFZvI8R9aEwgL2y7bZ1gj6gA0te1JDk058YPvlXg
9/EJKL8tkibS8COlX8RLBjcRf5RbbKEFHHb3W2yeNi9NHug5U2tdx3QkL4yoeoDJTVpHSfe09tuw
3hMwazknq5KQehZtKurIOTf8GGGNNr3QObENE1zosdmd9V9fVOAgdb6ZleEldn4W/vDlDghuqI8C
EHN6D0vOoNO2dyyPfD/Oo7JxnyU9DgUmXGJ4ROIQLzLduVYnz3O/ULBHXM9859CqOP7jYonWBOap
c56sfIhEUkZ9bD15DHA9YQ37vDzE+RpBUfL+r8+Omsf1Hqw69D4dAkHCTBvtwbSozV0v1Rat0z3v
gDMlbJk9OZ0TL0TqKVzyh2XRvv3twHOPaSSB5m/E2jT9DbAu6QLo77lEJvwImnOLy+I8+lNfpn4g
V31yZ+REB5wrm/vWAA/pQ1uvNuCODZSeDJsy3X0Xau6Chj1Wp+vYIVA3ZNe0h4Yk6OaAUMK+tZ2l
AnSSYtwSt/fiidWIgNRLDPD2b+83OGa06XrKWFxzcSyGnCTAgvNiuevigecIins36cToo16rq3mC
u0oSi2NmM1upolK65mPOeRVnaAICk+RqWn679b54SYwxej/wwE3BuWjCajrqeg/YImL66jO3W7op
GT26a1NNQ+GW5STMuWk5ecP2q45a14as9Obgzde9E15iuFWWRHINE2F1fHCa76b3cTA5DhdqqlWy
YDI1iabbeU9lsyyU307bNJnLNdd7S83uySrDVePy1wp2/DSlNa7qIV47/4U/nAtS8Zf70NOqnXSf
5ph4C3j9f2xS+oEQpGI7Q/KVv7z8eh3RLB7Zd3Zp7PXYxyuThb8yb8LYWYx5ZVC0/aUqJu7FurT2
IEUBssN+T6HotwQYdRAXOoy8V4/1FvVdNRFwdwCsrDvWhnzeP9RmD+2B4sUoh17oYH5VPOf50V5s
r3+HiND8MEvVFrcAGagAtJwmMGb4rSBrTIkQEd2ZhsouGmf5AIYvi+NuctJGcUoEQ9rT/YPO248m
89DNoXXvI6+IboATgv5g9bZ0bn2wj/d5yX3A0hJBGByqtjjBxrgDmvNqj4akEOVh0myCaHzttj0I
ndPm5XEKi6A9VJJt8tLvPpnAtAI6LyCzrBhtM5KtN8UdSGo75vp36TlqT9W6yzxpg73XVOUpT6ZV
h37nq29bJl8BPVUdQtF0zXlUUtuPcY2H8tgubWTf2+TdcYIvQAZwmvAkTD1YA4SfMUIQ6tPkazCd
eBh3athHjbWnrBpAXgflr/UgcuTnz/41keNXPZVlCRm8wNZmfZWz93oor/3XPpD2ks4LAcP/qimP
BsgCztGG+Rz8BnDW5kEfbJawkzcCWT7srlPJ1EL4KrLJX+Pp3BWeno8x+sDydR7NyDiBK647Gosk
8b5ZNnVeaWN+a8mjvh2puB5TV047rCI6j1SUjt/dhaJS/Q23XIvS0EggEjlpiMJRioX2eiHbT/Cu
PEjkEOUltTD+/NPuUyAJCGhm76YvRkKZFqwg//re0Y8r5Ncn3nbzf9zEhgiYpk0cgYotl5oh4IE3
ituijeo2LxxSt6+snCwhRmJDCDKkF+oCcew6ogPfyK5Bsh7SRfhfNWuzXzoOwTWzVhmhAuHIIwe/
h7ZZed3cF/QXStlJWwN//6eatalOOE7rNhnhscPU7cJgOQ4eND22MmPNgzqEe1VT/23by9LfF8SK
L8QVA9HcoXmVyzGo1PB7GtFGgVHNEmQxtjviM4j2zDkRC+rYtbtj0G+WffzFNtEuj6Mfl3e4isfi
VI7bIo4KkBiUYKnhbXW8Ox0ym07kFNjVNc3j6xSh7glGQEE92F548HGltQdjifVewtnHJ7lymCSO
hjJM/Na4G+VaI9vcbGk5H7t66E8TYqsiERRVlXcupFmb5jOO4XNEQBYq3K2rt5Sq5blPlLs5ezoV
vpoTOAZubK55KeC1vdlKNj8s7g11QwSpd2sEshfX5cOEhBMlUTn7/MWks2eBdCZx2uJu/Kq6sXhY
cC2jhZF8bodA4Pa4s0d9lOUQPGx87i6J82hm+y6k+rWaxv1DCEL94vlN/7vInRblxbJ7+9NVeRPd
O2IBdEW7pAmxAfTuqfOL1H5YSZD9LWu/Lw9iihoNBGJRTVfoIN5Pu7G6/xzJi31sTD51R3oQff/E
yzhFmVuGS3MkOQKR1KS2rT+5VlCbU4CiQCdaFqF/xBCk87dlZllOR8+7XgjdZP/iD3PGu4mB1flD
52zsn5SyHDdV5bqXxz4KdHzcKspMXuZ8ke9e5fHqSjXmX3UUaxAM44nf0D3ouCpiw16nDcAwM8Xq
/x4LLCSHgQUPrpihhVeeg+lDg7mVSV6Ow89K7W+bSrihBxDBGllNMIVPRAOMiBsif6mOsOuGN8kt
c/tgCyXRG6nZ7ggLLAKQ8dbu3ktl4vdqC/ofVMNec+9ttkS83OJ8cBfVtEmoSjA235Y9nraBT/Y6
+YMqz0i36DY0C8j12xxeSQsm7fk5WIftr4MWpyVsMmJnjSw1/IOgq+QdpYhc+HkQaO9WbJPWnyt6
yfCY08vlncaS8+XiWkC8p2LXYk4HLRY0M+7aYkHNWWwqICVzM8tweiWal0fUsoL+d4uX7e+K8vrZ
iklyTrqCkBneSNqkz5UhLiAth4WWkX7Pbe+qzhK0lqKJ7U55vywv+7S07NNjTyjMBEMfp260wR0V
VjMB15WSroC+Z71FzLFu+oyQaV5TaxnsJyxGoGWqHEZyRdl3y2PLOvifWiIDObWFkNFjwaP3XXdm
LA7CNbsLirmY4QbRH18Cg0R/0FSEtEdRTk6ZBmbyvtgvkAwAom3tx6ymlRt8XriTKKKF1T7gDVHk
I/euLrMZELa6r1UlP8q1bup0ULFjZ3U4j+ozHPIu4EcTsCiCltzpbDuTt5Is1Np/p3xFuIMY39+R
VK3LXz1ZO2kKg5ynM0ohKhNC36dNPVpp40lDt/Yfbebh9V9DD7F3mAX0XLLaGgdx01mlQuE1BvJY
ehXZsjGZe6Tzib7/WF2Sro/jOtKgy5lUi4x/NvAmrHAdvI7D86yHdlrxo8r90ymrvDuR8Ev2GbI9
b8pyHlRgX5T271VT2OH9EOQFWoVicorMlBMYuh1bwWWz5h6wqAyHBg5nvE6ohGL6CVVwCEYKjOeA
q4Wdo0iCgOluuoZKmHTposKkaN/KEplJD4y19MVEe24fgQ46KrQ+tq5lk+Lr+rKtiGLducdGBrMP
/ZuapYQmQmtpI4LghKbos+BXTve5CcezhFz/s2sJfBaCHS/McUXNoCHL4W1ZZLzcmNI4/wW6DPJs
BP9+rnaNyIirssRZ0YfBlZ5s5wxbdoClxJReCp/ovw3IaYIMS0P+H1mEaHOuITpPe+C21SnOWzu8
cHwudcq4LVyuiH5gI/Z3Gw0R+3x5LBgbo5PPD/9j830NzLdTKE8NQuXmjx5Jyj8wcsBJH2TYuWdo
geKCM96abzCVxvVVB7P3SdAa9nsXCHJ4UQFo+sHtIkA+XUWOueXcrNbEj/soi67escMEo+CcfYJb
2xOLUYnbr6jL5oJyuTaIMn2NMT0EaTvyhHf1vYPAtOUNBOXIMOznl27cxvty4uc/7sFsv0KeLS9x
JOLfbufCepea29EGn7Z5eBAq2j9yjK36MEFslilEkCOOdWwgN0DhGxRhBiB8HuT4Eq6evaa05hgs
nXPXR4cJ4dyKcFmvbgbqXkP6OdJFPw5GL29rOk1G7HLOVEDkg2t9hp1Q1p0UDAJpPEADJ55dE1fn
lq61P6PZAHmbhjwO0rWx/fsGDVj5simyjSp6rFs9J6hS5H0zGad7FPs6QvLprYxPwpLymqSvnRcb
HybhfJZ0zfMQqwLzsN1P/xk1VeutAQNWj4wk2zXTIMqZhztb2SeoV8YRL5gG9wlkSk2ZxSbdc7pG
1S+l19o7iNz1x7cd/Jdxqi7AhhnCjfXLGQZrudsaB3Zux1ziPwB/NcuRNgHfe7dUs4sUWZcBOg6k
iK5byop3A9FSmWoGW3mo12qy+Jr6+KliQQO+hhi1zwia4y+B+rs6TrPHcxPHjUHKKMT2PS/xxh1Y
D1DPBUoaHqp8Kn6sfoyXF6TjEK8etOr45JXRhooUsGh92sW8/EZQW49IWlHuHYZlD9qTNyGGyoop
tjSpzpvWiTLh8rTPlbswyObqa2IQKvCfKOtr6y2GxcZ3cTXFol3WtwgfyPQdAAojJffWCXOM2nvz
ulMcYj9NAEZIJtzZ84azXBcuqAJF3LMbbp4HDuLHvzqnsf8M8Rh+CJT683XPG77aoqniVzevEI+7
e1vFd6vdF82T2cUVsYpkNJxcZLdofAW3VdK7kL3PuwRZuhvHYYjvnD6EX/CmpX718ZkGD9Y0u9WJ
CSh3M7eGSKGpKF4scC4rH9lsg0Kau8oHj8rWOVi+Y67aJdFl33NUa2V3FMEOrPq542iwf/LfHis0
ie0hkP2M/KJjE37aAJBUStZXlx+YNFq6W/u9WQ7IYkfSMamkA7s31zQD9q6FqaXf6T0eGcauDXV7
PiXhuCmgMOXOIin43omumodVMV0EUZ/YHLjXERbfYKo2uG+AfTSUl5xXME42CYaZ1EMbKeaXfuiS
kihijoe4t8ef3VTCLa/66HnLxtj13cQBFv+S9dqsBzygws3msAy9ez0qfkdPE958T64FEuo+dnv9
1oDR7seNjpLr0xgDyuHMqJpkD3TXHD2kKhtSTLabiiQPNFHc11yCS+B/Oj1AU8Kk67Sn2tL9eLsu
tXxzxr7VyaKrzUpng0oXRlagWfbArx93GjisI2Xnrci6vij6y+oMVXnrRf3CpCoWNJp8NcyfnVy3
h47QBCK+hkaRrmoqVbF06k4zesfbBT9I1XzieA7PJIbOL4MokQ+Zoe//rH7Y/MBFRm+00wCJz26O
/J4C1HvX9uvHBufz09qpacwMTAUKz3lzXxoGYThv6O4Xb+ESgtMkAonZaB2nJG9c5M/2rJfj2mkR
3wFTOmE6R6X+zdswcJUCAUCNOyutDoop9KuNlgWzxDYih9sKP/opTOwWWSV1bRKEcbo/x+UgfloL
eWsWNIgqWCTp3CM6d6j6AD66Nn9nLAC/jOaOuHLagT56+1Dbj87GOZ9AY7jjjZBzvp9qJOtfqKQw
QbhbG705NB+Pjz0ivQnIKnRWcJYoV49ztHFI62ghxm4xkf+nlHUVnoA6YMtUoeVFhFuMqYEE++bM
pT4hPQ0LOwv9cGwzNK2I5zQezNudyXJDaUfA4KV1YudZTVqd804haHKHnL/UJtecQUbZ3iUKW05Z
MSr9tbSWax/DsuJ8Z2/nkOVDsiTVsgmGPw4XyrspAz0mJfE4IrP9UkTnVjLgZ7ihvJ4pp/PJhsoL
FeJ76VGWVcHafpsmmn9tmzXMFyu015t6KhbvJZr2aPMgluX+z+5XbD1e50IFrGSJfY2o8/3bnYMr
RWBedbhy+yE+7rPP/gV2a8r26FjGkVgY1vmptKzuH4kf7MObbY+/lWwqdUSqhV65WhagfdX1ymc+
7+xfVKfp8g0fzvrOhoKnzkRbnG479yaqCWHjrhm5hzdG9b9UHa4mtdTMQUZBNvIsW0TIn1tWzIcK
zeU7oQLQbd5QDt8hWrXpENVxfxsKRYt2lM+AOXqv5S3QB88PibdGJ1Hp+r8pDq8+NhnJ8KAhTMrD
uCHzwHst9+XgNaVEh3UlD+8iumdM5uSauTKcHJTimK6RcqzCckFQ9Eb610SSxpu3twW8BTqJ73DG
7XwTLuuOj9reg/EYugjFk9w2YjgJxrT8yuvHMlkgMrLBKpm+SLBX35IXsbxMHbY1wETXbVJrFRyw
s6W8kYuZkfaubaE0UPIPaEtQFCKg71wWgqzRkaWzPi7MA8lJa/B355skZ4WJ0b7tQ6/FJVXN7nIs
ZTyLLFjFVp+b0HgD35fPGdHszYTjZymNTFlryK8/GAZJTecJXAggfa9+k72F6YufQsgUbvQqOOrt
+K/do7w6oBxv5MNu62bIrCBC28VE4nl8uV7H2dwNSz4fR8wy+hxZgO5QuTuq2XFywJg12led0iii
YhQ3GxJfyfiNca+gRiwj0dtF2lJOD3W49vdhOOkiDcupCO8CsTl/hSG7GGZ1Wb0TwJLZTlrGa/+n
1qF2E7mgkb9c1WJ9Si0GGAgQX7SkgVXg8mK0iKKzdtaqut8HR32zHG8vnGe1POGkkfeWDub+tJpC
+reIxOM34qnkdzfNGyFnqJw9ZMHdSP2X6mTJSkmE96ENF65mVFWdZCtBdppgNsCOBH1bADIp1sQj
iWnU+Q1ScDUjxPN3SrWXyXvCWOXIY+5O1R0xzPuUaUbd+kGzYRy7WZC7FVvDyGlJBeIPJT5edUF4
uHzGXi4fPDYNkyJHnP4rAjv87AW2q4coXkd13kd7eg4bI+ovGwRif9+LZW3P0bQVE88oLpK0C4cl
ZkSoQ31TFSF3C4ef824cUm+Txms45Rj2OXa5AWdyRdmaNGm0TuedrHX2rBSvQvcCgC1/lLVY3z0y
Pva6GTYR6eDc/rHajgkxdOguOMMZBTLzy6ZmfKpMmdGseqW8IiERKDHN3o0gCl062Mh08baL2stq
J7R8UPs9/NuZEvLOWXAKMb0M9Z6aDpdp1oQSPeFCDJs4BxYKklM17+5XOKOoSh2E2c3JDsL8b7Dy
Ucc5n0k8go97xDWC1Go2yGKuaThoeaa226YbH+z7WAebGVA88Cy1GOK68VdZLZYLzXNNIByFv5rT
APY5cCi00R88xOIZeYX7l1N9Ca5aqro4AjYO5atT2nOPtp87enou61XB4KAyzbOqNdvK9ePL+uy4
hcucHWwsl8jcO5VawOOfaii9+SQ2Vi04rUK196VLiQrevlzNT3bp9zpdhm25q5e6Q2+KOJLVScAE
3mO8UDayWLlD/reip1nSm+RszpYDvH0AYXXObt8ENjovg7sH04auUgKBulu/6gbvkc6JcjwG1hWG
0Ussn/hA3W90xnw/hx2ejHltc0ogBZqW+1eRG0iPeV8mZL5E2uOKWdWmL1Wo4jaLbRRqNX47tPiE
lUcnzjh7OVslAlbEEbHmdAQsf0OgvjE/+4Nb3Bfj3E0Pa7zvMz7IcEe9YGOHgLqY8LzoGav9CUw/
D1/4UB34LdadPFlzW7znCmI36R3JuhuWZZwjxus4jOMSyeBmz9jOF+QDd7lr+eGxw/RwW9c89M+h
TXLSmT0dgT47FiK6YHCs/LOpzQwe2qn1x0eIsN+wdo3mZEHzigtyeQbNoKvFEal7w4NUyfp+Vs6K
OhWN/BvuKdRfPKeqeWH4jL+RPNb4hsNiHhIsXS4bKwGh5VswlMUfdEbhduyJ8vTZJOjmw7Hlhe5x
aP+/dpKUJ3jvwNy/3bUf1wN62uoejGiUF5oe2oU8rlr/GLcE5QYMQvc/EBrIAzR0/NqSwX0/2v7c
7xfFq1ykjSflkyzaCodGyKv8we3c4QVAGVDcl6ilowvCcinSucaOilgSGjfNt2m4bRtR5QkIXvRr
IHSqPuEdZJKZ27rqb8LRqcuL40pFuybFEBh0oJhIz6T6HGw2h/dOxsbT/a9V1bxlrlsRaklcGjUI
fmdPUwbaHTWPCHVJ2w/Mhjtlc/vikeo4xa27NCaDBPDyrK1WIO7eEtE7veoKRcqwrfk9LxkSi+sy
92oXnjOfmz1icsnDiCMi8DEqBZh9o1Q7mqs/Fr0K7mYTYjsIgQE4fJ01vF/rYP+Uo49eTgPKx0kr
cli3uLbZadxq2Z5a/j98KzgVJC9wzyZSu2EnExv5gJ8JmjfWrBX4ArPO8UAoVAGud5hHlFZJULhe
fUKOU0dHV0atdzIWZCmZXN14siOJvHbQm5BnL8ild1xkKa76Mb96nKY1V2jc6qB/3NtRds+8vyq4
yR1rNTcYKYCLG29+LEOctInqywXBKF8iszjxVa7dO/M9CUEmusT92D0UG4b2m3gjdQT5S72zQ8gt
Qv2SVz87TtfxBnqT9QlIKpb2U2v5UX8gYq32eNqqvUnbqfRVOkKj/tUtVH4WakuNyRCCITFi7cWz
xhdg/gyTgCOTTGx1liMOCU79Att17pcxZHKkHuFHcEXi8QjpZ0rtwK260zJ7y/o0OaoOMPc120e4
kuPP/yJoIwwLYryNlCnskz2hez3MewE9QeQDB3tX4FcEhxq4edoaKczB1IHDB80reA/AuQa5sm0F
/+IyLMakcE0pk2jcBidribS+MTHHZ4LakphTf3eDkfvLjPpdL8UewFPRrqQYmhitx2Le3nWdR88F
FI/D6ICkP7W9iU5vB2ESemdVYnvuiG/G1dH4ej34eTj8gQqBto+7WLDDeiVSQ74cCWbBXFifEZM7
deaKcAeqCWZPwoJhKs6IzynCozMC/t9sSGkArTrkp4xgta0BA5HXpUO4Siupas3dlpP86N2YHUH5
2Tdt9A/OATMWcFBVZMIMRmS7ard33mLoRMyY2yFyNuWcREcWLYEKi/c2oD9Udypet+lSDP7ywQt+
behb5iJrY6X+iUlsP8h1JQ6ywdrQhEUMz8GM4pNLI8L/1Ffg7XasJhhvTHXxyTJ6HxNT5PmejUKw
P/G4Pyk0Uj+Q6HGKBvDqRQKZHj/3bdkrPlzALLyybmAtWYrhEZJqYDw0aF5umNzXiLl8HKODyndO
PRET8ZBgvelURomHj/5l4DRKTUks/IGhdvu1xP70KgZHf5k23M4NMUXyMoBT34YkpV1NrCvmm4Yi
FXS8Ifn/YFp5dTeggft0yzHqGC2V0yPD5uDmkQ8Hk5FplYNoUrcSnqPViup0EyXWoHgleaOMEDuc
eoR+RDpYQ4QiISq6J4rChi/ibssXudXWlzN3EDttyG1yRzZWIzKAysVPEL5Hd2FlMJLQuOMhhLIp
9RN1iECizd31fCVBofYQ3YOro7C7157p/9rUH6/ZbDyCCAhUwDMeRqoITob+jhhEEMnRy7QFMQse
d8+BZSn+0GjxJL6ZfA6IGcr9Nx81cwVF45q3sN2HX4FXUzslHFX+mTj1TNaAP/8dLBRfB0TGhTmR
Sm//4ZEgOZQ1xWYvClfzSMCEd03M232PHpGxrjMdz1o/0fMyIqoWu/MdDHvHNgIP16UqJE07Lfaw
f5Wk/4hs6OfiSRIh9Y/LPAxSa242l0XaEShru6b528HUGSToQ8hes68eKjtRQ2mNi0JOtAuG+b3H
s4o2Nqr9c+iynCUlunvAI5cM5kMwkk+RuE4Jo+GZIiajQhJnNEHQzKe6UEvONb8GnzSxr/hbROs/
FmHBLuRUsfhc8tB1T7MKzXMlm6K5DRCu/AThIj+11fMut7xb/4dI9zkl8a4NE6KRyo9QqWo5D3LH
rxEWYXy2YuGuD/jD6PlaYjOjp3Sl2C5RgOqU4XEBDVE1HaaHejLB17YaZAJmjqf8VENL3zqY9uSx
pz3FZjTSV9gYQ6R32q19u5uHaZ1vXCx4cRrULK04Dtc4vIUl1S0v4cCnsGYFEI1Ps6rhQMmUSH1n
qvqHrsiJuODptd9rTovuhGSLridL1Jt+qYO5eqr1tn87uB1ujIOr8sqTU0g/LWooaI3f/B1zUgRg
HedB7CZezxRw0wWDZyNFscic82RZFyefbAZIed9TRWo85ssTiHzp/DbarG/KWyx9xNQY3O9T0Y6n
gEiILzmzWQCv9u0Lgs5uPaw+XxyPAUkFCTcmaRtrHuwvqpn97QCQsKHeHS1y2AonQM0yWxsrD9v+
VpwLMMrMtQ0MfyVbx2NwWYZ/kxuxJExIC6bDtAbGY9vZ8+d2boV1FBgIvu2mEcGNt7riv3nv/RZo
JbCf8r1ukdyraP68VkgjFsH4z6jgdbF/2RFaUvVOashjR3YVUmbIpPmy9Yu/HzGbd08RADi3Bgmk
f1YM9IDmka//xEFbWjcz8NrrgD+hOmCJlg8TKuIKDqj3nhygcJ6yTcAFuJuS+T3+Q4nPsx7jR+00
jTnhy6SE170yMihohlfLmQCm7M6Ny8yfmoHXxxqn+TFeC1Nk29pQJaZJfldnjicmrrh1KPTlcWyo
DjJR3fA8hWSJyA7tSFnAjnESTZE49a7no9/5P0LUXp2hYBtcU8mGv/vWV2bhiWtRMTE4lTAxZLjM
SAMdOKu/9VjGjxXXG+kwXCS/A+xd40WWeeFmlgnBHwAkVpGFZIzIFOtt+OLmu4PkXfRlS13FGD5N
5cApr2eGPKsdcMcSiYNuD+ACQu4An1CIdK/zHnzN7cOjDS+FxqkrhZ/McC/gj7atXhjSGORWZTtY
3TTH1Gn3xfbYOJyhh2WDRlv9Sl5H6BG8eV+CCmRMyTKRBh3wYckpU7oVvd3oqx2FUfIvO00Ykgji
u498z9wlvm/TGIaffnv2yOP6latBE75QCnT4u+QEOZLaNY0Xmw3mpVjDGhu+30skQhiqloOqkKPf
AzsAhBVKex95VOdPU7Hn9zZMTX7rqWAPEzI3rDWL49VpD/vmBNttX3jkp5nJbn9oH+y/rHLOPzbE
o/tNTSLXD+SHpNCsQwJxAFVcSAUfSrAxJ4/bO+KhOXSFt5R/yTMqwxOhcpQlbluzBaw/xCLcWGE/
PObl4IDAByxemT9C9fEzlB0+Jj/IxTm0ENHjxw921IzjMMJBqMhJva4dkpqyQf8MLQZVgTqmylNv
DyPEayid6d6om7l7wfMwP23VvDyLVmmOaQTtGjV+aX6N3nU/wT+yXMhiQDYW1W243nLG5fYrTyNG
imAT3YJkzfedrMgBSzCCol87sJheg/ftab3NI4NW0rd80jIh79okiArHLg41FUv/DTDsV8kaTuMD
oP3yNTsRCnD2lPGlnHok+6Th3CpUUn6Wb1Bw5DYV+NFyUch/xTA7JkUyTvTLNTPDPexIPvKjD+4y
ERgg4l9+7pYfRLWr19pIXhzpddN5C5RtQ8OU3i0GncI9VDw0RP8z71SZXwtSJTZpxycVV+IOVnbq
aOMG5n7s5gZNDkC1/zbF0aIP/SxGXgTkPzlwQsGN6TE+6oc9l0N8KAir8hPtdFcXd8Fck1mFU30G
uhr24wDRMj/xUc3LyOVEML81xCCogS+mbMdugJ6Suyvg6/JhOFtv1x9EPsH+NE3Uf+t4CceDUwQR
V0Uz49xAxIFmxBsnlIDFtRwhqUTeytNoG5Q+hOJQ3QEaJPSDu8fyDag/8B94EBsyQ91gzjNn8LnT
AP+hzosZtTWgpT8UmV2vJMLwny5DRvwxuQVVuBOFh5+RkH++WzxXwEcAr0Q7hFU6LutUHTWRtiUL
Vrk8uO5iX0MEovJ+34UVvRa5t72115cReKJiy+1VHLzZKECIN/D7+rYYo0aQsBPrzwXS05xaPPYP
LRcCdWodtbAFtJPiapjX3xPR0P+RmODdeVbrEW0URnmUFB4i6gtONpsE516ZG9KJ/Ms4Url4wNiC
KmJnsuJ5Zc/3fzsAor8cFJqMTWiOADSxb4avgduIPlvGJSDphgs50ZiMbgiiWIYT/66sD3o1mG8a
N+jtVOAsao+RN2+/m3AF2d6XMi5Slw24/Q0oG2VYfK+QjhiZm1nvLHFGUDhfFrGAI1nR4DOXhH78
B/bMbTDhO+X1fiAdGr9Es4o3ktjsV6Pd5tviOfnSrVH3pVdsV9tIzgnq51v3jVHfvjqUHeCymBC7
/8rWoswO/iUwh4376zbmSd9uG69tnqy6qv1kRxdcHfwQqcEnyRgFbjd6iHGn/Y+089qRGwna7Av9
BJhJf1ue7dQt09LohuiRRvTe8+n3UAvsqllEEdrFXMwAA3QWyTSREV+cDzwzefuJmyLnDMXmQzMU
/cchiqbmY065jr4pp2peU3KSSEMB0X9DYdHbZ+RjWokKKGOnxBTSMnZlycXz0qu5Un+nMK5me9mH
ZfFAXiO/y4mvpnOFLEYeA9VXaGlAwgWkJx2CF+IQ+V34HtFnNiEbQbPdoIGb1KhswOng/LArqSvl
pJW1IjpPkzPSUZYlBM+FqTrMuSDTCZPZAIdTyhWOXSCvRfEBmWv8RDNNFT30RWIgBVJTRFexr2Wo
hSPdPxrkkgtCyG6ug5ZQGF+goNG6bojQzlxUMqa2R5flvUHg8qPnojWq6IQVhsyOlXR6RJm2LJ8w
cC7LnQhVfjWNNlLeSRv5NyptOzknIk2COxKkOXEb9kQdqqx6VL81dqH85Dae8Xb73HoZzVRHejlG
lbkDG9mGn0qkXyfNH8b2mMiBG/8kuxoBrOblJ1R10bOAdAQqKs+L6SksSw3bWVptMIBDfeunT/+D
MtBUmrDpXdPugjvwnIX12MnQc3aTNQ7i8D/S0yodUWzqTl6HU5ZIsyIDuaNnybGHCjycUKGrOX9q
QpSQR8V4Kaoxs45Jy4k1tnw4GififoPuuQISNQlwwGtCd+WOMv//P9C4FD9HCj1F6wKMVvfCyDV0
Ieh3JffMLTj0DNpcQEuBhJBjNUFR8s8CJBrNtFA6elq3BZNw8IAeHUNT2k8jcJg9GSLru+JN3Ccc
4kBq2mjPcqJxGgEjbYO+uQaKtDSs4ykLWdgyLZCgClOadJnaurU1NacWHiaY7LA734ZurjAwTQs4
nC212dVBW+AoFZ807sg1xG296hMf0P+qoTCfa4uKS/6AS1SZ0JB9e1Cx+pYB4Av0zJgHLT1NMlog
e4+ko9t3nXhGxmCfdSmUvU5B5kTUBbkIfc0xrc3pUPRxucPc1NkXfb5lyrs2tcB2/Z8fMjNJ/5ha
0JYqqzJ5yV2aQt9DZmXbIrynXbTbsGhd/ZzINTCEmsHuV4RXczATS69a16R+fNZszXgywcZtMKtX
R7F0i7elaQjbFp+zQ5/SChSirsSdleyUblzyvjKOt7/f6qT5Y5QFGVtrfBMV1tC6BU3RLg4V/tGm
OvQVEld2F1UIKYn5uo31sPKpsPxRMTEVqoWv8OLRMJB3SDTqrWvBQzwaxdg8tXHvAW+j7e/28628
RbSgqGpM5ErQ6hcA9BbYEnqQqHUxqpP0zzamfUIqSfH8b8eRzAZVw/1GgKJdbjZBxnaOiIXZF9Xa
Uz5JpKLT4G/MiWuuLqMQRmq6RY/kFXEWWCO6cIOZ54FbPNl5Kb94zqAMd1MYSZc8oCc3rNnn7/9+
E8WPCktJ9i4LgPxyrkusTix4RLVLiNC+BgbXDCVK4uOQmT5I5Zn1H5s59DdPyg3w7W+jjsXYFqYJ
jglzHL9Va/62f65oqi40goWT23SKKdwYoS/oJV1xuAAXmczdzkJ36FYt8diFqoBZck0Rxl3b0p1w
ilWn5F7l0VNMjR5ui5FYY7qnJcIzLhnttIgIUjigVFptx79LLYMqfIG8e5fQkp8esYNCIZvCPEEp
mEz6Z6uatGJj+7yenlCuORh0FDM63jUL90HhJHkYhnJ0Azs2PwOKQscwBerL7cl5vd7mUeb5wg6N
OdJivVWxEuvUNEZKVWAGAqVvaC4MpNsXU32+PdTqAzmmYzs6CEWwTO+/mUqr6mT7FkPhl32MdTKz
s3RwY1WvPRAmFzjIaaZukmh/PwoAKaeqHB2TQcRE+7E2QB9MXOroWdhyG1xZAGQ2VXKr3HosqnLv
h0LbnNG3aA+uzwUp3yVpDx+q7WekEQBDGTyAWQ3eeqdFdisTZQw2Npb57y8Wgc3wQrdoWaUusNjA
yKZGaauXg0u6RCGFmFKvzXtkemQc7stSjQ6mlm+ZkK+8X5sMoIFTGdsMzs3vH7rwijCymmp0IyXE
0sPsk6NVtf1RA3vz95+SoWafBB0HD4wk3w/lmxEQ+Zi5GenDN10OLd1d1HpNTU83Rlp9k3+MtJg0
TamAkGnT0W0IQj+i3TKfMicfaY2RnVtCOaEma5un2+thdVCHaqKGkY5KxPH+8eiH4wJt09BRI974
lxXj/0gLLi92JsVjKlr5NlJ5/ff2oGufT+fM03mpuq0ueeG0rfkUdeLe9elxuStTeqwUnY4HUtTV
xktdG8o2pY4WzxESIuH754M9zRW1Lwa314GC93pJ81HY/dcOvbNxEq28ScQTqkHZg7MAD6r3I5Wj
nmedMHs3qrvmGYqodhoxD/lCabd8sD0f+WKo/rj9IlfHxCqInjPOQJSZ78cMRzKKYi6PdsiCU6q+
dXKfgJg/hAPgJBgBKvifETW5frk98PVBrwnBeYAfrWrOBh/vB0YLl8VwkUoOPSOgfZpie4IHxs88
bfP/NCAl/sZ3vN63GVBXDc5ZjD7MpWlWxcLrA1mXsOyVmjsjLLk0DuuNb7g+CiEtwbNk717MFlFn
0B2HpnTTfEA+4iDbf3EiU248zPWk5GHworU5WuX1ZxOkTvXOayq36uGZod6pp7NJPrE/BNCLf93+
VCuDmfPpjSsXSF/DXnwqqlujVYZB4wLcUe4b7AdPweClT6NabBkuzVP8/VmggeAkGjLFbKqwdOZy
esOgoODVblHUZfMTXjO3KNmOyROAQlTTHcXH7o4mH+8ZB6OEm67gqL/9uCufEAgSy4+zHTO45bUE
AuTkxaRUXcML2ge1aZG70G/0enuUtZdKtOJwm8M/yFieenY45dhL5a0bpDI4eVP6RuduerR01Ma3
R1pZafPaxuzb4vIql89DcaEPxGBVrhlN6rkdbD8ihw0Mmppz155BrjZ/bznNnRAjX5UrEEff8kwo
cswUNNAErlopwzOnAVQhc3LuJY25p9tP9zuAXEwZDnDOHZb0rF+dd7g/Ymg6/QJ0MECRdHo/07vZ
sK6iYk57zo6uCv2uNqr8P1pj+zfMCOSRfVD9LMF8b+xnK9+TCSMlFiQacdvyRELZPMhSzroFNL2f
YddSprTDWrmMKfL628+88kUdDeAw2xmuSByD7x/ZstLEbMOwdUPUXfdKXxhfvLJNafirSRSBgcQj
5vC3Q+oIyNk6dQQqGAkt9gCUOlmWhFHtYjEBycEwj9Re64MK9nyf9XSs3x7ueg0yHCaMmKuolBGt
RSQz9aS7gsau3EAErQvwIj8rPOvGKNffjFEIe2fDMpVc3eI9JuiKda/3KjdsnOkJ3I59TnwHcfWM
ern9QMuh+FKqZZKr4+Qxcc1anAtKqUPubxUK6FVX3tW5VqNUtfKTb4R/G7D8HorFrtkwB50ry0YK
MKjIqkR1cRLJLgQt32gc7OeuLH/j/S2/0nKkeZ7+sfQEAIc4bnIMKoKiP/WtZx50BXzH7Ve3PBPm
UWihUbmmC25dy/tJF42Ck6IVriAagbhqmK+a5lguMbt17BoRHaFCOo94ptTHAcbhxmJbeUicujTW
tiBO4Sr2/iFjrJLxLgIZKRFd3GWK3V7Cudng9kMulzQPSThkIXih0dEmkfN+FGBeph6ys7hZbNCb
ntKHGoLxxEcmRNWNHcxfOvvM4/3vGEUyJ2nDeT9eOylEQ56iuhQG1W6fTnH0raoseHS3n2tl3vPm
iINsVDLq1UnQofYZlcyUdK/g4UrXdDTBWGpI5NJjA99gY7iVj4XylBdIOsyhHWxxGBh5iW6c/gOu
zQZNSGUUPfBxLff2Q2nz2/nzzOHtsdFz7ZCqhRHecuOQjRlxmUWFx4qvndcwzwISHHpefy4LBQ2Y
jbtbSE7FD06ZXo+4X5RSctxOUDLRr3Zyr/ihAHhit1Z48h21ujC3Rb2vbAeFczkFIy4IbKu0pVPP
e8mrrFEOAHXM5wmtDqmbRNH0k9nHofMPYOYRGkohO/TX9BNIimIYndwNnhq3ewgyWbDHpUdFO47i
c9w4f9c+sI1Tm1CpeVgkLN5PpMGXcGeglrqBakfuRL/hLlKSnGQCzWa3X/vKGiFtymvHyn0llRRF
gCzgyU9gs4Luq4WDjUs7Wn9o9bb4bxi7Dbfl+YxZfGSN0oHGQpnzI8sLg131bTapDIdNH1yhyU9/
YTRpf/FxqtgDv5UfYHvg/JziV3L7QX8Hf1dDG1xVuLGQBl2etmniR3VZIrcit+sb90Wmh9/QQzgf
O8U2Zq9VG6Zd0PofplYpv8m0LU/o+s3PpZfLrz0khA8dKcPj7V+18qV/539RqPNSrtL16SCEH8Y6
Nqg0aF/8qqnv4H7kX1DQRRsvYH0oSltUX805r/d+Ujn6BMpAMfnSjQozMq9Q6xhh9pgrCEz+H55q
ztJLkkDs74uDOe1kia86pyUgE3qXgGQ3h0QJgo90nDfPt8damcDafH8ySXHrGE0vHqscCUGi2p5c
9AFT/OoT230ZEBM8tglQoB9SjsrG4bU6Ip2Mc+ZJ41+LEQMlDX0RZ5Mr+sKixx6kJKo3nF5anzxs
4m85Uy/TCWyMnJOaQZWAqO3q/lZ3SmGVcTO6ceDLwyDpeuwKlFTIM1KUov4P1dHMv4y8f4/JnGQj
JuKh/LiYLAE6ztQ32IAzK/+IOIR+TiTA57xPwv/Poebj54+Ap8mpX/udPbqTtKPwmGE+8JLGaIN2
SqLKcWNqrr5MA2tZy9TwNFzGBKCCTTtABuI6dS/uewD/51ZPkl+zeP7iT0XxChe32Jija0tP0sWl
U8OmrLQ82mZRXtG3ZCsNmo6eBgCD56aoQnBI9HDfXg5rGyxpe5vBdNu0lqs8qiv6vDNnoE1fUqTw
8/JCm6KgXTKG/NUT/WCLhUspAtyNLM3WyPOy+fM7Aj+NlDHjIVEm7svUQv3kjEBFh8y56INof3ZB
jaagMvNsY2ixNvZcw2WxYW1rL4+V0ig6CvAxX7WrqpyTvPE6FI1j2B3ABEf2HquRYDhkXIv6vYnE
2B3pa41A8HvOHRwtW+xUGgCCvZ3pPohruqOhq42DZ+8qo6wxK5pkT190D/fnePuDrc0NskAEP9Ql
9KtIPA1ST4zgztwysZNT7yjWAXRAQvSo2htzf23jIqBQJXEc+9byvqR2IJ71fprcrirHk58H9QW7
nPyg+uP0EAT5eL79aGtrDVQgZUCCfINU7/sZgRxY833gr27neI486a3WPqJt8fznTsul7abeTJUQ
cd18vD3w73rR8qxHMUL7AUc9kfJiZNPnnFMBXLi5MsgCtkSov1UOLjBuY5V2ddbRQdgnnLri8NhX
cQDdoKT9BZ3lYHzrwSZkH+g6iSVo+ZB2Ji/Xe/tQjCGoeBu8QHyq6f1WL3nZRV9SSGgzK8crWho4
gsq/Q4M/fYnKTkWjNBomElLUa/r3xqcde09PUvNjaqYJXoSNROhA90z5eewjC0WzXQ6o8luId/dQ
czR8g26/mJUZQLYWRpjDaUKUvdjWhyirTXp2B0L5dsaYFSJR7qM46L8jt42SU922YXn6+zGFRYqM
PD8p/2XcVeApEXSNQgY+p7f+UBbZyLRjZzgiePUEzaodSY//lzGpQOuGo5HSXQQglU92eKgYc9Qt
j48gEDQ37A0nQxmGT53qbEy4+YxazDcEFxyVqkb6nbrG+5kOoFDrPCD0rp/i3bDzGmxs9gbg7i3h
zMqS0slNG1yRTJO4YPEBHQixNJ6lg6tDewggTKhCge2T4lYKqzUG8x9M00NUj9Hb7Te6sk3pOohl
4mf+RVH4/RNOfVSbqkFtT4IZxx7CDEfniGWP1h07aciN8uXaPGWOCkMX4G7Ix70fTU8HmLU0Urll
M7WwjRpAoHqoyOFgNRO8EhOA+cY+vHKEUMIwmKJcXknyLKaMnQd+owXlhCIJquZjE8/twWYQm0ge
0zdTUR6tzNKGfWY33saZPc+O5eyhXDqH/8LAE3gxNDS0TK25nrrsKeWFzT85pg0CvcrWIxdHWf1i
Ylt1yKpImXZFV1Ybb3vt25oOl2uMCjRyd4vZSwo4JTgX7ApN9mJjJeRiePDvhAvL+fYkEmsjWTDE
59yPQ/w1//8/YoRYQNXK/JLvSpgkPwSRQVKVxgMlO0DpoSKyc6a0eNSslt5gPF+y72VdZhdEWvar
mmYaKkQ6G/9lFZTmXYhupXFBK5NHuv07V5YzxxWuIbokiiI99v5nolFpLCcdJlcP6N2UbQMJvKYL
eWOUebEuvjv9MnTXk1cky72MWhQpcBAEC+kKTv3k7HVpW9wju/bvWvyBaFTu+kqjr0ZE9xZGnNCe
/Gz6hzxujjvpENPagoA+O6tWiOjfoqH4Z62i7IakLDVMTiZpNXuIYtD84PXQYsIVE6svLx1p94gc
J7L+NZUaqC1IaFXecz9Mxotdl5gum7oV94BMUwtKcNGMfKQwLgDwN2zWD904Rv8OelC86KHv/5KF
mTYHrxc+3bseBmx7zEoxqoGUX91pUOn8Q6qYY4ZDTi/vNLVOs39uv8krOSHXFZPsvZhvgtQil5fA
BGAssATf4BrdhvIHUUHR/9cC+/lKf3VQP6t6rXPnDTuzvy/bAWJoxocJ9iTSxl8WIvF04wBamehk
9FlK5OcISpfVBFsAuExKobtajup95xviC7d8/RnvweHT7Ydf2Su5E1LvsrmP8ujzxvbHmlKdKuvz
wsBbU2FvAeXWlKB0IguPYb+hb/QjZYbg7y80pFHIQSKjYcjlZulPoQxB/2vQIFLTvBA2OOGpl3jQ
fBt1YW1V2+b1tlgoNqogA4DefNNfhhBBPVJcnITmpho93BpdC+fKxAIA8nr6Ffl2f0rV4uX2a105
D5hPJI9NnVqGWIqFuDpaXZMFOlVtC/0poCOJtbid9s9V6RA9lx1pKn+K72mB9rcEzysbEIb0iB2R
7rAlO4tv2qcTPff4LaJKhdBNqxP4LJDqf7/NcZCjDKRSSiPJUinXh3inxGNmunFr9HhTWthsB2LL
735lKdizImiWbFLCX2bFo8ZwPJ2AzB3A3x8cWF5YrTXKUcupHN7+Zld1S/YB7oAGqCrHEby9+b3+
sRbQ4dO5i0WzW3UW3eVmajzodhMeQ8WYLtZojWSK0+ab3nbaIVDs6DDhe7LxVlfW46w44cuRuOWX
LH6DSQ8CTKnIcg3ajr4mkdEANRfeKbd74ys+4f5WYXjtqREV63NeTyKOtedf9MdT23ViFjT7mHO0
m2Fob9AuM2W0aDpGcaCWhG/fiD1O3A9QWP2wx5xxsjY2vNWntonyCRH5McvlEo/qOASJaoHmdPRT
TFfuHrcceFVICg65ZkVbV/6VJeKoJK0le/6s315oIGl8T8zIay2XnqfIBhDixJBq9ezQ2FibWIU+
217b4UeED4CjbLXG1p58/2hE1a4j5XuAP2+fQxg0r7cn4doPI++p4yMlocSoi+BB5CDoe1UxWLu2
/tEixN0ZbedvPP/Klsib/r+jLHYIA0ASZughdhcxqFeOve/40suvQ6+/dQCA7+q+0TbC1N+FnsU2
zEFDxZrKLo00zmJmg6YnZLc5ZYsqbZVdYSltdcqzocAOBUfgXYONC306CdCADxk8C3qVCgBDjzKC
KfwQq033D7DW8YLLjdf9EyaKjt+DzADwjJBSgISg1AKxSLuuv6/6Pv7omT1uRrHszD350blbXkmG
V2o4Cg6Ivl8buPMZtXUIUaycg7iBwaZh/UvHIRh/LGOqSHgHnEkM76PtDeiScm3OK/pI8f1D3cN2
ALJr6Fsl3NUFqZHqox+VBgdVl+8XpAUcC450bZIKy0fnFEUEb+eqtNTgImI8X3d1pTvKToyhdRFm
OwJgkKhfacgKPPN8ezqubL9zaYfZSAsJYuzFOnHCVsyuL6Y7UWk4RqaPPVokMfdyUnVjD1g5MhmK
zPgsNZ8rhu8fOzZi2oxsyanlh8HPmB4nuMUF/oR+NT7S+DZcWjgEd5T0ja1Qmr+8nJmzqoH0GZsC
xdfFyCnoz2icTLeegL9lhuz2+hBu1crWXiU1UG6JRFnYfi3mP/jFMQ5ty3D7acAs0RcpO1ukfQVU
++XvPxo7Gy0NNnIpIsj3z4NbBh4xWsrJ7OD3HMdh/obkVnsMG+QUt4da20jIFWMoPQerFALfD6Vk
EAaLgvmRDpZ25xtK+dlMU/kQcul+kAO4dcusNmKrtRfpcLsiP8PiYAt8P6YfAV2LcCN1Lc1vraNC
EJbuQ6MrjvBVoo3Lwfpg3AtQYxO0ysVi1CunTLHvMdwQN3N2hnzml4voAuJJ31gA10NxbVUJGGnI
IzzWFtNwDEMj1js2ZUcm031ZjeCqPWP6VEzBVi53fkXvZ/x8Q9YwpSChS6ixGAreQ8ymKg3XoM+e
7mgO+RTo4en25DCvl7SYtzE0urPw7Cp553SBF8g20tzeN0rnPFC1kC9Gm/fBPcbPWYItn9Pez/Pq
Z4ZNBfRijlVgYXX8GQtD9bOjoyvcV2lUgq0SkaRsDq7NAvuKlxpeC3UjqkPkNfbrYJn0notAZr8m
ehs+dQX6/JOXmzoZysHzfpgJvYw7xQj8L3SK5emDDQ3N3kUtuccdTRaK2NudZ/5I2tjQziGQwB+W
AWsBSrZi/IdTr/ajwrjvA76q9r8NdN18zxW2G+lLlwXGh6VVnwOnaK3P9JqR4oqnqew+1kMSZfcx
Dg0vU2b08cnriuknDopVevFy4P2HsUcSBE6zlJ97uuPRIJWofPcouzJxIieH84ueZL2288EE/Ehi
L+iO+Rg1kEIImB/jQjEx0UvLRr3DhxEmoFBTdddaM049MbXW3DjGVy7LFN45wq35wkiGY7EgwkZV
cU2INZcoGIdGMFeO/69aBpyGGFQL/bErtB4dRRxhaBmYTgKPU1r9M0eW+DrZhVNtREy/Q+LFZEY4
wzVSMJmFtbxOdk3XQ4tUKUykwScbN2YwHxFAMnjWQ/Voj1ZzxN8Z9EVE6SpXdOcQ6EEEckjTqDEp
wIPIKn++PfXF/BqWP4pEOZ1Z3CUowC724CnNwUomuXT1ZGxjsCG2kj2EGTwOZpvjf7UmNCyXIQsh
stSAz6N96qiTckdvTpPcpUU6RCc9TPGo3Phh8468/GEUlQn0EXmTqlz8MMpf6EzHHFxVkOcdVDKv
iI7J2JfO4+io7dukOPG46+rYzvfgHFX8AChk4bWi4yP2KtNmUC8KrCftoOGUW4CFaJo3yvPjhyIU
3c/bv3Zln5LoeuxZVU30sbwNGZh7YolaaRTLU/VTjGPpsB81QI4bb8W5fikk4FEWI/1lNHNxjHUt
jVh2oGqu2mfOP0nnY+CAiPODRqgK2wa7mhTEcw+AaKgToEclVgpiQxhwfZRyuqD6Bz5C+hCtIL/x
j3uYQu83mKCSPZn/+MQntaHFphLcCMR4H7Tt6FwSZJEbV4G1V8xBQFUHcbxA//x+2LCA4lQ3E8mv
qZNY8KbRHRcHubFIV842qWvIATDY0qhjL16wl9DJT0+K7lIFwCYeaorzo3UK/0VHIR2d/nrWcNEg
lCQhTe/Zcosiqu+GDCi2mxep4Y4YgrxMTeRv5L1XXhyXR4scL7VXxA6LRyp7O4sg6GouYaV/56kg
bmjmKp9uP8v8VxbLFeUGaj3pkOrlRvD+82RTY3laX/ZuFnqe88vppRkf6CvQoV/WLMDHjJr1xpgr
M1Gnl4FGY4KD63p4NpmDbeW0f4lSq7/36qxOATeys8DsHArYgQ9jjpPf7QfV5idZPClGBQbJD/pP
SNjNa/SP+V9r2FaHg9a5XYylyWMqS7RyoPmpnSBnqp55PThZYTXazABZnxo3xC/j6Bt1UMyQeHpz
+iLAOSRM00gcfIiK/oeB7uIvfThR55qFGo9WUmb4FsRBIT4HPiHPDjH+7Lkcs+G+aZirxP8UHFVv
ShOI/BKzYdQIuWRonfokBhSbEl37HxO7S81dkG83Z669e+YUukzSPypf/v1bsAJHs/Syadwo0sZP
HoYuGIUAFkTO0sjTQP4aaxRR9h9vv/2VaTaX5lDrU5+j73Zev3+8/CArAbjp6NcFTVTPiQ/9HC6Q
tafl1X5hs2o2Ntx5V1l+bHKU1CK54M5Nou/HIwXWEkAjJMdW1XjpM1H/ANwV7KEmAB6tmukHQpty
D/0p25hnK8uWuyV7kMHVgTe9mGZGIevCq6iBtnoNBg3I2NnwjeF8+32KlRfKCKyieXeAGbaIsMvJ
jvqyMOlRC1uQJY3hqfXFjIR0zaI3fSZsHk87zIoU5ZCAIZrujZo58anFhDTe4ajsNT8rH4OAExtd
B9xMVhLdT670XyR21PrG712ZduyW1NXm3qXrhiLsRfAuriKKeOAeKA+bxfOYJMD3u0aL211YeYmb
D03iHG6/p7Vx2aLREyB5lnIpKikiDXAMkH9Xya3ikrRN+KJXOZ7AXSw+cEzWAFmr8PX2oCvf5ndu
nMzf3B65rO933QBRfe4f1OypgJCo4u5kd/ZxaPNXD48p9/ZwKzMOnz+Ks5yvKlXpxZKusljVO6wr
3bpuQX9YnYMNg14kW/KMtdCcGuwcbdJk4LBRvF9Uk1FSDsTE0jXQQk+H3tfCt4wM04z2zUZskYNK
dwX83g6pRhx+UuGty3OnlwbG51If324/98q3tQhpND4TwRviw/c/Z/AyBZ6sWrshFpvYeSeh9VIw
j89NK/P7GMyYPIokyP8+0TJHiiwLbf62V/WeKY7VkJIEHYUdIHDPwz0xif360hEWHG8/4krcCHqZ
/Ad3WxIty6vH6IzcVcOidvMpEHvDN8WurFRnr0Zhcxq0wjsLT21OIWvpFGCm9/n28CupQsGkoprE
XkqOYinoiCa07aEsGhd0xuQdpNWCJMqwKXgOgVXTpW4BwkKpxGw/amGik2WNhP9VDSD/buzoKxGe
RQxJBEu/IGqExb46cMsG9UjnzhC348FEo2PudGVoq0Pd5dVWjX1lCbOD08HAukKKtjwmue8i3Wpq
erv6HMVeE7QXrlntzsFD5wAiP9u49q49ncUGSTKDr02k/H4uBzizFZoTNS6gZpq2y0rDS2jIRv8f
PDlq+eH2d105HSnKcj3joGJqLUejoF9AUawausnaZt8qAii/IXK3jYRysgYIwYOwjJcSGtTGfmxI
HuT9wUy6ZQ6becy5Rrv4jMhbIi9PaCCiwy9mqXaE6hg9tOm0I42hUgKjdeRpSuz+kxMFGCnmuj1+
Bf6t9Ac0fB5Zdtv2zKM/TbYNCbpQsYyyvR6AXt/UmDxM5RDuRjwUxAEaVFEd6z4BXlf7iGXOdpwP
M0V9ggjqa574lTp4z8B09EdrZ3mF9UkUtZLsJlhmT14rjF+xJZTgZAxUDVyNnMnn3PcgAXdV1iL0
qNtPTg+A4uTQqAEGsDEUjY83Yk7ZWb3TQf0zY8S8mJEdDLoSoesEXv8rDwDcuTTtNdYe3xcjO1Sw
Jr29MEOc4nZGCnR575eBaWxMs+sPz1JGy0m6THAnWypczGik0Q8Umws7u9A/zSAG5xf2Wm1who+O
miRIK3pNIvZbb0fIJrekb+s/gLiItIUqriR+pR9g6WYpnMem3kQfpxptDZTiunz0iebO1IyiJ8Qd
9YeRjtJvt2f99ZomXppLHsQfbGrLmlxYU2ubYm2CucyZoFpwRlWM5HY9EJXT2BMW3R7vek0TcBAE
8qq57kCbeb+mk9gKStx+6DPQ6+wYQjA/GpX6X9O1/f72SNcn4fuR5kX3R3Q9SJmFuFaoboMR+rEZ
nBYDpg4IPmfiSQZYABnDWJ5vD3oddjAoq9gWxPOkohYRaBON9KMHPJ70SKL2oWbfdUNcbQQ3lIiv
dwyi6N85a+q3Vxt/lo59Q/5krppHWf+qdeBuvztlHmtvhUVTxb2qB7I/022GmXoTVvDFPTjXYOIT
GItHvZZO6RKqxKSkEK9Fu8Icm+mAGa/E8jdPJ2OniaYodwnGYDNAryii+8hJSIr7Zly08HfQ1h7Y
aNrSrQs96Z6JLSYJ/9/ufha6R2dsEJYN7OnAmxTw/wJ7zDIerO5QBjV7q6hFA/k78fAY9nGz6+ii
GbX2WQksolBE3cHwGUmQ8sUMI9iYfuK3/r3R2ZjKYTLv//JMK7YOegGt9lC2IZVH3Qzq3dRDHtxP
mF9HZ/L+xRMV7TA5ztmlCWxLaH7QqZUEYEea7EdOkHjSDU+82Ijfnyt+/L3sHZxL/cBXcavEJKw+
TBOpCHjcUVQ+0NBskHiG+f4qGmHH+wAPsoHHa+RT34gp+lZP2NPtyIw3ZNo9YgGOx7QqvttRa1f/
NklOUhTklxPcG5ADx6dJVaLXZhwD71CWdZ+fQJ46505mWvMDU5zwE+DQND6bJnToi41xV/6s5iyZ
Hxk5gYrnVQofW0azRsnVTPITLH9YXnXfRsmxGIo2f45KWtP26mDY4ZusSY/e1XbF0aLwYrS9SCsJ
1dDIOucC+N8LXRYv9JAJuw26yIsG+HxcifEOi1jb3mcBLXgfkgZZFrroDBMJG88P7x+ziMy7ppH4
eJEcJ72vke79phhV3ZESF/HwOZkK6Rxsul+0D14Y6cWRroc03lvwm+3X3kdA+DCVqAhfTRjc+Zsf
x4rYSatqLloFf410v2oNOz2CEvqgNJ7f74ahJbqaKFnr99UU6tHFT/OK+1SNknwHFFgROGGPZojn
9lTWJ4CJnHqJXVEDUCNDK752dWj1X2tDqeUuKaV880stqO/zMMP7w68DgEYD+696GXELHXATmcM5
p9HyD4Zhsk3SfGmpJywpVICOJoDeIUXke+BDZNWhIRMfAqA1hR4dmwqfdNR4U3Kn5ngf76fCkN+x
1vOg6mKgh1o2acYXbLTw1rN9TKkcsM0a/2kOj3kajyVozSxo9zECi389rzLJDcVpVNxntjP8dGor
5IzqCz47iaoBS/TAMhTXamhV2CV4tIa4jBLjHBN8IcwdNwjs+DiaZbKvO7sRGGrb2r+VgQ7iSOWH
Cj/+oTCX0qCp04MvKzU8ZIMSpheRtiJFruaB6w8LJ3rNMS++N/Fzoyhue8mLajSmcbQjtOp39PV0
413hiLA+WZPluezBcf+Bm0T4iNeImp+T3myqPbbdLCwrGCkuDsGY+g+qaHrtkiRq/ymBvPSD5ndc
dfUEAOl+Msw2OPR952OeUygR1EezauO9VwMJPeM3MD2OlV3e89Z46VSwKWWVlKDS3WirmThOkYPJ
I2IUs30d1KayftLu0WJBW7fYfXEueJhVV5KzdzSy2TQPSQhtXBxZPzPcPcSPQard6xA22bNIpPhi
0Cbjn8MgCd1+qFNxGHOszdAtllV15k9obmdz89rllUHJBlDQVvC6Uo8hVzlXMOf7tXOVfrXjwgij
JLRdrwn9kmgusE96KvU3HYDcp1gfte+FYSSPVaFVj2Ho26fal2a/syoj+O532eAdcQSFUY/NgNi4
k67EGCCDAAzQ9C+vS/2KGUp7aBVa1T2v3DPti9PgOMN9plbjvdplxt+f/AAAWXhkv9FIy/n3/HHy
Nz6Gdk3Bu4i4F75U+GgMO06x5OIxl4NdFprO5zH32te/PvvRjwoupAa5xKuyPB5DIHLj0XIdoBQH
Lqndg0fd7nR7lOvbL6+Q5B26d/JcYlk6aBEnN44nLFdJNCfZcSn0sJOOeu0pw2f+tSqD7F43iu4B
T8H+41RN5Y/bP2AlggNwZZLwkPSGaMsUPAy/SDYVbxfzmOZQa+gQCx+J7IA71uX2UGsTR0ODSGg8
32+XogOVllR1aCXPSnJs52HYzZWMQwHMvPMkaIHauohdR1VzAt4keQiA4Cp6k1FdY1ugWa6Qwdv/
4uzMeuQ01j7+iZDYl1vo7pnuGY/t8ThebpDt2Ow7VAGf/v3hi1cZGjWakyg6UXKUaqDqqWf5L2Zk
N5c59+znPJzVnSfbyBM9jiqjXNApdKeWkuA/W5QRuZ4RTsDeRTHFUS61J0vI6fn2+7tOgZGLYH6B
Vye0KpRhXq8STrbeCG10z1anqA9pGin4jMYOL7Gv75kIVIHU2T23F73eH9DFF4z8QoxYqBmvF7Vn
jM8zQUNPxzUJQUZMHRggW4DShXb8X5ZiZssOYYa3PguYdjShKlvaXBNu9WhBGn5sWtNdkYbxzrG7
/mC0nIAqMRPlbF8BbzH1SmISO/fcxADsF0D6O7LeZqcHcb3hWYVRAPI0gPXosrx+d3MOuCaVpnMm
kofqEdBmlPtGZDnYQSkYriNmiVr321+iBwKfbindaG6R12uqacdpwMINQVN9yak4BVrARawEdt/I
nVr7OnoBW7bRF0UeCNnI9Uiy67q4x0XHOg+LZYGPHEwU30sM2oG+SuDMh3E0XPzFyexw1wUFeGDi
N7Y75/xvQ2XVcPmLkOG+ZJ8ybnv9zIXjVIh5ufZZNm6kBFg5WU/MaS0zYDbhvUBISP9ACbRwZwQ5
XvsLaaMNulaWNk4fQBV9xglOfUIDVqnu7FBI7SDqKM1Owh0wecDQuXUPkWfX7QdZ9PpAQTFF5adI
gcLxbppn5FngFy7mW3RUcTtAFUcGwBPcs5jbiRFQmhm/ALMM+k70vt7H9DlQ2yLkeDBY1rC7phLz
hA6Wc+6bMr2PcfN8mNVy2HnB158Z5RHodfRVIC1evV/PS0TtKQTSCv3n52Fqs2/Ycla1b+i9ZmCn
6cSXssATwdfbprrDJ675cntX/5Xzev2JDfApBHMm4DQU1pALtUvSNkTV72xIp9QP4E7s8pPM6nZ4
cEtapAHQaq8IckqkF4GdaYdtlIo9NMz9pP8WoykrD72CJdU9hDb8wlT0W5uHJpWOcZwUiUmRhp/k
Hi36+vPwTRg804dc5sDr85HPjlKzaUyaFtp8TFKtwEkMA43bL2cjRC+7GdEn+l4c++VX/Of2kTh+
em3iWedycVzuM4YEfp2ww+cm1/d0i5aztPoQBhp9RE3axgut4PViKf4rfaRCjFCoiYPBG6evYpZO
itlKPH0wSVKbYIgd9TEx+l1Zi433afCEDGZUuiW80teLG6qIjMwGZ984tO2iyc6CfrL2LocN8jLY
TiTT4Msi+AC6/fUyaKJ0TtsM7hm12v4dfDweb8Iw/WOnK2jSUZdMCo01tdcbqnQOBeyXjKogKxVD
QvRXIw1ze3v+AYkLYBud14hTUqVa5SOw0Bf46Mwl9iH09POjm6Xtpe6BdgeYpibvGmbpAJGzof1m
CzIOvKVidxAHh9tfPULG8365Wo/aFt64xpNXUOVT/ulKFaDfgxO3MZco3WIa4b051ixS+EtDEwA6
LbF1lBVFyD9M3bM7dPkR82rj3gCG8/b7C/FHZiBcLHRP9VWSU3lqaEcj1UUCLz8YeyfDaaDEV6mZ
9m6vrd0EowlRMfWvvseqeSn0nFsUV0vyw0490AO3DjHJ+k53b+t0/neV1QPR0Esb08x4bXoyg9qp
i1M0huIlxVBoZ6mNBJEsFFmNBYZN5rH6QqFM8jqLYvc8qJrEennCYJLYjcslvaFHr2FYD1Xe2ckQ
N7IcGEwcxwXi7uprElM499iPaTQvzRgTGiuf5UmVeEUyUBiPLU5KH26Hu63PxljHwUaM/XUFCyzU
dhSmlM45410+zbhrB4DP3J3UZutdLiM4IiupG/v4dQzwchBDiUCQjQ6k963C4NvDspO+Cp5nl7qT
yhkDKbGnK76xWaDYmQvVjqT06sJwafHlLZnEOR+x+khqJTpj8oZXnBe7O9n2xmcjejOIo8iFfrau
Joju4PRK1UNtKi6pOTNL/6UYyvjElCd/B6Wy2AHnbUxaAckhAQxun5uDoe/rVzpi7hDhQxie6f5G
79DXcv4FKGl8oT/lvYzgHw9l1hMQ58w7ZHphf2zSKhx3Mv/rXAbwD5LcKH3YgCbW9xfJbIUiXBVd
KpvWOp7vqXyY02lEpwSNgn9iEioPz6o4iwNPLyOSdK2sk50gt/HuF/UbfKTI3lC7XL0JJy6gUgPC
PveaOk++pyrFBApUmf6Uc0hIje242oneG/c2LRsd3S8ABch+rfazaSEgGo+egofOnJxH8BsfKrzy
ApFM7X0SN6NfevHsCyqKuzefV3jtCyoT+otx9dllVFi1N9O8tJze+SBtfNS80st3zuvf4LZKTBBq
QzCJanXJEleXdgqRNJq9RsHxYFQ1nNZRpBIabp9+JsEY+MC51d+q4mQfUnjRmFp5U/JexWz0h67N
1vxSxFka+jbJYUzVZM3jU5UUVeEDMUdattYaWws8RfQ4s0RKop36XnNC/JpSFf+gIfJodGIuPx8F
ZNbHDm4leiVDrkkITjn+YLE9uZipT4nMHkXOnMEX4Nat+zqKtBeYDJ6810BXM9uIhPHcyS78gk5P
8ty3Za4fMqy5uyOjlLi/m+DBfpzRv8JgSS4O4D21O0j1qTGxnc0Wh2GRmOMnO4O/H2RI8I3Ypg/a
exwnbOzKrCJ/FmVc2AdcU8sXQbaGw6Nbk2n0oYJjlZUAKw3asWiBYza90x0K4dVF0GNDZ/t9pOE2
ZzEfeuaaEaD7kVwZ/HgYG2Y51Vh+tKoYxya8GDAPd8t81D+UKZJDQMYNDFPTzJ0uJcXon8Lq9T9D
BMC7nnjHRxkNxXdEKTPPH2lnd4HK4PonXGPjpS2S4icjzfDb0EbtLzfHe+GSDun8GW4Vpnguj9oi
vTG4j1BpIXKljpKfsAuj5gvpD2GLiahUDrUtdc3PheLY8c7duxG5l+wbABaD54UG/jq4TYPbGdow
KPDNky/TqNtMB1rNPZpmmexcgFtLoSONSAZ5OFnSKqNoMDjmZ5CoqGU5fkR+pfpQ4rJ1SfB33bkk
Nu7aBdKo0/yBHHB11zLgS0NM5Nxzz8TkPsPk82lKMcy6HSE2wqG7sCGsBeVHJbt6dzbGUhjXO+4Z
xxLlKx+weYgTT01gqhguJVPlVuJwe8mtBwOHAvIHVJVK8rL6XGkXpQz4KNAnZDcUR4h3uQ539fYq
W1+K3I/3Rntw6Wq9XsWNpdYk4MXPstPmQyaK8WAO8hdwsmxn+20+DxEWzvrCyTWWa+8/NaBpK7lt
xzyPgx31Pf6TGJzW4d48fPt5/n8Vc/U8CkTQMi8BotHszIMM9Ys7BkdJ0MOBvb/96rYeiPuKtv8i
doPMwesHwt/ezTDzo4+l4VLf0e76t1Oc9OebV+H+XezwFnLaVf8E/2M3V9rYO0edKI7GUE0nrarK
t58iOIQqlxKYOlLK1WtLkX8oMLnzcAVIXI0KTYbePa7Sst95aRvfh4qJJtMiWbrIUbx+ab06h0XR
tcws6mF4yWQKUEA3UE9jit5EO0nM1mImOw18FZiuKz6CHgraLz2FDWSM8ADLHhRuJ0YfV7E9T7iN
5MUDCow/GiMKh0r39XNFdknmojOLyWl/KAH+nszHw8xNDX+qlLoHECDcn2WMG55G3f3x9ibZCE8o
JPPpKHFIndaxIjZQsCpm+u6YVxe+Mik4gsq4NmHZ1tMLuibRzmfcelzQiNBwGQnx52rvzzm91hRw
xhlBiOwXuF8Mb0UXzgfGffmTkoPBhJGhPnWiRR/v9sNufVVoEgxIEZqi479eG3WyZFiqK+C986W3
hUWqY7XOO+Afpr4THzcOOfQuA68TKgI0tVaLdQSQcHYqB1ReZB9bwyue3ELPd1a5fiRUKZiaMMBY
eqTr1ymMAXPFrgvPHnCHe5ANnT90cfV+dHb9PzY4aygaoz9mwdLxaIyvngiAqcaUOg7PZUOj50CV
PsWHpW2U0MYw3M+UFK0MMI615aHri24MqgLXc9+szRJbXNMkPzw6Y2fvwWyv99Tyw2gSw8WAs7YW
AVFRGLK7MlnykzmKTvQ9s58IjJonHIi1Gpm9rjcDfYraxM8rbFGPt7fV5vILkIrJBMF2fYZGt8Jw
Q9XCczIMVhFgmD0J5I1Af/pK1FUPQqrGF3CReXLsJcpmb84wTJU0j8YImt2Eq1UAqVpMMfHaCBEG
h/VjKp53KNVaHMvQM56LKNsb1W3Uulwo1NUu6jHUu+tyq22bhslqFZ5VA/90YfYwSlE7sO+mAa/T
QevVo6WluIDUrvyAfzH2kqasn2+/9K2NT8EFgoSGqXM1f8JpQXSd1yrneJRGMHkj5Nm8L4966Vg7
Z+z6JC8XKC1TYsZCZV+9YCfr7KiSlXLWRywqzJR62tEL43/YRcyo0Unj4lmkyl/fA87cD3VZustb
TaeTquXYOPZlehwzpKQGrFMOeSaNQ+Ig4nj7VS7/5dfVJfc3LhGLmCaIqXWTKx4g5oWzGZ7R/bWD
xjbMd9HQlIGrKuV7hQnE3u26oZZtwvxeziprXk97cX4zMfrqvfMMPGSp24pM/45CWNQ8W2K2i1NZ
DOUXp++Nz50ozTxwcLR3gjJ0kwp/6qr9I6DufTSqju7O7ZexFeXAQwKqXnQtQHIvp/0/2aaVuXOu
tjWQjNzKipOQWfZJtVMdsVbU+b7ISdXqE/Tx8ruqeJHpI41ffjQSR28PcnDSOWiUWst2tuB1ZwcI
KukIp85a+kyrH9VlixpK6zjnNFGfp6F4rJAhv0u8zrpMkZYfSQ/+xWN7PkR5k3+9/Uauu4W8B/6g
hkEw4soP0C712LALuoWRZr8byuyQxW0AECl/yqsY2Btqm/e3V9w426CD8L3l2nSZhhivP0EUiUwx
msY7e2EMANxTxTHONfXfWpvejm6gs0tSyXWGqjE3yOulhnqC78Xk9Jw4hR4YSjscoHz1O59v84Fg
miyTRnS31olHlhgkqbRgzsD0MDOl8KPCgGr4aZYGxcbb354FzZ3/DJNC0vLXj4QGlW6GIyV0ZAMq
BHtaHpDEsfB5DvdqwGXbrSIHYGwCFvceA8z12EStYK27yuCdC8sakvteQCHzwxFrDB/TqbEKVDsB
ia4LN/qkYvm4d1g3Ihfrk2ZRE/A/a4APvQ+XFIs4orrKfHAhBhxno28OlSPyANLanr73xk0AEJwH
dhjYQmdZxWj4p7o2LcX80FnyHcWQiap+sjfz3Hoqmi2QtEjIueBW980kFOYAFCbnaPLs5GJFWvWp
SAzCsFo74XBEbOjtWHeisMswF0mCDWSFxFKy0yOqOEcav3W1ax/rYg7f0YnL96idW2cBfVkUYWi8
YGiyeoeTUgyeZI+ex1qVyLuid9zSkwxUxI13urMbSzEdRLWb8f6iC7paSp1BwBiTbZxjBxT9cZZM
PmiZWcqfOu6y4nj73G3dHLRmoVktgQt1jdVyWaPNcka56Ayys/kjCwMxMHDHauanOTXy3TRX1fhs
tHJGbT9qEYgRHuzpQ5bpLV3YDjbrcVRrNd+53zd2rQswhhYUe4luzSrGIYDSZEUEhT83lfbLrEZf
RqtUnm8//cYi3lLWUb4hTnU1KVPj0NDwa7bPWq1HgUan8KxMoPtvr3J9NJaGFmgccOzcz+vUswsb
bTAX4OLgVvVHxR68Cc+uxAb8Mqc/kikyd4LpdYRjwUVDlUaKhfbF6ixmKF06nYbeHjy+8GNvm8Vp
TLz6UwU0yJ+nWHyFa1QGXmp1O03/zUddLnx6eECz12G808LeSFXhAHIfpztQYzXDJMMOdAi3TCKN
t6sioN5uMeTk3mAQfhV1Ms9mwt8Ayw3FeFeNoXbfCum8+WpH7mdpRukIEpMDrvbioCO0SY/IOUNe
huelGtFj2c4/PV1Ub39/qJbSKFp2PRP31TVoOoPIdAkiE9Vs/UkfPGDRfYfubKtop1lNrJ0u5XWa
xKQRIg26eUyMUdx9fe22jkhjG+YVEALEz1M7aY8jShOBUMLxoqTmFCDc81bXchPc0MLKtrmNuIbX
Ez+AGZ4+dzUz1dazD0mFPQgbqj4uCvCfbx+96wMOahH4wjJh86hTVl1YwD4D64/h/Wgn8UfRyfbs
1prcs9W6jtnLMlyxKK7xEtes4Mno0biE23dfuaZSB4qmVQcoiXjwqnq2NwLYXIy+FxDa5YSvNZKR
SDYJjUV4P6l2ftcNNX5MdhPex1qzh/T+O/d8lSshW8lYn5yEZrl1RV/TMDtzC7uNL8rkgsuMkedw
juqQIYPUTmb/aypqOR4qlNdtX21ztIgGqy9/lLOXlsfIsUoU/Mex+VJaVfFbljSdTsM8TBWdhrz6
GbMuXLFGNmFgWoOTB+ncgHceDVdx3hsR30z3owi/Wj+fU9NB6CgZ8qAqKxR2Cx11tMM8ZFF44DKd
vhhN2PyWU5aCJwTYNaAgBaCDyD6hbbwwWgNivYNdYjax2crB6UVQy7B5bykzLa5ijmK8Kmej+DKX
EpGsuS3FnzmN2ntwRZZ2iEtPw6ldDjmED3XOnsfZhQbzxg27vPDFRIfJLJ3Gdc0EA7EoQxyQLuHY
RQdGPeW51AE43F7lagsBsuUEcgapuACLrsKMGitIFPSjcu7AhH021do45LM2PMUhd/rtpa5O4N+l
/qpFsNIVXNmNkYGwLNAZTtslR0O0+sNcFnsggs1VuAfoJy1tgXVOP+fDYKPvQTNN5t4dKpLKsYS/
tvMsV7cbci3Ilyw6nxAtrrre9ey1qXCt8MxwUT+GTp8HmqInX0NvSC9mOyZ73gYb34kuN7q5C/CN
C3118TAK6+wZj+ILxt5I1naqcxeCxfPjWOxVRdeATh4Oq3mmFEwxF+3711dBpU16AyxTOc9x2Hym
sjT6w9JMe9T6dBY+zQ0hDkk+5BKq4yw5KrHdX7AMjJ5TPR2f9XJUP42W0cc40o3K4FeVnrpHDm75
k9Fzuzf62vjkRCV0VpZ4y+dYvRttttOxh8p2dooy/ai2Q/IdcqW6IxtkbH0ClmDawRgUeM7qhtSi
TMkb24NY5SoJQ/g4kh53skGJMbVw5e4zMbqz34UJEq0TrlfKfcTQHo9wrXd/FIlnxB+NMlIEiu/C
+ooTEIypGKko4z4rs3bymT/2zlGqBM8HgWJPFlix1cYftXDMLMRiCjtFRlbvrTslSZQugHWQ/ShH
U0xBJyzwiihjlkQ4FAaNo+UMTXOKDSusaHWrYC3AGc1/6AI3cN/CUN9ziN76CqSaOn9RF6E0/XrX
KFaqWbgX0MdNzZhg20wXI2wglN6OIltfYYFVox6E2PlVFBGdLq1yKMNzYyrlr8Ey4ne1lo+mbyNg
/2bMFycBgNlytaLF6a1LIk0g8kF7PjznqcigHc66b+l58QiSThxvP9dVpr4sBRWGThU9w6upN0Lq
Q2iETCemZDQDaaP7UGS5e5zUWTx2NLbulBIrnWa07d+3V75qzrHyIkBHcKGBe9UfFjFilYorvXPj
AVH06ymz7pOCtgDajU2guEgy6nYOvK6w5iMo/Gon89zaOKAlKNwRhSLkrDaO1GaV67TzzlYZxhcZ
23OAGkBxuv2UW+8XBINK0xbpARhyr7cnepmzsELFO5tOi8QdfjTiLrfi/NvC5btXFPmjlU4XAMp7
c8eA98vEabmOmHKQG75eWakAb+G0HZ4tORt3dWuodyMoJ9DFdfnWjgH5O2eZk8Esjd7L8qr/0/zt
TIHC37JfQ7fNHktdLR/KZnBObS32KsuNr8ZWBRGyiBlft+mmpUWH5kp0QVG8+6cxooXxWYgd+b6N
rwataqlLGC9TK6zenV3B5hhNBOgM4WZ/Il3Iu1LAsD3WrfS+z1phENesMr4rsjrc2TFbT7gQdf7C
dZdJ0euX6WSK6/ZMwS51NVh38O8NeVBNGFeH2ztzeYbXmTVAZ3oBFOjMpOhVv17H6+esZGwQXWbY
fUdw5vdzIY5e0o/3eJrs+WpvvNGFqgZNlFYHu3n1RidjSkw9jpJLbNTNMc8d71QPk42pjp1+Nhq9
Oetu0X7t4QjtbM6rCnPhIcFQ4fgR5hj6vX7OMas8RCjb5JLbYPxGTVh3fZ5nLzBmjYd8bv/Ajw93
Gi5/I/Tq5QLmRIALkwoGU+sIPhU2MEMnzy9QE+rwSG9ZQULIraLOd6Q7jMe+q4r01CdpZdyHo9aJ
SwGiDdiaiKMvOX6+oz+hEvcLJr9u+cJMyvpI2x/nEN0bLD/vqq73DcE29TtTie40ZbQNv/VayyWM
Wer7MTa0/NIKu68vXdyGvV85PabpCeqX/7rFBJdA8ZKzqIdW9+vKS57A1kZfbXx3v4aRKv8kkYpN
V9SA9fLj3tN/gbfIv5WYFURHGzGg+Mmy8OPtM8t8ZkA7PzlsWMj6s2pPAVrLzcvt/br5HTn31Lcg
Vq/6u41XaoPM0SygR87cq5i1XvML3ZOW3xVRbd/JCfO2YIQTbOwcyY2riqKahfFNpUfxlx3yn/iG
XkuClHkRX1JnyPu7XGQROMYuMq3nKuvad2x4+VMBL/2etHjQH9F2Za51+/Gv+6Ts4797asnHCU6r
+yrRjHyQRpJcpjTrs4+5xbUNnpGJPUQSwpI/oKg6BwruyT9hqI8fRvyK1AMc3y4OtMYRn2ZhpMpO
RXI91uZnoW4I7h7pPygyq3BljzKMup5QWZVdJ44s1NWBaGqYLSNDSM33Ci2x7jRN1H3QTY2V+1Zn
m6Xv5qa2U1VufScgxQhKGUxyrpAq5gBggnZAdNFh4R2WMecxrafwKc/BWIWFjT+rUpaHZIRwmDE0
/nX7Ey2Puj70ABaZ+6H3eF3AhJOoZOsV0aU028Z3lcl6DEmqd87BRiaKwDhGJqDU2JTrufrkUgFC
tGKViEoT2BOaKKxyks28Fzq3l1qGp4x2QWuvkhfK0M4JvYwrItO9Yz+M5kcj1eQBDYtmJw/dXopm
O48FB3ddP9fRQBaTRtElLWSPs5VqHopynv1BDHtT4c0tSzmL4xYWmAvY6PWN0Mo8LivsD895mdkP
6M6URyU0rBdDKbunMalQCFPLPFBRCD31owbTywjzf27vlc3jDOJ/oVAujMB1tdvgLJbEGonMoE3O
N8acCTlw09bvOzVPUTLBMra4GzMzBtOdEd7e4adRzYcqMuS3ytQUz9ft0tgzpN4KsuzgxZgCp6Ur
eKqaFbNDFIku3G3iJ1LsI1D2PFI/O2HfPSCpCaNWlxjB3X4bf/uTq6ODaBSVCPk4XuSm8fqT4Dkp
mCAqyYWpCxr0DcYpPytw6T+qcVK/lfrQPIvJyctnPRUVyiWNOqg+bL8UfZ28pSj1+t55RgEn/Twj
o5v7hTMrP/AGFGVQzoP2YtTeFPtJ2TTCVw2pmAEqNtpwcO14oqug1O1JVKYO59vjYm1k3cHGG1Ln
E54IuXUx4P5hNRW3+NbGc9x9Z3xR5g8Fpof/YvkrqPxzpz7iCPcXqo7MTYACUAxsfcrT53Rqmn+V
NKlkUMEDACCP3gnaSEWcGsesrMKOyDhVPzpXqzQfAfsGXbbUKD5QGirV1861qgcAop3xKZrH7FiY
3dw9NN2Y/mri3PqdRLH8d+eDXIeyV99jdUTqaHKnzGB3Siv7oYvEOU6t0wSlmc33b14J0j2QdVic
DDjXMWaYKJwkedBlMgG9WQLfrlIK51Amo/Xh9lLLj15tsmWusXhlMh5y1mVK2TUIMCt9chGVVz30
M8oIdtVWh9urbEQy1D+phZh7IWC9vhAdQLBYDozphZb48MUMs+Sp9MLkVOKes5NmXmuTApQkyQTZ
ApiAv1sFaLqz6PlaUXqRitf86KQ6f59gFv6jov3yaah7+V62dfFDa0RS3ydqLPFZksZQH6Xpht9v
P/dG6ODe5c1S1iOtsZ4cxRYIY9GQn4B9a5/cfkaDCGuWExNf52hVqf7Vs3J755NuFDGuSzuGqAFC
9UrQo/VypWwqLb40aG0dISNA7kAA+Ska2j7AwyT6/D885DKIo025wRVDmGuYI57ykiYJPaZFrfxT
pJUOf5sn4Tem/+Psm3ShjJ0IubV3XeQrmYEAGrlC3BALkXZiZnuJKXcT3yjdGTvq2H2+/XzXGDN2
FPXKgku3MJ9Z38MTvuS9o0/xpY1DKMoABMWLauaIdvehiexZHeUfFDiYv5oyHM+dqHOk1jrcWY+y
kE3Q92qqnZpZNDsfeutULdxEiAxs9qs5YaRDlWiHmOxf17InqTjyToau95jN2d4sbeNVL4J7FIvk
IUt36vVdlMfCLqu6iS96LNTvTqsbp36GBXn7TW8cFw+BWXgMBAs8w1ZHFxPrxps9M7o0OhfOaMyH
ZAiDSU2nIMygXA0oWLw9MgHn4Jql5UeLfR1q5ViiutljZVpaeX4w7Ui9szUG8jZCLjtRfeNcgq1F
eB7PBVZcNxcQE0sVNZfJpZ465UGk7vA0J6kyBTlZf38qlUofdk7IRoeBonARKF7QPwyVX3+2GkSv
FmmcENXI23cNmfenznGnB2RF1UucxMODZXeuwoQvVYbj7Y+5sTuXQ8M8azk6V/N5oc+2U6g2bcTa
KO5MJ/kmGqX6oDfN79sLbe1NXCXgpoBeBwqw2ptTBspILMezQmv4PXChHypwg50yamsRkn7Qyoh7
0EVcvckQV0RjphFx0Tp8dkYURONjbJjtHg106whwGSwAGFBoV5tEsbQyiXseZujFp4Y29B2za+dk
9nnSQmRU6yBp4Vbv7JOtb0WtClKMueM1DtsuUWLBqY9Iopjhh7aWReBq+MLY1bRn4vw3Wq4yjoX/
TisPGhaBdVWzw9gwusiu8wsk3jE86UPXpO+RyR/+tKaF8iP0ERTaxj4yDwb9RsdnhtF/qFGbADw7
x9/SVKAm6SRh/aMDKvRLjaLhU5n3aC4WpVU3vvRqZy8Zv/78FnOZJZtArhhYhv76IHGEzG4qpvxS
Gy5WREOoHdEarncaB1urLHMzdemQXc9tXG8g2XUiOmSyTA4puijHqcnqNx9MtrFB14ZPDZH7KigM
8Rj3fYMk42znJzZ8fte2Wn3OWtgWbz2aDGugkyxDYIY2VwVd66Z6J2V6cRSw9HXe1ce2KvYEpK7P
DNwpOkAcF41m+3oaWEz9UER9ml7UHv1XX++buQ/Qx3Dehz2TWV+vR609CiAne1CMvzXY683MRIq0
YJkTQZJcz4JtiimUJZPiAj7IWBKRTncDoQ/teKixBYn9VJtNT1JkRVV3Rz/Wtn1FHdUfda4Pn0vk
QcVBpgOUSm5Tm2GT6IpfTdFrmEg1EZqGMZiA6NGrkhjwKzDx37Qhx/cW+ql2ACnCfG96cfLcaDZ6
KY3utSApqsIYD3Ov5dj+9b1rH9EqNYCUx5E+3fG9yilI8hnldisUbg6DuTNbGNpa0Qduu0iz5F1h
JkFVq+Y/s1FBlxaeRchJq4kC0MxbFzEhi398e69cxyBepUXeTu8MJcP1fAFYPHhKQ+d6LPv0Lsfm
+6hXdRZUTubtBPOtDbNw7eH/gtW5EsipwymWijEmlxGBUx/Eqv3TzFpwvo5oP8FJwaFt7N6MxeUS
ZB5LjKULhxL0KoSIodeMJiNNBjmi3XcThBe18rCEG3XlAJyz2Tl7140/4CoUdDbFHZjmq45O1/Yo
HZXpRXMrKz8kWWz+Sls71BYyYIZSLDfQyZm8Uh5BvDi/9KhBpvz2N73OPxazDdIdDNO2hLfSOFO6
UJB/1GkZBiKcohd60flDN8ni0e7V5mzq7YCsDL9/Z+2t/US5yZiD136NKG8BYk26ZO0yz71gwT8u
Gsomqrj5XsN3K24vTmc2dQid+PWrzpSGEqdgP4WICB9Ht6zvK6/od+L2df6IvDbJFKondIRQdnp9
B+WTMXNu7eyiK0VQ5UVxF9J/99UGaRdgFzu5uLbx/vAcWopWHulaCiNK80yxKjA0kT7oKANMkX2f
gn57ceOyC49LNBgPVtTBO3YF3Ry/bTLlURSgitokyYNSwbrw3pbIhgUhRPWHVI32xFL+wupW8ZfO
8jLBAgLKxbl6J2NExEPXjLsswhngbgb+AhKGiQC2TD3y4I8a6oLqsRnq4X0UjmYfgPMS1TEZ6vxF
xYLxD1bAxfxgq0l1tnS1X2StWxOT4iR1jjYUu/SgisSFgJirdXXO6X8pF3xychG47uIHFSLEMh6L
0O4ysJmp6Ha28cbeAmiEIoizlJ7oU77+6jadjGQa+AwaaiAvZmF6voGO9I4Go7OoOK1fJONVzDph
OoCYXL3I2Uhq7nGARp7bjtMlQS9e8yub+RjQPKVsHwB0ork9JI2lfbTqylQCI2N84XfWQmXTgeUV
qHlNMgxSRy0/hdFsIuoBI330x0Htael25oCwoXArX8f2oDh5A+DEII3KvA2icXLfUY8AYZzsWp2D
Qc2SX1lvDowiZ/tnMczGs1VN0vA1IHKJr3Zxkh4zfXTtQzQoVnfocihdR21obP0gBeNduizO+E/V
GoUZCDlF91Vlyd4vEk393tRJ+LuoQ/tJsydcHBxAsS+JzI2fUOiRSOxLr/YewhLxZr+m8RmepmwW
39o5LhSfII7SQh4pqTwWA4TaRyeiO+hXUirtwcNK+TMZlpKdZozGzlOWq/+6YelIXzHb/mfRiInz
C3YzQgsFVXSfzkaivUvNZvxHa3FeP7kQ4C3ygsnYK3c3umNUMUC0eAqa7Fe37GTHOBGhBX5uuxFp
Znqlh9RsoyBSi/H90id88rq0YmLWl+8KpR8OPTOUwHEGfSea/a2s1zsOtNNSUIHjugbgR7pRZHJy
z4iWGObRi0RcH5q0a9qn2RsbTpYeJ9FD5nkyvSt6sgMU7pUsue/SsbX8vvekdwdMK5xOhiHRoC8c
pFUydJAt36I17z4yNpmG36rWJn2AUBJt74Lt8lkdrC7HAXaOkYyPWvg9oyLU6rkeXFGfqj6TP4vc
wR4A3XOteue6s/fOnifbPLSx3X5ILSX96tYYvELGMLOC/9vY8cv7YpoCpXNk6iuoCXxLqlnNToWj
9sDFp4TCZI7NQj5DKufATAijlxcxDdVFdsmArTABZjzk3qS9V40ZuzjHY5/tBJONxIfiYoH2cMxJ
DJYr5j9DW9EgnjOPlXfWVVxyG71oPL+nxjpIjT2gZF1ziMl0d1bd2nQsi0AF3HIGTOvxXFgtgN1W
cc8x8gR+aoPekFlRHZJ6YJo1VHngFl0Y9B3pqKrX8gHVrfbO6KY9iO1GPsL1TDnCb4Hpe4UjQWM9
ZfTBD4FadpBNNj8p+tgfmUVZT/2gjqjaF87JsvYawRuXqb5oWyAGqS4qpKso7oAb8Ix62eyqV57C
LlWDtPHM0yLVeHc759poV3JRMTOkE8KnvmpVjCWjVhMfgLObjf1HhHWw/U1dMNh+Z8zMgO0imz+m
iUBy32lUJpkQwobkZZDK/N3QEU9oEGeE7eRHSaiWb0aYgfsni1kYklTSV82aEcsVuUiJuEqbH7Ok
mC/GKIudVbb2+TI5I75BErnCefEvimKCZI+3Yaow3AI4+zJlXrvcHoN3GYfMwZHZipO9TFDbyLoX
ZgOzdgv06xWCDmS+dPomVs5RmHf/x9l5LdtpdO36iqgih1NghsUKypbkE8qS/ZEzNOHq/wftg63F
pCa1dOBQtss9aZrRI7xhOmlttIomFo4BdoV/pYPQ72t0oQ0x/5iMZPqPWNR/5NwwXC2zWcG0N9Z6
52QqodFcyTYz1Q+tWnydAZoxzLNS6WxPLfP7lJr048HR2f31azVLug2kejunoZ08KmoEP71eiFTg
SJlpG2neARJQCv1p1rCxgPwZnetKkR+nMFJbl7rY8OCD6S8jXileJwnpnaNN0nmxB/lTNHfjFSyK
9E3Tu+kS59KRps9OWoxgHjcatTMw1G31PziL1TkxkGPiSP6QLkV8GWu9+C+dpuxzUkjKwSbtfMoQ
ZFYlJront+3GOGvglPSsB30q/5nDMGm8Sgzt+4hL/4h5sLsYDXELH2wUGbbt6R7xfozrTOlhnobU
pwWFSws6zVek2Izz/Ze/k2jCVSc0rgitWynHCv03RGJ4LgbJk6cs6DdXs6EdVKV7b2vFOHOieRze
2+sbiCcknYpLaoQc6EndLPlJp0V0iUiE/LhSjzB2exvIbUcXHEraTj8VKkqLPUj4MBXm4BtkVicJ
H3UXNY23N1GJ7KsIGNMYBSvuTWNTD0NryqP10ZK5f4KZKiO9bGP6lYvkIL7tPhVAXdp3K0/sBhrQ
j4xZh0x60GuRPA+SMz3Qtez+LpTYcu8fi6OlNi8MsxklnqKUzwtRlrMl27TW4BJ/icLkzcr2dNa5
Fkz+YFoKtuH12bDAAI7QfMOHFEue2B1mrfUwexmvk0UQuf9YOzcEbRGUENaCmvnZGgl/y4SktldT
MCXwzbMhOnX6kr7EhUh9y1j+bob4P71TxoOLeWcnf1/S3uQAY7kY2WQszoNiJtDDcLebPlVopwqS
0+4IQrD3fLQLwKz8QjtvU65mhdjI+H081LZZvkg41DxmTac/lmaH+uwYjVyCi3XQV9t7wtUeY+26
0FfbAlr5h0vfDaGNx6qcBWY80HutFvUcGWN1cCx34ghemKuwFsMtdG43x3LGv1XpelLKSki9vyDL
6I9aj3GeniQepbp5un9e9tZbRVlXDBvGAdsZMOzgcBAl6g7ZINJz0o/Lv2NnfNf7Xg0SUzgH9fjO
TlKd0elhDEq6uuWbJ0pSSnm7Yk3iGE1iA9eKAuOdC9KSR34ju0vxrn7dn7c82qlK4C3CNggIvuOT
VhrzC10f8/1gwzW6v4k7AC8DHTQEu1DiYKS+nQcYZo7rmRmu6qOOcp7mQvLqqdT9CVzGRVKsmUJk
gVgLQe2l1er+r2LMSk9Vaukxiuh43/85e0/O2NcEt8BZuplEaQ3rV44KuQrV09MMAe5KTiedIjq1
B6iUnc8R/RlOznrtcf2pr8ONaEU4WgJuH15o81PdVdFVSST53C5Rfmo74/0kVekB+GT9BDYFNqgA
7iHG9fRPf7V8fgtxclfkCNvP0kPaldHJmcvsA7OI9kCveHcTf1tl82S1XFQm/g/SgzDThHocW0s3
dZrERRca8NL9N7ZXSYLPh/vK21rdvDdXxBDmi95j//YAzcP6B1N042FEisIXIQwBUlFHe9/g2PbY
h5Pzl9JkuuUliwaUrAnfzHKnuoBwsU4rKDNuammtpXhPNVKzepbzoDetPHAi58hUYnd7kbhb5Wug
7m8rVklOrSgt6ijoNGMK7BwQjW3E/YvjFH8wrGNPoQSQJq186c3ejiAK06YBRGtPMRBM1SmvuSg+
3X+Dux/CqvpG+4HG/PaKQIjAae0QaHSIC4c7WzNuIGaG02CKDK7Ik84bsvjAimtvD38FbuA7XE9b
nRDAScpkIZAb6HPU0RtUK8xh2c0shDR8//F2l1pFJYhv/GVbjFSEzxz9MvSjYeB585xhttHJxUOI
fNtBvr6+ju3nDagDkW4IJLfAbiZobSU31GoItOaXYbBlJFeG7IyIauoXw5h+pwAzvvTR9ActacCJ
JsknSJaVzfE6mI0TAjqIRRPF49q5VEhu+VYyzAcDiL3wRYFFu4R0ep2dvV4FhX5lNGw+dYDHaIG0
kvyQqWp2cAcoeweSwnFVIsBtC9bf62WsQWHc6iBZJrXGErlIVDWgaHsxK66JRVV7Da1F+48BGYPU
dlGm2m+7WbSXIl+MtW81idplEtA7vuVYwGnXsxG7Vb4U/8rl0nYn2pvq0Sho75itIsrUNXRSSGFf
/2hVXeIJQzbpoRTyHCx2m/90SlU7mdak/MEHawHdZ4qHKOENmhCdrHaU65yGRlXY/gqjchNTHi51
X4pzls2lW1RVesA123spv5z90G6jS29vThjIRiduZeBmUjgKtB8VLDAxgjhlhvTBtGfoClCy/uDT
XcnwJuUpTbptZ8pR4dGoeJYHlhLpn7KqTTyUuNufs7V8vx8kdr5c51fTm1WoSrcnu0gXpe5SYG5S
iVIS4wS9fdSSSHnB+87BXtKIik9mr9fLBWjpUeGz81lRmxLg6UTS6dlGKCvF3woH2CgwJsC3rtLK
YDZRwJUPtnN3HXpgdMJWnMm2c6FXoRk3nQFLvs3q0RXGaJ1HbNt/vH0vVwdIsHsy+dV2L+MCJYlF
FzQxUUoKGDYjajUDBmXeGwbIzveeE0ETxPLjqNzfe0Bai+SzDji3m9aMyrDL7ELarO1QiI8MtBro
Ju3RpbyX8VAPo1+OAI3FN7gJgyG+KNbcQFmN41WSdUmazvYhK6wau/W80MYcy9o6FalThC7UlHGi
exuPDEsWbbA8rS21+iCZ3XvylUgLhgG05k0zu7KnyEgr2PeFLs8vHd0HGAHTUXa+++QUeBQLKxiU
538d5IwcgcQassoD7AjlOtGZDrBFq/zIhOKh5ZIKHrSIXkDfTK4TD+JB7p3GH0a7Oei27P6SdfaO
bQIQwxua3WgMkuCjtR9yCSUTv4iBMMALN5LGL83ZMq9IEA2IOMoNjtMqhcqpRqSlPWtADWw3k8wx
PfhJOxeAA5oe6Mpai94okhhAK9vZyMKHbE7ycwtK50lLJ+W8ggf/4G2DSVvVLgDw3+gCF0sVIi6W
cM4tOT4ZfZOepKk5IiDt1NdIJ6KnTDqBsOH2RpvmMtS6Bl8KMwNBFTd1dBWykgEBakO/XtKf98PG
3v6BfGPrVLr1Nww9h2K6yqvVmdeE4i+3SEPUpcBBRmT52++y1apxhRmt5OJt54D+RIM2VSQhYpaE
l07rUsnVzbZ+Et1iaGSisaK5mREvf91/xJ07lDSbqEhqgtLSFmdZIabeY5BLqYQPw6UdpDawrTl6
DFMb6wskCIKp044SE20HR+BAKCEwEPIptzY3d1xDb8dIlPy+lkr9lNSIL3lJjBYL84+Scgwi5xAM
eHprbqrF7c+htbHqshpAclAxQy56OdMlHxKKNV97qBqZO8CCrrymbefhZMf5+GFeHAnsSZuBFFWS
YUpdrDjSf2gvTkzWi6VIzj3yR99w38wiD75v+13uYZ687xwhcJkDBHVN69a2PEEIiw5Syr3rnZCF
7ixiliCQNnHLkuI6aeqalrMUV4jKT1b21My1c26slM5zEXfVQ+xkDvOfOrncf+l7oRkIvQ0/n/B8
o7CaG5DIS6VBxFtVk9PQaP2lSMIjFMHex+po9ELAVq1LrUfvt85CVTBfl0euPqlJ86shtzI4VUyf
w9rA4qTSsoO+4i909abW4ZL9/wtuTlVb45oI8QDVU6sy6a93hbcKdL+LJgCC/J3j6jPGSDmAN1cN
0fmyEiYl97d296FpARKl6DdSvL5+aJzF0VGBl0bIqJt3k+S052SJVE9qNMONnOpoUnobouDvMEwg
H7WRDPw1afxtk6WmS0WMZgz+JQIDaaGj/AMr4WSG+VERdBsqXi2lbh6tSgEYOekq22xb5Y+lWEbP
QU3JY3anvXTMqdnj4kgqaO2wv36nPNQq3czIbrWw2LzThgyb6SbvdEpV9jN0wEMCQjnZSZgLNze7
6kMW0f1zpA4Dqtx8s+/xyhgGUarwiUIe3xZ+WWfYy6QOcaBpRfwunpbyyR6aenlIAbeGByd472Xy
nSB/gL7srRRWJ7pRlXCyD7Ioyl+0sOtxUwmn93nVpwf39d5SVIUo9v4iX2xbjZMezXra5oBbTaf2
+9TGZAipglOXoX59/5PYW4r+F1ZlNoyzG3qb3Ja1HPUwY5M5kR5nRcr/7TTR+9asTZ/vL3X79dED
o9dACrYK3237RvlQSDPXDhBrak+p47YwtDE6Z+GY+TRJltP95XZSPtZb7ddWEzRyv/X3/Pb1tV06
J9GIZi5SifZn0ZahOy0haGSpUE5iGGYQaKZ2xpFh9jG6yp5qbKy8KVO0gzbI7W1CqwXmAZ0QAOa4
o7z+IWY+xqIW/JBw7NP3TmU4nmZSmyJbYHn6NBtu0khgv0thHBh67HTrXy+9Xja/7QEiR7khhjkL
mkWWO5A6Xd0bJ9nIsufFRqPPrdslES6tZwjEhdJqwYCpQB0MeSifOy7mnt1rtKPAsXMbYEWD5gXi
h3zCN5IG08AQS1CfB2qJbURZduall5bknIqJcq/I60dNdKnfC2Hz0tr4klaj/AdHf1VfxCGPGvem
hu90BbsKzkiQ9YblhWUrf1eGofdM3M0O3sPe0afXs7pj05a9gZQIOWpoIUGkyurlK1IKpezZqNH4
Uldbn0o6CQcBZHd/SWBIVpGdxuN1cx1osY5WhSHFQZgO+VmNFTpcyVxo7qCEpl9poX4yWuJWpSrx
O6OhZ4sFUXvQP9h7ajKZFdNL/kqN/frwoVNvl10EW05pUvtvue3Nd2LOyjOyGt2jTgZ3JDC2uyD7
i0En+KAbKoelpGmYO8RNxeZoGYWcf5yltHi0Rin+kKMNfZCq7V26FDrILaDwQATdRJgqHjKtxug2
KAaUKqxxxGWwnDCqK4d0prQVod+muvbxfmDbfUrQHSv+81eb//W2xhGZfyrQHGodMX2f6rh3SylO
X0YjZFgbJUdd6r1bnlHNL24M1KbtLas2bSH3pR0HVmPivjciFaMU4vtshgaa/MWCcWCceTPVslvm
87/3H3bvJKPihKQ8zBLi+banZ4iKNr2DjWXInAp3wUhB5FJRUBu6SL25nAtsswK1Va0zRgHjM+0y
7WMpltg6KNfXSLnJdRT6sbDrEAVD/Hnzrs3GmOJ8GqIgZ57t5ggsfKpHST5IMnZXocoExq3x0WzR
WzY7bOc2s6I5abR/6cx9aZAk/HqwpzsXEnU6zlmM+ekjbs+tRt+jGVaLHLmUFsOlTUQbMVmS/nmQ
a3ycZzoEgWzH1je+3DwD+4poqlsK0KVuPoD5daU4XFp3djiMLrahQ+QtJp7juEE0Ru8PpVi9Jass
k44u9fWu3L6GtVVHEN0z/srJs52kUCjFTb1xPGmMl6d0ijv7kgyJLl9TcpyK1FPtv0WFLAzfsif5
UQmz+p+oH8Ins8rtwicXqN5sP7Dan5NFIfgOsOymjTnCw8hLQwJUJkXjeWp67RyDpf9XzSv5w1Qu
R0J4e0eFzIWGIjoJK6/7dRjgqFiSQOQ5UOGlB4YaIj40wKF9f/+w7PDj0OYngQKlRLV4Mw9D70eK
6YJFQZGnue1Ckov/iUNT/9ItasNJKELUDKEmRf+og6VMz9KsFVc0i1rhLbBfuxdtrjLrpBZrTQK9
c/oeWyYIgdpWJftqGbndIiok5m+g/K0frUh7+aJMfPG+aacNwgdLUXyq7BBDUZeZjt1fRxTFnFM1
VPi9GdBQbXfBfGI8jxMSDde5t+fFnfWqegTd50TuKJTsUznXqvksx+lQ04YdovaigpX42+J/kv2v
j+GnA61tI+vU1aRIJ/gyTfTpYCd3ji75r4oXI7C5m0hmqUtWLXMPQ1eetQD0tvkydl15vb/Kzp3E
3JCASbSiObaNU8JJKgQAmLvUaSU/tvXYPJpl0gX5khUvsA+/OFWofLu/5k4RQVlEKAEXwjhxO+Hu
Rd2pRcXRR2eh9qZCLx4aZsA+DJLkIADsXH5AByAdM0tHMngburj007xZAA3NTfWzdmzBO83mT5h9
OO/CyCmHgyRxZz14O/QM1guQofcaSn9LoOfQjgCVFEAEQm2GQLlCBs5NLtGwiiStnTzolnL65f5+
7i3KUGJNmSg4b2aDuPTmzTyI8KFPJOW0jOoPK14615xrpBnr5cgSYuf1wd9gL2GOEli3XfrGSjoI
SswnhrYaybejNXrzXxu6VyVaevAGd+IWYE46t9yTv3LD1zsa6Vodyc2K/6gaFCJkTPHADGoHF+nO
FiLZCQ4WdZEVzL1NgHVI2LXJeLWVGaKcG5XuxCdzdGIg0E67VKe6rSLTv//edjbyF0KIWpN2LdiI
14+GYazRoSYoPTSj3qB5uEjnrE4ZD1LsHuzizlLMVYBCrFwIBiyb58u7OY0RLQOw0ojqbFG+Pota
iwuvyQ8Dl7rzytY0l+JlFRe76X9DATUlddHywEJ3uTyJUIGOaS6yIVzDEK3pJpSRP9vBSv5OimIo
XF0RUwZNK9f/y7K0eSbi1ouvtTCXT3WmovE8RbF91mdb+Qsuj216sVOrDsSrAY6QNPbdD0Wo8r+a
HZkYplTp+MnGTevInXzvuUiyVDr7tHRuWq36NNAhmKQsqBOnRex+rv0QK5GDiLy3yq/eCl0PrFe3
n5fOTWRMETW4oS/5tR6RuHG0+agXtrcKqEZYYSSopB/rvfB7oIqUKLE1kQcgAfunBF6W11X9kbni
0SqbcDg0LDOqXR4kBlACbTLjs2o28h8c7jUcrbwDUpztfQI8HyY75JKgLmTJGzX6RczfqrMOOPUg
Tqw/+HU+CVaAIIEY7v8Tt3q9baBGpq5b0ixQwihpPaqJ9hSahf1RKGYR+dpoWGeUf6+alcUHRfrt
J0yWT9v0V+cSu5XNJ+yQF5rypGfBUuolxk6J7Gq6mINYGuaD4mXvKUEtMsCyVqDtFhcWIz5XUnXn
gRZDcrvEXdoN59aa7MjLSwj0P1VLoFegF1oY9NMMAfd+YNxdnzkzpGcySchrr3c5abORSTS73NdG
+agvY/RC/1R27c6Ir0U8pS/Q2OQzjLLuYOXdTUbUCkw/RcMNr7tXrT4BJ87Ki6wsHh7x9g8Dxmfk
2mp9dG5vvw5Ugfj8MJhhyZs8qBzrfOhQ8g8SyNh4zM/xE8y84XJ/M28zPBgDQJCIW/D7b7xDUq0c
mfOWEKaR1CtR75uMwkeHoKtcETbE1ibuw2eTxsvR0GinpbqSFdADQb2O5HJ7jlo5KodOy4qgQoLi
S1i103Oep6Z8KlAL+xn3hvjQd6Xlo7A/PGaaFGVeVuZV7po2rmJ/8Gpp28GqBkNzS6aPQFSnaGrk
9Dbrz01cWA+xEas+rOP489t3HLDEihJd88Ct7BMoY7UfzLgIQKbnaAs78ocZyrrr5HX3uXWG8myB
gjwYOu90PhDYQflpHQQgI7iND51o6N0WURGUoqrPsxmhMaEY0/uRTrM/WOq/czM4l6ztEWXMu/JE
z+NoFrx3oHnTnDT6JmvdsvlupTFEr8DKgpYG+WVobM1LwfUehPvdJwWVAJQUJMrtxFnS7UiRQyML
JqfNP2B0KhxXVicndXOljleU+Tg/VX0Un2wzKSq3rM3xy4KD4RE4+TZrXAGtq409gGv7JlqE6ghd
HZu7AE+VbHFrzRp/1Bm0T6Qzp+hUKtmffMxMzwjKClDoGxpQO6AlPJAXrBRi3HNsLtfHsWPo72Vj
aDbukCUi81pVtMbB57P3bn9fef33vyUMtL/xNerSPLAraXnRx8YMMC9uDzrfu6tQ7dKiYE4H+vn1
KhMN0qhoQl5t5xhlAAkwROc0iQbHv/+N7r46QCeIPAH+uxH1jeWRasPhigt1tTkb2r8oUf3A6Ev1
Sgfp5vuL7YRgogFxkB7sWhqqr59q6OUpsjItDbJRVdPPzEmyryqOGeq7zLTCC0YI1YMsD9P1/rI7
zwi1j5EWcQFe8Lbl0+uzzpTaQPO9G0BAi4XqwAtTWmCJmnWPajmIg+7Pbe8X8VKEIVGwRTvwRvAd
WKeok5Zes1mOdNfdsRnV5smWeglUrF2Jj4usCu3clEke/69Dkao/F2PU65/f/uCAZVfhQtr7Ny8X
RSU1Y+kksAFEP0NprfxabQUwuSp6iq3hSBRqZ27GcwOkR48avvsNV0gQEBmNoDxjawMmWXFY+yKZ
9afWXvpLa5lYh8QZkkuz2nl45bQeVriPmRQp30nrxMFr3ztt670LumoFb21vXUTaB12nsRNUcUZH
Mx90qTgbnTP/1bR24otB7x6cWoneLj0I3hm+FPiFFWi17X1EqLiFWcHUKorCwteXMvdb+6wUwP0T
8SR6572WWuXBtbcTMEhSMaRZewO3A2mAQiAYhMOoTA6Rb6l768VZqiMu2E5ayCqoAK4SCqtq3usP
OHbUwqFQQvDUkBIPckZ7XpQ59OcCz9r7Z3dvKYh66ylascnbln4JoKWyFkScnGWE/9T0La5PWe+E
qDkLHCTvr7YXIqAoQbChwb8i2l8/WCPBMu5iKQ0KecKpLQHd0gMguDpL8mMBV/X2qEt9RnsMMBLd
gW2OEqVLpSetmgZqVzQPjLltvxy17oESMTulodEd5L57m0kTbm1HU7HfIOJKREQGVWI9MXZxEI/h
cupR1fEr5IVO93dyd6kVmcnEfodykivTLCXIpAdSQVJSL6V6yqZO+drjw3Swi7dnHkKZuvbWUfkk
ym1OY9dFjpPWUxagSk9+SeV5UnvokPcfaCfNYhkdexlukJ2eERB8k4OvsgwCwx42s9llLWdOtRPZ
0Po1+z3yYc3FQtLUlZRJ9029bQ9uztsLZf0NFo5fVPao7m0yyintkRKaySgNY+DAEMWvk5Dmp5T3
7Y21Mxku8bxycf1CW2dOj7jQ6///db3P+mgNok7Lib1pj8t9ZKIwaJOPqF2buqbZPmZ2154i5nve
APLHFfUyf+itLDn4MndfMh8mLTS82zmPr7/MXukGZNYLdr+I+9OCbPqlK3Xtzaf2V2OcaekKNIHt
8XoV4KRl0mQIWU2xFHoV/5U3torlR10rHQS2va1UkLhkHkrmegPuXnn0ktPXLBX21XW0rP7cG1Pt
WvLiwJua5DMoyvFs9J1xxNHaEUjhMamzVaoyGD/biqxr9F6RaGMEjSitD1Olpz8LYYD+XScR4kJr
EnOOPJaSZyZvdXN1eis5cREMvjl1yeduicGaIO745pYOP4uxC4AjUusbnEekCVFKmkFeGJnNDHIr
DT8uyEJ2vtS2gIbvf9B7JwpWAfBxdBggGG5O1BTVuYVddBqEiGdrLvpY9ufG7ru3SwDyVHysAGJX
ktX2TCUWg/clqVKq/qEV5xRJxy824sACvQ57eqz6gtoecnIeoUiohQcVhKrsfLIoD6E3C2TzVkrf
0kVe906RBsuyNNlHtegnNMu0aIl8ZVUe/FpMtUDKqVQStMXGdFRnXwPJprmqgvibm9h6HeOLkJaV
KyUgA/3J6Ozumi9L962f1BpKxlAL9Bzn0DzXxTwlV1kWWugusx5rBwHw9lpBmW3lXFAOcXa3vU0D
1duiKrM0aGW1CIpsmvzeNvJrv2hH52M34IMd5zNBSYcW2CbYqqGjNJ0QaRADpnpXCV1DqQyVqtOM
PtspaZLp2TZG5JwguP1n9zGIPAXbpLefUjSMkKSDo8ecaROR0j4ZIsNAQBacYf8yLULyrKKwDuLe
3rdAjooXHVN48sZNMxVJ4rjsbWALRdaIB8NqpSuaYfZRg2Dv7bEGQpi8PPQ4Nju6CFtUyM0xXW0V
04/lxPS6Hsamk0fWASv7NpOjAQEyDp0vYOg3ilsE7RFiykiWs9T9s4JAPJbttCwnoQh/0ezZv/+e
dk8LWEmmZvS56OJstnDIJrQXVyemfNHkH6gBzeLUW6XQH3PFKhW/pRneuDnqgrnrlFllvU+G0n4n
Zz0Upvu/ZW+b0eRd25wkRDeVBz3bSLJnJN1jSEK+rbdhEKeOdU5xqDt47N2lqOGZ8fKd3Kgm6qBI
IIMC663ACgpfyeVOeR7R+fIwb2Hue//B9l4qdSWtU17oLUgkxhpFtqSMkqo3Sm8C0vQYpWAPnCTU
fwLCPIL37r5U8CEwjah3kKTe3BFqjaI6LTecb8JRzV00DvNHrdf1+orO8ZJ5Y0X3AHWq6PNcxmlz
qsM2umZTrR31Z3b2GXHltfmPnplO/vU6MenYlVFDr4uWyTJ5hbLgKAPcKr2KcmwOrozdtQiu1AeM
YmE4vF5LzQdeNV40AfBm9Wo6aXtyLPh0mQIJ5f4L3Yk7jHrpN7EKI/Tt/kZjq8fQiDk+aAVeiqKr
z6EcHvFR9u5Ach2MRenGcBX+es2/Neu0eYK2C4EiMFFr1V0EKaef+EopfwNssl80payw6hhDtXwc
KlFzGeI9OP2D1nrqnFBrr7/0ziwPJx35/mvV9pHsj3U6ZoqrKTO2qIqOarWXUnm3LuYm2Qrgsa2T
Pte58/ZPGwgMxTC1N7oo28wNz3EmzKgXB5KpYcnb2IqbF1F2zczcOPi0dz42liJ0cu2AQd3WGoVI
NKGOSR5U6Is/K9LQ214LHel7MkjTWdPDWTn4vPcOHhQXSEOkxGC+19Py22uK+wW1joLsG5eK+Xno
dPvSSFGPaOLgHJQTO9k3Lh6ATsl/wWRuH66eq0VA62MKZEfJe6l00oelzczqwubrz1DmrIC5ZoMd
JTzDg3e4d+gpYshjQBmR+68b/9tjoiUFdKNg7QQdj9MMGPPUG0l/8IR7m7kqY3GlEy65b1+vUmlC
Cft1muY0RWO6wJoMNNql9H/moqcHfYW9owKOFGw7NdMt6QpNzRSZ+z7Hp81MT4ka14+TFH2sVVH5
pWWPB9pAe8sBo1hTd0gBnJjXjzYiPlSPwOmCsip0v+O2+SsaoDdLusguhWYcDbD2tpKWMTkYmlEM
1jdpi5FkVqvrRR4s6NL7mTqGPkey9EtNevvICJ8A2kG0DuH432BgqFfQUgGlFcihCB+VWjSnNCqO
Bsq7D4TYA0MTQFI3KofAq4dBt2lz9XNkeRO92ZeqdnR3QZ/3y/0If9t95YGg4kDgpud+0yrMRAU6
qs6zwG775SwRF5mBxfY7oLPFpeu67CFvQvnNXVAWRc6CfJk4eYPQLUHwNU2UEUgaUmUjUgR3Wf3v
/SfbO4WQUuhLkmkx9lqf/PfPuMAyXYUyG2igeKGgt27lNPM5mkXjS0p5sI9Hq23OoN6UHdcCKtii
SoynOi/+SZsse9/z6Xl1N2en+w+3d0IAs5Gr0+ZBa32znKPO8CrKKAtmAc9gAHLgSTHs06jiC7i/
1O6TAUoGqodC7E0KiQ/vgqAxh1GXJOecaGp+Vbuo95I0kU9tPInz/fX2wi/nHjY7KONb2p2mLo5V
2jRenEzJz6TydRCuqsr3V9nbQHInxC24pm9nXLWOla8zVIjA2cI5GdBwTzOdyms0qO0fvCsmDFSo
jFtIEjfvyqZlnI8m4TBK1eRchUms+dK0TCfEn0VxsNje27KQ1GWwQ5fsptlaRYvVRhqxUIplSIpK
PHqJhZCzvDCvs6ruCIGyFz9A3YBMhTQIgG79Pb99ZaBOYJ6UXGOzU5Rf2qLvXAR0k3NSd/IX9GWW
k5pIR7DVnUVJErlhqIR5e9ssi3NYtNnaJ2cDuqDKUU12897svdnsI8+UCsyMh7b7dv/I7K5KjFyV
obi4typNkqXCMbWWNOhKrA4TKuhLzojonLex9YhMT3lelkp5+zldBTuZTRrK2qvfVDi1cBZRpy2L
zl32MpRL/DFVkswv1Ek/AIvtfBLU/TTD4BdRW2xfpWrFuiNCfAknK1bsc2jmzbsoAzn5UJmUNgel
xc5BJZ6s2A9YkauKxuuDM+HmkWtxSD2e5dbfTdyEFzE03cVIRqlzmbWOB5fO3utjCEGJtspr38CO
2cSlFAKLR2hxkpckeImoehxdtVgV5xJ4vKfLWGHfPzPrt71pyK/lwDrW/ZUQbV6f2tiDMLFpD5pS
qd9byvRCGWueEwtfTituksscldNlwqzr8/2F914ma1IeIH1325dSynbIAJ7QiEPYK/Xw60H6txhh
MQnTDP/gXa6gddr+xO2b9tSskjKgDp8EmlnFvYdGft15tVbHNMMqKFXv7ZKL/uBe2rknuAC511Fs
B62wzfrwnC3WjBc63DprMZ0yf7bx4Dp4gXuroCNGgUXGRwzfvMDUbKBF9fS8m8Ko/Wxe2421KA+i
9g70jO+NkZ8F8YfCavswaZSPNdLZAPkUkghPUPd9c5paet/yGaZehmpF6XZlU9auAhPIjyLdiP0l
AWgiW1p/0GHY/zkrOHUlTa9WaK8/TsgJVQGCkfRCA+sRiarwSvwznpSlNL/iEl5/K9EpxztKKq45
czd/yJr+OZpQjbx/jPd/CZ3VVc1thzIWO1POl6tQUOeZ0XrzpCdPRiolHGkzd4IujPqXVmn181wZ
8zuUm+XnuMVTHhed/u08V0AassNxYP6M5tFmV7AGNpeyotfbZvHPHM0Zqra0cxFdVS9jKjV/cPTI
uoj8hP1bnHCUd0BQDJOUUkmXj4bVZO9ioAoH3+5OoNDI/BVcHVaxvG0DG/ENc47QTQ8An42nTrN/
zl3cn0mV64P7ZScWwvgnSPAZrbzt9VP7PVUQoT1ZpQwZv63qf/S4SqeHwu7yFxn2Qu12cVGCeWkw
vRjsyZQu90/S3uo0fpF3RasJwPomUYkWu+5y2hWBRO+VATBwm7TpqrPSTvE1a3Tz0uI7cFIJZAfv
cW+HaUMy0ycQc7euv+y35x6iSJnnvKDVLWfzKbUk24+tMLvQqaoO4sjO/BnwAPAIqPiExO0JRcmF
KNyNUZAtXR/Ict9iI1IUXtFF02cLDX+3xC7tYsV4RboMWd/OEqQAXy8BbhwC83bUj23EiHk3r3gW
2QmGynJe+gWeTd8lPm/2YGN3bnQiJj8T6gFt3i0aBM/zCg3GNnwoUwc1JskQT7YVz14rt7OfMbc9
xaMcfb5/jnYYgysDEk1n0AOUldtmZUfmXUU5N4KMa8h0WiKLqbC5mEVxWpoKhxcBWgz1ai2rFHjD
o/kxNfoYCr5hhsKbrFr5qigRtgW2Pf5PHuO88dUMKwavbQrpKavDKIdnrSJQ2+J+ZV3EMkUfEmXq
ddyE+voxrLJFdpHliNJz33bVN72tlPlCLZXlLkP4/h/GRU18ZtjV/oVFbaLz0lFM9efcSexraZhz
4hdKVL0voQcO/oA0ZP6T9jjFHVoOy2npBz26Tk0VKV9VtZ8/4z/bHSEldj5HFGOhpjDeZTO3U9cM
yUQIjkkcGHnYXAqcGs5iQAcvl+r0v7RmIDOHZQwZJ5Gv91/gzqmBjkADB8U6Ms/t2DAOlaYtR4Zc
ah1XAb6SsDenePhA1wN9DBG1CKJmR9j5nQ+T/B0ePbYioJ23uXWTY5kzOLAjiyGqT86Sy36GXPbX
RtVyVHry+jJFpfA6C/yZmKrh+/1n3sli6BaspoXAmFbwxOsQVFkizaCFkqAhRP7QJVZylvOlPVAC
2VuFTgsgPvIYnBo2Ab4u8Mhy5mwdsYkqcvHxFX6Vl9NBe3F/GcYRazsCxuk2JesWrocY9KIxLmXh
FnNU/FPG1ZGzxU6BgrYRAZuA9ivDfL1n0apTw8nH7jF2jOfaxo8o6TTV7RBM8KtxOZpn7z4WySz6
MZB2OCSv19NGnKKckiS67KU6SO0+/zTl4mjWsr+KwxzU4S7mT69XQdjfGCKuevp9qPz70SwbXpT9
H2fnsWMpsq3hJ0LCmylsn7a8maAyp/DeBTz9/ag7qQSUKLtb6kmpKzYQsWKZ36SR+va0Ar9jYJ3c
d2ThS/SGFUNjB4mEeNGgt4HbKwX1VmE10JYHCZD72/c3K9EtglYlA055+VRhoahxVoGZS3Psz+oS
RHZY7woNbsUsWDawgEnLQKUsVjHbrisrEEg3PdCkR46TdYgRd7uf7KRB2VJYByJK7imKeLvI9l9r
Kng3KkocqxbSJDlwxRJgo8rEAHMsZGzpJql7B2vw6+tvciNZYUI+o4LhZDDKXOzCIbQ1UWdZdAvM
sv9WGHnFk0XNRwFQeuejbR2wWWkfKjBDpZWzeez0mh21eDrj/8kconZurZqmnplPn9uw/fL6c20u
xjejHzxv+2WuAOHelrREx+y7C9oHx4hCN+tk+1Tizn0UvIudWdnGOZsfC3EBWvg0uRd7JZp0NR20
AomaLB5PJBLjdYJLenj9qTa+FquQz5K7QbdbppZRmw5iVARm3Go0PYkGNxyTaeB91wx7KM6NzW+C
sSGz5IStky1TxjsIA5TwxqDF0W+xnKTxwZy6+lLYkmPgLWjG55pN+tmpJnMn5G89J9BRSBvMlKhL
F/dXrhX4xuAzdBNDWicHf8iUD348xOVBDtXx9PpL3ao5wROATGHKSVNzeQakNPBzszLzW4qG4VEZ
Nf+QyCJ1Y6uVTr2l+pdIcT5SKOKBbOQOpGQlPNhdsnMUN7bs7MaG/wPXD6PC+c//qRvQmq/8Ou6z
W6oWwTVHCccTYNVPRuaQpPXxXo6y8YVnEuEc4GaM0fKxVbmQ9Cqy8tugCblGWiQKv8pCUpuDpfgj
mUtkPjVJGB1GCIm/X3/nG8cFkB/QEbAqjNeW10VlD1zmvp7dmgyIHx/YN54D2Wr3NJQ2kj/AaeR9
AP8xLlly2NVsag0JluYtHfoAZeIeaiz38TFvAPlVSHp7Td1kl//wcHQcwfwgdLoqfIO4RA+tVvKb
7svNXabX2bUe4mqnvN56NGoSWLC04cD7zJ/3n+0CDlUvE2nMb0yGjF9NP6kXX7GSb05ZaLBpAqSc
0B5O9jDrW19uHinTGDEAHy91cYGpAF/0w5yueNIdk9qKEN1Uhx242EYAYNIDzYCJEBIOy/6YT+Mb
6lFa3GStLGQXGI/2rY6boseWMtg1Nds4CTSkOXn0phWMVxbBu2rJ0HrJ5yT4ptNdbGtoHpi29F8b
Rwnzg6UBnfTw2e0U8JejKIzz6xtmCwDMD4AIxeiSgmFZo+i+krBrbKY4k4CcMnV6IrvgxOofTejE
GPFVRjldesJG6FpJkP3WcK3/PIWN+Fm1qh3TW24DxZXgWvs7t/bGl+DG5ggpgLw2IFf4x6MhaPLT
ArRU5cAeT5aW6hcqH3nnNWwEQFIQJuB/o9KKECYB4TfpgaXkclV5MKaiv8ccscMabbZeh3K9E4Q2
XzuRliAE9GPtSC4ZaQC7GORH5/jtYxObxjO5f2WfcFsd7VMkZGnCP1Ak8qFB8tm8aalZf0BtFRV3
q5Ni+TpliXYBg4+c5etbYuu1U+3M7UBoaRhsvzzdUhkOhSLYEUVsZL+kaITbLiHx4Q+G/naYN298
vgBmG8FV81dS7VSQb6BPoEV/DF937u26608azYdPb38oZlvQUGhBztZVLx9KwBjyI9VIb8mYFIdR
jiKqKwTmMnW0duqRvyXuYhLDpHwGm1KEr1NoXDaNMYyq7Namfvx9yOvpXTukk+8OiZNclcHRzyYd
GNPV4wztHbswjkNL++bNx8chsDBisymQ11iVWMklJy607FZpyqB7MAu75ADWbQa1jWq9JxO63jYO
zXoyiLncm8l+L99wkXS9LYegy605bBbJmH4eTfMHQq/amy85VmJCST4KEXbVHO+51XMf8fmbioOW
a8j+dK2KdA9/s77kWAUdJlQtcchdBUba5IPW2xGDCfR3P7FP5AtJXPJLA29nuXJodsdeRmN+56ut
IxFwMFydCHzg+lY9o4Q7O65igSjhZKYfUAJWYTQXzaM56lVw7rVIUU+vH431tcqKFLP05OEFrODK
VlFToBl6dBuiAKftoc0OUmkpOxF263WyK2BZzDiIVdqlFQS7hnH9ranS4FIXhXIcs85+jPBWO1EK
tB9mOc+3H0XG9gjl/i38+M8iUwkjChVlopqN4lx1E5+jNzld6NEoHD/UKNv+GZiWXpWuTk+IEAZu
CWc83/mkWy+YKAcQaZ7mkBS+PBmlrQ+8E4Y5dNKzsx86/h3Jy14bZN33Y2gIL5JOlQlCeRm2wXeM
CtYP8a2UpLE7j5HuXCQu74+BipbfSW17WYb/HqbvAeBGnccktX5++04CYUinVWUnEXdePiiyfUGb
qSHcAb8PrpomKYcBsdyd3t/WCeFogtmkf2WQH71cpeMldy0GNTfVDiZvzET3nNQqeuhB8DNOAbu8
/lBbcY1gbtLDAji8QsjlqLjgzAN9QFYIblKtabjShPa1RXZsZ6NsnRFcHJUZITeXY4uN0meqxvaz
gHaHaXnoHAOIOVqkMEwsM5xVltvgMuVj9/n1J9wgadMVgbw7c5S59pc1bzdK5SAXFNyBUQnfswHa
eEL48n0A5PWPkTV168GZV85GkIyOS62o+8dqmuwnPLckxjt5YP96/TdtnZn5484MXLLiZUWaoYBo
12Mf3poh0n4mgZ0/6/1/MHSdr2m6UEAsgVAva0HJlmBq1IwGbKP1b9aADIuj9uODWct7kvl/B2Iv
swI+LBJ4BEDGVSs8J7UwklMOgT1OohQzV9Qc7qtsyEZ30qoGjEYSYJMWWMh6nWKu0I+4CWbBzzoo
QtgjavOlN8vuSW7brD60ZtVrZ9tiy9OiayfTncJCV1wkHDVmMAJU7MluHeOIY07ZnKVOLo9lY+sp
7YQq+tpqzjB6WtMzB1DEBHrLUaLC8ibwuporFKnpd6L/xuecJbvol6JEtRZKRXSaXE8CQSEK56PS
peZDijD7Tlm6cVJZhD2MzwexcBkBAy1V26TVohvkovaAXzgzAXWq7ox+kHfuzI0YBDgXTMj8KddV
kxom5VjNmBd9kBU05afhaWjV8MGaJvVHLot+JzJsrjfPOtmnG0JevZUjmW9xR0spIolRZH5FhzO9
9HQvn1DwtXfuza3PhS4HdSG11JolIZVOjzpGiE5dLXfM5xRxhKHe7qyy9b14HrSI6bStm9xVMClN
AfPyJsY0vlM6szwUkqp4UMPKnaJ+jpyLwzdLhpMAzNLh3FAv74wCPUZcSAA4hLUx/krQmvQ65vcX
0aWdV0p2fG/hFPXcxrumVRsPiWoi9dQ8laedr75cWWkVhosa4mQObSDjhK5n8hhlcf0tjaX2++tB
c2OXAFKijwDji1e6VBkya21EWnmmE8hjdMLGoWi9TmdmnCeNVLt1rqs7BdzGRsGYl6qKuQsEu2UA
TTRtykVUZrcplArP7HPtPHvOHF9/rq13CJ2A9sTceV45FJmSASdxirJb3eh0uIMwumHUa3qA0vak
OraWIocCxk1+Qa98sVHQveocjEazGzpc0w8cBQPfYyBnfo3g6P1+/bE2rnsEYQDdGExLufAXa/UE
Zz02MEwt1CF9UMQw1p6fNeqHyFej3BWqUqCWWqQ7sXh7WZpoWMUpzHjmb/pP966b2cnlCI62tkXe
uR1hpXT7MDWOodAlw6tRLbuN8uDs2e1tvVumMKA+wZGTpS6ed+SU/D+NaBCdeYjwF/yYazifZkJW
37/+areWmpuu9NVnNuIyk5ISQxVJZnEVtLmB4gwC865V6ukxGzTgDq8vthVcuG9A4YK9WatODFgk
j5mJH4c8GOaXJhUK+rZaY13NtDau8VRqFwX20EOcx/oeKXjrQWkxQ8/ipeqWqr38mDrI2VFvySoM
G9pLUenTUa6i6hRFdrBz1reiy79LLfZN2g1pUAqFqbGdxac8tpvTwO3xZ9IiPIeq0H/7qBUENK6C
f5t/M7ni5bNpUlOVUY4LQacMfyK99+/TJtoDa3HP8Ncs7ob5omO70BqiF7eI0AihRIwZAE35ZWjo
HzPKm6lwYctL8HI7VT6lU9RYru+rSeshpmN0XoiCP+UyxBKsV/I88yylk8azWdlm6Y2BIb/D5Ub7
YjVZYLkwa+IaP4FMGAdZTxvzeZyS+k8CRSl2bbt2PgaJkecXx0Ru4qzZlRIcmzAvGldCoPuWKgqu
7k6W+LIX5mL4Y8q5jQNLYctfFTN31EMASvJd3w/++6Q3p+Y4ZGpeHkxVIODuxEF/LwmnaU+VE2tf
7VwS/UFPuqDy8lSbskPKmMY5NEbVdy4mupKE0eg0PQpVK81rOXRg3QcJyL3nQHP9ZTQUlu99Om3E
DN9MlLNa1g30x3GiT9sjOeeNUZGkXutLlnBHo2UkPwFbxBNxzPLmEcIRTsNVaqcl2UUhfmYIDqJw
TW8JZEoeiM8iEMknopQ1PTWOxVzKBeufGr8RmxRIQTRK+K2Jq2i4ZqXunLMezshVUocmOJLNK7Gn
JbKdHn05TcyjnAU6LhJ6oGrEtUiTvEKLo8cJvEB6wOup+R/RQ5h3aioi9RhIUg0uaojz/lM8UuQc
JlvP8uepqJoPZVyZD8jrBZk7mYOon0ezDEs3rc3pq20kzq/BnMaTI/CwcrsIoZ+LpJi1dc7lKkPh
cOj7xy7J1eRhaIZ+cOGfBvaBunIgvc+MJDhMWQ93NHEGfbrIeOMFbiBz6x2R6bfSgzJ2eu2Vg4mz
YUlvqrkkcq9kbpCWlX6oWye6y8eh6TD+TpyvaJANtteK3PhUOUaTuxZgHftBlYbhZpTKkKIsDOfX
k7loxKUPi7FC9sHO9Ah7kyZT3NaBOQXRpxzaQwo+qroqSWjivcVlUbl2H7S/Kx2ZP9dPJbPCro6J
s9fgIi/fle1kfO4kPwQAZsS5l3Y5oopmwozaHUG5Bc89xWTjZrZZSZ9zUaumF0CvvkllM33QYkTu
n3NsdieXnC3u2ZTO2F9FVNWf+rExWlcvW+1LWamTckJo1Sz+YEmpZp6KmcZeA2njrqQupP/HJI+8
Y1kZl4kIYPxBxDC6THsGiOt/dCrH/pVRm3+oGuV3Lcpx5zpZhfSZgIEEFBckyc5KKb1J7MGqYBBg
pzNGXjNj7cpIio+jZPx8/eJatYzo8KPWTEmKNiZrLS5kQVtfNgYru5mNmn6zhZO9C7TWBHPkxO3X
En3Oc5c0BSdvFJ/B68bl8fUfsHpURk7UUbQfSVcZJS4ivIhFM6VDhW505RTvRChGHBr9gbKtTk7/
ZSm0M4B2c6UsURJxn+eBI0ME9Af4mlkeTNATSuOkSv6eTdX8q5cXCtkco0MUbNYchSicADvaOfPe
aqh+z25dv5SOSdnbH2jWxuWGnDWDll3FIELbDTA/1ZPWc2zrScSOZ9ux8WOWj512NuXWJUnBi/Ep
kLsZXPzyLtbbUhudnAIqgal/70TacO4ZEIuzqQnS1sqJxFXvc+VYyIrYO4Vb2wTna9piTJsBoSw6
fnkF+I4WEaewwToya/VadlXWveZS275dDRcQDbgAdHmBrq3gNLkZyW040UdVFTj/iUqIsltxbjAj
2Xmnf5GnLzbKDF3kquSN4lu7qmtUUzILJFkZaMdpPBzmhundWDvNz0nP7f+Zoc59JWd2orpZXecP
iVmH9sOol5p0aEPJTk++SKNvsp/LjGwHCtvXd9jqm88/D7s1mAjMRlc7DMvOUceuNLuFfp17eKpz
jzTToB3S0vnRB5Z2tG2Rer6f7xGoVqkmK1MpgC6fIaTIdL7cbYUShUNQdRlliC+OkpZnx7Qs+7OR
WNO9GhnjXn9ltcPmBan4ZvouVcMyEiI9XPlVyII5rsa3YpQFx6p8DyUl3WlS/Q00y48Oi5bChEEk
LcH5rf9TfuF6M4LQtZhEqpPfu+oQgNgW6mAEB11ra+5Fv7ILl4xlZlVWeYWk7RjX39UkLt7JmDh9
VI1IHw/TCCP+0neIZbt5ZDThRXMq61PWNOaAEUSZfAcukH5LVR/s0ih4vGOvFsp0HCpt+pULCbHP
svcBNyC4qqRY59W1+pk937Vu3Eyif1eHdOqOVgOplCkbDHuXtMekqQZK71sVBIZwKQesyMNhNHZc
rsK+dYMC95dHwlbyoUYGyneV0R6+vL4xVwGWrwVvkJ41CnjwI9WXrzDPQ1OEObL2Ec96NCe//WRE
UvJWXN28Cl0wxpkwcFaBQLZi3K/kNLvJaasS5yLpoc6qPVXLNQSMZZhPEb8oQtbToSiOUzMFU3qb
LD86p6k/HMl35IOI4o7vr/hemKr6Uxi1ES5zxvQ9rC3taWBufXj9ra5ynfmHMAYk84NECAvq5Vs1
B1+mk8XcP0r08YgZEcFeaphNy5o4JLbEniQ47hyHrRjDchwFHf/RFbWOk+ZMM/CEHkiQ/y8wsv4a
S4FtudSX1snXC/07/LD4wUeUe49wt3Xo0fOZkd3gD8iAXz4wW6vkkJX5zezG4a6W0x68mY81Wu/s
yf9uLoXIMS1VVlup28RSSbk3Q5cQo7ZpcEoBTBXEAkQy2TuJzsZntGUGrKiy0pSj3//yqagiAm1E
r+c2Nk5xHvWkvJWJZR4VRg1eWYXFnWz5+c6iG89HQwl1GHCTTJCWyUitVSaZ+ZTdkNpuv2s4Up6j
ums7N1Inaw9Zp2xcD/TLkAqiHb5heknjjAqiZ9PUlI1u3RvK1azrzC2aFHHCaJRd4PrxsU46+8/A
qPBQRmDuElNuLjEkmrOUT8aVLlg7q1VOrl/Je2pGG5k14166QQg1yWANFxfYrBykCMF9EhkW8CkE
HjOCJSJ1J6wdio+YATVfJ/DDJ5GgEYXaRjpeXj/Nm+9oHpNyZOeJ0yJGVjZwl5pS+zapiXknd8Yz
BhUocw4ZTCkcTnZyma3lmOvQDGZsuZY2LM0qn5g4ZbfSVqRPdtEgPGBkKI+WfXqcrLEVOwuuUTa0
IaG3YDYJRmk9tGz6MnfSrAWz6pvlIzii4Ji1ZYjukpHE3/AmGk5p1ZaWp+XO+NFv4/4K16nYyZG2
Nj4tdyj6VFFrf1BVSGmd6YBsMrOJ7jLYT+j29pXbSlm0E583XzHOWdRp5GKAx14e7CyVp8pOhuxm
p2Z7tILIOaOXkl6cMrDu2qm2vr2+g7Yejd6+DjAORArP+HI9NRTlMJgdfNggbL6zkjF5KC/rn4y+
r/Wdz7n1cGwfDh0TJ/RWFwemw2w6wMIqQWsJd+1ESaazUqnVuUCYxOssEf6Hh6PKxhGTlia7dn74
f7KwVMkTy59wSig5KefJz9/3jhDHCEvUz29/jf+uND/5PyuBKlGCiXTo1jJkPgALS+h70XfDP3av
Ybr1xagnsEaaCZHG8syrDS4wjkJJODZl4Rbg+B7SpsVVCvbbp//wVDNmlG4o/LZlsjDCe8WMF3RU
LOftLbI47IfCJr4N2LBJO6XuvNMWKfMM2daYGvzVO1u8woRWmUyXKL51YdB5g62Nd2FpTzupyNbb
m4U1Sc2NjcJvaMxIb4HDolM9aZ/iKUyOojWmUzk1ey2erQeiwKHcoLKaZ4Mv90SfOvSTKgZ1TZCi
SkQ7+QZ4Zw/BtpFbsRFIXrkGmHYvhyAYcJuxqHAbg7CJLqrchK5uj83V6M3wGNq0Z6Oqb84khHuh
autVkqFD4QAHuOaTZ2YKqoBLDVmuOIKvIY8XulCJl4qkOL2+ETdfJTccKBEGtivqQmMKTKZCM72R
XsN2Hls0NXtrD9y4eduQTcH4oiZmPri4TtHXDkVjzSWH73THuIknGqVy+GHUpvhEcpnGLvpI7VFL
Jjp1Q9dgWGwVO9yUNWqYO29mpUBf4OJbZax+h54nxU+Kl3irBsdY9U1BLz3WT32MFAGgEjuDFSxB
tHeL3Km7c1FkKBonCY6tVNtZ5gIl6K7k3HtNr63NRszhl9EzWYO16z6Ic19lCJADl74bzIohhmlJ
z1lU/Bx8If9wEGv73jNy2Lk5tjYAoYHigTptTe9VfduUNKdMb0LuzQerHaIvSJXsSVNtZdXc8oB3
4Kth5LH4/phRqHlSZtnNiqzgV9aJ4KsjtaOrCEjuQIiE64hkz9196xjxSLMmzwwIXQbZVsdCx26R
czIyQ37IlDErXd+xWt0FkqX+fP0gbX3AWQEOZxCbfvcSIW3WjT3JGYvxY6DUatFQntGL8MmP61A/
owkUPopKHg50p5udUnsO4IsAP2OVqS8hudPxmZWr/7kjwzINEOUkHjJQ0t9XivQ7EanzByuukBq4
6+udUebGnnmx3uJr1qGv9s48Am9TpU/dXG3Hn86kxofXX+nmMnCh4ZGQ0qxycMI/9MZQS+DvF9KD
VMFXZoi7k8lshSYEGGYmJdAPfaWVzteUmVtiY9aHat9fEBqilYRdu3kwo9RUDpJpRopr5J2pumHd
1rmLy06UHjL8xt48jkawCvlWAL6UnxyUxU0tW0lN8CNnrIrsu2YkuAjbnemBOi3efltjbYIFAjEZ
V5Dl6ED29VqLW4Qmuy4rPreFTdcqL2AHpqP5HzKD+SMiaDkPKlYA3p7hvtalNOJsdCY+lFZiPIVx
6R8s0Vs7ZdtWO2huChJqaEpw8hepATYguWQ2qKoZjd7BPRnV7k+WlMXPWq7KexEr/klJmwoSPx5q
RyiU/VXV8k5x8bLTdvbvRvxhR+HWC/IMFQrHeXksx6YubUkhSVbNMPjS1aPiGUNR39I0GI+vH5XX
lwIo9XKpApvjfnKASYWjH3lF11UHRKuyR0mjcH59qY1QDm8AJUP6MM6Mv3m5VKNhBtzMCXmYKGCW
LPgJIoyjqyPa5FyhjH4Zwz3sxDoSgFwCLsh+pYDjBn+5plCjqo3zmla68HFg8wPjI3WjvKcJvI6j
LMNmpAE05+XLkk0LA8uYHHqJfW+PxyiItIdmkPKDL+XmfdQ0e0ICW+upSBtCCWbT0pF9+VhqUhXa
pND2icJScZtS8R/UIUweVa03wS9hnPP6p9t6jTA+AWowlJ17wC/Xy03htE0FT7Xxe+tDJynJYysr
1c4q672ISRTGE4wkNTKaZRkV6dTyJqIIt4HU/xeauf4p6ULxoMnJjlDc+s5lJQrQmb1NdbOsAxKd
edYYAp+DUlL+mhxckzyrlY2z7QuGAuiWXg2D2WtkYxi5cwy23iVrztQPKh58KV6+S3AcsI01QHUF
tkrXRgjlPhLlHpJ0a4f8s4q6+GK6H4bZqObsSKOVnwN1TE5lOI4nU+m+SQCfz69vkK3l8FeczQvI
CFcIyLgjMYclj9TxWLZePkhW7GJgEdxFZtecG/6fHf2yrS/IXJSMVwFutppgm42m+AOsxFutVMI1
QwuIDRoKSP0J/4MEdpumZB9/w9jd2Ytjfy3/XmZN9JzARbF/5qJ/Vd+B5+8oqLLbEI8t2BCLDMpt
cQNXvJ75yMeyShSiqAwSRfO7WyI66R7UPkZWmEF+IZ8zfyCxmtSuLbI4Q6jK73f295pZACmXYSon
lpRytiB4uclsNTEGhg0Q/MCCvA+SIjkNde9/RMOov8czeroA8cLEOsVSpMps2UWzWfOCvrEf0sIK
dw723z29fGMAevhFFMVE48XPMWTQUFHbw7aF0J+7nZn5tRcnmn4bssGu3S408uiA+WE2nqShKIuD
LVAAdSNFS20PWJOeubZfm7YHmBfn6UBpw+g5juvG8to+xo/MyiawV1Fo0+EXba3KO48wn8rlE3An
k4MQEoCNzgfg30y5ssMicszs5lD7HXWaSKcOhSE4oXb9oPqo+zgpQnFjOeRosNZ7WrYb58vAYBN9
/hkgu6pIMOF18EtX85vd19LTIPftSTFS41wXo+PRE9qTe9xIbjnMGuqLFCZ00pcRksMl5UGAwUsV
O/J1xKfPqwztiy6covKMcZqwSSoLEAiQtfvHqjKyz/CgxFvfOghdTtks0oMCxupeLXITn3immVec
ZL9WtZ49Q38357GrcanLOnvSphoUmDylMx7LuL4e1FYJC/OpmSIMJXfWiF8OV3gwE6sQYV4dCS5I
AW7sidlR/8DoQZwyFYtTmqd75Ou/0ePFTkMwewbQckFZUBGNRU0mbGeyYzl2ro6O7OC9ppqQVJoh
0ZM73RDOZ+SmbUSe0i5yzdqunvuulE0X1/o4PCTIej3Ry5Oli++MTA4nPwk+5GzeR9lEF3XSm+mO
7EHdqz9W+5MfjSgBYst0dhHdmsP1P8eDRrUQaSHZ174Kv8QYzJ11K0hODVR/r230aidr3ViOvNiE
cAr4fc3pwRSw8WfD1CtqjeK9bzWNx4QY/+8xkH7aVf3xrRsBMirgBJpqs3DnciPYViD3Ov6v10LL
NQZaid/da736VUp9/TlDtPICErTduVJX2RCOHPjO4vlK51anZ/nylYqsrHpqI+cK2Gi82nple/qI
uuAwIG74+vOtUhKWok0Hy45hIkCjRXDru0IEfiPYciY6fgcbdbngooMB+f36OuvPBlUBmtBMBuGF
LhXheoPTRK/KulZDah9iPZWuVge8x5+i6NSWlbKzTVZBG30qPhuCSsyUaacudmWrDnaVqY19Nbqg
fuckRXupAFRcAqMsbopweleyiuLRFmidj1q21z5fxw9kOih20KKjr70Ct1R66shTq1jXTJP9J6Qd
0m+MLTtWNXLjO8KGXMqOVQWH19/yeuOwLHJcXBYkSKtkvatbVOPhWFxDS5rOCfhiD3lR54SWeLyz
cTY+KARNkjCaR4w+lhsnyAJUB7Ve4tjLnwBoq9chkq0Tdtz5oS9F+vn1J9tYbjb/QK4HuDgnf5FG
oFaYFbMu+jU26yFzoXs13wY7iR5FkSHEP4xvxkOBjoA5x0dkrD9PdF+ewbGBQEcnwLnaQ25/kKpS
dmM0H78CO2e6o9R/Xn++jQ0zC07OpT9hjX3zcrkOvz9qVcW5+nNFN8C1fRyTTnnSJKtya0fprpOs
dafXF11l0vMzIlTApGdmay9TRWgowFOm2rm2me4E5wCns9J1shn2MYEySq6IOErfjTRXfhRZ3e45
Fa9jD8sDz5hV3eYwtPimaLF2g2kSymse+jTaWnLxecidrtXWKvztyLNyj3MY5531z/1kx5rW+a3t
XKu60r9UaIjeiih4c9/RYLMw8DEAtcDtX7ZTs6ARgSNBnrWinDa81KjHrkz2sumN8/1ilcUbs2td
D+jzI6o2Os2xckpww74mu3Qd9q71jdcGTpg9yZ3A11kG7KBg2+sBirpWO1UHpRvVq9bZ/k7A2lyF
TwPUW6X/veR+ibB0BomMnvlsNl0VkYCVD6Y3+xbycZhWWcxxIFZwIbzcAkqgKFlVI/aoxfnnqfXT
c1YrkVdZ5rCTtVKB8ne9zOHI02dMBtp3xMUlZEDNqkEVEZbJzWBbT1ZRBV979CuelEkOY7fTEiSG
ojzShTsUGSJr4ELU9HPeG1Dq/b4zQUKGIbhefYguCHrguKDTlHwKpTT+k6gBHBCONHDfmUmWPEQm
6mGHMO7kX3IRmp0LVUN9b7UWINGcth7OknGvP4R2lo5uptN/dhNSWkycJfw9LFC3kee0Ua+eUqWt
1I8k5ZnsGmjw9Efkxy0SzTST40NR4RLoYfzKrGu0CvPZnJJcpuaRrPQoDTo3m9Mp9m/dTuQS9kLA
fZPUQn+2x47aqAkmZ3LDoZrGR5Jc485oahQje2HLPwrhxH/CULPeQfEN/MMgoTfvmjif/E+v0/x9
miI5d86J/k9oJPnFYTAt8JdyJyWa1+P68iWW8uJ703eZ4w2GkdmHtC/9AQdMK/yY2DBrDi30u6Pm
20N38TthPlS9JNpb0UV1epAaX/sat3AwaNVrM2YnTKTj0GkicE10GKVTokTVfSaGJvKGREq+RwhW
RZcc2S/hWo1SOyd8scPcsx2pAj8aIfYA/0UgN9apRvWEv5lSHXzRqqWnp1mlX6cGUSf0nOIvBbrw
FQ6MIRQXKZq6yjWa1jZdMwl76QCjzOq8uOAf15aM8gnRYik5VD5k4YNJ2ibzkUyJDkTLBfw41mCg
mBWN2p2VWaJ+kNRsbN41gSb/Ly8mRfOSCtUFt6+qqXpW/SQ5x2aBu0ZAz0pywbrUv0q+c+8NU+LH
XtXkcEZ0WxTvJksMlmvETlVfJFWt/qBEkIbXmiX5FCpkGteI7Nh5NuNSlZ/63qQ1Q2HS3BNrkVAA
CVeCxrJS6wfmKGECSarP4vc+vNJiR6tiHVLmKf9MQiQirxUxfBtMlI6I8pWL3fjWB377mVulf2vg
gncI6ApvJVLnNVKnDCeJIThuaTgDJY8xAlLfrchwdrLY1bPMqxC7yOQY8QDufxm4sj6RfEsyk1tP
6AUpU3c30Dzp5fU0YLUK4ZHWArN2gEBMPRepjhlVigwdL7qNbTDcKVrjHw0zr3dK6q27y+Yipkok
NV3xekbuLYGvC7ow3RAd4ENNTO67+FD7w57J0NZSdAxo1cwibwzIX742TA1RHo1S1OAnCf8kajVg
JVFypm5sdljuG0uRlEL/pre1MdmQ1aYYjLiSrn7cal5c1dmprMzgXmt7Zw9rNH/txdUCTwm3AG5j
vE6XV0trmPjIAQLHE0PvjuYoJ0ejMNIfUhak9wM+iPVOjr+xMbj8ydEQnJ9nUoukNIUqrBZ97l8n
qxGHDIeKQ0Vg2utYbi4zT4VmBf+1eFcLujrFLpYMjdzzkFad4zk17u024iCuOaj6L6Ovk4s5Ztoh
M4Pirq/GnxzO9BBMZn4ZSrXz2rrod47FRkpO3xqFOqoNQAjLxJGZEhY2U2BfG7PEuiBwQpD9lXxs
Lbv4ro+mcSaD3cPWbOwnFgUTPtvmrpmxPiF8SgFiXzu6zAcf7ZBTPwXAAjrJ2gmU6+1EE3sehJDE
zOLl82f5JzEeJxtZQaNUr0oQpJ0bBsKPPtcy1OkhD5voRzH4e5oQ66djOzGVZ1bAuJXe3sslgxwu
rmh65RqJwT7U6GYefRW8e5xXewEaQPvyuLAIxRT/zg+5wo+UyDmPdsVMKdZ7uzriGG2eVDnwTa8N
EW1wR1Faf5IcM/ZTkrax7cp6ZtknrfDL2EPN3/qkMs4LDjT/Iv8ghgBOKVghwT1bWIWbaGpTHcIO
G3OcaAv1KYJeL/BVLsjwkAfWk5PUDMazU2M4fE7zsf2eAtn+nxIn2WfDGQP17NCdd65ygJvAvUbI
0r2MYTQXqiPU32ZbG80JB43hq4U44HgpUQWyjj6dwG855j8RvOW0mU6tlqanSRl6poF1YVjXmTVe
nhQnHu2D2SMGcid1DalKgNiO/n+cnddu3Mjarq+IAHM4JdlBLcmy5Dg+IexlD3POvPr/KW1gw2IT
TWiwgMHCBFdXscIX3uAbehY7niyNPUIVuMAEh6icgAorRIc/ckjDJS4ZeZ24KuQBw49tqVPdRnea
T20L4ZlQwwbOgLifpXhl0FNcQBZes1D/HprIJawqA1dyzFl19SxMlX+mvDRLQPBtBlEl1ZJfRtzE
gUcUkP4vpBumH4vYcb5LlQ2HxQmL7L5VnKA5NUQ6pZfpZhsde/j2v9JcCbJjb0zdi5JWfYLvQVxO
bgEpLXNLrdcexmUZl3utcqLw0Ukle/AC8FzfjTE2iWMjC/np3EmX+0iex8y3kXPpvEFu8C7X+6D8
3eFHi51fiUSgr8RBKsHT1qoH28nSwUNgZtbdZAq1P0uW5z/SrtPu8VYpx4OahVPrWlYS1uckbeUz
ppty5/ZODgZkLKTfqon0oa00xo95dKRzOqjZr75p6+9NgTsD3IcXtHPKPoj1cxZozqc51ebk0IbE
pwdxG8JcNvOkcKMlGf7w0evHROsX5SMi/6Z5sNWhz55xv8LEdID92Pi1Ks2fh3iCbZRnw3CSkjnW
DnqQd+gyVLHzhMyTVMM/H2N6KObSHXJbTaK7oteC0iPkqX5kGaRoV48bozu2ziKnZ8sM9D/lVDm1
T9YogWqLiHz8rF9gsE6pERxrOawKT+30PvaLtg/ZArI0NbM7KlP7EkDjF97fpVY/yCGJg9sVrWH5
oxxoqYvdIKTzaZG6szlki3OmNYFw44QB7FMtRTqnwRxfljJwHttSlz/NEb3NcxV2Wezmg5l9oQeX
zXxNPWwOdWfb4am1tPYHtBaIXRV0xuFnqC6j4udOrZB5pLNRn6IYYkAet03qLl1dRl6k2NXo29WQ
n6dYqRqfS1h96ZTIWD440tT+05Sm88vCj0C6xw1e7u6jKCS9kMK4vB8jM7IPYZeMwH0mLVNcyBDd
U5NqGVxGaOTSaZZQ1IJfHDhfMF2bxk/ISbGUasIO53xyyT+VhBDdJ8RA4/Z5UYs29PqM3PbCV1GB
1C/dtwClMuOkF0v1uSqbevFvR4NXzx4xp0AT0aoDfnMVDdo5St0wzGj417E3QXdEjLXXD1ncwM1f
WvMwlO/mz4ghuU1AGguZrjW5zCrpDYJhAGafj+Oxi7HJqNom8qlPNHfWYsX+oCfzTqp+FXWIQUEX
CsFOGnvrILGoyldRakiBUxt87dVUfya529Mgu3rxXkcR9rxANSjvrV68QdFirI1DKBNTnXs0QxUP
Cn790uvlnuCXiGrfhIevQ1FgFZpfKDyt3nPSHergyChfeFaG2B37CrOTJgW6iMhC4Hb4AoFtKrNj
qsXh9/+waV5bVvTFqX6sxi5jynhtD4QK8yzLa6vOor6uT4fM6hBVmOJU8ngI5B+3R91YXLCLdChp
l1BvWQO38jxCb2MUKhhVbD9kmGS7tSUlPxBA3Svobw1Fj4QPiB0RH3NVeYP62xWTWNxl0VNvmFHa
VrS88HssKd5bsKQMjAoq+gfEnNctJ80OWn3KMLlQC+UpJvK9bxBe2Am6r4I/giPgPOLQOUh9Xud8
YJILIdyG3hpErVBOhoNt0IuJ60J3HVL5nVziegEpMMtC+oBOOtXYVS4xyhFO8x0M/TBhR3SSrN0j
vLp4IUznnQXcmJvIlVk8QttrNWVrCCQYsfjb5WGdn+u0SA9N1nWnupQrD3GS3b7tVc1PFM+5uMig
STaBK78Na0FXGGYXj+lF7+Js9mu0HSWcqrXsOZeSpfmjKimxUaSpI23ZNJo/FhOuT0M0K4o7zwnS
Nwab69xbwqX59hG5vuW4wiFrcTaFMPL6Ugj0KB8iHSthKbNbjKyU4LkN+v7lv4wCQp4PTONtrefj
aA3lkNSm6NmrlS+hs/2BiGX4fXuU6y3EwRC4LSEVRutpdckYHUQ3Xg9EHtoowDUxCF00vaPPXT81
O7D/raHwR+QipaSPbNdqqCDFryCFOnEJOjV5nKfMeA7yZZzcLp3GeOdoXH8jYZNKjYcOMwDUNcAE
FqzmhCNKp6qZyt6oRfFRU5o9asrGlHh/hOoZLxG6w6uiyGymS0kVP8FRV/qRtkXuT1Ku3qFBOu7s
huuRcCYViEjarygtrIv6Q18bfVWgGKcb5fIQ1PPvzJoxbI+1dxtlix0Hw1e837Sv1t15PRmXFonS
FKl2SMRDQYUWLpvkqlG1B4u5aiiLoZgMxTgQyVd4lA5Ml4wcNK9riT5j2DfWPw6M02OGyua3sjTN
L0x5uKviEPKtBAxtJ1u/JqKIHwBgkVodDW0sfN9eMsNgGWVZ8QLNnVVPp7yITcfVatmpDlYVFIGr
0aeznhvcFv/YXaWkfufQbcDaM0CiIEttNG26yLTcUJGMd/O6+XH0VsDrcAFcm2AgduVorUGhUg8T
5VItpn6iIC+dSgw+d260rfiU8ohKUxYRNjb023VA2WkmrOND4LwLtzdXsg9mYabuOAIBcaOALkDZ
LnuQjK3PD2AU5Inol16xizvcApBbRzYfn3TjgMwCN/lYmyeNfPzU0ZX7gub14qVjdFKiPdum6weN
kA6HEUpkwIyvLnFLG/H8q4hzaskov+CZJrkhUpZukGtp6uKeI+9UNbfWGDQz3C7gJ9T/xGr8VRrC
t1AOpA5+w2QYwdchCiUPx5zATbsxf+yrZBF1j2onIL++Npjl/x+UgO7toJDzuSKTmBALqfKTgT74
/VgLJnm9q4y+ceMCeQAeKS5eOMSrPQQGuO5tmL2XYVIphlDbfZKDdO8REX/KOiAXXhpCrFPoaIrP
+tcqalEPTzpgQjTI1BeMbvNjOxiFh3aWrrjllJunJBq/S0q71zfY2K3oFIGz4ZUEInuVUNUgKet5
Di91qg6/QpSvFsZrFPr6KnhdF80wp36uCsv6nzYXcnOPhGmyBwzeWGQVZgq1cWE+eyVuoQxaDXW6
CPEAN2dwm1F41KVyj/e4MQpUFAEs4gJSruLKbiknIl1q/QkKBffOOEWGZyWVvbc7N8ehjIhukCO8
AlZbBkTG1Jlo28GWjhXsdLPwKYMRuHMGNrYMgEdMiajxm6In83bLKHZqqmMuSXdqnxcePVoHW29l
oWZUqx/sKlG9CE35jyHIsfdHPGSH5ivjBijG+tFWjUgeYsSNL3EYIFVnSMEBZXbb78Ml2rldNpaS
kiyHHfERnF3XsJNQG0aVyxvLXIQLPjajpfyEHJfsjLJxh1HF4Ccy1Cs5++1SLnEd91IfhJfSxk/y
oNSh+sdITQe1nylr7COElWq6K0NynZ3cauMi+39sLPpcQKTW2LOsGJrSVkFpdCPVMidKGz+el8qf
Cim6e3dITBxsc7mgKwt+aHXFjEobZ+DYkJGvYuxOyR8KMIphfMTfSP0P0+JBEE01YF9X9fR0SJE6
D6wQNcOwx1kli8zzDAeVtnJcjHsGnVuLSNOFdAoMMqR3sYn+ujzHxnAaKW7jS1rzuFvoM/ljHRi+
HUt7jZ6t/SiSUrB6FhHrukZjq0pnZ+pCLlwE4SPlxfkkaeO/t7/UNawaB3iAzEQsgGpoHq0mVDqN
MZpEbReyo+qQaGnzjGIU1uvNqB2mpKt9er24kCaSeQji0UCZc343EIbfIIQR0HNDfofb+e2iRrHV
J3JAZD7KeX2XabVy0kbU1OuwnXd2y9aicrqFFp/CA3C1M6XYkZMCMdU0i7qzPSXzaUrteIdVurmq
8JBBj9HLQr1lNSMKinRAYRBc5EpR/ahUrWO55ItrQYP3ernP/BFBMa9EhMZt5j5/rgP93eQlsaqw
QQDbI9t2BYWM53nIQrmKodKW5TGmAALgshxdQC/ZzqpunQryeO5O+PAAr1fnPcIFu+rbBj/3KcQu
rJ8tt5mm5sfc7iIcNoeC5Q1kjtzqKnqpLS3SDTjmF0j3yUFFFc3XphgedKy9G7aKugogSw4HxQO4
Kav6iRAX05xMyeHY980ngDPWV4RJEEtwzMjcSU7FCq2CMgGnYDh66OhorF5YidNt6QWSLlLWDUdZ
lnt3ERRstUmkk1xU9q/b535jGRmP4V4xaFfHXpb6JFRlNHP6askjxIfV7kEjHfsIXCvY2R0bTx7i
MWIoARy/IugOejXCWRCUR9rkiW8Q6/koJDgFwglpzt/Q0+SEwK316fYcN6IW+Cm8COBhIK6u61+y
UWoV4rFE7mq5HBq1irnf5OxJG1oZjdukpTHVy09Flo/vj1ooZCLeCmFFVGpW52HKc4lTYiCB0I2T
b4RR5OONmB2mfNcfeOuqYY9igyjEGckeVldNa84oeWW4itPh1WvXis3pUKnKdEwK04S9r6n1sTdL
66JKAK/8cqp78752tP7bu1dbhIaUHCmoXj9XlWTEYaZK2BsEffMYSWnrUXuj15sGf1IVN18Z5xp/
mmCZ3R5440pnYBNijNA9v9rKONNrc2WSNUW56jxCFdcfuyqJD7dH2TgwFL+50dF44umwxSb/6+Ev
wqzmjaJ6q9KY+azI/XhUw1loaeyKnG5O6K+hVncBXqGDNdF+vHRTZfqOsmS+Jfd7laON0yGciXUy
MqEv/Mop/GtCIFyjqhXJdDqO+U9ou+EXFfrOqSLmuNOTIk5gEBoFfVuzL77cXsyN2+7N2KvzoWrz
0Mikthc9zYsDslwW7SeKp9weihuztjtb5JpLL/j6lGcozojQfo1YK+uknVsJUSmAn2EEiCDM7pIu
tb9RvMIFcOyRs3JbID++PAchM3cy7cEIy+UR1cB8DwSytZeEZAGleTSIEUp5u5cSfeHrY8l34elH
q9+iq/pogmWoXF0b+8/vX2so7nDcNQPQ0Ov98dd3phA4aQ6wBnSFqh8FPbZjlCCsDMkx9jNlejdS
iJVGqUS8K1z1V/1LBwUj0Kkz1fDYqS6RrrdeYumSH4WmsVN73NrBZKREjSTY1pW9thrVwRhpuOlq
DegK4KJB9DxKJZrpUQ/kZbRCWhhNbAaTD9Ioff8eJvoQRVeuheuYBzzCPBnICV7keDGB6tR/5Bmp
G0Ot+ufESrKdLbyxZxBkwc6FN5Q7aP2kKKNmzxnI48vQDN1HVKP0f+twrP+pBqnfu1E3xxLMUgrK
5jXEzDboBvUmQjqdZUwPRWAadwpQtLvegF55e3duDQXXg4DcoAFw9VIWgUzvQeFajboh+rBI43I0
w3z4nEi1ero91Ma1SozLzQ2PhYr5OpxLi9GUy4A+TTYZyccJYPAZwMd/+E6EpaycCnNq4zsFNJ1r
WxY9pzr6Z2672usA7DwOfavtTEjdOAA0+HhuSWegxKyPtoSEXBKg8nAZ7cWSAC9XVnPAE113jhMQ
m9jTmjzpPbhm4KzUwjJ/BYWOwG/SaPKPbsGYmdSknMFrGkr6uc0n/pOoG03MUaShRcc3C/n/nTEb
0DlHAmErz21ErXq0w/Cvn5PBcyJHin3chtjwYZlrf/CzHpOjbAQYEMSdDXLn9lfc2DA0VkTsDwlK
tN3e3p2guXpnyiEyIKNaH2B0zQcHwcmnqB0/3h5pa3UxjAQOiJIGiZT4539dnJKdBm2DnDn6KyrK
xuAxT/Zkpic8Gko82vLc0/pwwosPC7zbI288j8CE+aj09QUHcjXH3uqaIFdLPMWGJD8krIdbp+l4
Srqwc/NCHnZmunEyQLjSbtd5ka4xJ/S6Z0ybwED3ph4eyjJYvoOsd3bC8a0v98oXFwX8DViEGkUL
GMb4Eizw85JBHV+kEWEyhHf3Iv+toWh+418EgpQ8f/3pqBMaYShTUGjM0q/jsDnCEcncFLL+zrcS
cd8qcaOrKFDw8Kx4zMXa/r1LZkj3shrgzqIn0ngyO63+rkqIWHlOGcTHfEryZ2imVfgfzoHAEqAH
RgB31duuR8VawsRm3AhgIHyp6Z88mD70gVW/3N6Nm4vJqwMsiQjiqo5AXxZArGHEF0sKE5TmQt1D
bVT3ZqXcC7K3Nr7YgtSyqVhcPXLd+Nr+mGO0f+bcM+HK/syCTPYMJ5wfrJoCyu2pvZoirb8e2v4E
RvCp2S6rk4aXmAm2EwUga4yM7zQd1G81yNlnGVTrN6PKo89TVmPOE1tNNKDEHqj/lmAnPtkQa2RP
7i1p9oh38Oi0hrq4Q4ugn127xS9vxAC1O/aJNfwcjNauaHvWEzSnyahzv1FL415fCn3PSG+jw0Lt
gImgZ8Rf1uVJ3opBRzEmuRS9PdDolvLfFXnvr9JKmsHTF92m/tOok7/QIfqijXa77DxKW3cJMkCi
7CSYo+vz0Br2ZDW1BbN/McpvmgmyrEzDaQdLs3XqQD3R2+bLCQXot6cOklA3GALZITVzAVAxbk9T
nH9xnKk+AxZuPAe75PPtzbJ1Dii6Cpw4HayrRHsh82wDHfDFYEm/oBwpj1WaRGc16/qdgsnWMbAF
n5gQjOLTOj9YQgoUBFygYxZZ+mFLuvJTa7M0RNdsKR/GttjTGtt66hzgOK+AQxiCq+WMHPw6TEM4
dkdN9cSRmD0nxmuqkmzdlaux+6q10nzIMvbu7UW9/pAaxSyIlkD+N0BRrQZRpSy5qTtnzA44MI+A
pu3pYGMt6009fpZ1bkQ7u+d6ugxKHg8dEiW3K4DeUhPBJAmenVLQFWdV0n+NZqp72RKqGB1lxlMb
lIavYn25UxfaQEswMidTiFXTs1ifDns2tCYesRTRyyr9TsM1M9wxXhZYiNgKHKAkw3dOmhTxgc6R
Ru4dw/katG35ocbTSXVbQljVa4cs2rt6rwV66HtBRxBMCG0DkoX+uaqSFJLPGIn1FSxHAY4JGfXA
N5Sh+IPBWGnALpCSp3buil95uBAQ6Z2q/ZMCGl1cOod5tvPIXV8m/Cb0bSD7klVSUXt7zJVyKqWs
J5iW8747awPypmYDJ/H2Hrw+2JQVQG8hT7AlzmgVCa3vknDLCXLjMkipHXlVFkuq2+tOvucqs7X5
SOFA5FGMEKpbb+fUK3ls9xJXdBrF0n2eGbLryNl0IJmUT7mszcc+LPV7HXmfnVBlc54kU+CTES69
Ms+BdgLzsQdqBSYFOsAAcrqpecYkBc2l20u6NUmhpw3lEXTfVb2l1tokh0lJrBdG+V0EAST2isCR
dN/OpAI3uDmwv9ZBW90nC5KtO9vm+v6k9UK4gqqfwOOs4+cwCc1E5wteam1uvTmL02crtCJ3Kcfk
pKtptPPmWVu3GF1VqtuIowhlnrffFMjTHNel8KgetOQxVruxhANcFR1Eiwb5d2wZ84aPC7PCW0ob
cmpGx/KnlTqtfbDsfirvoGjMzQvibjBGFs2GPRuN8fhh0JbO/jbEo9QdqJkl+eNiqSW3Yg/Kxie/
M6RzY6ZTcMJ5OE7dNpgVx4907O+OU+202iEfwLgi5RoUrUupotcgFQz142gOSYdXVGCi+qUqwX2e
DlANSnsxv9GNtkNXjupC0GVK/TGo+kj2wMUOFaT+rnzJrBhV0XGStPKA/lIeH5oFfoRrZQ01s5B3
EUcLPRsECElDZ2yg8Scx6biEdAOIHsutftYmdJvM4ZcB6lb1R2Oy6HA2Q8Yhj+3Z8op2wUpWNboG
nlsrFaO/yG0HK2MaUtOtFmNQ/awNTPuo9nGkuFkl5xPnN9Kri5TgBn/sEcOvz8Rx2pe8qOT+MYfu
Ufn1NMgfZTr8sdsH5hD5Szcq2svtI7CxCUkLUO8UZQD2hNgzfyUGU4VHilrxpqZYmrk5vRZvrkf9
Q8Lv/m2G1vD59ngbexATBEOUOB0VOYYVOCpXyqWT6ji5ZGWvSp7uPOQoWmZuIIfa76GQ25d8sKud
l3TrShHSpELQjU71euP3CFjwPIMpmJNQ86ldYb1IDHyqx67biRQ2hxLeLFya6DqtD3VHR76OzQxM
gbPkR27pxkNUJrhvMUi/vZIbXw7xGJIQhBnEyyBepb++nAFDf8njgeYtShaa2zdm8kKmZZ66ye5+
GbW8h+IXf+DbLAS1EcrBFDIp5VxFlp21DACjapjOuVUYrhSENbaVEvfFzrW8NTO45xTCBYnzShRL
NnuTXgnm4YucNN5Iz9nvlbpzKTsOZDDznlra1jej/waXhSI3scXqXpwCHbF0G6sgTV6qE55RtV+m
Q/vS08A93P5om0Oh+EXqiC8GpaG3Hy3kNR3kIkouptwP9yEa6Bel0trDPJv6f9iJZAEkORpkWGXt
GFHMQCmzZGIVi0I/SG2qu3UYNYdIh7Lw/lmJShf9V1OUGFaz6kxz0qIKteg5n9AalMYpOaOVFgQk
mai53x5s4waBc4vEHjWgV9Wtt0sY68qMqoZw9tPs1NMWx+5dYMu9iwxFdepQyf5AHWMP/HGdstIz
hImkAZ4la13fW1VWIqsqEw/lkx7/oi1VH1JdqW23MSb8w+leBPRjTKhW0Fwd80so9c5u8HtNygWT
xX+OSjJdC/Qp307dkhveHd7PCywzi5JUUUsfJGdEarWK6uwBsRk7fwkhLDeI+4PO97Dxqb7kspwT
X8SI0ux8io2DCipemESJAi9N7Le/Z1JydTDjEpXwqUTtD4VJt0lK1TWiJj2YXbDHx9hokAlbCGjl
bDJqL/JqARxeJnB4hEyRmqhuNzvTue4X202qyPJTo07PplVWRz1cwkO6LAnF5j64LDaGqLc34cZd
iHM9xU/A+oIIt/ohymDIcW7zbCZZ1p+twIifnVwPjrdH2ZwvZWSaR7TNUVNcHayGdifKzxikJLbA
W9i5c8S4WsfhHRmYdrCLO8up4O+TB3mNgX5K2ALk0Smwn27/ko17CwAWZTU6IPyU9XzR6ytLC62G
yzRPoY+cIZeJkS4eLuJ71a7NSQNZYXnpgoie79tdlbdxEOfQ7C56UGuDK5etbcB0VZvfxIjVEwzK
5EsZ98bZiOaHEWV8Ur1CvWujdk/mf+OqEW1Cps1dDXB9vb9Vk+BkqZi10Upwa6NsuKe71X80+7g/
kYw3X6k6THs398awCBjALeM5gtO5Lo+FXUeFjorqnVJMGBKWix0pnoaK6bGBrlR4MNmRD2orG/nG
2595Y2T4c3QLRW2MP2uF0qissDWHLnXudKOzjmpVFHfOaE0nSYeim6D1g7lMsafLtXGWgMwK2xXB
DLmqBmrojVhRwaAxPg5HMDLZwRyocdye2sYOxu2LlgzVCWqPa5YVAHWbPiHK0QnQVV+qk9BvdO3Y
QqF+/92ASx9laO4iimPrcCJclgioIhdiBerCnbRG/diFibozygaiBklgZiPAiAy0ztCxYDU6TFXQ
eMWsbPTGrpZeEsVuiZjGMJbcpa9M/VEGOS8YUVWN8GzUluFDTWEneX9Yw6fjhnIQi2DTrvYN2rKB
FchdeAlIFo8lqgVfxtQy3Mha9qQFN+YtWMegknkARCAgkvq/4l6i3gzMGyhvs8BctXCCZeadU5Rf
rZovtZcoTt0dqmoJPsVCG8IrknZ4crpG+317Q23/EKJFHiTYJVd9TbseoqHnhr6g0RBgJlXGHq63
WuxSKAtgMLbKsY2q2VNjdfbzeFJdNdDNP7d/xfW2ZjVQ6nhlbKJ2JA7X36tRl0aF8bV018sV+s78
HoSibBPRYSPfOUGbE2ajcUPwArPl1LdjVWWuR0NoSHepMCrztLBONDcuNVxhM9ATZ2QF1O5URrKU
uFYwGNExN8LmggYyvMbb0954JAA7Ml8KoxD/0ER9+1sYzkk7wwjpnbURsO2yMj8l6Lx9yMNq+F8i
aTEOTov+MmfNfNeXyFwfMAfVNbdYIjS6bv+a6+Dw7Y9ZL4wikzwvMEbUQi5eIsNC0WtUZuuhTqrR
y2bFRnAICpljhx8rdMHefxUQCgFs5QSin4i40dvFqNtK6weU7y4oeqPAoBPhvyKjf2HeQOiXpZXz
YR7K4IiWnxC4k5wLayEVO7fA9UUuoOZEQ9AKLeG19vZnJDqbMTT78JIaVnfODXOWvCWL235nnOuw
kz+bNF7gFmmtrL992VlOJI0KbBJ9gsxlJeAyjbI/LoYZuYiiSc+3P+/WGRN+IpSWHZ1XeVWziFBK
W3Rn4nbLK8lvp2o6NcvQu0iNODu8i62hBC8P8AzTI79/u4SFPYSFPXKnJIYUuyFNPT+0FwT6CsQ5
dqL3zbHAZIIUFP4tr2KMf10dVmIUeVGk4aVLohYyMKBIo5UnsGXGXrttcyhBD7DJSGmirG6pIgVA
MEUmereZHD0jJqN/yc1x+IDZl/P99sfa2oQCD20JvI5JOf7tCraBhPu6mcDe0ofxoFeBdLTSLN+J
zO2tYQQ7BigpwQQ1kbfDaHlolME4B3dO3E/x0Yp1uXucIaWHHztD6b/FTZopXm4tdJ+Hqu5+xjB3
khOKekXqRaVTGh4PxByD4XOSz/k8tckxHKgVu3U3y7+nhqfTrYKpbBEHauIU35cu008NkcXiD8tM
5bKNzPDfWE+ayuUtwoUm0uIp8comswa/ayU4jotlxJGnUmz5t4BoT2pgGNNH7ImmwKVClE1PdVCy
nWX0MDtvdNSCnDFpLOsc2nKte0MUmQVPaqYd0dzIa6TterPxh26anAM5fzrgxQCW6FFWF/tLoqRT
/oCNb4dQNYqYh1lPsFls8cg6Z1aRgw+xqig5L6mp/TAzzADcoOjD4JBOQ76crGyU2oPSlSh2VnKV
2Q+E+/M5DNHqdIX2ywdNKsFEz6PUf23sLA/uIq1pfpPeOtFBkqv0Ua27GpWlMUc4Bzpk1x86MOTo
PgUx6pANkgal28pt+ImECf2JKMRz1m1VrN7colBmxKPahrpZLOnlT2r/cbLzUGycA9BAomkqKwYV
0FXsEsS0g1X0b+4Sfczueddx881CIB8L1eZo53xfdzfIhYUxDE81shuO+DF/ne+gaUotLJr44phh
fKCfMLnohS9+vsjdAYUBv8gztAStaG/g6ywC5AwVCFFLMyBQrt6BXi17rbHs6KLLafo1wXnh26iM
CTrsqt3d4SrMW9xVobkz341XGDc2gyKN0GOHqvN2vrYWBX2d6lR5o7J9slmUM6rzT6NuL/eJo/+P
tqZ0aqaBQnzZ1zsX90bPlHIe5WWIQcAK0AV5O7pjLIqed318QUa0cNDXGqoTvkzUpfoODmLb6EN5
QR1SbV0ESfIf4Iz6j73mkEwi15q6k9Jopzjqx/Pt+3Bjy1GpEI0mm/frCkBt5WG+xI0MaqrERZOn
k/wx6Sd/oim2s7u3vjuuhly6ZAE8K6sNFyO/pi5JE6FEFJtQSpfey5z8j6yFpZv0jnOgZ7zXmd+a
HlewrsBIEfCm1YMZJXOejTZERZj76pELRLkLECV7SCRlT/B7ayjkREkiyc6FZsLbL5x2wM8IsNjW
Cu1Wg96PPzTKgCV2MZ9uf7SNCId8mE6ykC8V1i9vhwpGxwacovOIJXOguWXmhA9jXw4dbfekO8VQ
w+Sd07MxJO1I0Y8UvpQUjN8OGeLSguOeHeIyVkUHPAaMz/SfwqMTIYqWGpO0c2A2Noto8tK8gJB1
XdoqE22kgoFEduyoPNH99KlosvIHuGzTW7gmXWOc5/9wMwFOZmUFWQqa6epmyoCDW+bkkDvGde81
g2o+SXNB8jy1mYfucudNVfVu80a+omJSq0bDCqV4czWoiYShPZjEdJNRIpQYUpK0vIADYf2HTyii
EWJUclJgcG8/oRK2JUpvi3SnYUrt0tCIPC0pbV/oyJ3KOJMOt3fpRgxEURxKj0ASUwdejRekQZ5Y
3STdNWlT/bDsovfs1NjbKOJPedt2EkxkKu9006iKrY+dFA9LYqW2dJe1hXoa577wyqWwvbZsjPcf
OzqE8HNMNiUp/eqEz9Ps9JnDULoalo+jBOEj15zvSVLbB7w991Sdto7cX8OtCaUJGGaT/jC5e+TE
bhQZymnWis43okw9gE7bK9dvrSRgNB5Hg+K/tdYZ67Sona1gcu5mfRldhOnKC7qlutcPUreD1d0a
SrCPITsLHfx1cWquoHEoCF/etXMq5lJWZ72aWMUeNvntXfjayFptEHaIAKDR372uw7QNZyu1Ijzh
CrU4m0iN94AKkvHOpnn/OMkBcd2YNk56wMY6+d3ofTO6I6VngEr9zInUtdlezl2hoeadkTybn+TY
WbrP6Pbq3UHHR0b2kKYPaj8vF9n4iGmaerKL1PiW6F05egbYnPsoK8xPVrkY31BDJXY3zSXTPlCU
s4Ijz3z5u8q0HFHNwe4eA3Kh8JdN4Dm78D5w9oongGXepCpR7Ftg2GV3lALbcSsdiLyLzH9n/2qX
oZMPsFjDHzFmJbObGaOs39lNIY9eEMvD91RNxv6EEI7xlXocjxQZCir5WoR4nS4pYeoOVjuDPZit
5N+c0jmdo9sfYyPmpAzB/0T+ykMi9sVfMedimokZVyg6R2pq3mdjGvizgtK6aBCRfJA0S4BE/mRQ
fHfO7saOo+gKcwiCPVIz62uiVQigZJx48cMwyuPIv+FnUUu9Zzaml9uT3CqECRgBIS5Kmown3ra/
ZtlVUgfOTJPuJMz7zjO5LRQxKZ2Jr9mBUjZLLo/X6DWRqT/phfYT7Zv6+faPuJ4vZi7g02lP6DRl
1oW/HCfE3iiAJOZd5XgmMF4vaKzls9aly85TfX3PC/Ee0eRDXBmy1OpazHO9sEKTVvVIY+hMdCud
s7Tu/709oa1RbMSZbIbYqLIYCxieqiB8x9RReSjnUb9DxVbdw3wp17cuckso8wA+MQVAdhXodFON
FhE4K9B6dv+sAHH5mQ7TYnrIyGWDB8SaEjrKGN0T2Wz3BXeB5TTH0GLjRTF/Ql6N/5eMjQNYWY4+
z9gInEe285fbi/GK3nh7qVFmpeWECh/B7VV9k3JNptrFGF0QsG4vJbWa2ZX7KP93kOzwTFqB0KAK
NfBhLsKBvDdfPudLOh6qRLJ8Y7Dk42D15tMQmcvd7Z+2sfHo1iDNQbuGHoex2g1Rv8QTvjAIqdvt
cMJhsDkbAfY2halk/vuHgjUA5FclX0ao7O05syWbNliGrEon9bIvZz2eC0UdHDIt3ZWR29h+wNFh
YvCMgOVcN/gLwgIQccSjIaTvnwMl1NwtKTOmp0Drx58m+ouV15O8hm5tBP0T8JdhcEH7dD9Nyhrd
QxcifTHp7aADCaPa40+Lo/6qgHjhvmxDlnGRYV2mYxTKHaU9qaxTtx609jPujfE3u8nHyNVo855n
dUoyPwkDRZReyumHYwDG9WWj7z9WAovta+aCqHorKaii5vmETpkSGpUBeUrWfnb0YCj/ZqXRuANv
yL/TWEa22yGsb9KQmJPaU/EOCahGl/GnOlqcPfzOxg4RkEoybKrRtITEP//repToeKVthK5KbseD
p05LcVCBbT9PWrkH3RGbbXVMRBMeVwQ6DliDrDZj72SGFjikf0uR/FB6LTotktF5dq41vmq38kcH
NoSPG73sxkU37+zP6xwGPiAFB9p9iPHQwHw7UQXEgd1nFIYbLZX9vHE6Hxpy/X+knVdz5MiZrv+K
QvfQwpsTK10AqCoWXbO9uUFw2sDbhEng158HnNkjForBOq1VhCamg9NMIJHmM68JYs/DWBheCLDG
9pI0z0uvbBDhr+6tCB9uN0U8OWWuIA9+LdXM3XX0X469LVYs3TBF76oomgGlRGV0SJqaukI7dECE
f3Nfkq+xLYmVAbghsrqZ9dqrpGYti3G0orrfaVOl466ne75HieHCFJ+tJWqTKFaCkgUQwN2wOQII
MO00KoRBL9yK6PNMQ4E122DPu3zAxCB4/cXODoF1NPR5VnPEVXtr82J0aYGVK65+XEbkvgwShbsF
+5sL9+nZsmGUVcOJQ8YhSNrWLDIoPm3RxipBkpredRbV91Qv7Vuck6ntquiszghgP/7+q+EXBnQJ
CPA50JOqVOSYqaoeoRuUN8JsMSjzhksp6EuvBqmGnQ+Jm7t887lc2Oq6CQfliC6o+0avOuO2bHvx
gKyS+aFtPTXy54T0/MKCfGlYqtakbKwQ8rbtnR6Xfbqkg3rUjEZ9q6QZ119hpfvRLqGAaTnikn7t
ZWN7YdzzSJCXpZLwZ5mV7sbmBGAh6eYIRuqI0JJDEU/ttBLdaHf5TH++n/wWKaYoFCoeUU0qSTK0
vizDvBLOJXDY+UbhSRAwMSm6wmzfxqRKr1CBXP2RUMvK91HuLEddxR1Cozu4f30pvTAUxx59V0Za
w+31azw73yun79PSTInP2uY+St3+Ptd6zr9K0Xevj3S+HwEboeeMPjVUhDM5C030ohbAoo766Nmr
xpMVLYFVl9qFHfnSOBQyLGaQE5Ww5vSNdJkUaQlM7GjJrL6d+74K51FXL5xlZ8kRHTD02Q3k6agu
4FB6OgoqtRU+VKZ6tKVGi2aRXUb1cM4yfe9mbTMGVj9kf2CLUM+HUVT5pc1prNvg5LbkAXSQydyX
nANna0TqmTkQyGvH3tTG3hc0X6aA8mVX+7bWF41vYe6g+qat6O/ovXq2r+MO+52M0/vi2Y3xXUXA
90u0iupxxSjl/dD2Or7vydqcnCxb+5Ybkz4+UloQ77yumFtiVrATR6NG8c/wquwxT1zra6OnSRtC
21ZE4Ahn+NZZGd4TIu8VMmEplbABcf/bppu8PQ7BK6p4VXzbgumszK1FDrbtaACTCImyaHUqiHN2
hTUHFa4Yv1l5pxwNdovQgo9Oyr2NDkC+6pVr41EyjEn3EUWoJTCVogmUMmmOr+8TS9982ZXUARqI
UAR4xnronC4t0pPSnY1Ocg5liDKJSBP3heJI/X7JqXliCST7G7OegT5gt5B8rYU9DdeZQvqy643R
1oNsqrv6S2ZGs3PfFmoZdJC/H2UEtfxHZxXerTr1dIdpNSa2fd0Xk0U5ZISRj1JSbCVvRCKtxJ+6
ZqgDTEVKNYgLO4qvKmKIr8vsLXAhqEH2e1mo1Fn1pu0k9nEYVQfKrNkZBh1FDvcDKkR8NUhVfrYU
PO0CpwQq7fclrhRY9U1N9TBNk9jjZDLO99hyDLBJKBR7V+bkpcZDqyOR7qfxmDsBZu5mc0SiPY0P
9dAL+6pA3Afsv0uJ5uPrX2B7A/EBuAdwzOKg8lDG2kQOCG4VCvtgOKZu4x41hVwNedtoKG7GTLrj
VVc2+hevTmQ8/+4dtDKXOPRhanEkA77aXH5Ar7AUUezxaOACkwdu0oDJTKY6/qbWuTMGCfgj5dru
6U8dtV7RPrE76Y+WxeIsF7ROXpgFAjW21goFIz5dc+9nNwMCeVOf9dV4FAK/ElwHMz/TMvu7ZyLC
YDclHn6Ydlw4vJ9e8PmxxgSQuK2lGHD14KLX++rZqMAOKBM09XCcoNmMR7uwvTcayhItKeNEipSZ
MkPcGNlh9a6UMfrNbdz2dqhkjUh2qRZnl4oM2xsSDRTiG+RbwTQi5rHd+gmyRCjaR/PRrGrvTTwo
2dFVJyNcWnFJ6nF7da1yKwiysQDW/t6Z2nCxapnZ2rQcB8wir8weG4nG7vPD68v7pVFwAQVyjWgO
zcT1ans2xWXuLZGij+oR//QyTJa8O2hdYV4Iv8/CqSftmNWPAgGgVRFhs4ssoN34EnNEp9Cp1z6l
SpXBFTunHbRQz1eiO4jgOm1vcIu077WqutQuPV/BFKxX/vQq5+pBUTp90XoSNdY8s3rEByq6SoVI
r1qnx9nBiZxjbnRzUNuY1rw+u2fN4/W96Tiwg6mdugjsnY6K1BviaBOlGkgxGsJPkQPJTZFji31T
JdXj2OSteavQ1Ao0fRYk9qba3tRdmvTUDIBKJ06sOFR3J2ROXn+2Jzzl6e7i2RCkAXDP3XJ2jRWx
RyMy6ZdjoRX6TZ2hw+mz+Ns/HDS7Z3/Mx1KSay4yC4Vlkny2lrdUR3XszCQAaBIjxWtATcDvdKpS
Xzii1K+6nugiwB0LUIKtNHYXGD15SRAlk/3ZMIQt/a6BPxYOeisebGEPMlDzpP4KQ1E0dOnaMV4t
WcvHid3/BsW6rPOjNXzxu77FZ1WN1ekXoJgUa9DeyVLf6uMYnOJoJA8mPfGv6oD82oVwdRvgrZ+R
aizVMT7TeWnRtJso9XqxHDtLi+5Vq3JuyywGk2MuufejMsrhF4zIods7dWd/eP07vXAK0s9EswQp
T1DBZ7EyJA1dsH+WI9DItN45s279ymNrNHzky5CDRIggetNmQ1YEgsMRI12Chs9FL0GCaGbfWRfu
pXWvbtYNmHkM5Lw1ACI3O13TilZ7ptf36rEp6zrdt/GcjX5bge7WDNpQfp/kIgq02XTKcDZR/PIR
eZQXst4XDmK62QTcHF7UiLZXgwTkGEdzNx0xe8qOkVDnnark0XsCv+bCEfnCyUH9kPgLNDDB8bb1
gepCRHC/SLzGZ+9N2+flbi7bJpjiRr2uOPnDMv8fva3/+i7/T/yzfvhzPsW//ps/f6+buUvZaZs/
/uvN+LPrh+7n3+4eG/E3DoQfj31aV/+9/pL/95dOf8W/7tLvXS3qX/32vzr5S4z015OEj/3jyR92
VZ/289vhZze/+ymGon8agGde/8v/3x/+7efTb/kwNz//+ffvNZ4562/D7qv6+18/Ov74599XAP1/
Pf/1f/3s/rHkr+2+D48/6m77F34+iv6ff1cc6x9IOyOr+SSGjME4gfP08+lHnv4PQvO1aEgda92x
/Kiquz7559+1f8CYY9kQVZjABDw+tSBA5CeK9Q+VtWRyucOGId3/n+c6+VT//nR/q4byoaa0KPit
p8fFukU56ame0b2E5HgWtyiSbmiuL8puyes9VogfjJ6eUfmrssDL0aatq8NQPFbVp8K5dR1UuCFB
95CwIbsdJMJjid7tcNa7kEuc9kfWpwIPuipkrrWEVQLidN8WtYzc1lO83aCiAz+SHgYTTns7kRjD
Dg65cuGccM+mYeUTOdDHVh4yn2ITv0YLwSH5mk2DpRCKj1eCVd6DY4D6MgJGMfzYMLtuNQN0EOtU
hwyQb14p7yGPL2qoRWLEUhEu6v2wzGnnlzFqbeSdFlL9kyqUt1qb9J9byOfdrsozN/dXKa3Gb6Wp
f2nkQmgYj8nyOcl66xtgQRkfIm+em3B03Sl7X+Hgp+1K3Vo6PyPyiPbrm9g7UQxCo4xvWsnBntQO
gxCvS91ro12/ZpFVOd2BRe/fRWsBI6jnYtk3EuLYIV0w2FPsObNCXLfgkRd6MuyTMlZtv24M+7qt
i2o6pK3VWr4cquxzbJWGgXV5otlhlVUZoMFxGr62JOqorQiihCbKuBBrTS9EmDQOclIp7KTSrywM
wn3bi/o+8GKiXj/RwP8F2VhX/d5MQEIEpHzLdzdqZeJ7kWi96zxurCZISzqBfob0SR5W8TS/EYY7
NDtbn5le04By5y9KUeOI7Tplv4s7b4p8iBlWgkeDYtm+qhbWx2FpiZkkMvKfpII7VjAVk9Zfofic
3WtElJfYY6e3DqsX/AvoF/xzuPDwG2FTPw9UEQxOC1nOODamhjjaauHd20WrNn6taKYSRIVsjj0m
6XT6iwFPcXT76aQ/O4D+2ujPN/b5gkZ5dZX9WU8IKskbbLDQ48YtqC7v6s5p56BIe9BFy4hN5PXi
VDkrRZlKy4+kis83bA1PXCjQbeJJYBerWjoaQAhUranRVm13EbPSDUuu7hBnMD4MOTEUGO8pnIey
ux3GAVpXEVf7CPXLYKGCdwtld4KzgW3CQsMzTMbeuRDbn2YQPNLaKEfNhqoI3UxwkqcfBiPuJp3V
TAsTnEjvPFh0b2irdB9fn/oXR6EqScwBqpkm5ekosYz1LBtSkgVDVjdzWhW7IlqMC3HeJk9ZX4be
McuM5GrtcTmbLIEaSx/VES/T1Ln74I2uBVm8N39qZhzCRzXvvdn7spqeho0Zi6DH+PnCKb1ZY2dP
sHlRV6vVJZO5hrqF9gtN7iasRT8GGal/TT+SqCOa/aydqwvaQJv9dTbuGnA9SwSjOatNgmotHIGq
Xi+NrVxnrfmtTdoBYzpYZvsmi+cfc7Wiz0q1ni8Aiza309P4hJW0FZFMAfi5mXmlImmPTUUNWdTx
PjLLKAA4NTw4IPiundmw/3h9QW3C6j8/9RpVY2ODHs5ZWJ3WShnpi62GugepWXEhGgu10T8mhQ0q
yJHZ0cLu9S0UrPF+0Sz5c7ZL5z3WavISy/58bUOKRaNgLTQR0mz9n2uVw3kG9hxGgEJ99pj+zmzn
/O3rL3waxj69Lzt0tWNnekmC1wXw7ANPbq0ZdTNqIW2q7EPvzcuxyqXzwaJR7M81KxyKTXFJfP38
3UgU0GEDv0WJltDrdNRB8ea8aFjOVkOjPEuGfLfgqHLhDDrNBtZ3W9XzqMogysk/zU1oU9exNfM5
1ZAqVIL4qGwP9ciJWGpZ8fX1aTxfp6Q8iIyvFxFMpW2xGcouMRbVqnBJxumu8qb6kyKrwc8bxdzV
TXypK/zSqzmwoXTkcCG36psJVKS0qmp01RBf5/ZgjUpBVDllIYiFSw40GwQNFQDyG16NpO4psDY3
91vi2F2j5rG961v04nexVtmDD/6g/sOYo3akQqIjn65BShnDCabDFY2omo5K3Dbzbek00A/6uJUP
iA9Gwy5vetW8kykJqx9PCnfy619iMzM8LZE1CdmqF0F11thEBEPcm05XZ/ouLVaJ5X6uw7zP5F41
kA57fSh9ffN/57zrzDCWi48SqB1ShK15jbYMy1Dls74b7EH9NlETAXoYWeJjVw1eF8BTd/XVxLIA
6i+lEQd57JrXmpNNcwAsFSUVlINyGdrp4j2WGZfLHsdNyuWlNMwPQhRq5du10M0QZg/t8AgtDO34
+ku8MF+ETX8qAlHH3rL48tyjuY/d4E6bDfdWLwwXZ4JuvnHGfHj3+lCbs2adLk4zYvun4hcw8NNd
X7WJyDub69nsE+0AgWJ5ay2RILDMOphAlRp9sKhYXDjhniySNl/JQUFjvbhh0ROInQ5bD67KUiwR
napS8S5r26gK8q5T9loXYcHQdxo+04DU5BHDSm0K+lLXIBZHCU7vuSEq+wrBJs3xjWixr1MbC9LD
MKTpwerKcghG4aXVtTbphXUjY3hPBzA7bRYC7YECmmuZO4WvT+Pm8HyaRnyFQO5zfgJg36zwyu0n
MalkKXoX93fe0HihI5dLSIz1BNnOGtAoqpQURjnQNrs+asqpbKSr7Qrk+G/tcbB/1KA94x36ycm1
EZXtPscU+rYaTO/DwMV0QW7yhfHprWDAg9Y3CA13XbfPLqaSS1eAg+P0jKvbrjNuGt2k7tnet3b6
sxzMwa9c55NpNN9fn93NSb7O7qovzqaGKoka0SbiaOlq49CkWruyMUZURTpxhJw2BfbYprtecZwL
X/P8PVeCJAA72ki0DrZYhtJsbQ90mA4rbuhuvdoo3ptlUh3X1mWJq3xi7DxFVw6mB8IU3iGc19df
eBvy8Mak/uwNepeEWmd0YoqmZqo7LW+cTNF7xyndLpinuaeD5/VQFmu611Qh6DoUfg2XLwtU9Dg8
3zbG6iPqV9Z04Qg/X+DANMHarlUAJmfbFugSonClM8wdP7UCt61+GYt7CfvzVNr/9wIHyriqK6Ir
QHsc8Uskyk4XmGMpvagaT92pOXrlPtIK1ncaRGj0u1HlmPuSw/0hrTSL3LEHYQOxkU7CYULP6Zct
m+IrPbG68KGyLJiYlpCI/Fp1xE3iLanYG1kKTArHJQAiJr3OzyLPl/IqRh4WNGCdqwkympqi7C98
zNO5e3orBJj5jPBBOOzMzWHnxRA8q9TUdyMkWBEDatAze/K1obS/L3KRqr9oeNqms3Q6Xxnb4dDX
mfR8DZjnTiyNHphpZb01XeWSNcHpRcOTrVKWFEuhOdJrse3NgeIpfOw575zQddIWTqlrIP9OCeet
G2vWp9en4WwsgJ20wdAqWotuMPVOv+0wTK0Asu6EgGKHsHPjMkR1rw2kQ0v7d4ciWUCOgyScfjy/
9HQoLzH7eUG6NaSeZNwCmHB2VG7GA80t5+H1oTZ5PlO4JiZUMKn3A+hALOd0rMKAprs0jIX30v3C
U3EgDWMwlJrz3TMoeLkGNSR0T4e9Onj6dWJnue+1ueobQ9bsW1BZF/LD84kmfOdSX0H4PNxTse/Z
Ka33KGBoAuvDTDHnvdB6i4LeZMNSmMffnujTodaD9NlQjtmpelUwVJrU3W6mqgGYpOCg7JdLMuan
gco6zxQoNc4FUn1aGlvNEd3NSvyCXDtcVln7Ue3mTzUdt3eLnN23o4i1MC8q48KFt8WA/zkqNy4r
FzVUrp/TF0QzGlzDmDlEzpPzPlczzBOkmR29RehXcRG5QePUwBSTud7ZqUhuOdPrh8ROUUrSOt3y
R88a3y1Fq//+RyatQXJkLRPTqt3spqUaM3zheyecXOntYbcvoeywGurSSN29vsRfWE+U4pl47C5X
n5bNoQyKoTYnVJhgLdfqlYE+0R0Yp/x+BVx8fH2os5MS4CeLlmNpvWcoHp1O94JGTs3OZihhO4GF
UgFdxPnS8XBauHlaSgCj8Z+yydIYZzOKraCyb+IEGSbSKbK9nmnWV0PE1Q19OAvBUd0b3th1tdy4
Y3RJ3mlzs/85OLwcJtNcIctPqgbPtoyI88VM4sFBWN0YrqmkD/uYzvIbu0RvtCgT7xBD6vpEWaPY
l05bHIn808fYmdpLyMnTKOevJ4GHQXcaB5KzxpxKW67xZOVQp56LO4Fh/Hdht/K+lK64Mip1pkeq
Nx+dSR0+NGKoLlgfvrChUYNiT3HmP135p986T5GW7HMF3ypLkTcl0q6fpDlE+2yA9uWYw97Kh+TL
6+vrxVeGygCxgwvo7CbGZ3tWXFk6oawLzK49RHFqkt9jk7jKH1yv880Cs/jTJGZ5yEpbfnh9+Jd2
EqUjKDykW+vyO33lIdfyDOF5J4xcrd0nrjE8wGaI7npdH368PtRWpXvdRGhj/HuszdGsNvWEQMMC
QdoqO58U3ILCgrMMvJX2ZraT7srJHYNq/DK+tZyJXnks86+VUdt3Qz4n/8EZQl2EvU1vADr1JtCY
sTYf0om1hvXRFPYt56ga178IhuT/cqTtwajECKoojIRbwxxEFNoQi0/R/B3VNrwwx+vvOglXn+b4
32+1iTMKVYvGohBOqDX29Gaxy3gn51J/k5ip39httnO72guK1olo+KfGeNdN074AAXfhQV5cV2vG
QG2Sur6+/vzZmYJWq21yHTihMc5duKwIXX3qjb3UUvc/GAriHscnTAAqoZtllURi1grB8WUk0jwU
XW/t9VYaYUF55+r16T3N+v48n1gvK8oZgS/6Fqdv5RVw021JcDpVtBdNZFC+eWo33AABKPdL6vQX
NJzMF74m24YDEZQCZPHNyonngQQBnapQazUHRm7aB7Wu/yZd5mlfAvtlY1K7W4kzp2/lgJjRW41R
lkUT1+20KPeIuBD3q53hd2gBBV6fGnelaVT3BjDLCxHbS6fu8+E3S1YawnG6cT30Ler2hUjcPfbm
5SGZ0KLIiZcDCkXZ4fUv+eLMQjd4UgZBv3XzJa0xVpHn59ybKjMLC7MqjjPRy4VRXtoF4AJIIlFs
0Kn4ns6skhZlYzq8Wga8FXKwtA5qPPgO0qAXJvHFw5U9RYGAajkFx81QeUd8kpPnhLmHr3qABZl5
bae9hJQ5hFWUzjupj/V+Ma/6fGi+tJazPNJMB/rSUM+9kJq/uE9AFK0vzVtvd39jdjDbBLObjeSY
6tS1dyac+TuRGag2T/1w/A++5rPxNhmPmsyVpNnPyycI8rd9DA2S8S7M8UtrhtIgUGqUelC8Xn/+
7EyLylGpDZWzVRRK+U7rEItUpkT9D97l+Sibk7PHSFdLl4Y9by/JAT8FZy+a5RIxZF3f23uCQB0R
aKpnpMGbdxGS6mWlsOfTou2uZ2fVhgQlPn0dZ9pn+JikLdU7cmYfRxxNOxT6eEmw7YXNsbKB0P7i
y3F0b0KPwsvQCCwrN5RTPNwMUEj3UQu2u6KL/un19fHCEeMRY1E+o9dDt25z19tq1KlSQfRCQm7/
OhYdokfUjISom28dV9i+qCN1//qYL6wWxoQRDmZ1TQ7XZ3q2WoScFTjfjBmn7QJIPdNwJ9EvNa9e
HAXjE/Q9VjDb9kZyRntZ5q5ww0FUVejq9S+jNS75Ar44fUAG+B8ACu7Y01eBaDfMtsaXSo0SjJ6i
uvkOF03n6+IM+hvqy/nbKdMuSXq/+GqU3mD6Ud4j0TsdlUjcsJORUVtqE3fUW82bPLnYyV1vl81G
gIsKiJXajE4+vzk6BCb1Q6loHB2TzA/54HSfcbyo925SLrdQ+vsPuHwsB7xGukBRJ/2QN/p8FHqR
I3bftpdKUi9ONZIFoM/wFqK6efrSo1aoNTqJpJsw6mf8dSq5hz3THopm7jm6y+kOWCQAn9cX6wvH
AbPw72HXWXq2WJM0cRSCJkji8yR2ejNGPxelcVDk8iB0IOmJcprReQhkwIrp8Xy9MP4LNauVqbJi
QNYGKTv19AFSIeO+qGM37CqZf+KCG8pA66ze8AtXOI/uaE0/FmEDLY57VftQ65X5qBS0USGBLGW9
QzElVilxoTxz6dFenBsqG5R4UAejl3r6aL3dJ4ZEyickfgU4MthqDsm+UO7Jlt17BHS0L3IwD5no
iyDTo2XXWhipdbBRPywok/8UXfTVcYooUDLYca0XYzGZutmb1E5RmEvcaLxQInpp49Cioy/B0bVC
FE4feEa00S0h6oegXYwAu47kqEaRfeGOf2mlIloHGp6VAxJ888XapGrpeGZ8MeDTfoOAB+byTjTt
NSOWB6+a9TiIa2WxLox7fm2gbQv5FwgVhUQi49O3qyrErhyPLMLVMCZEqibedXiF7DPE48LXd8V6
A52eDQwFWQt/L7j/1C9Ph5qyBr1+AG+hOlXlg5gGmNPZNEIRS8CglLvcULPboVed8puTj/ISYmzL
zCMwZ8nhywOLB/m6s8N9aoYZ09IY2WDw4WaQp23+M1cGYijQhrixFLoX+xBcIQlnlVx2dj+9V5D1
T3xhiCb1zSpZ7J2nDqUbmt2SIe+jrKBvYQMqDiKrz+KD2o7mY7pIiIZyiaIeZ/BKv3dnfHB83Um7
aRc7aveO0Fx/y/GpP4p4VJYAY++63pcVCnY+EpDyTdVn4pLp0/lCBjZPMQjg1pOuxObaxsfa1SuE
J1EaS6edwAjwXUeV87frlis1jmOHvcKltY1DmsFKoTLm1N46FPDcavH21jLi+17KC5ykl9aTzttw
vK192W3p1gVm6ImBkcCsNkcnM/SP6rAYe6PpKPIpcmh/6XO/mxTLuNQTeHEq8YNFDwmuNxHJ6VJG
FARaBOZoIUmdVvuTbMSOezXFwXR2vkRT3B4cu8EhyXXEfky5Cjt61ai799ouKwGNgY9/azXR9Pb1
LfZC3rKmt2QJK3KLf9lEgb2wuOOKkQLULDCsIQPV39vAQT/QBzLvpdVgmbbkWvF9jg1lhMfhAp5c
XDZhACU0boPSHubfrgPyTFCmSYUpWNFbPp2sNLITD1ssJ2RV1vdF1kf+MIzLDw2/g1C2y1L4bRlf
QtC8dLDZgFNpatIAI/A5HbWD9dKMpkVIvpRTEOtWtSeP+oGEkXvhCN1gdahjYB4IN4ylQFC8Wjhs
hoII6nlUOsNWdYtrF7yy3xgyfsdxM9ymKJyiyJRM+reiFyU+oNZwqCvXpBbcZu+QqWy+u62Z/Gik
rj7YCtI5fiHMSxSjs2t3fUYWBnAo9grUudNnjOJYSRoAdGFrFfJhsDrle9RF0aPI7WVlKaeJemjs
RP4aeLQvs76Iw+tL82zLbB5gE4p1U+Umllkp4TAUwM0T7yMyj5eqkGdHwjoICRiBNer14DVO3zLD
fSDruWfCzFVuaeVd5wVeDniT3XbWeNOb1jtLdBfig/Xrnlxr65igYFfhjFXacHMWTK3ZoLqcKqFr
E2X6U1zGHHso+CpTi4pkrHx5fSI3wNi/lhuytUTZZGGmu/mUlgKC0UHyLHTUIUKOPrbCTHiy8OfM
7H4h89v+ASPSAtxXjv7cgiO0y0vJ+9nuWl+agGHFa0CF2uYwknWWoM6shCkoWYiwcUsHVLXuh2Zo
3r/+vi8unGdDbeIvepwxgBkWTlVJ8zpzkndLqRVXrw/y0kdcJfv4/xPAbzPI7JijjJVMCXW9SKJd
tTSLCw3bVQ9RKdTP+BEZv14f8SzgI5tlliB4r3BJ6AynS1WBUA0Kq/WoJkXiRnOL+Q6afvEWqZsU
ewMoZPtqQdn5fzfq5qjKoz4ei7nzwtHz6j1acfYvvY3jfSs8bL9sq7lVZhFduC7PvyC3C6DAlSC0
yoZvJrfFJciWCRpBZpY6N6Za2beaFhfH11/tfO8zCtiUJ8kXmuObV5s4XtxFH6Ow8LTZ95IR3D3u
h8ltOsGLB2RbxocyRzLOr7MivbB+zjMupGyQtQJ6T+18FUk5/Zy5QsiIHBRSfJ6e3Ys1zQrGqm8/
2Ia4RTpMQy2qbY6zSJz3Tpt7j6Ro6t6ml389u0jvmK1b7H5/Qgj1IFnBBljBkqeP1KRW2lVdG4VZ
57kg/er8SqLA/ynqtD4KTIyn76AKTmVYoSjsvz42wIgXjkVYImiJ4s6Csv/mo6OvOEPRwNwtMXr3
Jl5RbUEs62XYZU6jYjWqEv3UTmO9yWJNCjy+eglVJEXojY2nI1YQu0rX+eg/2dahGprUgCijFp+5
7ZPPNGAf6ghlZ7+h+WPuEpFArkxyo6oCL6pb2sq1Mqc7bCbNL8kweMkBZSzUY7xadA+tGhmmXyna
9Ba9RPXNYOCz62dq2Q1BTvmi9j2hFHnYCne0fdpm4KWH0gCU1EDKV/2yG40fsC3krwr0/a235MLb
5U6XfZa9VXV+RZeXOrtczPdGM9efOiAwvE8zt5+s3FHvotGRld8WHiLWrWGtUtbRQjNrrpyiCCoA
79+XXuqJb9k9CvPwgOwUokttymtHHVEV6aNuRpCsnhpJMTztr7yyaK3AwZuMHNhuhvhWsfQZGLva
tX8g/BTHod0uyHKQTX+WgKSzXd8YqRHajVsnb5VJF0HpZrn7ITfmLh937dR2VUAtyR3RTHGVK7WN
PTAY1dBpS9gsZefoHzV6RSRGDu9XtqELXKBFqbNsoo9os9HiSF21/qAlMcq2hwFt/ZLG4IQQSmVg
FAknqsToWUtyzwhUBNXs0LIHbNXiIqFTorSq89jLJP/WYbOWBZnqtUVgFKZcING4FlH3kE+9X1qS
vH/R0lwEmpPKnyO+bm8bGtI/E/xxel9Fn6gICiWORejCYFg+CbeMp72Nyl1+JWwTS68FuXZMXSSN
obDRFBuXmcElbGtnMb7XREUpRysoZoWNQI3D1/PW0f3C6Ppl58BRW66Jnd2eToRZJH7jzroeeokR
K7s01kAD9YtUfs0ta0Bao0Z5xYy7ByotHUXT3ImED987UfZZgcbfoUIq5B7R+gUb6kHtdJwMrMLv
Gno4dWELmE2JMv+gHeBk4Ww48bvW4OzxNbSnHkbgjMLva1m1ZAAGuCvFKvMv6BcSHoydXrwhvHTf
9nPbvAeU0NT+0tYN5U690h7mpoXgLfBMR1PJsKbxFuMCYe8nR9H4/YAJ0MPDKSz3+XLonHuWVL/q
bLaPVHrwgbB0KjrBEtvdETF0dfQzqza7kPhI/kHDeXw0PMEvohsIx1BBoR7R7WZc3ltRrL6n8al/
s6gLJn425vXsz8PSfagKYckdRdTRBBUc2XaIv6u6spjnhS2OFefP3ojma1SnEjRKijR5wGhS9teG
VpbXuYIRzEFw67t+bSWyC1XEBsENTm1GmzwGBN7SJYxvXUxO3imd4nxbxtx6sITTJ1d2hs8P0VNu
hWXk6rmfkKXcmciTS7+oHOf7NHixwfqbkGxAG0RffLCBWRm6M2QlLHKRhaQunpi1P6iGGMK5Msyf
cJaX4mFUjDgN4iRTpitbnTXXL8jpDN/RZZ1ikpxXX1ucwb5qUWx8EgqCKr7admPuO1jVfXOzeKr9
WY8aShdNXEgECicMgvo0x2GCSmPMHddbxGQdYn1TZkwfbJnrV8JKFGicnoHrxXI95EX6h5wBk/la
XmRfEuz2Zh+LyY4D2LK6P8oxbj7EQOW1oHft/gvqRbZ2hXo0hrwcDIMd5EOefFRj2/6oZ0Mu9qab
SRHOU1rKr1TNDBmO0rTy3Zwm+luZRqM8sCnQ+EVFRh2+p11b6EE5g6j2cYgWzk0az0p/jEy0z/ZF
R2XK14Sk2e2JqK99fY4cJWgUAEq7OS6wRocgVReB2kv12iZKLXyb8rlC3TlXvzVmvgxXM5Yamj8W
Sp9S4iLL8TN7VOfQQYCiCOWAfp9vpzosikq18BJ2m975NkoRfzKtGODXIpIoCppxgGI2S1URYZ7Z
hXqsEzOOgwZhEOsK6v90cDMb9wXoIPlwpRW28UlXxiE6NLXdlUfhjAPGF8CdPB/gUMQ/pzh29oMa
lemNbkvlkCRC/aV3K6HQlGo+3BZWOWHInBFRB4Mwp+gj0k2iejB0+iCHvsC7mfUS2/wUjmnmNzj3
zWHh5tOXAWGsyp//L3tnsh03coXpV+kXgA7mYQsgBybFeZQ2OJQoYZ4jEACevj+kyrYkl6vaq97Y
izoumzyZRCIR9/6jk5dBZFj9aBybDnvck4UJtn4XZaFU3Plz3oS1S/G2IQN1SN3cfdKpWHq1mUCt
HU9Qew1zK8lfXGvA0VsorBHXpcC6RC1n0xRfSKeq+tAwsVOjSAggRnVZgdVaxqKH5drJIPK8THub
tDGowWGAJuKqLMgkWs0s/4zeb75e60KV99zaqqUqpDOOhZFrXwfblvLCkkn7psOVlBFO47UJBWFH
PDsCEazWKZcVh0DbaMLgwRsoe68Q+Dg7RJioCfAaiHLnLO7yktfCeNYICuqiNC95TmjMIW9+Tt6/
nZeDGTZlzdGu28J+TN1Ee+1HewtRtmb2AW2crCmiW64QUTGU2YvVeEYateXYPNXIiMyYtm/ju9ZP
4puy1uUTfmnFF6+3i0uPsGBGhmbxpjBYbY9vFw0ql+sAkrxvEpKiDrRnVxeOM7pLOFMhewuQUn02
vcy8HpzGnONlaVvxZA1FfiWalcDNoF3765GfSkLI2c7d6QQ4fcksI8uivGhqJ1oWwtxD1y+mb6ZB
ilic6on7saDt5bNsB6kRoGeUVIgvAgOy387OpWiCUVxQW9KLg92Vmh8ZVWOiM5HolSNKYXh+Buvq
DHuMN/adnTXzQ9L4y3DwOqKYrqfVVn7sKmBQxjhJ5j6mIwYRLCBtz0mKrJ3UM6chEAzLWBK52rS8
laJpOkabmnyyietypXktkmivxTOO1bxqp6gv5lNiDlQHWPU3a8rmPOp6W7uqrKwo4xXaxqG7nJuU
W4jTBgxpOmSiLS8rv+v9vR6o4lPL91FEk9SoYWmGTq5RJWzt1R8NvoSOyMa3YVlmJ5rY4J0dMSn+
idTplj50TcddaSCfe2tm/6BblcDDzvsN69o0D0U76OOXevZSfZfXlZlHtl8n8BZzsDlSWRCcqO7H
hPIhIqBOFtFfelysmrocNJldox1rylgXnn1PJz09As7aRq5j81eTYMF4bPcmR4kyuwpH4NRyfLfJ
2go0sJpasDV3Tb+z2nS+9AtfTw6FhnBg56nUIMfLYWKNyZvxdn3d9iJys7x/t2lB/+7rPRNRk7r1
VYDVxglTGotwui+FS9ml8LU6Ym0arGgw1yFhIMKAHSZbMWlo9E4qI6yaJelqLg/OMIC8x9/uOA3d
ygWXZluyzL9Drc+0wK/4CkYYCBj+uYGIv6tT6wE1Z0UtSIwnJcMixB7ThcnQdpcLKFKYuIt1sqak
gCkhpYYQYHXrrH4fz1VOPaFLEZA2eusxII/6vl4DB2A6Ty6panJCZ5osUssqcSgKmnwVUd8MERLx
+qoovC3HtQ27/umvV6M/wW/wl2Jqxl+jE07xu32+X6dVJUJP4k23fzBcScijsRpR19nOlRvIIqqM
pLhmwKaFdsa6dT1KN/sbLdS/AziY51no2c+2i/s7UOyRhT9McxXEtlnRSqUX8p5nDeN4s/T//WL+
y0v9tofSkdX3bQHSMTZadsxKY3zQ0soA3qiHQ7VglFi7/tFmPH756yv9J7gDBh+8VM4W+oRr69cF
2K3tQcF7B+wVg7mryrLfaURt/M2a/adXEjkzGzbqRxJSf32VVW9KvyqKIMYhVr/URKeOoY+D7QDq
9rcunT9/MdZpZNrkAv9OEwac6PaQg9/YxdzGQwtJyuR5HyzsTX998f59f+cGAcz4xyv9dvHaeshQ
n/OpQYjNx8xL2qO/ZeeujodyN6VzkWCV7PGvX/TfYbgtAQv1wDldFanTr9fSIV056yoZxAvmP+Ij
vTLO9eus+2gkyd9ZsLbb7rfnCocOZCuwvYuJ+Lc/cGjSVoxeHcRJb9rfVDA6KrYcYT+0M0Gr1ZQ3
j1ljVa+mXI3D3Drm81//rX9ydwKdbnly4NUQor/dN8pNGLtNcGPLVN5zX2Fr9Kx8+kHH/REZdPvj
D/otrei3f/3PQUS/hBf9P0Ycba/89aeYpD/eyf/P8KIN6vvP4UX74VvzNfs/B5m/NW8/Rxhtv/ZH
hJFDGhGni+6RjoMDAqr4nxFGjv0BMQv4JdAiig5rC+L+I8LI+QDZQBsoZVxbtA6NnP/MMDI/IL2g
rhaXA4wLuKDx36QY/Uju+NfNStLZ1oKB/IAoayYHKPRfvxi9MMAcGoXRJ02m8kJqpN5Ei+13BbtR
yXa8mMwjEX7YuYpU3qtP1pDZ8qBE2WKt45CP2pnFLMaQ1epR1+r1TOZPmh7o2DLsPXx9uc8LIeqd
cFZ1bIXZ2zsiLP0gzEtXUxGYEs0MC3BNKIYsvRlGjcQxnDysmWmHJSpKzI71yjLQvcZyoSIJgfr4
PfDH+nnq6px+sqQTznH1EnuOpoHRZAdBlugHexm17jAUpKlEY5Il84NEIXJS4zTOERd/+EROViZo
TfTdu76drTs3JRHvWC9t8V5qS39f6kH5KTDSSW05Q/1ragqPhNZ5KrRrr1HzUelWv2Ue9Mu32mx1
M25Aq77K1sxeBWEi945V1RQIt95qfrQTQ7OifG3WJGpHx34CqJvKyAbjZQ5WWv1umIlbP+upcP1n
ACUDsEXDI7rzjcl6nJqaeTL1PJA7fXUkDvJ6oqdSuHNOUd2ikTBFzKSb3+p1Sl1MGSBDCpfaknyK
2TRb7HxS66+I969rrjVu2IOkYpDo9yztT/T79e/ou/Q80her6PeDt/hkVhUwXWGZDOYmQV3b61pu
SJtRjKM84fEiKUN21VqfcgN6OnRXuZU41lhlSGJyypumm0Y+TtrYu5hsvyKL1qwR71kwm6TZlGzt
F2hAh9dF1/y3xlT2u5s1Yx2ydi/PdqGlL5XO7huWfkOFpdnZrgxnMlnS0KqJQGdVViOhgiC/5pXt
9fa3tOmb+obUHNvYUyeLaCEk5LB4Eogt7FjMjcPRVluALabc/LeEnZRXBuY6inyAkGgVrzrp3nte
Rzenrrn6Bc7mDaCcgU9jFxC0jiuvT7NHgglYhsLcWNQc9h3fs2hyEO3S6VPbTMDp/MWkvYHU9GnO
xxhx7/CKBsOAmx7QPw2169+1GZPv3pqI87szkMaABwetosSqstX3QSRBfqrGIsvexLAIny9BYnmX
MEcDCYoLcHtMICdZWdRqu8m+qWuNFXEkcTKq17lxWUQq0EajykRAwGSTiKgfe2KMyyJNi8NKcdwr
rEn2rQd3QtLpep0RImNk/x0sS9V8VlZ7nJ20ucM1b6Nxg2vgbiq53+Pcs1dBiA4E5q6bG9+K2Zem
LNamwP6ukUPVcZeIzaZT+OaI6Txr3jyDwKtQ2dbwUCrL1kJKQAmNIFrZXyNiFuz+SmatmHcmYK8R
a6me1eHUmvKkhrntWJHcdG+YnZ4fZ62pD3PhdEOcVfp0t7Z98tpl6bCFQgv/utbHBGAuMMRjNdRZ
HZMXWj6mSEhoUjJn7yWt9eC+E5V5q5O4dFVYqxURay3bmLeTyRj6v+3jAQiMRm7wIMmXtnc/84TM
XwiKnN8SZ/H9C58FoIp4Uvd1aM05gVl0qzU3YAZTtnOVyXczbQp1u1Qd2svakIkNNFWWxFwOWMmB
1ZyAsLRa+QbC0JKsTNZtOlxXl06ibCHl+VQlcp5iX8mEu54OqormiImt/3x6/e9E/ymO8Gx3/M9H
+kEuv53l51/4x2HufiCYi1wduHEkOgQS/vMwd40PiJy2JsRNhMaJ/q/D3P8ADbtFEG3qGVR4m4fh
j0BC4wO/QIQ2EDRnLz/k/zeHOWExv0yeHOZY4Cn3YAM0tifV73Zxh0e4WzbkX2SQ9QaPM8trIAJa
u4uG2QWXQJS3fp7I6nhau8yoCF0IijxyVkL20BqJ6UGRbNKHi1FanzF4cJKYAywCIkLtcQFXf1dr
F+CdT5sTVFd3r6p0YyG0WRHsq/XzpdUR/MH5P6X3LYC5F2nNWt5JKZyPhp14ALTz4DzPZQ4I0K1N
q0K/6hQEk73YVVixwvGGV2B7lepBR5Zukb6OuhTXeZZDKo0qMcRexzjQRV5Sjq+kKycqpqVrOxtm
iB0K4tK7vkuo98mkVX5LxwxAf2hTsGmUwwMsoQKe0IYRgEbPGGqWoU5J+3NH3z5oTeNd9mbipHFt
aiKNu6p2gWxsXmxnmC1fUZfu8k9iTOXVJICKQ0p6Fjuc0nq5ywy8+gc3U+Op1n1NxjVWhJthze1q
D6JBVqHZB80Ulp4kg7+WGHxjFgHqnPlcaueiW3WswSkP4WuVZoCkqTN7nwxHJGlkeynqk2Qsg+xC
U4QshtKbCodrr0jCSfMph/LphzE7CKjkIzhR6VxYynko2ym510gBZmZDIO6HXSWMe2Ls0wqSwveu
bN5fimjWc2SUWt76lA6UjYSunvkXOt5SLSy83ifiXUuWhSrnzIQzU4Leu6rWgi/uQJV01LmO+GLM
BLuHVml0E6lBtfPgiJzECV+rpkdVUmwdGva47LtU9kBAGai2KZ1T3lAprFRO5Fkrg+6KJ6FDuKLg
KEFg4xnffc3S6pBoe6hN2RvjyNWGPQHpDrTt5DPtPhLF4IK9A7t0pDVq+k0h7eXdGtv220T+13f4
Yf3GHZa1PySNaXUhMMlUMztUWb8ryypgGrA1wUfWL/mXzFXUfwBVLUBYFGWB2yd0ZDZtlkaL3PiP
hhZGAulBAsLVUVcrtoV8p48Nh48COBNkIQzD50LB7IeuYn5uzSnfGxRT2bueRIWTIwQYiQfxAJeT
ZngN676GMXEJQx++LFpSXYN8V3K3Zt54IfPU40KSAmHvFlx8zsEzp2qFgpTmGpujc2kUVp3sOHO7
R1uvLT9CeCWgvEy3b6I5nxqditSSom6idKe7AdFCceGhdloit6ksI/K11f/SNbSkRYOdG2YYwCe6
17NmSgkOuqobw+hBL/FFVe+C9rDhcgi87GPnViQ/2Po8b4hTBzMurJXalm7ls9gAxu67XjcZMs0q
ec3Hdn3TWj76yNRc91MDD8lnp9vdpyrTOi1s02LSkPEyDELCUTsV9muQ19GSZPOjb05OEanSnK6n
LssI3lgN+ZnSD+tNlfaiYd4gBjSsVcPUua7amydZeGJ0ecE7wfVEbK9tMj4i2/PEhcXjL4PdF/1D
g4jijnvMGrn6XedEK1BvsUtGyL8Izk0jstpy82c/0fOGPCFuXGB43UyJfSX4c9fgdZZowLrAOEm9
U/P1ZOezFwrl+XmUzJMUJ5oktiznHmIqqp0NU5emVtUR2vjBfURWUFpZSAIfoxcITMFDjvx0aMQy
B9hVOl0A10435t5ugM3JydsoveWqUBkREAbZo1+0AoQzTJAY+YeqWqmEWHPdKACoaHu/6dFHFsfe
IvjrI81iW5yX2zm3stIWcdeuo065BUq9BGqXLJ1729Ay8zSQTKCftD6fk9Mga4dE1zV3DWmG9tQv
ZHx7JDARajAY+bgbF6k/eatCnUZ+hqZFjY37G9m3xv2dZVYjr00/XYZnMjdF9a2syi2wlOgT6HI+
V/iC3veXQ5lKuGBysewXjB3+7ci9OIYMbg3fzNk0vmzSsC813/uCDhM+K8jbXJEj69fiUXFtVjyC
fRPsi3705r1m5+4cj0uWXTt6qU4jaojXvKgTGblrUFytBuPhIUGJwA65+FofKdV2X1ORrl8d0q1u
qHkrPncYLi6zzDVeEr7QX41OUQaiRMBCxUMH7l6Vq/fuKSWfLKg9PeTrRqGj1SSyCOWUZFBoMMpD
PIwJEJ5J8MyLNc1Be+nCDBMwudYMvD1OvB0rGOW/Zs8jRypmb0DolqcNOhxrjSmga41oCvR55bx0
i4+5l8sH8H57OVLH7Dy3CkFuVMxyeQLe596byipNw7FP7Sm0lGpIqRE4WvZlPdRr3BIRzN4/rCx/
Rg60z/KWlNnemEyC12mc94Dikl4+g9PZVqSROZSEjiHzIqxWVP2hVFbxlHtq9KPFC0gZEKQzCI4L
louwCJLy4xrg+gh5Hrs7emhWbrO8NT+zdyHuaHmgTBz/ZTXtYeycz27q1N+9NCDQCz1CN+yR0Bef
mradnx0TcWvYJbr7RUCkPhIzBCte23NFnI85UiW2zGL86rVacDGJYHz386W8DXrZ8sCwJ7OJB2ej
CrvMqe4WCh7a+cBpGzT6ZcOi8SyLBLnymIpehqvQgu9lWy/fadAOvht2p/N0qu3r3FrdNqzLYbxx
Gq0+dsnSXo31LF4bv6+y2DJE+5iPDtWA61LofShtw4T9MjrvyDKAka1J/OFjJaDowyGn3n7n6Y0p
Y0T64pgkHhHNxsoyHGX+Ap+On0V/d9W8LvHcwfYfFwfiL7aotL3Q5ykgC7kwzUeyAOzHpi3SYG8S
8LnlJhcJMqi0Y+aaC/9RjEnjRnlQIn7xOtyEEZudvu1902ugN8LaoaxAptSMlpWHWGTXazIIDBmP
Uo4X2F98O8y7qriWdlpN1zXEKlGPsGJPnCh6eVEEpfHseb2pImsek302bmKSWdOFHS+Zb6Y7y6PM
d2/ODS3WTTO4T4KQiPGAMsl+3UwhJPvhZH5cC727Jd8oT6NJ1/QRtq6sPvJQZ/sN7Omdupj0nWl2
+VLJov3sryVLvCe2j87KV5N36fFRR3znPRIMO5InAHkScUv9Q/Y0zpWfRKlkHAuVt8CEJVpZPioK
vUt8Gob7iQqO9bJJc6ffO5YKglPnCcMNBzgV42LME0QtOpKy576e2ts0WNr62HbVDGhjZCO1jiaE
dyJVFg92Y0zRQFERCtak9y5ohprMUBh4C9W60g9pjYVL62Far5HMLVoxxmwEyuAeLjk0zUm3yF3o
koNvTTwbV6De3QrknO6Ru4mGxKnZeGVGqLNQEouJG6IPxpdMwH+Cc0nkHAAJpQfxFoDGWXmuFUfS
ofMi0uyEHKVmWIP7pVlRf1BooR7tos9eWgvaF2SkSQbIbzN7abRFffO9okrjpmR0CknPgnkvWy2/
xKaQ3cl+BG5IlfIe646yy5AzPr3OB3/IQkPvFiBE/L5mqFUzv+13WXBNuxwSgIKvWWNJ7dUiFtw6
FpoFS9VK1Zyo7ETANTmLs5Wy2U/FVLDfK6hUonGdMbmZLJP3oJqE4stpMVIzVJayyiiQGfKd/y3E
v+fzwy39Fcb9IHkQEdX/M7x9/pV/rMTWB/BpQqO2ikdUx5tB+Y+Ifsf/gGaRJwV3Poaj8977B77t
ksOPfpSf3ixpOurdn1biHxYqGCKccbg6/puN2Do7hn+Bt1Gyw8EgD7aAuFlnfoW3U9Mc3AKBLUxg
jhiqM1eYZbK824EIcdfP9r5RdUT26Ekb1XJWL7XbzJdOmij6xcuiSI52YaTPGegjbq18bNawtKvS
hL836n1d19t/3WbsXcGysy+mjGzwTFXaHoGskTPrqeJzoa090FXlSevge2M+hdRm6HOcKKe+XAij
e7NJimcHZSqXobV6GVGz5oDrm1oK04yshSUuCsiwRFKSy+4mWNA/RktHvNKOo2xAxaopvrX5mNLZ
ZK6ij4XLMgS2VHteVPmD/YUhZxaxatfM2EvXLbuLdPQQbaBZqpjBm21PtxOiS0OROku98/0RhYDV
FgE7Op21ZdhWGdo038+eG02pda8Pop4jI5uDOzudk+8oa9KnxFEEplotf07gp9bLINPs3pzN2Qh7
IeudtExmo+kMjuFVam6KxgcyGwdw+9BnuK4iE0GXf9Gl3vw2BEXxAsDofs7zpiOes8hmmmeos+sp
qCJzIwaOmMiE3bA7Y0PxglWZkFtpcq82jK9lXUFgV5TVIzMPIKA+5vKRw2c7SLH0XfdnwNASfvCa
byhiBT+BGCad6kPX6UZ+bDbEMSULlnlnwyGHibbB0AwQ+cZJ2cuZJ7PhEpzga0CY+RnOHIMUaJOh
aXjwz4Bnr03NW3KGQc0zJJpWGzyaKpDS4gya9mcAtT+DqcUZWN0erpucTANwRbII+LpsOCwIcHuc
+DDrCJYfoLaYVG+Q/7EBuL7V5d8Qx+Sv1RngXZac2q7VTTVK284gsHsGhJOqIft/PAPFKzBsj4Rs
A5D5HgEmo+PG/9GcQeZVwMteZgO5qxzHBkdxY0gtP/Gcmb/Xvj1rF53mpVAg/trUd2nVdRrNnVVw
t5xBbgY1SBtbG17nStB7a9iVXly4WIQexCTZx2JEabP5BN3j9F9GSmiLS0xCiGM7Nfkvje0g9vNy
100jw9G6+dgPWvIgaXIWkdRAT5BXVV4bko9Qdfeay3LHBKQxkUU6QbzqmNFwdz0lPQs9vmYEgfZY
edmhYWEuPipTqSujNT0Zs2TBQDEC1iNaUMp3dyggV3Gb6DQcxR0aVCZbfdxMlTYDxkKUb2aXUT4W
RbMnlghkoVkKQ56m1AEz17UW4KisG3uGIHCQ9E1lOn0c24p1MtF6ioabrC0KxK3nldOFneANuvqd
0Wb9QxFQmLTrS9sRF5ozj4/ueYGlKJ4qIkW2W8zUpb1V264b5MRh4e7ks+Bisg3bXjF9Vj9W5DlV
12AFLM7ztkN353Va71tWa6TRq8aksK3cGeA6/93su0+o7MhWpH/Z/ZScV/XecZa3atvfddNKv/XY
675XsytxExN6Zkfmee1vRav0Q3+GA8YNGXCqbhgufSsp30kRbrh6ZxQBQScEDkIh97o/Aw3EpQE6
eBv+4JyhCCv1fDodx6oqLlKm27s+cMv1EBQGvYSWkwNo1GdwoxWD6UdaC+ZBFUiV7Ii+uSzFJk2b
Jq9cEUVvUMm45pW9E2cIZdnQlOAMrKBPrq+dM9xSnaEXVD/MWUGK0ifMyH6pd71deidVysHbZVk7
aTsebhElZ4A6xobvMHrws7499Fq0nCGgBTCoPMNCxZjqx/kHWOQnAEdyw5DKDU2SLbVgLFvDTKfV
hjclU4A2CMADGKo9Q1KzXwNPBWeoitLvpT/4w7CUAJlF/0KULrCW26zvzQZ1WXRVdtF4RsCWMxqm
zyPIGLQEKBlpRCBmuCRBz0DmUmC7fDS+O8qRgBBnrC3h47pDYuV8JmV7YQm1TiQf+xF5DsC0Gb7S
vVpmlyl1WqZH+wzqSfTtD+YZ6tPPsJ/QW/kll66ZbU6H4Et+hgiTM1wY5KRfhBqWL/C6M6S45L1/
gafGADqF6HiezvCjdYYiuw2VZLYFoFRDzYarUZoVJmcIk/C9+tVN+Psuxg3nLI1FZAcNTw7w5xkK
FWdYFN149qgtk/4yudoGCjWMAVCvbubf2YXUQ61euvu0qYkGTsBjoOsm1+GMa+sO3yrGiz+Mbf9j
V35mVzaz2X9mV27fhrdUvi2/DpP8yj+GSfsD9qqtuQlRPpGymx/2j2HSNT/QzYbtNiDb0SXMAJ3C
H8MkDO4HWnFxIjEH/Pg//zlNaqaHyMIlq5//8E+X1oD/ovTpN5EUZ82W2YpUg1YWGht/T6NiDPNN
hURgZ6XVQ2OYktRk1vUO8XD804X5Q1zzcwvNn78S9nMdRy1pFr/NrfZUuoZGMhvmn2W57qTu3CrK
YHftPP6XdZfnP2qjpkzoI/7l9yRfVERSmII/Ss+M26wa84iqwvt+SP7Gv8+H97Ms6sfrkEpjsj+4
RLhvsqWfsksgyHraiIKCaGyTSp0R6jZkzTQuOx9CxinS8uWvr+F2jf41+7s/XhAjPcsJSXA/2LKf
XnAqUjvHGIhYuxmqm6D1weOL4Qr7gL0ngEoL6W7/25BO/xwv9cvLkouM0owML4R7P9aen/9ObJ29
FoxWtkOd5d2iSK6+Nd2S7PBQZEcry/yHae7U9VIu3s4SY3dkMalOeMq96wTEOnYGq4qdrqxfApDV
fZEO6jQh2btd8TtFdj04H7NFDhcBg8nRgC16KKaV7diY0ZjSMpBEax0QW1i3nbjspso/uXNbfqpM
p96h/AQrQ/DTjtFQdiLWpyEBoKvAE5J1EtFgld6nCfPAIbM0YYejGrUbTDL+10RP7M82Hx22rBVl
RD2UM6UxUiwfOSrFm9dW71k5ESduedfT6BWXuRkgte7KwIhXSxRcD88DG3WMqK8t9MXDUB1Zv9yw
FLn2YtiZf+14vdoZ9ST2riv7PJpBcZ8bhtID2on8plQ+7ig8axf2EIgjnZNvetubx6TfSLCeLF+w
ytZ4G8jLfOjYY0Bs8NhJpBLLV1RVBHzryq/2UDbyABTip3BYODQ0V1J/HOQdF7hiQLlxgO9E6PZz
9UUQSBElwu0/ZtgCimiUehlzwg2vUzWW98yz6tHLOuPC3zrBTG11sRw25hfktRqNPnQ+jGBKtMcm
ufaRXCs/1nI6uAbly68poaIhuiTjUbM6djG/TZw8WkRdfHTboTxOdZVc0Eum78y1T+NkCMZTliJG
LqohvRVVn1wYlHOCmPM/HmWta0ZU1FWFfnNx9mVe2C785JxEOblgJ4Q44mGpnd5FRtEoA9Cp9k6i
cLJPKeEKRrj6bMHrVLnIPkq0HqtundBTNm9mOqI3aUVhfuXIZn4r61EeFd0WmALF4ILBDv7RyHNg
+R5t145N0Ijtup0OhMvfYMBZx6hf5bvgEXCq50CycLhg1qFlDca90MXwTer6eFkkqXvh6lzclbi+
fT7CTFMdqsgPanpmr84EPCsq0b/27pReUDNuhbmJzkIGGt0+FukPCCybBjlFvsbWMqnjVojxDJnY
3poEa+6ytCkjUtWTF1+sBbt74b5qdq2f/Dornx19wp7d99Vn0l5RuWMjPRSr/01QVrsXTe69QooB
frpiecyDOr1vJsdF2WIHTwlQACIx1z8w+KWnQGTNlc63b4a8MvQna802O2iXXBtEa6JoX/E6ZJSe
xmWrkvec7sgbWmCKaF288jIg2eNOc8bxlY3OE3c21FC1w5DSjF+1jFyAnbkEdXEUzaK3e1IuEZZu
ja44d5aMHoz7oRyt/pBOZt8f/dmd67tJN4ss7hGA6e9NUKkK0dHmI6Lc0m8OiePnaEsCq22vMrbj
I1UZQfFUloRIh+lS6e8jM6q3X7AXLbs0B96Ler8t8a05WGOhMOfSj5JF2J/XXnNFPIO0eHsMMFLE
WlLaipTDzoNhS/1bXdRHr9ANh7g6m41sCDpbxaDBwJSNw5t9871FPuZTa1NQzizm7ZA22Fe+vyIM
qxa7VqfMUUl7IntremGIsyfIR2t+qyfUGWFvA8JHvTnOXyW52ysqt9F6Rj0TeKfSy8T3uhuXB2Op
M+uxwLkOMI9eDZVsba7ZxaBppR3XHn0Zl1kBqI+c3qruhzT1Qy3HgZrQn6xjAgvJbqCUbhQfHR3h
9JJiZhhG4hOkGJL9NMHaQ5GiemvVKQVq6uGDImTwybM15RiC66L4bmfLGsFmkrHQB10F8unO/GDn
e6GtteLALnkaGoDrUgb6pSZdnhdcjwtt0r4VjoeT0ta6WwG4FemVZMtDTnxsNycHN/9Dye3VCp0+
MaM86rzewZgZwUUWPI5yvBlc95g0td/xWr6+x1Vy6FL3RIA0ntsGfWGDYe7GtJdn9BtRQ8whJ9DO
74dLvBCXbqZd1J13Wc3Vs1L9q9MSUzMny1enN96sqQ8LYR+MYfoILfzk69n0xDl0gDk86i4Mhjvg
q676TbmoBPS+iXgwTSW9me1hNR2AKXd9LnFjQmtiMu7Iwazy4WNblleckqgchu9jaxxay76x7S6u
q+6h7au7xgoaDCT2QbnU9ICkfZY8G8Ka+NnY9twLbwL/L5vRvp6a5Htmq8d8EDeewU0SNLh75XXn
0czZZsHLsNUZBZA84YLraJ+O453fcR9N69GjwDmr0BIsNCatRfZ11gOErKSeBd+wkOLvdQKKtqtn
dlMRVs7EI5N8mrDMK1wvQFV989Fx5k+56x1JgaF2Zo7IT45I0NlVOIFsId6GiXe8Gh+zcrnBcAAf
O/ahthjMm93KT/T7kdQnr/BuxKhqfFDuddqanPuWvHJs33ygOWlHPsShn+ZHfMklNqChver95AgU
xn1k1kdHGvulC+CFquVTAr4S4UE8KSVoYPSr0MQmysNSw8EyBS3goWYfJEbfOJ01N1wAIiJDDViW
/B6nnLMAiw1R61daaHrmAVYbAcIy3GoZS6vh413tLHu4kbl3a002Rp8E6/zHapWUZvdoZCaZn+x8
CmLoCDzPYHa5w2iol80VTGl6IKZ/L9f8Ql/9S2fM3qq2pJdZ7++xTO4WL1vC/8vemSxHjpzZ+l3u
WpBhHhZ3EwjEHJyTSXIDS+aAeXIH4HA8fX8h9TWryquWrPa9VomRQQI+/Oec77i2faLVhjcKEgzK
1XPUhGc9ZM59CUchDpURHfgAvnzZJkGqt71wzF0wGoiNS/hVp/qnS3AzHgiMx0grOcvpRPRY4m/y
Ryt4tIOyv2PeggWUrtWNaYq7vm9Gsq/G9GiOfXSMOu+N2ze/MqnPUVCmu1uqE1nX3ONmHp9mAam8
6wa1a4z0EK22+mYbS34dgjU4TVo9pEV70CYStYsB5VoZ3nEIje4AbOIoMrlsl8D4cNjrDxamwE0T
Wldu0I/toqqDsLMFVb0s3yszjHFU3NV5JN9ybkixEvAPJmnvdaqe2kZW23Eq3sbIlzux5G/a5xMV
HxAv4fIo5+K1s9QTA75zpGSGAt1R3BoRO1W2fWcFxlWh+Ma5z1itG/PnRZt3ljMfnaZ/jBx9mgp5
mS2xLNhriWVGOZ2oBMSvSJ1rEprNRz1kZ98Vh25RqOwwlPSEQdpjQqWtX1WhDoEzPA15+sqY/snx
nLusEpegzh+qaJp3dGLQcLWapJsnHNV6+e7jitDaSNwqPEajOEiFvfVWu87risild8TLr/h3wERV
5S4MizvSlZ/O0hBGLPbziKej0CxBlhF+WO7wlGmqXhAu7hkdJ1judsw6sKbXVQxGbmvlq3HxzfZl
XM3P1iLjBhtrmxtLse3qDu8KR5aTdHTDUZAEbIhWq5eFmWENxCGHLwCRwb+5r9cLfuDLWvKuSyFY
CzsGN0XhOU/BMN5Z/I+MlyYLoiQT3EVgmu975MKxn4JNRJGhIa1j24V9Yoo12DTmrI8EVu3YEPYP
M+SPWKG0Rwa+eKsyvve1axKxmfwT0W1oE7n8Unfuc5tPBmVEMyQ51TYbaXsRljlHFI+eGNb4hjPd
oKSAve+ou5nC+fucdWnczv118pVxgimYrLzaPCrRGyUeH4tot4Es1+cV0XXTO4LULgClWBIS2PUq
snbjXH/1xlnzI9W7bqxrU7PfBL7F77ZvvNiwyRa7q+wwbMvyhz0Hn7Ac9/j5z1p0324h0WSx03uW
qQRgdrWps3rc9aCVN4NvrbsyZ2ov/uFvyOZnpBQ2l94/8v35Kn57Vxb9z3qRZyKOOTvNomNzcAqm
uZgk7azKz0vkcn4riZx6Db3Go13LczpLd4c52TiusBmYk1tdS5q/avfd6pcmKeW+5MyaDXDAHYSc
jkzAOvVEK2ds5s5UsGT2bWLXw7CnPM9rGTSXmKSlubyutV5OzHi979AwqpcqEndSlkA8sSc+rzBC
ULCMdqvy1L40FS0/hNN9rBmEhpm3cT6GJ6g+WwaiWWw3OaXHThc+F7bJCSDjznd7F3nqMgbRzFi6
n9aSrxcDlMsr8+oI2wUR11E5wCH9puy3uiCNGRLUipKQDuUYuE/+hJbvf6vMejkI17muTprvFIzZ
u1rbxU9CFsG4hcSAQ5qe6ZiZv8f2wLGakHNagQIboiOoLvRgLEz6WEz4yTblYof7tW25NGVWY1/I
aJSnEd0ldtUwbNtiXB/S0J93vvKWO1F14/M4Su+eVElzFVX03q1wuAosZD/T2rLSTVrQdIVk48dZ
xTPaRWN3EayCexdT16UXlf8sdFsmpjN5d2NrMPKz6wWisRi2PYJLnJrefI+P03/VM80W1D1NXKJ0
L6++moOzLCw5IXbI9LGPKCKqrM6IybLzOs3D9LXQuX1GGrIeGQ70JckKp7qCYiteoEJw/E1NUw1x
5aXVjic2+I7VCmoHG+jXhafwVxBMIplLZX8CU6gvZrUSwvd1f84bUTD99UrOFhFtwDl5HQV8y+Pd
P1VKZXs7m4PD4Kbj1UsxiNeF+XOC5bHDRztu3TQPX0pKC++HyBqe1WobWy0Vx7PGOubU9m2qOfwx
CwsLIQvJSdJgWCHLYK03+04jiK7Tk6DImqlGUNK8KUt7aLfk2azihH3UADoAeo1Tk/1Qmzy3+mI2
NqHGX62kiLBLQo/H4SHIba2nq+kOhaW2A6JiuQ2aka7pcaPxgjkJzXOliGtFDCZZ6qDumHgZ1lUK
L3Uf/Cq0vo5ug9/25vpjdOx22VPj6ovluSyuxOaPZp7N+IaLrtqj5CEgaWiF44qlxE0VsRfatROf
fz0H0dwhKy/snWXVw6UPbdz6RXhDucxm0ulhSjzYWYk1NOmevi1vB3JcHeaJtDVJ20Q4eoj5GVtY
OS2OqjZgBFO6MSSpccucMLw4lhtu6CV5GBSnJWuJ8H7paNl3bPxrXJY2tegBf66qn4nr18sJY1i/
58r/rGcKnfkDh8dUF3R0j0NSjiq7lnJ5d8P1p18sJa4q6C2zMxrJbOTOKccuAjz0KUSyqKBHnDI6
/+KoQ3RaMj1uSRN5u2UReTL303QasWBf+zFUtNSv9TnHfn0qSoREQzvOWxr53xfe530G1mzr4nvc
YcmiQT6ddNK17gutuodAe3KHG4yO8tFGjuuXiObFMfXPo4164HkGtRU0hu7SvhXHsfMI24AnZa+E
WnOHFuwTedgtI7C3oEfb8Lz1MxI5Tx6SINAgx99pa+DF0jaU4Sb3Hz3XPQvQCzRjrRf+PV7sQcUi
VF2Vw6aLoD72oXlciy648CpDnhT0lBiYyjHd5e696Ps7mNHRMffNcZe5S3QaIgXTiyFW+VV2DRZN
CePkOIn6s4dQs/VrWA+47edEhlW3XzTZNVdmpLBMp9kWSn4r9NrSx9J2cVeExi5PMzArpMTvh256
QoP1t4HIXmcTc0qgVZWIQX8QXwLkaM4IVnYXHXjfiXssPsrLELFbz+auaxhDzK3lvOmmHXbpnAtq
2KloV6Fzx6hTo1tTFs+tstlyxZjOXoUp0JGVwZEIuW6HY2jTceKIG4sHMzOrFMsqzAB6r9IzF7Vv
pl39En57zkOWZrU29V1JHda1iNL70MNV5wl7fncwWh4jjUt+080OVjg7HTaDNbVfvJlVsG6yx340
i0totCxqqxPtZrPMD9g+zHeLhfnYV6bYju0QXFniy9gb6AfiGlMnbASAMMKgjpeysBMtAu9oSm9K
atta3lbGq4mkYO7CHLy5LxelueiU7aeRwvbCNephc4i88t0b2yrpQys9pnz5RCIDJoM9umrDCD89
Tij+Jxty6s4Uo/kU9V558/vj88xoDfoSUnsdoy75gBba6bltDefMXbxPbtXvX+H4qNiCHY7Pto2O
RgqDZ+OuJYNN0Clcjsqoh8nUhOkd2AIL9/3wqqdqPeq0cuKZXFbsOaLf2rbdoPTX3+zCYh+GHgby
a3hdXefOynrzHhgM1ZBBxKksGNrylp5UMCUqHQWvdmnUcEbtbL9EwjiRGK03K75hhhDdlwqTP7ZQ
q0u7PIhTur05LGK9VQQvtnpxwo3lrW88DuVBihUFVJU2vswuIuI1cwSFW8TpZuZJcTkoS+ujAcdw
cEaLobODJYD36cFfZgn7ugl3U8W8viSlGUdh7z/M5IrvXOHciR6W0mbFUQd8x/SPhDe/jLX1xQpx
7so25yLfeZz/9OBt0lawSvBIhIJUnkP20Rn91+HmvG5dwnbNulu5JaqKivupTdylfw/K8FCmzoOj
w49mmT85Snkccct5P6hwpC9n+eH2q7srXdkkqRtw7ZDyM8+oCqp6fRwKg0veYI5HSyjvgXdOXNeu
Gi+CLf7QlJbc9kWtD/mQLYnfO9UuKwLDfKjsrjoRa716hf7qDPqbgWeNG5vSz+1qyidXMeCgwCLT
MeEyP7FH+74Ha46hboHw0ChL0fapzpNNs1oLiO0r9TfLV8/puUc5oXHtJg7PdeHiyCQzkYWQwSCQ
Pftz+AqT+Iz/oN7VTQXWxmOHExk+xGV4p4Vq2Nqp2vczxLYgP3Bo2DLQvejADT8GzT5a5SYo1vYw
B9OzEtjxl3ALEuvJ74n9MYHfeSWjkMLsruGKKREZmXA6DBqCoMUjudotA/Ct4P/UeTyL5TQcVVsc
g8W7C4roLRLmuSSv07s26cHylA3uIVybl8U1qYPBqW8W02HqWC+j4lEa08uc97f+5Fh04YGZ6i5f
8AAxDoma+ZTJYlvncMBS6+eIQCDB+2tfPrTQyD8AXWwFRtPaYrNde0wZg0F7rIAvrdevZdAcVmg8
Xu7F9XxLpgYYuoyzGHh72+jsBNauSWcVM3XYLcZCfkY+UA+7i7zmtcf8nBfinWa+jWQao25XmzU7
gQHBsNXvKsvcuVjj3+fG34kK0PEgN72wybaQ8DrpyP+SYkaipyup3YmnaN1G1bDTFQ7RMk9B8Bux
b7O/4b2iZC/dZM2PxumHu6WJ5EHZ3ZZd44T3pH9TjnNqPLHPZ3V0c3b1Il2OWeZs845uFJd2H4a7
l7Fr91xMeVZT59KO6sjAIF5y+Db8S6use+9LsYUkFLN/bJu2f0ANfQsMlsEwY9MGPN547VMrGSBh
0Ga0Qpc5SDha2ixUAYs/xhSXgX9ZArnP/Tlm5vHgOL0TZ8R18T4nwRjujKhqL/wqr5GXvozgJSv7
u6PsiyyK3VJUD65yz/Q9V9SuYFdJ6wcdYrNZF34I02cuO5E976Ysu2RRh9BUNM+pOVxrzfSLHd0Z
7e06NPN28c1+0yrnMcvxyKzRh26MuObly9g8mI8ah8UuqbVYbcy9ywU39lWGPetFeDWm/lzLYUtW
PfGN7timXPsn3rFoQfjb9GqCQtc1j32dXZy5/FByetBZWyAhjCe7XOMcts0Tg3XNMaDeduk0Jr5H
q9mEiccwbgNMQfSnm5dHp7IZa2MYIAJbPrDhP9b+eKXrdreaFQMEm9Ea376aFw770Xie2/xpKPpp
I4L53NcyyScGsTWOmSKnhNG1aBCkAlOqCPN7lj8Q8Lq4TlNTC6CesMM+5zVY3tI+g5Gf49aRKpkc
UQPGYTVNDcJYeedMu7EwD0WecvfkueJum/il++GEachEYnrv3OlVuCydGHLXbQUWzbWhZ2e1+GEq
wtzR9GvJlyNsk6PbRdulLd7nPHhEMfoC5RqUnJ4+amc+r1UYHdEiXlxWrR5tEI3zOkb5p571KZ+j
XVr6DzoqD1mYslwi9lhFhC06jXaBJZ6Ux1DBVlERW8VyHlzr6FXNLSz+JVyNe2rgJVnCldxC5j5P
RSvjVIwx1vOrmpufZedslsHe94txH/n5twhHVszcBbYbF7/bVa7jqyuju+dusnXM6uzV+TmNlqfK
H54mmqbi3JOntpd37H8fXRG5MXjxL3WWL/vGHjk/BWGSoQqSoG7vA1FdhD1V+9RYv6Jgb1SznMmd
39c5VtBxTc1LuJrFs5VxDzemEu7Yiiqnwo5MsJ7t6XktmpeqVEucp4xJKtPIQBBy0zrm4ACOQQRp
yDIrfVGWiRsoWu96AXYzlLwXvB/1Ueoh2GeLG97VrCGHcQisL/qmC5pZzoTeCke9CewxOtYLOTh7
ahn4hKIFz8dx9s0odbny0EXruQApccUPNcbVKOth1w1GnlhC3I5Aob9DSEZEHurqUI11/tysaflZ
OXb5UOuBqU8V6YEMSWpuKUu3n2ZdeA9OkJt8GXhnhyatzJ8z7F8gaJaaWIhS3OZZutJTa+afdb6k
4pAWVA8Cyc2md0iJ8HJd1akHa5hgvixROLFZ2dAE+dmfU53acdq04nFAPTx0lR08O0W0foUrEN73
zRzeGRFlaDFzI5FERbZu5eyaSS6AkDM6dN5TIzc/FJPkA44qfFVenfY7n9RqXCLD1QA0b5Upwdjs
0qBQT9TqGskNQpGkPSkisp5z0sqs+BYNgcPEYp22/jICROx6h/O4ZvUpR5zC0+LskBNwAXdp9OSl
dY3GLLk31hwuYHQZtrOzmJKwsM/qShSluIba8/kbwTp4rdt0iVNu7qfZU+G3vInYn22moFk1uZsw
nOatcuvlCwlYXI2Y72icltsOWydhG8UGAN2gP0i7nU7hxJ1IFfIHsICPYPTG+4LpQWJhqH+ZGtec
Nm4n50u0VN1Rr1P1LDwGq70qGMowV93CxbHioPPauEJKMTEa8puoM0RJBqi0kH1S8EhcN48idVwM
We97ilQ2o7kGuyAc+vPQiZYXiKVtyMyt21l3HTP33cLY7Sky1+pcgCDFmPCINOQ80drDOXgQ/Ocm
rp7tErZtMnPa/rrIZT3WDjQlW46tBDfG/u9l8BxVoedkZIS6pSBo3M7giR8GrMLXtAuMO93lWFqD
+UYJ8AqQnBj26ntbKySz1s3OrlgUe4dKb7sJjouNIod6V5B5gQFolecU1OEjxbQfg7CHHfMfSbuq
X0N2XiOyTx7YObNjY6cPc7wz56AreAIkYlMF5eI0eVX0DKo/wiQ3dfLHagHIvaVNmt0QqOk+7M2G
65oPqm5a7Wk/q4hgFLVQC1f8wN2vrhQjxwJMfBsgKCw0uJPdayogk8swG09u1ddkpoYVoJ8PS3Pe
NctSHiYE0JtduUw5+9vCfcHhRzWptzgkSyKTCQBZtugeHAoR2l4bmhPjqO+WakLVwg37ZkmrOVRz
kVOmSnRlGUfvSoCm42ca/l2fUqPmkbbjd6obMhxlZ2/+trY4dvrJYpQQ2ZogZpiZdsp6nXKV6OrU
eov80s/fIECB0ltASHAL9hfTOf5tzK3BGpAik2zGYIW8QV842tg4mHf+EMhx/7cKTp30ocwwF4vQ
s/KCz4o1z/gSl73OX7PU4U78D6/Q/7rz/uTOwyH1b9x5P8X0Z2ce//l/O/P88O8EKWDJE5Vw6Uq7
VeD8tzMvhHyAI5RuZS+kEtiysbL9P2ee+Xc8eYHFaTOgudXFW8b/KLtpzP/v/zGs8O+Oh+8Mbx59
Tfwlo79izbu5x/7guvpHVQZ6O1leEqRwkX7jGOWwfo2Mqr9kMMn795237sF7pv+hkuHPgIV/NiTc
eq9Q/EOqpn8vNRKoX0RCM9RG0T9B7dn3UfGNoOTVZfRJG/L8YDjdrz/8Ff6FFfA3G9s/S0C8G98e
XzG4CPARf/STtWFPZC6XxlalGgipkRpPWTilF8Cl3xZC1telJSPy7z/zN/vhPz4zxNoByQLeBaD3
P38mcKdMs1sYjMSLr1aUj0BosnUD46L+54sHyyv72f2Lb/evfqNM8nwTNgVYOP/mGvyDSc/qvCLI
wpFx9CLVa9eaYMsyswaAwL1Et6l1cEw17hiD1ce/+B35PBsyBwUrDsc+83c/4lo6XuXaA/P2cEYl
cUfruenooNtWKTjb//Ab/f+eT94dKmpMC4clLXnmb9/Tg82QScsVCZQwrs+FZAG3uMD/++/0Lz+F
Twows2F7NH9Dv4060LjmfZFMUCWuYcu+TpS7T/7ap8B2tGFp86Z5BI8D67dPcdoeklKRiqTGf/QQ
zbaxsy2//Q+/sd+fwdunECoDWUKXGwvPb5/SY8qWbZ3JZBpvQO/GUs8dpO5TP1jp/i9/oYCPsVyK
OigqAMPyp4ewcrAZEHyENsrdPga+DQO+mYN/xgn/x0f99z8OXyhEOrX5A3uhR4Pvnz9F6KWewoJC
p14x6DA4022UXrO//sfBdWrioOaEAPTw9mv9wwtVC0y2dj/IRHGq38gGh1wzocD8td8YCwNrPUsg
gDqHQ+ZvC4T2SpfMRElsfeCeB39tIUc/GoP7H5aH22vxx2UdECVNALfFwTaJov7eecwfQcxTNJgk
peWSEJqTB9swq/fMDZlmh+CiH/79F7NudUF/+sSIp4BpGTsTzxzNeX/+/eVN107zjOWSZA+FSYPD
jccyqp1vm+XJ9ftvmdtE+5WDTKK5SZ5tty4u8HH1f/jmsHtuD8Qf/ylUTPG8sDuSkOQU/HvPhnSD
dQ7o2klUZrtB3Mlupu15XgMG62XT95jjeityti5GT3unKhE1r7czOxz+dMo013yV/dQmgacTmvMi
r8NCbu+NzIs7PjAtDptTBAOeqZXTCJb3iSRvAdvFFk/gTMtiS3hSZVx53FUc6lL1D9Kq1LxrVS8u
Zjc3JLQp84ZdZ/fVCzgitznkvsT6U2SYS+JFF2G+ZYhmj+hXE9WMJqEkLgiggK2tVIq2gVSUazKP
6eq+ZdYgl36T+5DLTQaLFZMC2mzOsoJGTLuVAm7OfW2OmdMpzve6X/WdVTHONc6gvcbwAkUIqH5G
Uf2lKzrCTRRhEASTntl9CcOoILxjyj6JWi+FA4Q3/Fy2WpTbChj9iyoCfJkqzfQlHR2z/9GGTRNs
uJbyyvpVEYDPZXxsxutkdXLHWIHCgq4eG5Ldi2/YiaOm4KsMBG402x5FmCALmMgwVs4o3sOT+EB0
1O/iQBju2WWnA+fGRazcmsBBd50hCQm1GSj1bRMN5HScwgZ6IPEBelvCBitQNLkET2YTEKaSy+2n
mNUSigQyg/5lrIIZi+kW6D2zTOX3chwUgcQmn7LEM5fsI7dk9ISf1PmgNCwAzl/qeSalWNUI2q4y
1d6sbLAORWkpLEB9r95l1i+/VrdlZyb8/zYNrvhWQCNJt02hmJym5CslkfPFf3MBaODBTiMXGpAr
g4svbtMAZgvGPVTW/nuFKSs/lJCL190IiqeOOwQMsE1lKU8Zlx6utHTbdZu047HG/pXLnaM7gj2Y
OjvY6oF5JwZfvMoWONfemf0MV7AoehMNKY32KDe+szHtnhqAlJ3C2/TLXFTbecybvVGVwceYFf0b
wR//q3J60BEP4Qxav3uMzFSu1ymyumlKxsBu9wWCPnGh3I6e+JPZLiNyBeCn4likNm20RK8+7dwq
gTF+w4QrRpLn0MDUsheBjyBYiQrXQEEJXhvblUf5R0rxL8pG5gX3bpUyBqlBmxgbVxN2vGR5VmLj
EuDT0/cqXMV9li2KmJyb+T9Wu+5f+nHBoS7XkeBYGKnldqcd5g9DTR5IhR5nGshK6OyA4Zl3Mmpo
n3PFNAf+QNrfd50NC6gfLVRIGwc0NlQrn1+CqWQQIcIyeqnILHvHxZmqu1w07szsxXWGXV23dPo6
KnTfjXWG2mSNi2WeMVsvsASEbztJaoylH0/ANBhat7l3tZvG+hkU9FyR+wzSk/KpvoqjnCDLzrPE
iEAVISajywpfZtehtCwjDot1ouYitQK1A7OVYpK3AVP6bTszZMgNRh0mrqhzULFeIcZiPksiSicw
GBrMU3A+gZeOJ5j9v5RL722MMbPA5dF60YxXGKPsPCO9nuC0dTyUyqBauqPS4YeOwkEJ5mCme/X6
Pv/s2Mr0ph1xqlB0sHg/J3duXh2B7LsXk+2+69DNP3DWFq+rNTrv9bowoEuznlyDzhq/3MIgXJ4h
eyIBDeh32BVvRlXiAZwtzKKr28TTmeFtNK0u77Vy9KfSQ/eE26YsmVim40AIcAlmDBUrcQBgMMQX
nc5OX0wnKuwLkBM9xz31NvQduoH5vXPRHpMpa3h5at4KhWPWgxDmF9L/xQWtxrwrEOwOqQsHlGKR
LBiOeFKdwwyUi+WiyYevNZGNHBcnA06S5W73UxSTwai3Di28xJH17oGbf7ulPqK45ITRbyqDdmXm
IQWdIaWreRsDp3LzY9jP7p5nOXCB1QzLt9VU0iJXwTSHKcI0y/PkmPopBG/9K2rhSbIUcwpAaChW
Y4vTqP/0WAN+GGVlyA3pZP/RHmDPQ3K5UZKyCFV6M7MHJYSLJfpGN+cPkWVDz0oXsimbDp8aHciz
k39OozRuBP0CYT0V06QSo4ws/L0wkp9TnvkMK6htzPtCkMjeTE43NeceTtd9xagOm7Hjd9Bt8nqq
kzQXwy8rL5x567lZh200KDDOLMUAQRK47qPjkeupgX9+H5cZkolxa7fA2hDqDeXf4hsYeAF8ZCqN
lxvV5W3JpxEgZwoIetPYvfMjYw/Sx9rUpEbKtOlnRjYNSQ7t9pZg6m+i21iMAuWpylZXbGiTKR/m
uq2wS5ST9WhC9es35OeMAYCuPaqbY69/IsWLgGWbuefGKW1ivyKoWnpTy85tYc0Y+iInZw6olNXd
oz1CDQK8F1k5TkVfewffzfuvYYH/YLMIC6DIQOfJaw0jBC046BC5cu3oX0ywHG87tVMnLm6L0eNg
EAPPwPx5TrT1hQn3wKcpazhLbi5PYZ3zamvhBycLN3G/wb/b3lsj9Q3EdZoaG+mEgawZa8e/DrUT
3JzvkG2ApFjzGXgehkjATin1Lw1u4WKczKsIAgKlQ5XKL6w5oFTY2KO7EkaviW1z9n8Opq2o6Bby
p++sEERqXZd6j5lxep7xwQSbvB5zDOZRviBCEKSINtikjA/hNuvbZAbYsbQ7yafUKbCdDwutICsq
+gerRc1UdWafan3Lxm/OSvdBR4h5Gxu7FJPa6eh+Be5mf19hTRwmhMM27ivbfu2wghbxKgrjHqsV
RrigcHJsyIO85xhgfrpoTcOm4WejHNs8DqiArvlpSdd66Itx+MnZzkVCzrzxCxU4NZC81JRXO+ul
SMYwTNctHSJMGwcsBzBmU+PFaCx8XxEC5GUSwVrHUGvmz7UJ1bCdbMVLhne1OhKaD0v8xiMHvyqk
CWYcGXFyJramY0u2JGW3TasnLpjkz/yyd58RlnwaiymUAOknTBA0oW+AbnGhZrbbvifQtKFTHUKw
r6LyKEVugqmUzDc24YLFCahjGD7UAStczCnL75PVjaqXkiEwsTWyVp+Nbd3s1qkkq6iG1bjZTpC3
cqFWBuZlCZzKdnRrblewwF/GoQmvwkXC2A/GkNaJ20iLefiaUktWNrisDwbnhiLhTyWxjyMZ+1Ad
JI1J6QwEloNs3y6JO0eMf8c8JIyQVbJotl6HKzIh/zF5iZh8jCDejQ64iUbhDhw8jBC7bi6XV4iK
/WjjqkwHnJCVXVGd2UWESGlwar33MRzN+3Ht0LxCVXIQI9nHC8Bv3/g0zR6fEGzN5gtz5Ag0hWU1
iF+EgLamb88PQZNh2KOMh2Pc3FbdTty6rRKRFnW5a/Ml73Y4CDPUwKECHsm9iYo5Fc1I/yAM7K0T
WuL7gGjJmkGTIP5cTxvsqApYNbt7VHDD6qPmxxDM1JvMvev+6FBaoOEOCKWbDsMee7GviPX5gQFD
jXhgZe3c0cEkp1dJs5KTMbLdVcMQPHGem0jSDW3xZeZ2MCRdeKsn7JoU9mK2aMSstWq/CzkLOuZM
8gYEXJA4PUALP8FgtfdzJ+Sb6YjlC7+15id66mCjLiMyAVTJ+8+Vrr4nTOqpH6d5zjm4qNvoA9XC
7jZSC0neVDvRHbcfc4wxwTKMV0Vpz0D+FoAOtrvAfkidEeEQ0kP7ZZ5182IGzN2QzYfgNW3C+sdC
bsLHp50NR9q4WIQrZ/TqY4YtjWWzVnyPgrXpak+CmJ+bV8FzTxDC2uAuxbntGUWNU6tI2w9LuIq4
GoEKAMioMeFGWnX0SWGXM8VRfTPmdOW0fOH9osq+NNrlV06Hu7evolV+851ahbHD7Y0ltgJKshsG
VV4cEdyyHdWiyS6g/n3rJxXOOLzK6Z2kl3gLKAEDULba+ke2mP0Y5y0RgtaqiBc5tn7xyl65Gyqr
7O48jnAFk3bOwh9hNTQnx11XyW5kTx+Tp1uPVS1LL4as6vtMe86LG/XqPie6ifE3KIeHHK0EEB4W
K87V3EMPuQviDWVhoadtlh04OdEtX/MuSsnxtbT9YDvHjb7pZ+l8n3gSuI0UdmhuAnCL34qsMu6N
rp5/4BIkxDFOLQfauSFKBpK29JJmLNDuWyXUi26n4GUub29mUxr5r5Dr6vNiTXV+khoyF0dx5XJ1
icgwbvXYNVimLPRGyht1+1i6JjTNIOwWoFyZUmXcKHyDFPu1n1WocZjSTYlZsvQ6jIuVqYXeWARH
YLu2aavj3Aja715FDBU6hgg5MfmjiXg4ZZxDPBKS39IA+AcOuCx6c4wC2w1ZAO0meGwDhJrKhh+T
Fj1mExVwiCjpUDr7YTsXG+qmwu+qRl6iQ84S3Net2jx5PQa3LYmW7s2rVa7PZR+65D2IpdhJNd+K
q8RMBGfj92MLjzAMrS/9WvuPAON0zfeQotp24r/YO6/l2JEsy34R2gA45CsQgiGogpovMPKShNYa
Xz8L7JkeMniHYbeex6ysKrNSeLjD5Tlnry2kpwKe37tN/TqXwTxuLzlRhmLFRp1eBmU1Pk1w9O5M
atuB4KRD+OFVZVUsuyFr/oim8d/bbohrhmHKmgWO1SHOmEZffowMKZX2nWFSpOkZHJmVqt30IGMD
t8py/wzunRK4ljl2z6ZhBw8tXBesLSufKHud2QECN6sxVHYdUssro4WXtvAiW+wbUJPk4rhuk4Ef
S0AT5PTsftsUSjFQw+6bHA+hzh3BzgxCFlUDD3lpcLiPS6oLgSwmOeVWrN0WlqP66clYjXV3Q5xz
dmr8dG3sB/JWC1EWyO87r9ZZyJ8uj9Wn46M5zO6P8acTJHwLXCGRW0EGyWezSJMXzrU8G0hKUhHV
LtUp+EqCOp5q5rxPtYv66T3ZhSlw0LKbPSn1aoqevRKesRbVJeBQo8WHpVbxgluAqcHXkureLlnm
n36XLS8YftanDybgfn8s9qFdi3OQ+96dFnl9Jm4bpfQM9c70ydgu+razK+QI7WBRFz41+LleE4Og
mNmOMgqxTP7qgznbeuLEgvhOkjH7BD8Auh4KWO3vYYrMNlyf3qDhbBMqfzqGDgGyAsp5LEKbxaer
qBbNDqOG0UizO1SA82gKRf+PgY434QCmxBMoR4RPaRhk/LfdzZgS1K+4dlGCfS/Js7elOludQr3U
bqI6xf6qMeaFKg84yA1xUNnEBTFL7fB/+1BtSX1rooyDTh0xukP6M9SU/tQ89SGZRHivDuZsnZAo
1BC6KlV9tpsacX/ViOCqkRRImUUaVFQ9CCN2fMSDwRqNlfY4tBKGg/JgJojGc6LFLmjpWcJYjQFc
hhFdEhGbNsk2vpkY5aMStZaMg2um47BKzTo7YE32Cp2awpdy1ArgEn4NWCqwd2iqHFJzVps9W0sC
sUTwJvSsaJ9GmUeCdwIHY23w4evQCOmffmBWG8z1vZjLJCr6BJ9S+4RTz80/TcbKKLC2fdHb1e0Q
wq6/iEjfWwsdsSZRTYpQ6mbrTZbe3lZBj+cXgbwBUdsUEwF0CrvRWhRl9uTtigHBLMCBtKvChQzC
TL+wk4lJ6WCxaXgeKiStkO6rBon3tYAK3T9DDjKSC7/om85b9SqGBWssK22uBLKvylAVyeeWuNLF
+PCyAgIbdzey+lN4TUmBBUY4aUx71ZpC4WHZjLZNHqoBXsQBKWmFXKZ7Bbow0DCqhKHrLqiapibQ
MQB/EtlQawJaeJm2gNV8V5eJK/zBvNTGFJlUU8VgyQC6xcrSpgKvu1YMs8YnlqpgZSemnHPUJMk7
asD6vMv8OlN4cfXIcgI10qb12GLYsBwoucVhAfc4LGxDzeTFTQcyIjRhGY4IbvFVi/U79sAIqqM0
aWODHCFugw4DtIINVGG8Yz19s/oO42rZH6muIgeRp+9pN81+ssTOMqDOmWknO1ktIxSytZ+TL4pq
xuBPaNboQDO5g9TMhA6Hcj9Yftnf6hTbGi0hNOL+V22mySaBMjXRUcLgjI2WGxCw1MZOL2lZeMNh
Vcf3eKDAC44DYwogqetldDfiBJ+vPVFa5S6udD08DFSHMxLGIGDCoWmwdgNlmCjaMDWrU4RFIK00
jNTlXMWnUdVyQywotsozzylLhJNn1ABIYhOTWlFdPbVT9TGFAXYgxZMLdTnUwk5C1M5VFA+bUakH
ZVo2VEf41hqhUCN1lINh/UusOBYIKIkh80qielzIdQNplSoPdlhnKIqk2vcmCCtuxBKFsTFa9aCt
p6VhpmSh/ztF9f+rBr5UDagauZ3/d9XA/Xv2PrXvyTcDpM9/5v9Afez/smTDmD0JeGarWCD9T+mA
Kf5LaCY+BWSRPlNi/KX/XTqg6P9lmCr/HoyTSJaiFPqfwgEZEhDJOooKIJ6S6MdF4F8KB+b6hC9Z
Fl3HVxbdmkqmUYdXST3n94SPDIQ85bDxFveXhGGct+fQuQqdS9+5CJyLq/f13fbj8W1782WQrv47
ifOV76N9z+38bHXO+n9J002p5+lp13uL59K5v86dW2LnziN/8vq+p2Zm/vP39fLp4eVid3+xf7n7
uLnbvV33zqnfcaLzR5lPRFqDNMV0Ps/vFfm1Cq5/76f9PYH3s59HiUKV4Ieqz/3Mncf769TJnef7
x/vd6zvFTM4j/3lOncm5fb08bC6fbze+szk4V5vDYbO/OBz27sVyvz5s1ofDdv6j5Xa73D3fXOzd
7c3Wfbq5cG9udpfX7vZjd3OxvV7sdh8nfr8+p/v+bw7ux+8/zkJbBiVhEu5xi/Pn88fr7dn58+Xz
7vFxvb7dnT/6znJ/2C/X2/3ycLg8XK4u55+4vb653t0sL7Ynkvv2PFa//ZY5dfllzpDSiouaGkzG
8nWeNozl6+vt+5Xv3OJXyzAe3m9DxpKCZv4QJqJzWL/fvjO8t8M8mx/4Ox8K5+opcD5eni4+3p5e
rgNn+3LN7Hq6+mB2Xd983H+85Q5iPmblxz1xJ+fxer9/ennbfdwEzvXbifH9NMP7rU9H6VYMEVS8
JOnTYnW+ODtfzP+7cpzlZrVau47rLF3+xDlbnC1+n5hzxdKvgym+Dybs1NnHcyCT9TkNr98+dq+X
eLA6r4d33zlcMFaZs3/a3r9cvVyc+JLzqvqt03OlwJcP2fQadZwjnZaMs9J4COVnP77iBjzrup1c
vv+9qxRS/WwOX1jDhF+mCOvY402PcU/248hbTEV5Hvb7thZnxPqQT36UJv7JIn6ehpdQEjz1D1r3
oGl4LmlbaXoZ47ueYtT21hfhxe+/6q/7LkotXZvLPGRA+98HIU6mjNhKMM/m29ec3e8QOq+vVy/7
q5enq4u3G9m5fzu1nD9LU45H/mujR9NtIoSPmphGa5n4gf5gEveJKb4fbyxC1fht4d+2U5oT6LMf
R4whTIoYbIXyOI6040T+KKktOekS5H7J3Q4ENkkKK+19Ag/d9Of3cT1uyyTTgI25KTgjVeyKjuZW
1fVNlTdgpoLJ7M7rfhQvndarB5ye0xO1En9tylA0zmdZJYh/tLfnoQhlm+qpRVI2040++U3kjhJV
wQZ+cHe/d2v+2V8/3NwtXaZUy7Qtqmhm0ODXJWPmJBY04vsLdNz6pV3r3hLLreTEpPxbKwbrBJcL
wcVCPtoUugoUhlBkk2LYdlp7RDbXmTnZi9/78mMWzp2hkNLUNEOmukMcdabQQzBrmJASbRiMVaAJ
8dBPic+NHsL/NkwrtcCVuYkWZWzBFKMy5E+UUYbr/P47/tpbINwWlXCI/o2j3pptQJFFjgIERpKx
CCjkcnpSzO4/tmLJVIZSO0poANM+++imU+tBhfFcy3ugrsI12W1iOMBp/6mEay6t0jTZplhMWDrF
mcrRwvZ5zfeBYYJHKUH7V5BTsR2x/RNf7seMpxWF6vK5EmkufDq6Lhk10nGdZ8kCfJq9DUrFdlsC
BwuFV8aJjzMTLb/P+KO2jlaXbSe8Ey3aokLFwR7hkFomyeDmrG29TWTWy0RKH3KrgXtnuv5UnDHP
llJprJShPVOQqiMpX+rD9CIMbUH8FFFnhxmAUO6G6F83gvmnChnMIrdpkEJHP1XGlJCqIX6qyKJ8
1VjiUVgBb/sIDsi/TiZa0vjUgqVD/e3RZKLIJ01EDhLaEynV47omkysQ5okpe3xpnScTk5UHAX0B
TDkvnC/nc+4hjh9KbViEVmeioQr7VdJ36oVBio/YKQrU33v141tDJuWNIwuY9zLOvdrRSgwbiXI+
pRoXyr660i/b++y8erTfNOTqTvNQ7aL78Wq6CF6mj/DK3npLLBFOXEnU4/vQ8U846nM/lAn1YvyE
/F7cyAfKVC7yD2Ptb8V1T1nUlYVe+06+ilBtbOozcUm0/8Tmezzqx7/gaFfsAgFrY2ae+2UECj47
q3xtper9Ngdj8fuAz535epoAABMCuqpNTTs3j+PyRQnXSLmpm36hdGRLFCpubio/kx9PtPKXZpC6
s0gFM5Wd/mhM/UJ4SmHi36IF6QaRTL8YO+XRolrICUjuZxUR6xhywx2hrvUAbrO178wUrFLh4Zph
TY4J6MouH6d+1epYswS7pOrPUq1epNK5Ci9MkdFkkAkR0YsdIMWqX5v+SVGeBiKfXrFRxnE9yW8q
H1CWHkxg6bGB6QxitDh8y5vimRN0paNwPbF3/aXfhiIbVG0oRLitT5/Cr+sn0ogRenQ3zSf7dYh9
7TlPk+WJ0f35DblTaUJnP6YcWT/aiyP87RsVfc9CG1N51VXdNbiQ4YSb/V96QiOc10BhETgcywqA
MmBHrNX9AtIAWUBsIBy8RaP/oCuM1yyUYLbwB9/3G8Pudc9Uox5SUC32VKeOrja21oldZt4bjyY9
7pUGO4ylCqGKef19+SoQnwwlKLt+McRx6zSo4m5sETXnA2TOde6Hwo3HQf0nxQSHAWW7mFxqjB/j
yOb2vVHPT/MENl+/6Gor35pUwZRAzal3SCRYFTCBYlDqATp3r1X+fRbSNLdumwMbQOR8wH7pry5S
HGLjjFHVBbQzfAMWxAnVExvn32YIe4mmyHRyfsh8b0VYYyhPldTBhPXNVaQn7Vbh1N39PtmV481x
HkdtDofxWoLeZx+No5RQ+5vXab+g1FdAG8OmrhxV/6rrR2sbeyM5rnhIV7WRqfwtQlnWfV4/2UNy
pnW9YDr1phMl6W3Rm8tQU/Ynft7xZWX+eYZhcD/nhq4q5tHc8tUWSRmn5UIRtY9ys6myV31Qissq
zOe9KPYOhtFlZxPvUx7Wil9f1wPCd2L4CWVEeOpmf37/SfOAHM12W6XInrppDQuaYwkLOmcDMAhY
feR3kB5GQZQfweoqaftTy/dvTWGbxusaRjkhzqOJFih2P6sC20VLXgVsFo5lZJBHgQsEBhfd8veO
zZep7x1jHzIVLF6ZD9zbjzYLvbB8CtS6dtGFFiQPj+KSBrczhH1F5oLaCfeTkM+CQT0UMjnn3xv/
0VVFlq2ZpW3wP/Oy+j7bAZtWFkxVfFzTbPKxoUs4hSqzS9R1HySVcqKvP2Y9q0qVoRUhHVNo9OgA
laFDi2SU4ZFF5WUiNY+F6AfHM8dndP7yif1iPjC+DSzOvoquyrbGfwN5P7pbSuT0IOyZMWlls1ni
Cd2dZ+3Uboym7g41fDyOsz5ZY0lrrX4f1R8782fL8/2H4Z11Dt9HNZHstqtqO15gJ0g6WCr2VVv4
LtV8z7Bxz7I88098xx+7Fi1yYTeRk7FDApj/3mIo6oG4usG2WFLRXow+VbZTnix+79fR5zPm9zrl
bhZLEPWf9nnn/LIDp+BFyeVNxezVo4t9aoVJfTBSskhUVfCOWOfBEBcnTpyjKUqj+LgwY+Y2kY4c
3+0yHY8Lq6lSoFJF/SeE4LROOeFyB8a3ePm9g0fDOLelywQmrPnajqHV0cOn4xHi4XebLpomVK69
qPBme9Hi3z7WZyuw4imSQyaH7uropuNNY6MXMF4XAjz7elKC6KXCMO9fx435gJCH2wW6E/bMo6VN
DtE38olxIz0L7ycVdfYAO6lIVm1V1ifu+sfPDYIeMrEAjk1mmUyXjibgiAg6KTtSzqguhLUxC41I
COoHqBBWpSfatQxhgJR6Vo6TcVn0VfY0FbhGOaXejtEyUTIgImoIA+c5rZLqFbxeFr1bGRZQ+FRl
/TKAHdgHQHhUjRpGGIL1rpvU2oKTEtvX/zgN6IxF7ohvRCZJOb7klLAspAlJzkJMkY15JeW7aZR7
J24aP1YTMkWOMtalTB0rdg3f16wx2mWHxVWysO1SBXKoNQNASB4wlksOVHpWOH30f7v/8pkUHNzs
2YgCA7UfPWski9JRPUsXhOTKZR9RNoy4Pj8xwRXxfev9bMZQ6BrKWl73nxHsLxtFDDICDxxwiuUA
+Aw4mH/RWxGs1a6ctkpvFTdlQk2iH4T+qm6HgLrWenAU+Khrs6z9M8qZlYd//abzXZlLv4aya95I
vo92ajVamEbw1WxqJs5C5EcrCrrFiZ7/2EAYX8J33B3FfKiq88B86TgVHGGalrQSVXp4YwVBcNVH
sLf+vS9sH3MwQ5Mx9DjapqQaQBsKhgTWlQoIpJXaNTCy7D+YK9wIVHRzrAJuq9/7Ege5LiWFnXDL
7kDsDr260E0oD/9BX+gJgSYa0o/FpxOGGiW3yIQ1rSQfOergJcRVrLt+b+boSP6ckXiVaHwZ4j88
L793hnOzBrdPM1TJS9dIEYAShRNk1yZo1sTl4o0Zwir5vdEfRxezgWOLcAHXO7p2NIJT2GDdxpm5
oGobW9h4kM+0GKLbFFXp7e9N/Zx4bCDcIbnv0Etm+ff+xbpe66o9BAuiqTyMlAwieTQlcbH4vZ2f
XWIuzMJ8LtcaMt6jswsItibXOYHYDJrGY9HzCCidug5VY2nrjSref2/u52dTCd+j+xAEI0HsHXWL
gkij5rimuRyoSsUugXqiH8F0FMDs1zEIxjOZT7v+12bndawpcy5kxiDMW/eXZRxBlBXSmID9kvGp
WBoK3n1rvZwpRG2FPElhz4oWfppWJyKvR48Bpuk8ZZiNwAiINH2mr780jB6jQxIWSOyUvbcLcjPd
xKYP+noYR3SS1L1LSSxdlIpAZojpx4l+/zySiPDIs/6XEInMYf6931R1VAPYNc815RB5h2pPweyK
qUT4UKSCgHChWp1yYkrN3/DLPf2zz7y2cILSbV7CyjwHvvQZsT5ed5SeuZhWSEuqmaAyRdFwopWf
E5eu0ZaqwMpSmVLfW7EjZDZE6tCbVN3U77FJJT6HlFDCbTJiYp04CH40x61LRftIDmPe1z6NTL90
ym8HTW/hX7nUhMvwZqP7RMjaGcKn8MTO9mP4mCe4L5kEJEmoKfLRN5Pqtq0qfOJduQnwP6USHJB1
3J8Yvh8LcW5ltsji2kAy7Tg65/t5iU4NVRfulNlBRUX7XHKZeFJgQM0aLsrkKe0xbn9fhz9GkVY5
4T6fpqyI41EkI2lTHoYpYOwN2TYzoI/XnRJf92CuVr83NW9c32Yhg8dCZ/7xagNKNg/zlw9mhPxf
k5YjflLNCmajOnTXRptI4ehEsZD9c160gH2aqPHhNIsOv5d/vbDz6JijQQSW+TeZ6tENJam1ilwV
4j7Rc9RKhciA/wNuus9LS/vXh87c1uyWOL/jWA5HG9wI2izNLcDsQdQW2zaW8nNVC0+9F//y+UzW
M+J7hYsEB9P3MUWPnKUScUQk53JcLiVNwrPdJ6oru+VMWDuxEn42N69wir5UziUyL0cX6gHRxeRz
OkIEM7odokZQc9mgXJqpli5/ny1/bWoO1pD9J3xnHu0mfoysIcEdx03x3xkXnV4iJC0lYJNlq0on
rhE/Vzj9+tLY0dRUwgKFcTNqVKF3/apQs96BwZue2Pv/1iUC79xXSMyz7Oa//mUBsAmP6qh2GiaS
JpWYUVOZBz8w4V5Xlt78B+NHwa9qcmHhZf9ZZvalMRw8yU63jF+AsBuFUSIv5VCT9upoTCf69eNM
+8S0kLxARU7k6TjkP3kjePCIphSzra+DSViUX8cylhbJiLFWlp5Yxn/5WkQrAHZAo8Gp7hjY0dpd
JcK81gBIN0hWUtk/s800X/w+Af/aiqFRdmATu/sRoK0Vu8j7KNbcEE+8yyxK1E3aRtG/PoTnsSPa
TyqemDjP++9zYggaNbfNhGlu4o4S12AIlX4aT0yGv3whTWC8R7k8WVHuAd9b4V891fATQHs3vvnG
FyyWrQFWMS5r8qVqVncnBu8vU508nkxmhiIeYu9HDeLvWEkkE6jPkLI6cxF0mxqlEqX8Pstz2hPb
0s+jU9EolJApzoZbTwTre/dCRNk6/AfhQnGzgcwFsP+yrrfP/b4AzWvYl10v+ycCMjzr5158O9Hw
XyWwwJmicpHEv/B7u00XTeoUz3K4vGxuC8Ur+7NGhM2ech4Bf7fQMWzI1Fp6ElmenMvw9on0j4UF
BmGKzFVsZwClzbwJD36EZNxBoTpQbEbdvNtWutW7rfDTmxhAg0AuipUlSg7MDldcUZvC7UotuEFY
m2MG2TT5ziqkBIQebDkUCYaBtLaVBvVOLfX6KW2iCXyoj6LUbZtcXfnm5FFJ02jaH41/+DwuNPgD
sTBnhgu0ACrb/QJdc9yaTQelPR9vQXwqmyqYKyxy3c+3MmiKd1uyMVRJhdes49KL9uCffeKHwrN9
N6j16JJSlln6UfbJWSX1sb+EXGe85hrBLKdtCRU7TR3n+7qoyhLZUSnhmVaZKm5YUeQ/lZ5ctAvd
r+lTLUdiNxrYr297r7WIhIGdKdxijPKHOMA9jDHy2lseu/FTCyElQQNMPsvxcZc4tHkRjTDCOe4R
4SohUBerntAHG/m4UqahfvMVKY8cva/jW9tKxLjJYBo8VNKUXVPRhHtZGkrabSdyRDR10oS7tkCb
5UYQZ1CW1SQvEn92wYUIkoJr9ZC0OwhSpSu4YxGsFm5wbhPkVrssDQiFrhnpQ0PSGocfzHWl/nyq
jbRcm5h/IC9NRD85/eDHIcTcoj/DWgsCgxVool/6RhA+jYoRPEEdxymhqgdV30izVfKipdrivab2
a889n0EbayysZL0cKqw0Jn8Po71JlyIyrZcIwZiK4ts3UxfShSZcvEzN2Gm0pHk1ix51RhrG2gPK
EaT4Y62fg0A2nkvy6OYu74qgxyvZLK9ite1VJ7VRlDlIzuqD72Fv4aqaV87qkrHA8d0w4S3mRTnh
XzF2qbXs6kJs9HAKkKrwOiBzj04Vm4CYxlwRW2JTt0X6GqtDcmVjRvjWBon9AFYgGtyJAO/OL6r0
WSm0+oG8nXQX4rL9x89maS1iaitC39bDeDDNDk1WqHERM8JOG5eoyNFlywIZi5sFHVpie8KVq9aF
cms1Y6c7eWY3V/g5FabLBQ/QK9TUmudwYCQ7wQT6CMA7eovBl2o8qTHV42vFwr/p2OFvu9EeH/GG
a1E21y3eI7jU9CiUNAutdmCW6lIdIz1d8TL2o1VOLhaGQhdAnSfU3K/GSarXtjpKc61pbGbcVFsU
p72mTfdp0pU7n5dyuMT8UnsbzQ5TG1MZzPjMsLsSg40B2UrF3Q1zZmzY0FD7lX2QAntqtzKhsgci
ZZO+yjohnZcQRZ4l6PnNhkqJbCcjnkTXaYjmOrSsRFvVXuNv4qkEsUHicVZnYx0VryRqibpNr3Kj
WE31lJzXZqe/J4Y1HIwymwwk5V2lOhVDUCMPbyp5gRFSciuVVnAvdZp2qfa1yqJEIOVTtJI2htsk
ofU8KUN5kUasR2fEJ8FekiHN9VUKQGHbiWEw3aKWRnsZCpWNSpifvnyGV1UOOIssWigESih25B7C
2Omd/oouqMc7KpqGew4hw1y39QhHfVDQBa8USdUnR0WQma0GK46uwHJaMjo/Xb9tFXxsFoUYA3BN
TdVe1FMKxKFDehO7hWr6mhsD2gBlzaJX3B5wiw/+rFTkhVU2eP1hqfIGvNWCV5oEzVNb1/XVJAr/
Oscx4VklyPCB/VHJrgHgjOiikiYLJk6MWi5B6uqGmpe9h2EJ9KbKpyS4LGWqYck3jeNNlGKbSdlz
5P8BRZt+4FBljYuBS3l3poxBBp8I6Rj9brp7tWkBBelQRxyMUKJbrayNFy7wZbjCD62/oNZA+fCG
NLuE8QEC3BrH/KUvWdROG9fi1YbdO5y1vKhhl/Rx8oyDXy9TSmPPgGVCCotQlHm6bcKw/SM83Jdh
V0jDK5VRg7yyGe9zHfcEj6FLmbUG1dQrI6UwYOkNYIgwYZUQeFuS3cdrNQ276yDypGuystLLKE/9
xfzefu5zXKScBrHrfdZZaUsiNWzJZCC+EmDUB2K/gT6QBdGmklxjgm/JVmRp+4fLVHPbDy2TbRYC
38hAv/4EgeBEgOqFPaudKOWLb3QjW2PkcZLoGCpxNGdwY2HHB5nbyZBuXd7H3j3aTjuTd1MWcg6v
myZOr4WMyyFCxlpAahiSInLjyI6vKq1u3jqReZthaOo/qMc9eBEZH475xuRF6Kk2txxsxitmRwCr
qloBe9CJ6KlIjKJaCU6izDV9lN/SUBnPdoIfFmzdouoc0WoFgmghdc9KHMKsHSTZWLKuwFVQ75Ds
YxMPFScwewWHoLyvGB30yRZvjji+iyeL/cZuJKAPHsW28ChKdj5XDQCdg5w2e6y5+aUOBkdxALEL
Cyx+7uSXWyTSJc6CKB8nZIkgKVaT4QPYsMwJBSg2jLRqh50arDSjgKLL/q7fe9akj2eG1LY3QOhs
MOFSkIM0oJ5vopQfJIDjwQ8T8Bbq7llYJb2orCCfXS9Ts3a1brBzNl3Neqhrz2Ia+IFdofwGVeRo
1Mhi6hN2KbBz7iPY5JR2ezfEk/lWkxeuFpIP9JFhqe3BtaPe+pP0mfpQlgMc926Mnom6VZcSnM4/
Q58X+MQqfuUScwHMQMW7p6w596PzMpNw+iuiIpYcpKvBhafB+2VXa8Nx5UECtldqOLuZTQDmbmMy
tPKiq6QCsT8saSTrWi6B1UnUV3hSebuo4yqqGfjBYtNJtAeZqmIgyE3ijWsjBtPj6oCBKaBM4iFw
qApTPAtSKkue3vZdE/5R7VgzYfSXsbSKuzzPn2zeX+FC4nzJF7hJ6Tegn3zbmXQ/4B+C0o9xSMjY
rxvYBO+9JePiFE2WNK2kNk0fuXaiaOKBkEzruoG5QYkRaTt8qvPQOxuwS2TZ4f9Ug3FoA4zkBBJW
ZrNV/Yk6XW5X5BiBNHAsYfMSpBEOoGGYStG2I7qsLTD4sOEaG2yjJoGJOtG3BElrOp1EcrRroYYj
js7A6EMRDTElgLoGGwBvwr7JzMehTP1bMx6q3iU0XMU+Dj6V4W/I30jTvSVVpXHZkE+cNkVWTsnW
zBKqTuOw5XbhhgALk50ERk5ati3Oi2vcqsb4OhABfhoRphULX8iSvIXu5KtbPdXj5k0LuGRiEl1J
cYIhkC4nyzZP29HNYAmN6x4qJfWGJABtbykhRPYXQVd0eHHGqFSe/GkqvOGMJFIJ9EkT3mhvKfZJ
632lgHxz2U609ibhftPuhg4jKWTAnJOyE1LaUy35d4toNeZ+b99hM0RpW693ln0G4FVoB8GVx3N7
8o/RTV74VXpn9Wo8Aigz5dh/MFsL4BmcJUt+jDKcAGXWCbYpHJ46Twb+Tt3a1FqJGUsGBUjmSUB9
khMXKbwzwTmquIaKghXifppiQsNhoK9Ck+NyDVGlj29hUQNFbyfcpbZmWFcdZqYNkPuxDM3uToEu
OF0hXjaUYuPDQaD8r6cmP8RSKTOD7t3yPJBMmAn22aoUUooHYA+t7N7EJj25LGci4hL/p1afFkah
e/KWx/DsktRiffLcFOS/U+5EPFtAr2tgk/Gz8qv7vEcvvvRbig9uLV/gTAwnXkjroMIv/Bz/0gLG
zOB3ErsBpsOPdYvsnltCoMQr4U0VNz1Dnx9kEFgYhmLwaZjPF24KXMa5TtmmV6Lm5XZRXxRy1rG5
IvDAE6DDA2vaNR4xhA9btsdkiSxcqC9w2CrrPDfSpjsUVqKLdVOFOFIMfl1292gpzPn479NkfBiV
poNPaJqtV11ioUA6AmBUlMOvSoKKJ58d5s2bHOM7tWkbUv1EJPQAWDx1gi5i4GSTd2E3bdRI0lXO
LKVOR5w1yyxZhQGItL1dByGeH31kdleKPOSV0xha+2R2SBkuRUVSwBFVJbdvCDn0bGnpXfcwRCpb
tGX2WrnQrAoKhJ9M9oEEmJItBR5r+cyw0oIluIE+W7dloGCVpDUmLwpb0yt5BeZpQLaPY4UVLKPK
KwuudPjAmR/Q5xXvYqjBNK66cRJ3aNLD3s241Y+rFp81LOrU1BSLBoSjtCPgjsRCTgWmTxhz4rFT
l1Gn3jZ8xGwFRzQFFog9LYQnO9GMMxMfOIFHdtOYGCOXQ55cjzXgHuB0dZOexxEg1HM8J6geGjH1
gpAv9VNxQ54Cv6BWgnG807siau56Lc8iA38g3m9OAstDWdsUqYUbv43Z50LRC2nV9FXx4elD/aiY
0wSLUapacwMFzE8d1PtYSXV+7x9sO8CJ28cNq3JLWfTJzpfKOHfDYjalaIl5b0k3Cyg7acszikia
pFxB1hjBpKgDb9YCnhhbTobR36I1uB3x/9DFTdLkM1Nh9DE4COzI4JKhq1GIq/Awdq/DGGf2VUyN
ofcaTkoWYPabCGtXg5yIYUEQ1MCcSx6zfSBqVb/o+OHThaSpfX+e5rXO69NOKpyluNNqCdaO1Iie
FfLA/K/7QjOuglQ3cYpB7S5M7naTn97j4yIVz1NUDu/h0Os4K2Ue7RwsuWHnSkOi4ktwWvLWtKqJ
jYs7kDXetUDvgZ74soj9s7CxwVUZcpLeKx3TZTm0snelFRlv9bDNvGVbROg2GLDow2dJ2UuoLJZY
BdlQAHkLoCUt6Lq1S+TIanZ4MPF8T4StbXHLhHQXD3q7N/RKZylAmcyWpR5gXUwZivrR9AplXQQY
OBnquCj/6NB8eIjV5nAVmVTSsXoSoJa5EUPMjGvMZ1b8+6iyUyVff+SJm0/rqR2SO3jDwbRMwR+m
rlWWtedoeqPtx8jPxTLvcrVe17PeyeEBkrTrWmLxUBBj4qtYdbH5MVXRGt+MvFjDy+r2eTubMBQ2
Dt2czWnvTEqPrh8fwlJyhjiKd2YWwpxoQzvul6FalEul7ORXUYcZFufRvM4rGXoVTzTTDldkX8dF
iGTrli9CFIFrg3docMkDcaf3auVG5dj9MXrFeBtMP0sAEA3ToWjSkRibrJTnZoWrhIshs/7QVBHe
gqZO8V85pMrkNtAoX/DPg/taht1grXlTZsVFJcmF4TuhPMhwBJNwfDPNmurame+E3Z1k6PGLPqX6
XrU9WKz2gCXDUpej7oYISakstUipbhLMDPGbV6dwcHulaO8nSSSU+PaUEi96CuieAAiBkTB6rVJd
jFnr0lFEIX+UQwYxaFDIWbhjLzfTWSQphF2lKire+XCJ6eCInHcuUjP/GVc/icCAVvVwGvGIflRC
mIMu1jEcnr5dZM85dF+xKjppBFdndNJTn02gk2AIxgoOxHqrgjwWPreQiEdi69bAMRSnGzqFIR5q
jQh2lhevpojyFE8iL1j+L87OazluJFvXrzJx7jEBbyL22RdVKENSJEGJcn2DUEsUvE24xNOfD9Ts
GBWqNutoenouOiQyYRIrl/mN10/Fi9ATQQ1b9V+0Me6dbUK9zgUbCol5TMnwER7fmG1cQTPUF1h1
xOSCdvKsJm0Yb7rORPFFl8PPuKTBgzQlriYHL43MH62xGHbl7J1HI5xAMNpkxnQv3Q6BK5qR/Z00
Le2HYqX9hOyZ0z9rI8CyKZMG+UVDu++Y9yrmtlZf1BoSyWOMSdUYVT/KLnMqitU2+VJ29JAWYVGQ
xEqqziVZvCkrjGa84WvoZhp2AGigFKCFQDm7AxyOXHfuZqM1amTqIqxzkN2gd0Zg6SiAC6/6Oula
W+FHqtQMT5I8oj4zOoRfsqKwZ78dFYKtNpHVYm8WuTpxdrRoZrZybLcQoBIbzRwZ/pj6hng+hKZX
ENVThVLIco2AZIhsNnfDad6QHAp00iZWRmgtKraJy7kNKA49FDCLWpTdZCZC4Rs0l1N719Zh8lMp
eh3rQje1vkwZmsl+WPQov5oZMih+X2k0iJtmaOOHYQgT7HIIaeN94uY50QeBNDQn21on78rq+h25
YhNvY8RrtC2SavNn00AHf+/Ith+2CUGPIrPrm95HyA6RZLpLzkvUhyM+bMRU/YjHY2bcmS3Kkhj2
VOIbqnJIcjlDjUNwZ3bYYpadIXC9Y7iGW6OKruY2ptNCR8Yy8w+1msviQVFiN9vpsZf8xWbM5dbl
yNV8m6LogIBa2t8MDQpFO5dGf0ngIIcAn6pFuu9UdREd0Kut5x26W2G771G+p9xRnRKh6W6qxSY1
GmRoaatj8uyWHi2LfmqrmAwWDxyvLXQVK1dkATdQ3fMJVRTNLHeKgsuT73gdksUVoqntUQlL07vB
/xvF2QTboF2BfCDoMzeK3o8oCH7wigJLr76pfX49mEasbwQ0Ua/NNVxmLan76qAV7a7WvUH6OjKc
IdI45hD6bjbb6m6wZPKzGBrEcadpNuKbHDof/qRUK8P0oUX1sF+Ulpe2kTCch9ClgtkCeVRf0BvK
qfNJF+/qRYL9YMwIjKM+Subod4Y+vO96x/jI54FRF4pYFq5slYYor5L3D9Ba6WMoRTYw4FJw1kVg
LvK1MeHzoev1MUUTU2cvuOrXEHZUsvPQUoK8aQC5Qp4NnahDok389JSWuLlac0onXKsca8IoJ8Eu
ws1DWrt0S5QPbVokEYd7pX7XwmTRC6IzE9/MY5dPh4Tph7vRh7J+nEq6AHiX0xChYuglcgf64N2l
WJXNd8VIQr6l+FXLY91ZRYRXe0WsilzhfkSvSeH4I59K/Bk0Yhe9Z7ARF0FLtfGQOGT/voN3ICbM
svpeo8yNfnrXLJKrzfxsMaVCZr0UhkZvLcnfId2ogSmbzIVqb8Vf6OhBbM76tjyihGklHGg8ZHpK
UjxOfT/jfYZg+dK4iLO7tssbtK9cm7TXmpxbIuf8pbFgzm3mqIYqTY43DgdaqsqxQ9o53lS4iNK4
UsY2/oX9+yMlnMf6pfzQtS8v3f23+r+WH/1e1bJNorj77/86+a/H4aUF+PTyD/6i+Me+L39865Kq
XP/Mya8Q//36x7iK+N+6byf/sSMId/Kpf2nle4YB+a/l/vU3/3//8F+SN8+yfvm//+c7dPJu+W0R
l/W7Kc6i0f+/i+F8qPIKf4B/3Ij8W/lDrH/wlyIOles/NbjQ4EZA4NiLLsIvKx3Nsv6J4j8AWAPc
EXYhzD3/x0nH+id8i8WlhENQw9qD2Zyo/uWjo/+TKbXBH2EsQlsd8ujr4/63/wqP7n81qVhBccG5
Ar9YAODOIh4AsGw162xLnEOkUyRB0Zv6rcC3am9T6Ptpake+JcLhVhOAEykdw13uzNYu65Jpny2+
fIXd9wfHtr1r5KfTieiva3LhfwCfgOjNvZ5OJtE5nToTpYGAtpHzJcRczERhd8qfDdymXkaZQ9Cj
lr63zAn9Usji0RPURMRaSWTpnZQAOQ81x/AzWoclanBm0kQbOaVxRVFajt9/e+fBr4np79o+r9Cw
fw9Sf10uSFtAGAB6z3URDNoMdqbLBCt0/Bn9iibYcztUDfYDSNsGroxrd9PIGkFJYu/7SVpVtDUi
+28L0ekHyhH941C70/Pi4oWKfZW3L3lchQdlssMnSbvspx4OyXfLjOePkqT+A2Ol92jDKZ/evpFT
zMD/3Iez7FEPss+aEaDFtHE4mpLAhkF640YIE4L40/Zvr3I6XH9dhU1Lr5gWg8O/K8wA0Ag3abqJ
DUd/yh9Mja7t1DR3CFZc49SfAgf+tRRMRJiWgJi8NUttyBKvdm1uSEn6n/kApbYL9XuhUP+1nvXx
z+8LUCj0EPD6CCCsQNdjY6GTGptJENeO8Q6L+25Xlql7rxViukK/u/Ci8M9yoJ+9elOZq+8DzZGk
mKmvgrSMk/24DFVn2VyD9F1chcgALA+sPqys069QFmjeT7aKI2RUpHv+RrubXHpQbz+281UsMAgs
A/QSlDfiXiewIh3lAjJXLQ3g9tE5IjncI4So+2+v8goTP/1GyWQcwCP8Gthla85eN5kJ0oMZW4Hc
yC/1Ij4qxLQN0pOYpBc8wEbXN450mfYidbcxQKFdAf6cIgiX3QhUWFuA8gvVCurI6Z2mFuqA9sCw
boz1n7QA2gOpVHeIF/Nqc07IxhbNxY720pUv7sIjdqG3cd7wiOECL3/+G5iKVD2EsOemQVv2kc8k
ut9kVVNfeZHnHxu0KCgj4HQY0TpryJvbuTr/JGmgNuiVWoP1TZflZwX7Rry2r6BXLj1KDkzQrGD5
DICnp3eEBk0shVmnQUc2TLuhQ5cdg5VN49axj8Jj8242mevkhX0NV6Wdn00WAgJEFIcw+SpGd/Iw
h7h36WKJPHCnvzIx3NNS240Js+BUxX9eeU5zLEAiYMRl6HuOuivmD7GEwLVIeUum5ZnjZ/2Pt3f3
+Qu2AWF5LskEgB5v/aXaQxNjmTLHgQce9RN2Cd57uiHt4e1VVlZJywbGwZoTGZj98qrXdAWUsnWX
AUq6nGgZw1Mv246j3R1Hj+pMxLFzdCYl/Wq3fbWDZeMdqazEHm+Ja6zU89ePvNXC2GS7LaCpdajV
zNYNhxQjZlrgx7o2OrISdcKDVY1x0S3NPdCM5D1A3Xj79jM43+SsvJD/EDcEGeauYiJjXKWoJzbe
hIwpw9PE9GkmDzuv8KxHhqvqlWd+ivd/feS0Qzi9UC0kfKzX0zVogBZO30HC5Ox5pmcLkGhS6g7L
ecPCT0ZHggUef1PcKEiCx2UYzVdu+dJrJxcFZA0cWENjankmv4WPWiaGNLsiDZxaw2m9o19pk7Ns
6h4b3GHIyhta/92HFF3STcXsZOsOidxaVNpX8kLjFLG2PI1FvYOj3LCW+LnG5fW1hoCWLLogSToO
i7iqF9FlKsp+R9uZ4VOq4A+8+M1Ed1TcO1sObrOhKqrq7aLJK7ZNoQyBGTJfwRKkQLi67MERbaoI
UCEmzJMNkUEYONHgzOO+Q5pf/4psfOxHMvLcDXCL7oszmNN77DdcOmJ6K18QKk5+Ni62BSOQARAk
QHt+IkeLIdCf7j1y4uUb5H987GvSSeJ1WJHFmQgqZdC3IifVFBq0iNiasa1oEuPD2+udJ2oc/Sq9
Rh1FExK2VWVgOIMLzGMSgdE29REyrUUS6wDGqFTrj08oliJwAQSHHMr7Pd1iWl83yOhqIkg4im+V
zFjMz1X7P1kFczWiBjSFV2XS3zdyI1EsmGKFGwKstUun+rNiYqz79lM7j8XcigPXlXoPPz57dcoz
DI9tUHZd0NP73udzpG+kNyf+H6+CBgUcoAUWSzxarSKVpmY403WBGen5jpbc39li6/Dni5CxaOTo
cGLOFFdcCfdN1Ekf5HovdgACXwbsKq4scn6eugZ5H1UoiTO1xyqX7Tjdvc6RfZDS2VpsFWiNeWp+
Q/kZ7ebZKLYA3K4dIBdekrEU12ih8Y6g4JzuN9tpoK9Jg0XVrtpm1tDTV0F+/u3nd+EDIudfrFwB
2DIuWe3qotRay5vaNsiSQW49zKF8hQdAlYo5yttLXSjjF708E3g+ubrB9ju9I6MQ7mAwtAzSSirb
BOXuHVhDbV/3Tngf4hf/TjfjaYsSUkNfDhfUMWqMD3lTpTt7cKaP+tgZf8QPfY3WNokSdbGB5gAR
6/SSbGtAoSQuu6CcZ+/gRM5LqLjG7sqNX3jI1A+L2DAHFA6Yq9Opq80oV1urC7A+ij4pss0Qzo+w
sKMvPR7iimEJyFEI4ubA1AeA7CgLLNhTiz77MEapbw+iw+TCLT9DlNWJcV5VlFeu8tJF0otfmCC8
oDOBJJT+6QmUdR903gI/nml4R0jXb01XyP9gJ5Ap/Hut1U5wnFovaB/0gQbYeW8xwXk0Y6XdV4DH
btTJjPfVoFnvastTHh0V2HFBe2KbZyG+nlo0bZ05dq7c/krv7HUrLOoluHrSz1mq49OtUHYyDqVm
jUFdIXaRFoy0jLZ2mHdhXffd1hKL8e9cCmZosMbsvWeWbUAHCK8/MXQdWDAG0sKXboxMRuzE6JfH
kWzRL/T6zgFWnlceuORe7GPwgiNmDbmWbemQ1IFdgQ29khIZy5d7Wk1yLFowQF0queXcOr0ft5wn
GG9eHySNIXZ4EqRAAQxtW440oZ0C7DrGcC+pQ/MpFGK4DbtbQILdAjROc+x6JUa3+7l3EH6vUfQz
pE7bKM/1Z3xJhh9jWbgL8wT2leBOE8v6yUzYDFxziPYVDjbvSuhuN2M6egcXuKs/xkLcKLjE7oCV
wjby2vHKqXa+gQmXWHsjkwcZDFXv0xuuVaenfFbHQFWEso07r/1s222FFYrxZ5ySZa9Aj+eZIlRC
iUVCcLpUM/WDac/OGCitNA6xyF8auubHt8PG+QHAIo7qQhnk/8h9nS6iGE3XEpqmgB7b6FdK7Gzp
7V3TRVtiz+k2odNFA5TQZEGmM1cZFC4A6KFp9hQMqXjBHfI2xe5QhUGwGbrmmrTApVeEYBTLoKRi
0h8+vaVwNK2sqMIJWB4uSkBV5L7ImCniQ3RNim2lTvXrHXHa0PFcVuMoPV3LS2SKOXkmgzayagyU
3eSmgR6/1xswAEOpNLeezMQ3LbF1DO+ywb5zR3cqN5bAR4vSpfA6RkAtPnEmmAv90DnZ+DM1GIFe
+VIvvGdQPzDJKBf58XXtMgpYsSqHcGBIkIkq7h5bu2Uu+vZuulAi0ROgNkZveensrHuaTaErTqHx
POY5rRMQkFg7brTMxKJwtFsova2jtkeQEyC4TSG0b2BwomjPvFh8WKx7r1GmL2w8+nGIAdNq4vBd
NwitKGIejSVnMM6J9m1WkG7io06D0sF5KJ+g5F95AMsLX+30kwVXOz1REbEoGhbsGKo+ytnDGdXU
k22OP+WtBLu5Gfs6/FKqUv3Q5bmxH6bpz9ikr5uSJIsel4m4P7TSJdP8rU7F+Ae11mKagwb+zWFm
EgyoQun80ojMK/d74VtbaOJLv9Jk+6y/NfzkkiwpxjkI7ZkmiNfgzNXDvTRHIa4spS1n49mj5RPD
UIH6nz7A6W1BLmAMNFozDSfXOAy6iwF0ZEZ3Wda6RyUeTJoPaBXGCZYzsxe2/mAsLlGWUj+HrZZe
2ernDQk4eGjfIEimL2Kaq4NAqVu3lFk/B5LosBHaYH0EWpoCNChxqYTDszgfyh1P73vbDsqVlPLS
cwdEidYDMlN81atkT+szq0tjdQ7gZHzpIhymp6L6JIy0vZJFvebm66f++0qrpw4pC93CERRbYcv8
PlRxEd1ruoCQ52ld9zibNtDkPMx7xAgM0F5D1Op0IerCxivcnWCA04B7jjr4DRupWvqA11Hb+TTu
vWqvlHr73U0YRyPaC/HiHV8oCj+aigNQ2VSwABtMZZsr93QetRcdOcQNKBipS9CPON1JlhNPpWYp
RoBPabOHMaMcFlxfEJtA9n13rKXne3ibJRtj0rFJZhj4WWaVigZu44bZHtTBfHASDwxkBhSKk2xU
PmTKoH16O5qsg/YiIOYw3FQX0RcPjdzT60wSRtxzWokg1BQLvzNjBpIh/kwXgT44TS3GDh4jFNe2
2NCnq4x2gZMf/JjAtLvk2GIiuceeavj69r2sIzGrUGGacJj5XHA+Wa1SevVQj6Idg2ns5LuIenZT
A7P5qODbfSMzNf3w9nqvU4TfN66BOMGSP5FvwDkjaJzeVp1rCFSLXA1gXTrfu4zEftNoTqRsehiQ
0TZPHVr/1SLOsOV36DiJ5oaVLi7g0Q9hZLDxWxG1sF6GOPnsNL3QoCWVHpBBDb9CQPlAmKgZyq7Y
4kdrP2pFAhSobmzQNvw0lFEDi2isnHvxd9tq0b3oa+cuHhX0zKvYUnuQ9IPKgVRiX+UnWiuAd4MC
NWH5QDva1Hq2MBtba2AkDWvQj0cTuUukJ2DJdFZsVT44zvo+UdwWpzzaON/ffoSv8tWnj9A1F5k3
l5kuQ/F1jOt7Tc3KUvSBl2D/u6Fcno8erIMHs4FlYSgfrWzGGA/FyRu3BLiqogNR+Ywr0mpbmKl3
q1YzdvLgVZNNNvdK4Rdpghhvm1XKZzk4moAJ4ai3cStF/Q7hvvkmCZfx9QzE6e84dmt4lE7nHXm9
vJli9OJAbe32Oc6BIW6j3F0MuNtM3aR9Vxv3fQoeZBNCRrst+s7AThQjWhqRElnrTQd3AbNoYzA/
9X0EejoSqXIoMityQWPi943etT7ex3NjAIqGDvSpnlMgkFVLk2S7SJNlW1H2fb0Z3d56YgAIEtpC
WfZWAgdtCPfhvANxU+KL7kmgzqCo2/lOwd1Uv9UHs/uoZ2WUb4de9O42anEqu3PtIrxXonl4qioX
F948Uv9ih/VgjuMeqDPOZoi6S6eJ4WM4Mb6XmZFV/cHSoduw1aLqptSH6jnJsgZ00wgCdVt4dTbt
iqi0QKSa9aEoCxkf+4QZwKYtw/aTblLCwACJ0ecpZuNLaGsg5ojNrXt4ewOt4xfZpokAKc2/RVVc
Xc/RhSwSva/1PlAhCO80pLh2SHMa+z9ehYYZc1nKFzSQ1vJbdV5YOow8cnATx0jDyJRdnqFa9vYq
Z4NTboZlkEegqUSq85qe/JZVhVVX9KHSyyAXAs15u8OSi+7jNjXm8SCd6ZtVaWDapQHUq6fSRtZS
XCnWlmJs9T1afIbL5HJh46+J6vihhlBKw57BqaZhOjZ+bweBb61ql9scntmxgfzgePLlyq0vZ/zZ
ukBGSbAMOA3rzKvqBsdQ3IaBgUDvFcyrIj4XPIYOOzXP+1lC6MDc1OYDSZ3ZfqhtrdhDIPECW1HM
LeyIT1o5liBEyQ13UpNth+lvhG5SBzLwymzk4rUykCJuUQOCrzgN+6IcVCxfzSGYhoGJdqmrN6ha
YICMXNRxwuGP2sv5M6FKslH2hku7fjmvGQeuZfygW0xun9tD0INb3o5qSlVH8/YPU05WoYuIeKmN
RoFOInx6a6VWdU6jKmMwukpyVIfZxDc0mYHeFqRTXzuYQGgIyib+2UGaarAcDuW1js+Fx8s3xsAR
MBI6Dev+Rzr0eZtLhUp+dOejBmHzEEk9ebLK4cbL2/C56Bz9+cr+W3Lp1f5DUwNolsmsAuGfVScP
qWQ7HCJNBonqHWG1b8jfHigcn7EuZeCjbjn7vg256WduF9RE9VzTt5AKruWNF+IZ18GcHb2q1xnz
6QtAMrYj5kZUO1M33bixbt5BFjJvEeJ0NpUhUXfVYzDktVaD51+c6y3pMCvCsR2dR7ErSl3bAtO5
2vtdcpnVA6LGZeMtsYl6d/WAcjQUtSrjwtyhn1CiwPZXodvSpEl1xDw12zRWB8VgiLJveWq7+7kC
6duVpK5vv6kLu4OvAHTH8qKI5Muf/xYjvSpE/Gopt6Oxh+Uylf0jzDjVV62p2WKBiC6aIuubtxd9
BTms7n7JKEmV6fwvn8jpqraVp7VRS4oh0ECH0MZ9064zcRhnJbwBHlbC+Io+NFre70xUljZtmvMw
mBNgT9C5T9RXkMrLUmN0nzXvzNSSGwWE6x3AImXf9rNzM2Af8F16yXhjxDAGp8HNfX3QzNtBNT9B
fYp3BGRqBt48QNtKudO7EO7sPELgKMuCNmcLEF11GK502Y5RYo7woDTuzWQor0CiliBw9jCWqbDL
E0HJZ1XbCNMJ0yHX5mAx/t65+GOD0kfcNi5gz6a6NK+cSetKlKCEtibDDVTpXEZwq6DUdIzlsz5k
6+n9GGQ2fF24290ujdvq8PaLvvD5kYjSbVZVplKMd07fsxLBHOjnTIUIpdnHcY7Nw+Ap16rDS6vQ
z2asjJ6yjXLQ6SrI3WlpZQ1qICySWb0cnOOg8h29fS9n3YzludkcHAsYljHrayftt0+lnA0ydhFr
QZhzvoKSWfI9g3z6abDL7Gs0TcNny4tj7Gq50/dVNGnFtsktp9krmak227xqlWszyEv3/toGZhyI
YtJanBj3jQT4qKcGnucCIIF5sU2Itdc6OedhYpk5ksLQl0Nfd92gquBYGAlHc5CBaodC5UV4n6hF
AgEOkvwno0rjzzRvZe+HUdQE6WD0VGdZgkb4OEMgZXhoJkfYK+XfthuLB2PKHbFx4Dh5W9OELn4l
rJ0/Fq4XNdSlVAalvM670sGjnSYtmhuq5FiFgeVrcrjmF3X+5dKKB5GHotirvuNq41HiuxC0Kz1w
bIJHb0BRNxujezeLHPvbcR6LK+/h4oL0hJeTHAzJ+nviqItmKWY9sEM39uEriw0AJm03UlVuJ5TH
/Ct7fjmGTmMTd/jbgstz/m3P0x1AbrU39KA05CZyktSHAnaLj/A7msXJHttj9zgoXbhLvTHcozVh
HmjVZD6E7+Y9nZDSRxlG3lai+TZlmJE0TCpuSntW9pN1Jdc6D2tcKrICYPVoV6CUd3qppWmlIFu4
VKFAQuR4hboJWHILLyG7stTF1/DbUquw5pHxzBMDgsAzi85nVEBvKTe1jT3KeK8U6bU08tJu5uu2
0V8mS6YxfnprkSlhi+iFHhiJGd1EicpdITFx5a4ufeN82bwBpBpV217t5hDr8mnMdDaX1djIUTRO
UNpZujXJSfZwWp0dCDLv89s77LxAWrxx6UMbfEdMWFeLlqo2eIWbGUE3G/YW9stPtbbcZ2bc9juh
osDDKHX+FiaIU7298KV3uNwsLm+vE7vVqWvYKAJaGtbTk1UnR6K29Bk9zw9mgdW2J/X+P1jPJSDx
7S5t6HVnsK8tWInRZAS4DtJ4tZTkHu/6elvEJkZW9IKvVFUXPge2CzUHuocgu9cQKLrdiZz6Yg4o
ckjiUqkf3N54gdGUXVnpwu5kHgk6Gcos6637hCEs0zGx2jmAXqYeyti5B/t6DUB34XYAALtMR1iE
QdXqdZXGZLqLYlfQI8Z/JCeL/VlnNhNWbXTlfi7sDKYw4KwpG5hKrj1IPbzsEBFRZt6Uqz92U2Xc
Z5ldYMcitQNdwPzKd3dxPSChFL8kMM7ZrS0Sb4sMRZCms7l3KNg+N3n/l2I42cOMEsmVQcSFtgh2
gAx2gYIihnzW45GQZ7F1tNXArlVUR0avfTLiAnmQMEQ7SLXifeQ22qbO3WFv4Y5zK8ZMuVIBXHid
XAPEHYwvEOU8C9Za18uCIzxAEqDeJ1BumTamxsGgwXrl8V7YnmRuaNxQFCBfvxZ6hOff2TZo22BI
9PBOTlFKK69Vr8SxswkF6o7L+I5a0AMGADrrNEajIewWw5JxSMetv6OEwYFswI204ODfCjWP79Qu
Gm91VHu2htklkKQ7ZW/Utn6o7Kq4yY3kBWFc7TjKutyX2Rj7bwe815bG6iyn37HwrxZswlma7Lap
K4VaqIH0+vQYYWj7zsKL8piI5OsEhesAECy5zfPisx6V5TtH1tahnmgBl3VqfVYkaPGudYFQDGDD
m9HKdkrZtn5XZnSVriQ6l/YHb83ElYUOFkOz06fplg16KZgeBk7ntgcFm4/3g2Mu5Xl4jTp04QQy
mFHSpluoL2fWsPpshnZuRVoA7YX5N2OH+6nNy4fOTgVQYE9b+Fq4FMV69+PtN3LpJjkRMJ6xoLGj
pX96k2OiizgdZg1iRxcyBZ3/EtZoHfNUu2bEdDblX3Ynx+wyGtCBnqurDMINuxmBHKEHs1s/VAwB
DlpUdH9zNJQfciO3N/SIxMZiBPOXNlX6R0vk8mg4yZXYcyHFIM5R6qpolRNcV3c8xUmCb8ugB5He
jhvC3UM5ushq0Cnx59QFchRpH95+yK/hc7XtmapzZLhAWTgKl2v6LYWtnUHJptAyAojY7cKziPN3
OLgwKmRwmWfIaWS3ENXhublVhq+sm7SWs8c+qUTuy5ZZUDbWTyaLbezrzFN2nlS9z7an2H8rJJrK
PnYiONxuUgOE6p2s/Jmm4zRuC1fU2RYFNVTPWgWlgZ3rLD6JbuPpX7S+kA/SmsYDhjmKfW9aIr51
GpoUG7Z5s83corgLs9FmGIueR8d8wqqFn1QhAqW1Mg53UJIGJlWzkHDQ1DgvfKlFc72xNGwpt1Os
2SgNMDW71xypAWGgUKqAPyuoINlWL6ZtLsOFbMtWOViOjQyhUpbfNQbY6FGQbj0K3QakpjY1Ui70
DKtt07nVZ0MZVd1HMMZFKDWuh8/1nBQbpNXTH6HVVvVN10fW0u3DDGpTRPUiSOFV6cEJw+gaqPzS
pgYspHFRdE6gk65C7swMCvktYQQgcx6dudbeoaI5f0S+vP9pSnW87SAu+g7jvq+lGioTIPhaPGiY
Rx3f3mMXjhgKIRBmHN8azJ7V1zUuzhd6OBq0WMvohhEi7EPHjQ5/vMryCeumtTBodX25it82cukI
PUyV0AjyJnH3oW5nO0SUv/3hIjqdGuxtNBUrHYxeV7cy2ToS5l1nB0k3NrvGtD1/xi/hypl8FvlY
xUH1ZaHP6bBRVpPeXovNSQ01J5hQxdkgnKc/LEXOsXHMa6HvLLwzx+LLXzjJpN1kkKdPbRwz0+iS
TAkqJzVQvKjfZ6rsNnlWKrdIw3W+6sWT76I5ceUeLyy8AAIpMAi90FJXGauVzrNWIVQU2Eyjn5y2
Hrd5U/Q7XLd+uGpsob0/d34y9td24682wEnIA/lOEUytqCL8T7w9vecG4CnKLEn25AqHIpWuTrwX
6Fne90JJZp/5l8JsWGuHe8aA6dESVr2rkxnccQHJ1IxUGhc2YpOPZud534sqdT4lCA48DmqGLLcX
iqp6prGSoLSQyTLca9Foiz3pT7VDibQIKR7jRuxaA79ER4ipum1sXW82Tg3gxie8Oo+Z5nT9xuvt
qtkquUAIt0VJ+NjOdVQjcTBPgWd5UeIPWZ482Yo3POUFH+BWIjkaaE3hPeCCm39LKw3jBFd4IoIy
B94/U+zscxpLbdjAxxhf7Hbu543dCf1Fc8JpY8mxKTbd6OFAYpriniiaagehNfJzZ434mnvgHHBu
wpplUTUWE9ollvGjaCP1ZwXtl6o0FXq9WcCk3g7JLLjOsRXrN9JKMsuHZSpesiK/UYhMhP8ohMVj
dGyGo5JlIxJEnvmhs2YUUKIkt4/NONuoyCCaOO96D41mpwCfsBGxJWO/7Yz+xxBPeE8m4xDtokE3
hr2KXozY0TNPjpqS65E/Vz3NFLdhZO+UdNLDSi/36Jb+1Rt59rkw9QKjk6HylNe7Sm/pAZgBjcL0
s+k2It4if2OlW7RwxZfOFEj3euRbmCjP6d706ugG49PsK1pUBtjPujceYgvGCzKnOVIrU1aKa4Z/
Z0nCsnvpQjA14h3TFzjdvSMqhQ6pQfKkijjaTJ6q7LREVD4CnN1O1NLya0RvrySc591dJiBYXyxZ
EpLw3prMqyqNWdq9m2GgxCDOGpv6E4xBuW0UpT7qckwPLsJuB5TbrEXaVj8aDHNn5DfvHGEnf1qC
woOmZKERwwQXBvgSP38L9anN6/WysHjiOuIdes6Gn06juRHI8UHoCr0rR8t5TUgubTGnZAjBmnAf
Thfs8xydJSS1nrQ06zeGo8wHvOesj1lViMd5cOWdmiHMIupCOyRo573XUD75+qdHD/0Kk9Ke98CR
7q2OHtVF+8YtU/3JiUI01dGBvLP14pop1xLvT2OjvShakC0sxG2mE6d3qvfICtldbKILnB0Uc0I4
LtY1P68ggsZ6/ODOzbRxkUzajRIxt7dv8fzcY3GOO1qqcF6whzhdnICmO2DVzMAy2+jeMZHmzstI
8UM0Bd5e6fz0wSlzYfkCo3p9qacrWTHaoWqbcZsCnkjMNESWMj0gTAXnd0DYrdF7gzhte39IFV+E
PUg76AgtlHEqjtOFSxmDLk2EGbS6125txRHfIgzq997oydvMHke/lGG1Q7LvmrPVhU+YBviCdacR
DF977W0odCQ2i6awgrCQn2TW2c9Ob6eASq34VsviQ1c18oaYE/u2WXkPk5beeHZ+6JT47z9/+DQ3
KOwIX87ZRM+ubTv3essK0CDpH62ZenpTD61+VHPlKw8fAiqkkoIMIJs/vr30pe1NW3OhI9LeAWJz
+vg5M9O6SAwLaOA8b/EyKt4lzhTdFDIfH6vWvUvrHLZxSmSNqFLeXvxCGKGdClOGWRxTd8CDp6sb
cYk66kT2OCQV8iBlUh+HCEEg1OHdvxzUozaxKVCB57KaJwA7+Q6l8fbx7as466exA3+/iFXw9EKn
x8IothmSDOp28sxoj/R+iFUDYhPQ7JPd2+u9Hg2nIQUzLBuiIQxzkrE1lmSCSTCiYWsHrVooQM7S
PPti2GnxzeKgeG/VQFa3nerm0barO+ML+YSGVFmXIUGV6HJRcIpDZPsjBwHsfT+KAsMp8KpfSCiA
y6ECZnebBgRrjXyrwBROInAHM9P24Eogv/sFGTBdgTmW9cdc00aBUNmofJ9acp637/TCF0YWzdQY
tiNLA9Q8fb9NNZGKta4dyInxOOr/yo0nWu8hLcJ+D14YVpNE3xXAAsJPmX0HE6nf1Gif7QW6w9em
kucvmqshs1/6tMiYrVEEQq8wDaoaOwAo1z6VpffCBz4enbhw70a0Ozdv3/1ZlaezHDubDj5HM/XL
6c0nYASbxJrsQNMS451VIQQZJ0N88/YqrzaD691EebTIbcC4g7R+uoy14LMJXk5gNor1N2B4KnsZ
P2mJ7j3qVc53q3TKF0Mq4nlAhe4e2du7LvWUH9DFSKn1IrJ2kY7en6/qRRh4+IH4am5kybbUBnkF
u7B8S+cXC8eawRRBZ501Obma1L0r7WB0ohkwZKTvBGDFDUg6ff/2gzk/0ejI0yxDgWTBqqy/ssyu
RzupDSfIRnQ+I8/TDqMjvbtoCo2NFmbw9qvR89vBVa984OcJqWORji45Gdzos4Z5iTospjFx9KTJ
eTrKQYlu+jwSN72Ix22kpsWOwXd5JZaeB3J6yKR/jJaJ5WBkTrdBNJdocrpW/IQoRH6HGF5zS8VX
+0mjm5tpHmfk1XEbAOnv3YDwn/23n/b5t7Usj8sGRzjdOpS6TjLQyuwsXa1YfmhC+8gwqWfUghh5
r4B5Bil1jWZ6cT2Sb6ApxBamIafrZWrx/9g7r+a40SxN/5WJvtq9wAy8idjeC5hEZtIpSRlSNwhK
ouC9x6/fB6yaaRFkMLe6p2eiY7pULBWZzATwmfMd8573NcI5M6NT0tetb4xZs4cuSnLSTIg+jVCg
nRne15t5RdvQCKNzPGtgzjfXQwwbuScC84EyCykOUA0FRKBnTMYrypU1iiHXSXPPCk6hA/HlZXrQ
zJSjpfgkB9N0NyPK0Npo6GbqVTgLcK4HRVZ9pGcSOG8qd1CnhkMJkXMEDpAWoDBMTFuVh3G0FTWe
Tt2iK095NIaiq89tfpMocKCdueU3TjNuGecFwCDUGRRNXt6yKUHr3ChVcopmQ3CLOOL4THP5HjkM
wRcLIXSrzpT2ldRwt2ZQHVKlNgDeK8IdYbTpBWmi7HUzNfex1Bve3MNzIgVVfzLaIj52yjx7dG1/
EMMWyZ44Udqj0ZrtXkci6Qj5tOQmBSSJcGX2fziowuWndoj+IIgkfWtYdSvQoEBOk1NOcqBrSDwN
cawSdsOHqlfy1/c30GvLyNXAHYI4gHyEc+rlMDZatGidGSYnLbNmG6hV4spaKzoWOeUz0dsba5lL
gfaFdG6NlzeLLFul0KXFjE+hXKZfSjHKUfNp2zPD9+ZVGDhr7edi829ilyGthbCB1/6kLHXo08CB
ftAqkPn+sL1hB/Ab/3KV1Sz+EvkK0IIuWsJVIgVy+F5EFyGwUCUQa2lHJ81fYeYIA0GHr+gxqoOb
oROncTDMQUxOxqypd3VfLc4wz7DSR4J17MfoXG7u9VECJF3XDQXmCNK425JP1IimmiE4cpIB++3o
I+2QVNAjf5RxA7VVC2KOa/2P23JSaoYIEJ6HJKPwckyNOQ9RPgiS09oos4e0GvJ+gHReFMXfSyU5
FwW8cXIR+gGvBnKvKiyEl5eL0L2J1G5MTwlqKrahFBfdJNzltfpTHpSTNSWXiEJdT3XxR0k/MLaU
dwjpEYpWASNsQs+I7IgmZdj0oAfOHoeG4lX5PJwZzTccNE7jldiSwBqvQN4s0a4I2iASyU9BY0IP
B01U3RekrSzRHlPMlr1kgnaA2BV9i04n69nTyQnn9gCpUCwrKExIoyo+wTf9IVqWsXSMYGk1zxyT
ZdcNKEbZUD6k5/Jbb+wr+jrYtbTAr5ydG3M0QZm+BAIpYWPM19p+V/uxnsZ+uiS6M9OkeWYfv2H+
cArXpnsqmwpI8JeLgA7BbDaDhHRaMzzE5MEPSTs80QpzjuPpDbMEypxW9BU/xCXXB//FYNRTYOXV
YOSnMIxpky4T1elk45zE8hv71lwLxCvnCmkbbeMu6PksqWWv5idYfiiviYLujrSrOaVupV4BaZPb
QFLqvW8LX2MKVsgLOAkCD5KT1MNfPls+NTibfVicRqkxHcCU+c7KtfrCBFTgN1E5nvJJBV9fwsyW
ZJb2WMlL4RL5a3RQkdMdYmHcwYhdXDe9WV+ry9nE4RvTbOIUr5UvsrW0Cr68w7E38zDU5+KUZH16
YYoLeXURRv5qMrsz++6NiWaWSQxSoCJBucVxdB0ETgad+Cc5qSenKYTUFrM2370/5q+6ZzEitFWC
OuBAeHYXXj6RaIwSTEtpeaJ/SQUkrmjHoNHy+6Uenjc05RPqrJdLEg4+nk+5q1K5voJ9lFSHptW7
auno6BGqp6Yq4x2AqcJrgmzaDUsaH/Qhe5ATjcZuuVq+h3TVOZlAy9n7z/DWSIFLoCIK1Rw+yCZ0
EMaVAXIwS3xpUcIAtzq0F9G5vpJnBNnL2A9nHREfWqvwbEGAvRypkI4/gH1WdUJuPGU5JkPsV3kF
tRvSRkrm9koVf4tSOoPdWu6Uz8scVoY9In71SDlCOg2TPH0K5LC6Q71O/xYUc9vuLKNJTqUmB9/p
oENURcd7bsD/dxKk8yaqX398qNbM95pyfqZFfPkMi1UrdVym1UlRy8yRoE6Dn7vNrYf3L/OK42hd
VVQDV75kmiIJPV5eJ7T0Ck0yKz4pQQCZwohwDiWUdKQC1pLVb1FHlLykRqB10Vqnn8ZDO4pX5WLs
37+RN85m0s8UQ6mskCMVN/tVgVmACS2Sk15W9HmhMndINGVwlMRqfWsZf86FseuDrvmkTEV2Bv3x
xijgnhLEm+ARdSiHN56BlKJZQwdecWoUlO6WDvU1JULihT4i3U/QVEbzTBETRxPL6GqEddSr9MH0
6VFFVTJqNK9QlfIMH+cbxznma20TpEcKGJC1ORlpjwtXbbqaDT+Fj02bwnuugNx6mBGWyG0BZS/T
FpGPgqlOjS+SulH2CGABZ+hDSQy8mN/6lhkScdEUJ7SUdPX0E/1Q+lWTIhAp7omieK6K8eyzvdx8
FvE5QBo4xpBv3/IDJ0E+ZTSTEhO2anOr1JH+iZQEmUOU11auKIglS5eowwqQOzXqAzNS+bBPx4Iz
xhUCt7UWICpZF736rQxE6arj4XZyMTXss0kYVq2bPqH3LxBKwWmxhWtar5eB689y+mEQVDpyjEpo
HxDn4DXaAs0RbtYBTnh1Sm7MOZ5Nt1LqsfIk2qBTt7OS+QqJmlBzSc5O9POEJu0CrVUgnRRUgr5T
aiC53mi2MVJdqO1W7iLWBlk2EEoHIewj8SgsUeunkSHnKDCYxUmXGhWMcLM0P0xahCvuDqoyYj+n
S4xrSIyWD9UIMGPRFv07ghA6uneq0HzsO7lPHVmMxkexMdTUAfGpJHbVpsX3IBjKhy5b9NHDmS72
nQn5ipO2gSbTsItGgKMK6EnYy4QE4DEeU70n+YoymiNh3yHnDQywJnVeaKcu1WqZxG44/0jpOaqd
2WqpmiI5DGdCmsE4afdta/6c1YpC7Jmt/uoYWLfaimkjUauTttosbEVQNSQTteWk1ymwIewB5JB1
WYmIEiCCQcPxYuD79YtV+IKVjeKnBHDrbpALOP9Ah0jo2gjLVNlt2ShP8jQFHzXEfXsKKknoNAsa
WzYqbggT4OzJX6thCTqHzrnxgjZ7kf5WpuA27onnvD5U5YfY7KLcnpeGxnBVaXQ3maXpQp66hSbc
qKm5dCYr9gxY7zEu5OVzKWZsnBqREMUNMjH7IEGoRSWpm1Nk4QJUvZyyjIvKSycEa1V4VWW3lM1O
dkd2vGar1jzSlpGZRHXocCgPYpfOB7VGtwh15docfEsqldFuVJVExZR1SO8AwUL0A+nc1CmVwdJ2
Zl8Nki3QJdHRpz7TWmMg7+IhiJS7tKlamaPUUoFuhhb9CKqwjAFJhhHidRkywUf6+dDfCxIl+iku
XfgFJs/kTkL2w7yoGx2+wGrtTlAVYRZtijKWN+YLmLQxS9GfEpR8uUjpkS6Q8dXVB/hrA4xlH4aP
QR3Scz/KNMw2oxHRDC4AKXcEoQ6uojRPy+sQNcHxiPaQOPjIi2rTbmnK8u79NbY6oC+sENW+FWSC
9VgRPeLG04jiIMnQBG1PY2JmjlZVSDvIzakVw8YeNBhJtWz81k6KdSbt/CqaoUeBhjJq1VRbVmLo
l8fpjED1kixzc0IoW3HKHurkMpQhXQzU2u+Gsx1mbzzn2qm+JqBF2ti2eKU2KRC5UQOulwUXfUZ+
qkcEBoBvfoEAhs/aKr1WVv5wQIvbwDPiaZKLo7S5GV5ZDyVzkYf2FK1d0CshvIec4jm8xSsfnoKG
scJPwSiRAdn6cWjssj3FfDhJtXGa+ugxQ1r+ckTC6cxqeeNCuD4rOwowadbN+vovoVrQQYITyn1/
KiHAdgla6MukmLFL6+acG//GpQC3Q7OMAdRJCGxs3yiBVMB/nE4FBMMONmHxaKc0L+hbS8881eui
J9nqX6+1idISpQSj1E/TaUzhMepqSoDhAnmYksrQXHAQ+mhXGJ81jRO5ipLGJudfeu9vxNe2HhUO
eCRZpGRAIDh6ObRGmoMZMY3pJMOv5+qtbh2LeTnHzfUaccmjEseurjJLhYTCy8voTZLWWiNMp0mW
Sl/I9eGiEWbqH+o4XwB8MB0kAJNbMwM2lK3kw+DQEKNC6eWPphe4kWcObVJMRB/bG5nmBB7cuhuJ
x1VE8MZa8wB1lG5qRWcf+q21tKIHRfbi+vibsYXwBaBO1kynFjHJNAu/jqYZP9R1baOp6SNW4yJC
7s9TfQDZcAGG+mPH6rMrA7Fvo5lFGof1M278G7fEBIBrpPJJ2mMbTsS9EptLb00nODkzH5rI8QYx
SOHYyKSSzvgRb12LDUQ4bIHLIvP7cs6tOhtmlazHqdE6gGioON4lI5pjuQJL1Pur+HXtgVSRTtET
3Qt60MCuvLwWwn65EIWqdBoB7BL2oV0l7lRcrsIeLIu2vnhMKgF1uhxPN1/5Cz+JgiRcxu0EGW7C
kMn2Ymjlh5rzcrTnPlAvQtzoZKVNpZMB2WjFA/Cnf1voCb3JYs5cp5nGn9NSpt85bPoZUSVhOdDq
y4lsTMDQrpZgLP5weowH5e7WoPCZXHQd9F9MIbCjQQlnfT5pSqnQGVItdkQi65ZKQn0m6npr/igk
/4aqIm+52bPC0A/CnArzyZoR2yrSIUPlLKe5f47OEriuGdaX/gCPRe/UWiklW2Zs5g/Ct1JedK6l
oUXnlF1d0b+vQ2tewFquCNEVzTCCm9JEv2c+LkfZKs8YhvUKmzswVuoo6AWILwEhvRzYzBK0CZ97
PrUZCH8IvlZJsxBWU2HhfyGEf8jEsqBsuqCW9f7qfe2UAAChOVyDwW/l6N6cORTrFi1CjfmkEc7Y
ap5DR6WPNUGRyoUn6czl3phX6sM0N9OLDsx3SyhX61kzGMYsniwaeYxYrj8pudIdppGu8/cf7A2z
T5fW2taE00XUqWz8EASU26XKMu20gP34FFiAEBLLZOvUqIVb9gBd76EUAE7YhZ7BR2ot1iS7IfqH
wFJb4/P7t/P6rFsB8CR9mV/SgdvOxgLK2qaUVkTwZD0An1NhzjXrMxb29WTSEASOjAzXmrDZruRC
tuK6lmvt1KhRuhsHVOsTWU0OUmfWXjp00pk0xBsPZZIS0VYvDJLALbqBBDxkG2GjnkSYe+yxIPXV
lFa3e3/o3ngqTkuAaRan+Fprf7k7+qptyJC3+qlotOKY0vay70Ml8okeJoANovhHoViYgzVxDfx9
nagtj3bQ1tkyq7N+opQioedtgnIWRxLTYWbtu3o+15j9evfT5gMWi+oMDJf8/fL58iKE/UGKjJNk
AUMK6D+n86UTDmFNmk1a0HReCtPwFyH68f7APs/PS7vDafyMPYRXVsUGvryyHnUQhjSMLDpY409V
xZUOhazxtF74xBC3txX1fjduTfD1Ykb7TZXoLiVd1YMOYb6WItSlrUT51uIc2nBOFycT0uJd0Bmq
HRtI+Z6539frjcOH0AmD9dxQu7GTbYqQ19QrxgkxwsJDo910jL5NHoISbjZxhCESHdjYJciaL8u2
qIiJw9iTukpwW0Ov7Ih+eycdQRW9f2Ov7wv4B3CMNV9BSWeLAwkGhkNDWfg2kIG9z2EnOwmklOdO
idcHFc3mGCToVrgGii4vpws82aglVK9vBfKRJxQPBeJvNG8hnqm68bGcAvVk1CQNnIVqirlLQgiE
kP+WpBJ+vwYRWMKX8ibjtKPnKorNbwhO9fLRRBJpXySh5UdJAvYNHc54tqcqDkfyXW29uLNmdae5
1tAO0wvCa1vUkkZFCU7LP8MlvlzoetGgkrpEFn0PQM7BJ4vq4hlRku4TyxryB1BPC6QWfV2jrWzo
mUeqpvxi9XTtI3aa3nI65z+MMFa7PdxTxae6US3gLVUs3waLYewIZvJHsS6jBnKOAOVOnYd5Alsg
LijAlsuDrKSIc7XdDKuEMjbNcar6JvBGqZYOgFeSH3EloW+fllkaOmauNjU8dXp10fZN8rPGJYXG
XA6XL3Up6zdJ3ecpxPGpcp3LsAv6hoHCDcTf0xDa/dDTi9YEVZT52VgMThZlOuuqJr0KzmvqPDmr
tEshBKQN+lwdUS5J9FQ6sx5epcXJJeDfsxoAeZE2U14uh26GDNXIuvgW4dvwxtJH5KBzo7tvVQHy
FmXojo0hIB1dU+RaII0746K9Nltc/jlbR12LSubGc4gX9GfUANmfIlXu8ymiTSVKdccY0c9tFaP/
QLlksccBDtP3d9v6wS+sFmSq+EgAxQlhYFvePLceo0jTgxq4pZjTXE2lMbhNpEvHhGTYTguS8Aqf
XzizxV+7ExqeOac3Ww9MAtHqy9EWMvYl+0m+7fq8vAw0cqljLkxuTs39UOO3XWhlGiDvnCYUCZbC
M9O0uKQ9tz5zPD07LpvnBxcBsSy4TkgStqmPrpGlkXtRb5dIB1E39aYmeImsjTeTOUvXUhKR7Q1K
sVJsXQ17QEuD9qC0aB/QLFoPsOY3ZXsxEB2Nu6Eo1OvGGqFvKvJFHN0KRwlmyQoZDWewgmI3JmEL
EBh+Hht2vT70AJOijquWqOmmRDa4pQsU+64kFRWcZOTECydpQNSDl0bRmzxyxwn2/gp45REwCZhC
/oMmGEQ5m+hA75JmbPBzbi3ytKDPrNyhSXLZVc1YeOh+xO7713u11NcM2nMejfIqeI31fn4JfEK4
tlGETJTbVm/SK8SMFNqOAzP7VIvlx7QR5Ye6HLUHVA/bM40Jr06W9cqr9gF1ak7obfGpUYS2lYVZ
uR2bSUWTXsgcQDfnzq83FjfVLVIkq2u6Zt43A5pb+TTKVa3cxnNYHmMrQxxTy5N9nmYGR9kSwvcn
J9cSk/tVm9N7EznuA8zU54jdXoUHPC44Bfo5wOAoFGhfDnRWqX0Sh71yS7/E/FEci3JvVRT5ok4I
P78/p2+N7K+X2nhd+Ha5iuKycpubJCenCtlhPKTRe/8qr2w0oCIgNyB/kXEgU7nexS8rJzYkEYal
Xr+NZkXapWKcH0C8K2hxzsW+r5BFD2UFTS2xX67mVJLOmMrXaT4ATeS6wR+A9Wc8Ny5DrI4c+3qg
3lbqZHqJmftxlCBQ3tUXoHEfhkK8bpfhUKrNzWDE566+juFLSwVyB9edoFrTKatvxngYDUHsiki7
XZYJPehUUk6w6EZXQ9qhw44mtU2bbfOUKmL+tcmyT0UZr8S1TXLOcVyPhM2N4OeuTWJMA0n/zZHR
Wr2xGE0u3IoNgYQtGSOVbEhZupuG1z7oOXKwdl1MlYJ2uWr8HMN+32FkaSMd29lZuiqW3Hqxkm/v
L49XG09dM5N0dnGsyODOtvPTpiHgcaBhJxmVbH8StUsznJW9oZZKiV5OPh+h7m0/aCnYmTrJBfIR
afHYhkp8bjtstx7tT/TSkQQgO4eXuQWISUYTRzrZ5lNRyXXktrNQrZruOPFWWqeFQ5MMtQoN/pPl
0qoEQORVXkPcFqpWd2/y3sCdoGOfQa/1kuIuipmtBbBRjb1mgZHJFtVWx2yCboZOtFiKy8DIRsNu
ylTYN5mqfa9pIriksjA2NILG7YPJWdrb9L9Uow1H+fBN7Rf1iyVW8WVditQWFAInyykL2v2cvFlz
Z0mYTp9NZe7AKCf5BUqBGqRaSSHbeG+V7DaEMgLUJdUyOd2SFQl5Fsq9tjTl8Tk1qldAqDWgwmWg
RRN062v2HzHsCmms6vQuVNNGPkwLmBu7i0KYHePBbGUbe58+DamcfQwEuSVzt6Tdndz1yh7/O/sW
S4kKwppkMWnDxAojBwJeshgSajs/z6zD1Q78ukG4V4RFQBLQ4A5eaRtaZItWtnnCvdKVC5Flamad
Mwy15OeK2PuqHJWHSCpzX06a9G5eCSsBXwzIzKepQ/7zHJOKtN2waLdQdQF6snaUcP5tvC2YdeO5
qQX5TkA8BJL0PclpT9K/RiYpjVbfrRwupf6YS8m1tjBy5bBXp/QPOtjcBC0UaKvCjkOvyDNJxy/G
G3oVDbl4WbzLyl53dBQ3HXGZdX/A8z7mrVjbVRWNX0c4oWHuPONzvEIq4eCS/7TWvjhOZSzoy6Oj
6zstMPTcuFvkD3F21Uo3JVVZU+ld+CndVUdNhZI3SW71zkK47X6mUU1RKyfUrnI80sb01EKyLflL
UiS+mDdnTrZXR8vz/QGW/P3+tgpokzlOQiplxh3QWD/3zMPgmfbkRfbp/bW5PULX68BOQSGD1Uk+
bzMO6lhN6AUxDqktO1ChOIM9umyhM+P9yhRvr7Nx8mIlqIZR53lER7JbJ3JhgXS9xAYb8tu6+rcX
IvC/icJ/LytYVkJ0+5414v/j2/97FX/Hyy5/dv9nfdtffr4qyf/lu5vqqbjrmqen7uqx2v7mizfy
+b9f333sHl984xVd3M2n/qmZb59aDrV/l6tff/P/98V/eXr+lI9z9fTnP30v6V1ZPy2My+JPv790
+PHnP60EUv/268f//tr1Y87bnPJ72f7L/7p4esriIvzf/3Jos8fiR7v9gKfHtvvznyz9X8EIkRCz
QE4SZ67l6/Hp91dMcIIkF6iH0KHCgijKpov+/CdBkv6Voj7vAeMCinftk4YD6reX5H9lDfEGSLUo
wpHh+9O/3+iH3yzhb1MUPpW/f/+rBv3z6v7FYIKGlxH7WSnnQe8CdN0YKMQIEjK5iuzrQ25rw0US
7uPmAuq1PD90jaujQQBJUUH2Xg2h5N1P3V5XLiAKs+dCoZvmWCxuncHzaMOZhYTRsOzF0VH0Y2Oi
++HppNhUp63cur0bEl8RfCHYN6B2DUerL3N5hZ+5kQ7x2rEpDsp4GeiHMfKC3tEyV+/8fLqoUDko
dwFUWfPHvAHtcxVdGJ/bj/kPOOR/To/gZ9TrGXBw8jCrhzw4h+dc98t7I7SJKaDuQdUiUmHwE7z2
6/xkfCm/1l9l3dG+iE9DZBvfpMo1vpVfy6/9UxHZaWov3yYAhnd0ggS7fn6aY5AxWDy77F2t3I/J
RZ9811PA6rWfLFet4szJbi4PXQoxFDytD5nwEycaAYfInpIP43zGRDyT6L3zSOYmPDGyqlWCkEkf
jfuqOZnZXjQvNOFTJdO5bF8vP4WTed9f5h+Xz+mD4gmZnT4QrNWDg1qDVTtQYNL+Wt2OgT3DndXQ
gGQrvPGXTfXG2jx7mxu3+7/pNtUzC2Rb/v8HWCDnrMK2aeV/nlV4Y84hF8KZWYEAhD1rbu8XlyqX
YBPSc13x46I2bQjEM4QtyMkHupvO3blehHNX2xjpv/FqW49tPRPgEyVkJT0Fi8LWI2rUpQzVATbh
3tH92UEC1UncxGXTO5aHiXcW/mhO7NKc6IaudsY84ae/Nrm/3sDWYc2zdKkCuFl91R896A5RD+rB
mdptBoeUrd3PTncJkLJTneGj+Tj9CJCT+URQApk//xU6EIN2eqzu6Aqq6ZNc/IYI/Vt8zCcHhei1
Kv0pfwpPHVUx3QkR8v0kXCuG3V3En0S6PQ1qMDYRzT4Tf/9GrezJsNFgGhNQU3af2IaXljZp+bT1
ks7uAkf/GF52P6PcFT4JV8ntiN461Ypj+CF8WB6rCQIdp7ge3eE2VJ0gcy4Du79sPuuZU2X2pdHY
+r30uf1BW8PN/GW8CN38trbpkoxv4S+gKiVq9kdlB2FKWDtL5pTozSbOGO2WB8qikQsZa/wz4tWf
1ffie/W9SewxXP9VKlu//iFeKxy7q5gIN+wo1Sfy/MBIs9QHX9zAnITYCFoYX+WL2G1NKqD2mve8
6/yAnmcgCxcgqc8xr56f5o19/+c0/yNO8zlrspUc/8+2Jpsqy2/GbKXehH9SJvu82tZfLHU9TJIZ
zZnqV3L4NMoq7Bl1bHdGizYXHGmOoKjn4u1zl9wcDv8Zl9xGfb89Jp2RpCcBeAIvePmYqSantaUU
qg+035nc1vn4BdTltdOfySWcvdDGHf6rLyS/deih3ENQQkoPsZbNKMZyGclmWyNaEQSBo5jlaBcG
SmkAQfZyPE27tprCvWHRYKXAibkTyIzZjZ5qdtPMprdycSJHMeeHWYmqY4SSiaOCWoe2M6p3+ozl
ba7riiKzbmKSkyAt3CD9OMlqBstb90c7+58n6NfH2UxQ0aZ6TKpY9S3FyZ1oRO7FWYiaFruGqQkh
7cEJCzeLXQ6zAYY7W7yf0CirP3BwBINN7syYrorHLLcN0LvOuUP3zW366/1t5jXMMxHZBu5vxrM/
QFFYHYIMgiwnuWtuzHt9b+7l+4rYwLwZvw1Xk99cxWcqguemfEtf9Q8+5drmfPuvnvJ1xW2iQHy7
/9hgW2xpGeWFKAu4efVjDbEN7V+PbW8DE3Tej+POLa1t1eLvsbTOPav60jz+1c/6THu0HdRV00AG
F7j+s7Fa7RBlyQLtqX9/Lzo3N6Hd2Q8Pn+7uzmQlnifnvetszEloFpAUrteZj+FtdwANaIvHwA/3
3eFbdWgO9Bd6uoODfGjtyfYFX3ECu7Lx7S6r68J+fDy6nuB7R50fUkm/ruwvqq3bhX2N+JZtnXXq
5U1m/tn+/TowW/vSTGZc0yDul9QCbrF/AX1mJ2sXfZAiL3Xq0hEPzeIUMCWdqmN904gOkqIGLWOf
jMOZBXnmXp5Twr/4BDBp/N3u5dyCeT5vf7mXv3bBvHlu/zL+z+xiv1xHi0JSkTkLZthBx6Yf268H
DpnSVy0ICbzpHA/Fufl+roz8cr0xqVuRKqXqd+70PZ9c6yb7CGGDBrgncqPY5bwD2NEZdrJXYsdS
PqYDyUOndmnRywiXzmEtzu2Y54n45Yb+23fM2RnbFAz+1hnb8sttd+gW09zqvTWkMSukyJ3SFwmL
nWCvqq70U3GiFO1TV/ibV8nGXP7dV8nZQdjY1f+MQXgrgQgwGEK/tZHPetXYoySptIzg63zX/Vra
X6vd6F99hSfZvd8lrv0Uenbrtq558+CcWk+x93d319T37dndX8zO/d7df0rs/fsmEpD1G97BLzel
bnLEWd+ZsFZzU6JPcdvloHH0k2ZPu+ij7vezPbjRwHftsbxoj2zke/2KeveJStF3frNyhP3M1u92
iv1Z2P2o98qD5vaOtQ+ceo/Aomd+CghOToF3+kzv/wfdQ6jKVvYH+igd09UPJNKcaW+6sd/ZhsOX
19n+B6qmu+ki2j1BFeQtTutW3lNzoaIW+PEDqSnBw3d+Kq8CV/3Q2U+C4x9S3/AGBlC3He+hs1M+
PnXMH6b7lHHaeU5jH+GD3EXfOKq/hX67Q4qWX4Zp1/n+Qbuy88sPpmt4mnewOKEMp+I+dDezvXbX
2eJhcAx+rPIb0Cc4sR9cFl9iLqm72q1xvabLJF88fEl+dsd+9wXhuiPP8z11vuvu5cPofrk27S+k
t5wvH25zx0ea9LKwywM8rRzG/hdeglbf1o5HapL8unLM1tybuEPI2D5e351OgFVt0IK27l203vrn
HiJx++LHdIPywa53Grf1Oveid358ljH9uQ3vt5s4PzTeB8+417jFZW4Pu/uL3r7KDsCfXQ4Id3Tu
ry6SQ+PWHtmhm+jyorhcP6xym110GI/DfY0sg12V9ujMx+QyOfTgWR0qP3Z/TBwUxj7IpA+Ty/mo
3KyXXe8wcAK+PiM6zJ/U/nH9oPnBjWk/7n/29ufP4gnI82SLtl1fQq7JGFde64r33kN66DzdHrzy
8NC6vTu6y3HcGVcMs+BM9iG0/dme7X3h7Eee78xOWF3DV57WX3bnlrO46oEn0tGo+prdehlPygNc
7Q6lH9s3V5O77IrL0XM/GD6d3ceH9uBJR25xN+88xz3j9Z2zFNtuuP8SS3FufDaYpKar6w7ignV8
1kUVXBk3o3cFJSol7q+Su7iWnTvHx/nS8RSfPVDY4i78cHk83p3ODM95o7Vx8/9ptP5ptP5nGq2N
7/j33JTn7MMmAfv3tJ+QP75hzClroWm10qu+AvsLahcsEew7nE2N27iiv56PrTfshl3v9d6yW/g7
/zztph21J2d9bT7WnJLd8++tFan1NaCUu/KxOEg7aWceF1d2JFfbyV7k5F7qxV7iCt6wN26H/bAX
HN3FoXEt/o7xqDV4DGy5d4xmV3zu3cnR7cve9QZPOw7eY+harumtJymkPIfRE+5mTlEQaruRn6JY
6FKnIWbHY8jwarCm14kd2Z8eFeex4udriI/T4D/ljvmh5HS8Tf0Pt6rb4RgN9m3pXMq9nV5a1/V3
xV+cS07awr78cPnlQScpENn7DPfhc2lb9vJ8anNM/7j4rOErkM8wbDxAqH7tU2//WMfm53pDdz85
vnl95PXVqfjx4wfV0KOTeOku3GV+jvOq2vOu31XeOiyAMj/V7rzTd7lb+atTQPuTm/nvn9vM55m5
3rjyMUxiRdiUZP6ZvZ7R6x2Tr3XmFY7ydSYvBnetcK7TqB5HrzoUB9OvDpM7e8pOpPQok0Sp8MJj
D2mwXehFu4TvCvLruUfrOROuuMYuYvrXn9U+CqQkM5Jd7LVOxuv89q50Ym/Z537Kq9M+vSLmRRlJ
vMlLXBpxt+CCwgV0Od+jT8y/6o3kN964aw+LN7t4+oEn2/Ju8ugQwJuu8MF4GP5I3FXsBTyGztfs
4b25Bh537fVOflF7yo3uSzuRRFB2GHaVizIMHrjGsjeZmXLXOfK+cpwCPI0X7e36o3hYrpVTeVkf
5MvOdyIvdMHLOvSBcDvSsdjHto177tV+scu93XjorrtrcSe6xZFPujq5tFw50RHNOgcJCZbw6nqi
8eNkOJI4hk78eeD7zCvdiU8cqCYjruWgrOF2XsdQXJB3wgFFlM8zPZ0vgwfCaV83D4mBvXFpXca7
vQV0Tv843/Q7Oz6EBwdyJD86t3zOmopNwuqfpuIf1lTQbPa+qdgGu0GvCint82tyrMVQtB7gWAz+
tAtO0+8HQ8BekrER6yvaPdQT2AfJFb2ZHRj4ojODkijcZJf7gvN9IGBl0XqHGIKc+5ZwoHcXL3dj
1rPBJsyczD+6xVV3NR70+4n1rNoBedjlON8AO3DZFaFX7ICfr/EFu3d2KP7zkeqNaF/L99Ft52RH
69D5nc/m2yk+6KtDdF0eKOo75vPOwdp575tUyC3OjNOmotEMCY2xY6P6CimBdUf3DpH81eisx2Pv
ad+X3eBWHIvLTrvPDgtWCcFNV3FXO7n+0cGk6k7vZy4waCym6mVu6ye7iHEL+X9YhPahF7iA8Pk7
9Eo/PMZetmv92pe+rbY3xbIW2NfELf3obn1fDjpl/d34FHP4Aqlz6yveh+2Vvq2fIO2TXc37I5e5
8XIn+H/sfddy49iW5a/c6HdUwJuJ6ImYA0cHGlEu9YKQI7z3+PpZh1l9k4J0icnp6qmq6SxVplIS
xYPjtlnbLIPBgrfrxKav+v7K6p2+IsOHb9G/vVVsBStuUdj4jBEDs9ArO8FzB9iX2AKfPP6O8GSR
mZi5hWfCHFNoAZBI4Amo1HcNH/NIbPxxEpvOhyIX3io0xkVGn8ein/GcmEmGV9GRz392VE/Q34Ow
3baLBCKXil0FBoQCQCHQ99Eygc2wAQ0g7IeYaAdpVS3jm/BGfMyWEN/QrfW2uuVWndFb6OFnN2cj
p4dnT40ZFBMYnNHYKXZB1H09gpZrTGgMyG90ObKzs4zOjHo7mpDuOtUuPPbLW9Dz2GMPWNwS18z1
Wi911kBTtRtJ5xBQiAzfZPaBFVm+6ZsGOknDOGEMBuqdqq4CCqG0XHNYxLYHlTZYg5HgZ7UFJIEa
FCKetbWoqvZtilOgpw2UAOpnbwaD0zeqlZ8kGBau7jvorWcMRNojtrvyjGOGrB8bXJp6aqs3oR0Y
UPMu9JqrwygZcLdM9E/RJawkQjIaUKBMR4cYW9I1u1hWm2qj2EengKosocacDjqUx4OXemQ8cpaE
SVdYoMrMcezp/ULrQSQ/RZage0iEWi/W2rIj93SGKhYGj4zHNxbNAvFcqNwGFwRPa5RmY2SAtnJT
OaDiA2NrJoHqawlRgBqM+t3ChZ6HXbYAFL6slsKq2nA2/yi+yq+VMbx6OJmVEW3UTbtYwq/O9JE6
2sgoh/mVkDWgHMMZrUerNRkHWwvL07ORpbZnVr0dm/oJneH00ynWD28Ip+vHu+1zSO7uOvIGq8/F
hunNIryTt8aaWnscGckNhVgqcktHKfCPDGNpMA/RTBQDvr3da4vSAAxi0GNWmN1C23vYYRUrVcCe
HnC06JZKhoqXlxbwJrtbZOsMG0NlIV0tF1tT4BwMSIZHXAhWzwaJV4D3OktY+YsVdpKa4+jyhVNH
DxOi5ThCrh7qMJZxHMAeDuE6mgXsTF2xs6Vic1g4YSU/MoCGUhvT0re8IekDFmaj+wsK7xFTs03B
THbe7pQhOT60XZz9FB/Ia8MUqKAW8F0NW6gY6NiNt2FmIAvpnP4yhZcuPJIppCPmIC9t+wpxkjNa
V5j82SehF5ZaqPRSIIJy9k/6R+p70AudbaF8LG8BhmMLFWi3ksUZos5tOAjYZuutFXxdL1lTCIi3
EHV6d2XdoWaqtMmtF440d5BiRro7W6qQalSOwWK1UitaNXYBeQfr9TDcNXZ5RDNZp7I5AmmH10ES
2twavKQLKplDSOAMuorKOli+wDYjmiWID7gZGjpC7tAV68gfg03zjdtKTrTxltK2fcjsnjD4Lc2k
ECmQ1b0G34DKQiqHQcxlnKUsNENkR7i3MmTh9/dm8JW3EUkJj0mEDYtjs/AsFZeM7hIFGGFbrzmz
1/37zsKrAOe2+J1u3+rysl9DMtvx0TPpM9YLALYGgLvahAWb3nlGDBsbuPRD91DajVHA7gwg3yK8
P06BCRo6iJcQl3iA0h5xmp5LXYdZXeJ4Yp+wg75dvcRwanKDP8CPw/2nLlBoc0ugoTiFgEupdYvP
rUV3ugTUSlUnFc0UXaf/AswIlV8gkacEGAvvFAcRNoMd7AZgnAzeMbVRGY13OX+Y6M8K2URhVcgu
LIaPU80BH29gVrOQsJrdwd3KT1vkQlrKhoK0ylmMebDd8SNUoWT4G+6GRS1x8IxAq1CgtTZ7c4Sv
oMHnEAi9wvS6ahDYGtxUDysSY83RhHGfPEDMLV09gTuDvcJJSCDaqMMLxxMZozSAUeP9qbvTLFmi
Q4LjOilnVXRemQWDt1S+dWtm6eMynz+seNXata4t0y2LZMn0vl1JDraLgu7Ef2YOUOSme5QRHMBR
2rqGusSf81FUka76XaGiH/ZDhEegToS0VQ0Bf6hyje7cJXMDxbxO7tpFv6aKGcaDRd8BXa7wjtSo
gFFipUawoM7giEv0As+7WlYofwgI9BA+6G6EENq8teEtxXylBzmAUdDZPlxAGB1YgmSDstFdbi8C
K9X1+L0BUK1idxsEQgrsn2YEOMq1DeqNguhvOMdYILra4o1v01NNPeTiga42tCKcHZz1W6qGmFv6
WvpdVa8W9N/SMrT5G6o5qTfo23Cj4A3i1TqO3YxBOOtjT3sY/PKxf/nYTbJHH9i6+vd/4+bciQlc
j1pTFK92QONCGL9UcVQw8p6pmOSduaTMeeeFPs1FAsAv5+WX8/LLefnlvPxyXvr/8XXxKEVAr7ku
k8gOxySJp1HxjVQDYNJLW4FNPFMEODfGJEHo/2qMeSdsEir45YT9csJ+OWGwu345YX++EzZrRU8C
Vf8pK1qZkcfTEg2WLaJE6xEp6XTxHPfIlzRwnm6EHQ2s0swxxB8JwApEd6VzDDGHb6oANx4N0eQR
x5CANY3AYSi+/R01Qp6eary+U1w20t8zjbBvD+MK8DbqJU3J7gAbgPhC75H0mBke0t8oIEMxj+84
65r6x3N5X7MzncQ6/r4znQ1/nSPpF57Rf9PwF3pufmXwoHUi7WSFxo3TFPKubNHmp63p4QdaB7yO
Ym7392/3g/4CUBVt2ck9vpEbQNPXSBPs8LdAoXWK9wGHWo7Gy81IdgVeWukA1W8ZskMqwSrdpbvK
Vvf1A78XtoLTH8Tb3MwBaBfIHFEQrqoALZH9fv+KpmdkD1QzJntAUeNqXLFL5KSuRrswJED9jZUB
HfUtTs+WA5JZC/R/QT8bONe+RfDbLRlX32KiHE6no0+OCAPgWRnjLTAOJ8QABMwhQmAPXDH6PU3b
ZKz1/RrA9wYcxPrbW6gj9wORP6D/96Vxj9AGcEGJThgpnMgKaehn+hM6+8M91uK8RnhnUE2cX0GT
Cg5v1yOTX6PoFzsz8e3jINIiNWpE5CrTjzVCPvpTZ/ZGRh4VYt2iEOehJR656cntuZbdRvIyMTcE
+S8bZNDcoUbGBFeMAWYhQsN2LYIrVorgVWgGCExgLiEw1/s3pNoM51U7IfclNE9z3FLndNJPRvXF
TCZGdQ9ucannEQ+Qn/JH9x1p1na3Uo7Bs3xAd7VDvwfzU0p636Cs87LOagTNzZmRKI56RHGgCFqP
kFbT9C/Zq4wgn8EgFzvUKxcVXjoKB/mDbLYdab9d3wFh0unqXD2AhKp/3o2JoQ4qNTTsdXE30E85
QJz2nYZAE/0VPYiI4ZHAAa/UXWIlVmyiCf0xOvoOqJYRuQsQEaKYNs0Pvv5M5wK7a2s5MevBBSQK
UU5jK4hQiToiUQiFCFa9UZHHReN5SIgh1eKca6LXKOPnzAyZQNxDZ62Qu4SKKUQ2EQWszkEZdAbX
QzwqcmIQI+oQwowdxIxgNaW29A0lqjOZx+gFNCNv6M8v5HKIJtRKwOD5abRAxfPSIC3iBg5N+RkQ
sqXRARofSpG41JneDU1fahGJc+8R+0E+Wr2j2WjVXYzPNLxNg8wuws80nE7TmWj4mybZ0/Me6Ami
73aZm55oCAfvttTWhWgU6CsP4HlYhEi/rhDBrIxg0wOle5Z3o7mgKT+qnkPdI/CLXVQROK0Q92ut
czgNIDR94njZn9OSNCNC/pq4o/kKrSmsWJgIKQLFp9zu1m9vrnk63W3eE/tmn0YkTQnuH2RUYOAv
H3fweNKMChlqFB2nmDfV+/TvDsg34tYIFDQL+jWNAlGsHOFFgOvlOZ6MkO1/8njxkxKJRkwDdxBw
5BPCnnMQUK+7oMvb3QmLgtDoWUB8PYAogeBdrSAxjrk+kFy/Y8ldYtzdHTMjsc4zhEw8vL2lqL2j
UvT6PfjaQvxxN88FmhfniO3ToBUaPGhxE+9EEFIayDSzWzujWWB2iU0aN/zDzKBz2vJcIXYx6i9t
+f9KW86eh0nK/h9yHuaEMT8B+/+82zInds+ZgRcH95fY/WuJ3YmF9BfT6nOGEv8nGEpzRic/MZT+
KkbnnNk/bfb71zX7FYomfDJV0SOVdhSTYEdPpKOUFR6ajsDUUw9PLTJ3dlm/WO7SY+VwCyR5G+/I
pDBj8h45Hiw55B4YzR3S6PVgBfNikayQ20OQ7AP37rXXJbtCLhl6VtmyNToZkJiQIFGvdaJzXkWq
0yoD/06D5R1Eun/IbbAyhYeyIIcYnh6KNWdM2dnpTfyzv9n05C8D2ehwz3FoPQ3yNFqKcKEx1KRK
AjS6RbHsoKe3DVJkxAfFeKSmOc2F7Q0Y43p5C/cDDki0iNbyOVe00BuH5oGGFi0TadG9BuwzBHSo
Mc3bo8UDRrhDkpWVOBpcfppy1CBCThMukcqjC9hTtHy3wQdLMo50si1xltaY1w252clNrIW/1eSE
LzO/L3Zucu8GNvJSHg2IbcAEElkf7oFr3D/Cj0buHQsUxLb3IhCXVj+jk3t7f8hRLsPp8Edm3Amq
tj5JgIsnmVyRwkUno1jCk+ys5ep4fQ9npznRmf+F05Toil6b50T/gXMvkJsSUE1h0lzSaDsCpLEC
SK8XCr68LLc8ef62sT3Ujwar5RaQDbrT4Ce7FyQ74mWZDgyNwgqD+STY1VK0kj2/kRfyWl0kRw8s
BIvrq0ef6NoTT7Tj6GpKpvZ4YvS2tdYA9K6//Zkw8tr7T9z8Ghx1Ga9AepSgiEYx0KBH9y+0mIzb
iDqLzykyMKUFzdCkmeixwS0sbk3TxqkH71u+cVOhu/ipRFU+EItuI+gchINLBD2+Gc2SIDmNtJ3p
3lx/8Jl10ab+by+zjD9iXZLDN5SOHeYc7K+1xo8rMeVdyIver4UCA6xrVBGPyApFtyw9A7YHCJUh
t/RkjPC9X4CrWktio5ItxTck6wV0MuQd/7/v0evmriTfQJpFSoKnREEbRQh9eOGrktxAF6LA6Qgc
7wTqLaTlnWZ2V6CrcGV3p+RkTD4yIetjEpAqAx7+USOPBQBgihY/OfQ7rQEKJ8h3WgS1+UY3j7FL
YlzfrLl7p03E+F//3k1JR3723s0d34nAbf7w4zsRun/P4zsR1/9Vx3dGO07JDH9KO84J4DOSdWG+
/WUEMP/1qiAQpYBqiBLkQPZcPHgaMVwlyZ1ov/goT6rsDI17ADY+QNbpR5god5B3BmopaJBqpnKB
Y6nA+CzYfgw+CZDGY81njNCjvjbRi22IiqIRtbCD6Zw7e+0SU1ikSLan6fwaiql6NJtCnudRQiHU
y7o8euDiLgi4Dis4MwVquqiER08NYdEa7jekpFvbLYt58MYpxCxaW12zCP+GJEFVTmYI+pHFP4dl
b9NSoxCAfWCxC/CzEA9VJAjSUKA1NPlFBP8nsUIzQYo1fojqDx4GNG+wBm88Uzu6wA+uC1v03ZxZ
nIlHMBQBulC62BlDQSX1gGIaKvHXGVTPALOSfslC9DtP7LmahtbWoNoY31HI439EsWgVdo/acsGi
OiIjtDbgScNvFvg2tZpoJQ6tR6Tv9lQQ/Oz7h7+nr0H/YDiFtygBQxI/TfPPEcxAyNDkERxUCaoN
9R7lXTTKjpZb9Guk+6MiCWXhCioG2nOBBZjU8BMzJZr9PXufW3FQUD360Vxfsn+hn34cp4l+Sjwu
abIIx4mFl1SQF48sC/3mFjwx1DSsSGpY9Bv0jCRmunx6ehiMB0FH57ocRs/z8xs62ECHh+TtcFoF
OPW57uMwJMbc3s4efGrhXty6/04H/8u2Uar6YxcnSrUo3bTNE+zi2ZynSAX9oJtGzbfQul3eooYI
tUQoID8b/QH29/blBUzN5HC6v0frgfd3Fb2fIvjD7pJaeKin3axOpxNqCY8L/cQgHEs3d8UTep/1
I0r0ApTo5KjDS20UuNF4bbg6+uZAZmTe7OwmGv3vNbt5oTXR9b+E1qzQmriGf5rQmrUUJj7mH2op
fGloaxzLgdCG44UzOHEhL11XDuKhhy6ElgITNK50BgGPVncjWT3LFsh/VzMy+suWs+rFkJPpBjxT
yyGPIX2Fe+tZFV0p1BIELPWL6KP8tOVaOwm50oiiJLHSET1SRQ6tRsWIgELrsevQaL9I0kpn2Hyf
tPxL7oOvKR1KW1Kiimhdy8498ZcGw48nFiemXBJGkeRWEJzoRNKiDhcpOb6eLwUyOMAHaxT2LnK0
Abl7pkkJq62H/vwzGviM8n8y6C4eYWLQJaUCtnARjwDHmoroG8+khXK0nV1MaFsYWjfoIU/oAOvq
eIqRC3HdBuCpVXTtCSZWU9I3VeQXeAKHesdvB4c2RNxZ6OlX0642d6uQHGaGnFv3qdnxx6/7uZP5
tVlP7Ikqb+qOYTBrzipgySEvrNCBfQHqKJBWUNgj7gttjIBOPpQzbIs6PmoaJuSQIpsgMJAgMSyw
JdT6lQD7A+VAktLp/vpKfS3rLo7HRLX3asswfIrHvIe2fqEWJqwymJ2ANKhJ+2jYrY5+RDnZ0yaL
ryIaC9G2jfa2pH4ILexeLG6pJUAfvaN4jI5C9Pv70/F0/UlnDzLd8wuB88cf5NktnWjSP2lL58Qk
pT27XKg/X0zO3daJXE+8SOiiHGcwIc5+M4Pzzrz5NLf55978TDRx5Zaf8yMuDmXYCxLrdlBJuC0V
LjCHNiVoTKJHTvhQkw2tgg/0eJshpapByzH010C7r5xs0ZyBZjy90YjDN/P6TZm709PM3z/vTnMz
RsS0ifwfYUTMaKPz4l3s2B+gjWYPyUTGJmMgK2D/xiFhdbQS85DIC2sJGqDSaetbqhMY8tQb8Plt
CUl0AwCQyHK3yEW0kct4RG2+PmOZzD7TVJr+FZ5pIl//yMv0Ox3l/vtdnvBfTr78n/+rqeryOQ6e
03+Qpnx/bv6Rnf5xrJ/roKqD1+pvQH3Jqdjff819uQ/q1+egTL8ivTz/6nfWS4bjxd+QziBoIOPl
KQs6TvJ32kuGE9jfkOYAOmGW50X5TCb+H8SXvAC2TDBFaaCk5FUBLAo/mC956TfwyHKihl/iObD5
/BTx5QdLUwKxpgKqHAVs4qgG5DhpcoBkrQb3S5OOWwmsrGbSNIQtPdDD90FkeAwSpi8W6fejccmz
OekrTsdTZTBgC2BVkznQUk80bSkmfcBpPr9l0iAmrC/GJh9kQG1beTt2/BPLxcjGdGskGLv7JHlk
PCTelgU/2Ncf5Jxe9EMN4UEEQQHXKA93jAMf8ZQhORsTue6qLNvmgk+KkR+JmwZgjk56f11Uz1UC
hm4hAD9DJvrKoiylk1d1x1RRBUPsG2mbKtWhybQUjMrdrZKhO3WfiNwNL7qLOmQzy8sSVC2UAgJa
NSsYtdcGy/EbD6pqkgZdNoPICJNcRsxHRMt0BeROAMEVUZ1yOeRS4SdSX/BO4uuglm5Kgubkwqsk
hySoLJFfNexCjFditPRqq6wXcXUIPFLutXwZNkQRFxIadL5nqwRFrKVdgQNFNUfeLEG9GemYbwE+
z8rJnCHbhIGlon9STSoGVEQEadKS6S3lwhAU3RNvEo2UCFqHRE4t/k2KSMRYsk/GLUjj8nThP3BP
8aAPih1UK25wRF7vimWG1Oqdlt7LTEKE7DXlVrK8aJSlgn6PICRaZGgUmlMyVLBUa6zNJXaj2kJp
Jb7RNPqIHGfgu5KFxldoSJKg4xOsiMDIb5p9iZR69AI95HfKN+Gb5pPBI8peA/EQdAlSSqqHSCUa
oshgxEOS+6ZFTjn6pWkA3ND56SE7MA+aSlj05pGtPrFcxhyq1x69qngj851R0OvXoCSFq7eikazR
XvKpYBeSRqKYDKiMSWz0B5c4wjuho9DOlMdC1QUUkbxXiqWiJAbxgLX3gl2TjhVmFS4GRS+AjN8K
wLRdG667HSI+4AQPo2e4w2IsliHcnl13b7mOtmnW7nZAzsZttq6teNM/ahwRnTTVa89oQUv4MtIW
K8OqtNCX5iYWURZBIl/vc6fySN/bwr5lCEepTmRUvOy0b3BnN+O35CV1VMlOcrQiP/cCAknqKYTP
fYjROEfbaOhOwxoVakn0/GlYqlZ/j/Qb2GcyGqUrywh3ClR5Jnji/YRkiZ6fwpPWk/CUApREu3i0
ZUHY2bOyNcj5cPnGfeiImYEF/YYqAj1YFrWRoxITEH30Fi2zxwENqG7UzWhrTmt2S+293cZb7ZAE
hBlgLo7PuLal6QmkaIlUkmDPmekhPYhop4E2PiJBglcIQm30k2X1XPou1n5K5f3/yQBNLeF/rQW3
lKf5HVrQeS6h65+/0ob0Hb4rQ06Uf4OigeusqqqscCqE/3ddyInib/gWeNvAEC1CI0H3/q4KefY3
SRKgI1kOTM8yiKP/qQk58TeO46FbVYhyURZV8Wc04cSwxvvLEg+FxHEgNAUZ9MSl4pgozXpX6vcR
UwoGy3BPSlSAEC1lFVKk6aj7JbJLLlbrC3VIEY0fSkjFmAovyxqn8hInyVD1H/3OvFKVVEi5bj+2
TWsFLEik/QKM09dHOcv+yTCCqMKvUgWYDfjzcRguD+Mu4bl2X3J+uvHDZDH6YW/Eo8gbIdO3xK94
z4m6aNmn6lGOc29G2069FpbloZg0EL5z0P2gU52gepnaNsM4DuVezep2IeaRZnW5JFms1uJGVlK0
ShIW4UjfQ/lN0fJLJgKvqJBp8SLiSnTUl8th3fhC5HA15629NvdeBLn1Z1ZqipjgORVNlHgBKhQb
AkbbjyvFjr4YypyY7kMh9S05DYEkpR5jd2kiLWAktAA9x0oET0+xDRhUn7Fj/o3z/VBPxPGtBnP8
a8rXwjZky2KVuHHv+G6oLWJeaay6EwQ799TQUlUtX4hss+/koXvkBFCNqpI2YBu4Vo9qNn2Sw/74
s4cARxvLz4sqijZ5TZ5sQZoMzNAKYryXtEhcFSnX68ooBRu28ypdK2NWb8Sy24pu0pl+OrBWqoF/
6PpDUOvuw0FEr3EQu4iczPO8BmL3j8ubVXInqVIY7bu05tdxLD2EHp+aQic31qDstNFDwpZczjUx
/nwBJFWD9NBYUM+LPAzdj+PWrAb7Mk28facMvj6q3EPsN+iMF0qM4YaVtghq/6i4EoLqXlQZTAmd
eH3mU0gXdbIaZB/lpYScg7U2uYMpp2VpKKfaDtyNla14DErKilG58WANmqqrxDY3HEUv3FX8gLA9
CMaroHQtruER4QZj2DoSCt9S23g4RKW68IPE5lMGfVZr7rGOeb1GK0Bl1GbajnwSUBJ4nZFVAVcD
eyaxE/cgqsW86xle25WBphwHqWvNeijcGfiFo+v/4Vzg3VUB66OKEscqU4SB77PMyxR13AVhsuy9
hrF7DocUKbekiaTQ4uqyfxZy8SVo0GdvlAeSNKoyI4ynKCDLwiORRFWh+wOfjKqnSxSQiUo/bbOR
36WCy26lvN2wYx9/a2sNFcluDuLlQoi4DQ92SBlGTPsiSYUM+zNXVBycIsq+SZLjV1qX6XXEIgFZ
lUp+mUplRVwlFNHxvS6oLhHLp7EphffrJ+yzjJU5VREV+I0qFBmrTPAJLxNlqYw0dgdHYFMygfet
EnC2QkUU0UGRG1pkxTda6ICRLHOUQFRc2H+tu1RaiRUs0Y94Ig4+9yR1cuUgG9FFy0Jh8JzUZcc5
fUCf5eOG84IE/09CoawiatNun7zWR0mVtvVOCJPihpek2u4KV4FFHnEWw3jo/96myjod8v4uyXIs
YMJlwPhbFaK2CNtKj8Q0hz+RhPWOUYTC8tNUa79f2l9m3b+pkP7/2qyz3t/ey+f6/e0M2bxXFLw5
m7fpexU8w5xL66Aelm//fn6f3407WfiNRe6VKojQLdoF0AFW+N9EqFRBBsTAw7aDlfO7ccexv7HA
NoCOyMAxWPQT+GHc4Sew9oCbiDxMM5n9KZhjatyhplim5LlnpAXO/gRPDIQwS7Q8jRy2AhOVWpte
xJCWTUmc8MTTbi9Wa//9HF+iHFOpeR4NVxH4Da4i5NpHQTIGA8cMYRs5GdMuykYwRXbzkyNQsAaQ
jQxbGcARN1GkfVsUeZMmogNJxet+0oGUHqS+MxLx06opvKRhTzlcVU38FLBOVIVpJTWunVyKcxI1
kmgWZdLYXZP7ZjFmua4WnDijcj4pA2oTwzAGKENHFqaFYXWQBnmmapVTKQ2z4dz0lCsD2vBmmros
0w7dozkR3XNhqRnDmFP2LV/t9bSVfzYQfLbOWRw/AXYDxVcmq6zxQsdotVA6dRqoVjaiuMQVSu6R
iRRv4XY1UIKYFy0xEFDtrAEu8BIFbQrUNjMKtuWWfR9F5hAL0VqRXIW0AS+Y6VDkC69vH7MU/m6T
dZWRFsAyuERqkSIki+1a5kr3xmX80Cein9V64aryhnUz+XD9EJ1PyaUUPq+0KIlA5ERAkOfo3QWw
H6vhwHiI+juFr5WWIHUPGTwwGNs8uJW92rPCPheAcg0qSVzF30o4ETrbFu7ODQW0TueDwVT44dZt
1OyxLMRh7yZRbci9DB7WrK1nrPOp0uAUEZKCA1xJXSYYVB+vVZIOQ5NAwjhQ47LdKY1i9XAo9VLo
NFMqhWLGZvt0jRUFaRoc6tB4WdMkZWL8SLGWRmMkBg4bBPqYoqysr42ZLZhaxNxkjInNIdRyN+SS
EDiVmWxHQBdooU/b/zPoAZoSWMMmvylXGdL45k7359WkNKiQqyKsUQ2Ww8fVzFlG9no4AE5QW8ro
bwJAeZI6rAfYOdcnKUCKf9D2dJJgnBcgzlnIK3kySb72ozIa+MCpga0FN+Gttks38grnnXsMQbvH
2umm3/G2YoFB4M571xztsM3B4sDvUAcmgqzl1CELbhfMrD49MB/P/8fnmhwouPeAfKMxcIRuPXCR
maeyyZS17XajFQYojkjQVd13rq/Gp1OlwgmSBE2CVGElJCt/XHdxZArebYLeqYv0JEaDLbmZP7Pi
n/b2PIYiwONBQjQ8/o9jcE2Vs6kA71MGDMup6GzQQPyI+z6aMzqnljugC8zmx0h06y9ESBj6oSuX
GEkg8FNW0iI0XiUAgdUun1FGnzYLI8ERYcFaJVMfTvg4kjckbCxTjzoUC11wO6srwFg0PLfjQ1C1
ZhwC+lNmmNg/3c7zmBJCLbIASF2bmA1iPApum+a9o8UoDOXB6qeAjMd3VO1YxZwuFTNqfW68qeHA
1ILWchjPd13CxpnTjqnlcSe5dpeeljt8NDPgV4cRhhn8UphG9NPHRWX5VukLOesdrvP7ZYfd1pVY
HWeO46eto2SuOIoAgID0oTL04yhenDVxJ1XFVmmBZPuVUQSqoTHghAE47DWermb+sodRf/2mfVrN
87Cw/M6BMvZcNX1xNsc4FcQ+LIotowUHlolA+Aw5rqDhDZ89aXFEvJr/+ZmKYDsHJCkKMhzKyXUo
FIYTXTpT4CtmlrhLSRCtSlKskQU4zieHRkpXlba8PtFP151GfqCUVdhMNNY4ka9JUGp1l8vDNhBd
YxBBxVPaSsjpYZ6+Xh9pms+P+weoEpFMmJ+KhI/JVqpZXIq+MAqO6DA7cIVto5WMsrpbF8oKhXp2
bqamqJCG1YXfQfbXf9VmdWqNfh+aDgoQU9KmAG2fCQOvVZLgjD06GMEOlEIN0R7QZiXAPjDi9al+
ORyUP3BngMGQOB8PLYDJQOg9RnA8FV1tuj0wXDvuhnUgmBFfwEv6p3/1f+AxnOd2MdhkB+VAVZUg
Pw+2Vpknbq5EcXrPecwBcUH8h0sOiGMyGV7JayFgZcYpOhd9CrMRcbKBma1dwJJc6lM6CjXY8Qfw
njyF90Su5AI+ybxtWmitlRbVUxZH8SIcAsH62fUSMQoMcDiPkCvKRIlmosgmoz8G27oKA8cXU9Vo
fQR3ro8yvVeQ+jKvCYJIUXqWPyMuFwLE44YxkJgh3fmMINuxrwq3Y5tzL4Hfgy2HjZ+uDzeVVxhO
gesI8Aanm+OnFpmIzuz+GGvlLuw1A6DyrksEwg6cMVT8scvBVtLOXOcvJgg39bxd8MthoX0843nh
j0VYtNVOEOIMbb+6peSNqBXxlHXRKjfXp0eV5YfTgenBzkRXAEEGo/Y0yQ6x9tTr3bLa1RDHotAh
ECgqq0STZmLhn846lM05ygCzXQXKTCd9sWtulKdxIFTVromzddCsE1azr89kboTJbRrqKIx6FyMU
iqqP7E5No5mT98Vaacj6wDFGhgclRf84hzxrFb716mqnwHhj2BVfLZkgN65Pg6PbO9mRy1GmUZmE
q1BbGmEU8S7fKSwZHyKwQSHEcQhew4jE751rZHMpIHRxrg06sU2VPh6yJMOgiJrXiN5ypgteNMTI
5/TFF9cJd5elyRDAGNWpVqw0pqhUet6yPodPmu1Fl+lIiNB0l5YmUyPRvWvfri/p1NLBFdYUBRoY
KDIv8tNIm+9xsVtpY7lTB50viLIVwkUFxi+PNMhxaWak4CcHng6nsoioIpEFgmMKo8qjO0SaJJXY
QGmR770RFYbCelyjO4o92hFos7TV+MS8dSrJ37OH63P96hZcDj4RHmKZdOXYYnA2QW1eto+UcuaA
frWDCFuqVArTwOVEKyZu1rVtghGgTwxfSs0oQUs+T0LbF3HcukP6lKXBjBD+4lIg44qHuY9tFAF/
Tc4nAD2VbwWm2/Uch1hDu5c1flNxoOTIRL3l0V4wEq0yeupZ0MWhR2/XSUgdmrHoPt9/4OIsUBnE
ImR4HnTtL2QYU6btoJTBuOO4FAy5rlH3S0mbOaxfTRUaB8FAVYZ58CkHqijVPsDSDzuOJy7o8zhd
FAj/qj72244UL+19eZfOBcI+qxzM7GLMyampuKhI3c7DzFIkjIBANUlIkgL4kPbXj+ck1UyFPyMJ
Kg8Ih0Z1NGEacSvGAIhmzo27BIIGTKkFSVSDf1OeWnD9gox3I9yNinl90M934uOYdF8v9s0F37IX
scO48wWQYvYPeT3H33L2cz/Kz49DTNSbwAWtH4vsuBMAFQnrwqEMYi26XLCgjGKMALWCgY0QYpCB
Fba0kxMYBG/VdOZqzk10ogKrKvfgJPTjTvODFd8vFDmfcU0nGXq/7x+FSJA/CYt1GosfeSVqhL4a
d8OKjZELld37b2259DOilqQDeZl63IJr8cC+ug0BB9Yh3Jb30S3IykyZuOtmxqz4hEufzxOSLlmJ
l5DmN40hjEBhlUJK2F10D9QB0FxucjFpjgJDlG9zLt2Xd1O9GG2yzVGe8LXC0tFO7ZskLKXC1ipS
ZUREAnREJIYMiyyw3BlHZJJH+PuqX4w72VjBV8VG6DBucgpuJBCSika0lPfK2gd5nb8eC8I+9DNX
9bOcx5HWNB4bje3+BOyyQM0Hj8GY7ElUNhGoPpexcISyFmYG+hQjpXtIc16xiTRXctr8oymkDFpL
Hnb9Y20Fz8rt+Kqts5sIjXnX7N0AFvREL3HYQBr72Cx+XjYgHnROuOVEQZzsqMS4mhYM7rAbeZn0
jM6Pc1bj/2bvS5Yc15Fsf6Wt9iwjCY5m3W9BUlIoIkNSjBkZG1qOJEBwACeQ+Pp3GLeqUqLUomXV
tld509KunAAcDh+OH7/gD0zL+y1idniuxStXVzDo+q0NbDzmlf6qPhWfzE1zW2zZFhNKboS1IruC
bWkFduv/bIGz53qUaW7mdar2XHEtqAZtLTru/DtCAOWYnOMJ7zpbosc9zyjqTu01C9dBZmEjPl9f
xqW31z+SMFuGlvdCqzjsTlO/Kprd8dG9Ebm+oA0X3kFkinwT6G5EKegUP30pKO1UO05mvPN3PobC
Y9JisTKqhXzUtBuzx8KBsuMZBJrJRgnvVIryBCvZGKtdkli7MVl37KVI24dRffI1a+HtO/d9J2/J
BTLAB1oErsupLE+x0WB+Ye9M5odGn74M/land36MGYf5ENRtEal+KeVwwU5O2BH4LjgxglLW7LTE
mLU1E123E51xUym1HX13HXvar07bjm67ylswIhfFuq+/9aYXAR2FSKdfX1eZ88NECc218Q0miO8A
HTtdupOSyqszfdjRGBUUc3TXyP2jdVE0z42nLZUtzj0bYCdRTUcjMQEQHPmwU3FVmjWaHMxkHyMU
DYbWWpVasm05aK95vEmRrxpj9q6b6dZLHvu6W1VAM19f8dklQeUEfcwTZHKCy6EJ4dTR6RnKoYnl
76jwcAetCpUTWyRrK0voQkH4oiifADQKl25qeDgVRQoxSApnfRfbyl5xziboduwFwFFlf6rCiLSR
UXKBTEF+AsW/U1F8aHXaJfq4lwp8WqgEDelPOrwom33S8x4gmn3aLpQYzm7NJHKK83GcU4VsZs8s
QcwaQIJx34g2QHb4ZvCNiFrkgAxKOJrtdmzURsluwX+bNu3EMExZf4CtjCmz5SJFfrrSklYuH3xZ
73tTmOGo9f2dz2Mwn6SpGTCm7+jgGNveGcuFq3JBeSEZaQfgyRBfWXNwBCpeIvG4aCA525TUvbEL
TFcwEJYndvoNhZ1VwvQ1oOtQvE0fexiU3jsL2nth9dhTPB8+9Mawpu6aYzedN/Uwpq6o95nS9B4g
EAtDfRvM6UU9ufnh6DY6I9rKOPTAni68X2coM9OdGk9wfWG2ENq5M9l2n+pdxrt6X9saTQPf0TBo
3M38ve2WxT3wfuOd66fqbqxHwOa7mgWyVUaEdSBp4fpDKMf086gxEql6JKEW9xgtbzhqTUuWhKru
hm1WO0PgVrnYXL/0Z07/9OmTiQOKFI0z84gqVoVKax7XeyqBbpM5o9GgOf7CjThDa047hMQdwl4U
GSBltkOWqNRQ+MgQMebDTWqNauXY3VuWMeOu9ySNLKUekoLXoWQEzPZeLf6wRvvxBWjNAvwFVZyz
p0zRIk7zWG/2Tl91W1XzYj1Ijy9s5/nVR0J0ugQEOQ4kKufr9AFZ8GLS7JvGsVa6p/KvMi780BlH
+ZTxDC0vaUdvgPmUu1JY/PH6aV66BLiHABvD7ExFgdNLUFtStF3uNHvJLIzZKASJWNkDooxinFFJ
tnZ6Dfk5C/0V1wVPPzyzPTDnAPoDAAyc5TzP7WnxkMaZdHZZiwpOByz1xmxkF8bQe8zo0MkNYIzf
/1CmB4HYZFDT2qggz/c6R1XLSN2E4NZ907R7KuPQ0PXI4K8ykQvW5ezBmsmartFREmAAWFzrqtjc
+zQPM8+6A2T8rnSXivxn2/ghZqo0gpOMEGfmb5Uq8Ywus8y9ZQfOzwTZxjEw7rvP1zfu8mJ+S5lp
ieP3baszeE29GG7K0g1pf5smaiG4PtNFrMWHRQQ+hKCAOa9PITbKgDLNzL2s1466GcntAMazdmWU
h3ZYUL8zZw1JSx1dCEjxwU3F63d6PFo7cp27A1b0ljtoKVuhdYks5O/OrvYkw/ooyALBCEjkqQwj
k37TYuP2qQVcf9xkL1mrAg+YEmU1YWyUetCMwAbXycK7fv68nkqew0uQHOoM5Qsd8VGHrHNJb+An
YTDO9zqnj6XubhrVRKajrVr17nd6NDJye11jLuglIg7bAeIH86HOPBq87l6WDJWx912+djUws/qf
R4lp8flDi/6s68LO/f9pvZOVBlQQ/v88HqynXo6UCmPPByOSrrNBs8uqSc1ItuzVGt5ibr6l5ZMt
q0hqWQDg9XYs+YJTc0ml4MA5WC7aeIBmPT3uIjfKjKWmsbcVpuQ07wRtaW7zQ2+0Bd29pFfAacCD
mjqGEKycClKZ77G6hh9Knli/7up3Qe/KHzx+FNYeEJ/re3tpVYDKGohn8AqjNHkqjOrG2GSZQfZF
7z26Sr+TQ3bf1vlbnbkL9+WClUEz829Rszs5MDpQfzAJajXmY+KY664d7oZBLtyOS6o5BS0AKU8t
Y/MUnsjBt8wMIPx9hsbAhPlvcd/RoLW6V5LJG+HQJejLeUoGsSm8PHCiO9BOROGnm1jlRUczQ7R7
nebeGx8NoOrrXN0SMx3DJM/rLczhT65n7srNrHIlC4wzSvtPdmWXQazjqYppHim0gNyPXKX3VdZ8
Lw1ON9Ru+s/XD/w8+YfGPIA70CqD4wb0cXbidiZNI255i1eyJ6HlFV+E31Yr9GzZYVLDJFtwRe96
09eCVG/1FXerfjUK1QVJX6DpOJWYm9blWlBy31xf/7jzswOfHqIzNPKgcx7AxdONrPE8yCrn8JZ6
z1+ZLfvE6tSKentQK+Jod17MqoVwcE5fgx4QZNNQywPaFABGhEmnMtGn3ko64V1lPLrvidelPyTG
EzyNstNAyEh7+T7kxC9DpfL8S9lRAuZ6pqH1t0P95mkQHt15mlU0QQk0aR2M6AZ7yTjT3iuhGznC
Hhe4YG306TuhhqoCCSXxgyQ2zQeWtjqgkampbiVr7QerMrUmrBOObjHf5OiD0P0sfvYs9CsG42Cq
IrQdu9kVWoV0pmHQ7Auy5yO6fT3NfbfAAvaQGSO6uNuqk9/GxkFlt89Z/qwjrQ28Lnf6V4BH8m9S
dnUfFCJP9oNEOeMPrQpKsgBU4AE2pkS6jabNE+9Ir5IGyBFH7GG6o2RYjWYSkLQNDbm5rjBzmzIX
NP37kRsmNV02REBQ5+lRq/Whx/d+PCwsZ/rcY2d2LmWmIgXyPGVfQIqtA0Mr0lXZlAtWa/qJYxFI
ECB3hzcO/Ukm3OVZusfyNKMtDNbvec5AeJZve+qzwK+ZE+YZsmvXt22+IJRagXSc2uVc2wdyd7Zt
rACEreJ9v6cpMjujXoFt3QPe/7qUs4cMCVwkWBBfucBXo9fy9HB6xxl6Q6MAaaT9qm5kGvSt+9gK
uS5dcL31CuVIkAyMNPtDrUCcBcHO5JegtHoW+nvSGdpS5Agu0cRV1kXgChr03sLypk06PTJIQXUe
6Q1sJ57P0+UhngOIjRRIcmh9ZHZ7zwBfPxA81zfx/KhOpcyPisbtaDglwlTGi1Xux5/RLiLX14V8
YBbO1jKFiFgPQqh5DrmzldRTjyFObOOIM3cvShW07U/UccNMVSvmWDcV+BQkVSleLLBOkGHAv8ib
Slu6CudqA98H1eOJEgXB3HzU3JjzrhysOD0MGg8L37nNyipSGSBSZhvGtrUW7UNj+gtX4uzpQfOL
NzXbIN2KjD1akU4siTX61ojSET04KLyBw3m4tRWYLrb55+tbfX6eeNqQ/JhQ4VOCd3aeVl43Bpo6
6YEbrbbWFRgZcttcSv2d5VcQYSH8MT/6kz4wh6fLSRzuUp6YeEkJKBmszDSA8pHjujesQJeuHuLd
spDeAQvKiIiFltUSsG6+UHzBR+EDHp+ODJg1W2ghqeiKwmj3PaDXYTnmMlBtXi44lUtSZjYGHf3A
N5d6ux/8ZG/nAPi76MhZ0I1LQjAC92NPkTP+6Ps9emUGmXM+IIe7J4mDZzPTi+pFU4a+cAunbz2+
hNOO4bFEJ6auw6Gcq6ALp8cr6ccldIu1kLSO8lSrI3Pw6Fo0Qqz+TBXxrJkmkBqAUMNQoapzqiPo
tWV2QQyxT5wepvmXsF+uC5iO+GRBHwKAVoYiwB7PbzJ8c6fUe1vsuZsEPoUfgxJR+vqfCZm9nENd
QAMMCKEFZpaKz1I9Cbf+Uw2YrWRmHYrMrhOdwgMwyncJGCVVS8Nw51bvr8P4vVfk9DBykTrVkBKx
L0U4bNEUbeGigl8HLDLtSi4Vs5ZOZtL4I40u48HjAFmJfU6ejawKSnmHBMbCps1N6nxJ00ccCTEq
MhZsOv7qO9ajtgLENC4i9AUxZ7dzdjYzE+DlfdeiJUnsx/4bAeCQLoUIS5s1rfNoHYSifxWUpWLv
IZev5QfXfja8X/+ZFs/uIudaThmHjGQEHtj7SvJXu1vIeC+tY1LBo3XQ0lGu6qFiLEermQFoFv/M
F8vRC8cxB5xK1bCm8rGS3qOhZYEkyKILJ35mKE9PfA7f4w0WUQlT7F2D3QhXoi1hL81qRapv10/l
ogajPcAEjcsHr8TpjultnAL8iGuP0GLloVZjy3d3JCvXf4zthZLIxdM5kjW7LR5F+2VRTqFM7Yed
+8noXxwwX11f0JKQ2V2pNZ1yaU52rK8CTm50TwuNfyf8Q2/A722bXZhWZn7dfEgxwetsi7DRzACi
w674c5UGgBLlDSQiUSz/4HM8UmlHM2u/0XQYf6cKrQrMdj6GKQ8LUi7YZiSTgCZCQGshXJqlJUTX
sLiqG7EnPirGCK7BSRCYmEJHUFUNwe71x4cEcYhhgIlDUuKsBCdIjHq8hHqLLwqpq4xg4ry7vi7k
LKn6EdQeSZnr22CDmyWDFJGvpshlVx2yB4Z5A1UAyi/xXd2nD+ZS4HlB/+AJAkIB7xQVjXk3ctaC
htdMO5yXz6M4lj+dro8sXiykpy+KOco/zJ5r10OGHJUIOB7s6wCsF9d2Wffj+gZeMEInOY7Zg21a
RtbaGmSwmK9166E2XsCLuVE5X1CHyyd1tJrZdSINk33bwNxJEBuYKOcFyhvua2m+lTyJSOmhitdt
UJB+tMGfx31227tk05vJn5vdkxXP3ii3zJBWlZOFYm0kPDMiLbrXdXPjVcWCqLOA9EM7j9Y8e6sM
LysNtKiIfQPSvDoq4qB9bh7dm+wl5iHJI9TBwDhXruN8YbcvPF/Hi5wPessMjWdyEmwwHrU8Dvrx
4brinMdmp9mx+ai3oSuQMpmyYyA78N86DPj7lmEmSIues8hP1rm9sKQFTZ1PZUsM0Kr4gELsyWBH
2Xhv0gzw0mLdav+W5fp9anPoJbUzWE8KSdQUK4veiqxfG9nr9f1buNz+dIJHNj/Pu6RuPk6oGG7s
7o6kzVZnC+bxwst/ogYz6xhrjWmVBGek53Jj9HWgnGRldjLQsl1tLHGnXXxgjvZtOsGjJRlVTTV7
2rfegPefxcAAbypVRr714ra48+gU7uylmGZJLWZmpVf/FAocO8zKPpUv3vBZNQvNFpNVmAWB2EnU
zNDYPXVYz9bmo3Gv6Fq4521RrjNbD5CKDhyAnF2/WiNPt+vU5+sKclmiC49t8tqAvzzdzRJ1OpFz
hfez8kH9xT5VBUbVgndPt73HzPdD0S6Bjc6A43/Zq98yZ69Bm1BfOili6cLSQknehtqNPNKHStJ1
WYJ4wdwa/oo0t2SxifXsHNHtCWSiY6IeC5bED2aGI+VJS9fhjanZu7b6QriIWnTllnYZAVu/+sON
nUmaLdL3mWfJPHF2tX6Ihb4lDRbIEKq29KWtwNrlLMWpZ5Rq4JE7WdzsspPRkY4RQySmi5m3zaup
QtTMBrCoNAGAJIGLCWt5iIrMq307Oo8e2obuMCFpwYKeVfg+PgMAHrTQgDvSt+YeoFYo3it8Bn1t
vspfdVRvm0fMdXtwH6sV/9ptu6fyAOEooUWL5e+LB3wkfJbhwDgZFTsmhDv3Eilz8IcYAWEhacL+
ronyw7DhLxhqPfxcog851+pp9yfsLYA1cDnnsMyM5MRr/NTZDXXU94GfRmMb1dqKtiswh9mRee8s
qNiZ3Z1JnL37Oh9HkpWQKEb/wSyeDUVXQ9JHdfyq0qVjPXtJToXNy426X6QibSZ9RheYV688V0QD
mIev35olKbPj45oq4jrDkspmnbAaLwho7o3v14Wc2bzZUmY2TwKZTHJnUtAUpIFtiVDLvyH1sKpz
kPUIzB9Ew+J1kRfVEohzKAZIX1A7PTWznlA16mKxveNeHOQco9izSOO36VKT1+X9+y1nZgIo52av
lGfvaIK2J7Kr9I0pFgKGpbVM33BkQ2XJldGUPmxo+czzDizXWuChwaqw19c37dyx/Tio36uZvuRI
kop1Ujaol+2yOtAf/O/tU6EH9JO55d+67/IN5BleHnRLXu3SHs7eemkPg16jDr4rmlVayyBTfWhq
L9fXtiRkFh8QYSSssvEQWZq/8ihds/xnw8zVdSn/i1H6vYMzE6HpgOH4JvSuKVa9tdeq0P/q/UDk
43zW9Kija6dauMHXtQO8i6dnVjZAcCMUAEF6uSH+HXefGzQcZEs4kiUxM0OhxspKeYJDspMqNN0E
KOC3AkMx/XphC8/czRMdPKt16WjDYmTEQVU0okkAezQ1hm/AWaJrYVqG1w9saVkzO9Hqml5mHnav
tb7HjnVbiW+I/kMJBubrgs4DZaCYPPh7vg2qaLDnzSxFbhVu0TSDvRvQv8f6MH8cwFEW0B8glHeC
J75Z6qSbfvDEt50ETv376AdBoXve7mWNgJHXqA3vfLIaKw2J23/j4kLCVCfECwzKxZmy+8CKE02D
BD0VmFxKeLMeS5DyuZm99PReuL7HouY+jpY7vZWiyWiXOywsxIqZdUjor+tntCRkpuOex3UqgGHZ
6WYZZE0dOU0V5u6Shi+JmT2HJgOuifRYi+vK0ELhQadfS5CjXl/MZYUD0AUl3anRcJ7OcnyVF63Q
7Z3xlO/iVzGAKQLRPIYlgMe0CmoRmG0AqpzrYi8v7rfUmZ0t1aiXZIDUcoImPbf2m7NEw3fJ74Yy
/JYx07upAUq5pbJ3QKp9ssEauyqe3F0a1U987UVN1P9iX+0NCfO1+U1vA/9L+a28+Y+WOUe5WjHg
FYYY7d1odIhP/QihKS9frgu5fIP/tc75pKrSEHFWxFin1F7H9Ktqv/zZ79u4uiAaRokVRmJi8jx9
OjKhx2AMF92hYYpHaBb8qQ36Up/hWb/JZBwm3CG44CbC3TkUxQNg0OAgFgevfaEPkTfE2rvn1f1b
Nqrui2UWgkWW09WfGc+RDu1SiyJwiPM+yrpkeKXSALR85KZ8N5zKHkJAMBIeVOhm/UwqKlg4IFkN
QmYQbBVBrjWthm570S74sHPff1oFkL6gZ0ep3QePzOle+R2p2sTi7SE1uXruC0x5YLXIkcl007Aw
8u1E47lwl6bfPLbgHzJBHIL3AlzlgBifyiS8y0vhk/YAW97/NCSTIRCwNCgkSCftiqgvmd6/DMTe
XteLC2t1p7IF5gHYE95k9lQx32hR7dflAYRADzKlxTrFkM5IdqgpgMIs3Zi5+/PPRWJnoYVgZ0RE
NzO9IwemUipbHmIPrKNp3P/UcKksoj+3RN3HHe//8OHH3k5H+S+BMyPMbBDxCuLKA+on6Upy7dnP
HRmYI9qxmib+w3AE0rAocJxixgIYYeZD0wyvcliiD/Lgx6kZZmPNHp1YvpbcjX80db/EWzL3aiZx
4DgCQnua6YC/nSoOHhjT4UkhD7YLZiAydm2UgAguzMssjrRSeAs+6JnbizY6QOmAVAWqDeWh+R1P
bLupUs0jB+7+oiR5tMHhmVXWTabDd4tNTMbx7kyZg/q7+mSxpYT82T0Big6Fr4/pHDa4n2d2zK89
W2PotDuQkb0PVpNsRz1pQ3D8v/oVEQHYgt2AVUssTGetDlj1idzpGI7CJRk7EvN0CVbNjM/DaK1T
m9xJzURPahWoEvOJAMetm3jLJCb7ZANBM06xYCPmb4Q98aagCx2ItIlDdY6Tqbmna1S5zsHOdC8q
iV0EshmXSmMXpUBpkLLEnBO0VZyu1MDp1lOb2oFrsdgUOeFw8tDDcd0InJH7TcS6qPqhGxS82yD7
nwzT0Ya6Xkm6stPowzA43YuZex4LYxnrGMwQFx+TgJ2vBWvQ3MAxs2sIOG89I6zconpOwJL5oNd0
2LCx3SZNma1VootbxTT211Pwf6zsf5vaOf7FGhh9bb/+g2l99zX/+T9/W9c/i+/pfx3wRJ3zsOP/
/OfEOWL9HXMUJjoolFPdD1v+z4lzNobRAXmNMEi3gLw7GrOjuX8H1h1Eh+CQxAAEJDIRijVl16b/
8zfNdP8O9k6AwIAKJvgTub7/998nvI1/zf9LfpbT1yVlccyO/tHS/PtdndC+CIcAi/3QZ8A1Zv5j
ywajpQAc3kvaxWsBB+WulQwg2R7XM6tlf98NrVwZRusFINtSt11RFitTz3gka08EzK6GCNEOKG+s
VF9rjkWDTvH8Vji6CIaUds80d7SIFeq1HroXMdKvkg3dc5x11ka3EfZpGtoVjg7jwrJmpTssC3YA
7/U0QAK7h/ft9PZIkfgl7sJwzyvlbcGAqL9XSNmAJEvbfHyojngjaWh6sBw6ItQtlzrbZkTL+AR8
geVORXRkiUD8gDM8vsAOdXxGKkO/V2m/fvPEWBzQPc/Kmz7TVoVXD2tjiPU0SiwzeTNillZh78Xt
Z10Z5QOTRQm0lzNaMmhLX93kGWDUAShHi7eutNl3kPTke0ay7laSxjWCQrfZdiAS+I1UsS2aD6xP
dS3KMuCl35hB27GhCUTDwUFsct8OgGplLozwUnJkljj7WDesMNrswHY80a/N3JdapN1oiHq4z22f
PPKkFSoAgYHWYXpfI34ZNAXlSs+5XMP0AXY0yNi6HWy085vCDwzgkoBBG3P2xUXy4x9TJE70/1jf
Z5Hg9HW4T7iOYHbEqANw25+eCsso87k0MAEO7C1fC55yju6wLN7YYrS+oPHIHldZTZI9S6rhlvcg
rgstEwVYxL8DCPkQGMP4yixegK6cvirTd2H0B/oJ4C9MlB3zIKqhje9kdSPva8re26n41XvL+NjJ
Sz657bAn6IzD+uGjgNN/9nb1sZ2g012oex3hR1jXEs6QpeHu2ulTJkR7C8p59dNITW2VKh1o05xr
mOtXtflzzkvMg3LKFmP9nKZngdLHuI/Agwcm5pxoG9KqHh5qIdBC4rts54ANNCLG2IKkufAecgNE
aiEIFr+OdgkKjCEdAZtsDGo9WYOXv7t5/U5t1G5WGKeTtejTTCOrLepIcpSrA8DrmRk1LuYWqswR
P6B4WYRnmC85UBf0F2YDphctcHD7UUM61ZBaSbNk6aDf4/1t38xstLzAHjE5Bh9LtFArMcIxRgHN
aljlYGxT5z45GBQG4g03p34kn4uQ1Iz/WLBok2KeHh1Y76Ed6PlHeIq+sNPPapqmzWTlj/dFBXJm
LVbmfTY6eRSbpNvmUlehpkm5VWUvX5UqxXpktnsz8ix/W/iSyXDNvmRqEgF9ExDJgFnNXExDYTJS
UWn6vTaUqGLG3E7AAkBwSKyxusiHp7dmSckw3KPUx3dEc7UZlA02MBvsslplDu4SJmIOTnT9y05d
fRTeoNpw/8AoBaAn8NIzi9sS3ia8jfsHNyu+Via2ybPTLASLObzNwVyIDOc3dmKXQe4S6SR/6gWa
e9raYA9o23f0h2Yg4os18HSds7q4ub6ms5cMATtcBBA8IKCAFzgHmWG8vZ11IjEeRh3klX3DtVUj
cpB/xfBxxx5VXT0n75UbYyQoOK3eWS6LpZBmOtHjE8c3TM4IoFIehgSh/+JU95QPP6MpuvGhG/xh
4zZFtZaW3qxcE1qYut6u9917r3HYjYtuObRl9PG962W7HL8blLEPIIFOehXGVrxEqjQLPKZDh6uP
fATGxiIVAbLP2bexxu5MHvMHH7P7Qqe1YHTyqeg8AiynmNBDJxPlqkpb+5E2dR4mRmevMg7Smh7u
8YIKTu7S6U7ha6AP0/xEkH3Om1qtpBiGXCf8wcgNvrETkOWh8c+IvGiHlInzZOcW6m8YFLN0RHPz
8LENR4Jn8RdSRx0xmc4f0ARRB6Rq9NWgExaIvBAvsQDBLy3Q8zS6Ql91Fa1DSoq1x/xkSV/PLiHo
OqGnILqCcwpCm5l1GDLDGopBSx8wMxwtSPCKo2oo2pu4I+VDwYoySlIg2AstLsKi+1La7ZcG1buh
dtoX2Sj3wNC5ee+oQa1lypeyAefXaWITnZQZRQA8gB/R+1FY1WnIIWEAGH0gSZdGQ+zWD5KoG3tw
kjuDSRj5Wu92jLX+HcB6qOAn1RItwKSRJzqCT0A3GpISLrx4eN6nGuvRgqWklKDBt2KUz2390UrG
coX4Ot42rWEEZRenO0+41eG6Lbl0NACgIPsy0WMh6DgVjO58O8lVDMHCbtakg3qkeUZDTMvBfEWe
8AVdMOcvhTmtFOzZeO9BiQvMy6nAkbO8tWrGHmyfAwQRM7kVTmwHicidLW3FGFRNbWLSNU+CqRcw
rJVHNxKjN4NOE9rtoMt3wRjmEdaiWNm9LEILGdBIZ6UVySoe35s0dyJ7aF+dujLWiUOSBcKri3sG
dxE5JBOZ4TOPiaIVuKYdfTC7jq60jKiIcvbGDJCxGrllhdePaNqRM91wQMyNhNX0ns12zBv0uNMU
Zw8idZ/R6dFvqtxL0X6WfiuZ/6n0yRIUcNZnDgMKFk1MRETeGw4xGlpnEaCdUcVTHTTgzK6RRojN
N33K00j0UABQDZYG6mJIdVY++t7Ot8sdlbT9VLbdpkaKb2UGjYadv74L55uOXk3EBJiNia5QQCxP
9aZI3D7VStgQoxm80CrdV9PsH1SbGpGKy6WROLNUy187gImoUx8owhWMVTgVBxr5rO3Glj4UmrJ5
WIODB1xOdmLqQT2o+odVGAckiddKmwCZ3ESjKkWGrwn1JlWbnmoorJj2TZ+M9gvqp/wrttteIur5
+IpT1Zh46NH0OLEHgud45t3A8c4FlYoB7J2TfT8Y6qXtZbpNfd6JsEAKPA8sXnISdCjeMcRVNFuV
Lu5aZDiMPEm773aGz/l3D3UOpMYMzPzJGqezIrMpyH0B7N+nxNHGh4Lb5tv1E/1gv559PZD/Hg4T
eQ2UV2ZH6npxCV+/SB54MWK8u/DEiqN6cFP4ygxpZ5AIrrwZ5h01oyTLNvEoyd3YjOObExv+zShN
CwQq2U0tBhTrOoZpr0aLpgVUUZzUdQPTy+StqUnAMrU2bBpDhRT21B/iOLJqxw/K3rZChL4/kQvW
bu360XOK7AkkwVVkWdkQCa49DVlr7tKiHkKSDdWNFLm3FoWDceitb25NztqN1yECWdibszuPJgJM
7QEdEvp6dXtyNI+eJG3M9MQdlHYYq6QLzLyposJWdAE58/GszE8AAQ2qTmgoh4c8i3z9pDFKY8iT
h8YVY2TZlbs1ixKz3PAWRTXajIIqE+2q0Qz1BN4nAjJP2u3Rb/qcxoW6R+tgect9DhS0VX013fyl
y3w3wjv77IzDl1jm6Uol+UpvhNwIs403sYnkjtXjSDCoTiw4WmfeNyB+YANDrOyhGxjzK083zdO7
sYZGaQfSYHqgqk1+8DFI+fv1o7ngLsAOoSaIbk8LNa+5cYy1Clkm3ckPlOJixb0LpzYZEB2TYm81
LXoKUncNorAq8nL93q7tfOH9mbHkTsYJXzDBcj+gEvBwTxeqtwA7DqOdHzAE4plWG9TKtXgM3G/M
wty/1l01bnZnqJWPpuF6HD4R4W/k0N1X6a/EpOHA/IVMxQxj+Y8vQv0PpGHT8Jc5aaASPNZQwMkP
KmnJDUH5NzBGaq4Vs4AWyYr8Dt2x+nMvRA6j0xSbonVUqMeYxKd77bgiQ9ZHslTsh4bq0u2Yaxg8
lNhgxgQuCQ5X5v2xrkyPCYIXdLMAZzy3nIAWWAIjbPNDD+jkapSNDKkPWNd1XTkLknBQSOUi7wUx
oFOY3L6ja8x1sLCMNskPXto3m6yTScgN0kTx2HkLos7fR8zAm9xrtB8Q/OdMJ9KeOnopfXZQNE8i
cwRMOonB3U5dk4UZ0ZdO/MLSfssDdnr2QJoWY3Xv0OzAuLelXg8bQNq7JvNvUstYVSS9L7zqlpMq
BDgloNqN6IuNJGPg9eI2GdbXN/osxjKRSJ9eEaTTMe9s3n6d5C0mEI81P1RZnAaVjaySxTDqsezT
G9PJ4CNSrw3g5tshBqovzke+JB4FbJQTp2wdouHTc7brvuDCHtiBWpbaOG5dP8WjcO9dIm9TMOaB
ps8k99LSOqAxjA7ozlHu8kJLPhV9AyyaRovxdsxq4ybRGz8oYjC2axVm+/oto59aI36+vl3n4QYI
j8AVASIR9MahZnD6vWXlxIQgiXZoFFpWcYKAYffMjgrQsYUJL9S6cbV96ZVLbcUXjCdSF5j/MrH1
IHdAJht+dCNcXkjoBwgikMAb1xKcZ71nqZe+N3/oXqI+t4ZfBaTWSch8GmPqgZ0vuNPniosvmDRl
mrbuo4399AtMMaDVoVfpwW+ax6KqzQP6HcHsUxTFwi6fJZZBBoOHFVEdVjt1T8zu5MiYFFVXQtRQ
3jAXNA2al5H7TiubOzdvdhUYMnZp30UViBzBSBglNcB1SNjvuhFMfn985oY+UfTCqUDs9YEaOtp5
U7qO6shIDwSjUNGYnjU7z8nsB9NTb7RubmoMYH/Sc84WekimEz31MeDE/AVEh4sHSPrpfoO/QAjX
bNjBiG17oznocPDN3o+ur+7c/OE0p/QCsmLA7XxENEerA8wzVhkp0gOrh/7/c3ZevW0z3Rb+RQTY
yy3VZdmUnZ4bIpUc9t5+/Xno7yaiDBPvAQIEgQIMp+3ZZe21Tk4U9BvyfMVuMvUPtTKuaB+8cYaw
7DrFdPKdJJjm3/8ZTS/NuKclJrpKpfMxyap4P07kL0kk9Kf353Uf/BEm29SwQRDCU7OsAVRq2Q81
jFTXrld+5w39y4qvVp9h6P2VjI38G2TRmkbGW5NjUOg10SunXrVwo/JSpGofwXKiRJp0MbX6cwAJ
7jEx5T/vz+2NPSOjTkFzlq6HhG1xMsJ86Kaat9krhdrti6Qxj6agE0Lti4cRuNLKBXgjWpqT05wN
XJQZFbC4jkqR+OSaVMWbwsx6NFSl2tuhmJ6oLpHwMAR9kREi8LE1XaiS2eeSWtFXpy22lSitUxX6
6rEKjIlaRmUFv9qmGQ5tMfzVwiF+AblRb9IpFivImDf2H1M1HzJcCIdduT1paggDrUk3m1dVlr4t
uiJ6lnL90lg4m1kl1fQ8QB/5/r68uVBADShSk64kfbrYmNEXRda0peoZcXYAK3Ju6o9x+1eT1D84
VMcmhJJ59F09TVEbdho3CqBTzM+6f6iz1I2N7pM9SQ42xtzovnKM+nbFptyvClEjGZEZwWPRQ75Y
ldSHeB0irOCq5vK1bZ2Xupe1p1K1L7pcpS99VoYr7tW9FZvjVK7DHFyQU12cnaKo0YUt/eBKIi1y
cyezYTpX2sP7K78ACs1+9M0wy7RDhsff56YVXM1yr1bNNnaSc2c40YZq4Vczmb5OdnNIA+lS6cNP
5DrWyiWrH7BYWWMUgSY6J7hyOvZSD0DHEI7sEhTu20Ldd078KCXO19Q/+zRVps60JlJxbxRwSzjt
sDZgu6ACuz3wvV/GeqflWJ9Sg7MKCsh0bP8qAWLcaf3l/eV+TTbevk2sOCkeMnnUbO4KaEmjRUKo
cnDVyuhFVnDCkgJu8TFLVXostHyvj1H1l8gleJiT0d8UubQfGt3MjnqNKY4RAYTrT3cu9RjIf6Om
MJEuSiQzcgu7/FPUPjn2dio/k1/oa3gEg4NkxTAK6vqQPkhOGMZbH47GLSyD0U4EKoRxQzI+Rnbo
7FVjjJ9UOyn2fpeaPzWpTDZNMfpf4RTzLzabtGJq3tp7bhRSDRTyIBBfuiu+VrZOXAhxbYEfnc10
+gNwrDz7qrTXOrU9G1ZHAn4SZLasIN9ROFY+FVqxkiG+902pZhJWE2KjOIOc6O0BaGSdhG+lhFeD
YwiDePzXmUpx6Ko+vhDllFulaX+nSSP/ff8wvDEuDgTYG2tWlOTpux1XhacyyOouuAYotboRjv5z
3qLP4I/qVcaJOw1wcR+zqLFWuJXfyLZSxtNlTqCJS0EN9XbkXGrbsqSmcJVVSnegCP82fhptU01N
ik0Z0IxTJL1/dgrpszw0zvOojuoB8DOAhCYMd0YtwOEUuhfZ1vP7a/KGB0teEftKKhSGWbigbj9N
SDAgkyNyvMhRfxTkQjbFF5UyPKh11J3jIf5gNvGlNYk2ezU9t1b8p4ZN9XGMg7U23Tcs8JxxIdWJ
YBiY7Hn//vG5cvrGKxNJWXQJ4+GHk0+xK1tTvHIK7p0f6oY8LTg/5L6VZS0oTwRJX6SkvDRvvS4J
h0sdOdWh7ypTrDwpbzxiSEcSrZLCxdAtQa9qNmnCVHvfS0m37WKni/ZBGWRuaZndttTybpMU6hol
4Ru5Iy44qzeLvCHvsNzRrFSFWdGERXM83HyuXunGps4hzst18Q3kreWmnRkeknbE/EaZ6m/pYH3W
Jjs8OnpZQk9aWc6mbgrprMgWOkyFLf+tW/3zysmb7fzCNAORIzfDTUTKRF48uFMvld0kp7YX9GZ6
zNXSBBc8RZumUtsvGJAfmaIVl6EZ5TNfZZ/sEgXnqA1/rXzHPM7td8wCFDrFEHxHSgHze/XPsXNi
Onia0i+u7ZQVX0yIV04EkBGuWNVvR2q7W5Ng7aia/idJH/tdhx+/7cZhU0hDtk2LcacOkXHpJZhe
mykR+6FAIS0bB+khScI1Pq35a26+luwD3iL4UCiUbfhBb79WMcia5xiTq1wO7UYeKjL/TfTJmSZn
M0zOfz7CDAezPXYaZwzHerE4MaEC+FMtIIRuI+CCU7ofJLvc2lWW7M0wq7c8usmKvbwzBPOgwJgx
AmD/raWHUHGELegZg2tPJmZDbjpBDCQdV56h17L8YinnWzknCqC9R47ldimJWyHAkwvHi+voQJqE
tHbmQk/gtu3JETAEBNo2DQ59+yfpHnLpNMSy13Wf1DynzlI8SEO8DaDiGUR/yMtobxSf0HJ1ddHx
t77ysXcAJVwX7jReL8bLBAu0SOhUGbJiZZpLXkPhYGelHXzgVXSY46CP4NXiYyJaaTtWzos11sa5
S6FAzhKf2pU8yBmpftk6CgDkp5Xbc2fjkAViu9gt4mUIvRffRUQe98M4BteWavo+qHxxDAiSTmD6
oU4246NeUA0mZAiebDmKDoio9Fu9D9tDA14pcBvbbmHSZdGaUfwJqEY+A7uaDu9/5t2t0XnfZv4H
ErVzwmY+cf/ccT0oqkYJFfVlpDS/T7OfASyl2pQBo+7T7ftj3T+pc9M1w7BZePMkiBaDxVOMt0gc
V0i26VW57lliQM4z6nAbg8I6h2atPsz+rp7b0QPEFDJtxfJPrRUQUlNv3L//QffRHryVPHQoNykq
0NQlBMCeWgcXRHWurV47h6GtJ6gC5IAkJdihlxYWjMeqc76hr64eejqTdlZeqtKWrkf2sBzSA8yr
PuSuZf3RBhH0qyglssH0TlXlTmsD3x0d+y/oYJjV3//yu23jw0khUoPBi1fuwlQ9Rk5MkX39OoX9
bhqEtZHU/JkCHc8FBaD/PhgQSXJZOCHzgLfbBhyL9qbK0K9pHI8X08iyjZ9RbWwQsDjCs6CujHdn
5ZgcyRcd+TBuKWfldrwm4wCmfcvkEIRzCxXOLauT16zcm6NwCtEW5ySCj7sdJU3NorQrU7/CZjZs
uqIEgONo5UpC4TVLdWNLsQBQUfCMyogfklm6HQZccgRL4mBdU0XtLrLUtJ/yOOi3bd0bL7aWyTMv
FBFGZE0S7UVxv2nANlq7XgIZs2uVVoF0XTe7a45zErhTOPp/rWa0vtpj7X+ADx2mtSCTzcadHdZN
EpK+IYqT+8zthsreqRai91acxp8AVoPxEUNdV+5ASH8cg8EgVagiqy2PeYwOrWOkpwjpXTeQ+PcG
yGTxwwm7YyGTxt04fkVv7RSoYeGWJhzZm6hL1C0FEp8HEKxjjNSalStSsyviQdn7egLIvAjEELid
ldBfxLMVrNzhu5vAS0XXHYBAwnK0Txe+MVHLFLaFI191kYldDeAWorta56uSGOjbqkjwa+vyzYYC
YEchjC7OOQ8DQezthjapEXdNgrys0sln2/qmdNr3prUvIkzAA1duEJ1L+3seji99ErsKgOoySo4a
3C++syFhulO15qiiKSRZf+r2b6L/oShMrVilLizcokz2DVVl4UvbRH3WqFHAG/BQUEjKSNql0ie7
Gxvo9JVnCBf3uZLt5ETaNv1KffwuGJhnOVOngAkncbhshGhx3nu5L9CAHDsifbWqL0NQJr/F1H18
37q8ORI9Cf8rjFDavV3PPtDCzg71yesia/xCkfuBk52dpqZJdu+PdB9tMikSyrOoFL0Id71KIAIV
33TKycuNAfSj/qtOkmfbBAiYd/VRdLnm6mPzV1QoFRq1m0TJtedRjsN+W9gk8OVyxdLdY23mL+JR
xI+EB4mQ6HbysaoKeZTRJQ1rq9nEraqfcrULXavR/cAFLlfsKnUwD2mi2JeoS6nVmOc6pT1AG6Rs
aylkSzqzsJ8srVC3eZ9UKwX3OytJd6JCVyKuNd+IXb79wFwm+LNyS/GkyYlOhl3iAcb1dWVj5mne
3ilQeFxkdoY6CT2It6N0vdPQ7aCiKEzct1fUvo95OhPj1OOLuk3o29/a3LlquaMezUQMG3+SwcjR
CXIwRUhbaFO01mMX+r/7cEZECRGylbESu52kpyvH6BWBsvhaKoe0GvEkAke2F25MHOmFoodS61km
r2DnROJg6cLYp/AMlkQedXJ2DGl8FAhiuIVeywcieHjhM0ik/UCrrglMTYdUq0ysFFg6Zcjgsqgq
VDiUqh03YQGlxaS06aajwO4iRBgcutaSLFcLMqaU66TN5AQyXD1PD4427Z0srX/Fao0AM1AQ/1Qa
frDNmrE5ZE6SUXft6bsZLbEnjaCeOOf9LmyiajuMqjhTfPyTjqI9dIXWfBBjb+9R/3u2R8XhIBaK
+N4PsuM1RZ7vKegPO78znni1L7UWOYdWgiH9/ePw2kW8WGC6P6BTeA0+8dBuj0MRV0KOtWbwzFzl
eXOMJngOkBPtA38CYV/KW9RDPtdK5D9Rfbc8oetIm8qmuFZTaXtaQdTZppY4lOFQHyZUUB6aNqR3
og6GpwJ8ycPox9YfFEW0LQl/2UVVtz46ZF9XDvZdBI0uzOz88wfkD+mO24l05hAbYxj2iNb0yi5E
mmXL8e0OVabIfzhdv8pGQAXZjF2zj4dKWUMqzPdmuZCA8uFiRVpuJme9HT8tqXHUyIN6ahRZnxWp
BvdsDfZ56PFIcUDGgxKJ8lNrBPX3WiJKaWHMqhW/d4PWXtOGfS2tL76GDiggV9CFz8DbhbEbA03t
2qKxPNrlopNsluBc7cmwLuYwvkx2K3d8XQMNWtRppNqj+kdKz+cvpU3GFwoO9Uet8003xTl8jCrZ
eS5Bsj+MWmY9SXWaznpm8Z5WrNS1CzmlQ9yM9s0UdTtzCAhtnJHm0KIOqaqnemWcVNGY3wGAhx+y
oiiclTN855bMaE1Q6Hjn5NLuSr+5FpDyrOzW02BJhFGojjwwN9EBBLCyqcq+WskM3IfBDmThPNYO
GGNwN0spjB5sfYFCg+0pkEDurSKbvhNABI/CKVAyiSt5G1VKu+f0dwd9mEpYtPXudxta+Q9QeNUO
i6puVASTVhbi7gEhgaBA8MdrS07xLlIZOy3SM+SsvAL6Qpr9cvNUqP0apcn8DN0cLaomc7BNrZgw
RV9imjQli2RVTI7nqM1jl6vS50btzzQNKj/ft01vD0SkSAIRJMWykBqloZF0IcKi0Ldnj3BC5hvL
D+tDUavRSmh+H53O4jpkX6i2vybJ56X9JzZHvkUbbTWxPakb099ZFmnPxKDyN7NCI8aJpvCSjOKr
JkGeOJT57CCmzodAHg0Xgpf6uyRJEcjcwjyO6ZjytEjRVzOXumNPEN65GilFSDEM58/7K3T3lr92
4lLaVh0OPgbw9qvHNrHR6mxsD7kJ2P1kpXZNgaQYCNyuv8T26DxKRjZ+msp4TbnnLuXC0DNke25h
oot3Se3W5UZIoIderd1O0U7uX6zBkrc9PG9VY4ZuPPpr2ae3Jmtx1eckD9j+pUmrjEBocSzZHrcz
3k6dZG67Igue2FYkDmmDCy82taXGNcNhLcN0H1oyXXLotN6DspH5ituVHqrICeO8tr1GjMoHOYMg
TQshdJgqO3+Mu1bZi9p39qNdQf0d2Pa0NRIl32RaHSAUU+I2BGV36Y2KUl05yt/hxKRNRpgTpCpT
mxJGliFLN9F62MaNfJkM5LyMKOzQJuXVCv0RlQ8jhNFpomPy2DSh9dqREOw4BI3bh2Oy7+pq9CSE
MgOSOcg1RVLTITeEoHyXSrpbIFIwuaAkxbGShTiH01RsjIk2Xd32T35WFqco6JrHCD2xTV72uuaS
4BCb1B7GjdnK2sf3D69yv6E0n89IIaJ++lGWmo3otikiaWPU/iTNQDeoo2kQSaZHkU6IPxmNGm8a
lvYBn/5T2STKJmpMsYV8pjvhK34QjRrtQiXraBhtwQn4aV8/Wr4udrKiroEV7m0R3wpGAewjiTVl
SeOkdGYr1SKh+gWJzg/fznbaRPN0MImX91fl/jGjCAFDzyzvgsu7ZLgZJlGA+2k0T5muOKuAVHvL
OjZq8XE0lRWX6f69YIAZOMqbCVhtaWCtfMhDLTFQduzD7kmpG2OTdoO0/c8z4nFmk0ilA8FZAn3M
QdWpIkiaV44q/lfXIhiYhj9DHX0Bywd58P5wb0wKLDulfUw5CJwltW+ppC26RdQpJ6mnzmm1PiU1
v29X9ukeYkiSlnlB6YUeIeiQhb855lXfmsQHnhwE3402BEA/+jT+1XITubJZPIhxiPbTkFQ7uDL0
ZzWMP7w/01c/4/YlpqY3w0Tw4ME1LSVs0amfeqWcNK+Z4ninpUl/nDJhXxvDfwZOMX6jI48nwajy
5LNSmOXGJGs/OLRYt9GoPVZq+EUYY/9IB0P7UI79sJca2T5oMKvvncKvr4GSB2446d3JT3oSd139
MCa62wQVDdG1WmzsLn2IYlpzEgDb+c4CR+NWtApvq0CE5yhT8jXfaza0izlDfkIdgneaaHkZJFfh
WFaO0+qeSFtY7i1ruCQ5LpYWJ6oXWHb5pZKcKxkpLB6VAmANitV9e3/h70INvAH693C1CKJpTl2k
M40QGp8q1TTPpjnp1BoGotW0Vz7kqd1uoXv70RhNtget7JnlqK24Km9YIlS75robcTzAlYVnnytq
JHqr0LwkNC5q16iJm2cIPusVkOT35/nGVSLydkwwWtS/AHPePnqKJUYU5nPby/tR/Ayc7HuJbP3K
KX7rIrGN+JEzcxCHeLaI/7heklnIkoREgQeTMw02SS+BcOT1mzkNKSHV0cWSuhw+qMw6GKn/p4zp
23l/om+8RCSF6KeAHApX01jEbnEkaXarpY4Hrf9F1ccndUzTZ5Os9WYs8/TiRDyJKSKn7w/7xvrS
xDDne/CnZyaW25lPTS10so2Ol6exsi+cQNkFBYqi/49RkLLA1nNYwQjfjpIqaRdWre94Eo2n10TI
F00Zkuf3B3kjJqI9jPs998HP9ZLFEhpt4NTtYNpekWhXqoRoj9LAc9bCorgUpl6+aLk+PupW9zkK
BvnZCFNj79dWvU/0rD/FVtCcW6NZeeDuL6pKSnWWfUE1DW2W+S79c7RKZaRmBC4Lgbnxu9TVzUNU
0j7oO3kXbSK5gZXL7OkOjzBBZ8nX7ZW36P5c8bo6DK/RPc/6L452ZcuBEitEFToSjec+6/Nt3ZTC
1eLnsoYlO8u2JC3XoE33rjk9AjhWc70FNoLly5SEQrbHUrE8a8q/JnEH3AziiLyPXijd/tCkrlsx
Sfed8GTp535blSnOdYHF5sddrAR1JU0evll7GCtDHApngh9q9KtHxQz2ll0pD3ok8i29CunORnpl
24Nj2FC4X9OwuseezMAEPHVaVGZC1GVUJEtFT4CKeW6LzNihWk8u1xZR+j2msvJQZ2PhNZmt/Jad
AAVewCXjFG+dYQBqRAO59lmX4bJR/SndlbocXgtNI5Wk8a7/54up0qzO9+GoYPiWDb6RSCu5VPEp
FV2YV9PJHpO2DVeuwGsC7/bBVHEkMeDzowX+ebE3gI7bSKFa5gV5ipxqGCKXEolm2Kdj8xDGabY1
mmncZa2s7h2t/VBPaCQVuu/8XbEQbxxLnkuUmzmYszuo3V5GX4IATy0kxetHJT4F0ZSfCt0gACKF
FMEcLxX6dz8c4eHN2viQ1NZ4FVp5amkf/FYHhf3oFDDGEPNVhDUjwsSnQE3Ts9OuRdX3VgPXAjp7
EjtA4e8pWyn41lKkmN6kStOfoIaoKO8UBGZ0d9SsYzhEnxKlnr7ncEytHInX5MntbjH2zOQLqwcF
5yWyRmonLeqdwfRQUnDJiVyaUivc2IG6SjpP068q/V12w688sl0AaqfMbM82CQk3m/DzaGdBL2aI
Hq2mdjv7ITIhFUCApzYgcnTW+CnvHRHOLmQLQGghuyJvcrufYZiDDQxC/Sm09b9ZJ4qnNAmKraN3
4en9o3MfE83RAx3ws7tD3+XCD5GDqJbSoofXXYHer0RyYN8nVr6rAVzs5sB9xR24L14xFhRSYG/w
Mh06B26nZsgNBZEm0Z6qHrIOW071g5QIenpFYv5SM8c4m2UWuv3s7xvxLOrghztSIvrHxAwlFMIj
a191pdjkkbnmNNyxe5HroVGcXAQHZIYMLR41Ceuej1pjeoH/BCigqFBmH8Nfof5VSpWtgOCoi82H
LssuqI0PG4hv3Fj92RjTsxnUD7V0NG24hT5K0odAKgbXkZ8q9VHYz2YH4jZMCMS1beVQG4duaQCF
O9THJj90krV22N/w/JgJXjRatyouw5LhlOB+ykz+kGALP4fVLA4wVYinRW3xHPh2vK3h6vjamkq9
gQGqONSFtNJhc2+TiCTgo6Jg8BorLk4WbFuqE0Sm6pm9UC5FIj2j475re/1R6UrQfqL/9P5Rfo0N
lhecUwXwGbAf/AILlyBQGrMKh4Bo2EjPulHtOgoVIVoscV3v4vbFBu2vS0DSZbGfxmzThkAjzfyU
lvnnQDY35fQy2MVGNs6hf8l1342kwhuHXROHG7tRj4mGOhAy6lnz8v6Xv/GQsFb0TWFGVLCSS9mr
Us6tLIw11SOsHp5CWExfgm6IkNCplQ1vGQ+81QU7Q5fkQ13rxs4XqtjWE0D0979Ef8NAk+DhGnBB
iX2XT9qgigz5tlSHt20Cd6A/RGgUFql6jUW/c+IXJXpO22hrS+GxhIaSSwRSYNxJRrkjZ3R1wr0a
Steu+DxIZ5CTRvU5kg6VATec/UvITwb8dcUVjZGPZlAeSyc79pb6WWQnU5b4L4FnRfUukp/aiuxc
RmElCAFCNPEvXzUOpTo901P/IclQ1DAa6iCTZH3OWudxZg4gdFnr4X8l5V2cKOLgV04XMiw0G98a
KzOfg9Wik70KbiZdwuxPvmvGX6Sh37S4PsK6jtFHEn41xUaUJDSBhtQlHP5O2pcBXaeg88imDX24
LwK65umkzjP51Nrad7jwTNfKkmf4HLwJNbDmUw6tkGwc39/QN4IHyCXojCDExLRpS/VEeGNgb6va
ydNDY7qEkgrlAdHiNS38dC8mNTlEdd4/trkfHWSp8gGjx+no0k/dbiVDTh6sLmlPYdDZa80K9yEa
AAY8SSwtxHXmkvG+72JtLEAEe0MjzhHqfa4we+Oo2IntTpolkdxNm+84ouMeJ6771WST2BtTJLuO
k3/M/XT42lX1ihF5y3BS9KW3FhQDhYvXC/JPXNMPqq9HCS1t+ELKudbVb7i3IQS3ufPcpaE4mCYS
PFqlglEj03y2Qm2NzvD+9Sf1AXXg3InM0piL17+TnMjINfAdgRYfFWgCwAjQsfUwheGao3Hf9j+n
WUjqEdNAbXzXMWL40PZ1jT96tT12Z9i2LpNeJmeDtrXHIIaJruxpk0HlOfwWAKZtQAGlHNgunB54
hdNtFiW8ioUm2kenU5UfjhRYR7UKzGd5nKxHTfjyyrtyX1YnlcCRBruEmVchzbu9lK0SC7ssncFr
5fRMW8XgiYbCtxvKKvlAYbgJFto1B0t/ruUxfJAFhXPfQVO+6eLgDBGhcFU7HJ/qKh08JY3sp96w
4M+ymgtKQeWOCOoQBDX8BVkZX9tG+hmYELOsmNq3PC/YLiBtAh9gAxi5nUbaTjogtlZ7iqp0C0mC
vwXG43WT1m6cQl8Z7P6u4XURJ1PHAvJkLR0boHt2aJSl9jRIrbIpJc3alnX1531bc39u6fqhXIxN
IerhQbudURyNUQEUNfF8Pcy80q5fRuEYj1Nc/OfYfx6IEil5LZj35UWejs53v9PVOvGsQMqOTtn9
rhLnHPUi2vRKfMnw/d0qTv8zjRNwdYNiIM0rQGU5fbfz63I/diI5zT1hOcFnbTK+qWP4US9iwCyO
3R7jMPf37y/p/b7NQ9IHoM2qKne9dD5d2VY6NbknBbZ5gfZHvTTGGjjq3lObEYDEr0Qb9Ita6u28
5F7rUlg+8HWAfuyiZrTJuebRzjJT1R1UdXClpItXrvG9ozHT4MOQQ7saweAS8GjZWeBD61142Wj0
B55g6aUu9PapiuwfTqVfKI8r5KC18ZL7pDhW7sN9bwB7+e/w8+f9Y+aFFUlTFNeFN8mV26XPfvIo
gcrqO2QCexSoZOMjAg1HHbh73v7M7Y5kGtxBVfahRH61MD6V+O5xc5jKS4daFWn173ZRXZ1AIP6l
vITOGl3jWyeBeAs2N4r2NFDNv//zwY6cZYU9ChTqe6iaG99Rd7aTr2myvXUUqLgQ//AEYlwXN0uW
aZE2QrmABicOTokIWZw4+zzaaeaOUVtdrUlf8wPeGBPqIrrHMec2k1tshVqOZj2ZRurN5X0T9Ktu
1C+GlG6FNu6i0t9UkCi33U/IJZ6i4kPq2C95J214vM8w7l91LTxk/dqduLfO4BJmtBFHEyDfMrM7
TPnYFrGSeVHef2lMKycjIpunSU9h1SiL1bD4fhFA4GGdcYeowWDYbre3UKtSMOfWSzo9+xInSbCv
Snv6LEYVyJUq6E1P9Kh/imvVPzW685JxoT9losQbsuAZrHwwZq5jBtpL2mTiFBXW9CN1jPDj+wbp
jVBlBtBjePGPIE8yF8YiFwZAsKqASxzn5Vhbqn9pes2sN7oZfx2c5upn9b7KSfG5imRmn8oJBfKc
eGPlDbjfIAJbXk48WjBp5CJvFyyylaBPatCLcgU5qSb10r6tnfKQFwbVQiVfY2q7zzczHk7HbCqp
US8LUyAOyyinJcsTHYrtaloWO6Oxo8e00veNPSiXvIdXoBVDtF1Z8dmfuQ1CwKBQEAWDN1dQ9MWd
VK1Jk+zOar1YyMZOZLV66EZDOvs1HR5p00vPYTDQMlQ0UKTR0vtN8CsYCWF4k1/U2z511uhy3jit
xIcAoQBFcQiWYiYx0oZyStHGSxvVPOLJ+mfDKLMtVbr8G2BbZ9clw7f31+HeAPJWgImZE8+GClrl
dsObMejLXAwdiXBCUluJrc2kwHn2/ij3PgxIpdcmEehOqT/Ov/9jZqMSoY0qqUoPsowa/GBaH2yl
kJ+n0BEr9da3JjT3D9GdC0CAPb4dqmiScrRtv/AGgd/gg2khJ1RNK+/sa0ni9vjMrb/AKzCurNuS
wYp+UMKZTPafopoqtDkm2QkH6pKlhrlRkYjZFbnxsxj14aGDR+6P09DSrllE2EkV07lBFWEnJWm9
MY3px4BntO9VX7i00GtwCSTQQRdmuhulTv/1X3eCc0VYQsMw2E9yhrfLU5mNNQKg8J9QkydPE9O3
l5tZfegr0rfvD/VG0IcTMjuUMnuPyV9sRZ3C5gscpvRo9fjREOW9iKrzd30cIAgubMdNsNxHTZYo
3tvTzMXY1CsHbx7i323SULDD9TLJ2jkkFZbTbYbWqjKjaZ7Id0r73hbBTjij/bmzE3Hs41wcO6Ou
vS7ULnmHTuHaEiyvtAaT02xh4DfmbulLFJYYhSUKu7eeWiifH3pbLU+iDPaDP1O9ydEui7jVoaZP
xObxN9Ga/knqaP9riDdeCqlD9Ccpw/0Yql8HP+uPuVDa3fvbdPeJLA2BH+lwjjGP8nyh/rmbThDQ
MzLq4to55e+w7w1yLnZ1ko0497QKwKwmsvbr+2Pe1d9m5TASqfioOJz8tRg0yCA9p6c8uqaaHnzo
A4f+IiOCQSah5GkP9F5DpxoeJU1tNkMtZRe4ytNNbE6F4YZGsRYQLJ+9189BA/N/3gnR1u0atEAJ
gOTZ4tpLzs9Ibb6mmnFAAhbNrDLvVs7kPLebMznP/Z/BFleQmFmQrrfEVW+F/eDHDdLoGVy57y/x
/ZRoXJxLuTi3OOV3L6vSBeo4dOKqNk760U58YhB2eVOhkXNUiChXjvrSxJPmUAAu4sZw02DmWZh4
lXyO8DNm1QfGz8nQ45MRN8UmHKW1Z/LNkeb6DSEqL9fSwue6RPzWDuKKSodtuBncXW4ydNrkEjxG
m/eX8c7Qv84LrxdU7/ykyIt59TGdnJh4ugeUZlNo0V6z5+qVgEKwH4ZpM/ntSxGDOiIdTieOtTOC
8Sin075I48dxGumvICmO7tAGx8aFVmUfaMEFNpmzCOIVp3/pTc3fOjec6zMgj/d88a3Q6Fl+ZDri
GhajSgNIZr9MjZrtig4eilwW/TYfDX+nF8Na3PnWnlDoMqByJJqlDnh7gbLYrirk5cRVpIbuKm2k
PYjE991A1rP/2HQ0T5LK8DxPkCg88bdDSZM5GpWAhisUVoqc7GBuJKfvV/b9/pLOtxRIHscML3FZ
1vTDWGqiLoiuBX2NFAti3DA6Cffvn663LilPA+EZRwsCk/n3f2yvCckhLYq9uPqO/5QEfudV5GTP
pdQPTwIetdP/Z7i5TxemCxRUFg8ywB3URQruKG0eEJGaf3Exy50j2T/VRB127w92/66wguTHqZOh
OIAndjs36FbVIhpkzNzQGe4QhX9KuYSqq436Q5La10itf70/4v0h1KBaYCFfM8ygXm9H7Ca1CFu9
pwyum+CKk6HaQ/3Zup1W9ivW9S7TgYOGPI5OsgMDO8Osb8eKO4OGqkw1gGxoe7X29wNZ0O1g17Qj
981Z6htpa4f2TyP/oAbqcRCPiX7Nh09heq0rIIf6WQHDrIakQ5NpL6RB3VRW9kmZ+8KVvtnbiQaT
VL7y2XdxJp9Nfo9c5UzTB8BnPvb/HLi+EObgEF56MYo0bpRq/RaecnzXMLK3cWkUXyIYA12zacwn
Re66c6fA8hJZTrNy8t/YK4Ic2nIJPQxcgcVeGVVTmVEMOXcjGuVhLs0fB0n8H3XntRw3lq3pV6mo
e9SBNxOnO2KAdLRJMkmJ0g2Coih47/H084FSTTGRHOLozM3MRXWHiiVubL/2Wr+B0wp4e6HTU5+O
71tjchAApsDhxDNkVm5Cxl8rrETo96nvodiEauCmF8v088eL73QrH7cy61Dm5bleut5AGtMEm67I
GDiY0jZSKGq53pJ792vFcN6pye8MajrufaDSjydSEhDeMctq2HuptBEq9z43ZdeJKkiFPp4A50X3
RQi9y0a6TMMbvTsPi7sg/DSEe829lPtnz9xr4Y08OZ8OTlO0Tq7fAJPbx/lTFX2ryvOk++7VHta/
CPBsZPm7OX4bG6Ts8RjAB9007cb90iEvPljnlomeS43492Od33j9ZWB96ywFk4ISxvUOHz3Hkg6K
diuM96K45mUrdLe1hV5YuNWKH1Z71kmfkM1vSUdivmEb/g/BcjItwXNkp086Q99S73MnRHYaPlNP
j3woLNWTEbyk6Y8EhrzpqoQZ50N1Lsmfc+vabEBAyasUKWEB/LYRn2F7Yn882ydvm8mwEqApKsbk
5UkfzMff1ILe5y0FerChRNlY0idk+LXn2uq9i0L2PeThE+kMuoR6mQHrs9HdNZYMXV7D5Nkq4Fkx
oQWJ3FH4nnbZm+2cRL0Jmcvt9nWJc2Qgnof5btDqJywkSBT58QtFwHg1xtqzhCWiKD2FA5m+1G4A
4hR41innbTBextWj2X8fpRdL2sUmfA7hulGfBJAV2ZhfRdlFX2/CzPisZvKtljwZPdVjlDEc0nYL
p8JpAANEmLcpxQ6u3BOqryb6vtHpsbKXA/jXin8vkDl1Akg6GzXV0gs0+23FKrSFZk/KucprmQ48
6OTCBshhFpJLRYrEmdYP+0ZlkkKjKrb9iPhlrLn1Vg1B5KE93EqPgeJu6ySND1GjaFdBFuc3Udaq
V3XTuI4ONPa3L2zSMvjyoTcKpvkEGJlFkebHOMDuKwRpM8SrN2qbmg45M7uYgGgfL+rTgxKTF84S
0n6KNSFAj1cTRu+eOAQZrSF5uxnyJoUA2y+BIU6Koww2tzRH/yShieDxbOsY0HNlKZehtSfCmcuJ
XJ8BZcaU89AmCWuw9SmlaXgPCZ4TeqAzR+lb6KbPepYrdlpWB7RGt2UUO20P514ZF43WT4/yiVnH
rU7egofT/DUYhPy4HpA3yHOtQ+JLEe41SwgcFy+jAyUW5cfH4356F/ILGXqkTEEiA+s+HneENwqd
1Li4lwWY2bXlV5vWy/q1oi/Fzu/sL1j6XFQahcSJ3nLc0piooy94wBYM5M5WXgCsEdpvY7v+eOn5
W5Jq7nOnNQ8f9+8E3zrNODEHKCLA1gDApgF/c0wpSQa2yI/HfQc7/FMCSPGC0leG4L407FMS2ns/
LTpMb3jjq4LwnNUC2lXBkDu14gGl4J23bWGknukw4G0xLlvsorro68efeRqwmtynnATkQiZc/yxO
CHD3CIdKR7tDcTOIXZV0mxaVfp2rY+B0gRaulbZZqn6+M/ckQUAgg7vmNTPXlkyRcivdTmJGeDGP
vWSS7cYPAihAu7DKTjCCzAJMcxCQUG94Ps2FHAdhAKZlWmBW5FBfSa2ILW85PsR5NIK4tGr1ZajQ
6LLy+JYKgK3jS/klt7R+q6Kr+KXso3vFa8tNWyvKb0do8FJ03nJ8HtmKOYVMxsDdr/q83FPa8NBG
0gQ77/Nk4Xh7bxlOlb7Xu2Wa59kyjIsc4IxWlPugGkEVxf5wYSLgZ0tQB69qRVA3YV+sRbkONgQi
+iowOqTA03KPVoSyBpSVbrJG/ALtbHTiyYFliPp+6SNPD+FJAYsyABwLdugcC27UMtLcWpnvfWhg
D6rW5dejGT4mfWA9aqUfXYW68SRZSX0nGK16XRlBA8Czam8Rp/4cBiU1ikKMl66GE3UuzOtBU0D6
wMlwclGY3Q1m3QAN15tsXzePATpk57JbludqrHWPaQqSJ/UsuJnuoF2OeATd1JjCrMUk9x8bsTvv
kiXnyfdGieUCNw98H5yy2ec0NeY3TUVFNfb8/D6oMn/TptG4/vhEeK8V3q7kfaBiwB2Wj8+tBgx3
XQCz3xtm4l82Y4Dqrz4sWW5My+44iAMZNnGzKNROMi+zcyeOQTmIRVZAxOc9BJmyWBemNq50wQdk
34e/WSCZZpK2yEUTOCoAWY871WlmPva5nO1xF6svxEYkAOyMhTri6bHGOUORl7gFjQsUHY4bkWvR
4+Wt54h0eB7E8uo266X42UKB8eMpem9hknaaSljsl0n2bNaSNPpGLFjVnosMEY9GcneyEW71sBq2
GZoQ3/NS3gV1PXxt+yFwgLk2TiMrEUrRyn1opEv6ZCd4WcZ3OmMhCTPO8Bhm4U1eg8EIMXDdV363
a1TNNsMcmS5MfV3IzEkkOlnSKQefHbPKLHEt1p21GsWm+Yzv4sT8VK2MYn3W2ZaPbo2F+u4lf9e0
o6Ru12GHIC53o9Z+NZOwsZGWHO7b2hLPqgynQjGuy9H2lQD4XJwo3z4e7Ck8OFqpVHMITyY4NzVT
Jvd4rPOmH1H7HMS9WAFfUf0xQAows84bCZ2QJDGDsxY05n0m5cFZIArjQk7udK45F5FLo1CuTsS3
eVLOjP3SGsNY2sd9Et27prXLw7HfubGyAWkJ2r2t3C1yX1/TPIwcLWv1lYGdgzxilzeMXbpQBDxZ
5HzOxFiizI4VwYmLjSfpNcWlRNpTvI/PY9nzLwfof09F4i69N09Ooqkp6o2Q7lhfyN8cj7zb+PWg
WZlEdiEbbwTNqJxepkb+8fyehIe0YuLSSk4GpgRMkuNWoBbEPvL24n4iBzuxXCc7JZM69MaGfs/W
Kg+FprXrAsH1hWvvhCPAlUdSlxcseTVoAvPUNWDxojWtutpjnYytXBJVjwIuIas+6eSLopaGneFr
n1MRIGKYeWAnsfrbD41vHgYDS1mKyS3WIZ57iBEb3+UtvrpZWXwFs37DK120pciqzwerT/aCX3GP
k5b5ocYT3wSBRHmXI5u1UXpcWbtc2OQgJFZxqglfKJvImwHL1oWlfBJr0l2ysJBV+YdiySwQj7PA
anGXpvJYlMiikr9aGSN+n+EgYRSgWA26Vka0XZje6Wg/3r+0OpVogBLiCnTipmmMZpS0arVH5W8L
qsOoPmlkAIW8BSK9boitCzVy5GyblPfo4thdd15DxhDSRy8EG57celW1mo7ZXFXJdd66HYIRcj7p
n+2EEC8r6ynv5E1Uh6s4u659AQeEDfLNfkP1Q0p2uatgZYnQTlA7phqtPZnh99E9vIJz7kWaI9TZ
ym+7TWiEG5h4OyPu1vBwV6jhJcAT/BLJz9Tf9Wq6rsJ4NQWKMaKIMX/Nxai239WqB+ATuAr4YnOt
aOUmNTGe5v+9TsRu2dyocbByhTPQ29vYkJzI+ybyNb26bWR5W7nDNiFHgoBU2fohFyPU+I8n4fT5
S4KD+pjBu3LKG89L0qleidSqSnHvNqOdC2NrR5gMot1mXQrK4O0HRmvbg2ZayXpcwn2pRgQoo+J8
0I0fglJkZ7GWGiuXEoWDMbS3FmAcrKrSVK54vi2JCp9oXoAmR/aLVBdrhqN/brRhRaYrCbFMikmr
s12aB8UlKq0SScNOuFBHT7r2xTiwfSDdUmeqa7Gs3XUVK9IFHtNfgDjsU4MS+SQmUzhjFHYbV7HS
GyUZl27e0zMSjAElftK8VB2oQx6fXvqo1ko1gJXKyRashqT3NoNsFLcfz997rUykBYo1BJ6Uro9b
sXJRayEGNlD9TKzEMoRwdRGFto9beeeqI5oBsYY00pQSmweFZZP6rqhUzQ02SMY5lbAvMl4IdpnI
L70In09RE3wf2y15OScqKwRsjHC07MSLggvGV1otfM80eMdHB3AwyuQ80kDpIt1w3O0sKbXSE6L8
prRSxVGyqNubKardaeBpm6Dwn/AobtcdAD8nzQi9MLA3nCCqDx9/x+noTzAOxgORa+jn82HRAq8P
8X1Jb0bLeLLUEEc1T8wWrsGTRlSg8LhfIONEjfmkSJJalYfZRyjsR0Q3L+Ejkv2r+mzhND4JpqZW
kDVk8UNQ4gFwPKJhwDJVpEHYC2o2ruu4zdeNnrU7KwcHYZp+uGmCTj8TBtPYgg8UFiL0Vy2EoxnF
swxg6CRPTnqGvOdx+4o8pkqoddq11gWIsWPPaks9bjVF5nsrnngqDC3yhLYVkME3B9TTguT7YLWK
HUTxjVIhVVbJ0eAgiPM5bFuARJ7QYq9YGvJNb4XGzqTsfBFVbWcPGL6vP14IJxcorz84XQh74Tkz
6QAff33WJ0ld11q0j5JCWpF9SuFThSSMunpbSsGZHjTi0p48uT4RnOGunrRkmTJm7rjNUu1LhpES
T4KLklNjZ3LThUiHGH2mPhuBEpz1GblpaRy1K/ww8Ll09fysGgNzOyDv6Hw8AifRJ7lJNsGkWYra
GLmd46+x0Nh382DM4VqYuK1ogfK5QFD4hzAI6sLuP90QFM5kbHQp1IGVnO86v9dUNxKAKxRCGm1I
OwBXQkZxoZWT6JNRA6ULC2WaVcoqxx1q4DcM5C7CvWs06Sb08UGNkC/bIHPufSqSLvgcZa6/KSl7
LbR8WhZFEAzjUFy34DlOr8jjpqO+c9VGr/N909XaqvfF5goHhhD/wXCTqX208eB12mXsZ2cGHgct
Yo1OmKrtt4+n9PRImMSNuHAB0JCEn6PFXKNTqdVUyV7TwIkgKVJva81wpHDobvNwGJBBp8CTqR0S
y24lL4zC6ZbiUYVEPuDJV5GPWUzaybhEjGKX7KHW+HYKYWqrNlq7YgfehW1krlMpXPJUO83JAX7g
/DFFXjXkWOYZaeRQR0S+TPmai0tdE6DmayK9PFnVkep98QQx2fniCME/Q/LUJu3j21nfIMfu6dFV
mkeyk9VjTvFREb9qecOmj/JIuVBi0frd/TYxq5HEgF1NwRVY+fEaCce0NfO+F69VQX6gSt6ScVLR
7nHbhevnZB7AZ/AIAt5CmhZO97Qb32TLhQS8RJ7R0CjsjST5YmA7mWZIT5Rl9MlN3KVa8vT7ji6C
qT0qD1MC6jX3eNzeWKppSalfvIZ6Wtu+0QeO7sXxQq9OjqupFSSjeeuQfib7etxKGsUuYnGdeC0I
CTrYeMOdyZzYNmn2cSHDdRo80ZYKleWVy8ZBMjsa8z6QkmSsxGtflw/KBKzF3CVyVBBRL2rTt9u2
Eq/cXD4EemXL4OwLOyo9a+slVEvT3vz+8bZ+Vamej7AKzoGQguICoeNx35XGLIPeKsRr08uHVar7
7hopkPBcypTGjkXX2oaiH+1GVwx/5DrOmDacZP+rJY8Kyu11Yq0x1Kq2pWfUNtbj6calVLHVzbjY
oTT5vddjfwd8UtiKkfbiRlG+Kkp54JgSlAuti5LrYMz8p0J3h8cS7fZdnMnaRROo+r5Ia8nhPMd+
VW2LSy4y615Km0V3nensPh4BipiAc4g3YLDhH388AoaRhWEj57ALpUZf6R3U8a6VbqNQdqys02Al
86+rrkS3TzE9pyiFYiFgOK2Vk1bAq4moC2TQlG49/gRXN0LZS+GCyKlwrmjCZaN41boojf4iQavv
vPLjp25sw4tUREMQg8kc3kGo4LURJcFlHDOgijdKW5xp2x96HasrtyoxaI6h34e5tysJcrYhV/a6
IPpZd1IvXlZmkp8XgVI7ooD0vjMOMCrHQdGvUjdQbTNLhEtJkQr8FlPOegPNpiC9+Xj1vXPEIgxC
nnzS80G0fX6eFL2Qh00RwbAZFGGjokTv6kqF0EYgFRyXQd1cJoJVrspo3MXdeKiLeBUrWN+KbaWd
JSE1WILA2j1Q/7RWJDX2jdkpC6fr6aHHR8IB4VlFjMFFcDw7pgeOqjQrAay4WpxXg49kYgxzKTTB
qARl2NtVq4gLN97pyUemlqITKS+Li2+uvBdiRZRPfIx94XnjAc2w8kr0w6US37S2j9b+RD5SwGRO
eiAIoM3uVfSbCzqBgILI+pcHtVtnfRet6y4sAJQuehCcnn4kFSgeEUaR3wfSMPX6zf1h6py0WjxI
+zDK0ffOK52cSNNXj1mnCuvCLXEmUILroZLks1DxNSfK0I2Xhb5ayWHcH4C9LYV2J7M7fRJiXsQW
HGwUVI4/Ka3QADEGlHSQn3vkn8SJkzx5TjJgKp4qBg+DuyTEfjK3r02CaEe8h3fOq37um1HAILrX
h8yV9kOgeU6N7Okq7LPud1PAqCBRs5xEXikSkRQ/7pgoIlsdURDdq6XkbcwxNh8bpNt3iZAph4/3
8UlwSGRGM1SiGECYYrMdEuZdiOwwMnpiGTXXQXTRWCVGgJYlxA7iQoroUGJfy6i9n0MSXmj8FCGD
ydereCTZIMotc0zEGOFnFuh1su+Qv9sivejuIs0oSUhIEsRN7K3EdVeI96Lp5+u2iiVcCrJ2nZAU
t/NOcx3P04eFI/00bJ8+Ctgx4zJRCuecdTNqBS52P9kHilqdkdQWV1mWWdvIKzU7omh01oryna/1
TiSGqDYF0c6V46W06ikWjM8gOzLJ2/CM4CFxvAgUIJUY/HTxPi2kq0EMvCu0NpU1UTZAJqnIVjGc
jpXViNGqTzH3jqN0Ibg63V9EFTwdeDyQTTixyUhGL+JqaeGIN+pBVQXvrA5RzRL8vF6h5bWOlWJp
S7/Ta3BaAKTh6IiY5KhTwPdmg8XIddZVksX7IU9LZFhz62vpC7jR1RGpy84UgXeQOQjJmLFIq2Jd
9RZJgo83xekuP/6IWVyRkCOKyrKJ90IUCJtCF8J1nIXew2+3ArmfGg8FWkj4c3hYUluSECWhv5c7
H4ydKAmrLoXE9HErr2zU44uCNAwlQ2jbiACScz0e0WAQ1aIeUn/vWd2Ky9xOok+xEqzgKm167dGS
b0LtvFY+qV3qGKFqA6K1rbhZDQJWw8214Q7oMQf4FIp2HTzJY3StpOea+tJ4KobxB9l/cHtcJSKg
l03nmBVQkyLeEZlvzLR7gAh1aXrtp7z8muGRti7zb6gd//58QQDkDgREwEUwZyVD+mm8JpC9PZ4q
F2YiyHhFVIsRz0myEpCCCYgQKcGJJDCPt9GY7YlQCn8fIVy/y7XBcFwYervByja+YHhrLDpKpzND
yzHA0u3SWJZsAA7Vwoy+szon1hf4ZrCzPOZmt0OFqIfVoC+y79pQobiB2aA4ZUg/Xjenmx9uGetm
OgGQq52fgnljtV5gpN4+Hcv7ThytQ1EZ9b3AQYULSmDwxGEB3/12o4TTwEGI6wFvzQN6vwJE5ZtI
C41iFZ+NGEVcACzHf8XtN3EktCsi0SWn09OO8iRmIHmqYqcNuf14f1Rq71MVrlNUVcAHanqofRLN
sV6ZaS+tWEbeRVAk8fbjjr7acBzvSloFnATQBDwOKhXHrVoJdbRiKNN9be3HzHUkH39DLUZxLLEz
GAZjt2ngaKf3PRhcsbuPBV5z6trtznJ3l5Or0qPrujlDuMU2zNs2+KoWlqMPwy4adpKCOw30L7hZ
SbZROt8OlYOUXCn+tWGRBva06lYfpc0gglmvYjQeKzvgWrWCZOPWybZCKrOV6lWNXKZRRU8JwOf1
EIOZNUsAi36NW1BXdruPh2R6Kb0dEVISZOhwmzUm5A0AyeMRMUb2ttgF3V3K5bArRHzRCswgd0Im
KtTm0FCojdZYJ426dES+Rm1HTaN1i9AKQfvk50Aq4bhp00r8kUspvkMoU7ZrBGgPTazdlHLtneHf
QgnNY6xdM3HXSsj21ptO3YU1SPJEH5DLahMZV149OEf/R3U4hIZNwZFpYN56GBNst3r308eDdVLv
Q1qCl785yQ6yik6sHvvei3y11IVbnt47RFTy88wQgn3ux9VayLVyJzTVKtbEfCV0BDBDL5prVxWk
m9AMrF1f43DckFLXBxm78VZSDoPZlqs686KbRA7lheV+EuhNiB0I+ZiTcIJS/JhtskywisZoS+XW
lTweCrJabSASZI8gzL8KboMKGSIGjii72ZU3mppd6FbjREHbrMzKiDZYKrUO7uHhb17BwPao7E3P
2InBQab4eOKjbBQyK+vlWzfz/HWoC9Wq8Xx3IXM0P7BfW4Eig70ZHHyqtMet9Hnsp904WWkMQb7B
fo9tVxT12cdL4lWF5e0qBuAH8ApoNwg/Qvr5vdAmUizVsaDdhpJVbPRSHZwcpVf40OITygDnXaRE
68iM7/VJo2OomnXahvl66BH9tcy6XGdJH+2s1JLOEVv5XOLiYzf+wfcDH6lk8yHUxH7VKml2Tp5d
53TgBYSySuHInuSvU9UoLi030Xa+n6eONArRhuSs5qhiYqDcWaP6hk+1kxaqem9GeuyokVGgH2fG
CzfXyXZmIBgFKgocrsShr4vxTQwZ5N1o1dgE3hLrrLUNeu/O4LRnwZo0/0XvZFf+CorfPv9avwQH
d+EKm5bMbBYmdD3AnSkdySvxeLIRWq5lv6zlWwCfO1icammsdHUr8Vz4eL5PyGKv3QR1gSAVRHSQ
3sctYb1oJux++Ta/NLf6NrruN/mZtIFpbXtryRY3iaNs80/t2rjVtsa5uEq33sq3hc3H3zG/P+ef
IR9/Rq83TdCKhXyLSrCtIQUXa1+VfFvKOvDNhTU+30nEyuBaptiLyAQpkVmXVWXKpviorfVSql0Z
pvepSi1r4fX9fiNgp0nrcTHPPS4IqIrSjRPA0wFuilkQBmsM5IKFrkwX/NE6QZcECAS1/km6juvn
eNi0zkfKdczTvd54uDfDtUYOOvMmZr67QizjK6WB5KYAM+cI0bi0eE77OGEJf2ZzSGvPGXskhwd4
qLReiJEOe3LIphfWkovrrBXAXhPKAP/dqbxOCk857mMSk/lJEJ7Yk8FNGnsEdryLeVDffrwC5+DI
n+2QA0cDhFwYe/64HTRGXHaDmux7MezP/LTvqNRmTpZFBte5VGMuWuelU7pauTIjNF0Bw4/3lSa6
W6nFk65O2sxmJWRrSSnbi8EffHuMoH4XZaNvvbw/a/xd1AbfOrz+nFoqL8w8OkALD7eZnD8Puhst
1NFnwdDPHlEXooY1IaDn8gkDrHG3TpVkX1je7aCS7i2ZJw0iqI2KT2CrHhqVuSSav7eZX9tVqRBx
ghNRUZ49HskBIKSBhjkJmUrSHuIkDs7zhiddrSaeHRfG5ypfsoN+Z5GASAGhTEKN7s4RC5HKRdIV
QbyvDdXfucNoOrECNep1jfzHc/8/vJfs5ufOqv79n/z5OcsHird+Pfvjv/f5S3qoy5eX+uop/8/p
r/7v//Tfx3/kb/76zaun+unoD+sU7uhw27yUw91LhanQa5t8w/Rf/ld/+MfL62+5H/KXf/35nDVp
Pf029MbSP3/96Oz7v/6khvlmI0y//9cPr58S/t7u5an8/sdZFT+l3/+Y/rl6XmXpU/z3v6tOftfL
U1X/609D+Yvk1pQ6BuTGkE8A9O7l9SfyXxB5KMROtX+q8tMTN83K2v/Xn4Im/8U7ZUqM8WLhtTRl
W6us+fkz5S8ggBxj2KDxCgfI8Offo3I0M//M1B9pk9xkQVpX//rzeO1PTfP2QWyO+JbjnpP+eA3q
qgehJ4HFJWhNsrGSUF/rmfulQHyOdJcLKlcbHrpsiU/0enn8cyLT7oRD46k3ZdWR5phbqlg1ZeLM
csPzNqrKm1ysLBQZOjf7DLUveYpTX7gDg5ytW8Ota3S9+qF1EDaWIgdtlbWfZi0I61y6CBudyGgq
JV4EfhpLmzIWs0eI356P7L+ZvyhNoxKB5SiUD9ydP3y9E++H0S9+CCGqx/HYY6QiNQiqSVFzpaM3
+ZyWyUOpSnnjJKMpoLkayMLjIKQBxp7BNk0bINO6whnbyh3lVk0sqG34givuDfRQfkbNv7WXroLn
MquyH/XxxjnegP//7bipyPoff6/dkx0HFDSo6uSp+rXrjjbY9Fd/bjD27V9ALSaawi9a/N8bbPoJ
OWWg0CATKNq93WCS+NcUNJIWmCDLFBP5fX9vMH42/S6efJTSKWZBr/j7I/8LG+wVkftmpWNOwr7i
+ygzULs88QPBvtWLeD5KuyKvlHNy19i4FUJi+Cu4iStQxFgypm4SlBspVIqNasVY+YkkAlqlu0xK
vN5sqRK/gafNz3zdu0HHe3CQlL2zYpXkbIvP63Xhy9Z9i3vqc1v0kqOhWY/ujTqkZ6pbXWVtF/1U
8PitVfk/m6oun+LgKf3DbsqXp+aP7Mcfh/qJTEUdPFfztXp0Bfw/cuZPD4b/8wq8fun+cJ7il+9Z
GjwdLb/p7/1afob8F6cw1VkCB/i9k+Lbz/MdDPxf0wqbeIEIiFIY/ed8l8y/0DIASQABAkXjVx7b
38tPlv+a4N3kA185GtQ0f2f5sY7fRL6TbuLknQ7GlTXI8T6PbTLTqD3Vy927JP/WheBcP/vZQgh/
/Cb51QT95IuB054AAwRy94Ov9u6dEojrMH+sLZQqrSfJu6/bJbneWb3oZ2PclRMEYNpMJyyKwOrY
tZJwh6eh7wzXVrHuiy1SKAamgeou3cpLZOf3ugdjBh16ElcAemdvTDGspVxFseiu+ZF9zR7Ug+/Z
i40cP2R/dstC6pPYnOoEgp/H17CWh52ppJp7lxOMtYYHCrh0VA0vN2/JAeGd/iDbOeVeAR9ym86a
cqldeIBZ3btaTB1BfcjjRz3PbYyE8fFcQo0cx5uv/aK0BB0UeWWO2rmokFH2WZ5hgnzwTXx6S9TI
soWX+XyBg+JkdVO+g4jO/7w6sL/JP3R4EKS9P3iHHEFtQGiip62Eplu/2fi/TvUPwiSSDMetzB6Q
aiGb7eCN3sFt165g68pnd6+/6l1giflxU/Mhm5riPQBEm50L4GAWkUmVB1PM8vxDlbelE0WbQsOU
8uM2Zr70cBSnRrj9SN4g5cgD53i99Z2ipGGe+IfyO5YXQ+8M+aZMz/pv2Zn8DW0IP3P83pY/k84G
SNj9nmjSr+axVydthLfDCfdTBjOR1nLmH9r4YVCLg99lu0yKnjvEQxd6Oi3nN9fvz56+aWpaP2/W
B1cVj6yu8A/o00GSNu5I1eyLjXzZXyW/lXo87dVs5qqy1YwEIP1B0tuz0h8dr14iSMw3L/NGsMN7
AAQHKZM5nVXUAV9ZcUlvRBDmg3ahBaRSAfrUkrTz06Wz73RzTfNDzoSDdoIxTnmVt4NXaUo+KLJ3
6H0ZFRkO13plLVHH32uEfQsIYxIMgQl63AiIVSpwJWdE5kc/BHnHU/8h+E01sGlyeORMvE4GDsz8
nHgYmil5PV/2D0WthfeqBPXGN1zh9+wLfzUDLYyIAJzMyWUo9kOpwKXyDyZi+sNYmI6E5enC9n1v
xEjITaEFT0di1eMRq6wYtL7ucap25bqJr/0Y6Ud/yZ/69CAiJQfqBnIk6XoAGsetJMWojxrMgoMU
OxJua06pCkuFz3l0PE3LUSOzrtRFkgO9oJHV1f5e2cmqbX1u98pKdbzdt7ub0RlWIEJW+bl6UfY2
SlwXg3378RHxbj9hw07mbTLP7tknRKWe+T5GuwfFwwexjrJrL63X/3dtzM5bv4oDyxULZkyNdybW
OWW3kMRa6oVyPFtDCITAr/Pg0NVmufa1ZlWX5ZLk8vuNoGuMvg5Y43m2oKvarDPh7R/SqNyFgTP6
6e6/M1D/tDC7aOs+pDAytLTAAVeJnuOnCwM1S+W/blHefv80MaVE3hxqhtFYOCL0waHcyFuEf7fj
KrDvE8dcBS8u9sB3wcPNs7HtVte4vXzrRNu9Mx31tyQQf30EJChA6GRwQB0df4Tmd21dimNwaKLm
zMML0BMy+78xlP80MdcX84IiE3zkaw/4pZvBFl+rzccNvCokH9+tbF5qeq/CBxiPTOfUm5FUi9wI
3U5h836DybmFHbqptliTX2nX7r2xfv5yvjNWzKN+F19FG3mXbcqtvx7s7x9/x7ur8s1nzO5dPwkr
L4ik4GDqh7SZwtglpNRMQvTXdL1pYrYsY0mCex4ZwWFw3C3+2C9VBIfaGWuqP4aj20DC1/E63wLl
mQTZTDvbe5slIdN3+0lqAgeC18ht1s+xDoWg77Tg4OnFtmuK5EmQC/fl48GcfsnJnMKBQuoHfQDq
A8dzWueNTxyvB4cgu3aV0ImFi6FRnAwu8ccNvdubNw3NFo+UIvmZtQwphVqHTJ0N23OhiXcXqEyZ
YqrZk3+d10R6MoKjws14uPqGI85GupA+e73d7ox1sRodxcGmx0F9bt1ceKvYaezGvu12/rl4sftv
3DEE9AgTUZjna2adbXDI1vwxCQ9qVl0rYXLdS9n64/F85dcfz9yE6JhgpQRtJIdn55qeNQEFhQhx
rbQ1XqpRaA9S2NelnQHQ6hxN7fovLZpjP/K+ix+HEZG5KlLih1xtwytd6eU75GyD8xIGM/IUg6Ck
dha27jNejwWn45glUIDDurhq3FD80XvS8NzqiRjYOjX3q07UkExA6EsZndLkXLD9shXQBENk8z4u
ZBw5MNtJb/VUE69k3eXPWjkqloPGeAZ5I87NyC5E5NYnqGFfgVeX0msXSD6cIWVU78Yi8a+Al+u4
n/Rmr6x7uIOZbcYllAq5a11cx0q5C1YqVkWxbTW95lJKmfwWYMNmj4MpUp+X2V8iqpnCAJoUUaof
H0/CDFLJQcGWAaTKkU5GZEreH28f1CtiGEahdR/pSL1VRQE/oRFjxRYKS7hqSkPds2eFi8QPx6tK
4YvQLbA+f/wVJ68ESCokpEwUwsBWAjo+/ogkVfM0CML2IGvu9ZDfZar2w4oHu/OvuZF+9yaTUJub
IF1k8YkI5qDmMQgiv+s9kcZE25BguyzZJ716bR6tbHTGJ1oTnA90Ghnd4/6IuSp7SaYGaGDjE28P
dZx/0YEHfs8Gt64cU03FO0EphdbWeqWUbD3WjPMy9MMfSRB5N41VENjJdYRWQSoMcfnQeG0VOkGv
Gp/c2uW9S20w++6acnIj9H3+o2508btcjc3XAU0my3bdVkHaX+ur3kkaM0diamzSHDlLLbrTC0sr
bIhASERWEtqRniYnt5Q++wfkYxUfoGeByormK2m8pngqp3gw5emVV6Z1jMSLFGnbPuAxbjeEib9J
eWVFcv7ByGApQlCe8orHg2cIReXXRRvcC2Y+XIkmFlqi1JQOlfAss4MuxkrOqIRz081Ep3bxSfFS
79nrim7tW/oSZfpV2vt4LnlRACrjeTSRqU4+h6pPUxRZdB+JEaS/REJy13XNnTCIeIrWkndBaTty
Jq7nocxzw24GJXtQxLD4X9ydx3LcyLaunwgnYBPAFKgqetGoSImcZIgy8CbhE09/P2jvE0csdojR
0zvtloRCInPlMr+xosUd+32vgulT58kFnw9wyWtTGp9x6U0PIRQNmoGz/1nK8mDMurlxpD0ezEVZ
h1J7+pK4iBn2PK43U+mHu3R2p8jNB+ejSPyu50B5ziiewtmh0qRUf7vkM9JJXThY5jH0yy0UNe7w
awo2e5S2seyrrDHcZ0xC1gvH6rDdbMrBvZ8dQALnnQk2MqHkPtaB7r6NYtV3a1GnT9xu1rHXLSqL
GtUaHetmRqOrqribNYmJg/7r1FhHjeLKvZcVZJN+NRY3woRKHa1KSjPG1Tj4aTn+8jXtNgVjmjDZ
zwmueBuLIB3NODWUAoctiknFiP8soBX7NfnZyib8YhR5eJf2oyginJPtAW8ov/hqT5n6rhdDzpHV
tuaToo/6eTby4cYuGLxFkwiNnSwL3/2ojfmuE7xFWtxmsG5jpTcHmLeLrH2RKTnN4XHsQ3SYBpE3
/U0fQqiO+nKcjqMudLZTad/m0TrSJUTvog/cs3WGfAGYWI5Pf4+67xIaZkyg2xgm0VuD/XmSI66F
24Ldn4pjP+bhOdeVtxtq37/7+1NO0H3beQY4ACeG+QGtjHc1GO7umeFlVX2UsrUiNY/iWuagdVFR
OC+4amK4hpVOxJm0N42WdUD3p5J1nPUaLEM6e3c9Z/Dw91/1D+++WWzjyYgWztY0ePsxmiFJPZSo
62M9B8GhGxpvv67VRxJD7/M5piYu+nWbghTlxqm+I5JCVioYCx+RG+yvUoF5S2Ak4jzYivZWF5+H
RlXXVuK7+7k0+O5G5uyrxKviEQr4HjPwJVLOWsdLaaPXIqEmW6bh7NaqeAh6bFLHeanOBbJq52OP
Ss1kTO3V4CkVB3iixSt+LHsyjQw7IecjJN2WGbwJjNu7cWMzj2RqRNh4u4RJkHgK1drmOENl2/XC
N+LeNbvIR0D27O9f6y0caktSYNuAw0Y5bqPdnLIUhpVt6qq1OQZiyK+YwgtMkiArLDmaS1OJ7Ec1
lcUxtGQYt+A/Lv7++HebZXs8AAbfhk3HDOKkVSFE2UgNVf9IYmrEi1jwlE6z8YOx1Ik6xn/ekvHG
lpkgkMF07u2Ctm1m9m04qGO7jmmMUWiYRcU6rPtCifTMrjKkeOlPPSSVFNzw1k3n5DBpLdc4t8tS
X1Yj5EV8FqzLclhsMEqZ/yvDgjQuVrVENVl0yu1dZXFgJvZhaeuPVM/fpXFU1mx0enzgtNFXP9kR
sKxrQAeTOobLuMaW10E3NeGLeb33eWi9NLKN4YNFO4GDbDtj49X+57EIjJ58mtSRKff2qo6F4TlQ
rpHiC4bV2UPHYI0wp4iIr5S7RWl90NP8p5eF/wDQEMghbbiTrzXYjLQTBf0hLCorCuQQAKpf13Lv
dnW7K0x3/NwEdvvBU/9hK26KBcymoEGQYZ6k62ZXuWYPDu2I1y8Cc0smY1en3gd16PujTTlN+YlD
F6hh5Fre7kQcAdwB3xHriPRNjtZI+joM2300F3L396P1fhWRheUb4lzL+fK97X3/6MiMST+1IvWc
Y1JztMIwl3vu+vVMG5WIBVCHnWfgXfL3h57QVbeTxhalEcT0G14hdIK3T7UT1C/F3BjHPFuA5Rje
RY9xZhRKmBMDAmQoxVvpeISQfRhkoCLUER4G6baRLD4SlXn/QamuNzzV730Mt/DtT+mc3s1g8xnH
dGCwhdrFryUbP/Jg2Pbi21CNAMAm/4ZPyqYgf7LKpWNWSArBUet8Fe6F3aBtYSfZzmmCaj/lMjn7
YIG3X/32gR4MZ/YpdR3043d8YO0GhukN/rHPxEujnLNEdkWUu+n9Ij8jDxD1dJ1qfDKyurBwV0LA
rVAfHJX3L438AQcUGDkSp4i8vF1Z2lKUnEAZj04demjG6fUSPoPPVKDRm4aV+cEt8Y8JHjSUreLb
iN2nfIGq5vritgyOaWZqawdrxH6uwVLc9faaTxF+qPWDq1eE9kpn8dbYsBv8xGVWuj8G7v1/3U7d
0EK/gUabxiFajm/fv1IYFPleGx4FOr6RmRhGvJbWr79/6d8GJ2+/NMNscLW035gAv3N/1Z3ZlZl0
q8dMthMV+1Sxr4J8gIa0WmvsldNwgXez5Z4N7ujOcaF8XURVXzfMUrNcwOYNplezheUau2m6JLvA
ncMybsGwUWAG7a1ZNqDWna74ulaIOkTe2NLjTi0vAcouZHBHcVYjZNrNC5Iaogt3sw2vXHtLAZ9F
d7eoTnXmbijxAaWczqYLG5f5HhU/aTxRQtt1nGd9+Jy5hoMAqoW7AVYQAj0Yo1AGEP3VfmzCFYgr
OmSY2/eprPllsh2THX5qXn/ocwxOo7YIw1ttg62LOYOwUtO2eShNZf74+5L/wz7bBKXZTIgHQcDz
Tvpm2JSLflJD+5iE3nhQodnGIYLxeM5zEmM3DytUkcvm3M/zS2/S0yHJ2+JRyeGjsd772AX+GFTQ
NqeEZnDKZsA9tfJbq80fYUclV1okkNFc0X0UTN5Vp4wNqbzRCAKsw/c4uWlNrzetrpD545z4+bnK
zOAqwdGY3s2muIpM1LkMsn6fjUb6YI2zH7HRPpJreh9MNlwdaBqgSSDtTukzjSyFuzaoY5sw4G8Y
Zi+P89KZn6omPDp66boPbuB/eB49c5DxcEVIbk5Tzha9QfhHS/ZYFTB/jTSZzld7u4mg2Ry8JP1o
GvceYME9/FuzYKOsM1w8iRaU+IgxoA/3uDTVcK77YcIOz0326OuLuK8VtivrzOELGxEtIiwPjQwQ
yZQTMi5Bk8aLn9Wf52XoL9IEKGtO0fDBHOx9qrf9wt9iXeCN3i0JFKJ0pDOWPwYWn8DrQuBUPD4m
1XPPh40FsUyjwkn3w7b8P+zzDV4J0oliedM1eRtJTYVjLKLt+SMtq/R8Jsk80Fn8yP7rNxbibSgN
0G6mD04FQN51Op0Sqbm4UyAAE/i0sYQ5QMJEgevg0So4g8LsHNrJd6KiEN219sbi0ktyf1enprOb
QW7s/h5mtg9++mtgF8B5pDcMm/gkyihrUZ1R18VjVoW3S6F/iaA5Cpk8own5qW+m178/7n3KSR6I
jgBaTbS03w3v4XxpP4OT8TivXnsljMR7MIL1Ky1M64MXe19MAn+kdIU8AXyNy/rt1xwS6VVVb9eP
3hq+FIk53IWzX37KZyhxndXPe0s680U1WP0uQ39i/6/fk4qBXgDuftiviZO9FIxBkxVMOh/91Tcv
q82ZtTWF2vuV9xH2EK7iu2+IvweUF2AkG17gVHddILmOQqfsHluOaHtuTpmzMwPlRk6T99W+dVHX
jJvamV9WTzvmmTQ26Rs15s23uinz8cqXZVmdzdlkV7t2xV4wsjGZ/WwFiKpry1iTvXBW++CIBpcc
O5shg9sGIHhzTJ294dblJ5HxJXZ2J6AZTrP7Ky/pVUxWixuZwIXk21LIoY2QaqGm9SHMojaFFJ/k
LJMR7JIuyJ7DZtTjmT+D/Zupil8DGymqKEBM6m4ZtYtVUxFmiG0H+b4STtfFQ+nP105bh/OWaOgH
mfLnookS/yGsc+dYUmagL1RK9dhjPxPVHMdduuHYLs22RtnA49V6hIm9aYwcrx1EPM2l/7lvPHXj
e6MXHFK0LqZoGW2JBK6qKwOp4qk81y2fAfw9nzhKmZtc+ONoXyZ0Oo+NMuQvCmC0g7NlNGE9KmP6
ulojM6fVK8r9iNHDCn7OX6oYIz7+iwlkZo5aPH+TyITUb54VVju3cdIM6RibeiahWQedkmA2s38W
Ggyb+AqMB+AG6PW2SwrjWQWDOcS1a00jACKFuiaDJgwF5ia3mbR4m0wH87bUjsgYIQPTgir2Ap3H
L6snBdTuiQITXY1SijsEpZiXtH1u21EdmuMUwS3GphDbJCF3RSrKJZITPmdEavSRR3sp/SiYLGPY
N/SigmiYlb6SyNC/ZjR0X+XkVjdaJykay2HXiL1nJLWC0V6tblTUcJl2o+sh7B6O0Bqmys0euSMw
2JrKYLMN8SfnU0hyWeO41VCbsjHq53Id8wNCMOuFuSz9nhDgXSZQ049riJ1mgonWzl5dSBhLKleN
bMjyicNn4hvQF50TbWpe9S5r/KKL16rLHkJGep9tRJoGZNTW5DKFencD1El/y2mhYr28LlVwnnsj
Bh+94SPhmIzaOvRWXf0MvEqitU1//diFMuQzBkl6P3DwnsdC+s/tGKg7Y9Dlz3EsS/wBRAZMOHHx
v4I0Ge4M0SevauiTL4wsDbEL2tq8WwE1N1HfY9Uxu8WZVaoGaQAHKF9M3VU9+Y07Ximh07NAtekY
uUiIBPQmzKyKVd/qp0ZTzbNExSriLnX7Ikps5Jh0qJnpLOQ1OPK16qEpbPNF9V3Ycfdn3YPqOoQd
up4kPVpx1bkJh6wb4jxY00PrCqPe54O77/RQPGrbnT61VjYbKHlDr7vNrNXKIYA2C08Qc/ZSG4G4
TdY6ea1xweHsG8JB0B5JFT50eIvllPgqmYZ3pDyGRRPCWJcXpqjU7GuwtNEsEiffdWUpQlpZVqNQ
2C4m1JGXRv9QyLpfTUtunwf9zDJoleJTh1niPGXmdTGb4kfaBXUNbHR0vpjOOmOEIdl5CU03b78Y
U4/mY9I4Txn/r9+FZhMGcVaK8bgupPnHYl6tOe6HcP2xWIWFOllY/kjssEEcXLTt5zAp/aMp+/XV
9xaXiRuEjniop/JMJ2iBJK5T06JV7fprQrKir4xPUx5ehGaFRAMMiB+CucXOrdB4tkEDfEncQqiY
jW3jRTagum0kVDbgx6W6rODImZR3WcfAL7A03uPJhPqbHWjzlz0peUe2Nn9OpKGfKkvpy7AmW4+M
WSJBuNCfo42UKv0zx6aH5VMjXoyLR9RvG3sx4o31xSeTJdpxSaNQbyN/yZOdu7L3iHEIq0TEyfy+
Dors2pzzxtrx7eogyoIBrUoLg5YP2jfvE0G0QkkVQtpuvxkJJxd4PhiWKrR6lKKvLpPeQ5AzCMod
nw5/SYw5duM86fMx8T7Kyn93Y94mRSHiKtTsTCiFhbrd20d3i3CKRJfjY0FxnceSa/c8dTEQKkbb
m3dmg2sLrdkBavCiNVcaClqoaBpO1cZljet3L83ixnZzu4xmj1aTWfiYsU9hf6H93p8O9WyhnENv
tWtwLPWG25Aw7e9YkE2KdO6yxzIZah3bNvlnb0FCjmh6owKYBotAIggZLNT0F7rIiHxYyf0oSjF9
0Fh5D0hj1WlPUxEB6KUAPakVXBcNxRBrhkfbbmU05lrcz4P7rQqd7pOH5uS+6Zo6dlSdneXOPOy6
qlriufKRCmtyzoHwB2Zbg3PtzhPXZ6lLzBD8MIJHYH9CImE6awHOn01jbu+Rpw0uhiVpH+jbJJcu
/eUP8sH3mefWq4EgzKdFMyfc8sU/WpA5t9yiQ697nFZWs9BNGGcpVoNjJbwPVm5LLU+2zx+Pepfk
hjZqJYnhd4+4SGA6laFCGa5IqP/bFBPZu006zabfxzjhJMFdTESNa9OrH6XRfpuncLxNgkDFjmF4
v/7+pH94HwBCsBiY8QFUPh0BtcDixyQTzWM3LH600N6NvML9SA7nH55CBrsVRCSz9HxPKpFM5oES
8NEf04UrbigluZOw/i2NQfzHGwEJP2SwAFueHG1tGpJp9aSeCm6KuBnxLW8HABh/X7HfRdyfWwBw
C4uFeDhqVFCaT5dsbQZv0LacnproZacipDmjJvbjNvqFSkb8IZjidHOfPu5k7YRoMwS4eJwZe5Ed
k6rF2d7YE8t5Vr6/NKPs8Pc33AqY0xekoQ9oAtlU4vTJ7IBEAFwNLN0n0Ya3g0Nm7rT5a1mMP42+
+aDleroztrf781n226Mrc0xHbdeYnqbq2vW+Z/nx7+/yeyb/t5fZCqw/YoNtzXQRF5bvKoxUFEbD
btxPu4tXNy4jTNzihzQ+I7Tt7EMaFTsz+oCgcdoSoHpDE4YykTiLNvc7rBJUkEbUtrM8Fqo2rVgW
jabNpyHKx+hQ4z6L8jSILJTfMc1tMnxR3EL7KbAis8QXY1yx1zX7tf6giD1x6IBfwe8ivpALM6iE
lnxSxZpdlkqjUfoRHujydbSGMSo8SlnfSNeLUbkSRwZHPvhN5jDFCSFENzbO7EY/3+q6FQd0JLtb
pab72erL60F3w04rEw8Atyge/v4NT/bI75+6cbaZMKGY8E4pcaW+JKsTy2O4+sZu1Ap0yUJp+fen
nOx6jjKO7VwiFPWw/cSprGvvTo6BLrL/qMm177PKMOOi7VEpou12LsX8Xxvef8Vn/f+UZb3NcP/O
cX35+W2TNXjDcN3+1n8YrgbM1v+xQNjQI4fAjI4KH+u/FFfh/Q8DIcg7tIAY/m2Zzf9KGNgh7Fcy
AO6y3/z+rcv3vxRX5A1gQ4P9wp+VITMn8d9QXE9O9dbS5XbmDuDf4qKBhXsSVcB16okz+1z6S0A3
N9FfZstyOMetERtisL+KfsBPRZTldCNl5j8QUdNv8+AFGR3YYnz+YwXv/hPP/iQLvr0ktt8D3oDW
KmKvNLk5Km9/T7am0pr7zH22qim4mrNMXaICXsZLYX8ETN9e7f8CKo+iHQW/l6QRqiDPO7kdshAr
t8pf8pdWngXVxQryHNMbmjn0l5f9AtuyzD4CqvzjM2miM41kU6Dh8Pb1Bi/UCKzzzJ7rtjmDBRLn
+2T3EbvgZC7z33f74zknl4XnT9M8Jjp/GQ7Lrj4kl8leXXwzI2P3EQrgpFv//lFb0PvjXlKMS1Dp
5FF+xEAqwm4qlpG5y+Lvanc+R05EK+WDCPebpPXnp9v8IllDtDTt7So6DXEluZns8tx+Hbvc7PGi
COwLPLrcdidqqoUz3+zaZOdXk7eXVmu0sRJNk+wmEvoQFTDkaWLm3MmKAHVDMdPZdSvjyevwEap9
cIJx2JuFEyf2XNkH2c+livMUNjhKFUVx6/i1xLlrboLXYJiTOuqBLXuRg3lZvVuzxFBR13riWVaT
OKe1OtXRsITtGi0kKmd9tk4Owj4eIxSkCov1zEDizN6Xi299b5sezerc6YcfGBoKmFyA8Lv9EuQS
A/hZ5sd2MVFhHOdSowlOfDkuGlQX4KtaQ+FesyIANi6qNnJgO4RnmXSQ3axa2TLzbscqpGM3FiE9
rr5nxj/UeX/lKKsdIqey8mt8cDvkog13DHZTZaolpi3SelEl0NCPVqyrb/B84ZWzBcnGq7WSdh/T
1+7KXYIr6YNGve7fUTfoSzPvIEJueTchEdmktxssTMMw86pufU2tdXO3qdfradTGB6O908ADVogi
GoFbBGcoVtyTE6MdfyhaU5qvrd9W8ZSCzc98TJrDTvUfJd5bZHm7fXnWJonI8M4D+XESdNGvyLus
L61XcyYG8rDWQRBlsmozUj2qe/tBqOpztqTZUQyh/Fm2eWdHIyDdl9GXlrv/dzGXV9+GD/RXUCHg
cjn5OX3XJYRkzavXiTjQcMakzBra80776weDs7fxj4NKUBd8xhBYFnnk7ynBH8EiDWSe2GNdPRMd
y0OR9UY8onEfa50lsStlHvtioSKgyXVNf6J6/Ddvuj1+ezAEVpdLmT7XSchfdTf2llU5z4yh6wg1
BAgeTOr2HjjBw98ftYW9//vGvx8Fjpn2DHKK6PWcosGCWeNhBT7tWWWjczcXq3sIJjXGf3/Kaa7H
C8ElZEVRrCTTc0+uyx79de0PrXhuVAoo3xfdDXpcMpZrpq9Certf/v489OtO34vvBnwH9PCmOw7C
5O1pHNoApTRa9d+mLC9eK2sNkjPDg5ERZUM31dcuUIoSuJsYsQ2jJC/2DEMwi06CrA2jek0ddVYJ
hWdeY/kVftqz37zayjCcaAqGPN03Hvzii9EeVu4urOxeF0ZYxW5uczXBodHOD6/sEDPFaLZLblxo
yBdz73J5JxYR84w8Kv+xJkpiUeQmKruofQAbZ3grWZoBwjC8yM3W4jzwuBn22B4bS7Q68/LUyjJX
Z1mY+nMk8LX5BLdVFme5SovgsLp+GR6ryXdvbEYTDJ+LhL7sWos5p7/mGHOLbsdo/WA4W7ekE5U/
XdTO1AyRbpbhlglHW8R9N3vt2WxqzzyENObDnU969rS4bfAIlJw/nI92icJdZSZTnMANOp/CFYwt
N6y1nHt+kuWxDmTo3jQSPfEoQ1Ye7npj++vNGMg1P3dqsry7tEU457y0KlMA6vGmW7bitBlfWGVx
rtwuvaR9QUPBQe0zPct6p/I4A33ZxoGVliZlstnJ3WIiXX/WJr3EBg0WCZ/MLmvrLqyzbdyS46WA
h2Y7LzQVF+YZK73hJK74LnpXufOc7FOUD3/1fkPzGJ46t66rrG4fpmaC9DRdTa5Vs1LzxgsxZyCZ
9jDsMq8APJ/MRIBCusnTKpLgoShwtDmktR0kgG5otzMmEOFx9Sjuq8bUZVz7nXfPNKer9nkTVmXU
zB4joEH67pdpZVyGRHKY73S+dlVklmOuABNaMCjKblQHR01deW+10AfiWki/vyjTMJ92q1/WcwQ1
rRrPclGlT6MK1ZduXZPvhQ4T51I5ubqaF7eQ+6Lsm2A/jbPxY1qWbXjpQD/Ym1kTPq6dnf5a0FDP
91LRt43DpXfYzkabcq3mTvrUDqlrUSyPic/w0S7uDN8d6PyBBDiMVcrYaswUGn9Ovz4JdxhQNho2
GUbXWsBkt6adHcbBAYOpXR+MVZMK0R+KqV+mi5Kfej/jmHVJj92G7OA3cxYbTL/buNezdcckp1v3
TBdl3ItOuAenWVV+LFMRWi+kUkH2oyDzCT4N+I3fJmNtPHp9b3FnmbqYr2vbzvNrE+bZcIVEHtin
oNd5GdU6NK8SrBDBxyw2NmJV6M/Tfh1km8d1n8/HRJRmvg+Hxb2pZjN4BPUYPrd4qaKpYonia9OF
7NLCUYwS7FUaDyoPGpKXwSxvM21ZPYOMOkBHdvZ+QsMPfzn5YH3pGXQtkYdjo33RGSt/wcPoJD9P
ZiyUMVUL84e1KL0yglHm3lv8k1XcJPWyH2usSWKnVIyh+PGL2qO/gX5hOLvtrZd0/Y27JHXBAiqo
I5hEqR9MumYPFQmvPBrmGOrI6SexJ5pN9043IgYXyApIuOzsew+y5tOkqhEJNacBTO8n04PRB/lL
Oswer5KGkAzAWyDtwcdKowxBXE6kKRFU9AprjfToTzcBSqoyMozZQCRhKliqsZ46PKUmt/8+zWBm
ojCYTBHhhuS/tgVNjoj2iAGhpF/LMtKy73/5/jTv1FBouatWo7zBOmD4nIFsT+O21POdtGq3j4gZ
QFkKr67v0jFl4FPkPl8Cqbj+3ml0Cj3LKbIlYi0Z5NfGlPzQXpkz9nFqP0SkbCRxTobEVOzj0rlT
HnFtNwvD/Jqgww+kPMR51qgKMVLgmW4Zl/RV9Sc/UdZ4DgDVkpFVgcRlARP73JvJ+67DaulJUW0r
n3dMqMP5kpCFSW7tO023DxxOfSxV3uLDUS6jF9VLI76IxRu8aGbydIuY+ZjtK6caWwRLy5X5XVaX
z0Vhu4+eD9M07o2uRDqmtPS6g30WPg8AI/t92KPUFPd5CLZwmAVKdm4ShCp2FwMN7QaW3a1at259
3y/JHCe5rGhpqgSi2oIo37Sb4PYsu8SSmihX9T2j4rXFhNeF88JQEN89uncM8y5zB1OJ/dza+aPO
+Xf3wDmNH6XVcLP3xlwNsRgrRs9rMo/so2ZTgXdt5D5ZP5HV8dSIsY/TNayayKzqyosnxG+dfdaW
JmCEQT0vtbHqKPB0dTGPutORBKxgH8rUb4MLp6kmgmaYp0NkLhabuqYFMERuiwn1YYHA1e5kElSg
r8YuzKPcEKGMxaTFAyiO5HtVL5Q8Ej/3Kztvs4e6WLJjgasecIFMdtc0NVovxkR2y8GYa8P2JjXC
Ub3r1YQuQoGOp23k8n6cvP7WKbCL5lhZ/i+aFauJ7pL0X+yCFu5+wu792wRCfD3MlV4+514yPQbL
1BpRYHR63LW2SpDHdcWPmjSij5wEUOyugzp3X6S9+N6vcv1VYWp5QJqVGFgKpWhcDoGodnYyUMkl
TLOOZjUn1tmYKIour8dwIOpnvKz2tt2V80WiDA0kbgpedJNTi7lmgQ5+Bjpwz1t4tLuBLvaoupbr
HeaF7vcE1JGMFDPlOtLl3L/mqFzfDnUDktCYMtxCYXfL10UtmiXzFmXGrl9Pu7rWaoCM1CU/DL8c
fgwYtqUR9VPxiwxWXyVl7u6H5r52S7hMjZJBfYC25X3pZwPlPHv1c+9ssP2ljNfJAO2cN8K/8aos
TfceaADAGkSm6zEI2j4y1jExiBEobkRO4YnXBhc+i1Hq6J8XvZAqakK3Z28AcnspGIY9zulcFbvK
1/1Dz2xDRZM0m2HHjZm+MOUvnnPVC3ZkIapvJEv592qyfQJXMy6MA4Yxv/N0goqRAntXHBqgsjbL
P4VfrBxklFMtS7rnVsShKluc5aJK+/l6tbMnKKTNbVMnGSLLKH/i+oDf0cFvOh9PV+m4L6qsiylW
SROmqJrP44OuAzQEF7JOCXXemGv+XEAkSDgnaWRZy8IkX3XDgJZ7nt3Yo4fbQeVac7VXS6ESghph
KrMyxqrY/QEtmoxeXbq9svUeO5qFTsvS5sOeXbsM56lh2ueVzseYnShvVpTMIKDk7fDZVjVppLd4
RMHMnaNEpnW0Wl7+MjXTyCVtVYu7a6tpgY9diuWLyzktYsdWDU2WhQhs5zq/drCj+Qw/xwp2ichn
O269MhsitSTa3IllSNRl3qHeLOEzWLEaykrewiqvvrVmIwC8LJMTRGlYBnZkrpIlSGepFiYldULf
AQ/6palhhWf1eCYtp5r29ujnDhmD0RL9pzH8ktaquUNRb7gprCwZYjdg/BuFWGHYL0nSB4g19kJc
1y4EqREkMmDzxZ7nY9GtLcLRTQPjzAo6GJQu+UVEByI/3+JKSUrc5izR0Mz1mcyhVuWT2joqxcBc
erQV4cOcV9HHZdt5cyxTa14PpqH911rr8m4Y8TLmH6mbCyMLJiIJSHVcJaAjX5rdFDxK6eGeoFXV
t7txrTP3yp4dWen95jYq813rw328R/Ct6DEgdTF1MNDiR8Yc+64ksuZWfs+KEbsJCnPnFrRQAeCh
G/P+3B78/rbsCnu4cG3C5ub1ReukVsDBYsvV9rrXRpemwPPFUkOy1v0dranJPPiM5q+6Xltfq6YK
v5st4SC2ksas9p2D5U80muQgccKkeo3nsnKsg+/WQLD6rJhu4BNyLcg+A1ViizVDm9kvIkOu9XxY
apWTqXcdTowioBwGLNYYt8Ngrgv4bZwRuEmC6UeQzynzfAgZ9YbxMsZz6G5zxHwffa667QtGUHQZ
8VfTbv1idcDnZGK2Fx41nDioSeUPmNqtDLHXjHA5UL/cqWlawWJM2sliP9T+z/A3kaWs6/wLlZ+8
JY0p0kjbbXfu4i8Lhgqx7KgkYhGHE8d8DZtEA2zrigfFUdsDyCTPQdxb4NCqgldR+Ndrlu5MyA0L
uwz7PBE8UsWWSI/M3TRfcRmP3+zaHsvIA7F7i09IP0ZCpka2K9uyebIJafJGD7LIsthFhAHvoHSG
VGibQ/KU9FbWXU9tlTEyn7YXW0TZp9DdRvs2kKnfXGnPmxjXoiDwbNBug/9OhYzP4OqllwkYqnZH
AGp+jF21mdO1GfR3Y5ozJme04Sf6akmI1W7qTV9S+hivdr64pM/UsB5Y8tG7zLJUf2EjQLgsHIy/
zia7gTpq0T3apWkOuiEF8EwoK3p5X4VwIkWrWrkDWOtfwfYFbyOHrrpfM7P8TFVavZjuDARQitL4
Ups153BIiu6J4jx9Mpq2fvGUOyLlU85PkxycLmqpjq/bsmibuykYp4SlFEan6K7a4y2I5fXoYjTy
qjk4c0RS4D1P2h+HQyhT0fH5hyWLNpW+/jVZ+vq7ln4oL6GES/PKNGxnBpThws5owrz4yo/ovlT4
h33Ol3Z58BJNIPIhWV8XDlaedGtxvI/aVNC0xwCqua/QheCrVGnQgfS0MnGR+ll6VjUJlFAxwPcI
mtlZotBd9fcGpXQ0D4cEmrWT4yhnCnKDOlh3Y040ieogo5jRA8SoSPer99i1I93U/8fZmTXHqXRZ
9A81EczDa1GjRttXlq16Icq6NjPJkEDCr++Fv45uV0mhCnfcpzuZApIcztl77VTEwRaLupeiofOS
IIxoT1brGlA+41RMOlDafIw54ydW972jREOVf4yFfe+mWHB3wBQSeWf7sVdv8iyn8jWqQH3LPKvX
vpqdX1YIEWuvWHfT3JW3ienWpGryQz3I++3wxSNqh11/6Y7dYSitwfwWzwmSNgvYOOo1f6zcjZFX
w6+0Gix7m+kwWpfgp5R4iaSbs7BG2j4enIjeqB1RXMUPpEPn9OkEfYp5aHsnrur2ECyfF3RDP/gx
zm3v3Wrp2BuY4lpytUTdG3u9EhioWHmHfJs0bgU6XygSevvYr72QQzOLn2Vmo7MVZuakZIPbSt7E
ypqzzdjAUWRLo/TqJm7sID/OWtW0YVba8LM1N24RW/qNAvFUGmVzi1A2yv+hAFHZz+nkUBXngXjz
nvfijdtCW954hEWV9S0zk09SWriOiZ3VjFDp5fBUw3/5zvlItStALsVzYpk2mzwdgdQ2qjniBBkb
n3AoqRCuc9jf9wXylYg/s2vKnZeowlgHMSDLsGDXt+wshPgnT2T2bWBYZWFPwirtD3rPfAp1Kro9
HWTO2VE7srEyELM1aGbT6WvlGBTgFWWZzxmNw2qla3XzzSjsPg6jgkFx6wXBcr608tK5NYuothaP
mvPdx845huPgiKeymHRnQz0fivF/UXM3nRqawUvvuuJnHaR05lM9tWhb/m93853e3JuSpgd/Bxou
VUta7nitzkt/86yISJ4n7EmFO26KKfY3ojCuXORNRfP3RajTwo9eUIMXdfi8cCnQUFF9Ub3XrQff
ivbCAV/nmYL9ap+pK8XvpUJ6VqfleuyQTaodi5/nsoKKV0RKGHrRyxx06F+WcHE5pvo9JVCChgfz
OfHTaaup+Vp239sbNbGpUXJnN8uzvMyCaJGppa7Mq2PgyWqXTlF7S7w8x4RyjtZO3svPf/n2WOtI
uCDinLaZx4XP357TGEZfUIs9BmMy71Tue6Gek0v48VWcy8d5dhXM6udX8YQzTrFlUdMgA/TWFKx3
biLh8SZafUWR8mY40j5nhLAd0Q2L4XIh/dMGyabbi6sjAmsCdGjSPU5O1T/97Q39zjunYeBwFdJr
zm+I+o+M1FxUR13jU004JHI8TH70lGGv1PLfux8sbP97pYvPSylYOIFeVUfNj+XBomi3toL618e3
82bULZoDHQQhFjmT3sTF+2lGeNvpMFbHYozzbSt8kCmx2bxMTWc9jP6sHT6+3iVyg68KdRnkdt6T
QZv9UqCJjr1oCarpjhMmZxLt66oMWxzy/6BnLxbySL2vVPwUwQn4pJNhttVaC+4LUgn38+xKd+VE
Y/Nd2VK/0op6O1L58oCMBsgsmOp/t9D/aEUZU9wONR/c0WHW3AEfsld952iHue5fP34G77xYdEl8
eUggOdq5F0OopWnBcqmaI6LZMvSEmeNssKIrXcX37gfn6wIcXaQcl/C5QgKRGe1SHrMiMCn+lP/O
hVaGCZ3hK1e6EI3Q28Iez1EAQzO6zoUJe/5NKI5s3hh33ZFk14igO2Huqa1Xjxw2jL3WROO+Kebk
vkMF/1y0LeoROdb3s9GZP50hjq/MA5dYpOXncKxfBAF4M5nZLkQVqrbn3q+m8Yj8GQpF5A0cWoIk
c3cFmwMkzBx/zE1kNt4+behCrN0OuMU24zv7NA7C/u5GskG4bSPiwzUcqH4TcOSP6FkE06EyM9Iy
c7cyYDcUfbyvG6u810ic/LewSu3Rd8Z6Xs8Aqr6CfRP+KmgplYYT3LXPA9M/2awR7uO/HFLLKokH
cHkHqMku576ozEUGY9Z/ScvUuBOZMr5ZVCa2H1/lzdq4PFhWYWQy6NXYgp+/ZwAgfRCNHi2zOklD
l9pk2LNz3EquvU6g8n3novJEo2y+cuV3BjNjzARYwzezKDjPr+yJhiSqxOiPFoWFI7vb5n5wjXJr
N841O+07l0K9bxAzYCG6Mn6Prj/mAWhEpZ/PkTwWUHhWms4uufSqb1nT/l1M8fLZYMVkiBq41Lni
JdC91pwYu2U1H8fW28ya62/Y96pNbow/XSIDIRBdAz29uTcy19FsgpxdrJxsM84fY9ojWRe+JY+x
5NDoFMY/7Kr1VVsk1xKy37sSn6C/3Bwqikus8uCbWlU08XD0ewpKUZoTCzrZRuib3jVOx9vph7ta
tqEgk2hCvzFAexO1wqj2+6MdJfOjJkX0yeiIrStKcw7FPCSbutGWs4Z8URxrv2tF3++1NHHWeqrc
54+/kd8b0rMNJL8GrT4yatIZCX9cVtw/xs9ElLuupfVwzDhY4hfy3D0mimFLx5Q2sTL8L1E2RZj5
W/eLN9T6hmO+84wPQafeEuwys9NfPv5J772LRScDUGLZXerLevTHL9K8bqRLYA3HvtfTO6w7+ibp
neaGgva1AXYJCsJtD4MeQ+eCaGGEX6LBK7ceh9Hs1VHz3AlabUM1EPFgYOWohbzpEa0+By6/N9Wz
H4DNW1nkqu1aRyAAKGQ5PmBBUPOqMycaCd5QoMDSva76ZcPlpoBJDeGGWh6H25YH9cOlSPJsjJr2
XGSJfmWn92aZXm5lCcJhJlgMBBfiEFMN0VykljqOc1XtIMrhZPOj6spqdam6//3EeDc6ciaO2W9m
gYLOrDGV1XSsjKTdaI3nPsz4WbeNVZdfEtDRYVNKb5WUjfHgZWn7CeIUT2xScjN1frz1ZNnfInKz
95z51P7jobMM1ovB7IB65TRi0sYhA/V86Bhmm0tIqNNRGU6/YodUbpImfmkivrFkGK8FULz3yG2P
rC6eBDSYS/hNQCtjkRFMR/oV9DsjlW3qWNVXFpN3bgp5DAUu1jJM7ZfzbmvJSEePPh81V19Krmm3
E1NqrYQ+a/dmZ/w/7ordkbX48xlGTAvnD9HsNQQmgZiOo6trN6BV6NXDUNh8/KreeXYAQCyfZRn7
MWik86uUdYy0O26nYzPNvJxi0H6UQphXNhoX+b3LJ72YRNCqosfgWpdh4soxR78JMuMYZV570zeO
gnyWR0vSHm2kkqrdTrZ9eTBIwl2Jzo6OYkHXup1V3KVO1VDtYscwUSy7t3wk+JqfstkPjNs+p91Z
jVl1ZQi/fS5sgpcEW2hK/HVp0XFLp64i0r+PdR6n27op8Qf3dnLlM347x3IVHg64JFTElnOxQWk1
3+pdwGfHrAqiXTbo5Xpqo2YdyNG6ckNvhy+iOaYme1lm+CSXn/LHdJ7plgzwRztH36HCPxFJHQ5e
694HdqNu6Mdb648H1huFF2OWS+kuHwxTwaVnawI3hZxJD47ct7EDoTfAssxcF+jM3BgU5dNpV1OV
+v7xZd9ZSPFwcJqgtMRiAsnl/D5N+DwmGX/aETmWuWdWkNpD3UC4uxWM7gdtyON7MeV1/5n4u66j
e5043yOzbLJwdrXg2Nl0w0MsiNRfP/5pb4fU8suWQg3YTI5WFy87Gd1AgIqIjhLByj982snX0kvz
K1d557nbLKIL2cOgGP972/PHe47M2ow0OOXHfDTyjQ5lce3GRkNTMGmbh9RN0x2UyPjKB/7OVRla
vEmWb7SEl7pXo7EifO60bzjBaIcYVNnPHE/lS1bIZGf0lUN2SZFfsc2+HdKIIt0FrcGWm7u9eKDd
1MxBAcfo1LL5PQSZQstctFToO5EQHz/9JV6U7xR5GVhIUFiI/XmR50OrMTV9yBpVnRhjbBFZ1+5T
JH1X5oS3wyRggVlqHR6JkOC1zq9Cu7ExW+nWJ9eZ/w0ywD96V15bzC4nHs73LodcPk4KpBiALy5C
18qs0VE5pzry7pmY3Fsvma1V4ghn93ej3jJwrHB+YFPPJju4BKdVFqfKmn3qqZR+c4sH2g5VHEeP
H1/FXH7wn1uO5TKMPg56THNUKC+mN8/QEKX1jIU5HUsUmWNgjofaHLL0rvE05w6WU3ZPb4IMorHA
v7eufaQz2JAHp11pdABQ4ktzO1eGBfmiMCoLuU0S7FRgZPWuAmQpITUjnV9rwhg+B7MfPLe6ZrDR
LNvC5LiuV9dMEZfj+/c9Ma75WkAmvRV4D7noOVvz6EZjo42F2Ezl2NzI2X5Em3AN1X857i6udhmA
hiQziKqAq/XSKNaWlEQjetG13Ks3A295T8syxJ4Df/LlWZK9hjRK2ytPTZZrYVFYgICDpt0W4/Dz
4yHx9krsPBd9+OJxoi5/sbMBlBzPM5yEU1zw7kbN5UAHOTOcMRtcWeveuRTxsgt7kc0hjrzl0f4x
55ZVgyK2UOQ06sq8LQQYwJmQoxtmd/fK9P7m2MpGEA8DzhVWcqa+y+lhzDh1D5WdnyoJYbqtbbkW
aPoRF8taXzt2qnH08Wt9RfZk9JP8erW2WnIsCXkWwyqjm3RlY/F23Jz/oIub1+LOzTuPuEyUPbQD
jVLbx4XJ1u7j1/neZfBlB0sY0mLRXFagP55xa/jl0NZWfkrbWF+3Qal/8q1R/Pj4Ksvu4HwacV0Q
iwvXms0DZ9+LqywZvtUoxUkfdAXrT+/vqIqoWyTxwTdZkpHdWUGymad63vRRkl3prrz94tkeUwRg
otSBel6eMTwbjS7CQHGi9+bdCVN4h2wx7fdpJhBBED7690/17IIXu6XITBpkf744ybwvdy7M+V3v
D8OVIfJmU8agpaaK4ZB7Yj67ZEQ5LmEbaSTqU5LXyXehRZBt4gZ8ymT0mxp45AGeIg19xmi/ixfU
YEZamVghJZnDmTmfipoTbD5+1+88bA9DEAw+VgxKZub5u4Y3W8XgjtqTjej7rtA859lfHN0W7cj7
XsbXWAnvXG8hw5KesOxMQeGdXy8vei/NODaeUEHOjwqHwKem8QhrJxjtvrbTa0Rwcyk1XAxm+jR0
m1gVER14Fxe06kZ4FjLUU+RBLdlmZemYK6JjkUPJwU9etXz0n4NZ1/6VuRoQJMzNPuk6CEewVMqH
VjFS1w1r5sFhe+yuUncM9HWDT0tf9SJ3iPvgP962dQVHz1a+98uVCELCj1/TOx8+zR8Kgnz9uCwv
2wQ2tJzCkF13CoreQAHjd7fCiKLt316FsykiO5OdCi1j56Js06cjLY5klien7NQm1lJ9DxvmL5EM
hBFwFRjEuM2hyOLcOh8CaTG60kbLd3Lnjkg3P8/XaJytv/2ocQibOF99On02W9aL994x3aeplc+n
kqPeVk/naINgNr3y+byZKi2+ZNY7JszllLd4kv+ckBcnR6snQX+ifaN1mySx8bBYRWZsoli295ml
9AMSvbHY4BMAJOUFxZWd8psPil+AAhR31LI/YoCf/4JynjjnWPpwkolm307DOCF/HhBZlQpBx6Js
/3iMnB9yWHPpD0HuJPqROvhS1zq/nlH1fQe2aKYJWX9D5CnqldvPCkKPY+0dBzVKkk7imjnrItDm
P5dlzqAMi6PwbTUNKYzsa8eYj5Icji+lJ6SFsWVAlZsvcbYw8b30xvNiHPq2lQz6wcWEzQ4uAzZ1
5Ss53+j8/imOx3SydCHtBQxw/gTMFGEZ0Tb8lJnES3eogKKnFMJIEOz/qrH6+1LcK8d43KwgXy4/
SIlQt6haF+cIDpqdwOmCEiiJ9shLrx3MLybK39fidMBo5jRJAuEls9uKtLKAiaYfgzqNvdCZp/yT
yCKUtGzLh3QzmnH7NGTo3Nbs9Rb2shziJfWjaO5gbUX2WqBu26MexK9ixbVu3Wqyah4rJ4i0T0Gc
xzfolrQnzaDpTyq46T/5dtN9/Xh4nn+Q/7kL5hVc+FDU2SJeTC5T6raKtgnD0zU6D/uGNB5to5Nh
o8bpy6xG/Q7PTPOjtKrhfsq86soZ7J3BsUhDlvoosw/9tvPBkU6dVgBPnI+D4XbrTkPelrJZwvnR
ir8fh3yH9IcoXPLaLvf2g6qk1GSjH+0Ut3bva/MhiAq0Zh3OkI+f6vJR/98i+p+n+vt7R9ezmMku
nqpVmJNVwTQ5EgSfr8lkqX92UW6Gne63FaFZ+Z1stOAmAaf3V+WN/7kyPmLYnoRScL/nz1PUmTcI
DCVHVTTta8bKAZvStpcqaHKYiy671pF/7wVS1bCWYwUF7jetC1ElTjFrfHL4K9dYlPwbYHP+OnGM
9srXfT51L/e22HZZ1H1QDbR9LsfKYIBYSxvraJdMqWFup9nWCprmO6ZzbFNpUiXfPn6PFzCD/1wS
cgaFFXb4Cyr9/HHiMZXRkM760c/awdsOvk2IFF6r5MsYdOOxUjWqajCX+efBtuo75tzqzgNIGzb8
iVdWkreDymS5AvlGs4gj3OUKjZZzYL+31H2RcKTUIjI2ZvOEudIEOocJMyue0lYh7Kxq8/XjB3G+
n/r9HJZyGWvnQsl4I3iaNTHHrrSsI3knw00xR8VaD9Ajf3yVt2MJpQ4NPQqRfKb6JXwK+MacYG0M
jqZGAq+uAnNNGt0phqV4ZSi9vRLCG8YsszfbebqI5+/VVN1IvIHMTnR5jbWR2eXWabV+7WupvHaO
efvs2PLq5FUgFLEXV+35tRK68k0fyPxUx0H1kitaakg1zU0cIzVuh1jcG3jeNlh47WdtdG2mfamH
UVkhKsXWEno9wuNUa67thN55BkT/+HCNcXHDdl3+/R+H41lrap9okOI0+sRbBF3ah2Lq4p2Z0hX9
+MW+9wjoIABjI9/BZL45vxTCZpU4Tlyeqk6VO32uxEYktnH4+Cpvt1pExgSQ2EBFBRaSp/OryKgD
blB19WlQhXXXUuOhr6uP+HEcIpVm5b0gc5Drjy/6zq0R3IjYmvXTBklysb8DjlYoXD81+2Yo3NK2
q8NUZX+/h6LICZpt0aUwHV1OfV5CrJeasoYzQBEB5oNWq2uaua0Awl/ZIP9utJ4vXg6nbbIMFlA+
MISLx+gi5OpbcvJOoIBiTFaBdF/9WEturShXj4z0hma768BWzAwHgEKBEicl1dzz3HD0E3fPMdjN
MXoUQEwp0RHBV9QzflN2v7hz4G4aq9GauydTJW2+1TPXuHFSndBSVxvTGnOx11mrXgHuZz+q9F8V
Bgt/pVThfFWUHOpVw9yDS2w5D60kqNlvEuHxdxGVPflsDr8ROUQftoYXPCGxHf7te/iSOMkyImkC
k7bDAXGo9mPWS1L1yrq2t7o+xE1IOWHAowyR9LUVOreZogEqV2jMx5lcTGnedh5+dboGUfavNzQm
hpzKUp/GsaJ2JqJWqLXfGVgygVPOFcFMraPdSlxJeliKXE8wCulxtM7wMmuhmUuTwL6s+EIMl/ol
HKzV9F4izPWKALqTM/vAC1qp+z8qCy5uiNhd3MMUVcaqlHlJTdyTWbUeigzHazVbJZY+NTuweLFG
4LlDFSI3pb8QPjD8+c+DastrVcx3tsEMeo+JjUYtNb3LDVyhzIFhUbUnF8ddsqpRWtzm1vQzLeP6
Ux0spuZUU/uU7MKVb3YaP8Wun1qbzAYYGMm6MWS+nXpHHGzm/8PcJf6mq6g5gCRXNxwAMWfWhXmA
vGBfWQTe+XQpJ+vmAmOClnUZgZngOlRmSl5fNbY1B7IW0bcrjM3HE8Q70yxHeOTWIK4QN1xSK4ai
Gd1JdcWp6bG5TsEYrKd5wBkQT87/41KsoGRiAPeiE32x+Ytta8SfbjGjQ3nbl27sro1CBgcIRNcS
4N+Za38TLx0enr7Mf+dzbWRhFxzg4560xMTbSmuD1YNozNtBm5tk1coo+CJrNX35+4f5+7SFToaK
yOVsCycDHJEXVafeac01qTuCHkdkhXPqJ1c2I293mxR02W4yPOhEo+I4v0PDqrJAuUF1Iu6swC6N
tSpJknw/2r22ssY22358a+8c2YFvGpQ7EW8gDL5ERmp1X4x2UVBGpsO3aRqq4TmJ5+vOHCiagYb/
phUEL7VsCm5s20o3Nl3oKwv1m+Mg5QJymBimPjUaepbnN231k4qoY/FaM1xLko7WveXI6KHUjPSR
UMNoW/ITCfmdCNKerL+LTmObybGdJ8DxjAFMM/piS2J7WQw/pDSopBvddwbxT8O2xRYfT3aokXPt
g7ETV97z21tmrYPlRbuR/TXVvPNbruYqyFgHzVPczeKmwVjcrGq9hCpVie5TXow46bu+vPeattv4
c3dN6fpmFuKe2Tvw4Ln6os46v/7oFgl2Ass82dHCf3RsdZfNzrVd6G+l95+rOnvc3+xY2hOLn+Dy
yxkXxjfMeOdEJbYzVnG1IMaxxwa3oo6LfuFmaMXaRiL33e4wuAEIicGo6BzPRZiIXD4ksMpfZKAB
LxBli1OptCZh4iYaHGKdxlH/AnXEv+2F1d8PVRRtJDaTLjQL7KeCbuniJIp+kXskXqNqpnoNtzpb
G4w2K+yaKUvWgHqMPZbs2l0h5sMOE1vD/KKZo5ngLY/wfasmmV8teDXIZQtzbkIXGNhXP2oxSURm
UOwhV/kHYxo6fWdAyx3CigUZ4HwXTMNKj4ThrBzsTw16IVznG2knzp2VxsMSedTWj0KUpr1qq0p/
0HqHX68yZd3Ejl2+qjy1IZAxcMOySnC5kqzdEJLgm8Oxw3+2CzySRHeRIqT62tSwzDXnLw+fENMs
AUPLGeIywULF2IsbpezT3EbRBNBoKIlIELbLRsxwD+xEEC8ao0g/RV0eDAdso9hMG41NXijbpEzX
U2ymn2Efe881EYrtalSe/WUi0uLB4Jn0N1URaFc+LBTGlz/bJhmTwp9jc5aj17L8+z9OGCADjDGv
sb1aeKqx+/Y4U9sqbwPSMf1snVWUR3DALmgD02oCwo0jQ39KZoI37EwV/oqGmojWrhdH9q6QdXcn
407+KJKM7OBec9obVZkwIgyrb51VSkTBrdSUnMGu6qm3G/oBiEkR+dkrbnB3XkHbnhsiIHEVDnI0
f7gFdtpVC2wjAuXvqWirijFHADMO+L4h2oBjE2aFGSwARORs53nO0tAouvoVqo/WrnOhlU/uOKhp
hwTaJmU0iAj59bQaODzDLQ/+gdJVTZR8fABcUSKLf2CLKSdM21E8cuSK7zNE4P3K6MT8EkRqujX9
tIxIzeri+z6XkEqCScMgorf5/NlL+1xbx3mt7fvRFWoDhCW7j/VeRQv3vSIY2gcssjbyPvjuit74
J5Wg0DepnPwfRSzm+xJDorkFl6V1q4Ea+6lqbf1RQWN+oT4JXmDQHWa8fCKL3s57jG9MwNHnKief
DO2XyINbWYj4KDpATavMnCEAgeBgj02cOIATq81Wri3bL44o6yDUu1ag1yt655WwgCbi4Qun3mAu
1YAUEXb+1JDboN+XEn7COgtMle3qoAzm9dhUMPSLqBy15wlibrdOdCNu1lkj1XRfNDNe9xklxknV
op4eAifXss+Yk6Ps6NaRo6Eea/oRxyy5u90XS48KH6ZBFots38+DGpIVvg23uB8THVUEykzN3Xu0
ibVQtLH4mmH66wgz03J7ncW5TuJDTVViJcqi39Gwh7XBeYD8FFzG9U/PlfKbP8z8L4aTTCNyEbN7
iiw4SG5NnMZ2jqLurtS0RMefmxElrmii3nCYMwgBJHEFzOE0sMMoGzPIHqZI2ZCV684Yd0LmDcSq
Puv3o9XVMhzzth42ZNQkZaj32pTflr5e/KTM4N5NduZkOMVMB8DNaLj3VNHaV9vq7CakIeDeglfL
cBmqCLqgquGNAAUCsYU6JVWAffQyDkmZ8dVuUX3yTxB0JBuL8vF8oGtX6Te9nU3ahjKNeed1KrHX
pdZAb7V79J8HqEjNl1gNWnWoZFnnd4NLeutjO1oe6n8KGgej78QNztWqScNMm4vXJIm8Bz/yXR62
NWo19hcrblcGmWr33Kc1b7WpYr6KBrd5gJip/epljSZ7SjULUpMqI7gLRRbdk8NAVLgSRhzvkREH
eyNhjxQy6Isu1KUlzHVujT2Jr6NKqwe7dgvygI2oK7eGGKAi0IWEMpCRBekdmiTprT2yNFBkkR5j
vJ1HviEU/h3IBcEPXwniN149CA5oE006f1uTF/09wFJMenNcDGDfzDT+MuiybFYNBdIX2sqRszE0
UqQ2eRJFBwlchJi2yCteB6NBnm8myayvS9IEa16zWW3MgN+xroM4vXVSfh+0M2PJ1PGa5NXqUodE
Sc6PDYrt2v0c5/DMbqBjiluaCXADWp80D5hSweiwWmoT0E979paJ0iy+ehFn7lUHquppZpn91fR5
K1dwBWPE1zBxoHxHU3qMOh/CGQ7ioMbrThTbzu+N+JuaW2QF5uB3LvOTNMzQigrO/xWZ6Pe9Dr1y
1bZzahPk3Tj1AgZLHA7klqtv3X6iByaBoKYraFecHiIoXDEHVXN+QuBDxEgTNfJ5skX9y+8q68hc
DrNKWLH9Lc+m5kfdSLZnrpZmPFnLS8RuamvvxMud67CWnmLRE0n+pNWpQXxhWvYmaLh0+Ncm0ZxE
Sm6SXbw0jI2VtqBQ7TQhSsVJUpDhFAqKYcXSYqTrahgpsRpgFsI5K4S+kfgIp5XXBwVc1JIO83oe
fWsnYs5kYdPq0VdTuF1F70TLvuL+dr5OrmwENYouNTcSZNELVbeYICgV5I9kVvMgSIow7lqLSGDI
beY/WVW5Jy8iGmsFYKS/I0NExqEhtPQHE4ddhkSlw8GyLCoIOy+a7QetHCEgRNME7ImdJMUV6dcg
DdE4k7STQhWisBEJb+9OtCXWdqRnrHmWnmjQtFzpr0YipLZ5UXNKrwST7GqqS/3FTovgmZZwmeC+
anqHDVjm7aWVOKwOtWH+IvvJLcJWz9NXkSpZwhnIiltbks8CJ0nokE+UGM01ACv10nZDMrKPFk22
FdWUw9nM4U8BuFjCXKo8tT6ztQMoVgdu/H3W0qK/yemGQ54QTWyupjYo7FU9E+y9YaYhioktDh9W
V80QyXQr6Y9NpZWvTUoa1x40mL7LphSkI2b16cYaStKP4Q1i1jXLQj47diyPNfQSQs+MpNn3dm/H
LD+e+WRXfv0FaVT9qSoThLYMX3aEBcfubRWZQl9h688fXV97dRtLVnQhSmbUUWl9hvQnHXjbmfKN
jTICDeKWMAJ1oBJNgk8FbPeWnQkxVm46pP+C6yshcFE2jXdRb1aEeWW1bX1l9ibYK21mExIFbQQO
n9KqPnnUrC1gA9Ns77qJdAYWmX5kunBT62eVy8J8LGIruk+lPtIYsBWQvA5L2VdmdVYZ1WU2UEGZ
G18mvyRTW4PI9JXKh+7dpr5fkaAEt6RY0WeM/H8qptoxBE0yTi8j+34CwNTk9bu+gxW0pZjbEVqb
0BPcqdlmyR/JaN+OoCvljg0HX5OAaELITjbr0dGmAjUf8oQE+B+V7kLg0+dm7re9H7un1teyaeWq
Ofli2Y0JvWjsnGLfcwL8RucV4LBC4a7duGBGn5Mi8Ki2Ibld6ck0EA7kK3EMUqMAcQaubNwAuDBx
0Aif/yPhIBTSL8rKz8qYkvGhiNra+cX76/WXPELFBGIz1fWbhmkm3sigNYu7hEkDaLM0rS9l047l
XnOysr2xCpXE27HOpftcw229A17uPqWG3Vtbmv/GL4AQU7t2y1jma8lQ7NbliL9o2/VWn69VIeya
JlLfzDjULIKpaMWaJEWx1RiYlY+AWOp+rVORStc4+IgNM3thU1QLtOZlMGZToXbUB3VvGsXsfZrs
IVc7MZutWnupP8ahzwdMvGtE3hMTlzn1oUXI2k9iaUikRzsmjqVBEsphKls2Ea2LdHNFr8fComCX
5asl3Ym1YmryfGtPRR7fQeRI77OKaubaiDjJQQeAxrT1BuqqYdQLfEMUM/VPCHVHduq+1z0PMhmb
A8cYUD7ccflvXeveQz0NmrbVsOZPq66VJPYMlZGaocNE9MlxwFDuwNgN3qaLpWsRUt52Pzkp60+Q
e+SJKVoTW0Gy0zawxzJGW+SaB+JAySkcisH6pkWk1PHIOUxs27TX7zIOq8wYU0IUmj8sYV38id1n
pWcNZ46y0eodoJv2wW0bUkSVwYltbZXm1JHvlOvRbU283F2JPgNKwRgXEn//bJobIyvK+6JEgb/S
G9f8oZKG1XvwABSF0dAYm7jTULELEN1bO551eyX7Ia1e2IFlG191IsRGBnS4djBwQEsC+hUGccOa
Zk4Ta27WznFIADcc+MTMu3XclKJFKRFYTThAVeNY4eYxYVNTOS/h9cAhdhjcxnand6a+8wpYP3e1
YNLJ09Yg34uAtE9l0DdOaLdxVq76pcPJaUcnQa3o+uyoHF19140pr2C6KvS7ou2Cdi2Ib1NA2TQn
Cp3BIyvapB1w17v8zUqkdJT4qOzxNe9M+1fgz8GXyRmN7FBoLnA8LckyTnNl9F1v+vmxzDQ7XY1S
d04DUEob1qvmiy3TrUKQmZWGfKjbyGkfzFrNr07UiPamnUZY39GwEJoB5nIeZ8H5NVqtO2yGKaj1
UJYL0Y9sL/ufolKZxV0h4d6M3TSBOncmIrxMWMDBnQ9ha14PfTOO63Ecy4eixx2LB35k4TOQHylC
BjOR7l2vSr5rbNh/eFE8yxDMp46DHbAVX72l0STMzDL5CR23tJ6kon2Az6gb71HNTsM+WtLEdpRC
1a8G1hsb00o5P6ChBfVagJ121rUbB2DQF8ZWtiqQuj4R1cfaKmqaU8xaZBzwbDlxcrNpexJZ7icc
V8y0ov2Qq38DCOTwuzIg/pte6+1HDozexAGZ2gTrju094YD38TKYZgxiiOqoJLSMky1LSAPuFcZg
9gAR1NMO4A5KqIvAKY2b1ignOLTWQMHd0pL+azouzEbbLT1syFFebq2MnvPSk6HLgv8P31XspG3o
2ABz9poxVNbGHGnV4lwugTZC1Es/dXW7PIPWMZ6VSumdsCD2J5WM0wP94/ExzcopOthwCRo2XLX2
APEknkLbEsMLzp+BZotS4l7PJ5L4ENY0CFOUZb0OSdpFN2RF/Td759UcN5Ll+6+yse/ogDc3Yl/g
yherikakXhCkSMEVvCvg098f1BOzZElL3r7P26MJzbRMAonMkyfP+RuQl6PR6MsqM6q3KUBb1ZOh
bQp2N6lR5lpDVtwhvVhvIoXClF3oqITZ5+pc3yLY28GIbduRUqZgic3yrCWNdoPYh4HW51Bk3MXB
Eyx7+ULiSzdX3UA8Qwc1UJDad7J6RMVR7cRkN06S+nypDaO35VTi6ESYKlIdOeIWaRsXrRnsTu/b
p2kq0CEoDCPjKhnF5uaCaEiwkRWVukdHRiXal0hv7mariPsJhfatpZRD5DUFtgKulhjGTRCp+j6J
y+k1a4RWdfi7qp/ROdVfh4q02baYr+9IGTbo38aG/AyNNJUZMrokdlCclUfKeOFt2qP7xO08lnu7
J/HHba2yygNE8BA2VyEQXEoQ6QahB0lvrxXVi3iXsZ1UdI1RoKSg0QXEkZIDmXygybc6kGZkDLEE
aBaKXreP9SWJf35RF59rzh+KX+AuZGqTYP/BtdC1/VhFKlMiHe6J+SsRye7Cn1lm+mi+TuZdXnCN
xYVczFdF8pLGJwmtui9Gvy7Pgt/5MPpVDUvKS0s08GJ95RK1I+8sfxS36q591I+Ex1Jy4m5RGm67
+HzY66L09ahXzYdcMctQFRj1rMCymbQfaGGuBQEbyBp1Xc3TR9Xpmv6LBvpvZcard52f6l29LtVR
ygragXdF0c0wmN8HRHTOTHuLJmzwlTPv/OH+5w9LhfDjcAiqimIa8JL6RXZx2HWwahSMFPHF6IvG
2OcvRov640iD0A2B3Pf5K56WN7QQGAlHJrPnUoOmVuvL1t3n3+/zVcPi/Tgg9rkKOQdrtkzpgTOb
eXz4fITrtuLHFfIbGkjLSyz0xiZ/pa5mz/w14cdw+WKM3+q383oAjQNUFuAK6MCPb0EzXqPJJ+Wv
+apZqK6xEFb/zGEDzYurIa4m6jI1Wmte5PwVHLlXZ6+zi+3nE3XFI/h9iKsGDxRCCR0l3oJ7L6ds
LtuNfX6o3Nqb1tYxPExO9P+ze9/N27w63u0jDbZsg8Z//hqZ3UKNF1VHzXGhFvniHC5z4RusrS9e
8o/r7d2IV40zuR4xEk4ZUYdGFNR+2HzV8P3jZn03wlUUpnZMPkDl8lUURF8V1JWOCnQQrNPmC/zJ
b33Q6yVxFXEDWL+x0Y35K2yKFYhQZzRqMpqz29U7BLsdUWr8JH+rpS8Fo/4YJkBooTkzI4i1q/VO
oX4qaQbnr8YtQI519hCvC1wd7HSh3lKQSd1kh/j97bgd7a9sk/4Y8N8NfbUPaMqMeiyb+WtvPXeX
e+5/4VC7pvIqhnsBY1NV+f75tvhj/Hg34NWuANicK2Nt5K8ZO85qHyD1OyLy4p+P8ueP+W6Yq60w
0cw1MuTLCCGSfzockN12kTT6Ypg/Lv93o1wtfzgakdJRKnvNDBwkyGjjr/wcv1oaV8tfHlUBCD3T
VaKZ23oUhqRZn8K54Kb1Fb/qj2H33dtcbQABm2OplBirMB3D174b35FMzr6YMum3UTCupRnMOpcw
LdX0qy9TTUWoytNFepX1y3AA9IVQba+HENqTyR2jGVtbteGOZqSCzVJ+dsjL05cEZwC3u6hg1pMm
u9iZpatuXQi9I4GPAxlaml896LwSf0sTZhDGrDg1sxk+RlOjovGbzSedmSwRPtcKW39unsJ760gN
dRUVe4xbvjo0fpucq0xI/jhmlmRtLCkkDJmZkNF/n4Kb0fwJVIyW+VeWYr+Ynr+94LsE92orAtlG
VygjD8qe4328To/mSj8AczMoQGzxCAsRmH7Lvgizf9z/7wa9+vyB1DcaaApSovF2sr6VpYP22Oeb
/48x7d0QV7tyLJoko+XKoQQIzRakowACTmgPad0/qRTV8+7Zin58Pqb822qxEA3T1Bm/ApgC0v3H
L6fIXTlrSwYv4IvByFCIuKSOgRVa5ND8iGO3rRS+5FxgsssuQSAFxgquOr3SGEfpYilIHmtTvrHG
YHpJ4ZGAwhmUocVsV27LNZggAzMf06LJ0glRaGczYMXu5cmEKa6gIR3IkCJ/vdT/2lz+J/jrd9/X
fW6f/+Mtb2ml7Z+zt//6zwMOl90Hg8v59/9tcCkp6l/AYeEcgFaSgA0RF/7lb6lIf3GA48KD1AOS
GTq791/+luZfXOSRXkTxx8S0dcZiN0XXRv/1n/JfIIdnaQP0AGB28hv+ibnlx+MC0tWvhNmY9Wsg
BgP/+7gKe7kKUMQxsAyJsxZ8OUXICCEB+yIht92XI8LRyuipsZJ57+bn8HfU+J9NLOeBwfYgTqpB
GOQ1rwcWsRGyELbA6SKaUrvXEx3HazlfSngOOp8P9fHQ/ddQlEWQ0/gbcn31jucqGlF4rLcF0uxO
2va6f9H0rxiDvyQE/js6/hqG2z+lfk2bRfmuJcXikP64eP7VCgOzINZm5DeiRgNz1Pt1G4uDr6Vn
ifZafTG9Vk4qeh06xSAOLWt4Bg8EKkNtdN2d5KpeCPSL8DCRinK29THkmxK3zVkeX49fSyvds966
DtORcbyX+rH5lvbV8NrHkfCEDjpy4xNMrtmBsN/31KVD6lLReEoyWb5Xu6F6akPJ2IDmfdGaRDyC
I8JWpcdYCesbscKYBILad2uSgFf942/BAYk8AgUpHRXOq5RBlppMlgax3aaDAbCWMpYbdJfsiy8+
n7RXn2L2EGZ58V8VAc6PX1xPcLRuBrPZalOEnZCrdPuoGkpKP8FXuGLjD6tLwR+WQx+xMvQL2ffv
71AIMSBTXYKaoAvtV6OId2bmVoHiJ6Nz7n6EiV/KGi4PDRbQsTNqtd/1LY0xLCVaeBz1Qe6eUzFZ
0Ul9CwXViwZzkVk3CiWyQd7jpOKkSPNHg+Jq2YOpZW5XZVjC9M6gbKX60MdrsXXK5kS71I5mzti3
pF9TOTjnDi1GJzJEL0TaM1Fqh7aOL1DWTaaFFJWsvm9NcJMU4zEFo2IFwPmogCbHUX8LaGtPCd6y
J4KSf5bWAUCuUtpjXOIMuq+YoSf36GzTAlbON2YpL/PuVCe1+/lq+aVn9NuHhI4BZAsmHEzvj5OL
m0beF43UbIsoxlwmzn0dPrmfpPlbjLk2JEUp3spRcsY3KywWUdtHd1Ka7mNw7r6GZYELq1LfFHU2
2FkgUh7uHgHS+r361kuzF1CiTm7W5/UxoQV5CJKixM5k2tDzx2EyUhRHai40MQbp9Vxq7So1tH5j
Fb2x02f4ZS4g9lRjnXKrpHq5wsNn4Cvl4wKz1OiLmteVjOCv+EJZEQkZmDAy8zEnFO8u66BxxDLp
9HarNabi0nqPfWLRuEYZj0I4Rno/rYEsPzKoHSRo3j+GTS5jsHcRIdRautMHemXHUiK5Gg0ORMZU
xZbEHkS+husK+gXF8hI0/M1dmnmqmn71Ma+uWH+/AJp5FMtQ9eYEu8qPhS7SotaQ2m02DqpDS7Fy
mhCXkLakcNsgyb84m6CEBhOpo1LqvhmJPP6doPy4/J/wrfh/O3VItgjTHDi/uFsf53DI1V5M5bTb
CiZuIvQsk42A7cQCp0P9ixg07/vrpctJMMNl6YOK18dBrkZV1Uxdt0UABvCpOkoelnXiU9T10Rfb
5Eov8e+Z5cZhQOIElWz8ilHvloYotWYDG77ZQtto95mZmRBSMuU4gB7cMBmALKKJO9pQp9tIErEP
kuvG14RiXBrgXm7GrtB9uU2afY1A6BfwSun3aIwG8syjB3etwfG+Kp+GRjENjSlV27AOZK+J9MHW
dBHrlKQpTQcVzs41QmwFrFZ5DKpYcZUhCZZaPgw+XV19oZ+HaSkI58E+T724D7XxKwW/37MgAPQc
2lymZlLfNeZYDcJIhwlbbvGhhISe14UX4bAI7q3OFwYN2lXSTPpWmnEUn0e4304PWJKYr4AOJ2VA
0uDq/laFotQZUZ5vAEqYHpjj0g1xqfynp65KgkdCyX/olANw/bjsy94q++qSqJtMpNMvYollw5D+
qjT023dG9gjtt1mMWJ3D9VWw1kMRnODYT5tslBZKWdcUE0HpkMhWroC/xa+Z+9+7BncNvs+/TSd+
u2vsnusmej6f/wMk43P+2ny8dvBH/3XtMKS/LCRFSICQGvj7cvGva4cu/mUhRDwvCLriUEf+fe2Q
1L8AYiN+QHzGC5JW1r/vHepfGkoyqOVSqAYhTSHmn9w7Pq4Vthj0Sji6s1rIXNS5VpYfpOycDWKc
neqLCHigkuxJNG/7AVxFdAHv8m6C/hD2P+7vv0dD8QhBLoR1dFgpH9e/noTD5SygHWvE0CKyozyF
NwMGqYXS7golwlFSNeLlPx6TyK+jbCHC8ETx6OOYWRJEXLAv6Qlnn5tLbHG6tpdF2cSe2BfGIpbT
TWxJX4STP0wrEPa5ngBbjIvV1Rbs9d4CCn0+n+RJm5Z9a67aC9JOgrk5x/pXhDGOlg9nHPMqm+h0
6ww4zyvH3Md3JM/PIXOL+sm60XrfxD82ds30VbzYEg5DTfIaAxLJ88cuvJWSm6Tbm+2Nki+11K4D
R0TLBGi09GxNdhK4XfRqhq9mcX+pvkXdQexXbf9TUVdm4nWt20b+OblTmxs92pwBXmpe3DtGBNZn
YTZPE7bzeLDTdHTku65eNZGrbkFZRx5WyGNxp/a3Ub4/RzeT8aQLiwn3YXMRaCfFcEv5KKonEzTy
TL+oZNkeSpzMhEUaubj4xYuLvBTCyBXwAlFOZrBSFsZaKbG5z+zCuLEepmc9cjOtdTgv4idQMi9Y
xqbCgV4o3gK7WAfqCYC0OMAadNTszRSfRvNWM9GICzAn5Q5XHuXqBUCpSyPdLuW3HhFNlPVzyw47
v1FWPVVDypm2Uj0G0zHI3SbCzg19KRyGL7XmCOOjQZlTAmIUb+rLWodBMHt2IiArlmtM7ZtDHjvA
D3Uw4yHGfJbPWghLt043mPcYw1MnOLq6wMowLlbGV0fcVd739yr5JQA+SxiSXV+d/1US1iDeLP00
xBlEGJ3+rIqDmDuKKgS8IMD1u4mVbT5UaGQJ1V3Rqv0/3RdsBlIwJAFmqUZEij4u1NFo2zQddfXU
ms/t2EZOOzSTo5cDOEt04b/Ix37bhfPWI0Cy7ZV5EyofR9PwaAZ2hpb5ubPug6iMbEOHjJT3yfZS
R18Ru38LbuZs7gCdh+QKfNx12TkYjF7olMv57kLeC9yhctXWuDdKcNtDttGt+H6swWx+Ht2uqvJ8
VEZFCgXFL1jyqPdcXXtHFFFFNTXSu3rUnlpjGWX4BGJWBwnNTCtAaA3d3ki/eE06LHHbYS2X0V2c
9Ud9yE276UxlBTm48KBluZCjTp8/nzHP8X+n3zwf5TMoSKgZoZI4E+0/foNY1mjByaF1m5c78KB8
bUNxWnOpya7FrS62VXE5pkvJv6zEwcP8DcxYVHrCG7D1EdQmhAkwvbctTX4n8bNdvZHW1QrVwwWm
sF3t0lKxdsBN68jhN0IP4s9J+AX3tuRg4EkJBmCnD/NEhQVuC6/CtlkXyJHb+h5Tt9toLW/q7+d1
6EeLwKs82XBywYaAJiVucNKePp+NX4H499lA2YHUTIMGcXUAItpjakAmYfncoyOl/ODqBWIcTAFu
c0CBYLttinsQhPLhvGEiLnRMRbesUd9HC82uHyDECJVT3Za7YZO8FS+8h1HalBI+f85fKsGfPedV
eQjxw4HSRmTdQqPcqqM9mE60qv1iUyyFZU4Y/Skxt4/pfvKDY/8o3eTbcd15WPMF+1ReBJET7KKV
tQwDRz4piN05FGXiYml12HC5QuVibk1jbEq3OKSatC8jFy3UAb4eBLnG4QTrTTulBmMbS2MTrIaD
dLycRgFkvF1SdqncC1U1yODd4qzbynSDeuKk+U2ws4rDGDyLxVPbnvLKUWpbfTzvA7vw1WW5SI7l
rriRU6e4RTxs8VXm/Su1vp43isQARqhxIsR8de6nYCIyeM7mbfwgrqUbaTXdJNtmn+3x9V4K39SH
xs6O+P/VEAdSG+Cd1uI94PSWj/VbAlfne3bxqBiZhdNcVvVwqOvFWXByyakbhz93rlFO9IzY564c
VR7yBOYAogireK7ODmDADjKB6kmR02yTjZa6OdLi2Ox5QrSuSjadf/5e3QrrbmV+g/f0Tdr1+8wX
Dhw8CvIMxwTAGgB/gsdtJ9qaejtzAzWX/VAVS0VFltYXksUwuVbvQRMTwbpGdrL7fPX9Uuv9fRbJ
WtD/gmp/rWE9JuQ4GTnPbbADnv7QrZVVdA94yj1vqwiZF09APKHwo8bRMc/B7Xanrzr/vMk3QCdc
61isLp7sI9KAp+g3SufnXbH8/BGhyF/FNaoXlBS4MNIzoGl03TYq1eJSTTARj2dzEWcLoJEY8pi1
r7MfUSYl/m/SMrAby8vCVRiuy3h1No46Pnr5SrTW+rBpyifVujfbddN4RrjTRkdU3DFYwhisfpSm
H/Z2W6zbn+NNFLgguZRj3tq1iNu8rb7OnqbP4aH8KeteV9yH46NZ30gXj1+nwHge7SRyxsExOw9U
8oxolDDQcmP5dircpnLHYV0ke5oJ9Rm+xeIc+XG4bI2c3CZyJLadpdyci3Uv3htQDsZkP6W7slpE
yRxkyf7ixLCnfD+jvDvDcuX8Xlf2luWyMfvujYev2gUFz+RkNnb3An1Y0W/TbpPIfoHykbDQx5eR
XFHPlzlY7E6H22coXoqbb61ZkCd4RR5GLZCAoGgzJKjbIN/BHGgOSzSPUltMpmVrhraGQ1JoD5Fk
18Y2u5yM6NB3u8aM0V56iEG55vSc4f1Ywz9MZRBmmBuGbHUF+RNkjj4ebEEmN/o0ReIph70InyNZ
weRUvArhX2eqjC9OjutUhgoWQEaTljj61rOky8fRxCxR9SJO6xMFmtemJnVTkD4HWA4FKSq/LBV9
LIeYNES5qmrIEM7XQ/T1519/V8iiS6I3MM/D20SHNNNJeChRAv5BK2HO89dRoopObKzyvle2gD9d
LERddQrrpVUa67pQ/iGqcn4gRPbppfBQ+BhI14L7AjzqWIwu4kkyg2+4VGo+iSM1Vn0bInViR2Gw
aBUOVSE7Qt3dx5Vx1PQi4zYiHo1RPf/DiyyPQ1qjITSOtCuX8avMkth0CTNRnk5BPSxUCEyRSsdX
ryp/bta4U4blNVP8ldrCx1rmPAv0GQ3SB0TVUSq9Vlu4xEprmEUnnroYYANta9HpJbr9l5KV93mE
u85mKRCSpJClzMZzkDGulrcQnlVY81l3aqtWQKoGNho9Sfo4ETfL77gm6m4qqf7ng5IqX4dVcCX4
JLHImdVZTujjwrvUcqngGCuf0nQNmiVLVpH6ap0VJy3209nBabuz9kb4nGe9rcDOSuBJKeLeFHca
cPmyeNKqO7U9BeVDLh4ul01+uR3Lh7F5wUicisZtdN4O7Uuswzvbki2n+Sadlua4zCvg2UtA+hLY
ZQVuvNJAicqcxwysbtY7ycqolinUMxUJIcm8mWovnpYQmS4lJGt2/SHvdpq+hAgnQlWtVGFfTUt1
3KXCz4I7xyRrTiNjJiz4BkcvPm7hqbNORvFQGdyElgYPYt4IoS8rP7B21kavuOyb0B30JWdcbxzP
4srSNnXmSvlPC+R53aAZfWMavDSUxfMCp0S7P6+J/JPgWcI3M7mXp70cnbhhGzMYHc8aZlFYy+pb
0C3gQUvFPleOcXV35nqrt+tEWkQDBN9xlTBXAgdt7RrCNqY7Vmamh7+Qq2i7ES7Gj6gQHDN/liTm
VPveYLgGc7DEw05yogalhGM+ctlZ1rFTaKvSBGu/4v6sG3d9dxfNJEPU+GrlFszhxXzoLF+CE6As
qVHEARfnOVY3pYfL8aB9oeDz26lNWkZ9XgXrQfWV/fRxeVVxPoQGZsKnKA7PXNh1umml2WLhCDl4
hKEP/bs0/mk2raEZx55VMXRQGfY6V4imELePXFROk/6a93ZWz9Zf3qwXZRabtPrZCHsxRduYwzQ8
KpgOK+sgX0jBTq0eWujGgttcngTTPxvQ8Xdyto9lOJXa0eQqoB1H/G5CR4XtSD2BpLFeo4YLNL/W
12NyaNRZFIuZHddV4feW269lY5vbmXJPVjcdggA6/tHqO0+MUNlytdDvYagFyIU5jbmeZtt0cQ2R
+9K8hRCV4HWitfsa6AvoLvyKdezT3X6CUTPcRMljMaKXcca2OM5sqdviK1gahW3UDwaqGKg/1zdn
xUeOOo+/gCf9bQr7PmucZxk1ll/oe4RWr4V6zaYCy5Ar8ilW1nR4yRb67XmlHQLv7Aw/e+gyuwnd
kUfVcCX6bCPILDsZdbsPjuIEEbyyaV4qaGTtymh7Vl/m/xMCAY6zB5pSWe9igj6VkO3s4uJYZOy3
476Y1omxi/LdDYRjCahpl5M1qyuVsxlNq0vfeqny2JlMQcFP9DVWmVT68GusMzTE5zHZWdR8sOWG
kxzfRrEnX5bCS3mQmp0huFK4QWo01x+C8b7venjilS2Pz6F6VMqei9JOnRaCflMqNqxmW5QyCCkE
hPpmHJ9NOl6wT1vjJMQd9+htj34spP6TKFCzKxwBDQ9Ttis4p5rdT26tLyLFzsK7Riu8oHuR6KEm
QmprNUSTcZ6ykftgly6RNtDqnczlOuEOH9tAAKv0YuuGOz5I207eVcpCHmxd3KvxqX4e3FA6DGen
nNCMEXZnHSpvdaMF+yAZ3LhfaPWrQmyLdnKH6lfbO8GgbfP60GgPUhgs05DreHlTtd6zlkaO1r0U
F23btfEKBKdtXtDeubzQS82MNxFNkyor7WaKoOgv8rqxp8o32h9S7BhZQFz3FQP9p2gd1Itxkj29
JmamYHPVu6xcB+PqkrplR12v6w4h5MNMfynPr5pyJ9t17wqXhZbS+yZnXiYj2jOcBaT5Pjaa93zM
Rf79QX4RSh/H4ixAIM5NTsJ9J7rSK9gDk8tL5SuDZ8FASb36sksjhBPt/tjuLxNXYL9nl7scNOdF
tBoTPzAWaJIgH+FV6Xo8u+V9m24oq/rwhiYPfQ84s0q4El3s7ReDo4VQ6WEU7uLOiwxfX1ou4kOV
Ez2loV18DzeWX+zTZ+GA1lYm2f3p4nWrYQnQpLnpqKXqK/R2olP0HXnSC+YOy+o2Tng6aCMV9L1V
uUm+oSkSOOMRjpH6Lf/iznfVnJxTG+NXd1JBtgY9q7nh8T7jLMjls9TK5VNSJ6bXx4iFXKoe2hgH
F93C2O0ky0tEBO4uCHV4KBC5GB1tzjqFnbjS96hD3sND3DZi+sWZ8VsuTP0QHCk9f0BS9Hbp7Lx/
MtrGWSwAjjkl0blzQk0uXAzr43+aUepkuNwijFkaD8XUq5NJaeOgMpNRPGGjR/VZ6x7ESDyoYs8l
f3puxekwJNYXMRNROZ79Q8ykVknREjwWwxM7519/l+eDEBKQyhqlU4YL++SIhpuJSwpR8UQk8Kvc
pf59UTxdWubyPhEWEet0ejgTY6nClyvzDdWDF8IPDGFKFt15Y0inMCmcC/AnZAQu/T7WiBmbMXrr
9MM0vEnZo9FsxPNL3x2qBP3rh7z/OZk+rfE+cUCCGBMyRLDc3DRxO80h55SowttG5bMGksjPR6ce
0SLxCjKpZB3Xq9xwL6CmOgd9DnbMEBN5bToP0XltUlb2AWUs5Q0FjSWJyLHxuEw61AtdSlcLyR+d
yuv9xgv35hE/uJ/BffqzfCw8fGk29FH4fXSN/MrTvf4p/Za9SE/VRlrJ38ejwM/aYUBdEwiRSBvF
HgqXH3m4nCQ/nU69sBzzlWJsL8MxX5jKssxe+vTHmO3wbxF7IEA7Mblph5XQ5HBLOWnKZa/dJsh9
F4+Zm1dbNvgk+3G1ltKNRREnXJ3jZa74VroAm8GBnSMahGRVyIYW76qntLSzp5Eyd+EY1DslIhsh
0D5jSf8Uv3yeq3PR/X3xgH6hYT9XQH6/jYwtQEbz3E2nSHKVannRl0myRTpauviB5ZFU8u9V3ZXj
FS04G4kSFrb63YJIo3p9eZcbL12xpxZvTjNLgiqjKi36GNUQL5p8BGlCrm+JHZZOczo/CY+zttK+
cUiuqRCcbf22DbwBmm3myTfB7fiIuEQ6+uBztaP62D9IP6NT/oBck3IMt+WSB1pXu8hP+QssHMVd
rD6LbXDT+YbHM67yh/JZe0AD3k9z5Dyc9JZw/1OrbZBWVJUl3Y0ltyvtmAdcRjfG8lzaIvK0LjoZ
q7KGUHyn3+h+uY6+54C+UIDwmlX7k0ogB6dkN0/aDo0TbafsNM9yBC9bpAvdbfxwi1WzC5XCrz1u
MMJzQoGGDZU4yndqLeJtsA3uxIF6B1Uf8VVehZiO2Wifmold7Yr1sFeW/VJ/bYjWXuHLL/K3ZDPG
TEJO6fOuAm/1yJ7KSw+UPlJVw7jWqKFK3pQvRXpW/WtpHMd+NSq3AJMX2mVrRX6CAg5KCCqIcjvK
beMkPuXf0p3+1EFR5ZPssnuYuPwwSo8fiN7owlIv4MY7Ums3uhOlTlUgSeMNw9Jq0HjcmP2uGESq
dY/NuB6oYRLfX/qlsUDiv52o2ntDtABz0h/BwEn3w6v21u9k7LBMu+ZvMlEwdabUo4Ik9MtaR6cH
9oFfpotGW8jtPj3vRNM3ZmqBU6ROrtrRW6TaeWXrCZpsrjm6YucH2jqwYJEja+Rrkh8oKBD5ZrGO
hmNKiTVc6t1PNSafulVoEfdYcC8aFa67ozQ3A1cTOK6ty7/sDMSWFkXhtgOhzgb3lQYOhW2aiANd
C9p3dCK/uEVcof45IfXZM0Sm2oTkIgr4893mXaxWtTozjSCbTllndLYxsMOD+IJhT0+/I0qNdZue
pHqry90BuWQQirIr8I+TiRolXiX94sT+rSLF43BsKDqdRPpr1628WqlRa+ki6SQ9Wrk1eqIGJaAs
aGtczC/OKVp9v4UagDNkBhZmIwh5XlcjELlVelQWptPFzZbVuttftsMDYErf8oYDWyOu7AmZvWjd
Xe7K1KlRX6BEfC8f1LsRmZQDVfKkPySpg7mCKXAf4SbsxxZyMI6MKgLaXj+me6CgjvacZY6i2QgP
41BzLlBN9xvW9kE2vKy9gYQw9J4Bp7l1u8S7FGgm+fRrxEPyc97oN+NT1y+V5C5U92PvKYTnw3go
N/JTvQxX2baFQhgu4oV1SheC127Gg+qmC2qr3/h9N4T3h/x52JZ72R+IS8oeaGCV7A2WZOA2iach
BlKvxxij0t3UHi7pDop4l7jq4ZI4VHxV5M4yL8BPp/cE2AkcOQjGGHwbZzgI93Ns3IkHHh89NtLw
e/FAf018VH4KxMjzhjqxEdoBBHSXPgwXImKMflBOuqu7hSPZCNptyW99FU6W7OJj97M+26JlC/f5
i5U4ZQMj307vB/adaVdvTPQcapbTWn+MTtDi4rvijquQsC6PswbVW5/Pp6b1ah0GwcGAWwBZhkTP
C+KKGa0k5A9ku/tZePmuuokfKZuszX23tpb6KXkLOZ+Hdb0932k/xrW8S18shcKxbRwoCvOzcFkn
94pCWxnyPVdou5U2mjJvVQBk5/7YBBuz2aOtK/hpsT73y/GyvfTHrj2g2hiqfgw+WHcFxLQkPzYJ
OoQHmM0Lq1lYiit0yylexJE/GA5VDLV09O8UrHVEyRI3axwtYbXY6Tcrt2dkAdoP3tgeym4ny8ux
8+XxJKu7tHEiHUkxR8i3Qrc7t/iDB06q7az4oQzXQWMbX0AA/7Bn6VQAQlJmmwkAoB9DiNnhGxSg
d3iCZlfeYAqA/G4mXRBLu6geXnLjP44RALElxBiofYCqu25OJ4U+JsMgpKeAgrLTxiYRs67WhZi+
jib+W59nJL9cMj5mszPuGwChJUk4uJlXNUuU6pS+i8z0lDRB6U5j9qLJeXdQjLR2xvYHGLgAyzMv
jNrCg67jIneQg8/OOVJ1jqs2Q8GO00pHQHHRguF3EKdufStsfnz+oNefgZmnGjRX10VdU3Ek//gZ
qgtqEG2SxadysgpaOx3LVNdbl8sOunFyt/p8uF8cjvfzMo+HbCQ9yRkGYfy6Bbw7OVIEEqeyOccn
M56Gzbkat5ckMP20iRqIj9OPSudGNSawn0ZzotESmYZPaTh3CvVcb/qaOyPvg4NlogZLHUFXynql
sS0hNX7+pL+gxx+edNbx1UFRcKowN9rVzDSIAwZprUy38veO8aSZf32+E27UhXYbLGDYesWRfml0
G66LN+UboZ6maPz9nDr4OJOv1GCxkwMKwBkJWE408aRuj6+pEvtC7GOERUqizbZwoS3FnP+3nbpX
+6V1ypJNKG1yBGyqDVledXYSBLhGGk4++nL95Glmb0fnldT6XU0S4dP6tAbya7fKdrlM8fYoBKeB
dD/x4sqjJkAiMm74nzh9xi+Yah6hC6BL0oM8QGAItIJCicSJSZfI5TiPvrVEPzBWhoNsX5S4NUmg
5pTDF1P8C/RyPcXwPmjr8A/V9qsYAFV0Now8i7dTWW/zLsMcDO0R5xxxUCLpJqNoqD8juATbLSW7
ykTsfYKfiZUWK5oihy8++NW5jrSwonGuo16NS8vfgrDvViZX4Uhny+a3shxLdHHON6o69Isg/iHh
s2rn92NfLJMBtZjPx72uA/8aF6LV7HqK2eOvq827cXP86y29ifPb3hJ89PbRYrkkkx3riJPIsUwx
S2++aKj8tul5VVC/ZG5UEqDQXpURBBV7OUmpslscnnqvNjYjLBgueWTzSfaVRvQfBps3Elpw4G+w
57qqJqDPoqHFoDGvSfWIzw0JtmK+Ff+XvfPajVtNu/StNP5zGgwfEzCYg2KxolQKpegTQrZl5px5
9fNQdne7Srul2cAczEGjdxu2ZYkshi+871rPUtr7MQk/W5meL8748RQRkDawHJynlbPSjVZqMsVt
vz96U0zJLatZa6u0bD6+ZW+TxemDq5NkQ6Qhzwmy2Dd52x/3LBIQZEhu747WJUU3Sq+L4S6AJAff
ZOL1Z9HnWGx6w42VXOvgsOTZ+asjaM3u23CbZ/souJVs/Fv7Qncjj7QvHRDSKtFdNV0WjdsOyx5k
aHVX1MvEXyo1lLGlLTY1fLYQEwu5DK7JRtHe+8LFKVFNG9tzbZ0W9VL5yXaSrvXAUgm3GH7yu/RO
eTAHRzaARjrFgbUXX08eYqjSRE4GrlI6PqvPzmkbJ6dlmBxyzW3CzZAeInPVv23i8Q1ZktMhvSlX
peb65jraN+lG9tZxv+4us/VnMXDnXT9u5ayXwzrN8GC9M0sIWYJhSB7pUY4nxza6K3p8i8lWB6dr
qidCF64Cyvkf39h3ukSI0wRr02rm/vKwvi3+/7ixmRn0WYIT4UhPMmIbOCxHoEauputou7paLIFF
UxLqwE1Kje+WefFZe/n9xyaGlZAiOPY2mvm3aemPM5D9yQ96fciOiSQekjCFXScCz4nKrHSbSFWX
Uf6zNQlH/fiTv39LGYJVE3MKBHvyg7XTdUDdgq4Lu6I6jkZV7xprLaHFg9HvpIovfVJf/IurbLEG
wA9gEJg0x8OfHkxq5Nbrq5yD9daxlJVNnSURLYGfQX+dS9nst24TCMm0kJIi/2Qh+BdHR3lKzgTL
D5Zm5LefHh2glhpkRGccpUy26VnAWMv8S63Vy6UehpfjRV9GEU1A/4HO3NPfvcy2jfZQU2fPC/vV
s2OrIix8ggyrY53W+7JW2dfINuNFaywGu/50nHo3pXE0ymJgzGdV/3kh2+7lComfXh+RVjQbCll9
swVX6C9a1XjQIPY6mNJmBDmgn48/5zstKBJwPiW3mEIuqhRNPb3IAZ8GkjgdsDQdEblVoNHRQ2ft
sW2kfVZpvMUqLemhMSWMkJrloBC1MBVvDdIDN0qRyKtmkldmL4xjTZ/9k9Obr/PJAI75CDMbsz2N
fe1dJlhUJNJMAZZvx7KxHH8YfwZdCfA6L2qAaHT3WQyYSNdpZdq4fthXs4kug8cmhD8GUV+sGqvN
3dRguVdot6qetBCAULwV0Sen+u7FRK4KFsCYQ9MIt30Tf/0xHpA42RtDZhRHu0C/PdV0TOyiVBxP
jb8HJYqyj6/MuwmUMQCwBm8HumiWZmfjgF23tZJhzzqO5qAhKUe3knht8sk7qM8ru9Prj/edpTWp
dKTLcCtOH49er7S8BnN4LBGrhZA41GdNGW7rYNoGZZhfGAK1mj9ONIFFWewNiOwLW0q0SwIfr6Ba
29cYt+OVNyHvGUx91xlxfyj0UNvHMFsWxvQkLAgfWRUZV3YA+7ydWmU1qd8J92VT4X2zYRBvOQ2q
pRSFycE62KVOtTuzhZNUI2oDmYVKI6SdFHv5rZ1my0hruAETCNvClOsb+AtLr7G6m8l0E/IbbpEV
jHqTX5sliIAm/GR5+n7npJJVxLyAgYdtLDyG00tWh2Aj2jqJjlOTRsQo0BLu5DJfEkmVA6Wl5BdG
jbcjL+qawfwOskC/aGT7VW7ky1j1XG0Q3SNJ685UUQeoVLta4ZcWnyyN1PNKPMYiZEgqchrWYRab
+9PTLFUypm0rC486ebRrre+0K6XJJdfvGsCmDY9T6+WoCQqIkABcsRm3m7oMeKBFkzsVhYBrPyMK
K0l3kx1epGaHxVa06zCp6wsh+fvGU9TNxw/9uzmXRxAnAFgF5Bhk+55t1rU2q6RA77tZ0WWvNR6K
C3prpDghXbcwpC8Sa2iXf/+YDJDzeoPgNwbJ0+vUqzoKXRCvt2rUfCfc8jUNksfEi7ep5TEJ0veC
OLL6+JjKWSakxU1nvc/BZi2dPY8op0cFS12pBhDN2ywkiBnH8tG0gUYODxmsTjiTvvKkp5f4kJpy
lxpodtBmko8GZp8gMKcvSzcMffjXP+QRgj+ejNCqlxo7tRqwN0jvhT8hxVC/mQ3y32/GkOOn2lcU
/PD+qN1Vp8YUxDYEeY7prTocQH6ztdt443WTLGGTZDF7TTZCD3UCOLa4T5VvfenWtO9afSvslR38
RPabBFQGjbVHRT0V90a+sR4zY9lnT5q27zHaEDHWOfW1brntSCcMwQ9tUsM1WseG79oOP6XiNqY6
npbLbMC/TdLAlVnde9TvjEeRCNeKr3xOuLodqZnlK+hS1UAl9jAWy9FaSM+MujS8Qn3rmSuMjLxO
aUlyJeYKpnOEkGsSFj6+c+9nAVhEvFYqvlDUl+ciSAi6UKoNlRFSA6lLxIJG/ejgI6vN+y7+5NH8
hfg4HZ45HG+CzWwAWeTc/BrqaSrPnNzbVqx69SY3Ft50VYPtJt/a0eEYJRQK9CfTerGLS4+bmHvH
oHkK2l2tPWviVRGvQ0+Jq7j2i9dEugw8YgRcET9O7RrNW5vvPZkezL1i3c/8YBGRLk0AYWsvyCAh
RPfGlyKnIR5hQFTRoRnp463X3vbBZa6ufeupheg/Fj/UunImjfoFd6huSTchNLEpSeEbHm1vNwbV
QsfN0xu6M0LatKikDHWz7QLJ1frMAVuAgE70LaWTnqIcheWYEKMOeQS9NBsKrBlBRAd06gFENuj/
tam/kLRXRf8RSsUiU67tp4HNFCE1CwkhP0Rxz38q83Tdceoj9eyKr6pYmHpPpr76gCpmIYeQb2tm
k5gGN8jYr1gHiLqbqkX00CFWmhNRb6riNop/CJrHsWpTD9haWKNt/872b8LqOTduZRQzwVOOdscA
x81OF0MRQrc0uvU4GWFv7XzdFs/Ip5AxD0ByUU/wxLZrSV9a6NKpRJdbS11MDzlzHuEuC9t2qLPQ
R2vv1Z/KcQiWdMAVgbgrvlBxKszgVsgJblvcSDd0Bbtv2h5IB/X5cJ1nYJpd4j6pRAlkHNRrUK8B
cUXJxyQpL2PrW68+SLabk5Wg8mOWXb9sY5dM6TJYGu3ajDZJtrbZG3u7EBlj/9WuKUluVfIsxlVU
rfrZjTfCEJVAUsx/PYxXTYUIHX9cPTxCVKcf99zmzwN9XFS4fbA0H/ofkwlR2m2tNeZCGrSVemfH
O484QnXnN0++tU2mr2b3MvFkWphXLJYbc6+6DdyYcYznhK6ovc5bF3CuNezRwzMU8l/WXVTSMUYZ
FW/Zkw3qLk4QDlykrRsVBwOhSFZ/i+d+8rCI622m3AhOXip+dMpNlxy94RjRbKx1F7OIVW0NZvQ8
vs+Cy8w7aMpa9ddBuhOw9aOLuN1Fya5s5+29Nm1QR2bTlZLtwTpnYpXqJCE9YuTTuvsW5MW2zaF9
rQexKsK7KsYaeKu01y2Nf+9R5fWYhq1uu7Z1gZA91TfQdcBABMigdgYNyfyTQpOYZ/uzgQQDvcoe
TwYrhPH1dL7psrzJISZ1txMNwBBtaRI1CxNEzWpU5GMUJf12Ko3+SjSlWNSpf5GRarj0bC9YBzJV
lLJVqQvHxErGKoq5Mmb5a3YafGgjRcdA2BC47Nbu7qwou2u8uX+r5m5iyqgfZiFYhlirSYNhXQ4+
FZgOBEhXM00lthw7evAIX0BZFBCJUct2+E4s1ygbJ0wM9J5Tvo47pFkfj+Tvt5+siXAczvtAW5Yx
BZ5eEuKV6kgJpOSoenJ/bQTdstSypSq8bkG0IpNxh5nF8r8NbQ0ySPbbz3bf7+4JJzD7A2fv47z7
Pqu66q3SQeXVkyObN3HhF9dUA8ZV0YifZFwMi6YBIpRUFIerkQTMLJ5+YBqn51TwoH98Ld6VPucz
gZGj0v6xTUQ/p5ein5LATuCSHKdEfvZ1oPLxyI5r5rSvDUA3NuP6x0d8vzydD2lopAYjuWX7d7YB
z1ItqSdVUPqs+2Zp5VnvNLH5XSOh7zoVPsaJVt0aFcmpVl57rieqq2pQ7zQmw11pjSj6jPTeVyu+
zRorlkBZ5zRVDIjt1SQ5xcH9PHxyld5UXScvEQxbOEIo0NmrKvL5kjqcvDAewzJGBsfz0SlZsO4G
WXV6r+2WCuE+bpHAHVd9tksGat3ITv1r0PGxT7uxzZIOpr+trEdZbtdqKxZ6CQsobn1l5Xu1sSJ6
y15b5uyBSSPEGHVTr2ulMDZjjuoqCMLvIzFiF6OSrvtRlT/5dOJ8hJgBvZRqEUELbBzm2Yq0HgsC
ncQUH1VMFQsATXejHH2yvlffLfDPDnJ21z1fJ1oj9hDS1DKNjslMV6FSFeho+EVYOP5MXwWdk1CK
TcCAGbX9VLZX2ZAUq8iUq1XCjlvp1asBUOeCzDR37jo5MlKG5RSNM3ucmWHAu5QaAnOfZG0K4WNL
KCRzZS+5u9pnS/n3b/FcTFepYlnaLFk8e4uL0DJg50zSrdEgbAKXPrkluSMLG0j9NijYtBisC1r/
Qh/m8q7vE/vD9yDQ6q1PbuEZa4ZdBW0EWJyIJecWBrvU0/e4sYVHNmwu3bZlstYbrVuXDVdRmsQ2
11VMCmoxriZUeeRcOaoyald22LBIwCfh+jqLMD2l0xKZnwkZ//LEyOWc6WLUNYFUnJ5YVvQZ0biV
dFvapAk0fn+rTeWW9UGyZGzD/Js1z13rLQePe5gG0l6mjuCYIyqpThpq8HPBMU+Hp789CLGLZ9Tj
7ukYW86pKBXZGtHoF/6RfL/sQNbFxtDaNSlv/X7KvC3BKdUS+LbvDGKQHcG/coy6MPZkY7qRBIP/
QqNLKuRM2vh1k7JWMH5mdjCuyjGTnQFfxNsJ/5er8j+0wP64d++4Knd5/HpGcXz7jl84FYkC8hcF
w908OGOloNr5T4wjX1K/wNfR6SSioaXay6P3m+MoWV+oh2ps+imOYgABuvIvoopkf6H6T0GAuZnK
L3m6f4eochaHjoyZKixzK+Vu2ab/dm5hUlEQkydSyEdVudHKq8xfeuCnb0Z1n6v73t9q8m1BWg5+
Zw+3rXEoUreOVtNO2Ivq0SYHHfeBvWuzdV7sfNqQ3rDwfyIoQ1Vyx5o8XzIsdhHxTgecXy2xs+KK
XJBB2TfGbH20+7U/uoN2QTLtAuONMYH+iZjkF1IL3+M+qJ5lcgOJLFrjY2g6604yimWDaUmJdnp2
HYZfyZ4zsqtBvrQnykRXBEVl2Hpk1KWWcanED75g8wktZBSbEd2Qf+yGBTbERXlVlztd+ay/qJwO
u7+vKPUTbjnVUeO8ddrLxBtZQSofSbB70js/XA6+MPfaZH41h5aKoU0fQ1r1j2R56pemNnbLqKeL
/8dTeP1r7v+TlHkmwJtPY24Q0T9ApEBRxzwf2LKaaPRaTMc4UB+UVrFudV8O9xRb9DB66q38xSjE
fSoPRLVb1VqVCzKLtGQ85hH9vU65//h8TudXToe1G48XpVygE7Ihzta0eW6p/qhZ/bFSK3nVFqG9
qifx1GjjOo2MnarBO0cj85s2899xiXGJS/ifeU93bfeStH9Snt6+4V/Dkv1lHo5Y32roMxWL2/Ub
82QaX2QD1h5VR1qqbwPWP0cl/QtoDBrnb1gwcp3n3udvvqykyF9gPLFm1lS+jTj4vzMqvc26/17P
8rTQJGXZP4eFq+g0xFnpszZF0eiF3rBhZSueUtjaDxpbYj1txSZsa2ub1UO6Nvwqv1Y7rdiRTVys
ktGYrmtt6PZtHCeIRLK179PCsvIyvrDtprxTlCG7IOgThTysoQ1Z0dM+VCYZx4pee/j1cU1C0ak+
2VPM79q/Pw7j+1xTxZzKUI/ggMSJ00WGLCodfo0mjjpr6qWfZpYbWdZ3cDyfQf5PX7PfRwJSiLLM
JkzmvDnTprUdEbWmHwkC1N0gGKztNGD/yPQipQwUGJdFO/N57USZPhlx/uJDzvE1tL3pijPuzaf2
RxsqsIp8sFLZO+ohvAWc8v4+8QTbR90Y3T8e5b8Y3N4diofMmrdntg2RkSL16aEinpvO7tLyTuqN
ZhWMxktqBLIjDYr+yZ1760Ke3DrICaDNeAxRG7AVPhu3zFw2/NQYy7vYlFepX28tS19ZU3ORlbJb
DukK6tlC17aZH5Nj9ljK0o2Sq06EQst7weYlhEXLot4EfbMb02u5orDViW0q0lWaHPU2uB90NLzp
LNGv98js9lXH1izAbUWW1ycdovlkTz8Mc73G68mmngOf7+utYYyMQE1iaKc9hhSZTd7gkRiSjjRW
QiFlq4/v07unkQ7+bM3HB898xJNxep+KHvdTNFbijhKDsZ68ARGKNCDdTb1sWww9jHvJZL1fffqE
nO0ZadzS1YYVzZvH3oP11+mRzSgaaBOH4q41jR5qVYYiWfXS7cef73z3wGEouGOut6HjUKs5R2gq
hcJsiQztjmhvpF9SEG9ELE3rODXxUVjJkh4OCbA+hTm/Yr9TewEZdaIGpJNW4QH7nuZKgF/b8uXj
M3t35bFIkefJMoQWG47/swGU7LGkzSPPvw89PydCuGmvTEIFga5QQVZox7idgsDIRHf98YHf5KAn
zxiLWeYGlh7Qnujwn+06lWaC0mno1X0jKFlTJteDAHlQn92U9fhYad1dlIyk/fm2vBgT7VsD0a3X
MC6lwsM+014DLa7JN1Re8qZYx6366itas0Dd/y1HiCGsaU20sztgSfr4zM/LbhYaCIwBPLFoTlAd
n/MKJAo8JBt2432pq5ceCNE+Id/Osg+1Db8oI4iuyRahJB6V35rX/65S/odh84+78G739AiRMqz/
AZDyH6u2aTOe8l+A/O0PmPXz9/5rwWJ8oSupsp4941Kyj7LmLRbbmJMtlKJ9mdc17J7ZLs0ScoaA
fy1WxJdZdAKWklF91h0qf2e1cjYKsKnTdMpTGBNlmCcQIc4eeR8oeRgqcnMftRE9oEpLk8OQhYS1
6MPQrmeRDWnBvh+706h238q2Ah1jyTUVQs2I74mDLg/JoKW3yihP69rUqk/my3mc/fc7+XaCbCKp
DRrMlyjG5vn0j6m5pyYlV5bR3JcRun7EqjvMJRblv7QUnwyJpwPv70OhkJ3xtPP252zgaTqzp5Y2
NfejNOKx7Cvf9eUg+sTl+m6BOM/+bFkhSYo5f/acsNLTEpAqyvYPHbaetWLQG0iRhg1lLjvIAEp0
KS1q5KbxmOyS0TpMpXQZV8m+CkijNxSfwJ42nlyYOPoxtbjikmKTgDSO8cr0bmMTSUncRcUm8gsN
r0jgrYO21CFJ2fJn1fbTGvd8yag8sbJmtJRnXd/ZJRtZGVZjWgcPpikFPwjj0677AHsKiyzI5WFh
05VTdoMA7tGKsVh3yeT4Y0w2cgMns8IHl9RphXLqThdd5HaxH/66qf8dn/4HhR/ka0pt81KSbSlb
j4/GK1y5RfFaNXn2m6P753j1lz/rn+OXbH9BRc0akh49RYXZu/xrw8XOyf7CGoIKqYYmmX4pb+/v
HRebKg0/Cp0P9K1UA+dp/PcYxpdo0Kis53gH5jaM9beGsLeH7I8h4vwyWPND+scQgW0kbMNWRNs2
3QcEdJvKa9rRJ8ZVIGGqVMYD3Wi1X46lM073pQ+uzKUGGekuSa66t0vyRYBomGx64ebxxvweGwsB
KcG4LctrwztM9hrAmEg25vQI7CEyf8xYh4wyath8L8WNIi48/67ztgEbJNOBTqHoL2FwtOKD1B7M
Yleq+9q4zq0LEV139T7m173k7afwqh4As2KN8fYznF8ND0RXYISdnKk5mDOgFNhE/M3MNh6eB/tB
D69ygI1VtsBOUcFlJBWYbu2qSC5T3Bjd1lBWnbeHK2Fkd4D7Ys1RQVFHG7XaBv2L2gHEIyVZ8Won
am/T8Rhod5O8leJHZfraxVszuPTqTdpsjXHv92uo4Ea/MhhJKHzbF4biLabkwQZTFzvNsMjjq2Fc
G+FK6FeBfaH0LjHzdbEZgp3WX47dNT6/2qPHspu651nZgvuapY9GSU0icGNj4i+dngChbPCQzf/l
q0k8BsNNG98VPQzJaJ/i+dAPFSFv9dFLLqNgg2M4gldoueTvIpGJp2UTrUdjV0kbgHAqDj9lpRbr
Mrh6e1n+1jhyl6f897/m7/meF2MVYmD636d/rH/9GTj/vGA4+YP7Fp9z075W4+1r3SZ86y+M//wv
/2+/+HuNcTcWhPB8z9usmX+aH+bZyes8ww1m/isUK/YwWD4owv7ngst9FjavP/5xbF6a1/oflyGv
8D+u2iYZSW/9K+g2I837H/97tDD1L7zXABwUBaU1gwOz7D8p3MYXgyUNS3qCLX71K34PFqo1L3jm
ZChqMJpJt+xfg4XEOEJVhg8js1ShNAAH8G8NF6ezPGpTRrIZAU41gwIxfrnT0UJtacR3oeE/lx0q
va4K9Fuljg4F5RSpLF97qsT5NB29kWc7tohtEKnbWGW1oD/Zu1Wm/fjjUv9FQeB0Cv19PkgKLQu9
HAqos9pDXyHDHMfOf07joiSM3QAJNf8SAypYSjEg2bSVHz8+5tl+gUsI241pYwZgcNUZ008vQq2p
mTRKoXY3GtJeVyqXBPnqwR+DctFUQeJW5SCcrMSiW2bBg4F18uMT4PH7Y1UnZtUVykD2KXgg5rXd
2U1Iie/mkg7W7aSPCxuiVlDSpRcgZQ1pK7PWgFukHejHTp+s8d4fWJ9nK9ZfM2qN/51+8Kr2A/w1
mnarGhIwBROXSM/LtdC87mjX/apGka0rxabMxfPHH5nJ7+RD8wRzgyklc59JDZjbdqfHjjqhZyly
qpt4ES/w7y4uL79ut6ljOv66W3gX+sF29UOzsZbG1tiGoGKqPbiYg+SCglvaju1CMOLv539XbKpN
tmkW19Wm4be2q27V62YBGo9/+L1zvl8bS7gDz9XedsmH5cvRt/55hHbLHhTCq37pbwtXOUwH/8K+
H26wJkSL8VrddgvJQcTidAvTrdzv1/zQ798bfjs47ZLr5ITLG33ZOkAyVh6AD9CXrrbAuO1WS3kt
r3NXXnerapX+jLZ4Opa9Y2/sjb6M1vkGfiTe3emHfFC24+1wNVxJe4DNrnmhXkobeQ2vAEgIpkd+
mgIFd/75lqtvpZW2sDfTtTho2/knEaTq/Nzs8wVcIsdczv/MXpabck9muHNMF8j3HEima0yGW4A1
a/uu3vSLzzDfb22IP9Ydv+4n7kkbOiHN/fN1R4hn1St1KblZLa/ugCHvSydf+zfdtxA9ZbMILLTs
Lv5IiLkb38X05ioLnEmraRO6+Zp/6lJLWb2uD7uRnk7lHMdFv/GXaPcW/IUbufFy5KwTLnk2//9y
VJx+cRMwMS6AIGb39jX4hZA/L/uNtPRXmTN/72bz8YP7VrE++5zw7k2Uw6hq5yH99LktRNo3Xqel
N0Ni+yhFe2s3dGWECi9b9yHW1nyMZsiXRUGkKS9+/QIiIGjTYPv2p3rsnzO/q9dlig8TUFnL9D2S
TDkUUIm7HMGjoZTy1lN6p1KHfPf2i4J2OFBRyZgtbyjtAOpPJkMDr5HAI9ZfeVkk7zxevB1rwN+/
ZLmBjt3zzeW//+7t32EGtj4Zxd5iRM6uDKRIqtXMa0xe5zU0b8qGaAQjdEMbYCcJ6UJkwW3UBBdW
+io1zVHx9CUm0IMmKZeqPtFWs1Zzi9633YlCmgrUTP7hB6DgRX9nRtlLnts3pRmCobH3bdo8tnQO
vbpPFtm3UPTPtMM3OeJFfazwzbcHOzfWofJgKZPlstG8xqq4LosBeMEUrA2yCaApXQxNvALq6fbC
c/Pgijo+cI3C9TDX5SZmcaPbJGBkkHMthWj2EYtMLWGRWCa3WpYde9i4PXTvjx+qsxnobTAkMYUO
LthLuo3nVb40slpbVdPgRo6ZaprI7Bb4tyEi/5QbwEVhs1b0a2Srq8G3u08OflphnO8YN4wZcOZf
2UwGZ7OPBfhsHBrFczFuDk5p96ETTX2xEBiiXb1umttCBKgjI/OTB+Z09nlbNjH3AeVnaaZglDp7
k/S+suoB7d1VVKuvccriHWNOupp8wDp+rS+iRtNxARKfYEe1sv7kkp8enUISu3U69zMngD4m68Pz
97iFYd/q8l2pxNARhE88nhXvlRZJq+xJyQoyLChkPb8kGmsbTmF7GeugDBW2VchQ0NNnL0JM2dJv
pgSmdvG9iIr6LjWrz2okf32m1DLhHWFceFM8/bGjyyw5zBPWD3etEj5jAcOoJ8OYDjVzn9Xhcxvr
yOiQbyVT8lkPXJw1aGYOq9ApizOqE3JH/f/0Kil9WlkqcQY3SdYuk7733KKbtqtlaBZoUSqsrq3q
0wWJJ3DjYQAIysQ9nSXt3s9mMXTZ2hcEQG18gg/2nVCerDHrb5perdZVBYni7Y9GDlRcFzBcshFh
UCOP961P6U3T5SurFNGN2RTevWgOU9qPF5G/s82gO+ZKUDlBAc08EqO8DAY9cuo+63ZTlslL/MDN
rel7B9no9CUd6/u35+f/wQ7oZD90Vbxmx6Z6fW0uX4rTzdH/l3ulecH9n7dG69e88sOT2u78Db82
O8Ig55S0DBO7J7IAcur+udcR8heZGFsc1L81MHzl915HaF90iyGIupnK2vft4f5dGBHKF/qCCGtM
5MS4bsXf2ulwKjyq/56e6FrRSqJ1RYNqbgygyj19lNMyspETt5U7WU0Zr5MxYvvdm4XxEOq1oPvY
enLtlH6nGStDVMO92iXWC2c8bD0rhwnTTQYNkDhoBWxIY6L4Stt93uTHmv2key12/qZJkdJYoR3r
axqJPa6EqeuuBtWsS9YEKnssWo/W1yZBBUa9Qh6B29ild5lZdo3CvW+CGS+dS7mTxiaEu1juh4um
UTSPIK1WdXwTzfBV33nRJuxk+6IxkvHgq2X+IvSo/JkXJHnSvZJfpmkEA1SRxvGc21miUUdJepha
SSAfQlTWz03Zmfd2lvbhOvAC3A9dFAC1N0Yf1pjXC7Ne9Ek6sWDz0/oFVIfyI8hSBcTNFKaPasOt
Xsijr/ULr5lS8I1KV3pLK6hB8yvIZJ/0wJj2GdAHYyupSsnUnFypooIO2fZ2tVMDkcbrtM4kUud0
NIx2HkU/giiWxgXCynFXGQWdJblrTINEhrEmKTUmbcXR1Qaup6ikrlvCPqjDReNlGokeEpoVii6a
hpY3awtKrgAXGL1DvwMx0apfRZ0ppD4ZSXVDMdGfJf8g76KGDvdSjgWjZ6k21lUVa0TlJD7RtE6Z
1ljsKdnKqitJonrUct3+lgxdjIFCi31qOmmvvHTSXLHyAwxdy3juEHcBZfqNh5cHaloRoZRS1KxB
bF2K0lqYaTtdGzWFA8hdY19srEhE9cI3Y2T+Up+pmw7Klbo05J60o5wFzX2a9WHqSF5k+o4N5zUm
P1QZWQebWSit28GG2yqEZJa7si7w2SS6zP6xzPISc0OO15MAyLZQN00JEHQQNupvagxW5wZ20EDt
DSsARnZUqUerB96aDU2AlWGybgdvYO0eqpk2OobGM+b74VhDSKy7+yGuSCI1zQj4n2K3qbGbgixq
nYgG60vijyi+PPot+9JqvcodDStP0Sh5swrU0M3U1dMCSgHKVuvSnHIjdkRvkj6sFp6CoyiRDNI4
zHqaNlFJ4sxChJWub3ILNy8uH+TXpDDFwGtHoQxfM6KungtJJahENFbC9alFjZnJHjt+n/TjSh4r
+1s1NfykssV/FIxFdTlpGVoDcjHlTZN2hEv0Uc5rqxE2r+K4CSAC0Okef8ZEIj+b7cSkhk2x0RZR
hOF6GxCwozu2zAhBhFlZ/VR8CwZFhKsvXir4/vxll9PcXSSalCdOG3r6o5nmWexoYsChhp625GIK
UT3UWZj8TLpe+prWTUksSVV4r01RQLzlDewPOuHd0TIp4Cg4bZ0TkBBXEXSX2K4S9oChEjxasa0S
y6qVhuKYQyD7TtMEbevEoeJPSEUiABOItSK4K4o1yXS2M3gWWC5Mwj70qDZ3pAqU6kI0gQgcLe7g
vBWi5z3VbWm6RnbA4rDUgzRdylaTygveUYA5piXRlkesZ8pbgyTPaN2wDSA5I6GHtcqnXO1Xo+Qz
NBnRZGgbop9xFuZjw3Co+aKiwkKDGRukKBAITkUvVeBsWQSvvJJd1kruYvGU6xVIWMsawgerye0f
uSe3TxQZBfs9Oay7tSHrCLvztmnu7GE0WMUmXWxs2qJRM1cb2xrynhSZpEqOil8w8sha9J3TGdpt
aKQhwYhGLb4OtoA2yAdvbwMz9gM3LaSu31R5O2lrP5mU5lZUAU+IJI26cd0OFNu3XEbpJcNhG6/6
voZmbsdJ+UMO+8bh8OgwU4NQ4CK8EWVC8KhZthHI8txMeTLTZoOgjqAWj4VdNYXcVtpl3D7dxquj
kxJm6Ok6HHJxMeXZZdSzLyhTb6tz6y1IWlY+XiMfcm1/hEKi9AslbQ+xjz2A1zgtuitRyt9rji3r
lHe0SNnFVbvWWuppntcvAoMT6OJ+qVn4jN7W2ikQaRsPYIFFJvSLfV3pT8QS/Bjr7DhQRBd9wTJY
fVH8664pL9N4hOI6brQ62NYNyT3s50Y6DhNmMwW0zhCObloGT1VnSctGL8uNWfV3beaRwhSFw0Yz
4Ntm2W2XEv2NMxsTunWZBZrqJOS8ydB4zfa7lYbw6DtIpzZHS2TYWRWuzt6zdrYWPeqjFqyaRCb6
NkKr4UEexCzUx2THTHEC2XLchVMR70StSTsrbe/8WKSY++sl6MB808cblSjqLh+rbexjJA0ya0Nq
2SqxutsalUBn2DubQlhuRTDPh29TR+py1pvjlu9/9Cr/sY4E+pBMHJM43HVmsLdi7SL+P9Sdx5Lc
SJtln8jboMU2EDoyRAqm4AaWTJLQwh2AQzzb7ObF5kT9YzN/cdqqrZezq2IVMyIjAPgn7r1Hz+Su
BAtAKWPeaTkxxjf4sW3iPKbl9OWKvN5UOoXyPLom5CVXdRAEoNlV3Kiq3wjH2qba4RZdTjmx52Vt
nkYTaE9V42VynetAgEikeOIYeFLvFg/EsoF8Z3GyrvLiV+OFWAXK/ZBbe2MOXtuOEHRvoXCeaXZe
F8MhKaa9dhbTmIzYuiWozjyLyIiaqmyTTjkk1GUsorQmVaZBNdGb90Km7L+yxnpSsgrIkWnCCNIn
NvpyKxv5oq38ncdphDAxPYjaetT3tXnfNzwDMvJVHYmrYEvp8yz95iRl+WmV6duEv/5LNab54ltE
wDvWQP5yELIMxgcDrvfcjcawzsMUe3AzPWosY4xOqmLTDJLsXSEs8KaD+gocnDmNr83zaJrzqp/e
nZZIrjD3fvFy65w1VJopwnt77YbEZcaUaJV5zgEw2GksdwHlxtpqxc8F+ySmgs1SLvHRalX73Dk+
pYm1RHq6RwXcnJy4nNp+yg2sQmU4EJtteXijDe18DEovD0uRrAvJTBAs/Kqo50fLGbdVjt2ytthU
BXyHqFFuVd3SDF1UopMDOpxLvRA0IfqDKuuQTz77sWTpeSHYb4k5NqbkIjz30M/eze/ziAIjA8Rh
rLE7PVsuOcXpSEyil2xSxyeUmySJe8AWZPeCvElD9tbaaWJr1RfVvge2ZIniPKvkVBSETZrVU+1D
D/KJK+OJmhjhzeKccWnNC9NE9h0X+1BysYUStfeazDtIZ9/TgnRU1X2jyHhnh7IK06+6Zb1XPmYz
Oz/F5dw8D7N99GK+fhAQFIEiyrCs2OQK28ky3obkFX1J5JuMORVZZ+FP0fQPM7k8TBXjc6nck9Hn
W1Eygw/mmKbz12jahOg55kamBemN6YRNWPBcx/JFgpca9hBKNnmtjbW+vxSpW99jKF1OmxjmLrZJ
RsE5tk4KL9zqsQBgyRkdeqzlYp7M1vJVyJkApcJd1qblDKtZUYwYS/+zBr/YjC1a72WgRK4dXJXV
ZXQ7oB+qXhclj5Mue6/GVK351XDFjwWWRld+UlqT+dZ8TpZoASEa8z3FHunDd9pbMpaTxfB/2sQx
mmMsU9qCvg82qTCsbjV1gVHDMBrUTAhtVXzH0kg+XO6VQQ5giVjqrOsNsqcbb0SLEg9iWxUsaFZd
O2QkzY1dFeksc+AdeZXzpdy8+jSdiqhQdKBxu/H82FNYuKuKARt2QUqtus7UGveMuXc9TYpiOHmc
iD1i9RUS3e7UBhUsNowzNtkNcvjFZ1vog+XFfrb2shjL6dQG3mOeVNXvElIiUzgDq7MSCpusEcgx
WU1TUr8aJb38g5gor65enPU3P9RpuulK7Ty3VmIGq6YNnZL2HjQX4ISp/cmtRWDHpEr05xX+xioa
amIwVlPAL7Zu/R6lscnR8DiOVtcRDdzPV/CvQBEqU7GvnfpqGuFdTUaANSghym90ct5gRTJReTRa
z+FYDKx7YRmWlndsiky8jUsjLhQmszwVs1dsqm72f5q9xzHTtgNZFzgClx///RnDOeOp1zW/+z+H
B/9fjxmIE/6nOcPL//wfqsjmX/++xf3rr/zvSYPzH1A86RAYl96Xl3dR0b+2qhbKdoJT7lBhPBss
9P6vBMOx/sNEK4tK5w61+psTx3b5eXdYCqTevwYXzn9np/p3jZbPFBXq7z1Unx0BUpQ/kw4J2eAU
ZtoZFW3+wfn8oMvwVBFVwFXHaOX/TF/+k20p0OY/hhr3F0O8ykSdQ5Nd3X24+2+zwWLorL6WLsbU
RlTLc5W3ZnukzWUPwsEsIdG1k2WeUzfMf9+L7GBXpQS1bEwInHujq8ivxFGGE57pQozdP5CkbxRJ
knc3S7oBoLSsAb7rLkUtDrKrvOlkybiXe88f/bOdlbK5FmlvPbhd1ieXOs2zmRpNTfKUunMi0TBw
uq91FXBeWP3idoTiGhXS1Vwtm0JaDFC5k+9/ybUmioPYtYtdTxF/y3rPR8BhF7V9HNpKFjzu2cHu
HUb3cD2IGJmTgZ/UT5BVI4/W4SMsAk+ixFhsEcnOlyRz6pSPIh86+5Y3CYakthhd0A6KufJK8gOi
0Sp1sg0bWOVrbTATWvWBkYrzOE3GASxaM6xVP96bb6qlQu5qrzGrB91m7F3W5YDxAhqUF/cHK6zp
ebA4uOFqbLOBOVBnhmqXLtjiV+YojCnqEr5EFIOMolZux6lH1MdSH5ZGO285OacrRyfiR0KasmmK
x1a73poYN/InFjFFqaXFZsxic2V193h9R3CCjvefVEAFZsKBcD0ALT0OGxTgJj1eR1x0SrqJ17Ml
bf2nxEvbtRn3ryFu1tVsJM16IVhBpBZ5Hv4LsblPou7hhAjryjVunbvWCoAJ14+DD6AnBr9WGRSr
XPpkNQTuIaSAWmUJqePdwjas4D1Q08tj5hGYfG//9WRtUTQUSJX7XVMxjBAunZkvrppnsNYLMJbR
2SOGUcTEj4+WnZ4yHr3rNBfboC9ZgfbVuCa8JCDyVK2qLP4Zs+5zVFhFpimPo6Hn1XTX6SyVdbYm
98mpSZ6ZreQz7azjDOKwDZD/Fp2H+36Jq51Zd1tHurdAl+t8Gtp1booLbnxcq6TAmMmlWJDPtB1D
HKZFcQCsxPA7CrhcnUVMgr/lnjvBwT7V884f5/0y11dz4R20jffQePrmWukvtj3Mg5R6wQH6bA+k
QtbzZb6vkqoh/mb3+mSQaiucfNkMIWEy3RIfJm8Biyz696DEH21xki4W55rhLff3BtWqp/22eorQ
ZKLa96dgVfcL0R2EGq+coqox7hN0U9bpm6MA2IhwuOoA9abfC7W6r7RCBpi1CH+aImSqEE5kfMt8
l7rdr27CvJvMuMyDON+wJVqrElTFQkxzS/ZFa1YvXoFaypXhabSWh3rJbg2N68o2WY8vxgX/QYL/
wAXiyCxtW9U5WSM4SYi7JdALycer1YYEVwVopcKl24FwYArUv/NGH5ixsh7uja9QFPQraXOj5CXl
u3uKq2BhtKR3Snon1grv9Ov73iZ43amRgzG5/ZEqEguG2Mb/7mRONDexWM/KPovQOvkY4ddWWRHk
IbsftgBXRCTEgQVg99C34AUpMW922zi7sG1vQFT7i8rh2mooaoMgTtdO/V9YO7dVAzNrLpKn1uy5
Eye8CMyaF5oZYJGDUkzp6uXBSaBgVhZgXdsufidZQcwuCUdLMUe9udQnn5yWONT3+eS9a2t/NTDg
V4klfBLP3K3rwM2ccrHSjCNWKgjXZQafo/Otq15s/qTPTl1qtLtMeFubdUs0+xT1YKavTmce09mm
BSxORs44tgj7jQFjqitIAVgkd6jlV495nJOClrljpN2yZ9LgviaBWfDfNLHTgnQjeoOUoCPvu+nq
E6aH4BZT820Y1ZB73/gvk/T8Qy7HvXSLQydHvJyJ3Oep2gSjPMwLr2bjAomsAkinSM3lqeCYXjUO
+JFakiA6AJFrCn9vgq70Kv/nqFLgJeNMCqVB1IyPuNpPBzuy41SseVgQmGWu2zszygknKNrF0G8S
CWeVf30wOunCINM5TEhxnIKZd5r2FH2JLIzXFCjuHmrBNk7ajWN3ANjz+LH0k4tXqS/pcn03Gk9p
lgLHCCQ1Hf2JHxDgY8zZS2VAGO1Gf+UxlY8UrTnP3eTSMRWZZwW+g6yRDYdEfeFab0j+H5V5nsqF
cJ2xE1fDrkgWGsivsstcMgSGL6N1sS297ugzUgRfgYA5D/WpkWS+tHYXqdD/bY8FTwOzKDgXE6vc
ZIHZB2tGi4egFkeZ18bJZf5F6jS9GAvxdG/V2WNSqg/oDWemgi+9XWEEavydosEZo2Xx32qatl9d
XolLzYZxtYzl2S8bhiy4VRubcPrSnaGwyx8hkG5rbJxfc1Uaa9eTV9Dl8yO9ULmbSLPm8Pux+FCO
W2L6w0oC7RPGPiZTD2QPgJIBD1JO87dRY3OoPYC5sR//oMjej9L9rZsUCaZug33upO1NV/l4Mr0W
Aiu+H47IunpJ8MPDuXAcLMalzQfFl1Qb07faz4nq0Qxju3FalV77ZDHzWTuZeSYO73eFS20bDm27
mmb7kmFGIi6MmbebAWMW9945q12OWTVch7BLyHsDin7375EmhuiibbuAG7+gXgiHVyJp6sgrfHQG
qSuYxcTz0VftaUhCdTAoXMGJZEBlO1Q0iWGwr8k/6r4eDq3hvgdzG26MZvmetNWj4PEUE/jBLDdU
EPSgj9tZ4TwYNjm3FqPDlXakWFfwJZe0OAZN9ug26hz49bMbZPbGnAmW4OwbN25qOU8L6fEruzLK
iF6RTBdv+XCngag97ezipqz4Lo1sLxJA16auBnw6bX5yLHFuuzZcYx34SLgjVpkJls0L70N7hC6b
cKzETzQNX8NEoJI5ZU9uxkaARq6KwkCYr5jYt/XoZjunbQQIQe9jqQk3Z3Hsb/G3NUwc+dqlIOvB
Vj0NOBQHZhjjRhvxoejtTYDyhYHOFV315+jAIOtH58HTsO28uNwOZUKmlhtehmrmPpnJjih6Dofq
Hu42+T6jCpTEznJCBlKvmlr/bIxyg1PqRKY0k/qwYDtlg8YMr3mfvbTaWZtGeVYpgI6kLb+KUK5E
nHC6NZ6xzhYDhoJ78yz7kb3Vbrac94kFfuxTXVDIpRHyxmA1lcZnH2R074P7ym/bECkGOGa0vhk+
3N3MH0+VMl9CLsTKMtTRGTw4eeUo1sw7smtVAYSbQqWjppMfbS4mUilj69LwZqZDru6Rc047l8Mu
UFObPmZBTuudBoLoZu2N9a9stIibSlNJVhrz1eopMaxigsPojWaUFS6xWopgn1ObVRjyhBkDe2hy
zHv7ewpv/clipngb86FB5Dxj9tURuTD2uRscg5LQNsB+KzZ1a3jHdXc1lE3Q1T/3Jn/X993boNAx
0IPRooWYsf6yl/1bZ5LUFh8f28aoqVB6rnINwKzhonuodQo4cs7mSUW5G3f/kibT7iIj/k96oj8c
JfcXBuF613RwASLvsLEL/XtL1KpeD6ijhsgxG5HRAAkHIUJOWFxUBkxlV0LeSaYwGE3snV7F915T
Mxp8ziEBh4ZfPONk1jshS1Dz9+NwdMzaYGnXJ0yT2S2tg1k0pKXli3tKDY7qyi78fCXuGMiVodCU
DKoBIJUIPd3+u58qne3dB2mw2iRN+Q+xjiS12i+1P0R9pcrXzg3LV818V1QWpzAiVv/dk0VgbP75
Vf/Ikvzry7RxBGMl/0uZbP+hkMUJ2duJAUjJy3WZrZ26tb/Z0nS6rZqmKl4pS5Pj37gZdxJDJLqM
CdIGTE7PB48VylD8F1fX30VL/7q6sL37dD+hgxTvjzeEZszVggCCaOBqPiE6CU5T0Qk08Xl2E20r
zrLxYw3bBXngP38Y/09//9fQgUnC3Y+GA+QP4Sp5Xoi1bNBzpT8mP3QStDwu6kUhBrQwGUXKX7z/
KnaHgcbftQu8EmJw8kqhmdxdJH+/pkdrUr4fO8l6KJcjFuM6HuCvv//zL/bXO/+bQsJDIYFvMsT5
bcHs+OPOcUebzGGfRYj5HG7L9XK4Vt56161+fNdHxo/vzsp85NAwJUH7URTseehv//kt3KPJ/vxV
GXJgrydlxecZDPH6779qgXM69hPgV30qT+AfXtKY8qst6EzAaMakFY4KIo57nNLi2laAftHsRVWQ
dfu5bJcVZd79XMbqInsec40fdsfJT397YjjEyUCIc9XnFFCNXTxaamEYT9AuNSuBzy1YY/RG7c7x
iChl1bAQmdUxNHDn5hkJ1tHPvFsLP9QzFeix5tIrFurYvdFpq0Mj7QYOTx/FdcXiQSPnRlTFjosS
8SHwCmtDE0/sVcW4247flXFP8a+eGf59LXYFqYxsKpqXS+mNb8qdjm7Jp+zO+i0exg8LFK+h27fY
to65XZ8ET9c1NJeN39JSEvt0YH0mGUKGLwnCgSrhO4qNbZF5u8aZDoYpr6EmvKQjrSC3xHbpFXja
hKkUGWCUIWQNm2l1aR1vO2cj1kWgJ+QgsgUnQNL4zkT6Oe29z0zGD2OR7OfRfsruex+dsT/xuo8K
rkltqzc+lZdGkypnwUXDFrFDEXqshPtOhUbXnFzSal7PFv+zSNC7tMObRgTNrJrVEoL/xBE7NxVf
BeerZQLzdVr9q3GaF57TDNH7BYntCAeFVSl351o08bc6SGywaMRqph2Lbv+JzeH7ndk6DtUroJvj
UJEb4xkINtqpA4MNnbT1iKQpDo2y1roNP+rJZfrOYySXF2vO38Yku9fG+0KP2yzWn9WIEnCwmyc7
G59LNrKysjdGZ34Xnr8PSK8uTL5Y3HzkppYvaWIeKxa9bJi6aGH4zvEQNM02WWp6mbz+8DKGOUnO
5MGjTIt8I32moPw29p1cM5GTUQmnJyK433wcBBOFsb/2dv2SDPO4lXKCEB6r8gt2tL9VhvkQ581u
sVjeEkjZGGh8Ktuo1rHIHpzFP04hWYpxxXdMBhG5YcwplpTIf8Wiqi76XVsuDzNh2tFgd49isPtL
PQkq3z6/2AEIPblchey45FkYbkXqHHOvPdGaHsOF+2yY/XzbotxZmXrxdwObSHCRVrZHmDFfi6Z9
0Hmxi+OBMbmTa7J0R9I/NR0mxhPyVZf5gJDnm8N07ODIgciFuvvN3p4dWy/e+rIHGNb70SIwgRkV
VqyBu22TNdlHH/YvXkUKJKv+iQWvvzX8ZcfzoI/muXFXKQ+NumoeRI2oNy6ufK7rumk6Ft5mGHnL
hMJ2JlRVNpMHH5q6z7BwaMlZbZwyO/tdvC+bxXqdp4Ul2zy8hC0nHDIUdoa6eQuwZEXg1usHNYZA
+CgTV25LsnHZj0BFzX44dZP8HVvusR7AJ9eiSTfSXAogcM45TMOnsRveRDcSdItwiDD0yI/BK/qg
WphtdvjJYufdUYY8CsJMloAMYxtEg1WF5zafNxgrXtDvbErM0WsElgKytLFC6nhF73hxp+SjK6CY
IbtCPL43KxfTHpV057ZQt5y3pZkveFGvcehuLa4U1WSfTdsfSyU2lhigJMBolNO2DUw0mcV1mLMf
rJw3aWPssxLuGwwhFSynbobibJbl1gibnQzMj2H5NFPzbWDreAzz3lE7pypF+tYpQ+/6EVGZb9Me
QIRYd/UgNmht7vw+K+HNQS0a/HBnVt4vT4wheb0hGZ6lOfu4jbLlELu13RHt3IpPv7YYzalkhLed
w8/wM/dpGHMI1AkfesizEa3dyRSasII+ay+GyKbdHLJYlV3xSqZ/x8U/F68IScdV200TKbFW/oJz
WN4YIv/shXlYtIgZo5hr0s1/i8FzmQXqyV2jJO+JMi1iOKCqv/ltEyDdt43f08KQ5Jj2pBPnccn8
bQqMc1PQKaDLYcrgJis30cGKKL/l3GbGN9fS5pNhgA1jrumDixFEyqJaispytG51bpZhZPFLEhvb
UM7afv8D3YI85nk7M4o0/GxVJiAga3+2AEP313EmWVeWHWSF7MTq04lAu4HUCxY8lDHd1Tx650xr
uRlL8RCMwQ0lLlkStEdrPDoQrmLO92TIj3WC0o9awGT6QWmbFuq17+x3OaEIQtwHn9vvrEh5Uhzt
QF7QcT/Oun9w5pq4L9/vmy9r7n/aVT8ClEeNpKVgCFzJmOmWmcX9R2jgGp38uhQ/ypQAf/LimXnq
BSgnWZQfxti2R505pIiRR9N2T5W5ZIw6qjK7Mqsidpqtw7ZDjYA1RDqmJqyzdpkoFqlcTrPT5zZK
p3lo1uTPlK9WFl8VTQN2KgwJyGDa0KzWXRm45UrX8ZRFSexM37PU+RoSwJX70B/NSx9Ww3YK0hpt
A2ztRDCwWOcaftk2M6YOnlbRpmfmJx7yrgWtOmnWczuqbRPHd3Pp2DbdhnsZg4temJ2WgUVi78Ka
PEGFd6kGSONrGYhunVuBway8CX50Q+VvCl22T1OLyifJ8gc3ppixjekSpDoTB+3aWpJSPoVPmvri
pReJwiJSLmSe9xl+qmHmQoZNPjG3WgdtXJCVJjCaqGnrdOlt1hP4U9G8agbaU2CLVbBYwMmMOtvk
0+xGGmt6kIoiajIxvqWuekLb16Ar4AGY6dF7lLIqo0774bvoU1SmdhY7v2uSVV6WSjnzZrYXRDL5
tbKwIuX+xmmJ2AHPwE+UwSsgHQjBXI6Rr2ry4NSU70OrxgWLXbt8phQpUUgtAR5dt7zTGNJvxjzM
80vYOCg5A1QSqNan85hJgOBDCq3HMeKtRaTrBiQoGxqoYShDyW0NrHi6sQd3d8USjnsnHIp+7zqz
vaN9kDnjQM0D3XRQvNrcz3sNbmMT98xIp0Q/EO86vrMX89bTMjyjWl5OqheMIIwYSGTMBv6F5/5V
+aM8El9BLHdDgRcpJB/OlhI73wUN8z7bOBVu+8lH8zGl4SUfLEKul4Na2l2+TDtkCv5a+mO+lcNd
T2qbyt9nbDd/aTet8VIvxJLCyaHmMaaDGlS8S7gu76enXpytjUr5NFk8RGsBc31hI3ZiRwTnsov5
unIkU86IZJ+Ajce48Do++dKLpO+2t8afd0GcdY+1S6L3Upl4kIntzsr2wErEYCteNqdhXM7cIbCv
TaTTQo6MtFXxyelf7Qdj3GCSDLZZU3z2CV9OH5buWlrjrata5CHmfSPgr5Jx+JV47pNniY7WBe1v
nT+MFlIFJt63Igi/0GaTGp0js2A2s9YuAbVsYWZWSybazzuVjtGvKLgARTKejRoAaD6Gx1y0pLSn
/VkGwS0pEJUsHcE9OrwzwCeSsTO9mRJWeuwyOA0zaKh1BnJoWJZvgYmlIPGsiLUd6e31+FJCGdjY
bsO5WyO0Yu1ADXF3j6y6DvXwSBFWrO4VpT3my75hCWMcchR3m1Y6C5916Ga3YWTn2i04hNwWo1Lh
BjcFRfbsD8LZCe0a74wreyCbKJhraKOtFZabXlK/AsBLaKElRguWAZMESa5c/8CngHrJkXPU1f6e
AJAlgn1tfCmVphq6T9j/zPKu3AnGFde+th/L0pkuRR3YzwYIzJWcglvblcRbVU793Ru7s54qDS04
3Y22WB5hTZHl6BbfZJi/9i6J9W6Mgpc816uPYiOqTTninJ+PiWL+m4zqO/Ej3aYyetQrU+B312aY
9e+6kAAT9PSR59o/5kHNA9nQ73UR0ywsBXCPhPsoNuS8d5kHbKWaW7xclKxjwp4LARo42bgJtpUN
gK8iOWuOwwUMmX9pjKb82bXV9Eiur782IT/bf00b4uawuHJX8MyjymYNXfXbOhevS+0/Nlrxcbck
ug9w0e7hBMQoRvlotk9Zt0R1DyfbQAiyiuO0301iwK53d75KEYdUc/eiJJm9Q1rqPFu7nHpZVHpO
8mzbRLrPjju+erpHt0UyVTzctNc0BAP3tUBcUsZArinnh5lZoQdihkk6D3r2pByW1hhfzBFZkwY+
EhAPsNjZI+tLMhe6q7fI6wTtuQBaQYIDC5nK2hkNmy3ls1JRXfhbFUE7rMiyfXNG4LDkckWM8YyT
mmJBznrWIj1uRQQMo9x2OWBJC0vAKiXavE3Gapf0ItsjwiUPvf7UOL0xGFiAFhx8T82RydIXqwxn
wwMR5acPHcPjvB4ZTq48v8UMO0rsCZO6YSk+DR1XQKPz57ImpJZNZxWgvAqRO62UC2KuZY/mJ+qC
5EzdUJyfQl8VT06J+tuqqR1ivzxoOd5KL+lW99ZLsoqASVBMAzmhxls29zwlE/swacNK0VbeM/2t
T1la31wRu09s3imonH788M3ZWvmZItC8LhK+5eotrix3Nc79RwNWdMWCwjmAHH0Rc9g8wgOi0Hfs
YDO6yLb7uY633D4HtwsJT7MSuJ05IwEvxv9teBNGQKZiF0wZE7Dj9N1oKBdDXbMqcvMHe46rzeBS
Y4/DmYMPzoILuNSrY+9keUAZLHbhmLqtx6QLn2LBxy7938pCTefn4aM/odTLpEst1AxISwUtultf
wnq2dmXAKr40wEvU/S1dwpPrNdUho7ZZpfeM4xzp3LFskdfmOiFENeNJ4ak+/GVn4obD4HNYXBW5
Zv1pd6AjqlzdiobZgPZfe45gWgr7oNhCH0pEXGbNesm0k4CbV73K2WqxVRCg4wT5rWDPdNYJYk8n
GZvIHocHLQZ3lxTgc0bGqFY0hAsy/1Ex707b4+xxQJJws3Aq4xXoVF3uk8Ga97FOntluCBTmzOEp
QrZx6/VkkOQC2oV7GISu3om3TXCjNDqaIdOhWovXhP08di06z97Qz71UaCuS7lKWXfCiXUgNcLwg
M5toVqGJoapErcU33L1O3TDth2DwjmGR0lN1c71XrnaRVcZIfrMfGPimn83oNCj53PA4FcsPQ1mI
ipuZ2Mn8Q0qHMZDfflS2ui1GW2/6BFO+X43lphhx+5JT8ILq5he57elq4Rm7QYj56WYFfDAcGtHE
arxLR38T5BMrPXyuS5sd0w6VvTUltzKr8WcDCnZ7IbAdeRd/nnR0nzxYjn6GRXTlE8rW2qv2kwaf
NLDvSV3vBNJtJq4FI5Pkcczg+ZrruKHCbsMrg9rvxryo1eIE3+bB/M2+ERFt0xwMy7mlpnb2VpG9
l8wBd/S/YpMNSrIN8+poci3i0sbyNic5W5dyCfZhlXJOZSxCbUP+aDum5n1fiBWl/qVznBuTahnV
bUEKb4vbHNDUyhXuD9fPeQnfSQ+LB1BStoB4NPA3JEPl2hyMU13pXVGmwyqlAjymo1n/LMva2vX8
Fe3l74PFzZmM/kPDrXou24kAXGbtMqBrHzpg5ZPDO1myaZ1a7TcpjW9z6N8SUGBT1uDPcKxpHbtC
4bSwXkx8vEPLDS2M8pG193e3pxYK3fzU2hN0GFvOKzVkJ3PqJ9TPBQBiWVkE4kzm1W2Ln4nDnZO5
AuK93XL1UCJW8i5rzmyGzDqc7gJR2pzAFUhytUN9Hm9mBPv8edivHf4MXfv8QAb+t1SWzwv+5kjm
4qXT5VvjpHs+RXdluPzDXN6mtn6n+D2Ekg6X3oNxoprwvyPj4BoJp7W0hypijMaOoxcbV7bPelTf
ypkxj+jkY54heW5adcoltENjRP+t1T4ucXmlxnCLY/ME0vqM5+yJ0HToD5376nRVT8BlWuHeqd5q
w2XSWl7zJf3mO6yv2gy0QDMfprj8dILpW54bOy9ElJXZ1bunyvzVgAlCXr6xTflgHtgWdIz0KrLp
ObVXSZ8/TAMZRCZjRr5x8okM1/mSUwt1GGWv3RMBPfi8rn53KVC7nNzXroJSmxQNsT1eE6HwZobG
RGlywR7oq5egfxg65DNglSl6PrVq9jOuMNDGbbMdy1DzrwxnG0KxdZu+ynT5xc3tnJwGBCVbKJjc
MTCnromZkAWPRamffa7c0GTXPGK02wa635tDfvUmKkrhqnjlToI+kJ0C9Rf7fBr7baqyG41hRke0
2FQswW12KvS9S9ls2Zhuqt4r3sPcGjGMlRgYeAQ5MyvGss+BtHrgpGYRcDnVOZap7gHxnt7R5m5b
C0Uvti+IBZO+SQ+/R9m5F0YITyNAJhmi5SudAjl/su7rcL14+BUm5nsNdAWU8ozoSJyidPbCfVOi
uBgdpb67k/oCxeHu6LAWnoqkRjtLwkimtK3YWqe12x9HHsVry54KSn3jhtCXqXoM0lbE8XV2y4fZ
0A+svM6JZDxlqzsqySC9xHfnb+M0qo1dDuS3GAV7MntnePERTV+OeJqDEIH/Po8HrINVkF7SRYeI
87zPYDBnjg5etorbeBMM46PpuqjUfdRXbgmnBb3CsQjHV6NJXhpcHKtQVg+egas/M4oXZ3ZiLoh6
X1aeWg957EZsXxmLjufEkJd2DC5tbJ+MRtjrtMxKRHn6q+94BKRD+ZzWxq502AMuOqBgkvowOv+L
uzNZjhzL0vOr0LTpbjOhCvOwUJuFD5zJYHCKyNzAQNIDgGOehzaZaaOH0FqrXminpXb5JnoSfXCG
pwgnKyZHd2ZXlVVWRgTj4uLi3nPP8P//6U+zoMCH8qgB13ZBX++ETk59It6X6tBqCVb0bC375bzp
MlLlcrioG9+YCWaA9kRKRAHMEKoMdd6WDI1oFcetANYEFMgHuU/aZUgF6UJU4psuazQuS9c8diUC
AsWna7LYy9rSNlvOVDinU6RjGlr5CfA+MRkUOiRdrlzLU2cwcsTrAkIFqQjZF0671n6qc8APctZH
D20kCRdgy6GdidYSVPkZSDyFBGjcXUt2Txrbqs6S3NKBOyUp/bJE68xLQuUoToV03uQIcq1F0mMg
wue8qbDsjOq2sEklhGElgCNEXErIhTn13fS9zW6FoKfri64walxOOp8uCk9I70HKFre6nRRXXSja
V40gJcs0j9FisHUgFJIUVAp+VtXM2tIIvDNX5LLEch6VJESJy+tD30JVCzCWnWQPml6pc4V637ni
WRbgd0WdUXLto4VR5/l5l3vXALsH4iYMxLXZHde9aR/j8hHmi5/i1n4shEQ/yTTtrs8AnILGymYI
vD4FkQsVMSfhFOjNL30A8qP39KugFTsYANU9sIaPvqXDMMKBmD0fmTT1ka6IniI3lZZSlb1PdZwR
UYVtQ0HePZKEFqJJ0ZIK7ORfQ1cSOK28vl6WxzQcBg3vKyciRc6lrsgrK5DW81qWiLC98Eyoe+y3
CexKBCmCjFv2EaYDTp+BqIxr0scbwQx4A3cqMfwhkMNlFvTxkkoh6EgJj72S2zUSIwPEhbxYYQNA
tg2FKEK4iPuwOez1miC0BhsTWtJJ5PGlAgPjqKzpokVGB5Qe/lyOctSiEukoFhvaQ+XZl6rauDSL
99EUMTMUeqQyvYDI3bAwXT4rNI81k05TM/MuBdJgC8XNyXCjjg8qM4gDqG1azt0AGA/Wl0ufZSnN
3mdNTHc/jUZyTRgK6wVzC4PDvM8K8q1ulsx1HW2VuVRKcnSk1X4UL/MCnPJMyodCkk5YDuMMLdvT
QjOkuStloL6GDLYnFUSsARpGcgqzBm6bZuvJss9ywHshdY9SV66ylIoVBuekjo3D1MMBV2q7P7Ri
M7PoSadFh0qKDySRUaElD2JABISLSuho4d2cUn78WAv6Q5RWbFcjyQa+7Z2cFWwr60Ygex66d+Qf
3kOQDS87QLaLqrOyY2x8AERTPW6Hrvc9LTTncKKT4WUCL5/JMGupi9GwpBdkMLjZSYmADmTsXzQa
V5IKJ92khQjCwcMOfUObGVCGoh6UmmW3AL4HwTrrNleIU4Je/kVo6nuriS9qnaBCJ0wiYdFV9rxj
vUrgUO5H26s/1U1PGEfqvY1M8VDqrTtDKW5gnM2MtOoWpN7J3lrLNuZ0eriTbvFr5NUiZa5YXdqN
ES9KZLLXqtnNMzu5B6yyLOv4pFvbF1UtPraKfJ230nmq2DIpBuTwrK5056FSX8bgiyyjXzSqQt+5
nAZeSXAdRkW+DErQlcz4M2DZS3HtFUehXX8IIHfMYx3xzD5qQx4ZLjNLOXZ788zOAadpa7yzIKgd
JeqxRjXyVmBm7Uyh4EarKy2trxTv10jJvDm5mVMhtpamgHq8Yn+k3nxrF6sG7p5AzOTR5F3NH911
ya1lyd1c8L3jxFA/NYl3nRgZRbeBbZlFZy7J00IuTgkoj6s2/1Xq+2VS9Mu0h+tflBRdTdrmrBFR
LsuLQIc7bnjvWzID7JoTQpYjLfV/NfoC5T6wJCdhaxyX2sAHbU88CZENw0O9yTNu+hbcUyEnZ6Xd
xYcZ8Cuixx5Yhr9ehbb7OdWiz0LWX9kQBPHHPwZ+eCal7pDGVu5dMQRXatDod+6qeO29AGjFCKTm
nF4lgHc1nD1Vbu7WUfcB/6ucyR4agl53ZkXhQs3IcopGkuiH60anrZ1K1nceiD3MfgRSpLIjvRbV
9S+ZrBMQVFVGs4rUvsFGUZ0OGj+YQ9Y+DdKcynwJvNpX0mihrgXS/NB3FrFgVOEyFEr9cxHK7p3l
5u5h0EOfy+Vy6CktRs2JDbG012hbL3fxnez3PXhZCZgc5d68AhfRiEa6UKJ1vYgR3UGekfYBtQ5F
bojefZMO67ZtPNpuk90kMQlSWgDq9lxBhICEkwRpru61JbwBXneNZqxOo+IyrwF8a5oBC9WEG47q
NQmZEBrYkaKKv5IozTmN3jEto7r3vaFgIlJoZvh0j0VoWO9NJf3Uq1RzRFp5lh7Sj1yjBdA0+Fti
WS1dTxWvfVfWFkqnn/fADEBBLDuqPqUK6VBJoR/6mU4vYC/i5EFQEgPgzwo8RTn1zUWsA0y3CmBq
rZYml14q6bgi1hHQ6COx7eulIfcQum3tMSdYuqxd9dawvQ+2gROX948kMbWllGTCslc9gzd2SfwN
4Y9iuE8VMPaFUBjuSedBC1i790annoQWhMhUO21S6OVaMphJMXJihA76oDiTWzE8CrFPM7D0Phzy
vF9YofWIbwIBpPBJFonmkxsK9sMa8Qjy9nJ2mGYKhMIsE3ygdHqEdrgSk+sziw9q2DEFt4zPmsA7
DkUhWFCoOof8ABkVPLSQgLBd23pw7JUwTBKCwXm1Nj8JgnDX6+l7sTPoLypT5YuqluIjXUIhkUos
lrE0BjYs/K9iljZBvtBkIoze+oCXsKCyUqEoptxEoQViuq0XrhB/dOPikeaEuGsJpUHjfNDIQCl5
jdQpZ1Ytr6qkkpdGaAiHBa3CoYzTBkeHQOCuIdmZGqVO/FDovLA8FLczUESIuNLV/LQXGui28aFU
2u0S1jq+V2/1h0VWnXSmEsHobE7XXZad5AkJ8rWNcka9RmlL+RjFAEULwRIP/cK96pWqvhC69S+5
X94lA0u5LEzo+AN52avQGEy18hqtiUMr9BJUlj3U7OKAkyKqh3kaGEuaddFYZ6BII/VPZ7E6OxOl
6lO/7tlqDJMgzoDehCmF+bxRI/iW6FKcrUvhECF8fQZs1b5BzR4KL5KmgGkq5HjDq3UoHTaBboPq
UdsnsRI+dkXFjCH04gVW+qyzFYPY0PeOWI18DZN5/alVxZWXK+WNSoPJuREXGGX6Q1KSBx3Stfj2
aHrMRZpiaGugzUokWPMu6K98z1WuZTgAJU05NW4bytfzHMz+vM19a1a66T3I83OtH7yQAr87Me8R
X64okxGuBlZAFT3jZszIYFBz6qoF6c6TMPFkwF500IRfftL5eCoV+qxGI38IBo6/D2HwqCpRZyob
ej7PwRYNeHca8xHcFx4iGFWd0pYOuUVVPgKNSYt5j3dyz/j2vXXopwaIZlPKC+O94mUQWZrOdW10
lKSuQz/JcMmu0jlQOwu9IdslVkG1UEC8d/MgiHL5vRxC87/o9IRHxX0La0Zwad2cZpXo37YyCcpl
G8A+OaXabxlLSYtpgYmQjMKhUaiRB9ChvAXuUOcYstElyzKRUn0p6URNS9pmo1JSdXq17E0Xwds6
EKJVXeHbCFmK+c5KBj33NaMrloaGcwfRJuBAFhZuBmHUer3S/XYd38ctpxxuN9iiRSn5VbWKwoJL
XwIRdtxJap9/zEm3hhQE70mOsvpuVQ7/dEuAl0iRBB35Zw2/Kc4kQTluIwvJHHJ/T2qlyFRx1njm
SUH5166TKDpHwqTOTykMDQx21BZ+cfOYebV63TMoWPeHTCrX3WMj17X52AI+ufdo5OsvVU4C00Lr
+bh3cVKv60ZK1IXcR8GFAmO/o31VmBy1UC26C7GyQnVh4q7HR3rjKtkSRLAySP5kQDZM4iXEkPMw
EBHVrMsj2Taq/LCuPHN9zO2Jkl3ai419GOR6Z1zRw8CyzoJeNKtf8Pr8ZF6A70xoAYHpnDWW2Qif
1oWfijNoQ8SuXlDqIskGjyScUPSJgvdMTXjhg7BfquDGAhAbqY13hq4b7O0QSD9ietKtatiWv4Tg
IfUoksdCSRvmovIvUh0V8xOrgs1MrthPoidyMl575JGbAWW01itcXK+pUoVsbBDX9iml9QDeb9hk
+XsN3lR0Uwi6jnNFvbj9kERUpk8LFdT9AhkcWT11VduXL5B8KSRyIxQ87HRNYiTIFYEeMJ3YastW
aupHslhxg8tlpuKFVxt49aIYrMlbi4EsXkt6p30q3bzplkpWgVhAqs4asH1CGAOmWzeHpqvnFEQ9
hFvlPJPkRTVgR0/FqvBy8DBhZxPiVWmCgKZaI9U0k4k15PcSiPb6Wg97XUWs0+fLUC4G7FqlZmKc
G4RzJz1o3HzOUkKLFtqUDmACCDiTGle4Ft77Mb77eSAbOmPlRneWiHEvn2iCnhiXvR5yiWDWAUdb
UoLGCBpqwEfFuiC5KnigAWZ+YmM+gBF6N2rQk4YRAz29i3PX0yiZhX1ykYmpebYG3/MkdGnFvam5
yTGFheYcxP7FWqYAiTaCAOqkFuryQ5QiTz9P2jilnqh15V0vJCruQgCgjVQfHSxLt+ihYpC7Pq3T
qIYYZ7vrQ2SaQsqgQ9kSARYuxZDM86z1Smqz4CPQDTQ0d+3X7EUpegAxIj34ay6WmVJv4Jj4VsgT
KaWm3qdaTZNNIjXaicsBLGzINnWYA9Vnda4iTNmQhkw/K3HRx0exD8573ogtULU1gF7lxCx0+aOg
wWSY0dwTjofXtAB13MKsEOE0LQL4NT2TQPatkXg4Tk0fZkOlC+21pnu3gd8Czm3lRuiamWw3cnoa
61Hz2eW5wWVM2oR0mxcSt+Rqgoh55FGugp2p3hbkO2iuWQRauZTTTughR/goZZDG9B6NNjP1Wbzm
ZqliyXSiIEyv2toqrjRVIKvjyWuqcuSwyDG1bndnrFuOslUEpfy+XTOdOYWu8ERbN6a+WK/V8jGR
ZTDneVuF8kUN1O9YRYxLm/e0+YUAp0XlKW5DQEWmEDGeYusGp5WX09ESQWkAXDjPAo0HRIv6q+rL
rC8AEkynBK4KnsMG9a77gPG7SAKnUMQ2tY98ALV3dlshDt9kl3CbMZGUVu7KsoD1osiFvixowZUd
+x2ijnMrbX2wtmYp3CLgBTp5rSjKsa1E3nlJ0vcqEaFAqYQJyMADQsgOSyOSbuXOqmomS9f5hSSE
J4XddDeVl0hXpDRImKcZ2cp5LsbRwkTF3z1JJIWjWZMFVMlUkWY70qsYy5YhXf0eYFbyCbAtJoTM
Em3rrV4tEKMRe69c9I2LfSSOstN5FHXKCvaJ4i2UHJ5g6QcSIg52J1ikKIBzVz7lPPI+cX6Yinpy
nvsIxdErvUtOIkmvP+m1CYxd0iTuobwluZwkCRduYvKdWoQXfs31ZB3NdTUyE6IRTWtmsPKKC7pa
iQ/gnPD+UyEhh6F67nvwNfw1FSsB26UV6R0f4x/Ty9Cuxc8RuOO55UMtn9vIXHDjr31Tnbk9Oc0l
5qVF7zSGPjbroFWuB/5frS9TdMDWp6IZCUBIOA0I1RWCE/br+pdi3QLlNZv2CqqzaS7w9MN7SoZh
t2ykArSnKAAXpc7rqpdBpWPDJbFV7UVaJOZnsUjLy9qCMoYDnIKJKrg4FalDDKZBMfOXOmnTWyBQ
1YWPpNpDjla0O4ehwF6K5BCyqu8W+k0R6wA+AQBC41M707F7X/0Ewo6fjWU8iCuTeMtboHseUHmx
Be/aytMEMEJhhLe2V5yrZViUS2JxvPWibG/pK+59soqMbJdIxyGQJoEXxk4hyvGHVhDFBw0hnvOw
rqIHX5cy0nYatG0hkAinyj4l+xNW9GkpOSXEE6myANkkJrMgpW9AUeX6Zz9NcaQ6Ea8EBrJ8SBYu
vAea6sFD0jyXL9MDzaGVuKgsGqnVbqowK4RjlVLLJVkYpDWalIb3ouI118S7t2WoyRgr1LTwPrVu
fdvldryqanqSIlu41MnE0cWkvsbtd69kbqMPJnXD4Gxt5IDDW9+Cxu1ZEHFzPZ9nVEZBmAxMXSPz
rjIvqc4V5HKRHzHWBkAqAbFMP6Q7TeNJ3qPvWja4EbVI7vzQJ8DswfYgpKcHEIBrGLai1OcfgEmY
T7y2+0FVbABGpZsI51paiHd5ZfiPCYgTAVpdZZmHNWVhynxkpdUF/N7qxDdJm+MNCP6hh6xqC5xQ
ZGuvQ5UrTVYGTm6Yd3oEiqXPL9eEFegwgoNuj0LSGxyoDWmiN6sabSoFOSxViqQrWe/Zl3h77Hup
7WIdgGhE420zpOTQFZYrnwplrH2mQC+8R2tqTVJfrEl/b/4eui8UbyGEZLRbWfdnoLusXyu/lB7F
HkragvRceu15Feo2eqnkJFHAHJ0EgojN8NsICxPGCtvYBiV6pNgKcJvCANBfrNHfmiXc0GCONH5M
HM5T6MYJeEy5005kkep+U9QkD8E7grvKCGZcG5m1pVe4iO745ApAvSeSBhRlvQ4ehp4+C01aa2di
pmN1azW0UL0mMXYaZ4KJ1wpi67HtaqU4LCstjOcRnIEV4YV9kcA8Rle5ReAOAUEUjrJqjttAKdDo
STnOWjEwYeUI7RCI4zNn5Enj9VFkyTWyOJBzY4SQlfChiYneF9QV4BV1dmEcSglc9KVF0vszQGVZ
R6tN0u8bDjKmTAqz5iiWDDWdEyh47U0hGzIlPCXOwZNmcESsRqzlp3KzWGXZe/092ZTwngOsAUYk
FEH/PCxbkq82pKy4lyruTvxnPTdjSIohK1JKJLf4V9O+ACsuLMTG9OexZbVXueh3yOeBi4aFwNyQ
GQiiBF5ZtHZj6043XfcIlrl6IycUTtuq1e49XcG5jPC6xNmaiO6TSg9JiI2qCXJJL70PXtH2lyCs
5A9Nr7sIuJfxgFiHPep/0MHJ0vVEEzMVPUAXFynvPO+DUVmScqqUUX9YZXn6KaRmdO9ZBrQCP7/L
E1DKCF4GT1KfoW0Gq/iBDK9+QQ0Aj90XwazCGstl/rYOVTeDTx8exmgqkCsTa7ZL3IWcH3Sf+PEk
oSI4Q02vupaiLj9Nc9W/pMr5KKH8Uc1FF+3gpVujunGfyGjULCFt8EHDKOAeCfJSVo9FyxPy5fPt
3/gVWGsomRwtH4D7IlW79qqvPC+dm3bODq/Js9RnqssunVktSllLY8N7s4ar5iIuhEI5jNgp+QzF
AdLMmwHIhHMiEti5QA7WSdFe6ZmLy6VYQ+SmV0ienTZywu+obcvBDwKLfQlxXqKbNULAQjkHlyU+
BMNeAWUPxVETxe4QpZ21fKHTyiG4KDuztQ97GnWeaVVp6VBlahYosDMGgfbJBdWUXRscK3mYWUsU
RDRgGX1FZCyXTR0cp17Lzz9bAYoytn5qoiTgEiAFGc2RczWA77kxYNAMjE4jE1X75twuGxBzlafa
pEhCX+ZhQGQBxCQJj9QNLegbDh0lHDoCxFWiisdgOMHTg1cQSkBoDZm14LTXAmKJGngdLa5IdHUq
zZcDsvtzc+MQFhgf8S4q+wDtvUpVoivwadZ6XlYgEufwY+Xg0NUMlVYCnl7mNM0a8JANB5XOjDHG
q+s5FyCdw+BeiHz0Jcn96hRzQfewq8Fprqyc+xRZKUlGIaQudQMZNxypWZfZvTiPUfQS577u8yU7
Efm087RrpfVxFfLsWS4EsbcQhCT/yB7SSWwmreYu27CtyEzZOSgURSeVNJdVy70pi9zGmSlL9zT1
aWMxk/RChGftB7A5MllGza/QwEXP+j7WhCNP8uGizwAGyuWdRgRiLnGLIBFWmQ5SyhAG931t1OH9
8zfMScQXiHa5QXVcxwF6+Bk/TT8i2EmPVClr5YhMEDVhUSmQtPG1sMKqmKU5Fz1RBMRStRCDQnqJ
mYdrBXGoRoS//oF4wTaO9NYXISc0UfRIezeyVInXdSiY9h0pV60pxVs3ztXspgWdY58S2bP91Lyl
DgMoKrgvFIst75N5iReREdightaN/B6chR0SJ3oIc5BcDAsqhAE8fqtqY+u4aCXlV7x881OQ2cu1
KYCh8qHXDGhewXWvhZS91yCc5fpyyxUSXtaNCtFDIewhFTGzusi9dtdUsWGalaCVys9ybv0CfRCL
qGlc1oel2H7c0PamFsP+Pi0rRKYvnWhV7ApeDbN53DYa+rHOQl9eZPFWayFGeuYWD396lfhxeZss
d5sTfdcPfX2g7+tVpEDo/V0B6vcZbdokfW2A0Cn9snqiC9LQv5koi/+IDBUmsbv9A035i4z/jCa1
vvm/4c951Iu1+Vtv//UXe92+6fU4X5v7arPYQ5/IQX1+r5dX9L9o8GQNQNko1g//GS2BJCp/MTQq
Uhak0j/Xq8sqmuj7vbv1F01UMPuK8fx5eceXn9+yEGGnNgUt/3lpnh/4XZ//O37o9xMyJ1B72hwg
f1W86O/1zR/Y7rLXA3zZPcMWMVVk5Ol0DhlaMkRZoiHx71ptm794Sy+w50c976vh1//8+LI12GbH
v/jD7Ql4+de/vPDrqfx+Xl7/0fgc/Pifv3jLoQ/XaDl+4q0wai9ecrQCz6b1xZ/+4BI828vRG25n
e+yvcid/9Lrl5lR/eafBnv+X//QudFf5uHsAe/D/T+NVC7ffz8NXR43dJBy1JODQ7zvoLCmLxhl3
sZWmGHcV+6PedEMzj70nS5vZ+MnfDjQcE2WCYeee8/RyzKET0r5TvV6l1UPoPx4knw9Kb3WAKpab
bIfdXAFYrX0fslhFyWPOjfh48O3nTbAD5+zunCh7O/PNe0ywWVBGSfKkeDmshlrCvsszZ4DcCQ/e
fc79Ryf+fY22Iw/T17iJ936Ok64O7lf502o71mZkpCv2HXmx9h/QcR/t+KFp3r7jLt0uLbfDDJMd
mtLtPWhWOWWC3QsPjio/Xo1M1dCJcu8HUMXPx8MaExxVhNJ8emOMpmtMcDpvOfZHDlnX0cgmKiv7
LsSR8zA+hOYEn+/I27kGhr4xe8/01UagXLL/sPPf/ne5Onj6h5M68fPRqSOPs//wZ6u4G3009Gb3
H/Xcf9j1CsA+TDDuqkCZdnS5IO47wbj+w84q0LF57x1x4Tw5rlM8Ovl2rMH+SOoEC3zhdElZjrfD
oKqz7ya+cEKn8bfjbKarTbC+DLsz6ASn+IKL9PFxvBmG/oX7r0GF9fWr0SVNM92pRnbisZmUprjm
LpJ+sL+Ism+nufl4+gTb+NLHxR+NOsWVsRl1ZyGG/qP7fr3n+1iY+UXhVNvhNmthTbCRr3/714o0
48gtJAW/fc4Q0v1cxHNNZPI0MsRkU/cf9mbVPXqrMFyNNrMsTjDjG7w174vDuZ3osM6yOMEZvFnF
K9cJR+MODTb33R03hLK5c3C+SuLRQZGlCYznTRJh58YfcRCx23vS1ZMz2nGkSPYf9TYZR2nykKbc
e6q//c/kgA7yv/3rAfv54Cr/7X/Fj346XutBvXHfB9FLyC921lqZ4MDcOnG/a6BlZYLlvnNfHXB1
gg2NDnXgx87BoVOMbkJ5yLvuu8ikePwdn56Oi/uPuyQPU1IY2o60MRtTXLC/vopBZH2CzfarHz04
D814F+sTLMSzDb15db6NCazGzM8PbnHmRkZUUyYY+d1Dtxp9O0MeNFkHfVbDQhlAEr8dT72VjP33
ycOCNjalv8NM7JyYduxBTGG2jmhzG4eYrpdndSi17GtbLlYt8KLtOM/O6gR788ah2HdwNVzzq80V
dDH4xNRMXj4JBePtL3/eY7uL/XL1dHBTOuWOdzWUffZdnt8TeqQhyehtB9xYSkM0v3ZVFy+KTl9L
ss+d3H94WI1dC3IWFGPMr91Mz+P/cQcY9BJaxtvixKZi8ROllJfz//LXX/7Wcih1bItdo2dt/2T7
m19b4pnj5WzIl19PmiDyndPEdByeThH3Hjm9w3bO/XQ036GkvO9uPsl3dtkUbvFJkTur0e0mTbG4
zDXbvvHGLMnS9pc/byxOk3zHh5fkCWwQSm2OX26nt5ntFBf8+erBiccmU5riMnkPWXA02Sl8qA9A
PMbpCWuCI3bjVE/+wbvc2fV/xQn86puO0sHLhZDlCQ7ZlwtpmPPBMvIplu3cS4Nc/74n+eOqKA9m
Thxsh9rcSFOUln5ZRavR7pD1CQ7eZXLApvuH4mDXh9GmsGtHVKnjg5vq4YlejNzTo6OoyigkbJfp
500Hke7DwUkxzJ+b9/n7bU66yDVoWBOs0buH6uCiKkY7UnoefYJt+S/Xy5vl9f1y8V8Phs2zylmw
3f0PGF5UiU0k2ZR1SHD0+dm+6t9auLcu63+fAIIeDQjcb6//r/kf+BAxH+wVOGUM40ge8cG+8TN/
CqjHpra8/S7DFhwgLTsW5csrf6cL+i7Gdj9S1B/vPRoi7DnubmrojarWj810SXePcRpLggT26vD9
2KCXST6kUN9w8Tcx6n5LW2GRXqUjCR32XNovad/Xc1ZwEV65ND+2Hu+HkzC+GXXFNFVTNlUNDBzd
K/TXl/uPPeMKd8FNdp+iq5pGLy3+p5sGIDTtay7E9wZY7BlnZyPqJspIsmnJKmkSydSVr7oT3/ug
mRMOwJjXoejQSBV7Cl+B9wNgh8ri7sGqAI501yuXosb3Pu6CKmyalCQHR8cWI65ZwLo1XZQMQ0EM
+dXx+JmHOUhRrB62096YHQW+I/9Fu8QyLBoNiVM86Pdw+OByBYwpf3XhvgVT3Dmir97vj7ul+O7W
d11SL+b8H+ESevPGoIfOdoP8+fyF54vie/yF/2CfIiRKHJuAb36FZ5Tp11Im7+KnhBLd9nMO532C
YuW74TYcz1WaIBqarULXr6KXk50iW4BmLQu7SV8er/J+5SY1NZ7RU75mx7/T+WLyzk4aaQrsz4ze
fmQWR9NVJpjuYhVHTj6KO6cIEE9ylmGc3p4CNLEsyl0nY+iKtcJZKbu/ZaO+fTrm/erRG6/tFKAJ
qOW7izC0I9t3todOnqzeil2/6hl85/Y9JKf4uNpOcmMnJjjRR/4DXvNORsma4MsdVUS+xap7OWHr
Vfj04gb4zmU4WuUkOMbDTrEO1H3GqzsFyoUuwBR+R6aBYuF2SX7+WBxXMTZntAjSFDCUk8dXxkGa
AoZyUjrheLbSBKtwusp3NhjSSvsv7ikpLvCG4+ScNLTo3Nc+nDtlvbMbpsBEnPulV+26JtLrYP3H
D9tNmNROsDvlCdb43Meul6uY/NhOuWgKHMd51a4i0PW5u/1mg7mU1AlM/AV9OliT0bhDA9N9t8ZF
Ejs75WFtgiMCELUcT3YKfMjfCBilKWAc5IgaZ2wrpriaabq74/VIU6SSr8hoVTvAPWkKuMA12Lqd
YAPi6/77bDjRq92BpQk28M3GauZ+PMI4yFNEHTfpTk0Z2uQEK1E7BHT503akwUTI8hRL3KyexpeH
PEWQdNP4Zf+cphlPeQJzfBcMZfuRc0nGbvuYn/dTvpTozvzYfUrGYePrVPqPX0/3Az+OfTcnxthO
dvMZJ6EGJDEX1MrNxxt6iqjmZpXvllmnYDtRNFsNpMSLnaqzNknt/Tl5f+E8rp52Iz0JFNwEl9UZ
bYLr0WpbFnSX1xn8H98pv/33wfy/FZrBNYdRTnd3uo1SI1XUbz/uj0tyvlUd+DtMtD0XW6ibOlEy
9l4mMM8zAkgAqCN7McGw9M6G6hq/tcWUCYafJ49JcfCPZ6sV3ZTcf3rrMVNQuDaHfChZXwwpLXDW
bxTip3B3aT8XvDn2BGbkkL4NL7+uMcWYXOkDwGSLf9yYWf8xh1axU/H6KpTwO3Mch/kqfvQO8Fm7
1+NP4Kt9GX9T2hw+9mAafy9NH5zzS0pjzxHNJs80Qeh7VDmj+/91WfPHjfrxCvftyy56xr4+Lgij
wu3vjV6CqsT2nX7enznzgZDidGxH2oSVU9A7aMoCoiZyii+vM37ABDO/XDUHcyd84+6ewqGhz/bI
eZSmcGfunRjWeTVaCmOCVN+lg9bEaNQpzuywwL+uoJOOc+v4FttH/fy2u/LLR8fnoL5hjSmqT/AA
J60c6sDNG/R+dIimeAASoNthNqfG0ra//Pl14ZIqPCcM31yX15iaH7cwz+j641W4ip3/fPCueCRj
BXBgY2xuhxNL8PHkHNBZwBs7FAC2904J3SYB2djRqslTuBK36JWMZ6tMMduKeHpnshPszI98Xr/Y
LPgh8n27VcEJnvDKyZSnQDHSDCJNVzT73h7a7X4YNr8G4sYw0IDSCHBEsDhTZLhG/IyDCxIx+cH7
qgw7/MW3DggP5ckiOETTNC3gRt/W8fjjAh95wwHZN9R5Of/B6qCx9fK3lkOxcn8OBB56v3r5uafA
Ic8TjM3B9Q5ycBJyYkicFdYOMISXkzYm8DNx+soVHOGRtZnCLh8n8dMANns5YQ7S9pc/f6NcssC5
41ajGUtfpR99p09/RTQVjYf9djn0rd35lT07oXqbPCBI9z1vY9zvnwPT66KFs7m4t5tlMMgT+Gjv
yM0+OP56nHubwMl5l8MTGJfgJsh+Q2lwQ+dpVXgv12GK8ulFR4esMUNFnmLCXoW39XKyU9Df6Ycc
j7m9ygRzRUztIXkaf7MpCr03uT9E58HIjEyRSAfUP/aspqjCYqTdg7PhHzfvrl9+OHpubH/585b6
BNzcq+SINIXfzcjjTydNIZZx6qTj7StNwYE663K364c4ZLuizymJCTKOz/l+eueOZdkQYd4+6uc/
3jOo/o2xJ9gYZ9A6aQvyakkmONfnzljJkJLB/mtBRcVJXh0RbYJVBlOArOjOXp7CZQRV8OTXY7ad
pE9w1zGw0+0kVKUpBAwvV+lYXUeaIit8ha8IYuqt6EoyJ9gaV2BvXm3kKcB5V+gbE59S8h250F8n
Fnyno3tDvOmkmI3t0RgskixNsDtuPcffza/JU/gWt87af73SiHxsX+HnLd2t46N0tR1nsxRTeBi3
yOAMbuHu7pCnsEh3/cPqjeWYAj51769K4qDRekxh6t4Dd0/qg5OS1G568NcDWjrSP7T6cjJfPk7S
ZHGCq+DLA8/ISBUeyjN/Pdj+q//WQw11CtzVTUoNKuzesjfwnqbwfS78pydABEunKF8u2rMExd/O
aGJFvkvn+suq3Xh+AJ8qZtV+/9fn1PbLh0LogVZlbX/r58/g5lZx+EC5H/7f//Y/isDpnIOjvEM+
hhkco7gaOduvNrKHJJ10ZQq9zVsfFWThfKADb19nMAWGbFmKOEHwiXxc4ATb7V78deE79BMteasP
qGo7Y0yFodHMaIKHLpLgKWEBb52AMNIfJzesIbn47UTqH5fg+F34Zd8kx8tXGPbov0lS8V1ePYyi
vgncQyq+PpmuTW595uQPu6CI7U79+YP3LnYrPxyn/6ZwBIbZkq8cndUpAEiDrDMSNuTpRkNPEajN
nQ5A51uWe4prdb6zO6bQsF0kEZJ1Y6b6FJfYdty3RduniCLQ8NqVBpsC60s2+wllrWpMi3/NAf/x
MuMxojZjTMEUl8Ip+3jn+0lTlCKoug5ihrvSu1PI+hOxlsWgWDryPqSvsri/0/W4go9UJkMFZXQb
ylPIojyXic98WshurOnlqvbHFmQKl/P5KefV4ziilyexfAC3/SfnaTP92+QByYCt+d/ELFOwX4aY
5Xl95uxL0GxvoBnkKRiZzwt170OXQxtvADcNbTqercKrkHcK1Byd3kq/8A7u/dz13zTy6L1s1/Pn
r9O7m68+YYKC3Qz41I7qPh0v95/5nGIdWa7tQJstNYULeuOMvSJ5CnwQCYzyYAmBGqBXNT7GU3BP
n3cnLkzp/fav4SrqXq6KNgXbbvMCFw5PGNMQUCydIpf2/ALPt8DBPz7TUv/p5UsowBu+WYt96TZv
C+//TqXNjSjMvm7/n7C2OXD+dxVwpqD2UAn4TLvyN/IaOtQC1DMtXQeob4Jn+Xa3kj/uuz8L9vwd
fvfc5Z7bKeBNkQyaUTzY4atOIeI4yx3ado8MxhRXDCntUXJlirzNfAD171B1pkhXLh+JJcZ4G/2b
FvPbaglfcN20hNjp9zMFMfPQCYMh+/6W22ZMkKU7qgAOjHMcX9U5+k6//4asHxnn0daQptBjGIo/
pE9G17dkTlDmuFrtwpMnyFff5dXuZOUpTsg9FLkewenRh0N5a3u8/5a3+8ddA/ob2mf7Xgov3+bb
OcCXP711fV40GR1N5of+/AVn4y3htdHAX6b5FTfmlTrWy3l/+y2fzdX8ZSfV7QS+podE52SCqNF2
mqKUel0VO3VleYocy+1v/4d+FN3IuiCr9+fd/W8p5G0/y+Zb/Zvvi5e76Id297fQjS92/1vSfH+H
b/mGLuCf7C2/8bG/1EoeQ5hc//z/AAAA//8=</cx:binary>
              </cx:geoCache>
            </cx:geography>
          </cx:layoutPr>
        </cx:series>
      </cx:plotAreaRegion>
    </cx:plotArea>
    <cx:legend pos="t"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_xlchart.v1.11</cx:f>
      </cx:strDim>
      <cx:numDim type="val">
        <cx:f>_xlchart.v1.13</cx:f>
      </cx:numDim>
    </cx:data>
  </cx:chartData>
  <cx:chart>
    <cx:plotArea>
      <cx:plotAreaRegion>
        <cx:series layoutId="clusteredColumn" uniqueId="{5FDDFFAD-1EEA-48B4-BA42-25CC5C39246F}">
          <cx:tx>
            <cx:txData>
              <cx:f>_xlchart.v1.12</cx:f>
              <cx:v>Distribution of Salaries</cx:v>
            </cx:txData>
          </cx:tx>
          <cx:spPr>
            <a:solidFill>
              <a:schemeClr val="accent4">
                <a:lumMod val="60000"/>
                <a:lumOff val="40000"/>
              </a:schemeClr>
            </a:solidFill>
          </cx:spPr>
          <cx:dataId val="0"/>
          <cx:layoutPr>
            <cx:aggregation/>
          </cx:layoutPr>
          <cx:axisId val="1"/>
        </cx:series>
        <cx:series layoutId="paretoLine" ownerIdx="0" uniqueId="{E93A0250-4156-4E39-9834-26CA1FE0AFB1}">
          <cx:spPr>
            <a:ln>
              <a:solidFill>
                <a:schemeClr val="accent4">
                  <a:lumMod val="50000"/>
                </a:schemeClr>
              </a:solidFill>
            </a:ln>
          </cx:spPr>
          <cx:axisId val="2"/>
        </cx:series>
      </cx:plotAreaRegion>
      <cx:axis id="0">
        <cx:catScaling gapWidth="0"/>
        <cx:title>
          <cx:tx>
            <cx:txData>
              <cx:v>Deparments</cx:v>
            </cx:txData>
          </cx:tx>
          <cx:txPr>
            <a:bodyPr spcFirstLastPara="1" vertOverflow="ellipsis" horzOverflow="overflow" wrap="square" lIns="0" tIns="0" rIns="0" bIns="0" anchor="ctr" anchorCtr="1"/>
            <a:lstStyle/>
            <a:p>
              <a:pPr algn="ctr" rtl="0">
                <a:defRPr/>
              </a:pPr>
              <a:r>
                <a:rPr lang="en-US" sz="900" b="0" i="0" u="none" strike="noStrike" baseline="0">
                  <a:solidFill>
                    <a:srgbClr val="000000">
                      <a:lumMod val="65000"/>
                      <a:lumOff val="35000"/>
                    </a:srgbClr>
                  </a:solidFill>
                  <a:latin typeface="Calibri" panose="020F0502020204030204"/>
                </a:rPr>
                <a:t>Deparments</a:t>
              </a:r>
            </a:p>
          </cx:txPr>
        </cx:title>
        <cx:tickLabels/>
      </cx:axis>
      <cx:axis id="1">
        <cx:valScaling/>
        <cx:title>
          <cx:tx>
            <cx:txData>
              <cx:v>Salaries</cx:v>
            </cx:txData>
          </cx:tx>
          <cx:txPr>
            <a:bodyPr spcFirstLastPara="1" vertOverflow="ellipsis" horzOverflow="overflow" wrap="square" lIns="0" tIns="0" rIns="0" bIns="0" anchor="ctr" anchorCtr="1"/>
            <a:lstStyle/>
            <a:p>
              <a:pPr algn="ctr" rtl="0">
                <a:defRPr/>
              </a:pPr>
              <a:r>
                <a:rPr lang="en-US" sz="900" b="0" i="0" u="none" strike="noStrike" baseline="0">
                  <a:solidFill>
                    <a:srgbClr val="000000">
                      <a:lumMod val="65000"/>
                      <a:lumOff val="35000"/>
                    </a:srgbClr>
                  </a:solidFill>
                  <a:latin typeface="Calibri" panose="020F0502020204030204"/>
                </a:rPr>
                <a:t>Salaries</a:t>
              </a:r>
            </a:p>
          </cx:txPr>
        </cx:title>
        <cx:majorGridlines/>
        <cx:tickLabels/>
      </cx:axis>
      <cx:axis id="2" hidden="1">
        <cx:valScaling max="1" min="0"/>
        <cx:title/>
        <cx:units unit="percentage"/>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0" Type="http://schemas.microsoft.com/office/2014/relationships/chartEx" Target="../charts/chartEx2.xml"/><Relationship Id="rId4" Type="http://schemas.microsoft.com/office/2014/relationships/chartEx" Target="../charts/chartEx1.xml"/><Relationship Id="rId9" Type="http://schemas.openxmlformats.org/officeDocument/2006/relationships/chart" Target="../charts/chart8.xml"/></Relationships>
</file>

<file path=xl/drawings/_rels/drawing2.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chart" Target="../charts/chart10.xml"/><Relationship Id="rId4" Type="http://schemas.microsoft.com/office/2014/relationships/chartEx" Target="../charts/chartEx3.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5.xml"/><Relationship Id="rId2" Type="http://schemas.openxmlformats.org/officeDocument/2006/relationships/chart" Target="../charts/chart14.xml"/><Relationship Id="rId1" Type="http://schemas.openxmlformats.org/officeDocument/2006/relationships/chart" Target="../charts/chart1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8.xml"/><Relationship Id="rId2" Type="http://schemas.openxmlformats.org/officeDocument/2006/relationships/chart" Target="../charts/chart17.xml"/><Relationship Id="rId1" Type="http://schemas.openxmlformats.org/officeDocument/2006/relationships/chart" Target="../charts/chart16.xml"/></Relationships>
</file>

<file path=xl/drawings/_rels/drawing5.xml.rels><?xml version="1.0" encoding="UTF-8" standalone="yes"?>
<Relationships xmlns="http://schemas.openxmlformats.org/package/2006/relationships"><Relationship Id="rId2" Type="http://schemas.openxmlformats.org/officeDocument/2006/relationships/chart" Target="../charts/chart19.xml"/><Relationship Id="rId1"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10</xdr:col>
      <xdr:colOff>108948</xdr:colOff>
      <xdr:row>44</xdr:row>
      <xdr:rowOff>81935</xdr:rowOff>
    </xdr:from>
    <xdr:to>
      <xdr:col>22</xdr:col>
      <xdr:colOff>500063</xdr:colOff>
      <xdr:row>96</xdr:row>
      <xdr:rowOff>108856</xdr:rowOff>
    </xdr:to>
    <xdr:sp macro="" textlink="">
      <xdr:nvSpPr>
        <xdr:cNvPr id="67" name="Rectangle 66">
          <a:extLst>
            <a:ext uri="{FF2B5EF4-FFF2-40B4-BE49-F238E27FC236}">
              <a16:creationId xmlns:a16="http://schemas.microsoft.com/office/drawing/2014/main" id="{65796DE3-A7A1-4FED-91E0-C33DB1CBC0D0}"/>
            </a:ext>
          </a:extLst>
        </xdr:cNvPr>
        <xdr:cNvSpPr/>
      </xdr:nvSpPr>
      <xdr:spPr>
        <a:xfrm>
          <a:off x="6172174" y="8013290"/>
          <a:ext cx="7666986" cy="9400340"/>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287889</xdr:colOff>
      <xdr:row>44</xdr:row>
      <xdr:rowOff>77687</xdr:rowOff>
    </xdr:from>
    <xdr:to>
      <xdr:col>9</xdr:col>
      <xdr:colOff>547077</xdr:colOff>
      <xdr:row>96</xdr:row>
      <xdr:rowOff>121921</xdr:rowOff>
    </xdr:to>
    <xdr:sp macro="" textlink="">
      <xdr:nvSpPr>
        <xdr:cNvPr id="66" name="Rectangle 65">
          <a:extLst>
            <a:ext uri="{FF2B5EF4-FFF2-40B4-BE49-F238E27FC236}">
              <a16:creationId xmlns:a16="http://schemas.microsoft.com/office/drawing/2014/main" id="{28354193-3FEE-4C22-865C-563DFAB58EAB}"/>
            </a:ext>
          </a:extLst>
        </xdr:cNvPr>
        <xdr:cNvSpPr/>
      </xdr:nvSpPr>
      <xdr:spPr>
        <a:xfrm>
          <a:off x="287889" y="8124407"/>
          <a:ext cx="5745588" cy="9553994"/>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68580</xdr:colOff>
      <xdr:row>24</xdr:row>
      <xdr:rowOff>167640</xdr:rowOff>
    </xdr:from>
    <xdr:to>
      <xdr:col>22</xdr:col>
      <xdr:colOff>495300</xdr:colOff>
      <xdr:row>43</xdr:row>
      <xdr:rowOff>137160</xdr:rowOff>
    </xdr:to>
    <xdr:sp macro="" textlink="">
      <xdr:nvSpPr>
        <xdr:cNvPr id="65" name="Rectangle 64">
          <a:extLst>
            <a:ext uri="{FF2B5EF4-FFF2-40B4-BE49-F238E27FC236}">
              <a16:creationId xmlns:a16="http://schemas.microsoft.com/office/drawing/2014/main" id="{7D833DB4-FFD9-4F1C-85C5-0181B8B32337}"/>
            </a:ext>
          </a:extLst>
        </xdr:cNvPr>
        <xdr:cNvSpPr/>
      </xdr:nvSpPr>
      <xdr:spPr>
        <a:xfrm>
          <a:off x="3726180" y="4556760"/>
          <a:ext cx="10180320" cy="3444240"/>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297180</xdr:colOff>
      <xdr:row>24</xdr:row>
      <xdr:rowOff>175260</xdr:rowOff>
    </xdr:from>
    <xdr:to>
      <xdr:col>5</xdr:col>
      <xdr:colOff>525780</xdr:colOff>
      <xdr:row>43</xdr:row>
      <xdr:rowOff>144780</xdr:rowOff>
    </xdr:to>
    <xdr:sp macro="" textlink="">
      <xdr:nvSpPr>
        <xdr:cNvPr id="64" name="Rectangle 63">
          <a:extLst>
            <a:ext uri="{FF2B5EF4-FFF2-40B4-BE49-F238E27FC236}">
              <a16:creationId xmlns:a16="http://schemas.microsoft.com/office/drawing/2014/main" id="{3C3A132C-A97D-42D0-B7E4-60ECA195BD61}"/>
            </a:ext>
          </a:extLst>
        </xdr:cNvPr>
        <xdr:cNvSpPr/>
      </xdr:nvSpPr>
      <xdr:spPr>
        <a:xfrm>
          <a:off x="297180" y="4564380"/>
          <a:ext cx="3276600" cy="3444240"/>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304800</xdr:colOff>
      <xdr:row>8</xdr:row>
      <xdr:rowOff>115455</xdr:rowOff>
    </xdr:from>
    <xdr:to>
      <xdr:col>22</xdr:col>
      <xdr:colOff>480060</xdr:colOff>
      <xdr:row>24</xdr:row>
      <xdr:rowOff>83820</xdr:rowOff>
    </xdr:to>
    <xdr:sp macro="" textlink="">
      <xdr:nvSpPr>
        <xdr:cNvPr id="63" name="Rectangle 62">
          <a:extLst>
            <a:ext uri="{FF2B5EF4-FFF2-40B4-BE49-F238E27FC236}">
              <a16:creationId xmlns:a16="http://schemas.microsoft.com/office/drawing/2014/main" id="{1FB25B37-9F19-1CA4-C796-7B2657B0C445}"/>
            </a:ext>
          </a:extLst>
        </xdr:cNvPr>
        <xdr:cNvSpPr/>
      </xdr:nvSpPr>
      <xdr:spPr>
        <a:xfrm>
          <a:off x="304800" y="1593273"/>
          <a:ext cx="13637260" cy="2924002"/>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555355</xdr:colOff>
      <xdr:row>0</xdr:row>
      <xdr:rowOff>15089</xdr:rowOff>
    </xdr:from>
    <xdr:to>
      <xdr:col>16</xdr:col>
      <xdr:colOff>358140</xdr:colOff>
      <xdr:row>3</xdr:row>
      <xdr:rowOff>98909</xdr:rowOff>
    </xdr:to>
    <xdr:sp macro="" textlink="">
      <xdr:nvSpPr>
        <xdr:cNvPr id="2" name="Rectangle 1">
          <a:extLst>
            <a:ext uri="{FF2B5EF4-FFF2-40B4-BE49-F238E27FC236}">
              <a16:creationId xmlns:a16="http://schemas.microsoft.com/office/drawing/2014/main" id="{3C14861F-B6DD-1354-3850-7385EFFC70D6}"/>
            </a:ext>
          </a:extLst>
        </xdr:cNvPr>
        <xdr:cNvSpPr/>
      </xdr:nvSpPr>
      <xdr:spPr>
        <a:xfrm>
          <a:off x="4822555" y="15089"/>
          <a:ext cx="5289185" cy="632460"/>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solidFill>
                <a:schemeClr val="accent4">
                  <a:lumMod val="50000"/>
                </a:schemeClr>
              </a:solidFill>
            </a:rPr>
            <a:t>HR Analytics Dasboard</a:t>
          </a:r>
        </a:p>
      </xdr:txBody>
    </xdr:sp>
    <xdr:clientData/>
  </xdr:twoCellAnchor>
  <xdr:twoCellAnchor>
    <xdr:from>
      <xdr:col>0</xdr:col>
      <xdr:colOff>310005</xdr:colOff>
      <xdr:row>2</xdr:row>
      <xdr:rowOff>159567</xdr:rowOff>
    </xdr:from>
    <xdr:to>
      <xdr:col>22</xdr:col>
      <xdr:colOff>480060</xdr:colOff>
      <xdr:row>8</xdr:row>
      <xdr:rowOff>24218</xdr:rowOff>
    </xdr:to>
    <xdr:grpSp>
      <xdr:nvGrpSpPr>
        <xdr:cNvPr id="37" name="Group 36">
          <a:extLst>
            <a:ext uri="{FF2B5EF4-FFF2-40B4-BE49-F238E27FC236}">
              <a16:creationId xmlns:a16="http://schemas.microsoft.com/office/drawing/2014/main" id="{A38B140F-9D79-5303-AE16-1768255C1C3F}"/>
            </a:ext>
          </a:extLst>
        </xdr:cNvPr>
        <xdr:cNvGrpSpPr/>
      </xdr:nvGrpSpPr>
      <xdr:grpSpPr>
        <a:xfrm>
          <a:off x="310005" y="522424"/>
          <a:ext cx="13474817" cy="953223"/>
          <a:chOff x="274320" y="487680"/>
          <a:chExt cx="12528106" cy="960120"/>
        </a:xfrm>
      </xdr:grpSpPr>
      <xdr:grpSp>
        <xdr:nvGrpSpPr>
          <xdr:cNvPr id="24" name="Group 23">
            <a:extLst>
              <a:ext uri="{FF2B5EF4-FFF2-40B4-BE49-F238E27FC236}">
                <a16:creationId xmlns:a16="http://schemas.microsoft.com/office/drawing/2014/main" id="{1299763C-2720-CB98-17BB-EE6C2588BD3D}"/>
              </a:ext>
            </a:extLst>
          </xdr:cNvPr>
          <xdr:cNvGrpSpPr/>
        </xdr:nvGrpSpPr>
        <xdr:grpSpPr>
          <a:xfrm>
            <a:off x="274320" y="487680"/>
            <a:ext cx="7376160" cy="960120"/>
            <a:chOff x="4488180" y="137160"/>
            <a:chExt cx="7376160" cy="960120"/>
          </a:xfrm>
        </xdr:grpSpPr>
        <xdr:sp macro="" textlink="">
          <xdr:nvSpPr>
            <xdr:cNvPr id="4" name="Rectangle 3">
              <a:extLst>
                <a:ext uri="{FF2B5EF4-FFF2-40B4-BE49-F238E27FC236}">
                  <a16:creationId xmlns:a16="http://schemas.microsoft.com/office/drawing/2014/main" id="{B5A2E3FB-A9D7-22B5-2023-937E7E10D189}"/>
                </a:ext>
              </a:extLst>
            </xdr:cNvPr>
            <xdr:cNvSpPr/>
          </xdr:nvSpPr>
          <xdr:spPr>
            <a:xfrm>
              <a:off x="8298180" y="152400"/>
              <a:ext cx="1752600" cy="92964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 name="Rectangle 2">
              <a:extLst>
                <a:ext uri="{FF2B5EF4-FFF2-40B4-BE49-F238E27FC236}">
                  <a16:creationId xmlns:a16="http://schemas.microsoft.com/office/drawing/2014/main" id="{1363F6DC-6371-41C2-FADA-C8EDAB33E3CF}"/>
                </a:ext>
              </a:extLst>
            </xdr:cNvPr>
            <xdr:cNvSpPr/>
          </xdr:nvSpPr>
          <xdr:spPr>
            <a:xfrm>
              <a:off x="4488180" y="137160"/>
              <a:ext cx="1821180" cy="960120"/>
            </a:xfrm>
            <a:prstGeom prst="rect">
              <a:avLst/>
            </a:prstGeom>
            <a:solidFill>
              <a:schemeClr val="accent4">
                <a:lumMod val="50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1100"/>
            </a:p>
          </xdr:txBody>
        </xdr:sp>
        <xdr:sp macro="" textlink="">
          <xdr:nvSpPr>
            <xdr:cNvPr id="5" name="Rectangle 4">
              <a:extLst>
                <a:ext uri="{FF2B5EF4-FFF2-40B4-BE49-F238E27FC236}">
                  <a16:creationId xmlns:a16="http://schemas.microsoft.com/office/drawing/2014/main" id="{70BF2678-669D-BF88-0137-95C72EAA29C1}"/>
                </a:ext>
              </a:extLst>
            </xdr:cNvPr>
            <xdr:cNvSpPr/>
          </xdr:nvSpPr>
          <xdr:spPr>
            <a:xfrm>
              <a:off x="10126980" y="160020"/>
              <a:ext cx="1737360" cy="92202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 name="Rectangle 6">
              <a:extLst>
                <a:ext uri="{FF2B5EF4-FFF2-40B4-BE49-F238E27FC236}">
                  <a16:creationId xmlns:a16="http://schemas.microsoft.com/office/drawing/2014/main" id="{5DD8E983-1B4A-DA43-62DA-16B1A42AB496}"/>
                </a:ext>
              </a:extLst>
            </xdr:cNvPr>
            <xdr:cNvSpPr/>
          </xdr:nvSpPr>
          <xdr:spPr>
            <a:xfrm>
              <a:off x="6370320" y="152400"/>
              <a:ext cx="1851660" cy="92964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1" name="Rectangle 10">
              <a:extLst>
                <a:ext uri="{FF2B5EF4-FFF2-40B4-BE49-F238E27FC236}">
                  <a16:creationId xmlns:a16="http://schemas.microsoft.com/office/drawing/2014/main" id="{9ED7A902-FEB4-A694-399B-D39CCDE156D4}"/>
                </a:ext>
              </a:extLst>
            </xdr:cNvPr>
            <xdr:cNvSpPr/>
          </xdr:nvSpPr>
          <xdr:spPr>
            <a:xfrm>
              <a:off x="4579620" y="723900"/>
              <a:ext cx="1638300" cy="21336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solidFill>
                    <a:schemeClr val="bg1"/>
                  </a:solidFill>
                </a:rPr>
                <a:t>Headcount</a:t>
              </a:r>
            </a:p>
          </xdr:txBody>
        </xdr:sp>
        <xdr:sp macro="" textlink="">
          <xdr:nvSpPr>
            <xdr:cNvPr id="13" name="Rectangle 12">
              <a:extLst>
                <a:ext uri="{FF2B5EF4-FFF2-40B4-BE49-F238E27FC236}">
                  <a16:creationId xmlns:a16="http://schemas.microsoft.com/office/drawing/2014/main" id="{C2F6B2F9-2CC7-E241-54AC-51D49A1E61F5}"/>
                </a:ext>
              </a:extLst>
            </xdr:cNvPr>
            <xdr:cNvSpPr/>
          </xdr:nvSpPr>
          <xdr:spPr>
            <a:xfrm>
              <a:off x="6461760" y="708660"/>
              <a:ext cx="1638300" cy="21336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solidFill>
                    <a:schemeClr val="bg1"/>
                  </a:solidFill>
                </a:rPr>
                <a:t>Active Employees</a:t>
              </a:r>
            </a:p>
          </xdr:txBody>
        </xdr:sp>
        <xdr:sp macro="" textlink="">
          <xdr:nvSpPr>
            <xdr:cNvPr id="14" name="Rectangle 13">
              <a:extLst>
                <a:ext uri="{FF2B5EF4-FFF2-40B4-BE49-F238E27FC236}">
                  <a16:creationId xmlns:a16="http://schemas.microsoft.com/office/drawing/2014/main" id="{27C90739-B84D-E488-2D1C-EE42FB56735E}"/>
                </a:ext>
              </a:extLst>
            </xdr:cNvPr>
            <xdr:cNvSpPr/>
          </xdr:nvSpPr>
          <xdr:spPr>
            <a:xfrm>
              <a:off x="8374380" y="693420"/>
              <a:ext cx="1638300" cy="21336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solidFill>
                    <a:schemeClr val="bg1"/>
                  </a:solidFill>
                </a:rPr>
                <a:t>Inactive</a:t>
              </a:r>
              <a:r>
                <a:rPr lang="en-IN" sz="1100" b="1">
                  <a:solidFill>
                    <a:schemeClr val="tx1"/>
                  </a:solidFill>
                </a:rPr>
                <a:t> </a:t>
              </a:r>
              <a:r>
                <a:rPr lang="en-IN" sz="1100" b="1">
                  <a:solidFill>
                    <a:schemeClr val="bg1"/>
                  </a:solidFill>
                </a:rPr>
                <a:t>Employees</a:t>
              </a:r>
            </a:p>
          </xdr:txBody>
        </xdr:sp>
        <xdr:sp macro="" textlink="'KPIs 2'!B3">
          <xdr:nvSpPr>
            <xdr:cNvPr id="15" name="Rectangle 14">
              <a:extLst>
                <a:ext uri="{FF2B5EF4-FFF2-40B4-BE49-F238E27FC236}">
                  <a16:creationId xmlns:a16="http://schemas.microsoft.com/office/drawing/2014/main" id="{E299447A-28DC-F417-C66E-E567A456A685}"/>
                </a:ext>
              </a:extLst>
            </xdr:cNvPr>
            <xdr:cNvSpPr/>
          </xdr:nvSpPr>
          <xdr:spPr>
            <a:xfrm>
              <a:off x="8343900" y="388620"/>
              <a:ext cx="1638300" cy="34290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BD208E4-11F9-47F3-9A78-F78CF9B5DC5C}" type="TxLink">
                <a:rPr lang="en-US" sz="1600" b="1" i="0" u="none" strike="noStrike">
                  <a:solidFill>
                    <a:schemeClr val="bg1"/>
                  </a:solidFill>
                  <a:latin typeface="Calibri"/>
                  <a:ea typeface="Calibri"/>
                  <a:cs typeface="Calibri"/>
                </a:rPr>
                <a:pPr algn="ctr"/>
                <a:t>85</a:t>
              </a:fld>
              <a:endParaRPr lang="en-IN" sz="1600" b="1">
                <a:solidFill>
                  <a:schemeClr val="bg1"/>
                </a:solidFill>
              </a:endParaRPr>
            </a:p>
          </xdr:txBody>
        </xdr:sp>
        <xdr:sp macro="" textlink="">
          <xdr:nvSpPr>
            <xdr:cNvPr id="18" name="Rectangle 17">
              <a:extLst>
                <a:ext uri="{FF2B5EF4-FFF2-40B4-BE49-F238E27FC236}">
                  <a16:creationId xmlns:a16="http://schemas.microsoft.com/office/drawing/2014/main" id="{3E96A5EB-C6EF-2AD4-50DE-774BF896AED6}"/>
                </a:ext>
              </a:extLst>
            </xdr:cNvPr>
            <xdr:cNvSpPr/>
          </xdr:nvSpPr>
          <xdr:spPr>
            <a:xfrm>
              <a:off x="10180320" y="678180"/>
              <a:ext cx="1638300" cy="21336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solidFill>
                    <a:schemeClr val="bg1"/>
                  </a:solidFill>
                </a:rPr>
                <a:t>Attrition</a:t>
              </a:r>
              <a:r>
                <a:rPr lang="en-IN" sz="1100" b="1">
                  <a:solidFill>
                    <a:schemeClr val="tx1"/>
                  </a:solidFill>
                </a:rPr>
                <a:t> </a:t>
              </a:r>
              <a:r>
                <a:rPr lang="en-IN" sz="1100" b="1">
                  <a:solidFill>
                    <a:schemeClr val="bg1"/>
                  </a:solidFill>
                </a:rPr>
                <a:t>Rate</a:t>
              </a:r>
            </a:p>
          </xdr:txBody>
        </xdr:sp>
        <xdr:sp macro="" textlink="KPIs!B4">
          <xdr:nvSpPr>
            <xdr:cNvPr id="19" name="Rectangle 18">
              <a:extLst>
                <a:ext uri="{FF2B5EF4-FFF2-40B4-BE49-F238E27FC236}">
                  <a16:creationId xmlns:a16="http://schemas.microsoft.com/office/drawing/2014/main" id="{77831DF7-4594-EA21-A1CB-7741ACCB0711}"/>
                </a:ext>
              </a:extLst>
            </xdr:cNvPr>
            <xdr:cNvSpPr/>
          </xdr:nvSpPr>
          <xdr:spPr>
            <a:xfrm>
              <a:off x="4564380" y="365760"/>
              <a:ext cx="1638300" cy="35814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0C5CE65B-993E-4BDC-BE54-1E99D479D723}" type="TxLink">
                <a:rPr lang="en-US" sz="1800" b="1" i="0" u="none" strike="noStrike">
                  <a:solidFill>
                    <a:schemeClr val="bg1"/>
                  </a:solidFill>
                  <a:latin typeface="Calibri"/>
                  <a:ea typeface="Calibri"/>
                  <a:cs typeface="Calibri"/>
                </a:rPr>
                <a:pPr algn="ctr"/>
                <a:t>35</a:t>
              </a:fld>
              <a:endParaRPr lang="en-IN" sz="1800" b="1">
                <a:solidFill>
                  <a:schemeClr val="bg1"/>
                </a:solidFill>
              </a:endParaRPr>
            </a:p>
          </xdr:txBody>
        </xdr:sp>
        <xdr:sp macro="" textlink="'KPIs 2'!B2">
          <xdr:nvSpPr>
            <xdr:cNvPr id="20" name="Rectangle 19">
              <a:extLst>
                <a:ext uri="{FF2B5EF4-FFF2-40B4-BE49-F238E27FC236}">
                  <a16:creationId xmlns:a16="http://schemas.microsoft.com/office/drawing/2014/main" id="{F621AC89-82BA-A3E4-1A68-B16D5771D5AA}"/>
                </a:ext>
              </a:extLst>
            </xdr:cNvPr>
            <xdr:cNvSpPr/>
          </xdr:nvSpPr>
          <xdr:spPr>
            <a:xfrm>
              <a:off x="6431280" y="388620"/>
              <a:ext cx="1638300" cy="34290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9745C23-6FDA-4261-968C-37B79E1DAE7B}" type="TxLink">
                <a:rPr lang="en-US" sz="1600" b="1" i="0" u="none" strike="noStrike">
                  <a:solidFill>
                    <a:schemeClr val="bg1"/>
                  </a:solidFill>
                  <a:latin typeface="Calibri"/>
                  <a:ea typeface="Calibri"/>
                  <a:cs typeface="Calibri"/>
                </a:rPr>
                <a:pPr algn="ctr"/>
                <a:t>915</a:t>
              </a:fld>
              <a:endParaRPr lang="en-IN" sz="1600" b="1">
                <a:solidFill>
                  <a:schemeClr val="bg1"/>
                </a:solidFill>
              </a:endParaRPr>
            </a:p>
          </xdr:txBody>
        </xdr:sp>
        <xdr:sp macro="" textlink="'KPIs 2'!B4">
          <xdr:nvSpPr>
            <xdr:cNvPr id="21" name="Rectangle 20">
              <a:extLst>
                <a:ext uri="{FF2B5EF4-FFF2-40B4-BE49-F238E27FC236}">
                  <a16:creationId xmlns:a16="http://schemas.microsoft.com/office/drawing/2014/main" id="{57C1BE41-44CE-A6E8-2F8C-2C7D0B5247DE}"/>
                </a:ext>
              </a:extLst>
            </xdr:cNvPr>
            <xdr:cNvSpPr/>
          </xdr:nvSpPr>
          <xdr:spPr>
            <a:xfrm>
              <a:off x="10187940" y="388620"/>
              <a:ext cx="1638300" cy="33528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77358A4F-53F2-42D8-A186-C471C856452E}" type="TxLink">
                <a:rPr lang="en-US" sz="1600" b="1" i="0" u="none" strike="noStrike">
                  <a:solidFill>
                    <a:schemeClr val="bg1"/>
                  </a:solidFill>
                  <a:latin typeface="Calibri"/>
                  <a:ea typeface="Calibri"/>
                  <a:cs typeface="Calibri"/>
                </a:rPr>
                <a:pPr algn="ctr"/>
                <a:t>9%</a:t>
              </a:fld>
              <a:endParaRPr lang="en-IN" sz="1600" b="1">
                <a:solidFill>
                  <a:schemeClr val="bg1"/>
                </a:solidFill>
              </a:endParaRPr>
            </a:p>
          </xdr:txBody>
        </xdr:sp>
      </xdr:grpSp>
      <xdr:sp macro="" textlink="">
        <xdr:nvSpPr>
          <xdr:cNvPr id="6" name="Rectangle 5">
            <a:extLst>
              <a:ext uri="{FF2B5EF4-FFF2-40B4-BE49-F238E27FC236}">
                <a16:creationId xmlns:a16="http://schemas.microsoft.com/office/drawing/2014/main" id="{38C0291D-48D7-8F67-A4A9-673B60C9D8F1}"/>
              </a:ext>
            </a:extLst>
          </xdr:cNvPr>
          <xdr:cNvSpPr/>
        </xdr:nvSpPr>
        <xdr:spPr>
          <a:xfrm>
            <a:off x="11178540" y="511864"/>
            <a:ext cx="1623886" cy="935936"/>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8" name="Rectangle 7">
            <a:extLst>
              <a:ext uri="{FF2B5EF4-FFF2-40B4-BE49-F238E27FC236}">
                <a16:creationId xmlns:a16="http://schemas.microsoft.com/office/drawing/2014/main" id="{AAA53FC9-79C4-DFDE-F2ED-6D22B64ACD1D}"/>
              </a:ext>
            </a:extLst>
          </xdr:cNvPr>
          <xdr:cNvSpPr/>
        </xdr:nvSpPr>
        <xdr:spPr>
          <a:xfrm>
            <a:off x="7747889" y="510540"/>
            <a:ext cx="1617091" cy="929640"/>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 name="Rectangle 8">
            <a:extLst>
              <a:ext uri="{FF2B5EF4-FFF2-40B4-BE49-F238E27FC236}">
                <a16:creationId xmlns:a16="http://schemas.microsoft.com/office/drawing/2014/main" id="{38A3DAE4-3B6B-E030-C148-63A40FC24F3F}"/>
              </a:ext>
            </a:extLst>
          </xdr:cNvPr>
          <xdr:cNvSpPr/>
        </xdr:nvSpPr>
        <xdr:spPr>
          <a:xfrm>
            <a:off x="9463215" y="507296"/>
            <a:ext cx="1623886" cy="935936"/>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 name="Rectangle 15">
            <a:extLst>
              <a:ext uri="{FF2B5EF4-FFF2-40B4-BE49-F238E27FC236}">
                <a16:creationId xmlns:a16="http://schemas.microsoft.com/office/drawing/2014/main" id="{85965269-581B-D0AF-AA7D-130EAD06389C}"/>
              </a:ext>
            </a:extLst>
          </xdr:cNvPr>
          <xdr:cNvSpPr/>
        </xdr:nvSpPr>
        <xdr:spPr>
          <a:xfrm>
            <a:off x="9554020" y="1019449"/>
            <a:ext cx="1460818" cy="207986"/>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Average</a:t>
            </a:r>
            <a:r>
              <a:rPr lang="en-IN" sz="1100"/>
              <a:t> </a:t>
            </a:r>
            <a:r>
              <a:rPr lang="en-IN" sz="1100" b="1"/>
              <a:t>Salary p.a</a:t>
            </a:r>
          </a:p>
        </xdr:txBody>
      </xdr:sp>
      <xdr:sp macro="" textlink="KPIs!D4">
        <xdr:nvSpPr>
          <xdr:cNvPr id="17" name="Rectangle 16">
            <a:extLst>
              <a:ext uri="{FF2B5EF4-FFF2-40B4-BE49-F238E27FC236}">
                <a16:creationId xmlns:a16="http://schemas.microsoft.com/office/drawing/2014/main" id="{C6E25C84-E9C8-B828-E719-536AE0A316AE}"/>
              </a:ext>
            </a:extLst>
          </xdr:cNvPr>
          <xdr:cNvSpPr/>
        </xdr:nvSpPr>
        <xdr:spPr>
          <a:xfrm>
            <a:off x="11234547" y="794131"/>
            <a:ext cx="1460818" cy="207986"/>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21EFCB3-DE41-4D93-928E-96375CF62AC9}" type="TxLink">
              <a:rPr lang="en-US" sz="1800" b="1" i="0" u="none" strike="noStrike">
                <a:solidFill>
                  <a:schemeClr val="bg1"/>
                </a:solidFill>
                <a:latin typeface="Calibri"/>
                <a:ea typeface="Calibri"/>
                <a:cs typeface="Calibri"/>
              </a:rPr>
              <a:pPr algn="ctr"/>
              <a:t>46</a:t>
            </a:fld>
            <a:endParaRPr lang="en-IN" sz="1800" b="1">
              <a:solidFill>
                <a:schemeClr val="bg1"/>
              </a:solidFill>
            </a:endParaRPr>
          </a:p>
        </xdr:txBody>
      </xdr:sp>
      <xdr:sp macro="" textlink="KPIs!A4">
        <xdr:nvSpPr>
          <xdr:cNvPr id="25" name="Rectangle 24">
            <a:extLst>
              <a:ext uri="{FF2B5EF4-FFF2-40B4-BE49-F238E27FC236}">
                <a16:creationId xmlns:a16="http://schemas.microsoft.com/office/drawing/2014/main" id="{961FF965-D808-88AC-939F-C2149CD99C16}"/>
              </a:ext>
            </a:extLst>
          </xdr:cNvPr>
          <xdr:cNvSpPr/>
        </xdr:nvSpPr>
        <xdr:spPr>
          <a:xfrm>
            <a:off x="7817485" y="785762"/>
            <a:ext cx="1460818" cy="207986"/>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EF07FCA-26FE-4DD9-BA41-D8E4EA1730CD}" type="TxLink">
              <a:rPr lang="en-US" sz="1800" b="1" i="0" u="none" strike="noStrike">
                <a:solidFill>
                  <a:schemeClr val="bg1"/>
                </a:solidFill>
                <a:latin typeface="Calibri"/>
                <a:ea typeface="Calibri"/>
                <a:cs typeface="Calibri"/>
              </a:rPr>
              <a:pPr algn="ctr"/>
              <a:t>13</a:t>
            </a:fld>
            <a:r>
              <a:rPr lang="en-US" sz="1800" b="1" i="0" u="none" strike="noStrike">
                <a:solidFill>
                  <a:schemeClr val="bg1"/>
                </a:solidFill>
                <a:latin typeface="Calibri"/>
                <a:ea typeface="Calibri"/>
                <a:cs typeface="Calibri"/>
              </a:rPr>
              <a:t> years</a:t>
            </a:r>
            <a:endParaRPr lang="en-IN" sz="1800" b="1">
              <a:solidFill>
                <a:schemeClr val="bg1"/>
              </a:solidFill>
            </a:endParaRPr>
          </a:p>
        </xdr:txBody>
      </xdr:sp>
      <xdr:sp macro="" textlink="">
        <xdr:nvSpPr>
          <xdr:cNvPr id="26" name="Rectangle 25">
            <a:extLst>
              <a:ext uri="{FF2B5EF4-FFF2-40B4-BE49-F238E27FC236}">
                <a16:creationId xmlns:a16="http://schemas.microsoft.com/office/drawing/2014/main" id="{BC153A47-862D-4DBA-2509-DF32A2B1291F}"/>
              </a:ext>
            </a:extLst>
          </xdr:cNvPr>
          <xdr:cNvSpPr/>
        </xdr:nvSpPr>
        <xdr:spPr>
          <a:xfrm>
            <a:off x="7803071" y="1014880"/>
            <a:ext cx="1460818" cy="207986"/>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solidFill>
                  <a:schemeClr val="bg1"/>
                </a:solidFill>
              </a:rPr>
              <a:t>Average Tenure</a:t>
            </a:r>
          </a:p>
        </xdr:txBody>
      </xdr:sp>
      <xdr:sp macro="" textlink="KPIs!C4">
        <xdr:nvSpPr>
          <xdr:cNvPr id="27" name="Rectangle 26">
            <a:extLst>
              <a:ext uri="{FF2B5EF4-FFF2-40B4-BE49-F238E27FC236}">
                <a16:creationId xmlns:a16="http://schemas.microsoft.com/office/drawing/2014/main" id="{B0A3B358-35C9-DE3E-B2A6-6B64911337B0}"/>
              </a:ext>
            </a:extLst>
          </xdr:cNvPr>
          <xdr:cNvSpPr/>
        </xdr:nvSpPr>
        <xdr:spPr>
          <a:xfrm>
            <a:off x="9525191" y="789563"/>
            <a:ext cx="1460818" cy="207986"/>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01AF38E-0DAA-4C18-BC06-1EB099E70A92}" type="TxLink">
              <a:rPr lang="en-US" sz="1800" b="1" i="0" u="none" strike="noStrike">
                <a:solidFill>
                  <a:schemeClr val="bg1"/>
                </a:solidFill>
                <a:latin typeface="Calibri"/>
                <a:ea typeface="Calibri"/>
                <a:cs typeface="Calibri"/>
              </a:rPr>
              <a:pPr algn="ctr"/>
              <a:t> ₹ 1,03,738 </a:t>
            </a:fld>
            <a:endParaRPr lang="en-IN" sz="1800" b="1">
              <a:solidFill>
                <a:schemeClr val="bg1"/>
              </a:solidFill>
            </a:endParaRPr>
          </a:p>
        </xdr:txBody>
      </xdr:sp>
      <xdr:sp macro="" textlink="">
        <xdr:nvSpPr>
          <xdr:cNvPr id="28" name="Rectangle 27">
            <a:extLst>
              <a:ext uri="{FF2B5EF4-FFF2-40B4-BE49-F238E27FC236}">
                <a16:creationId xmlns:a16="http://schemas.microsoft.com/office/drawing/2014/main" id="{DA63F0F0-8EB5-42DB-B2E5-0EDB1D78EBEF}"/>
              </a:ext>
            </a:extLst>
          </xdr:cNvPr>
          <xdr:cNvSpPr/>
        </xdr:nvSpPr>
        <xdr:spPr>
          <a:xfrm>
            <a:off x="11226102" y="1002308"/>
            <a:ext cx="1460818" cy="207986"/>
          </a:xfrm>
          <a:prstGeom prst="rect">
            <a:avLst/>
          </a:prstGeom>
          <a:solidFill>
            <a:schemeClr val="accent4">
              <a:lumMod val="50000"/>
            </a:schemeClr>
          </a:solid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solidFill>
                  <a:schemeClr val="bg1"/>
                </a:solidFill>
              </a:rPr>
              <a:t>Average Age</a:t>
            </a:r>
          </a:p>
        </xdr:txBody>
      </xdr:sp>
    </xdr:grpSp>
    <xdr:clientData/>
  </xdr:twoCellAnchor>
  <xdr:twoCellAnchor>
    <xdr:from>
      <xdr:col>8</xdr:col>
      <xdr:colOff>405938</xdr:colOff>
      <xdr:row>8</xdr:row>
      <xdr:rowOff>157250</xdr:rowOff>
    </xdr:from>
    <xdr:to>
      <xdr:col>13</xdr:col>
      <xdr:colOff>367838</xdr:colOff>
      <xdr:row>10</xdr:row>
      <xdr:rowOff>161637</xdr:rowOff>
    </xdr:to>
    <xdr:sp macro="" textlink="">
      <xdr:nvSpPr>
        <xdr:cNvPr id="40" name="Rectangle 39">
          <a:extLst>
            <a:ext uri="{FF2B5EF4-FFF2-40B4-BE49-F238E27FC236}">
              <a16:creationId xmlns:a16="http://schemas.microsoft.com/office/drawing/2014/main" id="{7A69B0D8-BB54-088A-41E4-5B29CE7E35FE}"/>
            </a:ext>
          </a:extLst>
        </xdr:cNvPr>
        <xdr:cNvSpPr/>
      </xdr:nvSpPr>
      <xdr:spPr>
        <a:xfrm>
          <a:off x="5301211" y="1635068"/>
          <a:ext cx="3021445" cy="373842"/>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b="1">
              <a:solidFill>
                <a:schemeClr val="accent4">
                  <a:lumMod val="50000"/>
                </a:schemeClr>
              </a:solidFill>
            </a:rPr>
            <a:t>Employee</a:t>
          </a:r>
          <a:r>
            <a:rPr lang="en-IN" sz="1800" b="1" baseline="0">
              <a:solidFill>
                <a:schemeClr val="accent4">
                  <a:lumMod val="50000"/>
                </a:schemeClr>
              </a:solidFill>
            </a:rPr>
            <a:t> Demographics</a:t>
          </a:r>
          <a:endParaRPr lang="en-IN" sz="1800" b="1">
            <a:solidFill>
              <a:schemeClr val="accent4">
                <a:lumMod val="50000"/>
              </a:schemeClr>
            </a:solidFill>
          </a:endParaRPr>
        </a:p>
      </xdr:txBody>
    </xdr:sp>
    <xdr:clientData/>
  </xdr:twoCellAnchor>
  <xdr:twoCellAnchor>
    <xdr:from>
      <xdr:col>11</xdr:col>
      <xdr:colOff>533400</xdr:colOff>
      <xdr:row>11</xdr:row>
      <xdr:rowOff>68580</xdr:rowOff>
    </xdr:from>
    <xdr:to>
      <xdr:col>16</xdr:col>
      <xdr:colOff>541020</xdr:colOff>
      <xdr:row>24</xdr:row>
      <xdr:rowOff>7620</xdr:rowOff>
    </xdr:to>
    <xdr:graphicFrame macro="">
      <xdr:nvGraphicFramePr>
        <xdr:cNvPr id="43" name="Chart 42">
          <a:extLst>
            <a:ext uri="{FF2B5EF4-FFF2-40B4-BE49-F238E27FC236}">
              <a16:creationId xmlns:a16="http://schemas.microsoft.com/office/drawing/2014/main" id="{01207F4E-4217-43DC-998D-55063B5DCB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10</xdr:row>
      <xdr:rowOff>122297</xdr:rowOff>
    </xdr:from>
    <xdr:to>
      <xdr:col>5</xdr:col>
      <xdr:colOff>174529</xdr:colOff>
      <xdr:row>23</xdr:row>
      <xdr:rowOff>91628</xdr:rowOff>
    </xdr:to>
    <xdr:graphicFrame macro="">
      <xdr:nvGraphicFramePr>
        <xdr:cNvPr id="41" name="Chart 40">
          <a:extLst>
            <a:ext uri="{FF2B5EF4-FFF2-40B4-BE49-F238E27FC236}">
              <a16:creationId xmlns:a16="http://schemas.microsoft.com/office/drawing/2014/main" id="{44DD8DB8-C5C8-4841-A7D2-8C7D6ED019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138257</xdr:colOff>
      <xdr:row>11</xdr:row>
      <xdr:rowOff>114228</xdr:rowOff>
    </xdr:from>
    <xdr:to>
      <xdr:col>11</xdr:col>
      <xdr:colOff>299032</xdr:colOff>
      <xdr:row>24</xdr:row>
      <xdr:rowOff>60469</xdr:rowOff>
    </xdr:to>
    <xdr:graphicFrame macro="">
      <xdr:nvGraphicFramePr>
        <xdr:cNvPr id="42" name="Chart 41">
          <a:extLst>
            <a:ext uri="{FF2B5EF4-FFF2-40B4-BE49-F238E27FC236}">
              <a16:creationId xmlns:a16="http://schemas.microsoft.com/office/drawing/2014/main" id="{4E591880-CE2E-4E26-968F-C6F93604C9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289560</xdr:colOff>
      <xdr:row>11</xdr:row>
      <xdr:rowOff>60172</xdr:rowOff>
    </xdr:from>
    <xdr:to>
      <xdr:col>22</xdr:col>
      <xdr:colOff>259080</xdr:colOff>
      <xdr:row>22</xdr:row>
      <xdr:rowOff>129540</xdr:rowOff>
    </xdr:to>
    <mc:AlternateContent xmlns:mc="http://schemas.openxmlformats.org/markup-compatibility/2006">
      <mc:Choice xmlns:cx4="http://schemas.microsoft.com/office/drawing/2016/5/10/chartex" Requires="cx4">
        <xdr:graphicFrame macro="">
          <xdr:nvGraphicFramePr>
            <xdr:cNvPr id="44" name="Chart 43">
              <a:extLst>
                <a:ext uri="{FF2B5EF4-FFF2-40B4-BE49-F238E27FC236}">
                  <a16:creationId xmlns:a16="http://schemas.microsoft.com/office/drawing/2014/main" id="{12F1138E-122C-4595-96C5-4ACFF165AF8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0043160" y="2071852"/>
              <a:ext cx="3627120" cy="208104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348559</xdr:colOff>
      <xdr:row>25</xdr:row>
      <xdr:rowOff>45720</xdr:rowOff>
    </xdr:from>
    <xdr:to>
      <xdr:col>17</xdr:col>
      <xdr:colOff>424759</xdr:colOff>
      <xdr:row>26</xdr:row>
      <xdr:rowOff>167640</xdr:rowOff>
    </xdr:to>
    <xdr:sp macro="" textlink="">
      <xdr:nvSpPr>
        <xdr:cNvPr id="48" name="Rectangle 47">
          <a:extLst>
            <a:ext uri="{FF2B5EF4-FFF2-40B4-BE49-F238E27FC236}">
              <a16:creationId xmlns:a16="http://schemas.microsoft.com/office/drawing/2014/main" id="{799DC04D-7C80-4923-9D81-91D5DAA67BEC}"/>
            </a:ext>
          </a:extLst>
        </xdr:cNvPr>
        <xdr:cNvSpPr/>
      </xdr:nvSpPr>
      <xdr:spPr>
        <a:xfrm>
          <a:off x="7054159" y="4617720"/>
          <a:ext cx="3733800" cy="304800"/>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b="1">
              <a:solidFill>
                <a:schemeClr val="accent4">
                  <a:lumMod val="50000"/>
                </a:schemeClr>
              </a:solidFill>
            </a:rPr>
            <a:t>Workforce</a:t>
          </a:r>
          <a:r>
            <a:rPr lang="en-IN" sz="1800" b="1" baseline="0">
              <a:solidFill>
                <a:schemeClr val="accent4">
                  <a:lumMod val="50000"/>
                </a:schemeClr>
              </a:solidFill>
            </a:rPr>
            <a:t> By Unit</a:t>
          </a:r>
          <a:endParaRPr lang="en-IN" sz="1800" b="1">
            <a:solidFill>
              <a:schemeClr val="accent4">
                <a:lumMod val="50000"/>
              </a:schemeClr>
            </a:solidFill>
          </a:endParaRPr>
        </a:p>
      </xdr:txBody>
    </xdr:sp>
    <xdr:clientData/>
  </xdr:twoCellAnchor>
  <xdr:twoCellAnchor>
    <xdr:from>
      <xdr:col>6</xdr:col>
      <xdr:colOff>293483</xdr:colOff>
      <xdr:row>27</xdr:row>
      <xdr:rowOff>69334</xdr:rowOff>
    </xdr:from>
    <xdr:to>
      <xdr:col>13</xdr:col>
      <xdr:colOff>599792</xdr:colOff>
      <xdr:row>42</xdr:row>
      <xdr:rowOff>69334</xdr:rowOff>
    </xdr:to>
    <xdr:graphicFrame macro="">
      <xdr:nvGraphicFramePr>
        <xdr:cNvPr id="49" name="Chart 48">
          <a:extLst>
            <a:ext uri="{FF2B5EF4-FFF2-40B4-BE49-F238E27FC236}">
              <a16:creationId xmlns:a16="http://schemas.microsoft.com/office/drawing/2014/main" id="{348D329B-EF94-4126-8110-5DB0530C61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571123</xdr:colOff>
      <xdr:row>26</xdr:row>
      <xdr:rowOff>175260</xdr:rowOff>
    </xdr:from>
    <xdr:to>
      <xdr:col>22</xdr:col>
      <xdr:colOff>308950</xdr:colOff>
      <xdr:row>41</xdr:row>
      <xdr:rowOff>167640</xdr:rowOff>
    </xdr:to>
    <xdr:graphicFrame macro="">
      <xdr:nvGraphicFramePr>
        <xdr:cNvPr id="50" name="Chart 49">
          <a:extLst>
            <a:ext uri="{FF2B5EF4-FFF2-40B4-BE49-F238E27FC236}">
              <a16:creationId xmlns:a16="http://schemas.microsoft.com/office/drawing/2014/main" id="{1A04DE82-B019-4CB8-8893-DAE2CFC6AD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19442</xdr:colOff>
      <xdr:row>45</xdr:row>
      <xdr:rowOff>16957</xdr:rowOff>
    </xdr:from>
    <xdr:to>
      <xdr:col>8</xdr:col>
      <xdr:colOff>95644</xdr:colOff>
      <xdr:row>47</xdr:row>
      <xdr:rowOff>39818</xdr:rowOff>
    </xdr:to>
    <xdr:sp macro="" textlink="">
      <xdr:nvSpPr>
        <xdr:cNvPr id="51" name="Rectangle 50">
          <a:extLst>
            <a:ext uri="{FF2B5EF4-FFF2-40B4-BE49-F238E27FC236}">
              <a16:creationId xmlns:a16="http://schemas.microsoft.com/office/drawing/2014/main" id="{51EB74A6-AE15-4EAF-8BC6-1B5636CF9F92}"/>
            </a:ext>
          </a:extLst>
        </xdr:cNvPr>
        <xdr:cNvSpPr/>
      </xdr:nvSpPr>
      <xdr:spPr>
        <a:xfrm>
          <a:off x="1230827" y="7930034"/>
          <a:ext cx="3710355" cy="374553"/>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b="1">
              <a:solidFill>
                <a:schemeClr val="accent4">
                  <a:lumMod val="50000"/>
                </a:schemeClr>
              </a:solidFill>
            </a:rPr>
            <a:t>Tenure</a:t>
          </a:r>
          <a:r>
            <a:rPr lang="en-IN" sz="1800" b="1" baseline="0">
              <a:solidFill>
                <a:schemeClr val="accent4">
                  <a:lumMod val="50000"/>
                </a:schemeClr>
              </a:solidFill>
            </a:rPr>
            <a:t> Analysis</a:t>
          </a:r>
          <a:endParaRPr lang="en-IN" sz="1800" b="1">
            <a:solidFill>
              <a:schemeClr val="accent4">
                <a:lumMod val="50000"/>
              </a:schemeClr>
            </a:solidFill>
          </a:endParaRPr>
        </a:p>
      </xdr:txBody>
    </xdr:sp>
    <xdr:clientData/>
  </xdr:twoCellAnchor>
  <xdr:twoCellAnchor>
    <xdr:from>
      <xdr:col>1</xdr:col>
      <xdr:colOff>326358</xdr:colOff>
      <xdr:row>47</xdr:row>
      <xdr:rowOff>139234</xdr:rowOff>
    </xdr:from>
    <xdr:to>
      <xdr:col>8</xdr:col>
      <xdr:colOff>441110</xdr:colOff>
      <xdr:row>61</xdr:row>
      <xdr:rowOff>139234</xdr:rowOff>
    </xdr:to>
    <xdr:graphicFrame macro="">
      <xdr:nvGraphicFramePr>
        <xdr:cNvPr id="52" name="Chart 51">
          <a:extLst>
            <a:ext uri="{FF2B5EF4-FFF2-40B4-BE49-F238E27FC236}">
              <a16:creationId xmlns:a16="http://schemas.microsoft.com/office/drawing/2014/main" id="{F6E6EFA9-920C-4BAC-9B05-254F4360DC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95784</xdr:colOff>
      <xdr:row>64</xdr:row>
      <xdr:rowOff>8785</xdr:rowOff>
    </xdr:from>
    <xdr:to>
      <xdr:col>8</xdr:col>
      <xdr:colOff>427880</xdr:colOff>
      <xdr:row>78</xdr:row>
      <xdr:rowOff>122980</xdr:rowOff>
    </xdr:to>
    <xdr:graphicFrame macro="">
      <xdr:nvGraphicFramePr>
        <xdr:cNvPr id="53" name="Chart 52">
          <a:extLst>
            <a:ext uri="{FF2B5EF4-FFF2-40B4-BE49-F238E27FC236}">
              <a16:creationId xmlns:a16="http://schemas.microsoft.com/office/drawing/2014/main" id="{FA20B8FB-74B4-42C3-9D87-5D4DD6D245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xdr:col>
      <xdr:colOff>218514</xdr:colOff>
      <xdr:row>81</xdr:row>
      <xdr:rowOff>87658</xdr:rowOff>
    </xdr:from>
    <xdr:to>
      <xdr:col>8</xdr:col>
      <xdr:colOff>199852</xdr:colOff>
      <xdr:row>96</xdr:row>
      <xdr:rowOff>105939</xdr:rowOff>
    </xdr:to>
    <xdr:graphicFrame macro="">
      <xdr:nvGraphicFramePr>
        <xdr:cNvPr id="54" name="Chart 53">
          <a:extLst>
            <a:ext uri="{FF2B5EF4-FFF2-40B4-BE49-F238E27FC236}">
              <a16:creationId xmlns:a16="http://schemas.microsoft.com/office/drawing/2014/main" id="{25069A6B-783B-4D0C-9713-B14BA578DF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13</xdr:col>
      <xdr:colOff>288211</xdr:colOff>
      <xdr:row>45</xdr:row>
      <xdr:rowOff>172098</xdr:rowOff>
    </xdr:from>
    <xdr:to>
      <xdr:col>19</xdr:col>
      <xdr:colOff>364411</xdr:colOff>
      <xdr:row>48</xdr:row>
      <xdr:rowOff>4458</xdr:rowOff>
    </xdr:to>
    <xdr:sp macro="" textlink="">
      <xdr:nvSpPr>
        <xdr:cNvPr id="55" name="Rectangle 54">
          <a:extLst>
            <a:ext uri="{FF2B5EF4-FFF2-40B4-BE49-F238E27FC236}">
              <a16:creationId xmlns:a16="http://schemas.microsoft.com/office/drawing/2014/main" id="{37F3CD19-D5DC-45D9-86CE-9343B334CDA7}"/>
            </a:ext>
          </a:extLst>
        </xdr:cNvPr>
        <xdr:cNvSpPr/>
      </xdr:nvSpPr>
      <xdr:spPr>
        <a:xfrm>
          <a:off x="8336836" y="8744598"/>
          <a:ext cx="3790950" cy="403860"/>
        </a:xfrm>
        <a:prstGeom prst="rect">
          <a:avLst/>
        </a:prstGeom>
        <a:solidFill>
          <a:sysClr val="window" lastClr="FFFFFF"/>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b="1">
              <a:solidFill>
                <a:schemeClr val="accent4">
                  <a:lumMod val="50000"/>
                </a:schemeClr>
              </a:solidFill>
            </a:rPr>
            <a:t>Compensation</a:t>
          </a:r>
          <a:r>
            <a:rPr lang="en-IN" sz="1800" b="1" baseline="0">
              <a:solidFill>
                <a:schemeClr val="accent4">
                  <a:lumMod val="50000"/>
                </a:schemeClr>
              </a:solidFill>
            </a:rPr>
            <a:t> Distribution</a:t>
          </a:r>
          <a:endParaRPr lang="en-IN" sz="1800" b="1">
            <a:solidFill>
              <a:schemeClr val="accent4">
                <a:lumMod val="50000"/>
              </a:schemeClr>
            </a:solidFill>
          </a:endParaRPr>
        </a:p>
      </xdr:txBody>
    </xdr:sp>
    <xdr:clientData/>
  </xdr:twoCellAnchor>
  <xdr:twoCellAnchor>
    <xdr:from>
      <xdr:col>10</xdr:col>
      <xdr:colOff>500063</xdr:colOff>
      <xdr:row>50</xdr:row>
      <xdr:rowOff>181130</xdr:rowOff>
    </xdr:from>
    <xdr:to>
      <xdr:col>21</xdr:col>
      <xdr:colOff>595313</xdr:colOff>
      <xdr:row>70</xdr:row>
      <xdr:rowOff>142875</xdr:rowOff>
    </xdr:to>
    <mc:AlternateContent xmlns:mc="http://schemas.openxmlformats.org/markup-compatibility/2006">
      <mc:Choice xmlns:cx1="http://schemas.microsoft.com/office/drawing/2015/9/8/chartex" Requires="cx1">
        <xdr:graphicFrame macro="">
          <xdr:nvGraphicFramePr>
            <xdr:cNvPr id="56" name="Chart 55">
              <a:extLst>
                <a:ext uri="{FF2B5EF4-FFF2-40B4-BE49-F238E27FC236}">
                  <a16:creationId xmlns:a16="http://schemas.microsoft.com/office/drawing/2014/main" id="{3CF95AF9-F1C6-4853-98EB-3600D3DB8F3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6596063" y="9325130"/>
              <a:ext cx="6800850" cy="361934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208980</xdr:colOff>
      <xdr:row>74</xdr:row>
      <xdr:rowOff>13167</xdr:rowOff>
    </xdr:from>
    <xdr:to>
      <xdr:col>21</xdr:col>
      <xdr:colOff>279221</xdr:colOff>
      <xdr:row>95</xdr:row>
      <xdr:rowOff>149513</xdr:rowOff>
    </xdr:to>
    <xdr:graphicFrame macro="">
      <xdr:nvGraphicFramePr>
        <xdr:cNvPr id="57" name="Chart 56">
          <a:extLst>
            <a:ext uri="{FF2B5EF4-FFF2-40B4-BE49-F238E27FC236}">
              <a16:creationId xmlns:a16="http://schemas.microsoft.com/office/drawing/2014/main" id="{ECF7B5AF-465C-44C7-9DA9-B6CA2B9CF3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373380</xdr:colOff>
      <xdr:row>25</xdr:row>
      <xdr:rowOff>160021</xdr:rowOff>
    </xdr:from>
    <xdr:to>
      <xdr:col>3</xdr:col>
      <xdr:colOff>137160</xdr:colOff>
      <xdr:row>37</xdr:row>
      <xdr:rowOff>175260</xdr:rowOff>
    </xdr:to>
    <mc:AlternateContent xmlns:mc="http://schemas.openxmlformats.org/markup-compatibility/2006" xmlns:a14="http://schemas.microsoft.com/office/drawing/2010/main">
      <mc:Choice Requires="a14">
        <xdr:graphicFrame macro="">
          <xdr:nvGraphicFramePr>
            <xdr:cNvPr id="59" name="Department 1">
              <a:extLst>
                <a:ext uri="{FF2B5EF4-FFF2-40B4-BE49-F238E27FC236}">
                  <a16:creationId xmlns:a16="http://schemas.microsoft.com/office/drawing/2014/main" id="{504B33E3-C3A0-452D-8A93-C36F1B0B795A}"/>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373380" y="4695735"/>
              <a:ext cx="1578066" cy="21923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205740</xdr:colOff>
      <xdr:row>25</xdr:row>
      <xdr:rowOff>160020</xdr:rowOff>
    </xdr:from>
    <xdr:to>
      <xdr:col>5</xdr:col>
      <xdr:colOff>457200</xdr:colOff>
      <xdr:row>34</xdr:row>
      <xdr:rowOff>30480</xdr:rowOff>
    </xdr:to>
    <mc:AlternateContent xmlns:mc="http://schemas.openxmlformats.org/markup-compatibility/2006" xmlns:a14="http://schemas.microsoft.com/office/drawing/2010/main">
      <mc:Choice Requires="a14">
        <xdr:graphicFrame macro="">
          <xdr:nvGraphicFramePr>
            <xdr:cNvPr id="60" name="Business Unit 1">
              <a:extLst>
                <a:ext uri="{FF2B5EF4-FFF2-40B4-BE49-F238E27FC236}">
                  <a16:creationId xmlns:a16="http://schemas.microsoft.com/office/drawing/2014/main" id="{EF12008D-F2EA-4867-ACA4-0224791295D6}"/>
                </a:ext>
              </a:extLst>
            </xdr:cNvPr>
            <xdr:cNvGraphicFramePr/>
          </xdr:nvGraphicFramePr>
          <xdr:xfrm>
            <a:off x="0" y="0"/>
            <a:ext cx="0" cy="0"/>
          </xdr:xfrm>
          <a:graphic>
            <a:graphicData uri="http://schemas.microsoft.com/office/drawing/2010/slicer">
              <sle:slicer xmlns:sle="http://schemas.microsoft.com/office/drawing/2010/slicer" name="Business Unit 1"/>
            </a:graphicData>
          </a:graphic>
        </xdr:graphicFrame>
      </mc:Choice>
      <mc:Fallback xmlns="">
        <xdr:sp macro="" textlink="">
          <xdr:nvSpPr>
            <xdr:cNvPr id="0" name=""/>
            <xdr:cNvSpPr>
              <a:spLocks noTextEdit="1"/>
            </xdr:cNvSpPr>
          </xdr:nvSpPr>
          <xdr:spPr>
            <a:xfrm>
              <a:off x="2020026" y="4695734"/>
              <a:ext cx="1460984" cy="15033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396240</xdr:colOff>
      <xdr:row>38</xdr:row>
      <xdr:rowOff>45721</xdr:rowOff>
    </xdr:from>
    <xdr:to>
      <xdr:col>3</xdr:col>
      <xdr:colOff>129540</xdr:colOff>
      <xdr:row>43</xdr:row>
      <xdr:rowOff>31321</xdr:rowOff>
    </xdr:to>
    <mc:AlternateContent xmlns:mc="http://schemas.openxmlformats.org/markup-compatibility/2006" xmlns:a14="http://schemas.microsoft.com/office/drawing/2010/main">
      <mc:Choice Requires="a14">
        <xdr:graphicFrame macro="">
          <xdr:nvGraphicFramePr>
            <xdr:cNvPr id="61" name="Gender 1">
              <a:extLst>
                <a:ext uri="{FF2B5EF4-FFF2-40B4-BE49-F238E27FC236}">
                  <a16:creationId xmlns:a16="http://schemas.microsoft.com/office/drawing/2014/main" id="{64B136C4-AE36-49A0-8FEC-0F9DDDE71496}"/>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396240" y="6940007"/>
              <a:ext cx="1547586" cy="8927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205740</xdr:colOff>
      <xdr:row>34</xdr:row>
      <xdr:rowOff>91441</xdr:rowOff>
    </xdr:from>
    <xdr:to>
      <xdr:col>5</xdr:col>
      <xdr:colOff>441960</xdr:colOff>
      <xdr:row>41</xdr:row>
      <xdr:rowOff>45721</xdr:rowOff>
    </xdr:to>
    <mc:AlternateContent xmlns:mc="http://schemas.openxmlformats.org/markup-compatibility/2006" xmlns:a14="http://schemas.microsoft.com/office/drawing/2010/main">
      <mc:Choice Requires="a14">
        <xdr:graphicFrame macro="">
          <xdr:nvGraphicFramePr>
            <xdr:cNvPr id="62" name="Country 1">
              <a:extLst>
                <a:ext uri="{FF2B5EF4-FFF2-40B4-BE49-F238E27FC236}">
                  <a16:creationId xmlns:a16="http://schemas.microsoft.com/office/drawing/2014/main" id="{4AA105A2-C6CE-4897-8940-A5CE209FCC4B}"/>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2020026" y="6260012"/>
              <a:ext cx="1445744" cy="12242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160020</xdr:colOff>
      <xdr:row>4</xdr:row>
      <xdr:rowOff>179070</xdr:rowOff>
    </xdr:from>
    <xdr:to>
      <xdr:col>4</xdr:col>
      <xdr:colOff>670560</xdr:colOff>
      <xdr:row>19</xdr:row>
      <xdr:rowOff>160020</xdr:rowOff>
    </xdr:to>
    <xdr:graphicFrame macro="">
      <xdr:nvGraphicFramePr>
        <xdr:cNvPr id="10" name="Chart 9">
          <a:extLst>
            <a:ext uri="{FF2B5EF4-FFF2-40B4-BE49-F238E27FC236}">
              <a16:creationId xmlns:a16="http://schemas.microsoft.com/office/drawing/2014/main" id="{6D296FDB-6E8A-CF59-794C-16E9592FF7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312420</xdr:colOff>
      <xdr:row>4</xdr:row>
      <xdr:rowOff>148590</xdr:rowOff>
    </xdr:from>
    <xdr:to>
      <xdr:col>11</xdr:col>
      <xdr:colOff>624840</xdr:colOff>
      <xdr:row>19</xdr:row>
      <xdr:rowOff>148590</xdr:rowOff>
    </xdr:to>
    <xdr:graphicFrame macro="">
      <xdr:nvGraphicFramePr>
        <xdr:cNvPr id="11" name="Chart 10">
          <a:extLst>
            <a:ext uri="{FF2B5EF4-FFF2-40B4-BE49-F238E27FC236}">
              <a16:creationId xmlns:a16="http://schemas.microsoft.com/office/drawing/2014/main" id="{191C80F8-D750-3323-CB2A-BD72642D53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274320</xdr:colOff>
      <xdr:row>7</xdr:row>
      <xdr:rowOff>95250</xdr:rowOff>
    </xdr:from>
    <xdr:to>
      <xdr:col>18</xdr:col>
      <xdr:colOff>114300</xdr:colOff>
      <xdr:row>20</xdr:row>
      <xdr:rowOff>53340</xdr:rowOff>
    </xdr:to>
    <xdr:graphicFrame macro="">
      <xdr:nvGraphicFramePr>
        <xdr:cNvPr id="12" name="Chart 11">
          <a:extLst>
            <a:ext uri="{FF2B5EF4-FFF2-40B4-BE49-F238E27FC236}">
              <a16:creationId xmlns:a16="http://schemas.microsoft.com/office/drawing/2014/main" id="{73579E4E-1490-3820-AE4E-DF4B87CE3A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365760</xdr:colOff>
      <xdr:row>22</xdr:row>
      <xdr:rowOff>110490</xdr:rowOff>
    </xdr:from>
    <xdr:to>
      <xdr:col>13</xdr:col>
      <xdr:colOff>121920</xdr:colOff>
      <xdr:row>37</xdr:row>
      <xdr:rowOff>110490</xdr:rowOff>
    </xdr:to>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FB48FA1D-F982-7493-2AA5-E19F64EB5F3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4358640" y="4133850"/>
              <a:ext cx="52197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5</xdr:col>
      <xdr:colOff>708660</xdr:colOff>
      <xdr:row>14</xdr:row>
      <xdr:rowOff>106680</xdr:rowOff>
    </xdr:from>
    <xdr:to>
      <xdr:col>7</xdr:col>
      <xdr:colOff>449580</xdr:colOff>
      <xdr:row>28</xdr:row>
      <xdr:rowOff>13335</xdr:rowOff>
    </xdr:to>
    <mc:AlternateContent xmlns:mc="http://schemas.openxmlformats.org/markup-compatibility/2006" xmlns:a14="http://schemas.microsoft.com/office/drawing/2010/main">
      <mc:Choice Requires="a14">
        <xdr:graphicFrame macro="">
          <xdr:nvGraphicFramePr>
            <xdr:cNvPr id="2" name="Department">
              <a:extLst>
                <a:ext uri="{FF2B5EF4-FFF2-40B4-BE49-F238E27FC236}">
                  <a16:creationId xmlns:a16="http://schemas.microsoft.com/office/drawing/2014/main" id="{A3ACD45C-4D83-073E-E9AB-F760FE6BFA0B}"/>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4701540" y="26670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167640</xdr:colOff>
      <xdr:row>17</xdr:row>
      <xdr:rowOff>38100</xdr:rowOff>
    </xdr:from>
    <xdr:to>
      <xdr:col>8</xdr:col>
      <xdr:colOff>403860</xdr:colOff>
      <xdr:row>30</xdr:row>
      <xdr:rowOff>127635</xdr:rowOff>
    </xdr:to>
    <mc:AlternateContent xmlns:mc="http://schemas.openxmlformats.org/markup-compatibility/2006" xmlns:a14="http://schemas.microsoft.com/office/drawing/2010/main">
      <mc:Choice Requires="a14">
        <xdr:graphicFrame macro="">
          <xdr:nvGraphicFramePr>
            <xdr:cNvPr id="3" name="Business Unit">
              <a:extLst>
                <a:ext uri="{FF2B5EF4-FFF2-40B4-BE49-F238E27FC236}">
                  <a16:creationId xmlns:a16="http://schemas.microsoft.com/office/drawing/2014/main" id="{0A9A6308-7241-A7F6-6B3A-5A9BB067BA3A}"/>
                </a:ext>
              </a:extLst>
            </xdr:cNvPr>
            <xdr:cNvGraphicFramePr/>
          </xdr:nvGraphicFramePr>
          <xdr:xfrm>
            <a:off x="0" y="0"/>
            <a:ext cx="0" cy="0"/>
          </xdr:xfrm>
          <a:graphic>
            <a:graphicData uri="http://schemas.microsoft.com/office/drawing/2010/slicer">
              <sle:slicer xmlns:sle="http://schemas.microsoft.com/office/drawing/2010/slicer" name="Business Unit"/>
            </a:graphicData>
          </a:graphic>
        </xdr:graphicFrame>
      </mc:Choice>
      <mc:Fallback xmlns="">
        <xdr:sp macro="" textlink="">
          <xdr:nvSpPr>
            <xdr:cNvPr id="0" name=""/>
            <xdr:cNvSpPr>
              <a:spLocks noTextEdit="1"/>
            </xdr:cNvSpPr>
          </xdr:nvSpPr>
          <xdr:spPr>
            <a:xfrm>
              <a:off x="5181600" y="31470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647700</xdr:colOff>
      <xdr:row>19</xdr:row>
      <xdr:rowOff>152400</xdr:rowOff>
    </xdr:from>
    <xdr:to>
      <xdr:col>9</xdr:col>
      <xdr:colOff>358140</xdr:colOff>
      <xdr:row>33</xdr:row>
      <xdr:rowOff>59055</xdr:rowOff>
    </xdr:to>
    <mc:AlternateContent xmlns:mc="http://schemas.openxmlformats.org/markup-compatibility/2006" xmlns:a14="http://schemas.microsoft.com/office/drawing/2010/main">
      <mc:Choice Requires="a14">
        <xdr:graphicFrame macro="">
          <xdr:nvGraphicFramePr>
            <xdr:cNvPr id="4" name="Gender">
              <a:extLst>
                <a:ext uri="{FF2B5EF4-FFF2-40B4-BE49-F238E27FC236}">
                  <a16:creationId xmlns:a16="http://schemas.microsoft.com/office/drawing/2014/main" id="{243AFE3D-F4C9-0563-A273-74069F22C823}"/>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5661660" y="36271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60960</xdr:colOff>
      <xdr:row>18</xdr:row>
      <xdr:rowOff>0</xdr:rowOff>
    </xdr:from>
    <xdr:to>
      <xdr:col>10</xdr:col>
      <xdr:colOff>312420</xdr:colOff>
      <xdr:row>31</xdr:row>
      <xdr:rowOff>89535</xdr:rowOff>
    </xdr:to>
    <mc:AlternateContent xmlns:mc="http://schemas.openxmlformats.org/markup-compatibility/2006" xmlns:a14="http://schemas.microsoft.com/office/drawing/2010/main">
      <mc:Choice Requires="a14">
        <xdr:graphicFrame macro="">
          <xdr:nvGraphicFramePr>
            <xdr:cNvPr id="9" name="Country">
              <a:extLst>
                <a:ext uri="{FF2B5EF4-FFF2-40B4-BE49-F238E27FC236}">
                  <a16:creationId xmlns:a16="http://schemas.microsoft.com/office/drawing/2014/main" id="{415C5ABB-0D2E-5FD1-E0FC-D9981AAB03E2}"/>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6141720" y="32918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205740</xdr:colOff>
      <xdr:row>1</xdr:row>
      <xdr:rowOff>30480</xdr:rowOff>
    </xdr:from>
    <xdr:to>
      <xdr:col>8</xdr:col>
      <xdr:colOff>320040</xdr:colOff>
      <xdr:row>16</xdr:row>
      <xdr:rowOff>144780</xdr:rowOff>
    </xdr:to>
    <xdr:graphicFrame macro="">
      <xdr:nvGraphicFramePr>
        <xdr:cNvPr id="2" name="Chart 1">
          <a:extLst>
            <a:ext uri="{FF2B5EF4-FFF2-40B4-BE49-F238E27FC236}">
              <a16:creationId xmlns:a16="http://schemas.microsoft.com/office/drawing/2014/main" id="{4B962A2A-9BB4-EDBD-A3E1-1584499395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152400</xdr:colOff>
      <xdr:row>8</xdr:row>
      <xdr:rowOff>140970</xdr:rowOff>
    </xdr:from>
    <xdr:to>
      <xdr:col>14</xdr:col>
      <xdr:colOff>449580</xdr:colOff>
      <xdr:row>23</xdr:row>
      <xdr:rowOff>140970</xdr:rowOff>
    </xdr:to>
    <xdr:graphicFrame macro="">
      <xdr:nvGraphicFramePr>
        <xdr:cNvPr id="3" name="Chart 2">
          <a:extLst>
            <a:ext uri="{FF2B5EF4-FFF2-40B4-BE49-F238E27FC236}">
              <a16:creationId xmlns:a16="http://schemas.microsoft.com/office/drawing/2014/main" id="{A92A048D-72EC-2438-8B49-4E00140E93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83820</xdr:colOff>
      <xdr:row>10</xdr:row>
      <xdr:rowOff>72390</xdr:rowOff>
    </xdr:from>
    <xdr:to>
      <xdr:col>20</xdr:col>
      <xdr:colOff>396240</xdr:colOff>
      <xdr:row>25</xdr:row>
      <xdr:rowOff>72390</xdr:rowOff>
    </xdr:to>
    <xdr:graphicFrame macro="">
      <xdr:nvGraphicFramePr>
        <xdr:cNvPr id="4" name="Chart 3">
          <a:extLst>
            <a:ext uri="{FF2B5EF4-FFF2-40B4-BE49-F238E27FC236}">
              <a16:creationId xmlns:a16="http://schemas.microsoft.com/office/drawing/2014/main" id="{79DEB156-5E42-297E-551F-5D1A93F389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266700</xdr:colOff>
      <xdr:row>2</xdr:row>
      <xdr:rowOff>87630</xdr:rowOff>
    </xdr:from>
    <xdr:to>
      <xdr:col>12</xdr:col>
      <xdr:colOff>38100</xdr:colOff>
      <xdr:row>18</xdr:row>
      <xdr:rowOff>76200</xdr:rowOff>
    </xdr:to>
    <xdr:graphicFrame macro="">
      <xdr:nvGraphicFramePr>
        <xdr:cNvPr id="4" name="Chart 3">
          <a:extLst>
            <a:ext uri="{FF2B5EF4-FFF2-40B4-BE49-F238E27FC236}">
              <a16:creationId xmlns:a16="http://schemas.microsoft.com/office/drawing/2014/main" id="{3AF0A951-D09F-BC09-DB28-AF1912F56D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396240</xdr:colOff>
      <xdr:row>18</xdr:row>
      <xdr:rowOff>179070</xdr:rowOff>
    </xdr:from>
    <xdr:to>
      <xdr:col>12</xdr:col>
      <xdr:colOff>167640</xdr:colOff>
      <xdr:row>33</xdr:row>
      <xdr:rowOff>179070</xdr:rowOff>
    </xdr:to>
    <xdr:graphicFrame macro="">
      <xdr:nvGraphicFramePr>
        <xdr:cNvPr id="5" name="Chart 4">
          <a:extLst>
            <a:ext uri="{FF2B5EF4-FFF2-40B4-BE49-F238E27FC236}">
              <a16:creationId xmlns:a16="http://schemas.microsoft.com/office/drawing/2014/main" id="{075ACAC2-4129-B0FD-9CE4-7A5C169464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160020</xdr:colOff>
      <xdr:row>35</xdr:row>
      <xdr:rowOff>76200</xdr:rowOff>
    </xdr:from>
    <xdr:to>
      <xdr:col>12</xdr:col>
      <xdr:colOff>411480</xdr:colOff>
      <xdr:row>50</xdr:row>
      <xdr:rowOff>76200</xdr:rowOff>
    </xdr:to>
    <xdr:graphicFrame macro="">
      <xdr:nvGraphicFramePr>
        <xdr:cNvPr id="2" name="Chart 1">
          <a:extLst>
            <a:ext uri="{FF2B5EF4-FFF2-40B4-BE49-F238E27FC236}">
              <a16:creationId xmlns:a16="http://schemas.microsoft.com/office/drawing/2014/main" id="{041D1D38-BCA4-D85C-FFA1-FD9E8973C1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327660</xdr:colOff>
      <xdr:row>11</xdr:row>
      <xdr:rowOff>179070</xdr:rowOff>
    </xdr:from>
    <xdr:to>
      <xdr:col>4</xdr:col>
      <xdr:colOff>91440</xdr:colOff>
      <xdr:row>26</xdr:row>
      <xdr:rowOff>179070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7F59AA25-6ABE-12CD-DE90-899D2D7A179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27660" y="219075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320040</xdr:colOff>
      <xdr:row>14</xdr:row>
      <xdr:rowOff>19050</xdr:rowOff>
    </xdr:from>
    <xdr:to>
      <xdr:col>10</xdr:col>
      <xdr:colOff>30480</xdr:colOff>
      <xdr:row>35</xdr:row>
      <xdr:rowOff>99060</xdr:rowOff>
    </xdr:to>
    <xdr:graphicFrame macro="">
      <xdr:nvGraphicFramePr>
        <xdr:cNvPr id="4" name="Chart 3">
          <a:extLst>
            <a:ext uri="{FF2B5EF4-FFF2-40B4-BE49-F238E27FC236}">
              <a16:creationId xmlns:a16="http://schemas.microsoft.com/office/drawing/2014/main" id="{F1CC9FCC-724D-FA22-CC54-9C0B8F64B5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mansha Mishra" refreshedDate="45899.88580960648" createdVersion="8" refreshedVersion="8" minRefreshableVersion="3" recordCount="1000" xr:uid="{FEFEE28A-3793-46E7-B1BD-692091C943E2}">
  <cacheSource type="worksheet">
    <worksheetSource name="TBL_Employees"/>
  </cacheSource>
  <cacheFields count="22">
    <cacheField name="EEID" numFmtId="0">
      <sharedItems count="911">
        <s v="E02710"/>
        <s v="E01967"/>
        <s v="E03042"/>
        <s v="E01525"/>
        <s v="E01591"/>
        <s v="E00788"/>
        <s v="E02440"/>
        <s v="E00245"/>
        <s v="E03402"/>
        <s v="E04247"/>
        <s v="E01209"/>
        <s v="E00523"/>
        <s v="E04562"/>
        <s v="E03691"/>
        <s v="E01417"/>
        <s v="E01807"/>
        <s v="E01986"/>
        <s v="E04345"/>
        <s v="E00431"/>
        <s v="E01103"/>
        <s v="E03972"/>
        <s v="E00874"/>
        <s v="E00758"/>
        <s v="E03114"/>
        <s v="E02415"/>
        <s v="E03908"/>
        <s v="E04756"/>
        <s v="E01070"/>
        <s v="E02632"/>
        <s v="E00467"/>
        <s v="E03750"/>
        <s v="E02378"/>
        <s v="E01238"/>
        <s v="E04682"/>
        <s v="E01639"/>
        <s v="E03875"/>
        <s v="E00344"/>
        <s v="E00592"/>
        <s v="E00952"/>
        <s v="E02391"/>
        <s v="E00187"/>
        <s v="E01533"/>
        <s v="E02914"/>
        <s v="E03830"/>
        <s v="E02062"/>
        <s v="E03343"/>
        <s v="E00638"/>
        <s v="E02770"/>
        <s v="E02720"/>
        <s v="E03168"/>
        <s v="E01363"/>
        <s v="E03045"/>
        <s v="E04088"/>
        <s v="E04363"/>
        <s v="E01413"/>
        <s v="E00170"/>
        <s v="E01388"/>
        <s v="E04105"/>
        <s v="E04224"/>
        <s v="E02047"/>
        <s v="E02613"/>
        <s v="E02791"/>
        <s v="E03430"/>
        <s v="E01845"/>
        <s v="E03685"/>
        <s v="E00521"/>
        <s v="E00639"/>
        <s v="E01286"/>
        <s v="E00265"/>
        <s v="E03252"/>
        <s v="E02017"/>
        <s v="E00436"/>
        <s v="E00665"/>
        <s v="E03007"/>
        <s v="E01014"/>
        <s v="E00671"/>
        <s v="E03774"/>
        <s v="E00530"/>
        <s v="E04504"/>
        <s v="E03720"/>
        <s v="E00769"/>
        <s v="E02977"/>
        <s v="E01713"/>
        <s v="E03956"/>
        <s v="E02235"/>
        <s v="E03615"/>
        <s v="E04415"/>
        <s v="E03799"/>
        <s v="E04087"/>
        <s v="E02522"/>
        <s v="E04491"/>
        <s v="E04466"/>
        <s v="E02166"/>
        <s v="E03894"/>
        <s v="E03980"/>
        <s v="E00650"/>
        <s v="E02633"/>
        <s v="E02801"/>
        <s v="E03928"/>
        <s v="E01985"/>
        <s v="E01300"/>
        <s v="E03096"/>
        <s v="E04226"/>
        <s v="E03269"/>
        <s v="E02313"/>
        <s v="E02992"/>
        <s v="E04590"/>
        <s v="E04890"/>
        <s v="E03457"/>
        <s v="E02813"/>
        <s v="E02861"/>
        <s v="E01052"/>
        <s v="E01633"/>
        <s v="E01423"/>
        <s v="E01090"/>
        <s v="E02833"/>
        <s v="E01977"/>
        <s v="E00555"/>
        <s v="E04917"/>
        <s v="E00156"/>
        <s v="E00181"/>
        <s v="E02375"/>
        <s v="E00834"/>
        <s v="E02938"/>
        <s v="E02798"/>
        <s v="E01668"/>
        <s v="E03717"/>
        <s v="E02285"/>
        <s v="E00163"/>
        <s v="E00941"/>
        <s v="E02966"/>
        <s v="E03484"/>
        <s v="E01899"/>
        <s v="E00465"/>
        <s v="E04625"/>
        <s v="E03849"/>
        <s v="E04927"/>
        <s v="E00810"/>
        <s v="E01638"/>
        <s v="E01132"/>
        <s v="E02802"/>
        <s v="E02939"/>
        <s v="E00691"/>
        <s v="E04048"/>
        <s v="E04938"/>
        <s v="E03737"/>
        <s v="E03189"/>
        <s v="E01924"/>
        <s v="E03689"/>
        <s v="E02012"/>
        <s v="E01309"/>
        <s v="E00717"/>
        <s v="E00091"/>
        <s v="E00981"/>
        <s v="E00791"/>
        <s v="E00401"/>
        <s v="E01484"/>
        <s v="E03412"/>
        <s v="E00884"/>
        <s v="E01902"/>
        <s v="E01516"/>
        <s v="E01241"/>
        <s v="E00842"/>
        <s v="E02217"/>
        <s v="E00784"/>
        <s v="E04729"/>
        <s v="E01706"/>
        <s v="E04749"/>
        <s v="E03560"/>
        <s v="E00273"/>
        <s v="E00342"/>
        <s v="E04109"/>
        <s v="E00402"/>
        <s v="E00976"/>
        <s v="E02534"/>
        <s v="E00154"/>
        <s v="E02761"/>
        <s v="E01834"/>
        <s v="E01496"/>
        <s v="E01432"/>
        <s v="E00034"/>
        <s v="E04386"/>
        <s v="E00085"/>
        <s v="E03325"/>
        <s v="E01412"/>
        <s v="E03719"/>
        <s v="E03901"/>
        <s v="E04817"/>
        <s v="E00116"/>
        <s v="E04545"/>
        <s v="E00386"/>
        <s v="E02576"/>
        <s v="E04697"/>
        <s v="E03047"/>
        <s v="E03455"/>
        <s v="E02716"/>
        <s v="E04167"/>
        <s v="E02730"/>
        <s v="E01281"/>
        <s v="E03941"/>
        <s v="E01091"/>
        <s v="E04732"/>
        <s v="E01546"/>
        <s v="E02331"/>
        <s v="E03262"/>
        <s v="E02094"/>
        <s v="E03988"/>
        <s v="E00371"/>
        <s v="E03807"/>
        <s v="E00682"/>
        <s v="E03574"/>
        <s v="E02185"/>
        <s v="E02627"/>
        <s v="E01839"/>
        <s v="E00742"/>
        <s v="E00647"/>
        <s v="E02838"/>
        <s v="E00417"/>
        <s v="E00282"/>
        <s v="E01642"/>
        <s v="E02108"/>
        <s v="E01832"/>
        <s v="E03371"/>
        <s v="E04517"/>
        <s v="E03327"/>
        <s v="E02453"/>
        <s v="E02561"/>
        <s v="E00699"/>
        <s v="E01108"/>
        <s v="E00022"/>
        <s v="E03166"/>
        <s v="E01429"/>
        <s v="E01943"/>
        <s v="E04265"/>
        <s v="E00711"/>
        <s v="E02572"/>
        <s v="E00023"/>
        <s v="E00535"/>
        <s v="E03167"/>
        <s v="E00702"/>
        <s v="E04735"/>
        <s v="E04150"/>
        <s v="E02875"/>
        <s v="E02628"/>
        <s v="E00161"/>
        <s v="E04379"/>
        <s v="E02781"/>
        <s v="E04114"/>
        <s v="E03834"/>
        <s v="E01261"/>
        <s v="E02678"/>
        <s v="E04630"/>
        <s v="E00380"/>
        <s v="E00005"/>
        <s v="E01268"/>
        <s v="E03580"/>
        <s v="E02562"/>
        <s v="E03417"/>
        <s v="E02023"/>
        <s v="E03354"/>
        <s v="E02899"/>
        <s v="E04221"/>
        <s v="E00440"/>
        <s v="E01116"/>
        <s v="E02554"/>
        <s v="E02984"/>
        <s v="E04952"/>
        <s v="E01870"/>
        <s v="E01687"/>
        <s v="E02148"/>
        <s v="E04769"/>
        <s v="E00501"/>
        <s v="E00672"/>
        <s v="E02417"/>
        <s v="E03906"/>
        <s v="E00965"/>
        <s v="E03824"/>
        <s v="E01409"/>
        <s v="E04132"/>
        <s v="E01712"/>
        <s v="E02693"/>
        <s v="E04926"/>
        <s v="E01860"/>
        <s v="E03567"/>
        <s v="E03935"/>
        <s v="E03370"/>
        <s v="E02555"/>
        <s v="E00287"/>
        <s v="E01994"/>
        <s v="E01848"/>
        <s v="E02038"/>
        <s v="E00863"/>
        <s v="E02684"/>
        <s v="E02895"/>
        <s v="E04962"/>
        <s v="E04662"/>
        <s v="E04972"/>
        <s v="E04000"/>
        <s v="E01148"/>
        <s v="E03106"/>
        <s v="E01714"/>
        <s v="E01465"/>
        <s v="E00591"/>
        <s v="E03394"/>
        <s v="E00035"/>
        <s v="E02855"/>
        <s v="E04978"/>
        <s v="E01263"/>
        <s v="E00145"/>
        <s v="E03440"/>
        <s v="E03181"/>
        <s v="E03863"/>
        <s v="E02307"/>
        <s v="E04242"/>
        <s v="E04601"/>
        <s v="E01249"/>
        <s v="E01519"/>
        <s v="E00340"/>
        <s v="E02031"/>
        <s v="E03490"/>
        <s v="E00206"/>
        <s v="E03718"/>
        <s v="E00508"/>
        <s v="E01118"/>
        <s v="E02872"/>
        <s v="E01357"/>
        <s v="E02843"/>
        <s v="E01952"/>
        <s v="E02363"/>
        <s v="E02035"/>
        <s v="E00747"/>
        <s v="E02907"/>
        <s v="E00184"/>
        <s v="E02192"/>
        <s v="E00412"/>
        <s v="E00864"/>
        <s v="E00605"/>
        <s v="E02147"/>
        <s v="E01111"/>
        <s v="E01941"/>
        <s v="E04299"/>
        <s v="E01909"/>
        <s v="E03273"/>
        <s v="E00500"/>
        <s v="E04332"/>
        <s v="E03393"/>
        <s v="E03854"/>
        <s v="E04536"/>
        <s v="E02274"/>
        <s v="E03090"/>
        <s v="E03583"/>
        <s v="E00403"/>
        <s v="E04194"/>
        <s v="E03538"/>
        <s v="E03310"/>
        <s v="E03240"/>
        <s v="E01578"/>
        <s v="E04751"/>
        <s v="E03474"/>
        <s v="E02310"/>
        <s v="E01540"/>
        <s v="E02333"/>
        <s v="E04123"/>
        <s v="E01921"/>
        <s v="E00089"/>
        <s v="E04802"/>
        <s v="E00306"/>
        <s v="E03591"/>
        <s v="E04925"/>
        <s v="E03461"/>
        <s v="E00099"/>
        <s v="E01019"/>
        <s v="E04035"/>
        <s v="E01844"/>
        <s v="E01755"/>
        <s v="E01377"/>
        <s v="E04207"/>
        <s v="E01486"/>
        <s v="E03362"/>
        <s v="E04417"/>
        <s v="E04739"/>
        <s v="E01995"/>
        <s v="E04568"/>
        <s v="E04538"/>
        <s v="E03159"/>
        <s v="E02728"/>
        <s v="E02783"/>
        <s v="E03061"/>
        <s v="E04029"/>
        <s v="E00715"/>
        <s v="E03919"/>
        <s v="E01733"/>
        <s v="E02059"/>
        <s v="E00044"/>
        <s v="E01479"/>
        <s v="E00538"/>
        <s v="E01095"/>
        <s v="E00646"/>
        <s v="E00826"/>
        <s v="E03680"/>
        <s v="E03065"/>
        <s v="E02521"/>
        <s v="E03902"/>
        <s v="E04403"/>
        <s v="E01378"/>
        <s v="E04032"/>
        <s v="E02846"/>
        <s v="E03379"/>
        <s v="E01981"/>
        <s v="E03429"/>
        <s v="E03102"/>
        <s v="E00667"/>
        <s v="E03160"/>
        <s v="E04699"/>
        <s v="E00304"/>
        <s v="E04108"/>
        <s v="E00432"/>
        <s v="E03805"/>
        <s v="E02944"/>
        <s v="E00503"/>
        <s v="E00276"/>
        <s v="E00207"/>
        <s v="E03423"/>
        <s v="E00577"/>
        <s v="E02202"/>
        <s v="E01225"/>
        <s v="E03113"/>
        <s v="E01762"/>
        <s v="E00360"/>
        <s v="E04572"/>
        <s v="E00955"/>
        <s v="E04766"/>
        <s v="E01350"/>
        <s v="E02888"/>
        <s v="E03904"/>
        <s v="E02661"/>
        <s v="E02810"/>
        <s v="E02295"/>
        <s v="E00549"/>
        <s v="E03289"/>
        <s v="E04877"/>
        <s v="E03081"/>
        <s v="E01188"/>
        <s v="E01194"/>
        <s v="E00553"/>
        <s v="E04285"/>
        <s v="E02825"/>
        <s v="E00624"/>
        <s v="E00518"/>
        <s v="E02478"/>
        <s v="E00870"/>
        <s v="E03612"/>
        <s v="E01499"/>
        <s v="E00957"/>
        <s v="E02112"/>
        <s v="E03889"/>
        <s v="E00369"/>
        <s v="E02971"/>
        <s v="E04222"/>
        <s v="E04127"/>
        <s v="E03300"/>
        <s v="E00319"/>
        <s v="E04116"/>
        <s v="E02943"/>
        <s v="E04600"/>
        <s v="E02844"/>
        <s v="E03749"/>
        <s v="E02818"/>
        <s v="E04888"/>
        <s v="E04277"/>
        <s v="E04535"/>
        <s v="E02687"/>
        <s v="E01234"/>
        <s v="E02881"/>
        <s v="E00447"/>
        <s v="E01396"/>
        <s v="E02074"/>
        <s v="E03550"/>
        <s v="E00752"/>
        <s v="E03131"/>
        <s v="E03694"/>
        <s v="E02071"/>
        <s v="E04547"/>
        <s v="E03506"/>
        <s v="E03664"/>
        <s v="E04449"/>
        <s v="E04359"/>
        <s v="E02857"/>
        <s v="E01264"/>
        <s v="E03519"/>
        <s v="E00900"/>
        <s v="E00725"/>
        <s v="E01221"/>
        <s v="E02227"/>
        <s v="E04529"/>
        <s v="E04189"/>
        <s v="E02917"/>
        <s v="E03802"/>
        <s v="E02732"/>
        <s v="E04937"/>
        <s v="E04444"/>
        <s v="E02421"/>
        <s v="E04448"/>
        <s v="E04811"/>
        <s v="E02492"/>
        <s v="E02179"/>
        <s v="E02900"/>
        <s v="E01371"/>
        <s v="E03305"/>
        <s v="E02889"/>
        <s v="E01582"/>
        <s v="E03025"/>
        <s v="E04217"/>
        <s v="E02005"/>
        <s v="E01611"/>
        <s v="E00359"/>
        <s v="E02298"/>
        <s v="E00446"/>
        <s v="E01722"/>
        <s v="E04959"/>
        <s v="E03268"/>
        <s v="E01947"/>
        <s v="E04871"/>
        <s v="E03248"/>
        <s v="E04155"/>
        <s v="E02884"/>
        <s v="E02206"/>
        <s v="E03227"/>
        <s v="E01427"/>
        <s v="E04484"/>
        <s v="E01075"/>
        <s v="E02183"/>
        <s v="E03058"/>
        <s v="E04419"/>
        <s v="E01425"/>
        <s v="E00254"/>
        <s v="E04637"/>
        <s v="E03419"/>
        <s v="E02066"/>
        <s v="E02652"/>
        <s v="E04358"/>
        <s v="E03642"/>
        <s v="E00422"/>
        <s v="E02599"/>
        <s v="E04037"/>
        <s v="E01883"/>
        <s v="E03579"/>
        <s v="E02139"/>
        <s v="E00013"/>
        <s v="E02877"/>
        <s v="E02276"/>
        <s v="E02639"/>
        <s v="E00749"/>
        <s v="E02856"/>
        <s v="E03912"/>
        <s v="E01966"/>
        <s v="E02744"/>
        <s v="E03097"/>
        <s v="E04564"/>
        <s v="E02706"/>
        <s v="E04800"/>
        <s v="E04779"/>
        <s v="E04784"/>
        <s v="E01927"/>
        <s v="E02468"/>
        <s v="E00481"/>
        <s v="E01508"/>
        <s v="E02284"/>
        <s v="E03255"/>
        <s v="E02387"/>
        <s v="E04798"/>
        <s v="E00126"/>
        <s v="E00640"/>
        <s v="E02258"/>
        <s v="E02803"/>
        <s v="E02428"/>
        <s v="E02923"/>
        <s v="E04378"/>
        <s v="E02221"/>
        <s v="E00416"/>
        <s v="E00593"/>
        <s v="E00096"/>
        <s v="E00825"/>
        <s v="E01749"/>
        <s v="E04354"/>
        <s v="E00324"/>
        <s v="E03630"/>
        <s v="E04969"/>
        <s v="E00935"/>
        <s v="E03094"/>
        <s v="E03549"/>
        <s v="E01524"/>
        <s v="E00311"/>
        <s v="E00494"/>
        <s v="E02980"/>
        <s v="E01636"/>
        <s v="E00559"/>
        <s v="E02848"/>
        <s v="E03247"/>
        <s v="E00994"/>
        <s v="E00218"/>
        <s v="E00607"/>
        <s v="E04413"/>
        <s v="E03465"/>
        <s v="E01361"/>
        <s v="E03910"/>
        <s v="E04571"/>
        <s v="E04342"/>
        <s v="E00634"/>
        <s v="E04598"/>
        <s v="E03864"/>
        <s v="E03890"/>
        <s v="E00644"/>
        <s v="E04799"/>
        <s v="E03866"/>
        <s v="E02088"/>
        <s v="E03347"/>
        <s v="E03364"/>
        <s v="E02135"/>
        <s v="E04157"/>
        <s v="E04816"/>
        <s v="E00556"/>
        <s v="E02420"/>
        <s v="E00130"/>
        <s v="E03027"/>
        <s v="E01064"/>
        <s v="E04920"/>
        <s v="E04018"/>
        <s v="E01649"/>
        <s v="E02254"/>
        <s v="E00697"/>
        <s v="E03547"/>
        <s v="E04474"/>
        <s v="E04308"/>
        <s v="E01754"/>
        <s v="E03349"/>
        <s v="E03124"/>
        <s v="E02594"/>
        <s v="E04994"/>
        <s v="E00103"/>
        <s v="E02464"/>
        <s v="E00632"/>
        <s v="E01631"/>
        <s v="E02489"/>
        <s v="E04645"/>
        <s v="E02987"/>
        <s v="E02024"/>
        <s v="E00225"/>
        <s v="E03795"/>
        <s v="E01271"/>
        <s v="E01076"/>
        <s v="E00203"/>
        <s v="E04136"/>
        <s v="E03018"/>
        <s v="E04168"/>
        <s v="E02103"/>
        <s v="E03170"/>
        <s v="E03626"/>
        <s v="E04079"/>
        <s v="E04387"/>
        <s v="E01089"/>
        <s v="E00869"/>
        <s v="E03278"/>
        <s v="E03496"/>
        <s v="E01501"/>
        <s v="E03471"/>
        <s v="E03528"/>
        <s v="E04089"/>
        <s v="E03359"/>
        <s v="E03907"/>
        <s v="E01387"/>
        <s v="E04095"/>
        <s v="E02535"/>
        <s v="E04795"/>
        <s v="E00128"/>
        <s v="E03540"/>
        <s v="E04464"/>
        <s v="E01753"/>
        <s v="E03994"/>
        <s v="E00917"/>
        <s v="E02960"/>
        <s v="E03578"/>
        <s v="E00480"/>
        <s v="E04887"/>
        <s v="E04940"/>
        <s v="E03292"/>
        <s v="E00595"/>
        <s v="E04641"/>
        <s v="E00703"/>
        <s v="E00144"/>
        <s v="E04112"/>
        <s v="E03981"/>
        <s v="E00813"/>
        <s v="E00836"/>
        <s v="E02189"/>
        <s v="E01262"/>
        <s v="E02942"/>
        <s v="E02703"/>
        <s v="E01877"/>
        <s v="E03223"/>
        <s v="E04072"/>
        <s v="E03220"/>
        <s v="E03778"/>
        <s v="E03838"/>
        <s v="E03520"/>
        <s v="E00568"/>
        <s v="E02190"/>
        <s v="E02800"/>
        <s v="E04639"/>
        <s v="E02850"/>
        <s v="E04335"/>
        <s v="E03947"/>
        <s v="E03893"/>
        <s v="E04369"/>
        <s v="E02427"/>
        <s v="E03532"/>
        <s v="E02649"/>
        <s v="E02563"/>
        <s v="E04762"/>
        <s v="E00943"/>
        <s v="E02604"/>
        <s v="E01125"/>
        <s v="E01167"/>
        <s v="E03055"/>
        <s v="E04131"/>
        <s v="E01787"/>
        <s v="E01258"/>
        <s v="E04004"/>
        <s v="E03251"/>
        <s v="E01797"/>
        <s v="E00502"/>
        <s v="E00515"/>
        <s v="E02153"/>
        <s v="E04533"/>
        <s v="E00676"/>
        <s v="E01366"/>
        <s v="E01684"/>
        <s v="E04267"/>
        <s v="E00153"/>
        <s v="E00399"/>
        <s v="E02259"/>
        <s v="E03611"/>
        <s v="E01339"/>
        <s v="E00972"/>
        <s v="E00701"/>
        <s v="E03681"/>
        <s v="E01584"/>
        <s v="E01337"/>
        <s v="E00586"/>
        <s v="E01820"/>
        <s v="E04005"/>
        <s v="E04398"/>
        <s v="E03881"/>
        <s v="E03226"/>
        <s v="E04174"/>
        <s v="E01895"/>
        <s v="E01232"/>
        <s v="E03277"/>
        <s v="E03648"/>
        <s v="E02337"/>
        <s v="E03595"/>
        <s v="E01652"/>
        <s v="E04670"/>
        <s v="E03059"/>
        <s v="E02832"/>
        <s v="E00178"/>
        <s v="E02216"/>
        <s v="E02558"/>
        <s v="E02769"/>
        <s v="E01628"/>
        <s v="E04567"/>
        <s v="E02665"/>
        <s v="E03858"/>
        <s v="E00608"/>
        <s v="E02642"/>
        <s v="E00325"/>
        <s v="E00268"/>
        <s v="E03683"/>
        <s v="E04152"/>
        <s v="E00233"/>
        <s v="E03880"/>
        <s v="E01896"/>
        <s v="E03655"/>
        <s v="E04288"/>
        <s v="E00365"/>
        <s v="E03870"/>
        <s v="E01415"/>
        <s v="E04546"/>
        <s v="E04683"/>
        <s v="E03064"/>
        <s v="E00956"/>
        <s v="E04380"/>
        <s v="E00824"/>
        <s v="E03971"/>
        <s v="E02249"/>
        <s v="E01338"/>
        <s v="E00527"/>
        <s v="E00929"/>
        <s v="E03296"/>
        <s v="E01351"/>
        <s v="E03328"/>
        <s v="E04170"/>
        <s v="E01422"/>
        <s v="E01150"/>
        <s v="E00443"/>
        <s v="E01193"/>
        <s v="E03563"/>
        <s v="E04101"/>
        <s v="E04487"/>
        <s v="E00862"/>
        <s v="E01550"/>
        <s v="E03446"/>
        <s v="E04472"/>
        <s v="E03438"/>
        <s v="E02968"/>
        <s v="E01407"/>
        <s v="E02748"/>
        <s v="E02747"/>
        <s v="E02283"/>
        <s v="E03545"/>
        <s v="E03383"/>
        <s v="E04903"/>
        <s v="E04872"/>
        <s v="E00119"/>
        <s v="E00626"/>
        <s v="E01037"/>
        <s v="E02044"/>
        <s v="E02193"/>
        <s v="E00459"/>
        <s v="E03521"/>
        <s v="E04607"/>
        <s v="E04126"/>
        <s v="E01416"/>
        <s v="E02477"/>
        <s v="E01403"/>
        <s v="E04041"/>
        <s v="E04742"/>
        <s v="E01958"/>
        <s v="E01724"/>
        <s v="E03697"/>
        <s v="E04853"/>
        <s v="E04348"/>
        <s v="E00102"/>
        <s v="E03637"/>
        <s v="E03000"/>
        <s v="E01488"/>
        <s v="E04323"/>
        <s v="E01141"/>
        <s v="E03404"/>
        <s v="E01760"/>
        <s v="E01291"/>
        <s v="E03816"/>
        <s v="E02252"/>
        <s v="E00716"/>
        <s v="E03149"/>
        <s v="E02072"/>
        <s v="E00951"/>
        <s v="E04636"/>
        <s v="E00880"/>
        <s v="E01002"/>
        <s v="E03984"/>
        <s v="E01970"/>
        <s v="E01347"/>
        <s v="E02063"/>
        <s v="E00078"/>
        <s v="E02965"/>
        <s v="E02033"/>
        <s v="E01711"/>
        <s v="E04542"/>
        <s v="E04290"/>
        <s v="E04239"/>
        <s v="E01789"/>
        <s v="E01242"/>
        <s v="E03571"/>
        <s v="E01898"/>
        <s v="E02862"/>
        <s v="E00488"/>
        <s v="E02696"/>
        <s v="E01123"/>
        <s v="E02531"/>
        <s v="E02920"/>
        <s v="E02681"/>
        <s v="E03968"/>
        <s v="E01466"/>
        <s v="E04128"/>
        <s v="E03616"/>
        <s v="E03332"/>
        <s v="E04165"/>
        <s v="E03758"/>
        <s v="E00415"/>
        <s v="E02140"/>
        <s v="E02903"/>
        <s v="E04458"/>
        <s v="E04931"/>
        <s v="E00816"/>
        <s v="E04163"/>
        <s v="E04477"/>
        <s v="E00364"/>
        <s v="E03344"/>
        <s v="E04618"/>
        <s v="E02473"/>
        <s v="E01006"/>
        <s v="E00105"/>
        <s v="E04213"/>
        <s v="E04103"/>
        <s v="E00785"/>
        <s v="E04720"/>
        <s v="E02191"/>
        <s v="E04130"/>
        <s v="E02121"/>
        <s v="E04249"/>
      </sharedItems>
    </cacheField>
    <cacheField name="Full Name" numFmtId="0">
      <sharedItems count="991">
        <s v="Silas Huang"/>
        <s v="John Dang"/>
        <s v="Ava Nelson"/>
        <s v="Jose Ross"/>
        <s v="Paisley Trinh"/>
        <s v="Emily Contreras"/>
        <s v="Grayson Turner"/>
        <s v="Benjamin Delgado"/>
        <s v="Isaac Liu"/>
        <s v="Camila Evans"/>
        <s v="Jayden Williams"/>
        <s v="Daniel Jordan"/>
        <s v="Kinsley Martinez"/>
        <s v="Colton Garcia"/>
        <s v="Leah Pena"/>
        <s v="Matthew Lim"/>
        <s v="Wesley Sharma"/>
        <s v="Eliana Grant"/>
        <s v="Skylar Doan"/>
        <s v="Lyla Alvarez"/>
        <s v="Jordan Gomez"/>
        <s v="Alexander Choi"/>
        <s v="Alice Roberts"/>
        <s v="Jameson Juarez"/>
        <s v="Penelope Gonzalez"/>
        <s v="Miles Evans"/>
        <s v="Aiden Le"/>
        <s v="Leonardo Martin"/>
        <s v="Alice Soto"/>
        <s v="Sofia Dinh"/>
        <s v="Elias Dang"/>
        <s v="Audrey Smith"/>
        <s v="Eloise Griffin"/>
        <s v="Colton Thao"/>
        <s v="Austin Vo"/>
        <s v="Aurora Simmons"/>
        <s v="Savannah He"/>
        <s v="Josephine Richardson"/>
        <s v="Jaxon Powell"/>
        <s v="Piper Ramos"/>
        <s v="Miles Mehta"/>
        <s v="Avery Bailey"/>
        <s v="Maria Wilson"/>
        <s v="Madison Her"/>
        <s v="Nora Santiago"/>
        <s v="Carson Lu"/>
        <s v="David Simmons"/>
        <s v="James Huang"/>
        <s v="Jaxon Fong"/>
        <s v="Nora Le"/>
        <s v="Ayla Daniels"/>
        <s v="Andrew Huynh"/>
        <s v="Ezra Liang"/>
        <s v="Savannah Singh"/>
        <s v="Caroline Nelson"/>
        <s v="Claire Adams"/>
        <s v="Ivy Soto"/>
        <s v="Theodore Dinh"/>
        <s v="Lucas Ramos"/>
        <s v="Xavier Perez"/>
        <s v="Everly Lai"/>
        <s v="Aubrey Romero"/>
        <s v="Leo Herrera"/>
        <s v="Leo Fernandez"/>
        <s v="Silas Hunter"/>
        <s v="Lily Carter"/>
        <s v="Benjamin Mai"/>
        <s v="Mateo Mendez"/>
        <s v="Mila Vasquez"/>
        <s v="James Bui"/>
        <s v="Connor Joseph"/>
        <s v="Lincoln Reyes"/>
        <s v="David Chu"/>
        <s v="Isaac Joseph"/>
        <s v="Lucas Phan"/>
        <s v="Miles Cho"/>
        <s v="Hannah Mejia"/>
        <s v="Eli Jones"/>
        <s v="Jameson Alvarado"/>
        <s v="Genesis Hunter"/>
        <s v="Jose Kang"/>
        <s v="Nicholas Song"/>
        <s v="Nolan Guzman"/>
        <s v="Everly Walker"/>
        <s v="Riley Ramirez"/>
        <s v="Daniel Dixon"/>
        <s v="Leonardo Luong"/>
        <s v="Natalie Hwang"/>
        <s v="Adam Kaur"/>
        <s v="Silas Rivera"/>
        <s v="Nathan Chan"/>
        <s v="Connor Bell"/>
        <s v="Lucas Thomas"/>
        <s v="Charlotte Chang"/>
        <s v="Lydia Huynh"/>
        <s v="Emery Chang"/>
        <s v="Allison Roberts"/>
        <s v="Santiago f Brooks"/>
        <s v="Miles Dang"/>
        <s v="Eliana Turner"/>
        <s v="Sadie Lee"/>
        <s v="Kennedy Zhang"/>
        <s v="Andrew Moore"/>
        <s v="Charlotte Chu"/>
        <s v="Jeremiah Lu"/>
        <s v="Paisley Sanders"/>
        <s v="Isaac Sanders"/>
        <s v="Eleanor Chan"/>
        <s v="Ivy Desai"/>
        <s v="Kai Chow"/>
        <s v="Daniel Perry"/>
        <s v="Jaxson Dinh"/>
        <s v="Addison Do"/>
        <s v="James Castillo"/>
        <s v="Ethan Mehta"/>
        <s v="Adrian Fernandez"/>
        <s v="Raelynn Gupta"/>
        <s v="Christian Ali"/>
        <s v="Everleigh Washington"/>
        <s v="Madelyn Scott"/>
        <s v="Genesis Hu"/>
        <s v="Lincoln Huynh"/>
        <s v="Vivian Guzman"/>
        <s v="Jace Washington"/>
        <s v="Charles Henderson"/>
        <s v="Naomi Xi"/>
        <s v="Joseph Ruiz"/>
        <s v="Aria Xi"/>
        <s v="Bella Powell"/>
        <s v="Sophie Ali"/>
        <s v="William Foster"/>
        <s v="Logan Rivera"/>
        <s v="Xavier Jackson"/>
        <s v="Brooklyn Cho"/>
        <s v="Adam Dang"/>
        <s v="Harper Chin"/>
        <s v="Ezekiel Bryant"/>
        <s v="Hunter Nunez"/>
        <s v="Elizabeth Huang"/>
        <s v="Aiden Bryant"/>
        <s v="Matthew Chau"/>
        <s v="Julian Fong"/>
        <s v="Ezekiel Desai"/>
        <s v="Julian Lee"/>
        <s v="Brooklyn Daniels"/>
        <s v="Kennedy Rahman"/>
        <s v="Asher Jackson"/>
        <s v="Anna Gutierrez"/>
        <s v="Wesley Gray"/>
        <s v="Anna Han"/>
        <s v="Everleigh Jiang"/>
        <s v="Madelyn Chan"/>
        <s v="Emilia Chu"/>
        <s v="Miles Thao"/>
        <s v="Thomas Padilla"/>
        <s v="Wesley Adams"/>
        <s v="Anna Zhu"/>
        <s v="Joshua Martin"/>
        <s v="Camila Silva"/>
        <s v="Eleanor Li"/>
        <s v="Willow Mai"/>
        <s v="Hadley Guerrero"/>
        <s v="John Vega"/>
        <s v="William Phillips"/>
        <s v="Ella Nguyen"/>
        <s v="Ezekiel Fong"/>
        <s v="Naomi Chu"/>
        <s v="Avery Sun"/>
        <s v="Caroline Phan"/>
        <s v="Ayla Ng"/>
        <s v="David Owens"/>
        <s v="Wesley Doan"/>
        <s v="Leah Bryant"/>
        <s v="Penelope Fong"/>
        <s v="Dominic Guzman"/>
        <s v="Zoe Rodriguez"/>
        <s v="Victoria Johnson"/>
        <s v="Wyatt Chin"/>
        <s v="Luca Duong"/>
        <s v="Chloe Allen"/>
        <s v="Ava Ortiz"/>
        <s v="Peyton Garza"/>
        <s v="Caroline Herrera"/>
        <s v="Cameron Powell"/>
        <s v="Mason Watson"/>
        <s v="Robert Edwards"/>
        <s v="Eva Jenkins"/>
        <s v="Jack Brown"/>
        <s v="Luca Truong"/>
        <s v="Zoe Sanchez"/>
        <s v="Madelyn Mehta"/>
        <s v="Abigail Mejia"/>
        <s v="Parker James"/>
        <s v="Gianna Ha"/>
        <s v="Eleanor Williams"/>
        <s v="Gabriella Gupta"/>
        <s v="Hadley Ford"/>
        <s v="Dominic Dinh"/>
        <s v="Henry Alvarez"/>
        <s v="Axel Soto"/>
        <s v="Isaac Mitchell"/>
        <s v="Isla Han"/>
        <s v="Carter Reed"/>
        <s v="Benjamin Ramirez"/>
        <s v="Maria Hong"/>
        <s v="Sophia Huynh"/>
        <s v="Logan Mitchell"/>
        <s v="Matthew Gupta"/>
        <s v="Dominic Thomas"/>
        <s v="Melody Grant"/>
        <s v="Kennedy Vargas"/>
        <s v="Kennedy Do"/>
        <s v="Sofia Fernandez"/>
        <s v="John Moore"/>
        <s v="Aubrey Yoon"/>
        <s v="Parker Avila"/>
        <s v="Stella Alexander"/>
        <s v="Cooper Mitchell"/>
        <s v="Emily Gupta"/>
        <s v="Gabriella Johnson"/>
        <s v="Julia Pham"/>
        <s v="Athena Carrillo"/>
        <s v="Jeremiah Castillo"/>
        <s v="Mia Lam"/>
        <s v="Madeline Coleman"/>
        <s v="Ezra Singh"/>
        <s v="Jack Alexander"/>
        <s v="Amelia Choi"/>
        <s v="Julia Luong"/>
        <s v="Dylan Kumar"/>
        <s v="Samantha Vargas"/>
        <s v="Ava Ayala"/>
        <s v="Hannah Martinez"/>
        <s v="Elena Her"/>
        <s v="Austin Edwards"/>
        <s v="Dylan Wilson"/>
        <s v="Vivian Espinoza"/>
        <s v="Natalia Diaz"/>
        <s v="Melody Chin"/>
        <s v="Luna Sanders"/>
        <s v="Gabriel Joseph"/>
        <s v="Nathan Mendez"/>
        <s v="Luke Zheng"/>
        <s v="Nathan Pham"/>
        <s v="Nova Coleman"/>
        <s v="Sofia Trinh"/>
        <s v="Natalia Vu"/>
        <s v="Madeline Shin"/>
        <s v="Nora Nelson"/>
        <s v="Ryan Ha"/>
        <s v="Liam Sanders"/>
        <s v="Scarlett Rodriguez"/>
        <s v="Athena Vu"/>
        <s v="Christopher Lim"/>
        <s v="Anthony Carter"/>
        <s v="Connor Simmons"/>
        <s v="Nicholas Rivera"/>
        <s v="Maria Griffin"/>
        <s v="Alice Thompson"/>
        <s v="Riley Washington"/>
        <s v="Charlotte Wu"/>
        <s v="Maverick Medina"/>
        <s v="Leilani Thao"/>
        <s v="Christian Medina"/>
        <s v="Benjamin Moua"/>
        <s v="Maverick Mehta"/>
        <s v="Austin Brown"/>
        <s v="Joshua Cortez"/>
        <s v="Roman King"/>
        <s v="Adeline Thao"/>
        <s v="Jaxon Tran"/>
        <s v="Joshua Ramirez"/>
        <s v="Jack Mai"/>
        <s v="Paisley Gomez"/>
        <s v="Carson Chau"/>
        <s v="Luke Mai"/>
        <s v="Christopher Vega"/>
        <s v="Mila Leung"/>
        <s v="Melody Ho"/>
        <s v="Mila Pena"/>
        <s v="Alice Young"/>
        <s v="Piper Richardson"/>
        <s v="Jacob Khan"/>
        <s v="Jameson Martin"/>
        <s v="Jose Molina"/>
        <s v="Kinsley Henry"/>
        <s v="James Singh"/>
        <s v="Grace Campos"/>
        <s v="Emma Luna"/>
        <s v="Jack Edwards"/>
        <s v="Silas Chavez"/>
        <s v="Cora Jiang"/>
        <s v="Ian Cortez"/>
        <s v="Landon Lopez"/>
        <s v="Maverick Figueroa"/>
        <s v="Angel Powell"/>
        <s v="Zoey Jackson"/>
        <s v="Ellie Chung"/>
        <s v="Lincoln Ramos"/>
        <s v="Aaron Maldonado"/>
        <s v="Mila Soto"/>
        <s v="Elena Tan"/>
        <s v="Julia Morris"/>
        <s v="Ivy Daniels"/>
        <s v="Skylar Carrillo"/>
        <s v="Scarlett Kumar"/>
        <s v="Xavier Davis"/>
        <s v="Savannah Park"/>
        <s v="Hannah White"/>
        <s v="Savannah Ali"/>
        <s v="Joseph Ly"/>
        <s v="Lillian Gonzales"/>
        <s v="Piper Cheng"/>
        <s v="Peyton Harris"/>
        <s v="Adam Espinoza"/>
        <s v="Alexander Rivera"/>
        <s v="Genesis Navarro"/>
        <s v="Greyson Dang"/>
        <s v="Madeline Watson"/>
        <s v="Skylar Evans"/>
        <s v="Alice Lopez"/>
        <s v="Allison Ayala"/>
        <s v="Penelope Guerrero"/>
        <s v="Anthony Marquez"/>
        <s v="Eliana Allen"/>
        <s v="Melody Cooper"/>
        <s v="Eva Coleman"/>
        <s v="Henry Campos"/>
        <s v="Theodore Xi"/>
        <s v="Zoe Zhou"/>
        <s v="Thomas Jung"/>
        <s v="Roman Yang"/>
        <s v="Jacob Cheng"/>
        <s v="Liam Jung"/>
        <s v="Paisley Hunter"/>
        <s v="Lily Pena"/>
        <s v="Everett Lee"/>
        <s v="Eliza Liang"/>
        <s v="Eli Rahman"/>
        <s v="Leilani Baker"/>
        <s v="Jose Singh"/>
        <s v="Kayden Ortega"/>
        <s v="Lucy Avila"/>
        <s v="Ezra Banks"/>
        <s v="Samantha Aguilar"/>
        <s v="Nova Williams"/>
        <s v="Allison Medina"/>
        <s v="Santiago f Moua"/>
        <s v="Quinn Trinh"/>
        <s v="Paisley Hall"/>
        <s v="Lillian Khan"/>
        <s v="Daniel Shah"/>
        <s v="Henry Shah"/>
        <s v="Luca Nelson"/>
        <s v="Ezra Simmons"/>
        <s v="Henry Figueroa"/>
        <s v="Camila Li"/>
        <s v="Layla Scott"/>
        <s v="Isabella Bailey"/>
        <s v="Maria He"/>
        <s v="Penelope Choi"/>
        <s v="Leah Khan"/>
        <s v="Kayden Jordan"/>
        <s v="Liliana Soto"/>
        <s v="Madison Kumar"/>
        <s v="Gabriel Holmes"/>
        <s v="Dylan Campbell"/>
        <s v="Aiden Silva"/>
        <s v="Anthony Hong"/>
        <s v="Grayson James"/>
        <s v="Violet Hall"/>
        <s v="Jordan Phillips"/>
        <s v="Miles Salazar"/>
        <s v="Jaxson Wright"/>
        <s v="Andrew Holmes"/>
        <s v="Sarah Daniels"/>
        <s v="Sofia Yoon"/>
        <s v="Lucy Fong"/>
        <s v="Mateo Williams"/>
        <s v="Piper Sun"/>
        <s v="Axel Santos"/>
        <s v="Athena Jordan"/>
        <s v="Nathan Lau"/>
        <s v="Brooklyn Salazar"/>
        <s v="Dominic Scott"/>
        <s v="Hailey Lai"/>
        <s v="Jayden Kang"/>
        <s v="Audrey Patel"/>
        <s v="Grayson Luu"/>
        <s v="John Contreras"/>
        <s v="Mason Cho"/>
        <s v="Lily Henderson"/>
        <s v="Chloe Salazar"/>
        <s v="Lucas Daniels"/>
        <s v="Ruby Washington"/>
        <s v="Jonathan Ho"/>
        <s v="Rylee Yu"/>
        <s v="Adeline Yang"/>
        <s v="Claire Romero"/>
        <s v="Thomas Chang"/>
        <s v="Levi Mendez"/>
        <s v="Vivian Lewis"/>
        <s v="Jayden Jimenez"/>
        <s v="Dominic Parker"/>
        <s v="Elijah Kang"/>
        <s v="Grayson Chan"/>
        <s v="Eloise Pham"/>
        <s v="Roman Munoz"/>
        <s v="Scarlett Jenkins"/>
        <s v="Serenity Bailey"/>
        <s v="Caleb Xiong"/>
        <s v="Isla Lai"/>
        <s v="Charles Moore"/>
        <s v="Rylee Bui"/>
        <s v="Elias Alvarado"/>
        <s v="Ezra Ortiz"/>
        <s v="Lily Nguyen"/>
        <s v="Madison Hunter"/>
        <s v="Dominic Hu"/>
        <s v="Genesis Xiong"/>
        <s v="Emery Zhang"/>
        <s v="Julia Mai"/>
        <s v="Landon Kim"/>
        <s v="Genesis Banks"/>
        <s v="Ian Wu"/>
        <s v="Cooper Valdez"/>
        <s v="Skylar Shah"/>
        <s v="Carter Ortiz"/>
        <s v="Ivy Tang"/>
        <s v="Dylan Choi"/>
        <s v="Jade Figueroa"/>
        <s v="Eli Gupta"/>
        <s v="Autumn Gonzales"/>
        <s v="Joshua Fong"/>
        <s v="Leah Patterson"/>
        <s v="Penelope Johnson"/>
        <s v="Alexander Jackson"/>
        <s v="Santiago f Gonzalez"/>
        <s v="Nora Nunez"/>
        <s v="Emilia Bailey"/>
        <s v="Christian Fong"/>
        <s v="Willow Chen"/>
        <s v="Dominic Clark"/>
        <s v="Maya Ngo"/>
        <s v="Dylan Thao"/>
        <s v="Jade Li"/>
        <s v="Theodore Marquez"/>
        <s v="Lyla Yoon"/>
        <s v="Natalie Carter"/>
        <s v="Elijah Ramos"/>
        <s v="Hunter Ortiz"/>
        <s v="Ezekiel Jordan"/>
        <s v="Maya Chan"/>
        <s v="Layla Torres"/>
        <s v="Axel Jordan"/>
        <s v="Isabella Xi"/>
        <s v="Wyatt Rojas"/>
        <s v="Christopher Lam"/>
        <s v="Samuel Vega"/>
        <s v="Ayla Brown"/>
        <s v="Alexander James"/>
        <s v="Samantha Adams"/>
        <s v="Isla Yoon"/>
        <s v="Riley Padilla"/>
        <s v="Easton Moore"/>
        <s v="Wyatt Li"/>
        <s v="William Watson"/>
        <s v="Lydia Morales"/>
        <s v="Alexander Morris"/>
        <s v="Evelyn Liang"/>
        <s v="Grayson Cooper"/>
        <s v="Elias Zhang"/>
        <s v="Genesis Perry"/>
        <s v="Christian Sanders"/>
        <s v="Caleb Flores"/>
        <s v="Samuel Bailey"/>
        <s v="Genesis Woods"/>
        <s v="Mia Wu"/>
        <s v="Jonathan Khan"/>
        <s v="Quinn Xiong"/>
        <s v="Emery Acosta"/>
        <s v="Maria Chin"/>
        <s v="Ezra Wilson"/>
        <s v="David Barnes"/>
        <s v="Bella Lopez"/>
        <s v="William Vu"/>
        <s v="Charles Diaz"/>
        <s v="Kennedy Foster"/>
        <s v="Aaron Garza"/>
        <s v="Elijah Henry"/>
        <s v="Zoe Do"/>
        <s v="Charlotte Vo"/>
        <s v="Jack Cheng"/>
        <s v="Leilani Sharma"/>
        <s v="Hailey Sanchez"/>
        <s v="Jack Vu"/>
        <s v="Nora Brown"/>
        <s v="Stella Wu"/>
        <s v="Luna Liu"/>
        <s v="Ezekiel Reed"/>
        <s v="Eli Reed"/>
        <s v="Mateo Her"/>
        <s v="Avery Grant"/>
        <s v="Jaxson Mai"/>
        <s v="Aria Castro"/>
        <s v="Miles Hsu"/>
        <s v="Isla Wong"/>
        <s v="Layla Salazar"/>
        <s v="Valentina Davis"/>
        <s v="Hazel Alvarez"/>
        <s v="Eliza Zheng"/>
        <s v="Eleanor Delgado"/>
        <s v="Nova Herrera"/>
        <s v="Eva Figueroa"/>
        <s v="Sofia Parker"/>
        <s v="Cooper Gupta"/>
        <s v="Gabriel Yu"/>
        <s v="John Trinh"/>
        <s v="Ariana Kim"/>
        <s v="Everett Morales"/>
        <s v="Thomas Vazquez"/>
        <s v="Alice Tran"/>
        <s v="Ian Ngo"/>
        <s v="Brooklyn Ruiz"/>
        <s v="Jordan Truong"/>
        <s v="Adrian Ruiz"/>
        <s v="Athena Vasquez"/>
        <s v="Sebastian Gupta"/>
        <s v="Peyton Owens"/>
        <s v="Elena Richardson"/>
        <s v="Dominic Le"/>
        <s v="Hannah King"/>
        <s v="Mia Herrera"/>
        <s v="Elijah Coleman"/>
        <s v="Lucy Alexander"/>
        <s v="Lydia Williams"/>
        <s v="Isabella Bui"/>
        <s v="Gabriella Zhu"/>
        <s v="Logan Carrillo"/>
        <s v="Emily Doan"/>
        <s v="Isaac Han"/>
        <s v="Asher Huynh"/>
        <s v="Noah King"/>
        <s v="Everly Coleman"/>
        <s v="Noah Chen"/>
        <s v="Sophie Owens"/>
        <s v="Liam Grant"/>
        <s v="Lyla Stewart"/>
        <s v="Dylan Dominguez"/>
        <s v="Axel Johnson"/>
        <s v="Jose Henderson"/>
        <s v="Eli Richardson"/>
        <s v="Mia Cheng"/>
        <s v="Vivian Thao"/>
        <s v="Joshua Juarez"/>
        <s v="Sarah Ayala"/>
        <s v="Parker Sandoval"/>
        <s v="Angel Xiong"/>
        <s v="Sophia Ahmed"/>
        <s v="Robert Wright"/>
        <s v="Anthony Rogers"/>
        <s v="Samuel Morales"/>
        <s v="Samuel Song"/>
        <s v="Jade Yi"/>
        <s v="Landon Luu"/>
        <s v="Grayson Yee"/>
        <s v="Nathan Sun"/>
        <s v="Grayson Soto"/>
        <s v="Aria Roberts"/>
        <s v="Jade Acosta"/>
        <s v="Daniel Huang"/>
        <s v="Roman Martinez"/>
        <s v="Olivia Gray"/>
        <s v="John Soto"/>
        <s v="Robert Zhang"/>
        <s v="Raelynn Ma"/>
        <s v="Mila Allen"/>
        <s v="Hazel Griffin"/>
        <s v="Sebastian Le"/>
        <s v="Valentina Moua"/>
        <s v="Amelia Kaur"/>
        <s v="Carter Turner"/>
        <s v="Thomas Williams"/>
        <s v="Dylan Padilla"/>
        <s v="Brooks Stewart"/>
        <s v="Luke Sanchez"/>
        <s v="Lucy Figueroa"/>
        <s v="Eli Han"/>
        <s v="Cameron Young"/>
        <s v="Joshua Lin"/>
        <s v="Ella Huang"/>
        <s v="Jameson Nelson"/>
        <s v="Penelope Rodriguez"/>
        <s v="Josephine Salazar"/>
        <s v="Jose Brown"/>
        <s v="Emily Davis"/>
        <s v="Aurora Ali"/>
        <s v="Isabella Scott"/>
        <s v="Paisley Bryant"/>
        <s v="Eliza Chen"/>
        <s v="Eli Soto"/>
        <s v="Connor Luu"/>
        <s v="Ethan Tang"/>
        <s v="Julian Delgado"/>
        <s v="Everleigh Fernandez"/>
        <s v="Avery Yee"/>
        <s v="Luke Wilson"/>
        <s v="Peyton Cruz"/>
        <s v="Anna Molina"/>
        <s v="Grayson Brown"/>
        <s v="Silas Estrada"/>
        <s v="Nathan Lee"/>
        <s v="Raelynn Rios"/>
        <s v="Hailey Song"/>
        <s v="Jacob Davis"/>
        <s v="Abigail Vang"/>
        <s v="Joseph Martin"/>
        <s v="Wesley Young"/>
        <s v="Hadley Parker"/>
        <s v="Mateo Vu"/>
        <s v="Ian Miller"/>
        <s v="Scarlett Figueroa"/>
        <s v="Robert Alvarez"/>
        <s v="Hailey Shin"/>
        <s v="Naomi Coleman"/>
        <s v="Penelope Silva"/>
        <s v="Aaliyah Mai"/>
        <s v="Charlotte Baker"/>
        <s v="David Desai"/>
        <s v="Jameson Allen"/>
        <s v="Andrew Thomas"/>
        <s v="Harper Phan"/>
        <s v="Parker Vang"/>
        <s v="Emma Brooks"/>
        <s v="Emma Hill"/>
        <s v="Nova Hsu"/>
        <s v="Hadley Contreras"/>
        <s v="Samantha Barnes"/>
        <s v="Samantha Chavez"/>
        <s v="Violet Garcia"/>
        <s v="Ella Hunter"/>
        <s v="Everett Khan"/>
        <s v="Hailey Watson"/>
        <s v="Joshua Gupta"/>
        <s v="Mila Roberts"/>
        <s v="Jordan Zhu"/>
        <s v="Skylar Ayala"/>
        <s v="Rylee Dinh"/>
        <s v="Audrey Lee"/>
        <s v="John Delgado"/>
        <s v="William Cao"/>
        <s v="Jace Zhang"/>
        <s v="Grayson Walker"/>
        <s v="Madison Li"/>
        <s v="Paisley Kang"/>
        <s v="Elijah Watson"/>
        <s v="Clara Kang"/>
        <s v="Nevaeh Hsu"/>
        <s v="Emery Ford"/>
        <s v="Eva Alvarado"/>
        <s v="Jaxson Sandoval"/>
        <s v="Jonathan Chavez"/>
        <s v="Owen Han"/>
        <s v="Mila Hong"/>
        <s v="Kai Flores"/>
        <s v="Owen Lam"/>
        <s v="Dylan Chin"/>
        <s v="Caleb Nelson"/>
        <s v="Ezekiel Kumar"/>
        <s v="Bella Holmes"/>
        <s v="Nora Park"/>
        <s v="Sophie Silva"/>
        <s v="Angel Chang"/>
        <s v="Leilani Yee"/>
        <s v="Xavier Zheng"/>
        <s v="Ethan Clark"/>
        <s v="Elias Ahmed"/>
        <s v="Mateo Harris"/>
        <s v="Amelia Bell"/>
        <s v="Angel Delgado"/>
        <s v="Hazel Young"/>
        <s v="Adam He"/>
        <s v="Luke Munoz"/>
        <s v="Sofia Vu"/>
        <s v="Julia Doan"/>
        <s v="Mason Cao"/>
        <s v="Autumn Reed"/>
        <s v="Mila Juarez"/>
        <s v="Andrew Ma"/>
        <s v="Autumn Thao"/>
        <s v="Nicholas Avila"/>
        <s v="Charlotte Ruiz"/>
        <s v="Christopher Butler"/>
        <s v="Everleigh White"/>
        <s v="Nicholas Brooks"/>
        <s v="Nova Lin"/>
        <s v="Nevaeh James"/>
        <s v="Robert Yang"/>
        <s v="Sophie Oh"/>
        <s v="Hudson Liu"/>
        <s v="Julia Sandoval"/>
        <s v="Leo Hsu"/>
        <s v="Emilia Rivera"/>
        <s v="Sebastian Fong"/>
        <s v="Autumn Ortiz"/>
        <s v="Camila Watson"/>
        <s v="Cora Zheng"/>
        <s v="Ryan Holmes"/>
        <s v="Caroline Perez"/>
        <s v="Eloise Alexander"/>
        <s v="Everleigh Espinoza"/>
        <s v="Emma Perry"/>
        <s v="Cooper Yoon"/>
        <s v="Connor Fong"/>
        <s v="Henry Jung"/>
        <s v="Skylar Bell"/>
        <s v="Nova Hill"/>
        <s v="Maverick Li"/>
        <s v="John Jung"/>
        <s v="Hadley Yee"/>
        <s v="Emery Do"/>
        <s v="Hudson Williams"/>
        <s v="Cora Evans"/>
        <s v="Everly Chow"/>
        <s v="Scarlett Hill"/>
        <s v="Wesley Dominguez"/>
        <s v="Theodore Ngo"/>
        <s v="Axel Chu"/>
        <s v="Caroline Jenkins"/>
        <s v="Eliana Li"/>
        <s v="Autumn Joseph"/>
        <s v="Addison Roberts"/>
        <s v="Isla Chavez"/>
        <s v="Daniel Richardson"/>
        <s v="Austin Vang"/>
        <s v="Abigail Garza"/>
        <s v="Ethan Joseph"/>
        <s v="Emery Mitchell"/>
        <s v="Alexander Gonzales"/>
        <s v="Luke Vu"/>
        <s v="Madeline Walker"/>
        <s v="Nolan Pena"/>
        <s v="Ava Garza"/>
        <s v="Gabriel Carter"/>
        <s v="Eva Estrada"/>
        <s v="Luna Taylor"/>
        <s v="Evelyn Dinh"/>
        <s v="Parker Allen"/>
        <s v="Logan Soto"/>
        <s v="Jordan Cho"/>
        <s v="Alice Xiong"/>
        <s v="Santiago f Gray"/>
        <s v="Addison Mehta"/>
        <s v="Jaxson Santiago"/>
        <s v="Jack Huynh"/>
        <s v="Charles Gonzalez"/>
        <s v="Clara Sanchez"/>
        <s v="Audrey Richardson"/>
        <s v="Elena Mendoza"/>
        <s v="Brooklyn Collins"/>
        <s v="Elena Patterson"/>
        <s v="Joshua Yang"/>
        <s v="Kinsley Collins"/>
        <s v="Austin Rojas"/>
        <s v="Ruby Choi"/>
        <s v="Lillian Romero"/>
        <s v="Gabriel Brooks"/>
        <s v="Cameron Evans"/>
        <s v="Everleigh Shah"/>
        <s v="Ruby Medina"/>
        <s v="Piper Lewis"/>
        <s v="Kennedy Romero"/>
        <s v="Natalia Salazar"/>
        <s v="Wesley King"/>
        <s v="Joseph Vazquez"/>
        <s v="Peyton Vasquez"/>
        <s v="Easton Bailey"/>
        <s v="Jade Rojas"/>
        <s v="Isaac Yoon"/>
        <s v="Elena Vang"/>
        <s v="William Walker"/>
        <s v="Natalia Santos"/>
        <s v="Jaxson Liang"/>
        <s v="Greyson Sanders"/>
        <s v="Claire Jones"/>
        <s v="Connor Walker"/>
        <s v="Emily Lau"/>
        <s v="Liliana Do"/>
        <s v="Alice Mehta"/>
        <s v="Jeremiah Hernandez"/>
        <s v="Amelia Salazar"/>
        <s v="Madeline Garcia"/>
        <s v="Lyla Chen"/>
        <s v="Carter Mejia"/>
        <s v="Andrew Coleman"/>
        <s v="Sadie Washington"/>
        <s v="Kinsley Dixon"/>
        <s v="Nathan Miller"/>
        <s v="Lincoln Wong"/>
        <s v="Oliver Yang"/>
        <s v="Andrew Reed"/>
        <s v="Piper Patterson"/>
        <s v="Angel Stewart"/>
        <s v="Eliza Hernandez"/>
        <s v="Isla Guzman"/>
        <s v="Maverick Henry"/>
        <s v="Peyton Walker"/>
        <s v="Cooper Jiang"/>
        <s v="Samantha Foster"/>
        <s v="Mason Jimenez"/>
        <s v="Caroline Hu"/>
        <s v="Vivian Hunter"/>
        <s v="Emma Cao"/>
        <s v="Christopher Howard"/>
        <s v="Leonardo Dixon"/>
        <s v="Hannah Nelson"/>
        <s v="Avery Dominguez"/>
        <s v="Angel Do"/>
        <s v="Hailey Dang"/>
        <s v="Brooks Marquez"/>
        <s v="Penelope Jordan"/>
        <s v="Harper Alexander"/>
        <s v="Caleb Marquez"/>
        <s v="Jose Richardson"/>
        <s v="Riley Marquez"/>
        <s v="Jackson Perry"/>
        <s v="Madeline Hoang"/>
        <s v="Bella Butler"/>
        <s v="John Cho"/>
        <s v="Hudson Hill"/>
        <s v="Nicholas Wong"/>
        <s v="Sebastian Rogers"/>
        <s v="Jameson Chen"/>
        <s v="Ian Flores"/>
        <s v="Raelynn Hong"/>
        <s v="Adeline Huang"/>
        <s v="Brooklyn Reyes"/>
        <s v="Ella Jenkins"/>
        <s v="Samantha Woods"/>
        <s v="Anna Mehta"/>
        <s v="Emily Clark"/>
        <s v="Adam Nelson"/>
        <s v="Samantha Rogers"/>
        <s v="Ella White"/>
        <s v="Jonathan Patel"/>
        <s v="Madeline Allen"/>
        <s v="Henry Green"/>
        <s v="Jade Hunter"/>
        <s v="Ezekiel Delgado"/>
        <s v="Lincoln Fong"/>
        <s v="Eleanor Chau"/>
        <s v="Naomi Washington"/>
        <s v="Everleigh Adams"/>
        <s v="Lillian Chen"/>
        <s v="Allison Daniels"/>
        <s v="Jaxson Coleman"/>
        <s v="Mateo Chu"/>
        <s v="Allison Espinoza"/>
        <s v="Eloise Trinh"/>
        <s v="Leo Owens"/>
        <s v="Lucy Johnson"/>
        <s v="Grayson Chin"/>
        <s v="Lydia Espinoza"/>
        <s v="Luke Martin"/>
        <s v="Allison Leung"/>
        <s v="Nolan Bui"/>
        <s v="Raelynn Lu"/>
        <s v="Ian Barnes"/>
        <s v="Olivia Harris"/>
        <s v="Audrey Hwang"/>
        <s v="Levi Moreno"/>
        <s v="Ruby Barnes"/>
        <s v="Julian Ross"/>
        <s v="Alexander Foster"/>
        <s v="Asher Morales"/>
        <s v="Caroline Santos"/>
        <s v="Ellie Guerrero"/>
        <s v="Logan Bryant"/>
        <s v="Genesis Zhu"/>
        <s v="Kinsley Acosta"/>
        <s v="Jaxon Park"/>
        <s v="Sadie Patterson"/>
        <s v="Sofia Cheng"/>
        <s v="Lincoln Hall"/>
        <s v="Liam Jordan"/>
        <s v="Skylar Liu"/>
        <s v="Isaac Stewart"/>
        <s v="Nevaeh Jones"/>
        <s v="Jack Maldonado"/>
        <s v="Luna Simmons"/>
        <s v="Jeremiah Chu"/>
        <s v="Caroline Alexander"/>
        <s v="Josephine Acosta"/>
        <s v="Jackson Jordan"/>
        <s v="Addison Perez"/>
        <s v="Jackson Navarro"/>
        <s v="Landon Brown"/>
        <s v="Dominic Baker"/>
        <s v="Hudson Thompson"/>
        <s v="Amelia Bui"/>
        <s v="Xavier Park"/>
        <s v="Clara Huynh"/>
        <s v="Kinsley Vega"/>
        <s v="Angel Lin"/>
        <s v="Nolan Molina"/>
        <s v="Cora Rivera"/>
        <s v="Isaac Woods"/>
        <s v="Nevaeh Kang"/>
        <s v="Vivian Chu"/>
        <s v="Gabriel Zhou"/>
        <s v="Natalia Owens"/>
        <s v="Riley Rojas"/>
        <s v="Landon Thao"/>
        <s v="Hailey Hong"/>
        <s v="Penelope Griffin"/>
        <s v="Melody Valdez"/>
        <s v="Gianna Williams"/>
        <s v="Everleigh Nunez"/>
        <s v="Greyson Lam"/>
        <s v="Madeline Acosta"/>
        <s v="Thomas Aguilar"/>
        <s v="Evelyn Jung"/>
        <s v="Leilani Chow"/>
        <s v="Lillian Park"/>
        <s v="Ian Vargas"/>
        <s v="John Chow"/>
        <s v="Layla Collins"/>
        <s v="Charles Robinson"/>
        <s v="Everly Lin"/>
        <s v="Hailey Yee"/>
        <s v="Grace Carter"/>
        <s v="Elias Ali"/>
        <s v="Hailey Foster"/>
        <s v="Vivian Barnes"/>
        <s v="Aiden Gonzales"/>
        <s v="Eva Rivera"/>
        <s v="Ian Gutierrez"/>
        <s v="Eva Garcia"/>
        <s v="Everleigh Simmons"/>
        <s v="Dylan Ali"/>
        <s v="Andrew Do"/>
        <s v="Grace Sun"/>
        <s v="Hazel Cortez"/>
        <s v="Benjamin Ford"/>
        <s v="Stella Lai"/>
        <s v="Camila Cortez"/>
        <s v="Hannah Gomez"/>
        <s v="Everleigh Ng"/>
        <s v="Charles Luu"/>
        <s v="Emery Doan"/>
        <s v="Lincoln Henderson"/>
        <s v="Oliver Moua"/>
        <s v="Peyton Huang"/>
        <s v="Emery Hunter"/>
        <s v="Ryan Lu"/>
        <s v="Madison Nelson"/>
        <s v="Jameson Foster"/>
        <s v="Willow Woods"/>
        <s v="Caroline Owens"/>
        <s v="Joshua Chin"/>
        <s v="Connor Vang"/>
        <s v="Jacob Doan"/>
        <s v="Josiah Lewis"/>
        <s v="Henry Zhu"/>
        <s v="Penelope Coleman"/>
        <s v="Ruby Sun"/>
        <s v="Sophie Vang"/>
        <s v="Liam Zhang"/>
        <s v="Leilani Butler"/>
        <s v="Naomi Zhao"/>
        <s v="Robert Vazquez"/>
        <s v="Alexander Bryant"/>
        <s v="Zoe Romero"/>
        <s v="Skylar Watson"/>
        <s v="David Herrera"/>
        <s v="Connor Grant"/>
        <s v="Matthew Howard"/>
        <s v="Camila Rogers"/>
        <s v="Mason Zhao"/>
        <s v="Leonardo Lo"/>
        <s v="Autumn Leung"/>
        <s v="Isla Espinoza"/>
        <s v="Hailey Xi"/>
        <s v="Eliza Adams"/>
        <s v="Isabella Soto"/>
        <s v="Hannah Hoang"/>
        <s v="Christopher Chung"/>
        <s v="Maria Sun"/>
        <s v="Elias Figueroa"/>
        <s v="Levi Brown"/>
        <s v="Hadley Dang"/>
      </sharedItems>
    </cacheField>
    <cacheField name="Job Title" numFmtId="0">
      <sharedItems/>
    </cacheField>
    <cacheField name="Department" numFmtId="0">
      <sharedItems count="7">
        <s v="Engineering"/>
        <s v="Sales"/>
        <s v="IT"/>
        <s v="Marketing"/>
        <s v="Human Resources"/>
        <s v="Accounting"/>
        <s v="Finance"/>
      </sharedItems>
    </cacheField>
    <cacheField name="Business Unit" numFmtId="0">
      <sharedItems count="4">
        <s v="Research &amp; Development"/>
        <s v="Corporate"/>
        <s v="Manufacturing"/>
        <s v="Speciality Products"/>
      </sharedItems>
    </cacheField>
    <cacheField name="Gender" numFmtId="0">
      <sharedItems count="2">
        <s v="Male"/>
        <s v="Female"/>
      </sharedItems>
    </cacheField>
    <cacheField name="Ethnicity" numFmtId="0">
      <sharedItems count="4">
        <s v="Asian"/>
        <s v="Caucasian"/>
        <s v="Latino"/>
        <s v="Black"/>
      </sharedItems>
    </cacheField>
    <cacheField name="Age" numFmtId="0">
      <sharedItems containsSemiMixedTypes="0" containsString="0" containsNumber="1" containsInteger="1" minValue="25" maxValue="65" count="41">
        <n v="57"/>
        <n v="58"/>
        <n v="63"/>
        <n v="53"/>
        <n v="56"/>
        <n v="54"/>
        <n v="64"/>
        <n v="60"/>
        <n v="55"/>
        <n v="52"/>
        <n v="51"/>
        <n v="62"/>
        <n v="59"/>
        <n v="49"/>
        <n v="61"/>
        <n v="50"/>
        <n v="48"/>
        <n v="47"/>
        <n v="46"/>
        <n v="45"/>
        <n v="65"/>
        <n v="44"/>
        <n v="42"/>
        <n v="41"/>
        <n v="43"/>
        <n v="40"/>
        <n v="39"/>
        <n v="38"/>
        <n v="37"/>
        <n v="36"/>
        <n v="35"/>
        <n v="34"/>
        <n v="33"/>
        <n v="32"/>
        <n v="31"/>
        <n v="30"/>
        <n v="29"/>
        <n v="28"/>
        <n v="27"/>
        <n v="26"/>
        <n v="25"/>
      </sharedItems>
    </cacheField>
    <cacheField name="Age Groups" numFmtId="0">
      <sharedItems count="5">
        <s v="50 to 59"/>
        <s v="60 above"/>
        <s v="40 to 49"/>
        <s v="30 to 39"/>
        <s v="20 to 29"/>
      </sharedItems>
    </cacheField>
    <cacheField name="Hire Date" numFmtId="14">
      <sharedItems containsSemiMixedTypes="0" containsNonDate="0" containsDate="1" containsString="0" minDate="1992-01-09T00:00:00" maxDate="2021-12-27T00:00:00" count="949">
        <d v="1992-01-09T00:00:00"/>
        <d v="1992-03-19T00:00:00"/>
        <d v="1992-04-01T00:00:00"/>
        <d v="1992-04-08T00:00:00"/>
        <d v="1992-05-04T00:00:00"/>
        <d v="1992-06-15T00:00:00"/>
        <d v="1992-06-30T00:00:00"/>
        <d v="1992-09-28T00:00:00"/>
        <d v="1992-10-13T00:00:00"/>
        <d v="1992-12-20T00:00:00"/>
        <d v="1992-12-26T00:00:00"/>
        <d v="1993-07-26T00:00:00"/>
        <d v="1993-08-28T00:00:00"/>
        <d v="1993-11-17T00:00:00"/>
        <d v="1994-01-03T00:00:00"/>
        <d v="1994-02-18T00:00:00"/>
        <d v="1994-02-23T00:00:00"/>
        <d v="1994-06-20T00:00:00"/>
        <d v="1994-08-21T00:00:00"/>
        <d v="1994-08-30T00:00:00"/>
        <d v="1994-09-15T00:00:00"/>
        <d v="1994-09-18T00:00:00"/>
        <d v="1994-09-26T00:00:00"/>
        <d v="1994-10-09T00:00:00"/>
        <d v="1994-10-16T00:00:00"/>
        <d v="1994-10-24T00:00:00"/>
        <d v="1994-12-24T00:00:00"/>
        <d v="1995-02-16T00:00:00"/>
        <d v="1995-04-13T00:00:00"/>
        <d v="1995-08-04T00:00:00"/>
        <d v="1995-08-29T00:00:00"/>
        <d v="1995-10-27T00:00:00"/>
        <d v="1995-10-29T00:00:00"/>
        <d v="1995-11-16T00:00:00"/>
        <d v="1995-11-20T00:00:00"/>
        <d v="1995-12-22T00:00:00"/>
        <d v="1996-02-14T00:00:00"/>
        <d v="1996-02-18T00:00:00"/>
        <d v="1996-03-29T00:00:00"/>
        <d v="1996-04-02T00:00:00"/>
        <d v="1996-05-02T00:00:00"/>
        <d v="1996-05-15T00:00:00"/>
        <d v="1996-06-14T00:00:00"/>
        <d v="1996-06-22T00:00:00"/>
        <d v="1996-06-26T00:00:00"/>
        <d v="1996-12-04T00:00:00"/>
        <d v="1997-01-26T00:00:00"/>
        <d v="1997-03-11T00:00:00"/>
        <d v="1997-03-13T00:00:00"/>
        <d v="1997-04-12T00:00:00"/>
        <d v="1997-04-23T00:00:00"/>
        <d v="1997-04-28T00:00:00"/>
        <d v="1997-05-26T00:00:00"/>
        <d v="1997-06-20T00:00:00"/>
        <d v="1997-07-30T00:00:00"/>
        <d v="1997-08-19T00:00:00"/>
        <d v="1997-10-23T00:00:00"/>
        <d v="1997-11-29T00:00:00"/>
        <d v="1998-01-21T00:00:00"/>
        <d v="1998-02-26T00:00:00"/>
        <d v="1998-04-01T00:00:00"/>
        <d v="1998-04-02T00:00:00"/>
        <d v="1998-04-22T00:00:00"/>
        <d v="1998-04-28T00:00:00"/>
        <d v="1998-05-04T00:00:00"/>
        <d v="1998-05-18T00:00:00"/>
        <d v="1998-06-15T00:00:00"/>
        <d v="1998-07-14T00:00:00"/>
        <d v="1998-07-16T00:00:00"/>
        <d v="1998-07-20T00:00:00"/>
        <d v="1998-07-22T00:00:00"/>
        <d v="1998-08-03T00:00:00"/>
        <d v="1998-09-03T00:00:00"/>
        <d v="1998-09-24T00:00:00"/>
        <d v="1999-02-19T00:00:00"/>
        <d v="1999-03-10T00:00:00"/>
        <d v="1999-03-13T00:00:00"/>
        <d v="1999-03-14T00:00:00"/>
        <d v="1999-04-22T00:00:00"/>
        <d v="1999-04-25T00:00:00"/>
        <d v="1999-05-23T00:00:00"/>
        <d v="1999-06-20T00:00:00"/>
        <d v="1999-08-02T00:00:00"/>
        <d v="1999-09-13T00:00:00"/>
        <d v="1999-10-09T00:00:00"/>
        <d v="1999-12-29T00:00:00"/>
        <d v="1999-12-31T00:00:00"/>
        <d v="2000-01-29T00:00:00"/>
        <d v="2000-02-28T00:00:00"/>
        <d v="2000-03-02T00:00:00"/>
        <d v="2000-04-01T00:00:00"/>
        <d v="2000-04-28T00:00:00"/>
        <d v="2000-05-07T00:00:00"/>
        <d v="2000-08-16T00:00:00"/>
        <d v="2000-08-17T00:00:00"/>
        <d v="2000-08-19T00:00:00"/>
        <d v="2000-09-01T00:00:00"/>
        <d v="2000-09-24T00:00:00"/>
        <d v="2000-09-29T00:00:00"/>
        <d v="2000-10-24T00:00:00"/>
        <d v="2000-10-27T00:00:00"/>
        <d v="2001-01-02T00:00:00"/>
        <d v="2001-01-23T00:00:00"/>
        <d v="2001-03-06T00:00:00"/>
        <d v="2001-03-27T00:00:00"/>
        <d v="2001-03-29T00:00:00"/>
        <d v="2001-04-02T00:00:00"/>
        <d v="2001-04-09T00:00:00"/>
        <d v="2001-04-12T00:00:00"/>
        <d v="2001-04-15T00:00:00"/>
        <d v="2001-05-03T00:00:00"/>
        <d v="2001-05-30T00:00:00"/>
        <d v="2001-07-19T00:00:00"/>
        <d v="2001-07-20T00:00:00"/>
        <d v="2001-08-23T00:00:00"/>
        <d v="2001-09-10T00:00:00"/>
        <d v="2001-10-17T00:00:00"/>
        <d v="2001-10-20T00:00:00"/>
        <d v="2002-01-09T00:00:00"/>
        <d v="2002-01-15T00:00:00"/>
        <d v="2002-02-08T00:00:00"/>
        <d v="2002-02-09T00:00:00"/>
        <d v="2002-02-11T00:00:00"/>
        <d v="2002-02-17T00:00:00"/>
        <d v="2002-02-26T00:00:00"/>
        <d v="2002-03-01T00:00:00"/>
        <d v="2002-03-04T00:00:00"/>
        <d v="2002-03-28T00:00:00"/>
        <d v="2002-05-23T00:00:00"/>
        <d v="2002-05-24T00:00:00"/>
        <d v="2002-06-11T00:00:00"/>
        <d v="2002-07-08T00:00:00"/>
        <d v="2002-07-09T00:00:00"/>
        <d v="2002-07-19T00:00:00"/>
        <d v="2002-08-16T00:00:00"/>
        <d v="2002-09-20T00:00:00"/>
        <d v="2002-10-21T00:00:00"/>
        <d v="2002-11-16T00:00:00"/>
        <d v="2002-11-22T00:00:00"/>
        <d v="2003-01-15T00:00:00"/>
        <d v="2003-01-17T00:00:00"/>
        <d v="2003-02-10T00:00:00"/>
        <d v="2003-02-28T00:00:00"/>
        <d v="2003-03-25T00:00:00"/>
        <d v="2003-04-15T00:00:00"/>
        <d v="2003-04-22T00:00:00"/>
        <d v="2003-05-08T00:00:00"/>
        <d v="2003-05-14T00:00:00"/>
        <d v="2003-05-21T00:00:00"/>
        <d v="2003-06-24T00:00:00"/>
        <d v="2003-06-26T00:00:00"/>
        <d v="2003-07-26T00:00:00"/>
        <d v="2003-08-11T00:00:00"/>
        <d v="2003-08-22T00:00:00"/>
        <d v="2003-10-20T00:00:00"/>
        <d v="2003-12-01T00:00:00"/>
        <d v="2003-12-07T00:00:00"/>
        <d v="2003-12-17T00:00:00"/>
        <d v="2004-01-14T00:00:00"/>
        <d v="2004-01-18T00:00:00"/>
        <d v="2004-01-27T00:00:00"/>
        <d v="2004-02-10T00:00:00"/>
        <d v="2004-02-25T00:00:00"/>
        <d v="2004-02-29T00:00:00"/>
        <d v="2004-03-11T00:00:00"/>
        <d v="2004-03-14T00:00:00"/>
        <d v="2004-03-20T00:00:00"/>
        <d v="2004-04-16T00:00:00"/>
        <d v="2004-04-19T00:00:00"/>
        <d v="2004-04-30T00:00:00"/>
        <d v="2004-05-14T00:00:00"/>
        <d v="2004-05-16T00:00:00"/>
        <d v="2004-05-23T00:00:00"/>
        <d v="2004-05-28T00:00:00"/>
        <d v="2004-06-07T00:00:00"/>
        <d v="2004-06-30T00:00:00"/>
        <d v="2004-07-08T00:00:00"/>
        <d v="2004-07-20T00:00:00"/>
        <d v="2004-08-15T00:00:00"/>
        <d v="2004-08-19T00:00:00"/>
        <d v="2004-08-20T00:00:00"/>
        <d v="2004-09-14T00:00:00"/>
        <d v="2004-10-11T00:00:00"/>
        <d v="2004-11-10T00:00:00"/>
        <d v="2004-12-07T00:00:00"/>
        <d v="2004-12-11T00:00:00"/>
        <d v="2004-12-23T00:00:00"/>
        <d v="2005-01-28T00:00:00"/>
        <d v="2005-02-05T00:00:00"/>
        <d v="2005-02-08T00:00:00"/>
        <d v="2005-02-09T00:00:00"/>
        <d v="2005-02-15T00:00:00"/>
        <d v="2005-02-23T00:00:00"/>
        <d v="2005-04-11T00:00:00"/>
        <d v="2005-04-12T00:00:00"/>
        <d v="2005-04-22T00:00:00"/>
        <d v="2005-06-10T00:00:00"/>
        <d v="2005-06-18T00:00:00"/>
        <d v="2005-07-07T00:00:00"/>
        <d v="2005-07-27T00:00:00"/>
        <d v="2005-07-31T00:00:00"/>
        <d v="2005-08-09T00:00:00"/>
        <d v="2005-08-20T00:00:00"/>
        <d v="2005-09-18T00:00:00"/>
        <d v="2005-09-28T00:00:00"/>
        <d v="2005-10-07T00:00:00"/>
        <d v="2005-10-14T00:00:00"/>
        <d v="2005-10-15T00:00:00"/>
        <d v="2005-10-17T00:00:00"/>
        <d v="2005-11-08T00:00:00"/>
        <d v="2005-11-11T00:00:00"/>
        <d v="2005-11-28T00:00:00"/>
        <d v="2005-12-10T00:00:00"/>
        <d v="2006-01-31T00:00:00"/>
        <d v="2006-02-23T00:00:00"/>
        <d v="2006-03-01T00:00:00"/>
        <d v="2006-03-16T00:00:00"/>
        <d v="2006-04-06T00:00:00"/>
        <d v="2006-04-12T00:00:00"/>
        <d v="2006-04-18T00:00:00"/>
        <d v="2006-04-28T00:00:00"/>
        <d v="2006-05-10T00:00:00"/>
        <d v="2006-05-29T00:00:00"/>
        <d v="2006-06-11T00:00:00"/>
        <d v="2006-06-20T00:00:00"/>
        <d v="2006-07-11T00:00:00"/>
        <d v="2006-07-21T00:00:00"/>
        <d v="2006-08-16T00:00:00"/>
        <d v="2006-09-07T00:00:00"/>
        <d v="2006-09-17T00:00:00"/>
        <d v="2006-09-24T00:00:00"/>
        <d v="2006-09-27T00:00:00"/>
        <d v="2006-10-05T00:00:00"/>
        <d v="2006-10-12T00:00:00"/>
        <d v="2006-10-15T00:00:00"/>
        <d v="2006-10-26T00:00:00"/>
        <d v="2006-10-28T00:00:00"/>
        <d v="2006-10-31T00:00:00"/>
        <d v="2006-11-28T00:00:00"/>
        <d v="2006-12-12T00:00:00"/>
        <d v="2006-12-13T00:00:00"/>
        <d v="2006-12-18T00:00:00"/>
        <d v="2006-12-29T00:00:00"/>
        <d v="2007-01-09T00:00:00"/>
        <d v="2007-01-27T00:00:00"/>
        <d v="2007-02-20T00:00:00"/>
        <d v="2007-02-24T00:00:00"/>
        <d v="2007-03-06T00:00:00"/>
        <d v="2007-03-13T00:00:00"/>
        <d v="2007-03-15T00:00:00"/>
        <d v="2007-04-05T00:00:00"/>
        <d v="2007-04-13T00:00:00"/>
        <d v="2007-04-25T00:00:00"/>
        <d v="2007-04-29T00:00:00"/>
        <d v="2007-05-02T00:00:00"/>
        <d v="2007-05-27T00:00:00"/>
        <d v="2007-05-30T00:00:00"/>
        <d v="2007-06-19T00:00:00"/>
        <d v="2007-07-02T00:00:00"/>
        <d v="2007-07-30T00:00:00"/>
        <d v="2007-08-08T00:00:00"/>
        <d v="2007-08-11T00:00:00"/>
        <d v="2007-08-16T00:00:00"/>
        <d v="2007-09-05T00:00:00"/>
        <d v="2007-09-07T00:00:00"/>
        <d v="2007-09-10T00:00:00"/>
        <d v="2007-09-22T00:00:00"/>
        <d v="2007-10-02T00:00:00"/>
        <d v="2007-10-12T00:00:00"/>
        <d v="2007-10-24T00:00:00"/>
        <d v="2007-10-27T00:00:00"/>
        <d v="2007-11-05T00:00:00"/>
        <d v="2007-12-02T00:00:00"/>
        <d v="2007-12-21T00:00:00"/>
        <d v="2008-01-24T00:00:00"/>
        <d v="2008-01-27T00:00:00"/>
        <d v="2008-02-09T00:00:00"/>
        <d v="2008-02-15T00:00:00"/>
        <d v="2008-02-28T00:00:00"/>
        <d v="2008-02-29T00:00:00"/>
        <d v="2008-03-12T00:00:00"/>
        <d v="2008-03-21T00:00:00"/>
        <d v="2008-03-25T00:00:00"/>
        <d v="2008-04-06T00:00:00"/>
        <d v="2008-04-15T00:00:00"/>
        <d v="2008-04-30T00:00:00"/>
        <d v="2008-07-05T00:00:00"/>
        <d v="2008-07-06T00:00:00"/>
        <d v="2008-07-11T00:00:00"/>
        <d v="2008-08-21T00:00:00"/>
        <d v="2008-08-29T00:00:00"/>
        <d v="2008-09-10T00:00:00"/>
        <d v="2008-09-17T00:00:00"/>
        <d v="2008-10-07T00:00:00"/>
        <d v="2008-10-13T00:00:00"/>
        <d v="2008-10-18T00:00:00"/>
        <d v="2008-10-26T00:00:00"/>
        <d v="2008-12-18T00:00:00"/>
        <d v="2009-01-07T00:00:00"/>
        <d v="2009-01-17T00:00:00"/>
        <d v="2009-01-28T00:00:00"/>
        <d v="2009-01-30T00:00:00"/>
        <d v="2009-02-11T00:00:00"/>
        <d v="2009-02-28T00:00:00"/>
        <d v="2009-03-13T00:00:00"/>
        <d v="2009-03-15T00:00:00"/>
        <d v="2009-04-05T00:00:00"/>
        <d v="2009-04-09T00:00:00"/>
        <d v="2009-04-27T00:00:00"/>
        <d v="2009-04-28T00:00:00"/>
        <d v="2009-05-11T00:00:00"/>
        <d v="2009-05-27T00:00:00"/>
        <d v="2009-06-04T00:00:00"/>
        <d v="2009-06-27T00:00:00"/>
        <d v="2009-06-30T00:00:00"/>
        <d v="2009-08-04T00:00:00"/>
        <d v="2009-08-15T00:00:00"/>
        <d v="2009-08-20T00:00:00"/>
        <d v="2009-09-04T00:00:00"/>
        <d v="2009-09-20T00:00:00"/>
        <d v="2009-09-27T00:00:00"/>
        <d v="2009-10-05T00:00:00"/>
        <d v="2009-10-06T00:00:00"/>
        <d v="2009-10-23T00:00:00"/>
        <d v="2009-12-12T00:00:00"/>
        <d v="2009-12-23T00:00:00"/>
        <d v="2010-01-14T00:00:00"/>
        <d v="2010-01-15T00:00:00"/>
        <d v="2010-02-24T00:00:00"/>
        <d v="2010-02-26T00:00:00"/>
        <d v="2010-03-11T00:00:00"/>
        <d v="2010-03-16T00:00:00"/>
        <d v="2010-04-04T00:00:00"/>
        <d v="2010-04-06T00:00:00"/>
        <d v="2010-04-19T00:00:00"/>
        <d v="2010-04-22T00:00:00"/>
        <d v="2010-04-23T00:00:00"/>
        <d v="2010-04-24T00:00:00"/>
        <d v="2010-04-25T00:00:00"/>
        <d v="2010-04-29T00:00:00"/>
        <d v="2010-05-07T00:00:00"/>
        <d v="2010-05-09T00:00:00"/>
        <d v="2010-05-21T00:00:00"/>
        <d v="2010-05-31T00:00:00"/>
        <d v="2010-06-04T00:00:00"/>
        <d v="2010-06-11T00:00:00"/>
        <d v="2010-06-15T00:00:00"/>
        <d v="2010-07-01T00:00:00"/>
        <d v="2010-07-19T00:00:00"/>
        <d v="2010-07-24T00:00:00"/>
        <d v="2010-07-30T00:00:00"/>
        <d v="2010-08-23T00:00:00"/>
        <d v="2010-08-28T00:00:00"/>
        <d v="2010-09-10T00:00:00"/>
        <d v="2010-09-13T00:00:00"/>
        <d v="2010-09-14T00:00:00"/>
        <d v="2010-10-12T00:00:00"/>
        <d v="2010-10-17T00:00:00"/>
        <d v="2010-11-04T00:00:00"/>
        <d v="2010-11-29T00:00:00"/>
        <d v="2010-12-05T00:00:00"/>
        <d v="2010-12-10T00:00:00"/>
        <d v="2010-12-12T00:00:00"/>
        <d v="2010-12-23T00:00:00"/>
        <d v="2010-12-28T00:00:00"/>
        <d v="2010-12-30T00:00:00"/>
        <d v="2011-01-09T00:00:00"/>
        <d v="2011-01-17T00:00:00"/>
        <d v="2011-01-20T00:00:00"/>
        <d v="2011-01-22T00:00:00"/>
        <d v="2011-02-14T00:00:00"/>
        <d v="2011-02-17T00:00:00"/>
        <d v="2011-02-19T00:00:00"/>
        <d v="2011-02-22T00:00:00"/>
        <d v="2011-03-01T00:00:00"/>
        <d v="2011-03-16T00:00:00"/>
        <d v="2011-03-18T00:00:00"/>
        <d v="2011-04-24T00:00:00"/>
        <d v="2011-04-30T00:00:00"/>
        <d v="2011-05-15T00:00:00"/>
        <d v="2011-05-18T00:00:00"/>
        <d v="2011-05-20T00:00:00"/>
        <d v="2011-05-22T00:00:00"/>
        <d v="2011-05-29T00:00:00"/>
        <d v="2011-06-17T00:00:00"/>
        <d v="2011-06-25T00:00:00"/>
        <d v="2011-07-10T00:00:00"/>
        <d v="2011-07-20T00:00:00"/>
        <d v="2011-07-21T00:00:00"/>
        <d v="2011-07-26T00:00:00"/>
        <d v="2011-08-23T00:00:00"/>
        <d v="2011-09-07T00:00:00"/>
        <d v="2011-09-24T00:00:00"/>
        <d v="2011-10-04T00:00:00"/>
        <d v="2011-10-10T00:00:00"/>
        <d v="2011-10-20T00:00:00"/>
        <d v="2011-11-09T00:00:00"/>
        <d v="2011-11-21T00:00:00"/>
        <d v="2011-11-28T00:00:00"/>
        <d v="2011-12-06T00:00:00"/>
        <d v="2011-12-17T00:00:00"/>
        <d v="2011-12-22T00:00:00"/>
        <d v="2012-01-09T00:00:00"/>
        <d v="2012-01-21T00:00:00"/>
        <d v="2012-01-28T00:00:00"/>
        <d v="2012-02-05T00:00:00"/>
        <d v="2012-02-13T00:00:00"/>
        <d v="2012-02-25T00:00:00"/>
        <d v="2012-02-28T00:00:00"/>
        <d v="2012-03-11T00:00:00"/>
        <d v="2012-03-15T00:00:00"/>
        <d v="2012-03-16T00:00:00"/>
        <d v="2012-04-14T00:00:00"/>
        <d v="2012-04-25T00:00:00"/>
        <d v="2012-04-27T00:00:00"/>
        <d v="2012-04-29T00:00:00"/>
        <d v="2012-05-03T00:00:00"/>
        <d v="2012-05-11T00:00:00"/>
        <d v="2012-05-14T00:00:00"/>
        <d v="2012-05-19T00:00:00"/>
        <d v="2012-06-06T00:00:00"/>
        <d v="2012-06-11T00:00:00"/>
        <d v="2012-06-25T00:00:00"/>
        <d v="2012-07-09T00:00:00"/>
        <d v="2012-07-23T00:00:00"/>
        <d v="2012-07-26T00:00:00"/>
        <d v="2012-08-06T00:00:00"/>
        <d v="2012-08-09T00:00:00"/>
        <d v="2012-08-10T00:00:00"/>
        <d v="2012-09-03T00:00:00"/>
        <d v="2012-10-17T00:00:00"/>
        <d v="2012-10-20T00:00:00"/>
        <d v="2012-10-22T00:00:00"/>
        <d v="2012-10-26T00:00:00"/>
        <d v="2012-11-24T00:00:00"/>
        <d v="2012-12-13T00:00:00"/>
        <d v="2012-12-21T00:00:00"/>
        <d v="2012-12-24T00:00:00"/>
        <d v="2013-01-20T00:00:00"/>
        <d v="2013-02-10T00:00:00"/>
        <d v="2013-02-13T00:00:00"/>
        <d v="2013-02-24T00:00:00"/>
        <d v="2013-02-28T00:00:00"/>
        <d v="2013-03-13T00:00:00"/>
        <d v="2013-03-20T00:00:00"/>
        <d v="2013-03-29T00:00:00"/>
        <d v="2013-03-30T00:00:00"/>
        <d v="2013-04-15T00:00:00"/>
        <d v="2013-04-18T00:00:00"/>
        <d v="2013-04-22T00:00:00"/>
        <d v="2013-05-10T00:00:00"/>
        <d v="2013-05-15T00:00:00"/>
        <d v="2013-05-23T00:00:00"/>
        <d v="2013-06-03T00:00:00"/>
        <d v="2013-06-04T00:00:00"/>
        <d v="2013-06-14T00:00:00"/>
        <d v="2013-06-21T00:00:00"/>
        <d v="2013-06-26T00:00:00"/>
        <d v="2013-06-29T00:00:00"/>
        <d v="2013-07-13T00:00:00"/>
        <d v="2013-07-18T00:00:00"/>
        <d v="2013-08-07T00:00:00"/>
        <d v="2013-08-13T00:00:00"/>
        <d v="2013-08-17T00:00:00"/>
        <d v="2013-08-21T00:00:00"/>
        <d v="2013-08-25T00:00:00"/>
        <d v="2013-08-30T00:00:00"/>
        <d v="2013-09-08T00:00:00"/>
        <d v="2013-09-11T00:00:00"/>
        <d v="2013-09-26T00:00:00"/>
        <d v="2013-10-18T00:00:00"/>
        <d v="2013-11-03T00:00:00"/>
        <d v="2013-11-12T00:00:00"/>
        <d v="2013-11-14T00:00:00"/>
        <d v="2013-11-16T00:00:00"/>
        <d v="2013-11-23T00:00:00"/>
        <d v="2013-12-27T00:00:00"/>
        <d v="2014-01-03T00:00:00"/>
        <d v="2014-01-08T00:00:00"/>
        <d v="2014-01-10T00:00:00"/>
        <d v="2014-01-11T00:00:00"/>
        <d v="2014-01-16T00:00:00"/>
        <d v="2014-01-23T00:00:00"/>
        <d v="2014-02-05T00:00:00"/>
        <d v="2014-02-10T00:00:00"/>
        <d v="2014-02-11T00:00:00"/>
        <d v="2014-02-20T00:00:00"/>
        <d v="2014-02-22T00:00:00"/>
        <d v="2014-02-25T00:00:00"/>
        <d v="2014-02-27T00:00:00"/>
        <d v="2014-03-02T00:00:00"/>
        <d v="2014-03-05T00:00:00"/>
        <d v="2014-03-08T00:00:00"/>
        <d v="2014-03-14T00:00:00"/>
        <d v="2014-03-16T00:00:00"/>
        <d v="2014-03-19T00:00:00"/>
        <d v="2014-04-13T00:00:00"/>
        <d v="2014-04-19T00:00:00"/>
        <d v="2014-04-20T00:00:00"/>
        <d v="2014-04-27T00:00:00"/>
        <d v="2014-05-10T00:00:00"/>
        <d v="2014-05-14T00:00:00"/>
        <d v="2014-05-30T00:00:00"/>
        <d v="2014-06-20T00:00:00"/>
        <d v="2014-06-23T00:00:00"/>
        <d v="2014-06-26T00:00:00"/>
        <d v="2014-06-29T00:00:00"/>
        <d v="2014-07-10T00:00:00"/>
        <d v="2014-07-19T00:00:00"/>
        <d v="2014-07-29T00:00:00"/>
        <d v="2014-08-07T00:00:00"/>
        <d v="2014-08-10T00:00:00"/>
        <d v="2014-08-28T00:00:00"/>
        <d v="2014-09-04T00:00:00"/>
        <d v="2014-09-16T00:00:00"/>
        <d v="2014-09-22T00:00:00"/>
        <d v="2014-09-25T00:00:00"/>
        <d v="2014-10-03T00:00:00"/>
        <d v="2014-10-04T00:00:00"/>
        <d v="2014-10-07T00:00:00"/>
        <d v="2014-10-16T00:00:00"/>
        <d v="2014-10-19T00:00:00"/>
        <d v="2014-10-29T00:00:00"/>
        <d v="2014-11-21T00:00:00"/>
        <d v="2014-11-29T00:00:00"/>
        <d v="2014-11-30T00:00:00"/>
        <d v="2014-12-04T00:00:00"/>
        <d v="2015-01-14T00:00:00"/>
        <d v="2015-01-22T00:00:00"/>
        <d v="2015-01-27T00:00:00"/>
        <d v="2015-02-18T00:00:00"/>
        <d v="2015-03-01T00:00:00"/>
        <d v="2015-03-05T00:00:00"/>
        <d v="2015-03-15T00:00:00"/>
        <d v="2015-03-27T00:00:00"/>
        <d v="2015-04-07T00:00:00"/>
        <d v="2015-04-14T00:00:00"/>
        <d v="2015-04-17T00:00:00"/>
        <d v="2015-04-19T00:00:00"/>
        <d v="2015-04-22T00:00:00"/>
        <d v="2015-04-23T00:00:00"/>
        <d v="2015-05-05T00:00:00"/>
        <d v="2015-06-09T00:00:00"/>
        <d v="2015-06-10T00:00:00"/>
        <d v="2015-06-11T00:00:00"/>
        <d v="2015-06-13T00:00:00"/>
        <d v="2015-06-14T00:00:00"/>
        <d v="2015-06-18T00:00:00"/>
        <d v="2015-06-27T00:00:00"/>
        <d v="2015-06-29T00:00:00"/>
        <d v="2015-07-10T00:00:00"/>
        <d v="2015-07-12T00:00:00"/>
        <d v="2015-07-16T00:00:00"/>
        <d v="2015-07-29T00:00:00"/>
        <d v="2015-08-03T00:00:00"/>
        <d v="2015-08-12T00:00:00"/>
        <d v="2015-08-29T00:00:00"/>
        <d v="2015-09-03T00:00:00"/>
        <d v="2015-09-19T00:00:00"/>
        <d v="2015-09-23T00:00:00"/>
        <d v="2015-09-24T00:00:00"/>
        <d v="2015-09-29T00:00:00"/>
        <d v="2015-10-08T00:00:00"/>
        <d v="2015-10-14T00:00:00"/>
        <d v="2015-11-09T00:00:00"/>
        <d v="2015-11-10T00:00:00"/>
        <d v="2015-11-14T00:00:00"/>
        <d v="2015-11-17T00:00:00"/>
        <d v="2015-11-21T00:00:00"/>
        <d v="2015-12-09T00:00:00"/>
        <d v="2015-12-19T00:00:00"/>
        <d v="2015-12-27T00:00:00"/>
        <d v="2016-01-10T00:00:00"/>
        <d v="2016-01-15T00:00:00"/>
        <d v="2016-01-18T00:00:00"/>
        <d v="2016-02-05T00:00:00"/>
        <d v="2016-02-16T00:00:00"/>
        <d v="2016-02-28T00:00:00"/>
        <d v="2016-03-08T00:00:00"/>
        <d v="2016-03-12T00:00:00"/>
        <d v="2016-03-14T00:00:00"/>
        <d v="2016-04-07T00:00:00"/>
        <d v="2016-04-08T00:00:00"/>
        <d v="2016-04-24T00:00:00"/>
        <d v="2016-04-26T00:00:00"/>
        <d v="2016-04-27T00:00:00"/>
        <d v="2016-04-29T00:00:00"/>
        <d v="2016-05-02T00:00:00"/>
        <d v="2016-05-03T00:00:00"/>
        <d v="2016-05-04T00:00:00"/>
        <d v="2016-05-07T00:00:00"/>
        <d v="2016-05-19T00:00:00"/>
        <d v="2016-05-22T00:00:00"/>
        <d v="2016-05-24T00:00:00"/>
        <d v="2016-05-26T00:00:00"/>
        <d v="2016-06-12T00:00:00"/>
        <d v="2016-06-22T00:00:00"/>
        <d v="2016-06-24T00:00:00"/>
        <d v="2016-08-20T00:00:00"/>
        <d v="2016-08-21T00:00:00"/>
        <d v="2016-08-23T00:00:00"/>
        <d v="2016-09-03T00:00:00"/>
        <d v="2016-09-09T00:00:00"/>
        <d v="2016-09-13T00:00:00"/>
        <d v="2016-09-18T00:00:00"/>
        <d v="2016-09-21T00:00:00"/>
        <d v="2016-09-29T00:00:00"/>
        <d v="2016-10-13T00:00:00"/>
        <d v="2016-10-21T00:00:00"/>
        <d v="2016-10-24T00:00:00"/>
        <d v="2016-11-02T00:00:00"/>
        <d v="2016-11-03T00:00:00"/>
        <d v="2016-11-09T00:00:00"/>
        <d v="2016-11-11T00:00:00"/>
        <d v="2016-11-17T00:00:00"/>
        <d v="2016-11-22T00:00:00"/>
        <d v="2016-11-28T00:00:00"/>
        <d v="2016-12-02T00:00:00"/>
        <d v="2016-12-07T00:00:00"/>
        <d v="2016-12-17T00:00:00"/>
        <d v="2016-12-18T00:00:00"/>
        <d v="2016-12-27T00:00:00"/>
        <d v="2017-01-03T00:00:00"/>
        <d v="2017-01-04T00:00:00"/>
        <d v="2017-01-05T00:00:00"/>
        <d v="2017-01-09T00:00:00"/>
        <d v="2017-01-10T00:00:00"/>
        <d v="2017-01-18T00:00:00"/>
        <d v="2017-01-20T00:00:00"/>
        <d v="2017-01-24T00:00:00"/>
        <d v="2017-01-26T00:00:00"/>
        <d v="2017-01-29T00:00:00"/>
        <d v="2017-02-06T00:00:00"/>
        <d v="2017-02-10T00:00:00"/>
        <d v="2017-02-11T00:00:00"/>
        <d v="2017-02-12T00:00:00"/>
        <d v="2017-02-14T00:00:00"/>
        <d v="2017-02-19T00:00:00"/>
        <d v="2017-03-06T00:00:00"/>
        <d v="2017-03-10T00:00:00"/>
        <d v="2017-03-16T00:00:00"/>
        <d v="2017-03-25T00:00:00"/>
        <d v="2017-04-14T00:00:00"/>
        <d v="2017-04-18T00:00:00"/>
        <d v="2017-04-24T00:00:00"/>
        <d v="2017-05-03T00:00:00"/>
        <d v="2017-05-11T00:00:00"/>
        <d v="2017-05-12T00:00:00"/>
        <d v="2017-05-22T00:00:00"/>
        <d v="2017-05-23T00:00:00"/>
        <d v="2017-05-29T00:00:00"/>
        <d v="2017-06-05T00:00:00"/>
        <d v="2017-06-12T00:00:00"/>
        <d v="2017-06-25T00:00:00"/>
        <d v="2017-06-26T00:00:00"/>
        <d v="2017-06-28T00:00:00"/>
        <d v="2017-07-06T00:00:00"/>
        <d v="2017-07-12T00:00:00"/>
        <d v="2017-07-22T00:00:00"/>
        <d v="2017-08-04T00:00:00"/>
        <d v="2017-08-05T00:00:00"/>
        <d v="2017-08-10T00:00:00"/>
        <d v="2017-08-13T00:00:00"/>
        <d v="2017-08-16T00:00:00"/>
        <d v="2017-08-25T00:00:00"/>
        <d v="2017-09-05T00:00:00"/>
        <d v="2017-09-07T00:00:00"/>
        <d v="2017-09-14T00:00:00"/>
        <d v="2017-09-17T00:00:00"/>
        <d v="2017-09-21T00:00:00"/>
        <d v="2017-09-24T00:00:00"/>
        <d v="2017-09-26T00:00:00"/>
        <d v="2017-09-28T00:00:00"/>
        <d v="2017-10-02T00:00:00"/>
        <d v="2017-10-05T00:00:00"/>
        <d v="2017-10-20T00:00:00"/>
        <d v="2017-10-21T00:00:00"/>
        <d v="2017-11-03T00:00:00"/>
        <d v="2017-11-04T00:00:00"/>
        <d v="2017-11-09T00:00:00"/>
        <d v="2017-11-16T00:00:00"/>
        <d v="2017-11-19T00:00:00"/>
        <d v="2017-11-22T00:00:00"/>
        <d v="2017-11-23T00:00:00"/>
        <d v="2017-12-16T00:00:00"/>
        <d v="2017-12-17T00:00:00"/>
        <d v="2018-01-02T00:00:00"/>
        <d v="2018-01-03T00:00:00"/>
        <d v="2018-01-11T00:00:00"/>
        <d v="2018-01-14T00:00:00"/>
        <d v="2018-01-21T00:00:00"/>
        <d v="2018-01-22T00:00:00"/>
        <d v="2018-02-15T00:00:00"/>
        <d v="2018-02-16T00:00:00"/>
        <d v="2018-02-26T00:00:00"/>
        <d v="2018-03-06T00:00:00"/>
        <d v="2018-03-10T00:00:00"/>
        <d v="2018-03-12T00:00:00"/>
        <d v="2018-03-16T00:00:00"/>
        <d v="2018-03-19T00:00:00"/>
        <d v="2018-03-26T00:00:00"/>
        <d v="2018-04-21T00:00:00"/>
        <d v="2018-04-22T00:00:00"/>
        <d v="2018-04-27T00:00:00"/>
        <d v="2018-04-29T00:00:00"/>
        <d v="2018-05-04T00:00:00"/>
        <d v="2018-05-06T00:00:00"/>
        <d v="2018-05-07T00:00:00"/>
        <d v="2018-05-09T00:00:00"/>
        <d v="2018-05-14T00:00:00"/>
        <d v="2018-05-19T00:00:00"/>
        <d v="2018-05-20T00:00:00"/>
        <d v="2018-05-27T00:00:00"/>
        <d v="2018-05-28T00:00:00"/>
        <d v="2018-06-02T00:00:00"/>
        <d v="2018-06-04T00:00:00"/>
        <d v="2018-06-13T00:00:00"/>
        <d v="2018-06-21T00:00:00"/>
        <d v="2018-06-25T00:00:00"/>
        <d v="2018-07-18T00:00:00"/>
        <d v="2018-07-24T00:00:00"/>
        <d v="2018-07-28T00:00:00"/>
        <d v="2018-08-10T00:00:00"/>
        <d v="2018-08-13T00:00:00"/>
        <d v="2018-08-18T00:00:00"/>
        <d v="2018-08-24T00:00:00"/>
        <d v="2018-09-02T00:00:00"/>
        <d v="2018-09-11T00:00:00"/>
        <d v="2018-09-15T00:00:00"/>
        <d v="2018-09-20T00:00:00"/>
        <d v="2018-09-25T00:00:00"/>
        <d v="2018-09-28T00:00:00"/>
        <d v="2018-10-02T00:00:00"/>
        <d v="2018-10-06T00:00:00"/>
        <d v="2018-10-24T00:00:00"/>
        <d v="2018-10-27T00:00:00"/>
        <d v="2018-11-09T00:00:00"/>
        <d v="2018-11-10T00:00:00"/>
        <d v="2018-11-14T00:00:00"/>
        <d v="2018-12-05T00:00:00"/>
        <d v="2018-12-06T00:00:00"/>
        <d v="2018-12-07T00:00:00"/>
        <d v="2018-12-10T00:00:00"/>
        <d v="2018-12-13T00:00:00"/>
        <d v="2018-12-14T00:00:00"/>
        <d v="2018-12-18T00:00:00"/>
        <d v="2018-12-22T00:00:00"/>
        <d v="2018-12-27T00:00:00"/>
        <d v="2019-01-02T00:00:00"/>
        <d v="2019-01-19T00:00:00"/>
        <d v="2019-01-23T00:00:00"/>
        <d v="2019-01-24T00:00:00"/>
        <d v="2019-01-25T00:00:00"/>
        <d v="2019-01-28T00:00:00"/>
        <d v="2019-02-06T00:00:00"/>
        <d v="2019-02-19T00:00:00"/>
        <d v="2019-02-24T00:00:00"/>
        <d v="2019-02-25T00:00:00"/>
        <d v="2019-03-03T00:00:00"/>
        <d v="2019-03-06T00:00:00"/>
        <d v="2019-03-12T00:00:00"/>
        <d v="2019-03-18T00:00:00"/>
        <d v="2019-03-29T00:00:00"/>
        <d v="2019-04-02T00:00:00"/>
        <d v="2019-04-14T00:00:00"/>
        <d v="2019-04-23T00:00:00"/>
        <d v="2019-04-26T00:00:00"/>
        <d v="2019-05-09T00:00:00"/>
        <d v="2019-05-15T00:00:00"/>
        <d v="2019-05-24T00:00:00"/>
        <d v="2019-05-25T00:00:00"/>
        <d v="2019-05-28T00:00:00"/>
        <d v="2019-06-07T00:00:00"/>
        <d v="2019-06-10T00:00:00"/>
        <d v="2019-06-17T00:00:00"/>
        <d v="2019-06-19T00:00:00"/>
        <d v="2019-06-22T00:00:00"/>
        <d v="2019-07-04T00:00:00"/>
        <d v="2019-07-06T00:00:00"/>
        <d v="2019-07-10T00:00:00"/>
        <d v="2019-07-13T00:00:00"/>
        <d v="2019-07-25T00:00:00"/>
        <d v="2019-07-27T00:00:00"/>
        <d v="2019-08-08T00:00:00"/>
        <d v="2019-08-18T00:00:00"/>
        <d v="2019-08-21T00:00:00"/>
        <d v="2019-08-24T00:00:00"/>
        <d v="2019-08-26T00:00:00"/>
        <d v="2019-09-05T00:00:00"/>
        <d v="2019-09-07T00:00:00"/>
        <d v="2019-09-13T00:00:00"/>
        <d v="2019-09-20T00:00:00"/>
        <d v="2019-09-21T00:00:00"/>
        <d v="2019-09-24T00:00:00"/>
        <d v="2019-09-27T00:00:00"/>
        <d v="2019-10-14T00:00:00"/>
        <d v="2019-10-15T00:00:00"/>
        <d v="2019-10-18T00:00:00"/>
        <d v="2019-10-20T00:00:00"/>
        <d v="2019-10-25T00:00:00"/>
        <d v="2019-11-03T00:00:00"/>
        <d v="2019-11-04T00:00:00"/>
        <d v="2019-11-07T00:00:00"/>
        <d v="2019-11-09T00:00:00"/>
        <d v="2019-11-29T00:00:00"/>
        <d v="2019-12-05T00:00:00"/>
        <d v="2019-12-10T00:00:00"/>
        <d v="2019-12-11T00:00:00"/>
        <d v="2019-12-16T00:00:00"/>
        <d v="2019-12-19T00:00:00"/>
        <d v="2019-12-20T00:00:00"/>
        <d v="2019-12-25T00:00:00"/>
        <d v="2020-01-05T00:00:00"/>
        <d v="2020-01-13T00:00:00"/>
        <d v="2020-01-14T00:00:00"/>
        <d v="2020-01-17T00:00:00"/>
        <d v="2020-01-20T00:00:00"/>
        <d v="2020-02-02T00:00:00"/>
        <d v="2020-02-03T00:00:00"/>
        <d v="2020-02-05T00:00:00"/>
        <d v="2020-02-07T00:00:00"/>
        <d v="2020-02-17T00:00:00"/>
        <d v="2020-03-08T00:00:00"/>
        <d v="2020-03-13T00:00:00"/>
        <d v="2020-03-14T00:00:00"/>
        <d v="2020-04-09T00:00:00"/>
        <d v="2020-04-14T00:00:00"/>
        <d v="2020-04-15T00:00:00"/>
        <d v="2020-04-16T00:00:00"/>
        <d v="2020-04-22T00:00:00"/>
        <d v="2020-04-23T00:00:00"/>
        <d v="2020-04-27T00:00:00"/>
        <d v="2020-05-09T00:00:00"/>
        <d v="2020-05-15T00:00:00"/>
        <d v="2020-05-16T00:00:00"/>
        <d v="2020-05-18T00:00:00"/>
        <d v="2020-05-26T00:00:00"/>
        <d v="2020-06-08T00:00:00"/>
        <d v="2020-06-14T00:00:00"/>
        <d v="2020-06-17T00:00:00"/>
        <d v="2020-06-27T00:00:00"/>
        <d v="2020-07-01T00:00:00"/>
        <d v="2020-07-02T00:00:00"/>
        <d v="2020-07-03T00:00:00"/>
        <d v="2020-07-10T00:00:00"/>
        <d v="2020-07-12T00:00:00"/>
        <d v="2020-07-13T00:00:00"/>
        <d v="2020-07-18T00:00:00"/>
        <d v="2020-07-20T00:00:00"/>
        <d v="2020-07-22T00:00:00"/>
        <d v="2020-07-24T00:00:00"/>
        <d v="2020-07-26T00:00:00"/>
        <d v="2020-07-28T00:00:00"/>
        <d v="2020-08-08T00:00:00"/>
        <d v="2020-08-09T00:00:00"/>
        <d v="2020-08-15T00:00:00"/>
        <d v="2020-08-20T00:00:00"/>
        <d v="2020-08-26T00:00:00"/>
        <d v="2020-09-04T00:00:00"/>
        <d v="2020-09-12T00:00:00"/>
        <d v="2020-09-18T00:00:00"/>
        <d v="2020-09-20T00:00:00"/>
        <d v="2020-09-21T00:00:00"/>
        <d v="2020-09-25T00:00:00"/>
        <d v="2020-09-27T00:00:00"/>
        <d v="2020-10-09T00:00:00"/>
        <d v="2020-10-20T00:00:00"/>
        <d v="2020-10-21T00:00:00"/>
        <d v="2020-11-08T00:00:00"/>
        <d v="2020-11-18T00:00:00"/>
        <d v="2020-12-16T00:00:00"/>
        <d v="2020-12-24T00:00:00"/>
        <d v="2020-12-27T00:00:00"/>
        <d v="2021-01-02T00:00:00"/>
        <d v="2021-01-08T00:00:00"/>
        <d v="2021-01-10T00:00:00"/>
        <d v="2021-01-17T00:00:00"/>
        <d v="2021-01-18T00:00:00"/>
        <d v="2021-01-21T00:00:00"/>
        <d v="2021-01-22T00:00:00"/>
        <d v="2021-01-23T00:00:00"/>
        <d v="2021-01-25T00:00:00"/>
        <d v="2021-01-28T00:00:00"/>
        <d v="2021-02-05T00:00:00"/>
        <d v="2021-02-08T00:00:00"/>
        <d v="2021-02-09T00:00:00"/>
        <d v="2021-02-10T00:00:00"/>
        <d v="2021-02-14T00:00:00"/>
        <d v="2021-02-23T00:00:00"/>
        <d v="2021-02-24T00:00:00"/>
        <d v="2021-03-02T00:00:00"/>
        <d v="2021-03-11T00:00:00"/>
        <d v="2021-03-12T00:00:00"/>
        <d v="2021-03-15T00:00:00"/>
        <d v="2021-03-16T00:00:00"/>
        <d v="2021-03-17T00:00:00"/>
        <d v="2021-03-19T00:00:00"/>
        <d v="2021-03-21T00:00:00"/>
        <d v="2021-03-28T00:00:00"/>
        <d v="2021-04-02T00:00:00"/>
        <d v="2021-04-09T00:00:00"/>
        <d v="2021-04-11T00:00:00"/>
        <d v="2021-04-16T00:00:00"/>
        <d v="2021-04-17T00:00:00"/>
        <d v="2021-04-18T00:00:00"/>
        <d v="2021-04-22T00:00:00"/>
        <d v="2021-04-28T00:00:00"/>
        <d v="2021-05-09T00:00:00"/>
        <d v="2021-05-11T00:00:00"/>
        <d v="2021-06-10T00:00:00"/>
        <d v="2021-06-15T00:00:00"/>
        <d v="2021-06-23T00:00:00"/>
        <d v="2021-06-27T00:00:00"/>
        <d v="2021-06-28T00:00:00"/>
        <d v="2021-07-02T00:00:00"/>
        <d v="2021-07-03T00:00:00"/>
        <d v="2021-07-08T00:00:00"/>
        <d v="2021-07-16T00:00:00"/>
        <d v="2021-07-18T00:00:00"/>
        <d v="2021-07-25T00:00:00"/>
        <d v="2021-07-26T00:00:00"/>
        <d v="2021-07-28T00:00:00"/>
        <d v="2021-08-02T00:00:00"/>
        <d v="2021-08-11T00:00:00"/>
        <d v="2021-08-25T00:00:00"/>
        <d v="2021-08-27T00:00:00"/>
        <d v="2021-09-06T00:00:00"/>
        <d v="2021-09-14T00:00:00"/>
        <d v="2021-09-15T00:00:00"/>
        <d v="2021-09-21T00:00:00"/>
        <d v="2021-09-22T00:00:00"/>
        <d v="2021-09-26T00:00:00"/>
        <d v="2021-10-02T00:00:00"/>
        <d v="2021-10-05T00:00:00"/>
        <d v="2021-10-08T00:00:00"/>
        <d v="2021-10-09T00:00:00"/>
        <d v="2021-10-13T00:00:00"/>
        <d v="2021-10-17T00:00:00"/>
        <d v="2021-10-21T00:00:00"/>
        <d v="2021-10-26T00:00:00"/>
        <d v="2021-11-15T00:00:00"/>
        <d v="2021-11-16T00:00:00"/>
        <d v="2021-11-19T00:00:00"/>
        <d v="2021-11-21T00:00:00"/>
        <d v="2021-12-15T00:00:00"/>
        <d v="2021-12-18T00:00:00"/>
        <d v="2021-12-19T00:00:00"/>
        <d v="2021-12-24T00:00:00"/>
        <d v="2021-12-26T00:00:00"/>
      </sharedItems>
    </cacheField>
    <cacheField name="Hire Year" numFmtId="1">
      <sharedItems containsSemiMixedTypes="0" containsString="0" containsNumber="1" containsInteger="1" minValue="1992" maxValue="2021" count="30">
        <n v="1992"/>
        <n v="1993"/>
        <n v="1994"/>
        <n v="1995"/>
        <n v="1996"/>
        <n v="1997"/>
        <n v="1998"/>
        <n v="1999"/>
        <n v="2000"/>
        <n v="2001"/>
        <n v="2002"/>
        <n v="2003"/>
        <n v="2004"/>
        <n v="2005"/>
        <n v="2006"/>
        <n v="2007"/>
        <n v="2008"/>
        <n v="2009"/>
        <n v="2010"/>
        <n v="2011"/>
        <n v="2012"/>
        <n v="2013"/>
        <n v="2014"/>
        <n v="2015"/>
        <n v="2016"/>
        <n v="2017"/>
        <n v="2018"/>
        <n v="2019"/>
        <n v="2020"/>
        <n v="2021"/>
      </sharedItems>
    </cacheField>
    <cacheField name="Annual Salary" numFmtId="165">
      <sharedItems containsSemiMixedTypes="0" containsString="0" containsNumber="1" containsInteger="1" minValue="40063" maxValue="258498" count="996">
        <n v="111299"/>
        <n v="199848"/>
        <n v="53809"/>
        <n v="116878"/>
        <n v="76202"/>
        <n v="59591"/>
        <n v="63196"/>
        <n v="70778"/>
        <n v="88213"/>
        <n v="113950"/>
        <n v="104668"/>
        <n v="69260"/>
        <n v="177443"/>
        <n v="80170"/>
        <n v="82872"/>
        <n v="99624"/>
        <n v="122802"/>
        <n v="109456"/>
        <n v="93102"/>
        <n v="73955"/>
        <n v="98769"/>
        <n v="102270"/>
        <n v="162978"/>
        <n v="98230"/>
        <n v="93103"/>
        <n v="87216"/>
        <n v="99774"/>
        <n v="125375"/>
        <n v="50857"/>
        <n v="80701"/>
        <n v="158787"/>
        <n v="70189"/>
        <n v="153271"/>
        <n v="125936"/>
        <n v="95409"/>
        <n v="96475"/>
        <n v="159724"/>
        <n v="75354"/>
        <n v="62605"/>
        <n v="157057"/>
        <n v="189933"/>
        <n v="86658"/>
        <n v="200246"/>
        <n v="82806"/>
        <n v="48687"/>
        <n v="99354"/>
        <n v="104431"/>
        <n v="128136"/>
        <n v="83685"/>
        <n v="154388"/>
        <n v="78153"/>
        <n v="54051"/>
        <n v="216999"/>
        <n v="164399"/>
        <n v="71677"/>
        <n v="159567"/>
        <n v="91763"/>
        <n v="99975"/>
        <n v="72303"/>
        <n v="71111"/>
        <n v="182035"/>
        <n v="160832"/>
        <n v="85369"/>
        <n v="108268"/>
        <n v="62174"/>
        <n v="68268"/>
        <n v="95239"/>
        <n v="99091"/>
        <n v="92932"/>
        <n v="122753"/>
        <n v="174895"/>
        <n v="85120"/>
        <n v="86299"/>
        <n v="58006"/>
        <n v="191807"/>
        <n v="49404"/>
        <n v="239394"/>
        <n v="105086"/>
        <n v="92897"/>
        <n v="102847"/>
        <n v="95061"/>
        <n v="68807"/>
        <n v="96997"/>
        <n v="137995"/>
        <n v="92994"/>
        <n v="95639"/>
        <n v="116527"/>
        <n v="89523"/>
        <n v="109059"/>
        <n v="258081"/>
        <n v="91276"/>
        <n v="76352"/>
        <n v="115798"/>
        <n v="106428"/>
        <n v="60113"/>
        <n v="55563"/>
        <n v="222224"/>
        <n v="157487"/>
        <n v="40063"/>
        <n v="67837"/>
        <n v="149417"/>
        <n v="155320"/>
        <n v="120628"/>
        <n v="97537"/>
        <n v="73907"/>
        <n v="157812"/>
        <n v="57606"/>
        <n v="129124"/>
        <n v="119699"/>
        <n v="95743"/>
        <n v="80921"/>
        <n v="147752"/>
        <n v="90678"/>
        <n v="247874"/>
        <n v="199176"/>
        <n v="54994"/>
        <n v="125730"/>
        <n v="74631"/>
        <n v="64057"/>
        <n v="148035"/>
        <n v="86510"/>
        <n v="128703"/>
        <n v="58605"/>
        <n v="117545"/>
        <n v="43080"/>
        <n v="179494"/>
        <n v="75819"/>
        <n v="165181"/>
        <n v="175837"/>
        <n v="50475"/>
        <n v="76354"/>
        <n v="172787"/>
        <n v="236314"/>
        <n v="92655"/>
        <n v="166331"/>
        <n v="92209"/>
        <n v="77396"/>
        <n v="234594"/>
        <n v="49738"/>
        <n v="70122"/>
        <n v="95998"/>
        <n v="80950"/>
        <n v="166599"/>
        <n v="91399"/>
        <n v="57032"/>
        <n v="211291"/>
        <n v="123405"/>
        <n v="150699"/>
        <n v="76906"/>
        <n v="96548"/>
        <n v="173071"/>
        <n v="106444"/>
        <n v="55760"/>
        <n v="63318"/>
        <n v="206624"/>
        <n v="93017"/>
        <n v="82017"/>
        <n v="135558"/>
        <n v="154828"/>
        <n v="125807"/>
        <n v="48345"/>
        <n v="125086"/>
        <n v="247939"/>
        <n v="88478"/>
        <n v="90258"/>
        <n v="216949"/>
        <n v="158897"/>
        <n v="109422"/>
        <n v="155004"/>
        <n v="73004"/>
        <n v="94246"/>
        <n v="122487"/>
        <n v="40124"/>
        <n v="186378"/>
        <n v="55499"/>
        <n v="153938"/>
        <n v="159885"/>
        <n v="246231"/>
        <n v="120660"/>
        <n v="77903"/>
        <n v="65702"/>
        <n v="44735"/>
        <n v="121065"/>
        <n v="49186"/>
        <n v="130274"/>
        <n v="50825"/>
        <n v="142318"/>
        <n v="40752"/>
        <n v="168846"/>
        <n v="90212"/>
        <n v="55369"/>
        <n v="98581"/>
        <n v="70505"/>
        <n v="115145"/>
        <n v="64462"/>
        <n v="95372"/>
        <n v="45286"/>
        <n v="128468"/>
        <n v="87158"/>
        <n v="96639"/>
        <n v="67374"/>
        <n v="86089"/>
        <n v="74412"/>
        <n v="68987"/>
        <n v="249686"/>
        <n v="92771"/>
        <n v="59833"/>
        <n v="67686"/>
        <n v="74655"/>
        <n v="79352"/>
        <n v="51404"/>
        <n v="67398"/>
        <n v="105223"/>
        <n v="199808"/>
        <n v="78388"/>
        <n v="62749"/>
        <n v="102043"/>
        <n v="117518"/>
        <n v="63705"/>
        <n v="97433"/>
        <n v="83756"/>
        <n v="71531"/>
        <n v="64202"/>
        <n v="134486"/>
        <n v="150758"/>
        <n v="41561"/>
        <n v="228822"/>
        <n v="117278"/>
        <n v="142628"/>
        <n v="93343"/>
        <n v="151246"/>
        <n v="159044"/>
        <n v="127626"/>
        <n v="64669"/>
        <n v="52733"/>
        <n v="76505"/>
        <n v="147966"/>
        <n v="79785"/>
        <n v="153492"/>
        <n v="163099"/>
        <n v="187992"/>
        <n v="120128"/>
        <n v="161690"/>
        <n v="149537"/>
        <n v="74738"/>
        <n v="68337"/>
        <n v="55518"/>
        <n v="74546"/>
        <n v="50685"/>
        <n v="234311"/>
        <n v="75579"/>
        <n v="71699"/>
        <n v="193044"/>
        <n v="184648"/>
        <n v="155926"/>
        <n v="52310"/>
        <n v="189680"/>
        <n v="129708"/>
        <n v="217783"/>
        <n v="171487"/>
        <n v="72805"/>
        <n v="51234"/>
        <n v="198562"/>
        <n v="45206"/>
        <n v="93971"/>
        <n v="41859"/>
        <n v="194723"/>
        <n v="126277"/>
        <n v="58671"/>
        <n v="183239"/>
        <n v="151027"/>
        <n v="181247"/>
        <n v="92293"/>
        <n v="98150"/>
        <n v="162038"/>
        <n v="51630"/>
        <n v="106313"/>
        <n v="99017"/>
        <n v="64494"/>
        <n v="93840"/>
        <n v="91621"/>
        <n v="80024"/>
        <n v="84193"/>
        <n v="71695"/>
        <n v="113987"/>
        <n v="150577"/>
        <n v="186138"/>
        <n v="156277"/>
        <n v="97398"/>
        <n v="126856"/>
        <n v="86431"/>
        <n v="182202"/>
        <n v="69352"/>
        <n v="78056"/>
        <n v="94815"/>
        <n v="66521"/>
        <n v="59067"/>
        <n v="157969"/>
        <n v="96313"/>
        <n v="62861"/>
        <n v="170221"/>
        <n v="181801"/>
        <n v="150855"/>
        <n v="131841"/>
        <n v="92753"/>
        <n v="47032"/>
        <n v="238236"/>
        <n v="53301"/>
        <n v="150555"/>
        <n v="157333"/>
        <n v="242919"/>
        <n v="62335"/>
        <n v="82839"/>
        <n v="64505"/>
        <n v="60055"/>
        <n v="76802"/>
        <n v="69803"/>
        <n v="62239"/>
        <n v="62411"/>
        <n v="174099"/>
        <n v="82907"/>
        <n v="43363"/>
        <n v="208415"/>
        <n v="241083"/>
        <n v="52800"/>
        <n v="89695"/>
        <n v="167199"/>
        <n v="127801"/>
        <n v="122890"/>
        <n v="103096"/>
        <n v="54415"/>
        <n v="79447"/>
        <n v="114242"/>
        <n v="78006"/>
        <n v="103504"/>
        <n v="98110"/>
        <n v="102839"/>
        <n v="90770"/>
        <n v="134006"/>
        <n v="88182"/>
        <n v="76027"/>
        <n v="142878"/>
        <n v="56350"/>
        <n v="76912"/>
        <n v="57531"/>
        <n v="102636"/>
        <n v="110302"/>
        <n v="111038"/>
        <n v="145093"/>
        <n v="67743"/>
        <n v="153275"/>
        <n v="47387"/>
        <n v="72425"/>
        <n v="187389"/>
        <n v="106578"/>
        <n v="78237"/>
        <n v="134881"/>
        <n v="126911"/>
        <n v="124774"/>
        <n v="61310"/>
        <n v="82162"/>
        <n v="72826"/>
        <n v="157070"/>
        <n v="99335"/>
        <n v="43001"/>
        <n v="188727"/>
        <n v="92952"/>
        <n v="153767"/>
        <n v="186725"/>
        <n v="146961"/>
        <n v="113982"/>
        <n v="97807"/>
        <n v="190512"/>
        <n v="53215"/>
        <n v="64417"/>
        <n v="246619"/>
        <n v="138521"/>
        <n v="131353"/>
        <n v="96719"/>
        <n v="97339"/>
        <n v="171217"/>
        <n v="94422"/>
        <n v="72486"/>
        <n v="43336"/>
        <n v="82462"/>
        <n v="81687"/>
        <n v="150034"/>
        <n v="55894"/>
        <n v="131183"/>
        <n v="89419"/>
        <n v="66889"/>
        <n v="192213"/>
        <n v="64937"/>
        <n v="152353"/>
        <n v="102440"/>
        <n v="56686"/>
        <n v="221592"/>
        <n v="247022"/>
        <n v="86173"/>
        <n v="219474"/>
        <n v="97231"/>
        <n v="249506"/>
        <n v="104903"/>
        <n v="102167"/>
        <n v="63959"/>
        <n v="245482"/>
        <n v="114250"/>
        <n v="123640"/>
        <n v="122644"/>
        <n v="198473"/>
        <n v="81218"/>
        <n v="74010"/>
        <n v="225558"/>
        <n v="56878"/>
        <n v="54733"/>
        <n v="146140"/>
        <n v="94658"/>
        <n v="95960"/>
        <n v="61523"/>
        <n v="118708"/>
        <n v="64170"/>
        <n v="89659"/>
        <n v="108134"/>
        <n v="117226"/>
        <n v="46081"/>
        <n v="82300"/>
        <n v="113269"/>
        <n v="72903"/>
        <n v="96441"/>
        <n v="65340"/>
        <n v="231141"/>
        <n v="88343"/>
        <n v="160280"/>
        <n v="72126"/>
        <n v="222941"/>
        <n v="118253"/>
        <n v="83066"/>
        <n v="109883"/>
        <n v="187048"/>
        <n v="105891"/>
        <n v="58586"/>
        <n v="245360"/>
        <n v="109850"/>
        <n v="102033"/>
        <n v="71476"/>
        <n v="108686"/>
        <n v="168510"/>
        <n v="183156"/>
        <n v="94407"/>
        <n v="191571"/>
        <n v="153253"/>
        <n v="132544"/>
        <n v="86061"/>
        <n v="144231"/>
        <n v="124827"/>
        <n v="157474"/>
        <n v="54635"/>
        <n v="249270"/>
        <n v="79921"/>
        <n v="252325"/>
        <n v="69570"/>
        <n v="128303"/>
        <n v="131179"/>
        <n v="61773"/>
        <n v="79388"/>
        <n v="78940"/>
        <n v="99557"/>
        <n v="254289"/>
        <n v="167526"/>
        <n v="108221"/>
        <n v="119631"/>
        <n v="69096"/>
        <n v="159571"/>
        <n v="83639"/>
        <n v="149712"/>
        <n v="236946"/>
        <n v="113909"/>
        <n v="235619"/>
        <n v="105390"/>
        <n v="99169"/>
        <n v="59646"/>
        <n v="73248"/>
        <n v="181452"/>
        <n v="50341"/>
        <n v="70334"/>
        <n v="186503"/>
        <n v="88895"/>
        <n v="56037"/>
        <n v="124129"/>
        <n v="113135"/>
        <n v="165756"/>
        <n v="127148"/>
        <n v="51877"/>
        <n v="74854"/>
        <n v="202323"/>
        <n v="152214"/>
        <n v="92940"/>
        <n v="203445"/>
        <n v="58875"/>
        <n v="99575"/>
        <n v="155905"/>
        <n v="218530"/>
        <n v="128984"/>
        <n v="53929"/>
        <n v="207172"/>
        <n v="88777"/>
        <n v="197367"/>
        <n v="113873"/>
        <n v="74552"/>
        <n v="190815"/>
        <n v="90901"/>
        <n v="46878"/>
        <n v="45295"/>
        <n v="91679"/>
        <n v="75869"/>
        <n v="65047"/>
        <n v="61216"/>
        <n v="99080"/>
        <n v="41728"/>
        <n v="64677"/>
        <n v="153961"/>
        <n v="96366"/>
        <n v="66649"/>
        <n v="173629"/>
        <n v="40897"/>
        <n v="117062"/>
        <n v="57446"/>
        <n v="183161"/>
        <n v="95499"/>
        <n v="69578"/>
        <n v="73779"/>
        <n v="96693"/>
        <n v="103707"/>
        <n v="257194"/>
        <n v="114911"/>
        <n v="171360"/>
        <n v="159538"/>
        <n v="189420"/>
        <n v="91592"/>
        <n v="97500"/>
        <n v="88730"/>
        <n v="91280"/>
        <n v="99202"/>
        <n v="230025"/>
        <n v="101288"/>
        <n v="62575"/>
        <n v="194871"/>
        <n v="148321"/>
        <n v="52697"/>
        <n v="93734"/>
        <n v="120321"/>
        <n v="99697"/>
        <n v="155788"/>
        <n v="152239"/>
        <n v="48762"/>
        <n v="154941"/>
        <n v="60017"/>
        <n v="64364"/>
        <n v="41429"/>
        <n v="101985"/>
        <n v="234723"/>
        <n v="127972"/>
        <n v="67489"/>
        <n v="205314"/>
        <n v="57008"/>
        <n v="191026"/>
        <n v="63880"/>
        <n v="215388"/>
        <n v="110565"/>
        <n v="103724"/>
        <n v="52200"/>
        <n v="106858"/>
        <n v="68488"/>
        <n v="250953"/>
        <n v="145846"/>
        <n v="103423"/>
        <n v="141899"/>
        <n v="202680"/>
        <n v="178700"/>
        <n v="94876"/>
        <n v="76272"/>
        <n v="65247"/>
        <n v="45369"/>
        <n v="64204"/>
        <n v="77442"/>
        <n v="91632"/>
        <n v="87292"/>
        <n v="73854"/>
        <n v="51983"/>
        <n v="129903"/>
        <n v="149761"/>
        <n v="89984"/>
        <n v="180994"/>
        <n v="80055"/>
        <n v="63411"/>
        <n v="211637"/>
        <n v="96566"/>
        <n v="100810"/>
        <n v="85870"/>
        <n v="67976"/>
        <n v="141604"/>
        <n v="120341"/>
        <n v="72045"/>
        <n v="91400"/>
        <n v="75862"/>
        <n v="50784"/>
        <n v="73899"/>
        <n v="93668"/>
        <n v="71192"/>
        <n v="52693"/>
        <n v="189702"/>
        <n v="44614"/>
        <n v="94352"/>
        <n v="91134"/>
        <n v="70165"/>
        <n v="249870"/>
        <n v="68426"/>
        <n v="58703"/>
        <n v="258498"/>
        <n v="124928"/>
        <n v="150399"/>
        <n v="109680"/>
        <n v="64847"/>
        <n v="98427"/>
        <n v="221217"/>
        <n v="59100"/>
        <n v="63744"/>
        <n v="52811"/>
        <n v="84297"/>
        <n v="176324"/>
        <n v="122054"/>
        <n v="94618"/>
        <n v="87851"/>
        <n v="246589"/>
        <n v="60930"/>
        <n v="253249"/>
        <n v="113781"/>
        <n v="71454"/>
        <n v="50733"/>
        <n v="89458"/>
        <n v="41673"/>
        <n v="101870"/>
        <n v="178502"/>
        <n v="190401"/>
        <n v="75769"/>
        <n v="80622"/>
        <n v="53799"/>
        <n v="86417"/>
        <n v="124629"/>
        <n v="50994"/>
        <n v="88663"/>
        <n v="143970"/>
        <n v="144986"/>
        <n v="60132"/>
        <n v="87036"/>
        <n v="92058"/>
        <n v="77629"/>
        <n v="95963"/>
        <n v="181854"/>
        <n v="171426"/>
        <n v="196951"/>
        <n v="151413"/>
        <n v="135325"/>
        <n v="154956"/>
        <n v="58745"/>
        <n v="77461"/>
        <n v="90855"/>
        <n v="87536"/>
        <n v="52069"/>
        <n v="86858"/>
        <n v="65566"/>
        <n v="86317"/>
        <n v="158898"/>
        <n v="164396"/>
        <n v="54775"/>
        <n v="161269"/>
        <n v="197649"/>
        <n v="240488"/>
        <n v="96331"/>
        <n v="70996"/>
        <n v="55854"/>
        <n v="92610"/>
        <n v="183190"/>
        <n v="119906"/>
        <n v="89769"/>
        <n v="156931"/>
        <n v="154624"/>
        <n v="181356"/>
        <n v="169509"/>
        <n v="140042"/>
        <n v="46727"/>
        <n v="74449"/>
        <n v="70770"/>
        <n v="119647"/>
        <n v="71755"/>
        <n v="72340"/>
        <n v="97336"/>
        <n v="61886"/>
        <n v="67468"/>
        <n v="86831"/>
        <n v="56555"/>
        <n v="69332"/>
        <n v="66660"/>
        <n v="97078"/>
        <n v="63985"/>
        <n v="110054"/>
        <n v="101143"/>
        <n v="138808"/>
        <n v="96023"/>
        <n v="136716"/>
        <n v="87744"/>
        <n v="190253"/>
        <n v="167100"/>
        <n v="127422"/>
        <n v="80516"/>
        <n v="208210"/>
        <n v="176294"/>
        <n v="68176"/>
        <n v="106079"/>
        <n v="120905"/>
        <n v="103183"/>
        <n v="255431"/>
        <n v="90040"/>
        <n v="58993"/>
        <n v="73200"/>
        <n v="47913"/>
        <n v="55457"/>
        <n v="195200"/>
        <n v="86478"/>
        <n v="140402"/>
        <n v="187205"/>
        <n v="115490"/>
        <n v="83378"/>
        <n v="59888"/>
        <n v="49011"/>
        <n v="67987"/>
        <n v="73317"/>
        <n v="60985"/>
        <n v="65334"/>
        <n v="106437"/>
        <n v="184368"/>
        <n v="119397"/>
        <n v="45049"/>
        <n v="49219"/>
        <n v="231567"/>
        <n v="128329"/>
        <n v="154884"/>
        <n v="77203"/>
        <n v="56154"/>
        <n v="174097"/>
        <n v="71167"/>
        <n v="148991"/>
        <n v="87806"/>
        <n v="171173"/>
        <n v="81828"/>
        <n v="223404"/>
        <n v="61410"/>
        <n v="221465"/>
        <n v="80745"/>
        <n v="127616"/>
        <n v="78938"/>
        <n v="114441"/>
        <n v="64247"/>
        <n v="111404"/>
        <n v="166259"/>
        <n v="154973"/>
        <n v="139208"/>
        <n v="223805"/>
        <n v="61944"/>
        <n v="115854"/>
        <n v="199504"/>
        <n v="57225"/>
        <n v="170164"/>
        <n v="84596"/>
        <n v="63098"/>
        <n v="96757"/>
        <n v="155351"/>
        <n v="83990"/>
        <n v="87359"/>
        <n v="74691"/>
        <n v="101577"/>
        <n v="159031"/>
        <n v="55767"/>
        <n v="113527"/>
        <n v="165927"/>
        <n v="126950"/>
        <n v="55859"/>
        <n v="95899"/>
        <n v="249801"/>
        <n v="67114"/>
        <n v="90304"/>
        <n v="62644"/>
        <n v="54714"/>
        <n v="74779"/>
        <n v="86774"/>
        <n v="52621"/>
        <n v="74467"/>
        <n v="59817"/>
        <n v="74891"/>
        <n v="90870"/>
        <n v="125828"/>
        <n v="174415"/>
        <n v="122350"/>
        <n v="45819"/>
        <n v="70110"/>
        <n v="80700"/>
        <n v="176710"/>
        <n v="65341"/>
        <n v="88045"/>
        <n v="250767"/>
        <n v="76588"/>
        <n v="152036"/>
        <n v="69110"/>
        <n v="41545"/>
        <n v="50883"/>
        <n v="220937"/>
        <n v="130133"/>
        <n v="126353"/>
        <n v="66084"/>
        <n v="50809"/>
        <n v="75780"/>
        <n v="49998"/>
        <n v="70992"/>
        <n v="133297"/>
        <n v="94735"/>
        <n v="108780"/>
        <n v="201464"/>
        <n v="84913"/>
        <n v="79356"/>
        <n v="66819"/>
        <n v="151556"/>
        <n v="122829"/>
        <n v="256420"/>
        <n v="50111"/>
        <n v="131652"/>
        <n v="195385"/>
        <n v="96092"/>
        <n v="174607"/>
        <n v="75012"/>
        <n v="69647"/>
        <n v="254057"/>
        <n v="183113"/>
        <n v="182321"/>
        <n v="99989"/>
        <n v="91954"/>
        <n v="61026"/>
        <n v="54829"/>
        <n v="78844"/>
        <n v="253294"/>
        <n v="168014"/>
        <n v="45061"/>
        <n v="71359"/>
        <n v="115417"/>
        <n v="94652"/>
        <n v="96598"/>
        <n v="96636"/>
        <n v="187187"/>
        <n v="67171"/>
        <n v="80659"/>
        <n v="107195"/>
        <n v="68846"/>
        <n v="103524"/>
        <n v="126671"/>
        <n v="71864"/>
        <n v="66958"/>
        <n v="90535"/>
        <n v="50069"/>
        <n v="103058"/>
        <n v="256561"/>
        <n v="137106"/>
        <n v="41336"/>
        <n v="97830"/>
        <n v="67925"/>
        <n v="153628"/>
        <n v="115765"/>
        <n v="181216"/>
        <n v="89841"/>
        <n v="40316"/>
        <n v="119746"/>
        <n v="100099"/>
        <n v="51513"/>
        <n v="88272"/>
        <n v="56565"/>
        <n v="141555"/>
        <n v="148485"/>
        <n v="184960"/>
        <n v="192749"/>
        <n v="69453"/>
        <n v="89390"/>
        <n v="216195"/>
        <n v="180664"/>
        <n v="73255"/>
        <n v="161203"/>
        <n v="172007"/>
        <n v="219693"/>
        <n v="189290"/>
        <n v="95045"/>
        <n v="96567"/>
        <n v="47071"/>
        <n v="198176"/>
        <n v="54654"/>
        <n v="123588"/>
        <n v="163143"/>
        <n v="223055"/>
        <n v="91853"/>
        <n v="67753"/>
        <n v="151853"/>
        <n v="234469"/>
        <n v="48415"/>
        <n v="258426"/>
        <n v="92321"/>
        <n v="94430"/>
        <n v="108826"/>
        <n v="86538"/>
        <n v="72131"/>
        <n v="41844"/>
        <n v="104162"/>
        <n v="90333"/>
        <n v="67299"/>
        <n v="56405"/>
        <n v="151783"/>
        <n v="160385"/>
        <n v="95786"/>
        <n v="65507"/>
        <n v="198243"/>
        <n v="87427"/>
        <n v="79882"/>
        <n v="48340"/>
        <n v="199041"/>
        <n v="46833"/>
        <n v="44732"/>
        <n v="135062"/>
        <n v="74170"/>
        <n v="70369"/>
        <n v="47974"/>
        <n v="56239"/>
        <n v="155080"/>
        <n v="127543"/>
        <n v="95562"/>
        <n v="180687"/>
        <n v="186033"/>
        <n v="151703"/>
        <n v="70980"/>
        <n v="72235"/>
        <n v="48266"/>
        <n v="133400"/>
        <n v="186870"/>
        <n v="50548"/>
        <n v="74215"/>
        <n v="98520"/>
        <n v="129541"/>
        <n v="83934"/>
        <n v="146742"/>
        <n v="142731"/>
        <n v="86464"/>
        <n v="48510"/>
        <n v="71234"/>
        <n v="125633"/>
        <n v="82739"/>
        <n v="67275"/>
        <n v="161759"/>
        <n v="43391"/>
        <n v="231850"/>
        <n v="151108"/>
        <n v="121480"/>
        <n v="46845"/>
        <n v="67130"/>
        <n v="127559"/>
        <n v="255230"/>
        <n v="48906"/>
        <n v="83418"/>
        <n v="136810"/>
        <n v="199783"/>
        <n v="68728"/>
        <n v="201396"/>
        <n v="87770"/>
        <n v="88758"/>
        <n v="88072"/>
        <n v="64475"/>
        <n v="102298"/>
        <n v="74077"/>
        <n v="172180"/>
        <n v="109851"/>
        <n v="94790"/>
        <n v="91782"/>
        <n v="210708"/>
        <n v="109812"/>
        <n v="111006"/>
        <n v="63137"/>
        <n v="255369"/>
        <n v="114893"/>
        <n v="95670"/>
        <n v="150666"/>
        <n v="144754"/>
        <n v="75119"/>
        <n v="243568"/>
      </sharedItems>
    </cacheField>
    <cacheField name="Bonus %" numFmtId="164">
      <sharedItems containsSemiMixedTypes="0" containsString="0" containsNumber="1" minValue="0" maxValue="0.4"/>
    </cacheField>
    <cacheField name="Country" numFmtId="0">
      <sharedItems count="3">
        <s v="United States"/>
        <s v="China"/>
        <s v="Brazil"/>
      </sharedItems>
    </cacheField>
    <cacheField name="City" numFmtId="0">
      <sharedItems/>
    </cacheField>
    <cacheField name="Exit Date" numFmtId="14">
      <sharedItems containsDate="1" containsBlank="1" containsMixedTypes="1" minDate="1994-12-18T00:00:00" maxDate="2022-08-18T00:00:00"/>
    </cacheField>
    <cacheField name="Exit Year" numFmtId="1">
      <sharedItems containsMixedTypes="1" containsNumber="1" containsInteger="1" minValue="1994" maxValue="2022" count="23">
        <s v=""/>
        <n v="1994"/>
        <n v="2014"/>
        <n v="2013"/>
        <n v="2016"/>
        <n v="2004"/>
        <n v="2005"/>
        <n v="1996"/>
        <n v="1998"/>
        <n v="2015"/>
        <n v="2010"/>
        <n v="2011"/>
        <n v="2003"/>
        <n v="2021"/>
        <n v="2008"/>
        <n v="2006"/>
        <n v="2009"/>
        <n v="2007"/>
        <n v="2019"/>
        <n v="2018"/>
        <n v="2020"/>
        <n v="2017"/>
        <n v="2022"/>
      </sharedItems>
    </cacheField>
    <cacheField name="Tenure (Years)" numFmtId="1">
      <sharedItems containsSemiMixedTypes="0" containsString="0" containsNumber="1" containsInteger="1" minValue="0" maxValue="33" count="34">
        <n v="33"/>
        <n v="2"/>
        <n v="22"/>
        <n v="32"/>
        <n v="31"/>
        <n v="19"/>
        <n v="30"/>
        <n v="9"/>
        <n v="29"/>
        <n v="0"/>
        <n v="28"/>
        <n v="1"/>
        <n v="27"/>
        <n v="6"/>
        <n v="26"/>
        <n v="16"/>
        <n v="25"/>
        <n v="24"/>
        <n v="8"/>
        <n v="10"/>
        <n v="23"/>
        <n v="21"/>
        <n v="3"/>
        <n v="20"/>
        <n v="4"/>
        <n v="18"/>
        <n v="12"/>
        <n v="11"/>
        <n v="17"/>
        <n v="15"/>
        <n v="7"/>
        <n v="14"/>
        <n v="13"/>
        <n v="5"/>
      </sharedItems>
    </cacheField>
    <cacheField name="Column1" numFmtId="0">
      <sharedItems/>
    </cacheField>
    <cacheField name="Tenure" numFmtId="0">
      <sharedItems/>
    </cacheField>
    <cacheField name="Bonus(Rs)" numFmtId="165">
      <sharedItems containsSemiMixedTypes="0" containsString="0" containsNumber="1" minValue="0" maxValue="103370.40000000001"/>
    </cacheField>
    <cacheField name="Total Compensation" numFmtId="165">
      <sharedItems containsSemiMixedTypes="0" containsString="0" containsNumber="1" minValue="40063" maxValue="361796.4"/>
    </cacheField>
  </cacheFields>
  <extLst>
    <ext xmlns:x14="http://schemas.microsoft.com/office/spreadsheetml/2009/9/main" uri="{725AE2AE-9491-48be-B2B4-4EB974FC3084}">
      <x14:pivotCacheDefinition pivotCacheId="49734298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s v="Engineering Manager"/>
    <x v="0"/>
    <x v="0"/>
    <x v="0"/>
    <x v="0"/>
    <x v="0"/>
    <x v="0"/>
    <x v="0"/>
    <x v="0"/>
    <x v="0"/>
    <n v="0.12"/>
    <x v="0"/>
    <s v="Miami"/>
    <m/>
    <x v="0"/>
    <x v="0"/>
    <s v="Years"/>
    <s v="33 Years"/>
    <n v="13355.88"/>
    <n v="124654.88"/>
  </r>
  <r>
    <x v="1"/>
    <x v="1"/>
    <s v="Director"/>
    <x v="1"/>
    <x v="1"/>
    <x v="0"/>
    <x v="0"/>
    <x v="1"/>
    <x v="0"/>
    <x v="1"/>
    <x v="0"/>
    <x v="1"/>
    <n v="0.16"/>
    <x v="1"/>
    <s v="Chongqing"/>
    <s v=""/>
    <x v="0"/>
    <x v="0"/>
    <s v="Years"/>
    <s v="33 Years"/>
    <n v="31975.68"/>
    <n v="231823.68"/>
  </r>
  <r>
    <x v="2"/>
    <x v="2"/>
    <s v="Systems Analyst"/>
    <x v="2"/>
    <x v="2"/>
    <x v="1"/>
    <x v="1"/>
    <x v="2"/>
    <x v="1"/>
    <x v="2"/>
    <x v="0"/>
    <x v="2"/>
    <n v="0"/>
    <x v="0"/>
    <s v="Phoenix"/>
    <s v=""/>
    <x v="0"/>
    <x v="0"/>
    <s v="Years"/>
    <s v="33 Years"/>
    <n v="0"/>
    <n v="53809"/>
  </r>
  <r>
    <x v="3"/>
    <x v="3"/>
    <s v="Engineering Manager"/>
    <x v="0"/>
    <x v="0"/>
    <x v="0"/>
    <x v="1"/>
    <x v="3"/>
    <x v="0"/>
    <x v="3"/>
    <x v="0"/>
    <x v="3"/>
    <n v="0.11"/>
    <x v="0"/>
    <s v="Miami"/>
    <s v=""/>
    <x v="0"/>
    <x v="0"/>
    <s v="Years"/>
    <s v="33 Years"/>
    <n v="12856.58"/>
    <n v="129734.58"/>
  </r>
  <r>
    <x v="4"/>
    <x v="4"/>
    <s v="Technical Architect"/>
    <x v="2"/>
    <x v="1"/>
    <x v="1"/>
    <x v="0"/>
    <x v="0"/>
    <x v="0"/>
    <x v="4"/>
    <x v="0"/>
    <x v="4"/>
    <n v="0"/>
    <x v="0"/>
    <s v="Austin"/>
    <d v="1994-12-18T00:00:00"/>
    <x v="1"/>
    <x v="1"/>
    <s v="Years"/>
    <s v="2 Years"/>
    <n v="0"/>
    <n v="76202"/>
  </r>
  <r>
    <x v="5"/>
    <x v="5"/>
    <s v="Analyst II"/>
    <x v="1"/>
    <x v="2"/>
    <x v="1"/>
    <x v="2"/>
    <x v="4"/>
    <x v="0"/>
    <x v="5"/>
    <x v="0"/>
    <x v="5"/>
    <n v="0"/>
    <x v="2"/>
    <s v="Sao Paulo"/>
    <s v=""/>
    <x v="0"/>
    <x v="0"/>
    <s v="Years"/>
    <s v="33 Years"/>
    <n v="0"/>
    <n v="59591"/>
  </r>
  <r>
    <x v="6"/>
    <x v="6"/>
    <s v="Solutions Architect"/>
    <x v="2"/>
    <x v="1"/>
    <x v="0"/>
    <x v="1"/>
    <x v="5"/>
    <x v="0"/>
    <x v="6"/>
    <x v="0"/>
    <x v="6"/>
    <n v="0"/>
    <x v="0"/>
    <s v="Chicago"/>
    <d v="2014-10-26T00:00:00"/>
    <x v="2"/>
    <x v="2"/>
    <s v="Years"/>
    <s v="22 Years"/>
    <n v="0"/>
    <n v="63196"/>
  </r>
  <r>
    <x v="7"/>
    <x v="7"/>
    <s v="Test Engineer"/>
    <x v="0"/>
    <x v="1"/>
    <x v="0"/>
    <x v="2"/>
    <x v="6"/>
    <x v="1"/>
    <x v="7"/>
    <x v="0"/>
    <x v="7"/>
    <n v="0"/>
    <x v="0"/>
    <s v="Austin"/>
    <s v=""/>
    <x v="0"/>
    <x v="3"/>
    <s v="Years"/>
    <s v="32 Years"/>
    <n v="0"/>
    <n v="70778"/>
  </r>
  <r>
    <x v="8"/>
    <x v="8"/>
    <s v="Field Engineer"/>
    <x v="0"/>
    <x v="2"/>
    <x v="0"/>
    <x v="0"/>
    <x v="7"/>
    <x v="1"/>
    <x v="8"/>
    <x v="0"/>
    <x v="8"/>
    <n v="0"/>
    <x v="1"/>
    <s v="Chongqing"/>
    <s v=""/>
    <x v="0"/>
    <x v="3"/>
    <s v="Years"/>
    <s v="32 Years"/>
    <n v="0"/>
    <n v="88213"/>
  </r>
  <r>
    <x v="9"/>
    <x v="9"/>
    <s v="Manager"/>
    <x v="3"/>
    <x v="0"/>
    <x v="1"/>
    <x v="3"/>
    <x v="8"/>
    <x v="0"/>
    <x v="9"/>
    <x v="0"/>
    <x v="9"/>
    <n v="0.09"/>
    <x v="0"/>
    <s v="Miami"/>
    <s v=""/>
    <x v="0"/>
    <x v="3"/>
    <s v="Years"/>
    <s v="32 Years"/>
    <n v="10255.5"/>
    <n v="124205.5"/>
  </r>
  <r>
    <x v="10"/>
    <x v="10"/>
    <s v="Manager"/>
    <x v="4"/>
    <x v="2"/>
    <x v="0"/>
    <x v="1"/>
    <x v="6"/>
    <x v="1"/>
    <x v="10"/>
    <x v="0"/>
    <x v="10"/>
    <n v="0.08"/>
    <x v="0"/>
    <s v="Columbus"/>
    <s v=""/>
    <x v="0"/>
    <x v="3"/>
    <s v="Years"/>
    <s v="32 Years"/>
    <n v="8373.44"/>
    <n v="113041.44"/>
  </r>
  <r>
    <x v="11"/>
    <x v="11"/>
    <s v="Network Administrator"/>
    <x v="2"/>
    <x v="1"/>
    <x v="0"/>
    <x v="1"/>
    <x v="1"/>
    <x v="0"/>
    <x v="11"/>
    <x v="1"/>
    <x v="11"/>
    <n v="0"/>
    <x v="0"/>
    <s v="Phoenix"/>
    <s v=""/>
    <x v="0"/>
    <x v="3"/>
    <s v="Years"/>
    <s v="32 Years"/>
    <n v="0"/>
    <n v="69260"/>
  </r>
  <r>
    <x v="12"/>
    <x v="12"/>
    <s v="Director"/>
    <x v="4"/>
    <x v="3"/>
    <x v="1"/>
    <x v="2"/>
    <x v="9"/>
    <x v="0"/>
    <x v="12"/>
    <x v="1"/>
    <x v="12"/>
    <n v="0.25"/>
    <x v="2"/>
    <s v="Sao Paulo"/>
    <s v=""/>
    <x v="0"/>
    <x v="3"/>
    <s v="Years"/>
    <s v="32 Years"/>
    <n v="44360.75"/>
    <n v="221803.75"/>
  </r>
  <r>
    <x v="13"/>
    <x v="13"/>
    <s v="Solutions Architect"/>
    <x v="2"/>
    <x v="3"/>
    <x v="0"/>
    <x v="2"/>
    <x v="8"/>
    <x v="0"/>
    <x v="13"/>
    <x v="1"/>
    <x v="13"/>
    <n v="0"/>
    <x v="0"/>
    <s v="Miami"/>
    <s v=""/>
    <x v="0"/>
    <x v="4"/>
    <s v="Years"/>
    <s v="31 Years"/>
    <n v="0"/>
    <n v="80170"/>
  </r>
  <r>
    <x v="14"/>
    <x v="14"/>
    <s v="Enterprise Architect"/>
    <x v="2"/>
    <x v="1"/>
    <x v="1"/>
    <x v="2"/>
    <x v="0"/>
    <x v="0"/>
    <x v="14"/>
    <x v="2"/>
    <x v="14"/>
    <n v="0"/>
    <x v="2"/>
    <s v="Manaus"/>
    <s v=""/>
    <x v="0"/>
    <x v="4"/>
    <s v="Years"/>
    <s v="31 Years"/>
    <n v="0"/>
    <n v="82872"/>
  </r>
  <r>
    <x v="15"/>
    <x v="15"/>
    <s v="Sr. Analyst"/>
    <x v="1"/>
    <x v="0"/>
    <x v="0"/>
    <x v="0"/>
    <x v="9"/>
    <x v="0"/>
    <x v="15"/>
    <x v="2"/>
    <x v="15"/>
    <n v="0"/>
    <x v="0"/>
    <s v="Seattle"/>
    <s v=""/>
    <x v="0"/>
    <x v="4"/>
    <s v="Years"/>
    <s v="31 Years"/>
    <n v="0"/>
    <n v="99624"/>
  </r>
  <r>
    <x v="16"/>
    <x v="16"/>
    <s v="Manager"/>
    <x v="2"/>
    <x v="1"/>
    <x v="0"/>
    <x v="0"/>
    <x v="10"/>
    <x v="0"/>
    <x v="16"/>
    <x v="2"/>
    <x v="16"/>
    <n v="0.05"/>
    <x v="1"/>
    <s v="Shanghai"/>
    <s v=""/>
    <x v="0"/>
    <x v="4"/>
    <s v="Years"/>
    <s v="31 Years"/>
    <n v="6140.1"/>
    <n v="128942.1"/>
  </r>
  <r>
    <x v="17"/>
    <x v="17"/>
    <s v="Engineering Manager"/>
    <x v="0"/>
    <x v="3"/>
    <x v="1"/>
    <x v="1"/>
    <x v="6"/>
    <x v="1"/>
    <x v="17"/>
    <x v="2"/>
    <x v="17"/>
    <n v="0.1"/>
    <x v="0"/>
    <s v="Chicago"/>
    <s v=""/>
    <x v="0"/>
    <x v="4"/>
    <s v="Years"/>
    <s v="31 Years"/>
    <n v="10945.6"/>
    <n v="120401.60000000001"/>
  </r>
  <r>
    <x v="18"/>
    <x v="18"/>
    <s v="Sr. Business Partner"/>
    <x v="4"/>
    <x v="0"/>
    <x v="1"/>
    <x v="0"/>
    <x v="1"/>
    <x v="0"/>
    <x v="18"/>
    <x v="2"/>
    <x v="18"/>
    <n v="0"/>
    <x v="0"/>
    <s v="Seattle"/>
    <d v="2013-12-13T00:00:00"/>
    <x v="3"/>
    <x v="5"/>
    <s v="Years"/>
    <s v="19 Years"/>
    <n v="0"/>
    <n v="93102"/>
  </r>
  <r>
    <x v="19"/>
    <x v="19"/>
    <s v="IT Systems Architect"/>
    <x v="2"/>
    <x v="0"/>
    <x v="1"/>
    <x v="2"/>
    <x v="8"/>
    <x v="0"/>
    <x v="19"/>
    <x v="2"/>
    <x v="19"/>
    <n v="0"/>
    <x v="0"/>
    <s v="Phoenix"/>
    <s v=""/>
    <x v="0"/>
    <x v="4"/>
    <s v="Years"/>
    <s v="31 Years"/>
    <n v="0"/>
    <n v="73955"/>
  </r>
  <r>
    <x v="20"/>
    <x v="20"/>
    <s v="Sr. Analyst"/>
    <x v="5"/>
    <x v="0"/>
    <x v="0"/>
    <x v="2"/>
    <x v="1"/>
    <x v="0"/>
    <x v="20"/>
    <x v="2"/>
    <x v="20"/>
    <n v="0"/>
    <x v="2"/>
    <s v="Rio de Janerio"/>
    <d v="2016-10-03T00:00:00"/>
    <x v="4"/>
    <x v="2"/>
    <s v="Years"/>
    <s v="22 Years"/>
    <n v="0"/>
    <n v="98769"/>
  </r>
  <r>
    <x v="21"/>
    <x v="21"/>
    <s v="Manager"/>
    <x v="3"/>
    <x v="0"/>
    <x v="0"/>
    <x v="0"/>
    <x v="8"/>
    <x v="0"/>
    <x v="21"/>
    <x v="2"/>
    <x v="21"/>
    <n v="0.1"/>
    <x v="0"/>
    <s v="Chicago"/>
    <s v=""/>
    <x v="0"/>
    <x v="6"/>
    <s v="Years"/>
    <s v="30 Years"/>
    <n v="10227"/>
    <n v="112497"/>
  </r>
  <r>
    <x v="22"/>
    <x v="22"/>
    <s v="Director"/>
    <x v="4"/>
    <x v="2"/>
    <x v="1"/>
    <x v="1"/>
    <x v="5"/>
    <x v="0"/>
    <x v="22"/>
    <x v="2"/>
    <x v="22"/>
    <n v="0.17"/>
    <x v="0"/>
    <s v="Miami"/>
    <d v="2004-05-24T00:00:00"/>
    <x v="5"/>
    <x v="7"/>
    <s v="Years"/>
    <s v="9 Years"/>
    <n v="27706.260000000002"/>
    <n v="190684.26"/>
  </r>
  <r>
    <x v="23"/>
    <x v="23"/>
    <s v="Development Engineer"/>
    <x v="0"/>
    <x v="3"/>
    <x v="0"/>
    <x v="2"/>
    <x v="11"/>
    <x v="1"/>
    <x v="23"/>
    <x v="2"/>
    <x v="23"/>
    <n v="0"/>
    <x v="0"/>
    <s v="Miami"/>
    <s v=""/>
    <x v="0"/>
    <x v="6"/>
    <s v="Years"/>
    <s v="30 Years"/>
    <n v="0"/>
    <n v="98230"/>
  </r>
  <r>
    <x v="24"/>
    <x v="24"/>
    <s v="Sr. Analyst"/>
    <x v="1"/>
    <x v="1"/>
    <x v="1"/>
    <x v="2"/>
    <x v="9"/>
    <x v="0"/>
    <x v="24"/>
    <x v="2"/>
    <x v="24"/>
    <n v="0"/>
    <x v="0"/>
    <s v="Phoenix"/>
    <s v=""/>
    <x v="0"/>
    <x v="6"/>
    <s v="Years"/>
    <s v="30 Years"/>
    <n v="0"/>
    <n v="93103"/>
  </r>
  <r>
    <x v="25"/>
    <x v="25"/>
    <s v="Network Architect"/>
    <x v="2"/>
    <x v="2"/>
    <x v="0"/>
    <x v="1"/>
    <x v="5"/>
    <x v="0"/>
    <x v="25"/>
    <x v="2"/>
    <x v="25"/>
    <n v="0"/>
    <x v="0"/>
    <s v="Miami"/>
    <s v=""/>
    <x v="0"/>
    <x v="6"/>
    <s v="Years"/>
    <s v="30 Years"/>
    <n v="0"/>
    <n v="87216"/>
  </r>
  <r>
    <x v="26"/>
    <x v="26"/>
    <s v="Cloud Infrastructure Architect"/>
    <x v="2"/>
    <x v="1"/>
    <x v="0"/>
    <x v="0"/>
    <x v="8"/>
    <x v="0"/>
    <x v="26"/>
    <x v="2"/>
    <x v="26"/>
    <n v="0"/>
    <x v="0"/>
    <s v="Austin"/>
    <s v=""/>
    <x v="0"/>
    <x v="6"/>
    <s v="Years"/>
    <s v="30 Years"/>
    <n v="0"/>
    <n v="99774"/>
  </r>
  <r>
    <x v="27"/>
    <x v="27"/>
    <s v="Manager"/>
    <x v="6"/>
    <x v="3"/>
    <x v="0"/>
    <x v="3"/>
    <x v="10"/>
    <x v="0"/>
    <x v="27"/>
    <x v="3"/>
    <x v="27"/>
    <n v="0.09"/>
    <x v="0"/>
    <s v="Chicago"/>
    <s v=""/>
    <x v="0"/>
    <x v="6"/>
    <s v="Years"/>
    <s v="30 Years"/>
    <n v="11283.75"/>
    <n v="136658.75"/>
  </r>
  <r>
    <x v="28"/>
    <x v="28"/>
    <s v="Analyst"/>
    <x v="5"/>
    <x v="1"/>
    <x v="1"/>
    <x v="2"/>
    <x v="4"/>
    <x v="0"/>
    <x v="28"/>
    <x v="3"/>
    <x v="28"/>
    <n v="0"/>
    <x v="2"/>
    <s v="Manaus"/>
    <s v=""/>
    <x v="0"/>
    <x v="6"/>
    <s v="Years"/>
    <s v="30 Years"/>
    <n v="0"/>
    <n v="50857"/>
  </r>
  <r>
    <x v="29"/>
    <x v="29"/>
    <s v="Operations Engineer"/>
    <x v="0"/>
    <x v="1"/>
    <x v="1"/>
    <x v="0"/>
    <x v="8"/>
    <x v="0"/>
    <x v="29"/>
    <x v="3"/>
    <x v="29"/>
    <n v="0"/>
    <x v="0"/>
    <s v="Chicago"/>
    <d v="2005-04-14T00:00:00"/>
    <x v="6"/>
    <x v="7"/>
    <s v="Years"/>
    <s v="9 Years"/>
    <n v="0"/>
    <n v="80701"/>
  </r>
  <r>
    <x v="30"/>
    <x v="30"/>
    <s v="Director"/>
    <x v="0"/>
    <x v="3"/>
    <x v="0"/>
    <x v="0"/>
    <x v="6"/>
    <x v="1"/>
    <x v="30"/>
    <x v="3"/>
    <x v="30"/>
    <n v="0.18"/>
    <x v="1"/>
    <s v="Chengdu"/>
    <s v=""/>
    <x v="0"/>
    <x v="6"/>
    <s v="Years"/>
    <s v="30 Years"/>
    <n v="28581.66"/>
    <n v="187368.66"/>
  </r>
  <r>
    <x v="31"/>
    <x v="31"/>
    <s v="Field Engineer"/>
    <x v="0"/>
    <x v="0"/>
    <x v="1"/>
    <x v="1"/>
    <x v="1"/>
    <x v="0"/>
    <x v="31"/>
    <x v="3"/>
    <x v="31"/>
    <n v="0"/>
    <x v="0"/>
    <s v="Columbus"/>
    <s v=""/>
    <x v="0"/>
    <x v="8"/>
    <s v="Years"/>
    <s v="29 Years"/>
    <n v="0"/>
    <n v="70189"/>
  </r>
  <r>
    <x v="32"/>
    <x v="32"/>
    <s v="Director"/>
    <x v="1"/>
    <x v="2"/>
    <x v="1"/>
    <x v="1"/>
    <x v="8"/>
    <x v="0"/>
    <x v="32"/>
    <x v="3"/>
    <x v="32"/>
    <n v="0.15"/>
    <x v="0"/>
    <s v="Austin"/>
    <s v=""/>
    <x v="0"/>
    <x v="8"/>
    <s v="Years"/>
    <s v="29 Years"/>
    <n v="22990.649999999998"/>
    <n v="176261.65"/>
  </r>
  <r>
    <x v="33"/>
    <x v="33"/>
    <s v="Manager"/>
    <x v="4"/>
    <x v="2"/>
    <x v="0"/>
    <x v="0"/>
    <x v="8"/>
    <x v="0"/>
    <x v="33"/>
    <x v="3"/>
    <x v="33"/>
    <n v="0.08"/>
    <x v="1"/>
    <s v="Chongqing"/>
    <s v=""/>
    <x v="0"/>
    <x v="8"/>
    <s v="Years"/>
    <s v="29 Years"/>
    <n v="10074.880000000001"/>
    <n v="136010.88"/>
  </r>
  <r>
    <x v="34"/>
    <x v="34"/>
    <s v="Sr. Analyst"/>
    <x v="6"/>
    <x v="2"/>
    <x v="0"/>
    <x v="0"/>
    <x v="8"/>
    <x v="0"/>
    <x v="34"/>
    <x v="3"/>
    <x v="34"/>
    <n v="0"/>
    <x v="0"/>
    <s v="Phoenix"/>
    <s v=""/>
    <x v="0"/>
    <x v="8"/>
    <s v="Years"/>
    <s v="29 Years"/>
    <n v="0"/>
    <n v="95409"/>
  </r>
  <r>
    <x v="35"/>
    <x v="35"/>
    <s v="Development Engineer"/>
    <x v="0"/>
    <x v="1"/>
    <x v="1"/>
    <x v="1"/>
    <x v="10"/>
    <x v="0"/>
    <x v="35"/>
    <x v="3"/>
    <x v="35"/>
    <n v="0"/>
    <x v="0"/>
    <s v="Austin"/>
    <s v=""/>
    <x v="0"/>
    <x v="8"/>
    <s v="Years"/>
    <s v="29 Years"/>
    <n v="0"/>
    <n v="96475"/>
  </r>
  <r>
    <x v="36"/>
    <x v="36"/>
    <s v="Director"/>
    <x v="2"/>
    <x v="0"/>
    <x v="1"/>
    <x v="0"/>
    <x v="9"/>
    <x v="0"/>
    <x v="36"/>
    <x v="4"/>
    <x v="36"/>
    <n v="0.23"/>
    <x v="1"/>
    <s v="Beijing"/>
    <s v=""/>
    <x v="0"/>
    <x v="8"/>
    <s v="Years"/>
    <s v="29 Years"/>
    <n v="36736.520000000004"/>
    <n v="196460.52000000002"/>
  </r>
  <r>
    <x v="37"/>
    <x v="37"/>
    <s v="System Administrator "/>
    <x v="2"/>
    <x v="2"/>
    <x v="1"/>
    <x v="1"/>
    <x v="0"/>
    <x v="0"/>
    <x v="37"/>
    <x v="4"/>
    <x v="37"/>
    <n v="0"/>
    <x v="0"/>
    <s v="Austin"/>
    <d v="1996-12-14T00:00:00"/>
    <x v="7"/>
    <x v="9"/>
    <s v="Year"/>
    <s v="0 Year"/>
    <n v="0"/>
    <n v="75354"/>
  </r>
  <r>
    <x v="38"/>
    <x v="38"/>
    <s v="Field Engineer"/>
    <x v="0"/>
    <x v="0"/>
    <x v="0"/>
    <x v="1"/>
    <x v="12"/>
    <x v="0"/>
    <x v="38"/>
    <x v="4"/>
    <x v="38"/>
    <n v="0"/>
    <x v="0"/>
    <s v="Austin"/>
    <s v=""/>
    <x v="0"/>
    <x v="8"/>
    <s v="Years"/>
    <s v="29 Years"/>
    <n v="0"/>
    <n v="62605"/>
  </r>
  <r>
    <x v="39"/>
    <x v="39"/>
    <s v="Sr. Manger"/>
    <x v="1"/>
    <x v="2"/>
    <x v="1"/>
    <x v="2"/>
    <x v="13"/>
    <x v="2"/>
    <x v="39"/>
    <x v="4"/>
    <x v="39"/>
    <n v="0.12"/>
    <x v="0"/>
    <s v="Miami"/>
    <s v=""/>
    <x v="0"/>
    <x v="8"/>
    <s v="Years"/>
    <s v="29 Years"/>
    <n v="18846.84"/>
    <n v="175903.84"/>
  </r>
  <r>
    <x v="40"/>
    <x v="40"/>
    <s v="Director"/>
    <x v="6"/>
    <x v="0"/>
    <x v="0"/>
    <x v="0"/>
    <x v="6"/>
    <x v="1"/>
    <x v="40"/>
    <x v="4"/>
    <x v="40"/>
    <n v="0.23"/>
    <x v="0"/>
    <s v="Miami"/>
    <s v=""/>
    <x v="0"/>
    <x v="8"/>
    <s v="Years"/>
    <s v="29 Years"/>
    <n v="43684.590000000004"/>
    <n v="233617.59"/>
  </r>
  <r>
    <x v="41"/>
    <x v="41"/>
    <s v="Sr. Analyst"/>
    <x v="1"/>
    <x v="3"/>
    <x v="1"/>
    <x v="1"/>
    <x v="13"/>
    <x v="2"/>
    <x v="41"/>
    <x v="4"/>
    <x v="41"/>
    <n v="0"/>
    <x v="0"/>
    <s v="Phoenix"/>
    <s v=""/>
    <x v="0"/>
    <x v="8"/>
    <s v="Years"/>
    <s v="29 Years"/>
    <n v="0"/>
    <n v="86658"/>
  </r>
  <r>
    <x v="42"/>
    <x v="42"/>
    <s v="Vice President"/>
    <x v="0"/>
    <x v="0"/>
    <x v="1"/>
    <x v="1"/>
    <x v="10"/>
    <x v="0"/>
    <x v="42"/>
    <x v="4"/>
    <x v="42"/>
    <n v="0.34"/>
    <x v="0"/>
    <s v="Columbus"/>
    <s v=""/>
    <x v="0"/>
    <x v="8"/>
    <s v="Years"/>
    <s v="29 Years"/>
    <n v="68083.64"/>
    <n v="268329.64"/>
  </r>
  <r>
    <x v="43"/>
    <x v="43"/>
    <s v="Technical Architect"/>
    <x v="2"/>
    <x v="3"/>
    <x v="1"/>
    <x v="0"/>
    <x v="4"/>
    <x v="0"/>
    <x v="43"/>
    <x v="4"/>
    <x v="43"/>
    <n v="0"/>
    <x v="0"/>
    <s v="Seattle"/>
    <s v=""/>
    <x v="0"/>
    <x v="8"/>
    <s v="Years"/>
    <s v="29 Years"/>
    <n v="0"/>
    <n v="82806"/>
  </r>
  <r>
    <x v="44"/>
    <x v="44"/>
    <s v="Analyst"/>
    <x v="5"/>
    <x v="0"/>
    <x v="1"/>
    <x v="2"/>
    <x v="8"/>
    <x v="0"/>
    <x v="44"/>
    <x v="4"/>
    <x v="44"/>
    <n v="0"/>
    <x v="2"/>
    <s v="Rio de Janerio"/>
    <s v=""/>
    <x v="0"/>
    <x v="8"/>
    <s v="Years"/>
    <s v="29 Years"/>
    <n v="0"/>
    <n v="48687"/>
  </r>
  <r>
    <x v="45"/>
    <x v="45"/>
    <s v="Engineering Manager"/>
    <x v="0"/>
    <x v="3"/>
    <x v="0"/>
    <x v="0"/>
    <x v="6"/>
    <x v="1"/>
    <x v="45"/>
    <x v="4"/>
    <x v="45"/>
    <n v="0.12"/>
    <x v="1"/>
    <s v="Beijing"/>
    <s v=""/>
    <x v="0"/>
    <x v="10"/>
    <s v="Years"/>
    <s v="28 Years"/>
    <n v="11922.48"/>
    <n v="111276.48"/>
  </r>
  <r>
    <x v="46"/>
    <x v="46"/>
    <s v="Manager"/>
    <x v="3"/>
    <x v="1"/>
    <x v="0"/>
    <x v="1"/>
    <x v="10"/>
    <x v="0"/>
    <x v="46"/>
    <x v="5"/>
    <x v="46"/>
    <n v="7.0000000000000007E-2"/>
    <x v="0"/>
    <s v="Phoenix"/>
    <s v=""/>
    <x v="0"/>
    <x v="10"/>
    <s v="Years"/>
    <s v="28 Years"/>
    <n v="7310.170000000001"/>
    <n v="111741.17"/>
  </r>
  <r>
    <x v="47"/>
    <x v="47"/>
    <s v="Manager"/>
    <x v="4"/>
    <x v="3"/>
    <x v="0"/>
    <x v="0"/>
    <x v="5"/>
    <x v="0"/>
    <x v="47"/>
    <x v="5"/>
    <x v="47"/>
    <n v="0.05"/>
    <x v="1"/>
    <s v="Beijing"/>
    <s v=""/>
    <x v="0"/>
    <x v="10"/>
    <s v="Years"/>
    <s v="28 Years"/>
    <n v="6406.8"/>
    <n v="134542.79999999999"/>
  </r>
  <r>
    <x v="48"/>
    <x v="48"/>
    <s v="Sr. Analyst"/>
    <x v="1"/>
    <x v="3"/>
    <x v="0"/>
    <x v="0"/>
    <x v="12"/>
    <x v="0"/>
    <x v="48"/>
    <x v="5"/>
    <x v="48"/>
    <n v="0"/>
    <x v="1"/>
    <s v="Beijing"/>
    <s v=""/>
    <x v="0"/>
    <x v="10"/>
    <s v="Years"/>
    <s v="28 Years"/>
    <n v="0"/>
    <n v="83685"/>
  </r>
  <r>
    <x v="49"/>
    <x v="49"/>
    <s v="Sr. Manger"/>
    <x v="2"/>
    <x v="2"/>
    <x v="1"/>
    <x v="0"/>
    <x v="3"/>
    <x v="0"/>
    <x v="49"/>
    <x v="5"/>
    <x v="49"/>
    <n v="0.1"/>
    <x v="0"/>
    <s v="Seattle"/>
    <s v=""/>
    <x v="0"/>
    <x v="10"/>
    <s v="Years"/>
    <s v="28 Years"/>
    <n v="15438.800000000001"/>
    <n v="169826.8"/>
  </r>
  <r>
    <x v="50"/>
    <x v="50"/>
    <s v="Technical Architect"/>
    <x v="2"/>
    <x v="1"/>
    <x v="1"/>
    <x v="1"/>
    <x v="3"/>
    <x v="0"/>
    <x v="50"/>
    <x v="5"/>
    <x v="50"/>
    <n v="0"/>
    <x v="0"/>
    <s v="Miami"/>
    <s v=""/>
    <x v="0"/>
    <x v="10"/>
    <s v="Years"/>
    <s v="28 Years"/>
    <n v="0"/>
    <n v="78153"/>
  </r>
  <r>
    <x v="51"/>
    <x v="51"/>
    <s v="Business Partner"/>
    <x v="4"/>
    <x v="3"/>
    <x v="0"/>
    <x v="0"/>
    <x v="0"/>
    <x v="0"/>
    <x v="51"/>
    <x v="5"/>
    <x v="51"/>
    <n v="0"/>
    <x v="0"/>
    <s v="Miami"/>
    <d v="1998-10-11T00:00:00"/>
    <x v="8"/>
    <x v="11"/>
    <s v="Year"/>
    <s v="1 Year"/>
    <n v="0"/>
    <n v="54051"/>
  </r>
  <r>
    <x v="52"/>
    <x v="52"/>
    <s v="Vice President"/>
    <x v="6"/>
    <x v="0"/>
    <x v="0"/>
    <x v="0"/>
    <x v="9"/>
    <x v="0"/>
    <x v="52"/>
    <x v="5"/>
    <x v="52"/>
    <n v="0.37"/>
    <x v="0"/>
    <s v="Miami"/>
    <s v=""/>
    <x v="0"/>
    <x v="10"/>
    <s v="Years"/>
    <s v="28 Years"/>
    <n v="80289.63"/>
    <n v="297288.63"/>
  </r>
  <r>
    <x v="53"/>
    <x v="53"/>
    <s v="Director"/>
    <x v="3"/>
    <x v="3"/>
    <x v="1"/>
    <x v="0"/>
    <x v="3"/>
    <x v="0"/>
    <x v="53"/>
    <x v="5"/>
    <x v="53"/>
    <n v="0.25"/>
    <x v="0"/>
    <s v="Seattle"/>
    <s v=""/>
    <x v="0"/>
    <x v="10"/>
    <s v="Years"/>
    <s v="28 Years"/>
    <n v="41099.75"/>
    <n v="205498.75"/>
  </r>
  <r>
    <x v="54"/>
    <x v="54"/>
    <s v="Sr. Account Representative"/>
    <x v="1"/>
    <x v="3"/>
    <x v="1"/>
    <x v="3"/>
    <x v="7"/>
    <x v="1"/>
    <x v="54"/>
    <x v="5"/>
    <x v="54"/>
    <n v="0"/>
    <x v="0"/>
    <s v="Columbus"/>
    <s v=""/>
    <x v="0"/>
    <x v="10"/>
    <s v="Years"/>
    <s v="28 Years"/>
    <n v="0"/>
    <n v="71677"/>
  </r>
  <r>
    <x v="55"/>
    <x v="55"/>
    <s v="Director"/>
    <x v="1"/>
    <x v="2"/>
    <x v="1"/>
    <x v="3"/>
    <x v="14"/>
    <x v="1"/>
    <x v="55"/>
    <x v="5"/>
    <x v="55"/>
    <n v="0.28000000000000003"/>
    <x v="0"/>
    <s v="Phoenix"/>
    <s v=""/>
    <x v="0"/>
    <x v="10"/>
    <s v="Years"/>
    <s v="28 Years"/>
    <n v="44678.76"/>
    <n v="204245.76000000001"/>
  </r>
  <r>
    <x v="56"/>
    <x v="56"/>
    <s v="Field Engineer"/>
    <x v="0"/>
    <x v="0"/>
    <x v="1"/>
    <x v="2"/>
    <x v="15"/>
    <x v="0"/>
    <x v="56"/>
    <x v="5"/>
    <x v="56"/>
    <n v="0"/>
    <x v="0"/>
    <s v="Austin"/>
    <s v=""/>
    <x v="0"/>
    <x v="12"/>
    <s v="Years"/>
    <s v="27 Years"/>
    <n v="0"/>
    <n v="91763"/>
  </r>
  <r>
    <x v="57"/>
    <x v="57"/>
    <s v="Technical Architect"/>
    <x v="2"/>
    <x v="2"/>
    <x v="0"/>
    <x v="0"/>
    <x v="12"/>
    <x v="0"/>
    <x v="57"/>
    <x v="5"/>
    <x v="57"/>
    <n v="0"/>
    <x v="1"/>
    <s v="Chongqing"/>
    <s v=""/>
    <x v="0"/>
    <x v="12"/>
    <s v="Years"/>
    <s v="27 Years"/>
    <n v="0"/>
    <n v="99975"/>
  </r>
  <r>
    <x v="58"/>
    <x v="58"/>
    <s v="Sr. Business Partner"/>
    <x v="4"/>
    <x v="3"/>
    <x v="0"/>
    <x v="2"/>
    <x v="4"/>
    <x v="0"/>
    <x v="58"/>
    <x v="6"/>
    <x v="58"/>
    <n v="0"/>
    <x v="0"/>
    <s v="Phoenix"/>
    <s v=""/>
    <x v="0"/>
    <x v="12"/>
    <s v="Years"/>
    <s v="27 Years"/>
    <n v="0"/>
    <n v="72303"/>
  </r>
  <r>
    <x v="59"/>
    <x v="59"/>
    <s v="Sr. Analyst"/>
    <x v="1"/>
    <x v="2"/>
    <x v="0"/>
    <x v="2"/>
    <x v="10"/>
    <x v="0"/>
    <x v="59"/>
    <x v="6"/>
    <x v="59"/>
    <n v="0"/>
    <x v="2"/>
    <s v="Rio de Janerio"/>
    <s v=""/>
    <x v="0"/>
    <x v="12"/>
    <s v="Years"/>
    <s v="27 Years"/>
    <n v="0"/>
    <n v="71111"/>
  </r>
  <r>
    <x v="60"/>
    <x v="60"/>
    <s v="Vice President"/>
    <x v="3"/>
    <x v="3"/>
    <x v="1"/>
    <x v="0"/>
    <x v="9"/>
    <x v="0"/>
    <x v="60"/>
    <x v="6"/>
    <x v="60"/>
    <n v="0.3"/>
    <x v="0"/>
    <s v="Chicago"/>
    <s v=""/>
    <x v="0"/>
    <x v="12"/>
    <s v="Years"/>
    <s v="27 Years"/>
    <n v="54610.5"/>
    <n v="236645.5"/>
  </r>
  <r>
    <x v="61"/>
    <x v="61"/>
    <s v="Director"/>
    <x v="1"/>
    <x v="1"/>
    <x v="1"/>
    <x v="2"/>
    <x v="13"/>
    <x v="2"/>
    <x v="61"/>
    <x v="6"/>
    <x v="61"/>
    <n v="0.3"/>
    <x v="0"/>
    <s v="Phoenix"/>
    <s v=""/>
    <x v="0"/>
    <x v="12"/>
    <s v="Years"/>
    <s v="27 Years"/>
    <n v="48249.599999999999"/>
    <n v="209081.60000000001"/>
  </r>
  <r>
    <x v="62"/>
    <x v="62"/>
    <s v="Sr. Business Partner"/>
    <x v="4"/>
    <x v="0"/>
    <x v="0"/>
    <x v="2"/>
    <x v="16"/>
    <x v="2"/>
    <x v="62"/>
    <x v="6"/>
    <x v="62"/>
    <n v="0"/>
    <x v="2"/>
    <s v="Manaus"/>
    <d v="2004-11-27T00:00:00"/>
    <x v="5"/>
    <x v="13"/>
    <s v="Years"/>
    <s v="6 Years"/>
    <n v="0"/>
    <n v="85369"/>
  </r>
  <r>
    <x v="63"/>
    <x v="63"/>
    <s v="Manager"/>
    <x v="6"/>
    <x v="0"/>
    <x v="0"/>
    <x v="2"/>
    <x v="5"/>
    <x v="0"/>
    <x v="63"/>
    <x v="6"/>
    <x v="63"/>
    <n v="0.09"/>
    <x v="2"/>
    <s v="Sao Paulo"/>
    <d v="2004-05-15T00:00:00"/>
    <x v="5"/>
    <x v="13"/>
    <s v="Years"/>
    <s v="6 Years"/>
    <n v="9744.119999999999"/>
    <n v="118012.12"/>
  </r>
  <r>
    <x v="64"/>
    <x v="64"/>
    <s v="Solutions Architect"/>
    <x v="2"/>
    <x v="1"/>
    <x v="0"/>
    <x v="3"/>
    <x v="8"/>
    <x v="0"/>
    <x v="64"/>
    <x v="6"/>
    <x v="64"/>
    <n v="0"/>
    <x v="0"/>
    <s v="Chicago"/>
    <s v=""/>
    <x v="0"/>
    <x v="12"/>
    <s v="Years"/>
    <s v="27 Years"/>
    <n v="0"/>
    <n v="62174"/>
  </r>
  <r>
    <x v="65"/>
    <x v="65"/>
    <s v="Network Architect"/>
    <x v="2"/>
    <x v="0"/>
    <x v="1"/>
    <x v="1"/>
    <x v="5"/>
    <x v="0"/>
    <x v="65"/>
    <x v="6"/>
    <x v="65"/>
    <n v="0"/>
    <x v="0"/>
    <s v="Phoenix"/>
    <s v=""/>
    <x v="0"/>
    <x v="12"/>
    <s v="Years"/>
    <s v="27 Years"/>
    <n v="0"/>
    <n v="68268"/>
  </r>
  <r>
    <x v="66"/>
    <x v="66"/>
    <s v="System Administrator "/>
    <x v="2"/>
    <x v="1"/>
    <x v="0"/>
    <x v="0"/>
    <x v="5"/>
    <x v="0"/>
    <x v="66"/>
    <x v="6"/>
    <x v="66"/>
    <n v="0"/>
    <x v="0"/>
    <s v="Phoenix"/>
    <s v=""/>
    <x v="0"/>
    <x v="12"/>
    <s v="Years"/>
    <s v="27 Years"/>
    <n v="0"/>
    <n v="95239"/>
  </r>
  <r>
    <x v="67"/>
    <x v="67"/>
    <s v="Development Engineer"/>
    <x v="0"/>
    <x v="0"/>
    <x v="0"/>
    <x v="2"/>
    <x v="17"/>
    <x v="2"/>
    <x v="67"/>
    <x v="6"/>
    <x v="67"/>
    <n v="0"/>
    <x v="0"/>
    <s v="Austin"/>
    <s v=""/>
    <x v="0"/>
    <x v="12"/>
    <s v="Years"/>
    <s v="27 Years"/>
    <n v="0"/>
    <n v="99091"/>
  </r>
  <r>
    <x v="68"/>
    <x v="68"/>
    <s v="Quality Engineer"/>
    <x v="0"/>
    <x v="2"/>
    <x v="1"/>
    <x v="2"/>
    <x v="7"/>
    <x v="1"/>
    <x v="68"/>
    <x v="6"/>
    <x v="68"/>
    <n v="0"/>
    <x v="0"/>
    <s v="Columbus"/>
    <s v=""/>
    <x v="0"/>
    <x v="12"/>
    <s v="Years"/>
    <s v="27 Years"/>
    <n v="0"/>
    <n v="92932"/>
  </r>
  <r>
    <x v="69"/>
    <x v="69"/>
    <s v="Manager"/>
    <x v="6"/>
    <x v="2"/>
    <x v="0"/>
    <x v="0"/>
    <x v="6"/>
    <x v="1"/>
    <x v="69"/>
    <x v="6"/>
    <x v="69"/>
    <n v="0.09"/>
    <x v="1"/>
    <s v="Chongqing"/>
    <s v=""/>
    <x v="0"/>
    <x v="12"/>
    <s v="Years"/>
    <s v="27 Years"/>
    <n v="11047.77"/>
    <n v="133800.76999999999"/>
  </r>
  <r>
    <x v="70"/>
    <x v="70"/>
    <s v="Director"/>
    <x v="4"/>
    <x v="1"/>
    <x v="0"/>
    <x v="1"/>
    <x v="15"/>
    <x v="0"/>
    <x v="70"/>
    <x v="6"/>
    <x v="70"/>
    <n v="0.15"/>
    <x v="0"/>
    <s v="Chicago"/>
    <s v=""/>
    <x v="0"/>
    <x v="12"/>
    <s v="Years"/>
    <s v="27 Years"/>
    <n v="26234.25"/>
    <n v="201129.25"/>
  </r>
  <r>
    <x v="71"/>
    <x v="71"/>
    <s v="Computer Systems Manager"/>
    <x v="2"/>
    <x v="2"/>
    <x v="0"/>
    <x v="2"/>
    <x v="7"/>
    <x v="1"/>
    <x v="71"/>
    <x v="6"/>
    <x v="71"/>
    <n v="0.09"/>
    <x v="0"/>
    <s v="Seattle"/>
    <s v=""/>
    <x v="0"/>
    <x v="12"/>
    <s v="Years"/>
    <s v="27 Years"/>
    <n v="7660.7999999999993"/>
    <n v="92780.800000000003"/>
  </r>
  <r>
    <x v="72"/>
    <x v="72"/>
    <s v="Controls Engineer"/>
    <x v="0"/>
    <x v="1"/>
    <x v="0"/>
    <x v="0"/>
    <x v="8"/>
    <x v="0"/>
    <x v="72"/>
    <x v="6"/>
    <x v="72"/>
    <n v="0"/>
    <x v="0"/>
    <s v="Seattle"/>
    <s v=""/>
    <x v="0"/>
    <x v="14"/>
    <s v="Years"/>
    <s v="26 Years"/>
    <n v="0"/>
    <n v="86299"/>
  </r>
  <r>
    <x v="73"/>
    <x v="73"/>
    <s v="Analyst"/>
    <x v="1"/>
    <x v="2"/>
    <x v="0"/>
    <x v="1"/>
    <x v="5"/>
    <x v="0"/>
    <x v="73"/>
    <x v="6"/>
    <x v="73"/>
    <n v="0"/>
    <x v="0"/>
    <s v="Seattle"/>
    <s v=""/>
    <x v="0"/>
    <x v="14"/>
    <s v="Years"/>
    <s v="26 Years"/>
    <n v="0"/>
    <n v="58006"/>
  </r>
  <r>
    <x v="74"/>
    <x v="74"/>
    <s v="Director"/>
    <x v="3"/>
    <x v="0"/>
    <x v="0"/>
    <x v="0"/>
    <x v="13"/>
    <x v="2"/>
    <x v="74"/>
    <x v="7"/>
    <x v="74"/>
    <n v="0.21"/>
    <x v="1"/>
    <s v="Chongqing"/>
    <s v=""/>
    <x v="0"/>
    <x v="14"/>
    <s v="Years"/>
    <s v="26 Years"/>
    <n v="40279.47"/>
    <n v="232086.47"/>
  </r>
  <r>
    <x v="75"/>
    <x v="75"/>
    <s v="Systems Analyst"/>
    <x v="2"/>
    <x v="3"/>
    <x v="0"/>
    <x v="0"/>
    <x v="17"/>
    <x v="2"/>
    <x v="75"/>
    <x v="7"/>
    <x v="75"/>
    <n v="0"/>
    <x v="1"/>
    <s v="Beijing"/>
    <s v=""/>
    <x v="0"/>
    <x v="14"/>
    <s v="Years"/>
    <s v="26 Years"/>
    <n v="0"/>
    <n v="49404"/>
  </r>
  <r>
    <x v="76"/>
    <x v="76"/>
    <s v="Vice President"/>
    <x v="3"/>
    <x v="1"/>
    <x v="1"/>
    <x v="2"/>
    <x v="17"/>
    <x v="2"/>
    <x v="76"/>
    <x v="7"/>
    <x v="76"/>
    <n v="0.32"/>
    <x v="0"/>
    <s v="Austin"/>
    <s v=""/>
    <x v="0"/>
    <x v="14"/>
    <s v="Years"/>
    <s v="26 Years"/>
    <n v="76606.080000000002"/>
    <n v="316000.08"/>
  </r>
  <r>
    <x v="77"/>
    <x v="77"/>
    <s v="Manager"/>
    <x v="4"/>
    <x v="2"/>
    <x v="0"/>
    <x v="1"/>
    <x v="12"/>
    <x v="0"/>
    <x v="77"/>
    <x v="7"/>
    <x v="77"/>
    <n v="0.09"/>
    <x v="0"/>
    <s v="Austin"/>
    <s v=""/>
    <x v="0"/>
    <x v="14"/>
    <s v="Years"/>
    <s v="26 Years"/>
    <n v="9457.74"/>
    <n v="114543.74"/>
  </r>
  <r>
    <x v="78"/>
    <x v="78"/>
    <s v="Enterprise Architect"/>
    <x v="2"/>
    <x v="2"/>
    <x v="0"/>
    <x v="2"/>
    <x v="17"/>
    <x v="2"/>
    <x v="77"/>
    <x v="7"/>
    <x v="78"/>
    <n v="0"/>
    <x v="2"/>
    <s v="Sao Paulo"/>
    <s v=""/>
    <x v="0"/>
    <x v="14"/>
    <s v="Years"/>
    <s v="26 Years"/>
    <n v="0"/>
    <n v="92897"/>
  </r>
  <r>
    <x v="79"/>
    <x v="79"/>
    <s v="Manager"/>
    <x v="6"/>
    <x v="1"/>
    <x v="1"/>
    <x v="1"/>
    <x v="16"/>
    <x v="2"/>
    <x v="78"/>
    <x v="7"/>
    <x v="79"/>
    <n v="0.05"/>
    <x v="0"/>
    <s v="Chicago"/>
    <s v=""/>
    <x v="0"/>
    <x v="14"/>
    <s v="Years"/>
    <s v="26 Years"/>
    <n v="5142.3500000000004"/>
    <n v="107989.35"/>
  </r>
  <r>
    <x v="80"/>
    <x v="80"/>
    <s v="Engineering Manager"/>
    <x v="0"/>
    <x v="1"/>
    <x v="0"/>
    <x v="0"/>
    <x v="0"/>
    <x v="0"/>
    <x v="79"/>
    <x v="7"/>
    <x v="80"/>
    <n v="0.1"/>
    <x v="1"/>
    <s v="Shanghai"/>
    <s v=""/>
    <x v="0"/>
    <x v="14"/>
    <s v="Years"/>
    <s v="26 Years"/>
    <n v="9506.1"/>
    <n v="104567.1"/>
  </r>
  <r>
    <x v="81"/>
    <x v="81"/>
    <s v="Analyst II"/>
    <x v="3"/>
    <x v="2"/>
    <x v="0"/>
    <x v="0"/>
    <x v="9"/>
    <x v="0"/>
    <x v="80"/>
    <x v="7"/>
    <x v="81"/>
    <n v="0"/>
    <x v="1"/>
    <s v="Chengdu"/>
    <d v="2015-11-30T00:00:00"/>
    <x v="9"/>
    <x v="15"/>
    <s v="Years"/>
    <s v="16 Years"/>
    <n v="0"/>
    <n v="68807"/>
  </r>
  <r>
    <x v="82"/>
    <x v="82"/>
    <s v="Field Engineer"/>
    <x v="0"/>
    <x v="3"/>
    <x v="0"/>
    <x v="2"/>
    <x v="18"/>
    <x v="2"/>
    <x v="81"/>
    <x v="7"/>
    <x v="82"/>
    <n v="0"/>
    <x v="2"/>
    <s v="Sao Paulo"/>
    <s v=""/>
    <x v="0"/>
    <x v="14"/>
    <s v="Years"/>
    <s v="26 Years"/>
    <n v="0"/>
    <n v="96997"/>
  </r>
  <r>
    <x v="83"/>
    <x v="83"/>
    <s v="Sr. Manger"/>
    <x v="1"/>
    <x v="0"/>
    <x v="1"/>
    <x v="1"/>
    <x v="11"/>
    <x v="1"/>
    <x v="82"/>
    <x v="7"/>
    <x v="83"/>
    <n v="0.14000000000000001"/>
    <x v="0"/>
    <s v="Austin"/>
    <s v=""/>
    <x v="0"/>
    <x v="14"/>
    <s v="Years"/>
    <s v="26 Years"/>
    <n v="19319.300000000003"/>
    <n v="157314.29999999999"/>
  </r>
  <r>
    <x v="84"/>
    <x v="84"/>
    <s v="Sr. Business Partner"/>
    <x v="4"/>
    <x v="0"/>
    <x v="1"/>
    <x v="2"/>
    <x v="9"/>
    <x v="0"/>
    <x v="83"/>
    <x v="7"/>
    <x v="84"/>
    <n v="0"/>
    <x v="0"/>
    <s v="Chicago"/>
    <s v=""/>
    <x v="0"/>
    <x v="16"/>
    <s v="Years"/>
    <s v="25 Years"/>
    <n v="0"/>
    <n v="92994"/>
  </r>
  <r>
    <x v="85"/>
    <x v="85"/>
    <s v="Operations Engineer"/>
    <x v="0"/>
    <x v="3"/>
    <x v="0"/>
    <x v="1"/>
    <x v="10"/>
    <x v="0"/>
    <x v="84"/>
    <x v="7"/>
    <x v="85"/>
    <n v="0"/>
    <x v="0"/>
    <s v="Austin"/>
    <s v=""/>
    <x v="0"/>
    <x v="16"/>
    <s v="Years"/>
    <s v="25 Years"/>
    <n v="0"/>
    <n v="95639"/>
  </r>
  <r>
    <x v="86"/>
    <x v="86"/>
    <s v="Manager"/>
    <x v="6"/>
    <x v="2"/>
    <x v="0"/>
    <x v="0"/>
    <x v="9"/>
    <x v="0"/>
    <x v="85"/>
    <x v="7"/>
    <x v="86"/>
    <n v="7.0000000000000007E-2"/>
    <x v="0"/>
    <s v="Phoenix"/>
    <s v=""/>
    <x v="0"/>
    <x v="16"/>
    <s v="Years"/>
    <s v="25 Years"/>
    <n v="8156.89"/>
    <n v="124683.89"/>
  </r>
  <r>
    <x v="87"/>
    <x v="87"/>
    <s v="Sr. Analyst"/>
    <x v="6"/>
    <x v="3"/>
    <x v="1"/>
    <x v="0"/>
    <x v="2"/>
    <x v="1"/>
    <x v="86"/>
    <x v="7"/>
    <x v="87"/>
    <n v="0"/>
    <x v="0"/>
    <s v="Phoenix"/>
    <s v=""/>
    <x v="0"/>
    <x v="16"/>
    <s v="Years"/>
    <s v="25 Years"/>
    <n v="0"/>
    <n v="89523"/>
  </r>
  <r>
    <x v="88"/>
    <x v="88"/>
    <s v="Manager"/>
    <x v="2"/>
    <x v="1"/>
    <x v="0"/>
    <x v="0"/>
    <x v="7"/>
    <x v="1"/>
    <x v="87"/>
    <x v="8"/>
    <x v="88"/>
    <n v="7.0000000000000007E-2"/>
    <x v="1"/>
    <s v="Chengdu"/>
    <s v=""/>
    <x v="0"/>
    <x v="16"/>
    <s v="Years"/>
    <s v="25 Years"/>
    <n v="7634.130000000001"/>
    <n v="116693.13"/>
  </r>
  <r>
    <x v="89"/>
    <x v="89"/>
    <s v="Vice President"/>
    <x v="1"/>
    <x v="1"/>
    <x v="0"/>
    <x v="2"/>
    <x v="16"/>
    <x v="2"/>
    <x v="88"/>
    <x v="8"/>
    <x v="89"/>
    <n v="0.3"/>
    <x v="0"/>
    <s v="Chicago"/>
    <s v=""/>
    <x v="0"/>
    <x v="16"/>
    <s v="Years"/>
    <s v="25 Years"/>
    <n v="77424.3"/>
    <n v="335505.3"/>
  </r>
  <r>
    <x v="90"/>
    <x v="90"/>
    <s v="Cloud Infrastructure Architect"/>
    <x v="2"/>
    <x v="1"/>
    <x v="0"/>
    <x v="0"/>
    <x v="19"/>
    <x v="2"/>
    <x v="89"/>
    <x v="8"/>
    <x v="90"/>
    <n v="0"/>
    <x v="0"/>
    <s v="Seattle"/>
    <s v=""/>
    <x v="0"/>
    <x v="16"/>
    <s v="Years"/>
    <s v="25 Years"/>
    <n v="0"/>
    <n v="91276"/>
  </r>
  <r>
    <x v="91"/>
    <x v="91"/>
    <s v="Network Administrator"/>
    <x v="2"/>
    <x v="1"/>
    <x v="0"/>
    <x v="3"/>
    <x v="5"/>
    <x v="0"/>
    <x v="90"/>
    <x v="8"/>
    <x v="91"/>
    <n v="0"/>
    <x v="0"/>
    <s v="Austin"/>
    <s v=""/>
    <x v="0"/>
    <x v="16"/>
    <s v="Years"/>
    <s v="25 Years"/>
    <n v="0"/>
    <n v="76352"/>
  </r>
  <r>
    <x v="92"/>
    <x v="92"/>
    <s v="Manager"/>
    <x v="5"/>
    <x v="0"/>
    <x v="0"/>
    <x v="1"/>
    <x v="8"/>
    <x v="0"/>
    <x v="91"/>
    <x v="8"/>
    <x v="92"/>
    <n v="0.05"/>
    <x v="0"/>
    <s v="Miami"/>
    <s v=""/>
    <x v="0"/>
    <x v="16"/>
    <s v="Years"/>
    <s v="25 Years"/>
    <n v="5789.9000000000005"/>
    <n v="121587.9"/>
  </r>
  <r>
    <x v="93"/>
    <x v="93"/>
    <s v="Manager"/>
    <x v="1"/>
    <x v="0"/>
    <x v="1"/>
    <x v="0"/>
    <x v="15"/>
    <x v="0"/>
    <x v="92"/>
    <x v="8"/>
    <x v="93"/>
    <n v="7.0000000000000007E-2"/>
    <x v="0"/>
    <s v="Chicago"/>
    <s v=""/>
    <x v="0"/>
    <x v="16"/>
    <s v="Years"/>
    <s v="25 Years"/>
    <n v="7449.9600000000009"/>
    <n v="113877.96"/>
  </r>
  <r>
    <x v="94"/>
    <x v="94"/>
    <s v="Account Representative"/>
    <x v="1"/>
    <x v="3"/>
    <x v="1"/>
    <x v="0"/>
    <x v="19"/>
    <x v="2"/>
    <x v="93"/>
    <x v="8"/>
    <x v="94"/>
    <n v="0"/>
    <x v="0"/>
    <s v="Chicago"/>
    <s v=""/>
    <x v="0"/>
    <x v="16"/>
    <s v="Years"/>
    <s v="25 Years"/>
    <n v="0"/>
    <n v="60113"/>
  </r>
  <r>
    <x v="95"/>
    <x v="95"/>
    <s v="Business Partner"/>
    <x v="4"/>
    <x v="0"/>
    <x v="1"/>
    <x v="0"/>
    <x v="19"/>
    <x v="2"/>
    <x v="94"/>
    <x v="8"/>
    <x v="95"/>
    <n v="0"/>
    <x v="1"/>
    <s v="Chengdu"/>
    <s v=""/>
    <x v="0"/>
    <x v="16"/>
    <s v="Years"/>
    <s v="25 Years"/>
    <n v="0"/>
    <n v="55563"/>
  </r>
  <r>
    <x v="96"/>
    <x v="96"/>
    <s v="Vice President"/>
    <x v="1"/>
    <x v="2"/>
    <x v="1"/>
    <x v="3"/>
    <x v="5"/>
    <x v="0"/>
    <x v="95"/>
    <x v="8"/>
    <x v="96"/>
    <n v="0.38"/>
    <x v="0"/>
    <s v="Columbus"/>
    <s v=""/>
    <x v="0"/>
    <x v="16"/>
    <s v="Years"/>
    <s v="25 Years"/>
    <n v="84445.119999999995"/>
    <n v="306669.12"/>
  </r>
  <r>
    <x v="97"/>
    <x v="97"/>
    <s v="Sr. Manger"/>
    <x v="1"/>
    <x v="1"/>
    <x v="0"/>
    <x v="3"/>
    <x v="10"/>
    <x v="0"/>
    <x v="96"/>
    <x v="8"/>
    <x v="97"/>
    <n v="0.12"/>
    <x v="0"/>
    <s v="Phoenix"/>
    <s v=""/>
    <x v="0"/>
    <x v="17"/>
    <s v="Years"/>
    <s v="24 Years"/>
    <n v="18898.439999999999"/>
    <n v="176385.44"/>
  </r>
  <r>
    <x v="98"/>
    <x v="98"/>
    <s v="IT Coordinator"/>
    <x v="2"/>
    <x v="3"/>
    <x v="0"/>
    <x v="0"/>
    <x v="14"/>
    <x v="1"/>
    <x v="97"/>
    <x v="8"/>
    <x v="98"/>
    <n v="0"/>
    <x v="0"/>
    <s v="Miami"/>
    <s v=""/>
    <x v="0"/>
    <x v="17"/>
    <s v="Years"/>
    <s v="24 Years"/>
    <n v="0"/>
    <n v="40063"/>
  </r>
  <r>
    <x v="99"/>
    <x v="99"/>
    <s v="Account Representative"/>
    <x v="1"/>
    <x v="0"/>
    <x v="1"/>
    <x v="3"/>
    <x v="20"/>
    <x v="1"/>
    <x v="98"/>
    <x v="8"/>
    <x v="99"/>
    <n v="0"/>
    <x v="0"/>
    <s v="Austin"/>
    <s v=""/>
    <x v="0"/>
    <x v="17"/>
    <s v="Years"/>
    <s v="24 Years"/>
    <n v="0"/>
    <n v="67837"/>
  </r>
  <r>
    <x v="100"/>
    <x v="100"/>
    <s v="Sr. Manger"/>
    <x v="3"/>
    <x v="1"/>
    <x v="1"/>
    <x v="0"/>
    <x v="20"/>
    <x v="1"/>
    <x v="99"/>
    <x v="8"/>
    <x v="100"/>
    <n v="0.13"/>
    <x v="1"/>
    <s v="Chengdu"/>
    <s v=""/>
    <x v="0"/>
    <x v="17"/>
    <s v="Years"/>
    <s v="24 Years"/>
    <n v="19424.21"/>
    <n v="168841.21"/>
  </r>
  <r>
    <x v="101"/>
    <x v="101"/>
    <s v="Director"/>
    <x v="6"/>
    <x v="0"/>
    <x v="1"/>
    <x v="0"/>
    <x v="2"/>
    <x v="1"/>
    <x v="100"/>
    <x v="8"/>
    <x v="101"/>
    <n v="0.17"/>
    <x v="1"/>
    <s v="Chongqing"/>
    <s v=""/>
    <x v="0"/>
    <x v="17"/>
    <s v="Years"/>
    <s v="24 Years"/>
    <n v="26404.400000000001"/>
    <n v="181724.4"/>
  </r>
  <r>
    <x v="102"/>
    <x v="102"/>
    <s v="Operations Engineer"/>
    <x v="0"/>
    <x v="2"/>
    <x v="0"/>
    <x v="1"/>
    <x v="17"/>
    <x v="2"/>
    <x v="101"/>
    <x v="9"/>
    <x v="102"/>
    <n v="0"/>
    <x v="0"/>
    <s v="Chicago"/>
    <s v=""/>
    <x v="0"/>
    <x v="17"/>
    <s v="Years"/>
    <s v="24 Years"/>
    <n v="0"/>
    <n v="120628"/>
  </r>
  <r>
    <x v="103"/>
    <x v="103"/>
    <s v="Network Engineer"/>
    <x v="2"/>
    <x v="2"/>
    <x v="1"/>
    <x v="0"/>
    <x v="15"/>
    <x v="0"/>
    <x v="102"/>
    <x v="9"/>
    <x v="103"/>
    <n v="0"/>
    <x v="1"/>
    <s v="Chengdu"/>
    <s v=""/>
    <x v="0"/>
    <x v="17"/>
    <s v="Years"/>
    <s v="24 Years"/>
    <n v="0"/>
    <n v="97537"/>
  </r>
  <r>
    <x v="104"/>
    <x v="104"/>
    <s v="Network Architect"/>
    <x v="2"/>
    <x v="2"/>
    <x v="0"/>
    <x v="0"/>
    <x v="15"/>
    <x v="0"/>
    <x v="103"/>
    <x v="9"/>
    <x v="104"/>
    <n v="0"/>
    <x v="1"/>
    <s v="Shanghai"/>
    <s v=""/>
    <x v="0"/>
    <x v="17"/>
    <s v="Years"/>
    <s v="24 Years"/>
    <n v="0"/>
    <n v="73907"/>
  </r>
  <r>
    <x v="105"/>
    <x v="105"/>
    <s v="Sr. Manger"/>
    <x v="3"/>
    <x v="3"/>
    <x v="1"/>
    <x v="1"/>
    <x v="8"/>
    <x v="0"/>
    <x v="104"/>
    <x v="9"/>
    <x v="105"/>
    <n v="0.11"/>
    <x v="0"/>
    <s v="Miami"/>
    <s v=""/>
    <x v="0"/>
    <x v="17"/>
    <s v="Years"/>
    <s v="24 Years"/>
    <n v="17359.32"/>
    <n v="175171.32"/>
  </r>
  <r>
    <x v="106"/>
    <x v="106"/>
    <s v="HRIS Analyst"/>
    <x v="4"/>
    <x v="2"/>
    <x v="0"/>
    <x v="1"/>
    <x v="13"/>
    <x v="2"/>
    <x v="105"/>
    <x v="9"/>
    <x v="106"/>
    <n v="0"/>
    <x v="0"/>
    <s v="Miami"/>
    <s v=""/>
    <x v="0"/>
    <x v="17"/>
    <s v="Years"/>
    <s v="24 Years"/>
    <n v="0"/>
    <n v="57606"/>
  </r>
  <r>
    <x v="107"/>
    <x v="107"/>
    <s v="Sr. Manger"/>
    <x v="5"/>
    <x v="2"/>
    <x v="1"/>
    <x v="0"/>
    <x v="13"/>
    <x v="2"/>
    <x v="106"/>
    <x v="9"/>
    <x v="107"/>
    <n v="0.12"/>
    <x v="1"/>
    <s v="Shanghai"/>
    <s v=""/>
    <x v="0"/>
    <x v="17"/>
    <s v="Years"/>
    <s v="24 Years"/>
    <n v="15494.88"/>
    <n v="144618.88"/>
  </r>
  <r>
    <x v="108"/>
    <x v="108"/>
    <s v="Controls Engineer"/>
    <x v="0"/>
    <x v="0"/>
    <x v="1"/>
    <x v="0"/>
    <x v="12"/>
    <x v="0"/>
    <x v="107"/>
    <x v="9"/>
    <x v="108"/>
    <n v="0"/>
    <x v="1"/>
    <s v="Shanghai"/>
    <s v=""/>
    <x v="0"/>
    <x v="17"/>
    <s v="Years"/>
    <s v="24 Years"/>
    <n v="0"/>
    <n v="119699"/>
  </r>
  <r>
    <x v="109"/>
    <x v="109"/>
    <s v="Engineering Manager"/>
    <x v="0"/>
    <x v="1"/>
    <x v="0"/>
    <x v="0"/>
    <x v="19"/>
    <x v="2"/>
    <x v="108"/>
    <x v="9"/>
    <x v="109"/>
    <n v="0.15"/>
    <x v="0"/>
    <s v="Austin"/>
    <d v="2010-01-15T00:00:00"/>
    <x v="10"/>
    <x v="18"/>
    <s v="Years"/>
    <s v="8 Years"/>
    <n v="14361.449999999999"/>
    <n v="110104.45"/>
  </r>
  <r>
    <x v="110"/>
    <x v="110"/>
    <s v="Enterprise Architect"/>
    <x v="2"/>
    <x v="0"/>
    <x v="0"/>
    <x v="1"/>
    <x v="11"/>
    <x v="1"/>
    <x v="109"/>
    <x v="9"/>
    <x v="110"/>
    <n v="0"/>
    <x v="0"/>
    <s v="Columbus"/>
    <s v=""/>
    <x v="0"/>
    <x v="17"/>
    <s v="Years"/>
    <s v="24 Years"/>
    <n v="0"/>
    <n v="80921"/>
  </r>
  <r>
    <x v="111"/>
    <x v="111"/>
    <s v="Sr. Manger"/>
    <x v="3"/>
    <x v="0"/>
    <x v="0"/>
    <x v="0"/>
    <x v="19"/>
    <x v="2"/>
    <x v="110"/>
    <x v="9"/>
    <x v="111"/>
    <n v="0.12"/>
    <x v="1"/>
    <s v="Shanghai"/>
    <d v="2011-12-26T00:00:00"/>
    <x v="11"/>
    <x v="19"/>
    <s v="Years"/>
    <s v="10 Years"/>
    <n v="17730.239999999998"/>
    <n v="165482.23999999999"/>
  </r>
  <r>
    <x v="112"/>
    <x v="112"/>
    <s v="Operations Engineer"/>
    <x v="0"/>
    <x v="2"/>
    <x v="1"/>
    <x v="0"/>
    <x v="18"/>
    <x v="2"/>
    <x v="111"/>
    <x v="9"/>
    <x v="112"/>
    <n v="0"/>
    <x v="0"/>
    <s v="Columbus"/>
    <s v=""/>
    <x v="0"/>
    <x v="17"/>
    <s v="Years"/>
    <s v="24 Years"/>
    <n v="0"/>
    <n v="90678"/>
  </r>
  <r>
    <x v="113"/>
    <x v="113"/>
    <s v="Vice President"/>
    <x v="2"/>
    <x v="2"/>
    <x v="0"/>
    <x v="2"/>
    <x v="10"/>
    <x v="0"/>
    <x v="112"/>
    <x v="9"/>
    <x v="113"/>
    <n v="0.33"/>
    <x v="2"/>
    <s v="Manaus"/>
    <s v=""/>
    <x v="0"/>
    <x v="17"/>
    <s v="Years"/>
    <s v="24 Years"/>
    <n v="81798.42"/>
    <n v="329672.42"/>
  </r>
  <r>
    <x v="114"/>
    <x v="114"/>
    <s v="Director"/>
    <x v="1"/>
    <x v="0"/>
    <x v="0"/>
    <x v="0"/>
    <x v="13"/>
    <x v="2"/>
    <x v="113"/>
    <x v="9"/>
    <x v="114"/>
    <n v="0.24"/>
    <x v="0"/>
    <s v="Phoenix"/>
    <s v=""/>
    <x v="0"/>
    <x v="17"/>
    <s v="Years"/>
    <s v="24 Years"/>
    <n v="47802.239999999998"/>
    <n v="246978.24"/>
  </r>
  <r>
    <x v="115"/>
    <x v="115"/>
    <s v="Systems Analyst"/>
    <x v="2"/>
    <x v="0"/>
    <x v="0"/>
    <x v="2"/>
    <x v="19"/>
    <x v="2"/>
    <x v="114"/>
    <x v="9"/>
    <x v="115"/>
    <n v="0"/>
    <x v="0"/>
    <s v="Columbus"/>
    <s v=""/>
    <x v="0"/>
    <x v="17"/>
    <s v="Years"/>
    <s v="24 Years"/>
    <n v="0"/>
    <n v="54994"/>
  </r>
  <r>
    <x v="116"/>
    <x v="116"/>
    <s v="Sr. Manger"/>
    <x v="6"/>
    <x v="1"/>
    <x v="1"/>
    <x v="0"/>
    <x v="16"/>
    <x v="2"/>
    <x v="115"/>
    <x v="9"/>
    <x v="116"/>
    <n v="0.11"/>
    <x v="1"/>
    <s v="Chongqing"/>
    <s v=""/>
    <x v="0"/>
    <x v="20"/>
    <s v="Years"/>
    <s v="23 Years"/>
    <n v="13830.3"/>
    <n v="139560.29999999999"/>
  </r>
  <r>
    <x v="117"/>
    <x v="117"/>
    <s v="Analyst II"/>
    <x v="3"/>
    <x v="0"/>
    <x v="0"/>
    <x v="0"/>
    <x v="20"/>
    <x v="1"/>
    <x v="116"/>
    <x v="9"/>
    <x v="117"/>
    <n v="0"/>
    <x v="1"/>
    <s v="Chongqing"/>
    <s v=""/>
    <x v="0"/>
    <x v="20"/>
    <s v="Years"/>
    <s v="23 Years"/>
    <n v="0"/>
    <n v="74631"/>
  </r>
  <r>
    <x v="118"/>
    <x v="118"/>
    <s v="HRIS Analyst"/>
    <x v="4"/>
    <x v="0"/>
    <x v="1"/>
    <x v="1"/>
    <x v="6"/>
    <x v="1"/>
    <x v="117"/>
    <x v="9"/>
    <x v="118"/>
    <n v="0"/>
    <x v="0"/>
    <s v="Phoenix"/>
    <s v=""/>
    <x v="0"/>
    <x v="20"/>
    <s v="Years"/>
    <s v="23 Years"/>
    <n v="0"/>
    <n v="64057"/>
  </r>
  <r>
    <x v="119"/>
    <x v="119"/>
    <s v="Sr. Manger"/>
    <x v="2"/>
    <x v="0"/>
    <x v="1"/>
    <x v="1"/>
    <x v="18"/>
    <x v="2"/>
    <x v="118"/>
    <x v="10"/>
    <x v="119"/>
    <n v="0.14000000000000001"/>
    <x v="0"/>
    <s v="Phoenix"/>
    <s v=""/>
    <x v="0"/>
    <x v="20"/>
    <s v="Years"/>
    <s v="23 Years"/>
    <n v="20724.900000000001"/>
    <n v="168759.9"/>
  </r>
  <r>
    <x v="120"/>
    <x v="120"/>
    <s v="Sr. Analyst"/>
    <x v="3"/>
    <x v="1"/>
    <x v="1"/>
    <x v="0"/>
    <x v="18"/>
    <x v="2"/>
    <x v="119"/>
    <x v="10"/>
    <x v="120"/>
    <n v="0"/>
    <x v="1"/>
    <s v="Beijing"/>
    <d v="2003-01-02T00:00:00"/>
    <x v="12"/>
    <x v="9"/>
    <s v="Year"/>
    <s v="0 Year"/>
    <n v="0"/>
    <n v="86510"/>
  </r>
  <r>
    <x v="121"/>
    <x v="121"/>
    <s v="Sr. Manger"/>
    <x v="6"/>
    <x v="2"/>
    <x v="0"/>
    <x v="0"/>
    <x v="2"/>
    <x v="1"/>
    <x v="120"/>
    <x v="10"/>
    <x v="121"/>
    <n v="0.13"/>
    <x v="0"/>
    <s v="Austin"/>
    <s v=""/>
    <x v="0"/>
    <x v="20"/>
    <s v="Years"/>
    <s v="23 Years"/>
    <n v="16731.39"/>
    <n v="145434.39000000001"/>
  </r>
  <r>
    <x v="122"/>
    <x v="122"/>
    <s v="Analyst II"/>
    <x v="6"/>
    <x v="3"/>
    <x v="1"/>
    <x v="2"/>
    <x v="3"/>
    <x v="0"/>
    <x v="121"/>
    <x v="10"/>
    <x v="122"/>
    <n v="0"/>
    <x v="0"/>
    <s v="Phoenix"/>
    <s v=""/>
    <x v="0"/>
    <x v="20"/>
    <s v="Years"/>
    <s v="23 Years"/>
    <n v="0"/>
    <n v="58605"/>
  </r>
  <r>
    <x v="123"/>
    <x v="123"/>
    <s v="Manager"/>
    <x v="5"/>
    <x v="0"/>
    <x v="0"/>
    <x v="1"/>
    <x v="21"/>
    <x v="2"/>
    <x v="121"/>
    <x v="10"/>
    <x v="123"/>
    <n v="0.06"/>
    <x v="0"/>
    <s v="Phoenix"/>
    <s v=""/>
    <x v="0"/>
    <x v="20"/>
    <s v="Years"/>
    <s v="23 Years"/>
    <n v="7052.7"/>
    <n v="124597.7"/>
  </r>
  <r>
    <x v="124"/>
    <x v="124"/>
    <s v="Systems Analyst"/>
    <x v="2"/>
    <x v="3"/>
    <x v="0"/>
    <x v="1"/>
    <x v="16"/>
    <x v="2"/>
    <x v="122"/>
    <x v="10"/>
    <x v="124"/>
    <n v="0"/>
    <x v="0"/>
    <s v="Austin"/>
    <s v=""/>
    <x v="0"/>
    <x v="20"/>
    <s v="Years"/>
    <s v="23 Years"/>
    <n v="0"/>
    <n v="43080"/>
  </r>
  <r>
    <x v="125"/>
    <x v="125"/>
    <s v="Director"/>
    <x v="6"/>
    <x v="1"/>
    <x v="1"/>
    <x v="0"/>
    <x v="3"/>
    <x v="0"/>
    <x v="123"/>
    <x v="10"/>
    <x v="125"/>
    <n v="0.2"/>
    <x v="1"/>
    <s v="Chongqing"/>
    <s v=""/>
    <x v="0"/>
    <x v="20"/>
    <s v="Years"/>
    <s v="23 Years"/>
    <n v="35898.800000000003"/>
    <n v="215392.8"/>
  </r>
  <r>
    <x v="126"/>
    <x v="126"/>
    <s v="Field Engineer"/>
    <x v="0"/>
    <x v="2"/>
    <x v="0"/>
    <x v="2"/>
    <x v="19"/>
    <x v="2"/>
    <x v="124"/>
    <x v="10"/>
    <x v="126"/>
    <n v="0"/>
    <x v="2"/>
    <s v="Sao Paulo"/>
    <s v=""/>
    <x v="0"/>
    <x v="20"/>
    <s v="Years"/>
    <s v="23 Years"/>
    <n v="0"/>
    <n v="75819"/>
  </r>
  <r>
    <x v="127"/>
    <x v="127"/>
    <s v="Director"/>
    <x v="1"/>
    <x v="0"/>
    <x v="1"/>
    <x v="0"/>
    <x v="19"/>
    <x v="2"/>
    <x v="125"/>
    <x v="10"/>
    <x v="127"/>
    <n v="0.16"/>
    <x v="0"/>
    <s v="Seattle"/>
    <s v=""/>
    <x v="0"/>
    <x v="20"/>
    <s v="Years"/>
    <s v="23 Years"/>
    <n v="26428.959999999999"/>
    <n v="191609.96"/>
  </r>
  <r>
    <x v="128"/>
    <x v="128"/>
    <s v="Director"/>
    <x v="6"/>
    <x v="0"/>
    <x v="1"/>
    <x v="3"/>
    <x v="20"/>
    <x v="1"/>
    <x v="126"/>
    <x v="10"/>
    <x v="128"/>
    <n v="0.2"/>
    <x v="0"/>
    <s v="Phoenix"/>
    <s v=""/>
    <x v="0"/>
    <x v="20"/>
    <s v="Years"/>
    <s v="23 Years"/>
    <n v="35167.4"/>
    <n v="211004.4"/>
  </r>
  <r>
    <x v="129"/>
    <x v="129"/>
    <s v="Analyst"/>
    <x v="6"/>
    <x v="2"/>
    <x v="1"/>
    <x v="0"/>
    <x v="8"/>
    <x v="0"/>
    <x v="127"/>
    <x v="10"/>
    <x v="129"/>
    <n v="0"/>
    <x v="0"/>
    <s v="Columbus"/>
    <s v=""/>
    <x v="0"/>
    <x v="20"/>
    <s v="Years"/>
    <s v="23 Years"/>
    <n v="0"/>
    <n v="50475"/>
  </r>
  <r>
    <x v="130"/>
    <x v="130"/>
    <s v="Field Engineer"/>
    <x v="0"/>
    <x v="2"/>
    <x v="0"/>
    <x v="1"/>
    <x v="1"/>
    <x v="0"/>
    <x v="128"/>
    <x v="10"/>
    <x v="130"/>
    <n v="0"/>
    <x v="0"/>
    <s v="Phoenix"/>
    <d v="2021-09-26T00:00:00"/>
    <x v="13"/>
    <x v="5"/>
    <s v="Years"/>
    <s v="19 Years"/>
    <n v="0"/>
    <n v="76354"/>
  </r>
  <r>
    <x v="131"/>
    <x v="131"/>
    <s v="Director"/>
    <x v="2"/>
    <x v="0"/>
    <x v="0"/>
    <x v="2"/>
    <x v="12"/>
    <x v="0"/>
    <x v="129"/>
    <x v="10"/>
    <x v="131"/>
    <n v="0.28000000000000003"/>
    <x v="2"/>
    <s v="Rio de Janerio"/>
    <s v=""/>
    <x v="0"/>
    <x v="20"/>
    <s v="Years"/>
    <s v="23 Years"/>
    <n v="48380.360000000008"/>
    <n v="221167.36000000002"/>
  </r>
  <r>
    <x v="132"/>
    <x v="132"/>
    <s v="Vice President"/>
    <x v="3"/>
    <x v="3"/>
    <x v="0"/>
    <x v="1"/>
    <x v="9"/>
    <x v="0"/>
    <x v="130"/>
    <x v="10"/>
    <x v="132"/>
    <n v="0.34"/>
    <x v="0"/>
    <s v="Miami"/>
    <s v=""/>
    <x v="0"/>
    <x v="20"/>
    <s v="Years"/>
    <s v="23 Years"/>
    <n v="80346.760000000009"/>
    <n v="316660.76"/>
  </r>
  <r>
    <x v="133"/>
    <x v="133"/>
    <s v="Technical Architect"/>
    <x v="2"/>
    <x v="2"/>
    <x v="1"/>
    <x v="0"/>
    <x v="19"/>
    <x v="2"/>
    <x v="131"/>
    <x v="10"/>
    <x v="133"/>
    <n v="0"/>
    <x v="1"/>
    <s v="Chengdu"/>
    <s v=""/>
    <x v="0"/>
    <x v="20"/>
    <s v="Years"/>
    <s v="23 Years"/>
    <n v="0"/>
    <n v="92655"/>
  </r>
  <r>
    <x v="134"/>
    <x v="134"/>
    <s v="Director"/>
    <x v="1"/>
    <x v="0"/>
    <x v="0"/>
    <x v="0"/>
    <x v="19"/>
    <x v="2"/>
    <x v="132"/>
    <x v="10"/>
    <x v="134"/>
    <n v="0.18"/>
    <x v="1"/>
    <s v="Chongqing"/>
    <s v=""/>
    <x v="0"/>
    <x v="20"/>
    <s v="Years"/>
    <s v="23 Years"/>
    <n v="29939.579999999998"/>
    <n v="196270.58"/>
  </r>
  <r>
    <x v="135"/>
    <x v="135"/>
    <s v="Quality Engineer"/>
    <x v="0"/>
    <x v="2"/>
    <x v="1"/>
    <x v="0"/>
    <x v="15"/>
    <x v="0"/>
    <x v="132"/>
    <x v="10"/>
    <x v="135"/>
    <n v="0"/>
    <x v="1"/>
    <s v="Shanghai"/>
    <s v=""/>
    <x v="0"/>
    <x v="20"/>
    <s v="Years"/>
    <s v="23 Years"/>
    <n v="0"/>
    <n v="92209"/>
  </r>
  <r>
    <x v="136"/>
    <x v="136"/>
    <s v="Sr. Analyst"/>
    <x v="6"/>
    <x v="2"/>
    <x v="0"/>
    <x v="1"/>
    <x v="8"/>
    <x v="0"/>
    <x v="133"/>
    <x v="10"/>
    <x v="136"/>
    <n v="0"/>
    <x v="0"/>
    <s v="Miami"/>
    <s v=""/>
    <x v="0"/>
    <x v="20"/>
    <s v="Years"/>
    <s v="23 Years"/>
    <n v="0"/>
    <n v="77396"/>
  </r>
  <r>
    <x v="137"/>
    <x v="137"/>
    <s v="Vice President"/>
    <x v="4"/>
    <x v="1"/>
    <x v="0"/>
    <x v="2"/>
    <x v="11"/>
    <x v="1"/>
    <x v="134"/>
    <x v="10"/>
    <x v="137"/>
    <n v="0.33"/>
    <x v="0"/>
    <s v="Seattle"/>
    <s v=""/>
    <x v="0"/>
    <x v="20"/>
    <s v="Years"/>
    <s v="23 Years"/>
    <n v="77416.02"/>
    <n v="312010.02"/>
  </r>
  <r>
    <x v="138"/>
    <x v="138"/>
    <s v="Analyst"/>
    <x v="6"/>
    <x v="3"/>
    <x v="1"/>
    <x v="0"/>
    <x v="11"/>
    <x v="1"/>
    <x v="135"/>
    <x v="10"/>
    <x v="138"/>
    <n v="0"/>
    <x v="1"/>
    <s v="Beijing"/>
    <s v=""/>
    <x v="0"/>
    <x v="2"/>
    <s v="Years"/>
    <s v="22 Years"/>
    <n v="0"/>
    <n v="49738"/>
  </r>
  <r>
    <x v="139"/>
    <x v="139"/>
    <s v="Account Representative"/>
    <x v="1"/>
    <x v="2"/>
    <x v="0"/>
    <x v="3"/>
    <x v="17"/>
    <x v="2"/>
    <x v="136"/>
    <x v="10"/>
    <x v="139"/>
    <n v="0"/>
    <x v="0"/>
    <s v="Columbus"/>
    <s v=""/>
    <x v="0"/>
    <x v="2"/>
    <s v="Years"/>
    <s v="22 Years"/>
    <n v="0"/>
    <n v="70122"/>
  </r>
  <r>
    <x v="140"/>
    <x v="140"/>
    <s v="Sr. Business Partner"/>
    <x v="4"/>
    <x v="0"/>
    <x v="0"/>
    <x v="0"/>
    <x v="3"/>
    <x v="0"/>
    <x v="137"/>
    <x v="10"/>
    <x v="140"/>
    <n v="0"/>
    <x v="0"/>
    <s v="Seattle"/>
    <s v=""/>
    <x v="0"/>
    <x v="2"/>
    <s v="Years"/>
    <s v="22 Years"/>
    <n v="0"/>
    <n v="95998"/>
  </r>
  <r>
    <x v="141"/>
    <x v="141"/>
    <s v="Quality Engineer"/>
    <x v="0"/>
    <x v="3"/>
    <x v="0"/>
    <x v="0"/>
    <x v="14"/>
    <x v="1"/>
    <x v="138"/>
    <x v="10"/>
    <x v="141"/>
    <n v="0"/>
    <x v="1"/>
    <s v="Chongqing"/>
    <s v=""/>
    <x v="0"/>
    <x v="2"/>
    <s v="Years"/>
    <s v="22 Years"/>
    <n v="0"/>
    <n v="80950"/>
  </r>
  <r>
    <x v="142"/>
    <x v="142"/>
    <s v="Director"/>
    <x v="6"/>
    <x v="0"/>
    <x v="0"/>
    <x v="0"/>
    <x v="22"/>
    <x v="2"/>
    <x v="139"/>
    <x v="11"/>
    <x v="142"/>
    <n v="0.26"/>
    <x v="0"/>
    <s v="Seattle"/>
    <s v=""/>
    <x v="0"/>
    <x v="2"/>
    <s v="Years"/>
    <s v="22 Years"/>
    <n v="43315.74"/>
    <n v="209914.74"/>
  </r>
  <r>
    <x v="143"/>
    <x v="143"/>
    <s v="IT Systems Architect"/>
    <x v="2"/>
    <x v="1"/>
    <x v="0"/>
    <x v="0"/>
    <x v="10"/>
    <x v="0"/>
    <x v="140"/>
    <x v="11"/>
    <x v="143"/>
    <n v="0"/>
    <x v="0"/>
    <s v="Seattle"/>
    <s v=""/>
    <x v="0"/>
    <x v="2"/>
    <s v="Years"/>
    <s v="22 Years"/>
    <n v="0"/>
    <n v="91399"/>
  </r>
  <r>
    <x v="144"/>
    <x v="144"/>
    <s v="Analyst"/>
    <x v="3"/>
    <x v="3"/>
    <x v="1"/>
    <x v="1"/>
    <x v="6"/>
    <x v="1"/>
    <x v="141"/>
    <x v="11"/>
    <x v="144"/>
    <n v="0"/>
    <x v="0"/>
    <s v="Miami"/>
    <s v=""/>
    <x v="0"/>
    <x v="2"/>
    <s v="Years"/>
    <s v="22 Years"/>
    <n v="0"/>
    <n v="57032"/>
  </r>
  <r>
    <x v="145"/>
    <x v="145"/>
    <s v="Vice President"/>
    <x v="4"/>
    <x v="2"/>
    <x v="1"/>
    <x v="0"/>
    <x v="13"/>
    <x v="2"/>
    <x v="142"/>
    <x v="11"/>
    <x v="145"/>
    <n v="0.37"/>
    <x v="1"/>
    <s v="Chongqing"/>
    <s v=""/>
    <x v="0"/>
    <x v="2"/>
    <s v="Years"/>
    <s v="22 Years"/>
    <n v="78177.67"/>
    <n v="289468.67"/>
  </r>
  <r>
    <x v="146"/>
    <x v="146"/>
    <s v="Sr. Manger"/>
    <x v="1"/>
    <x v="3"/>
    <x v="0"/>
    <x v="1"/>
    <x v="15"/>
    <x v="0"/>
    <x v="143"/>
    <x v="11"/>
    <x v="146"/>
    <n v="0.13"/>
    <x v="0"/>
    <s v="Columbus"/>
    <s v=""/>
    <x v="0"/>
    <x v="2"/>
    <s v="Years"/>
    <s v="22 Years"/>
    <n v="16042.650000000001"/>
    <n v="139447.65"/>
  </r>
  <r>
    <x v="147"/>
    <x v="147"/>
    <s v="Director"/>
    <x v="0"/>
    <x v="0"/>
    <x v="1"/>
    <x v="2"/>
    <x v="12"/>
    <x v="0"/>
    <x v="144"/>
    <x v="11"/>
    <x v="147"/>
    <n v="0.28999999999999998"/>
    <x v="2"/>
    <s v="Sao Paulo"/>
    <s v=""/>
    <x v="0"/>
    <x v="2"/>
    <s v="Years"/>
    <s v="22 Years"/>
    <n v="43702.71"/>
    <n v="194401.71"/>
  </r>
  <r>
    <x v="148"/>
    <x v="148"/>
    <s v="Sr. Analyst"/>
    <x v="5"/>
    <x v="3"/>
    <x v="0"/>
    <x v="1"/>
    <x v="11"/>
    <x v="1"/>
    <x v="145"/>
    <x v="11"/>
    <x v="148"/>
    <n v="0"/>
    <x v="0"/>
    <s v="Seattle"/>
    <s v=""/>
    <x v="0"/>
    <x v="2"/>
    <s v="Years"/>
    <s v="22 Years"/>
    <n v="0"/>
    <n v="76906"/>
  </r>
  <r>
    <x v="149"/>
    <x v="149"/>
    <s v="System Administrator "/>
    <x v="2"/>
    <x v="0"/>
    <x v="1"/>
    <x v="0"/>
    <x v="20"/>
    <x v="1"/>
    <x v="146"/>
    <x v="11"/>
    <x v="149"/>
    <n v="0"/>
    <x v="0"/>
    <s v="Austin"/>
    <s v=""/>
    <x v="0"/>
    <x v="2"/>
    <s v="Years"/>
    <s v="22 Years"/>
    <n v="0"/>
    <n v="96548"/>
  </r>
  <r>
    <x v="150"/>
    <x v="150"/>
    <s v="Director"/>
    <x v="5"/>
    <x v="0"/>
    <x v="1"/>
    <x v="0"/>
    <x v="1"/>
    <x v="0"/>
    <x v="147"/>
    <x v="11"/>
    <x v="150"/>
    <n v="0.28999999999999998"/>
    <x v="0"/>
    <s v="Columbus"/>
    <s v=""/>
    <x v="0"/>
    <x v="2"/>
    <s v="Years"/>
    <s v="22 Years"/>
    <n v="50190.59"/>
    <n v="223261.59"/>
  </r>
  <r>
    <x v="151"/>
    <x v="151"/>
    <s v="Manager"/>
    <x v="1"/>
    <x v="3"/>
    <x v="1"/>
    <x v="0"/>
    <x v="6"/>
    <x v="1"/>
    <x v="148"/>
    <x v="11"/>
    <x v="151"/>
    <n v="0.05"/>
    <x v="0"/>
    <s v="Phoenix"/>
    <s v=""/>
    <x v="0"/>
    <x v="2"/>
    <s v="Years"/>
    <s v="22 Years"/>
    <n v="5322.2000000000007"/>
    <n v="111766.2"/>
  </r>
  <r>
    <x v="152"/>
    <x v="152"/>
    <s v="Analyst II"/>
    <x v="6"/>
    <x v="2"/>
    <x v="1"/>
    <x v="0"/>
    <x v="16"/>
    <x v="2"/>
    <x v="149"/>
    <x v="11"/>
    <x v="152"/>
    <n v="0"/>
    <x v="0"/>
    <s v="Austin"/>
    <s v=""/>
    <x v="0"/>
    <x v="2"/>
    <s v="Years"/>
    <s v="22 Years"/>
    <n v="0"/>
    <n v="55760"/>
  </r>
  <r>
    <x v="153"/>
    <x v="153"/>
    <s v="System Administrator "/>
    <x v="2"/>
    <x v="1"/>
    <x v="0"/>
    <x v="0"/>
    <x v="0"/>
    <x v="0"/>
    <x v="150"/>
    <x v="11"/>
    <x v="153"/>
    <n v="0"/>
    <x v="0"/>
    <s v="Columbus"/>
    <s v=""/>
    <x v="0"/>
    <x v="2"/>
    <s v="Years"/>
    <s v="22 Years"/>
    <n v="0"/>
    <n v="63318"/>
  </r>
  <r>
    <x v="154"/>
    <x v="154"/>
    <s v="Vice President"/>
    <x v="3"/>
    <x v="0"/>
    <x v="0"/>
    <x v="2"/>
    <x v="0"/>
    <x v="0"/>
    <x v="151"/>
    <x v="11"/>
    <x v="154"/>
    <n v="0.4"/>
    <x v="2"/>
    <s v="Sao Paulo"/>
    <s v=""/>
    <x v="0"/>
    <x v="2"/>
    <s v="Years"/>
    <s v="22 Years"/>
    <n v="82649.600000000006"/>
    <n v="289273.59999999998"/>
  </r>
  <r>
    <x v="155"/>
    <x v="155"/>
    <s v="System Administrator "/>
    <x v="2"/>
    <x v="1"/>
    <x v="0"/>
    <x v="1"/>
    <x v="16"/>
    <x v="2"/>
    <x v="152"/>
    <x v="11"/>
    <x v="155"/>
    <n v="0"/>
    <x v="0"/>
    <s v="Seattle"/>
    <s v=""/>
    <x v="0"/>
    <x v="2"/>
    <s v="Years"/>
    <s v="22 Years"/>
    <n v="0"/>
    <n v="93017"/>
  </r>
  <r>
    <x v="156"/>
    <x v="156"/>
    <s v="Service Desk Analyst"/>
    <x v="2"/>
    <x v="2"/>
    <x v="1"/>
    <x v="0"/>
    <x v="16"/>
    <x v="2"/>
    <x v="153"/>
    <x v="11"/>
    <x v="156"/>
    <n v="0"/>
    <x v="1"/>
    <s v="Beijing"/>
    <s v=""/>
    <x v="0"/>
    <x v="2"/>
    <s v="Years"/>
    <s v="22 Years"/>
    <n v="0"/>
    <n v="82017"/>
  </r>
  <r>
    <x v="157"/>
    <x v="157"/>
    <s v="Sr. Manger"/>
    <x v="4"/>
    <x v="0"/>
    <x v="0"/>
    <x v="3"/>
    <x v="22"/>
    <x v="2"/>
    <x v="154"/>
    <x v="11"/>
    <x v="157"/>
    <n v="0.14000000000000001"/>
    <x v="0"/>
    <s v="Phoenix"/>
    <s v=""/>
    <x v="0"/>
    <x v="21"/>
    <s v="Years"/>
    <s v="21 Years"/>
    <n v="18978.120000000003"/>
    <n v="154536.12"/>
  </r>
  <r>
    <x v="158"/>
    <x v="158"/>
    <s v="Sr. Manger"/>
    <x v="3"/>
    <x v="3"/>
    <x v="1"/>
    <x v="2"/>
    <x v="6"/>
    <x v="1"/>
    <x v="155"/>
    <x v="11"/>
    <x v="158"/>
    <n v="0.13"/>
    <x v="0"/>
    <s v="Seattle"/>
    <s v=""/>
    <x v="0"/>
    <x v="21"/>
    <s v="Years"/>
    <s v="21 Years"/>
    <n v="20127.64"/>
    <n v="174955.64"/>
  </r>
  <r>
    <x v="159"/>
    <x v="159"/>
    <s v="Sr. Manger"/>
    <x v="4"/>
    <x v="0"/>
    <x v="1"/>
    <x v="0"/>
    <x v="6"/>
    <x v="1"/>
    <x v="156"/>
    <x v="11"/>
    <x v="159"/>
    <n v="0.15"/>
    <x v="0"/>
    <s v="Chicago"/>
    <s v=""/>
    <x v="0"/>
    <x v="21"/>
    <s v="Years"/>
    <s v="21 Years"/>
    <n v="18871.05"/>
    <n v="144678.04999999999"/>
  </r>
  <r>
    <x v="160"/>
    <x v="160"/>
    <s v="Business Partner"/>
    <x v="4"/>
    <x v="2"/>
    <x v="1"/>
    <x v="0"/>
    <x v="19"/>
    <x v="2"/>
    <x v="157"/>
    <x v="11"/>
    <x v="160"/>
    <n v="0"/>
    <x v="1"/>
    <s v="Chengdu"/>
    <s v=""/>
    <x v="0"/>
    <x v="21"/>
    <s v="Years"/>
    <s v="21 Years"/>
    <n v="0"/>
    <n v="48345"/>
  </r>
  <r>
    <x v="161"/>
    <x v="161"/>
    <s v="Sr. Manger"/>
    <x v="2"/>
    <x v="0"/>
    <x v="1"/>
    <x v="2"/>
    <x v="13"/>
    <x v="2"/>
    <x v="158"/>
    <x v="12"/>
    <x v="161"/>
    <n v="0.1"/>
    <x v="2"/>
    <s v="Sao Paulo"/>
    <s v=""/>
    <x v="0"/>
    <x v="21"/>
    <s v="Years"/>
    <s v="21 Years"/>
    <n v="12508.6"/>
    <n v="137594.6"/>
  </r>
  <r>
    <x v="162"/>
    <x v="162"/>
    <s v="Vice President"/>
    <x v="6"/>
    <x v="1"/>
    <x v="0"/>
    <x v="2"/>
    <x v="15"/>
    <x v="0"/>
    <x v="159"/>
    <x v="12"/>
    <x v="162"/>
    <n v="0.35"/>
    <x v="2"/>
    <s v="Rio de Janerio"/>
    <s v=""/>
    <x v="0"/>
    <x v="21"/>
    <s v="Years"/>
    <s v="21 Years"/>
    <n v="86778.65"/>
    <n v="334717.65000000002"/>
  </r>
  <r>
    <x v="163"/>
    <x v="163"/>
    <s v="Network Architect"/>
    <x v="2"/>
    <x v="1"/>
    <x v="0"/>
    <x v="3"/>
    <x v="14"/>
    <x v="1"/>
    <x v="160"/>
    <x v="12"/>
    <x v="163"/>
    <n v="0"/>
    <x v="0"/>
    <s v="Austin"/>
    <s v=""/>
    <x v="0"/>
    <x v="21"/>
    <s v="Years"/>
    <s v="21 Years"/>
    <n v="0"/>
    <n v="88478"/>
  </r>
  <r>
    <x v="164"/>
    <x v="164"/>
    <s v="Service Desk Analyst"/>
    <x v="2"/>
    <x v="1"/>
    <x v="1"/>
    <x v="0"/>
    <x v="7"/>
    <x v="1"/>
    <x v="161"/>
    <x v="12"/>
    <x v="164"/>
    <n v="0"/>
    <x v="1"/>
    <s v="Chongqing"/>
    <s v=""/>
    <x v="0"/>
    <x v="21"/>
    <s v="Years"/>
    <s v="21 Years"/>
    <n v="0"/>
    <n v="90258"/>
  </r>
  <r>
    <x v="165"/>
    <x v="165"/>
    <s v="Vice President"/>
    <x v="1"/>
    <x v="0"/>
    <x v="0"/>
    <x v="0"/>
    <x v="4"/>
    <x v="0"/>
    <x v="162"/>
    <x v="12"/>
    <x v="165"/>
    <n v="0.32"/>
    <x v="1"/>
    <s v="Shanghai"/>
    <s v=""/>
    <x v="0"/>
    <x v="21"/>
    <s v="Years"/>
    <s v="21 Years"/>
    <n v="69423.680000000008"/>
    <n v="286372.68"/>
  </r>
  <r>
    <x v="77"/>
    <x v="166"/>
    <s v="Sr. Manger"/>
    <x v="1"/>
    <x v="2"/>
    <x v="1"/>
    <x v="0"/>
    <x v="18"/>
    <x v="2"/>
    <x v="163"/>
    <x v="12"/>
    <x v="166"/>
    <n v="0.1"/>
    <x v="1"/>
    <s v="Chongqing"/>
    <s v=""/>
    <x v="0"/>
    <x v="21"/>
    <s v="Years"/>
    <s v="21 Years"/>
    <n v="15889.7"/>
    <n v="174786.7"/>
  </r>
  <r>
    <x v="166"/>
    <x v="167"/>
    <s v="Operations Engineer"/>
    <x v="0"/>
    <x v="2"/>
    <x v="1"/>
    <x v="0"/>
    <x v="19"/>
    <x v="2"/>
    <x v="164"/>
    <x v="12"/>
    <x v="167"/>
    <n v="0"/>
    <x v="1"/>
    <s v="Chongqing"/>
    <s v=""/>
    <x v="0"/>
    <x v="21"/>
    <s v="Years"/>
    <s v="21 Years"/>
    <n v="0"/>
    <n v="109422"/>
  </r>
  <r>
    <x v="167"/>
    <x v="168"/>
    <s v="Sr. Manger"/>
    <x v="6"/>
    <x v="1"/>
    <x v="1"/>
    <x v="0"/>
    <x v="23"/>
    <x v="2"/>
    <x v="165"/>
    <x v="12"/>
    <x v="168"/>
    <n v="0.12"/>
    <x v="0"/>
    <s v="Austin"/>
    <s v=""/>
    <x v="0"/>
    <x v="21"/>
    <s v="Years"/>
    <s v="21 Years"/>
    <n v="18600.48"/>
    <n v="173604.48000000001"/>
  </r>
  <r>
    <x v="168"/>
    <x v="169"/>
    <s v="Account Representative"/>
    <x v="1"/>
    <x v="2"/>
    <x v="1"/>
    <x v="0"/>
    <x v="18"/>
    <x v="2"/>
    <x v="166"/>
    <x v="12"/>
    <x v="169"/>
    <n v="0"/>
    <x v="1"/>
    <s v="Beijing"/>
    <s v=""/>
    <x v="0"/>
    <x v="21"/>
    <s v="Years"/>
    <s v="21 Years"/>
    <n v="0"/>
    <n v="73004"/>
  </r>
  <r>
    <x v="169"/>
    <x v="170"/>
    <s v="Sr. Analyst"/>
    <x v="1"/>
    <x v="1"/>
    <x v="0"/>
    <x v="3"/>
    <x v="24"/>
    <x v="2"/>
    <x v="167"/>
    <x v="12"/>
    <x v="170"/>
    <n v="0"/>
    <x v="0"/>
    <s v="Austin"/>
    <s v=""/>
    <x v="0"/>
    <x v="21"/>
    <s v="Years"/>
    <s v="21 Years"/>
    <n v="0"/>
    <n v="94246"/>
  </r>
  <r>
    <x v="170"/>
    <x v="171"/>
    <s v="Manager"/>
    <x v="6"/>
    <x v="1"/>
    <x v="0"/>
    <x v="0"/>
    <x v="2"/>
    <x v="1"/>
    <x v="168"/>
    <x v="12"/>
    <x v="171"/>
    <n v="0.08"/>
    <x v="1"/>
    <s v="Shanghai"/>
    <s v=""/>
    <x v="0"/>
    <x v="21"/>
    <s v="Years"/>
    <s v="21 Years"/>
    <n v="9798.9600000000009"/>
    <n v="132285.96"/>
  </r>
  <r>
    <x v="171"/>
    <x v="172"/>
    <s v="IT Coordinator"/>
    <x v="2"/>
    <x v="2"/>
    <x v="1"/>
    <x v="1"/>
    <x v="8"/>
    <x v="0"/>
    <x v="169"/>
    <x v="12"/>
    <x v="172"/>
    <n v="0"/>
    <x v="0"/>
    <s v="Austin"/>
    <s v=""/>
    <x v="0"/>
    <x v="21"/>
    <s v="Years"/>
    <s v="21 Years"/>
    <n v="0"/>
    <n v="40124"/>
  </r>
  <r>
    <x v="86"/>
    <x v="173"/>
    <s v="Director"/>
    <x v="5"/>
    <x v="1"/>
    <x v="1"/>
    <x v="0"/>
    <x v="7"/>
    <x v="1"/>
    <x v="170"/>
    <x v="12"/>
    <x v="173"/>
    <n v="0.26"/>
    <x v="1"/>
    <s v="Chongqing"/>
    <s v=""/>
    <x v="0"/>
    <x v="21"/>
    <s v="Years"/>
    <s v="21 Years"/>
    <n v="48458.28"/>
    <n v="234836.28"/>
  </r>
  <r>
    <x v="172"/>
    <x v="174"/>
    <s v="Analyst"/>
    <x v="6"/>
    <x v="2"/>
    <x v="0"/>
    <x v="2"/>
    <x v="20"/>
    <x v="1"/>
    <x v="171"/>
    <x v="12"/>
    <x v="174"/>
    <n v="0"/>
    <x v="2"/>
    <s v="Manaus"/>
    <s v=""/>
    <x v="0"/>
    <x v="21"/>
    <s v="Years"/>
    <s v="21 Years"/>
    <n v="0"/>
    <n v="55499"/>
  </r>
  <r>
    <x v="173"/>
    <x v="175"/>
    <s v="Director"/>
    <x v="4"/>
    <x v="3"/>
    <x v="1"/>
    <x v="2"/>
    <x v="20"/>
    <x v="1"/>
    <x v="172"/>
    <x v="12"/>
    <x v="175"/>
    <n v="0.2"/>
    <x v="0"/>
    <s v="Phoenix"/>
    <s v=""/>
    <x v="0"/>
    <x v="21"/>
    <s v="Years"/>
    <s v="21 Years"/>
    <n v="30787.600000000002"/>
    <n v="184725.6"/>
  </r>
  <r>
    <x v="174"/>
    <x v="176"/>
    <s v="Sr. Manger"/>
    <x v="5"/>
    <x v="1"/>
    <x v="1"/>
    <x v="1"/>
    <x v="8"/>
    <x v="0"/>
    <x v="173"/>
    <x v="12"/>
    <x v="176"/>
    <n v="0.12"/>
    <x v="0"/>
    <s v="Columbus"/>
    <s v=""/>
    <x v="0"/>
    <x v="21"/>
    <s v="Years"/>
    <s v="21 Years"/>
    <n v="19186.2"/>
    <n v="179071.2"/>
  </r>
  <r>
    <x v="175"/>
    <x v="177"/>
    <s v="Vice President"/>
    <x v="0"/>
    <x v="3"/>
    <x v="0"/>
    <x v="0"/>
    <x v="24"/>
    <x v="2"/>
    <x v="174"/>
    <x v="12"/>
    <x v="177"/>
    <n v="0.31"/>
    <x v="0"/>
    <s v="Seattle"/>
    <s v=""/>
    <x v="0"/>
    <x v="21"/>
    <s v="Years"/>
    <s v="21 Years"/>
    <n v="76331.61"/>
    <n v="322562.61"/>
  </r>
  <r>
    <x v="176"/>
    <x v="178"/>
    <s v="Manager"/>
    <x v="4"/>
    <x v="0"/>
    <x v="0"/>
    <x v="0"/>
    <x v="16"/>
    <x v="2"/>
    <x v="175"/>
    <x v="12"/>
    <x v="178"/>
    <n v="7.0000000000000007E-2"/>
    <x v="1"/>
    <s v="Chengdu"/>
    <s v=""/>
    <x v="0"/>
    <x v="21"/>
    <s v="Years"/>
    <s v="21 Years"/>
    <n v="8446.2000000000007"/>
    <n v="129106.2"/>
  </r>
  <r>
    <x v="177"/>
    <x v="179"/>
    <s v="Solutions Architect"/>
    <x v="2"/>
    <x v="2"/>
    <x v="1"/>
    <x v="1"/>
    <x v="6"/>
    <x v="1"/>
    <x v="176"/>
    <x v="12"/>
    <x v="179"/>
    <n v="0"/>
    <x v="0"/>
    <s v="Seattle"/>
    <s v=""/>
    <x v="0"/>
    <x v="21"/>
    <s v="Years"/>
    <s v="21 Years"/>
    <n v="0"/>
    <n v="77903"/>
  </r>
  <r>
    <x v="178"/>
    <x v="180"/>
    <s v="Enterprise Architect"/>
    <x v="2"/>
    <x v="2"/>
    <x v="1"/>
    <x v="2"/>
    <x v="3"/>
    <x v="0"/>
    <x v="177"/>
    <x v="12"/>
    <x v="180"/>
    <n v="0"/>
    <x v="0"/>
    <s v="Columbus"/>
    <s v=""/>
    <x v="0"/>
    <x v="21"/>
    <s v="Years"/>
    <s v="21 Years"/>
    <n v="0"/>
    <n v="65702"/>
  </r>
  <r>
    <x v="179"/>
    <x v="181"/>
    <s v="Systems Analyst"/>
    <x v="2"/>
    <x v="2"/>
    <x v="1"/>
    <x v="2"/>
    <x v="3"/>
    <x v="0"/>
    <x v="178"/>
    <x v="12"/>
    <x v="181"/>
    <n v="0"/>
    <x v="2"/>
    <s v="Manaus"/>
    <s v=""/>
    <x v="0"/>
    <x v="21"/>
    <s v="Years"/>
    <s v="21 Years"/>
    <n v="0"/>
    <n v="44735"/>
  </r>
  <r>
    <x v="180"/>
    <x v="182"/>
    <s v="Sr. Manger"/>
    <x v="3"/>
    <x v="2"/>
    <x v="1"/>
    <x v="2"/>
    <x v="19"/>
    <x v="2"/>
    <x v="179"/>
    <x v="12"/>
    <x v="182"/>
    <n v="0.15"/>
    <x v="2"/>
    <s v="Rio de Janerio"/>
    <s v=""/>
    <x v="0"/>
    <x v="21"/>
    <s v="Years"/>
    <s v="21 Years"/>
    <n v="18159.75"/>
    <n v="139224.75"/>
  </r>
  <r>
    <x v="181"/>
    <x v="183"/>
    <s v="Business Partner"/>
    <x v="4"/>
    <x v="2"/>
    <x v="0"/>
    <x v="3"/>
    <x v="23"/>
    <x v="2"/>
    <x v="180"/>
    <x v="12"/>
    <x v="183"/>
    <n v="0"/>
    <x v="0"/>
    <s v="Austin"/>
    <d v="2008-06-17T00:00:00"/>
    <x v="14"/>
    <x v="22"/>
    <s v="Years"/>
    <s v="3 Years"/>
    <n v="0"/>
    <n v="49186"/>
  </r>
  <r>
    <x v="182"/>
    <x v="184"/>
    <s v="Sr. Manger"/>
    <x v="2"/>
    <x v="1"/>
    <x v="0"/>
    <x v="1"/>
    <x v="18"/>
    <x v="2"/>
    <x v="181"/>
    <x v="12"/>
    <x v="184"/>
    <n v="0.11"/>
    <x v="0"/>
    <s v="Chicago"/>
    <s v=""/>
    <x v="0"/>
    <x v="23"/>
    <s v="Years"/>
    <s v="20 Years"/>
    <n v="14330.14"/>
    <n v="144604.14000000001"/>
  </r>
  <r>
    <x v="183"/>
    <x v="185"/>
    <s v="HRIS Analyst"/>
    <x v="4"/>
    <x v="1"/>
    <x v="0"/>
    <x v="1"/>
    <x v="11"/>
    <x v="1"/>
    <x v="182"/>
    <x v="12"/>
    <x v="185"/>
    <n v="0"/>
    <x v="0"/>
    <s v="Seattle"/>
    <s v=""/>
    <x v="0"/>
    <x v="23"/>
    <s v="Years"/>
    <s v="20 Years"/>
    <n v="0"/>
    <n v="50825"/>
  </r>
  <r>
    <x v="184"/>
    <x v="186"/>
    <s v="Sr. Manger"/>
    <x v="4"/>
    <x v="2"/>
    <x v="1"/>
    <x v="3"/>
    <x v="8"/>
    <x v="0"/>
    <x v="183"/>
    <x v="12"/>
    <x v="186"/>
    <n v="0.14000000000000001"/>
    <x v="0"/>
    <s v="Chicago"/>
    <s v=""/>
    <x v="0"/>
    <x v="23"/>
    <s v="Years"/>
    <s v="20 Years"/>
    <n v="19924.52"/>
    <n v="162242.51999999999"/>
  </r>
  <r>
    <x v="185"/>
    <x v="187"/>
    <s v="Analyst"/>
    <x v="3"/>
    <x v="1"/>
    <x v="0"/>
    <x v="1"/>
    <x v="8"/>
    <x v="0"/>
    <x v="184"/>
    <x v="12"/>
    <x v="187"/>
    <n v="0"/>
    <x v="0"/>
    <s v="Phoenix"/>
    <s v=""/>
    <x v="0"/>
    <x v="23"/>
    <s v="Years"/>
    <s v="20 Years"/>
    <n v="0"/>
    <n v="40752"/>
  </r>
  <r>
    <x v="186"/>
    <x v="188"/>
    <s v="Director"/>
    <x v="3"/>
    <x v="1"/>
    <x v="0"/>
    <x v="0"/>
    <x v="19"/>
    <x v="2"/>
    <x v="185"/>
    <x v="12"/>
    <x v="188"/>
    <n v="0.24"/>
    <x v="1"/>
    <s v="Chongqing"/>
    <s v=""/>
    <x v="0"/>
    <x v="23"/>
    <s v="Years"/>
    <s v="20 Years"/>
    <n v="40523.040000000001"/>
    <n v="209369.04"/>
  </r>
  <r>
    <x v="187"/>
    <x v="189"/>
    <s v="Sr. Analyst"/>
    <x v="5"/>
    <x v="0"/>
    <x v="1"/>
    <x v="2"/>
    <x v="3"/>
    <x v="0"/>
    <x v="186"/>
    <x v="12"/>
    <x v="189"/>
    <n v="0"/>
    <x v="2"/>
    <s v="Sao Paulo"/>
    <s v=""/>
    <x v="0"/>
    <x v="23"/>
    <s v="Years"/>
    <s v="20 Years"/>
    <n v="0"/>
    <n v="90212"/>
  </r>
  <r>
    <x v="188"/>
    <x v="190"/>
    <s v="Analyst"/>
    <x v="1"/>
    <x v="3"/>
    <x v="1"/>
    <x v="0"/>
    <x v="6"/>
    <x v="1"/>
    <x v="187"/>
    <x v="13"/>
    <x v="190"/>
    <n v="0"/>
    <x v="0"/>
    <s v="Phoenix"/>
    <s v=""/>
    <x v="0"/>
    <x v="23"/>
    <s v="Years"/>
    <s v="20 Years"/>
    <n v="0"/>
    <n v="55369"/>
  </r>
  <r>
    <x v="189"/>
    <x v="191"/>
    <s v="Quality Engineer"/>
    <x v="0"/>
    <x v="1"/>
    <x v="1"/>
    <x v="2"/>
    <x v="4"/>
    <x v="0"/>
    <x v="188"/>
    <x v="13"/>
    <x v="191"/>
    <n v="0"/>
    <x v="2"/>
    <s v="Rio de Janerio"/>
    <s v=""/>
    <x v="0"/>
    <x v="23"/>
    <s v="Years"/>
    <s v="20 Years"/>
    <n v="0"/>
    <n v="98581"/>
  </r>
  <r>
    <x v="190"/>
    <x v="192"/>
    <s v="Quality Engineer"/>
    <x v="0"/>
    <x v="3"/>
    <x v="0"/>
    <x v="3"/>
    <x v="19"/>
    <x v="2"/>
    <x v="188"/>
    <x v="13"/>
    <x v="192"/>
    <n v="0"/>
    <x v="0"/>
    <s v="Austin"/>
    <s v=""/>
    <x v="0"/>
    <x v="23"/>
    <s v="Years"/>
    <s v="20 Years"/>
    <n v="0"/>
    <n v="70505"/>
  </r>
  <r>
    <x v="191"/>
    <x v="193"/>
    <s v="Manager"/>
    <x v="2"/>
    <x v="0"/>
    <x v="1"/>
    <x v="0"/>
    <x v="8"/>
    <x v="0"/>
    <x v="189"/>
    <x v="13"/>
    <x v="193"/>
    <n v="0.05"/>
    <x v="1"/>
    <s v="Chongqing"/>
    <s v=""/>
    <x v="0"/>
    <x v="23"/>
    <s v="Years"/>
    <s v="20 Years"/>
    <n v="5757.25"/>
    <n v="120902.25"/>
  </r>
  <r>
    <x v="192"/>
    <x v="194"/>
    <s v="Enterprise Architect"/>
    <x v="2"/>
    <x v="3"/>
    <x v="1"/>
    <x v="1"/>
    <x v="14"/>
    <x v="1"/>
    <x v="190"/>
    <x v="13"/>
    <x v="194"/>
    <n v="0"/>
    <x v="0"/>
    <s v="Chicago"/>
    <s v=""/>
    <x v="0"/>
    <x v="23"/>
    <s v="Years"/>
    <s v="20 Years"/>
    <n v="0"/>
    <n v="64462"/>
  </r>
  <r>
    <x v="193"/>
    <x v="195"/>
    <s v="Sr. Account Representative"/>
    <x v="1"/>
    <x v="1"/>
    <x v="1"/>
    <x v="0"/>
    <x v="23"/>
    <x v="2"/>
    <x v="191"/>
    <x v="13"/>
    <x v="195"/>
    <n v="0"/>
    <x v="1"/>
    <s v="Shanghai"/>
    <s v=""/>
    <x v="0"/>
    <x v="23"/>
    <s v="Years"/>
    <s v="20 Years"/>
    <n v="0"/>
    <n v="95372"/>
  </r>
  <r>
    <x v="194"/>
    <x v="196"/>
    <s v="Systems Analyst"/>
    <x v="2"/>
    <x v="0"/>
    <x v="1"/>
    <x v="1"/>
    <x v="9"/>
    <x v="0"/>
    <x v="192"/>
    <x v="13"/>
    <x v="196"/>
    <n v="0"/>
    <x v="0"/>
    <s v="Chicago"/>
    <s v=""/>
    <x v="0"/>
    <x v="23"/>
    <s v="Years"/>
    <s v="20 Years"/>
    <n v="0"/>
    <n v="45286"/>
  </r>
  <r>
    <x v="195"/>
    <x v="197"/>
    <s v="Sr. Manger"/>
    <x v="3"/>
    <x v="3"/>
    <x v="0"/>
    <x v="0"/>
    <x v="19"/>
    <x v="2"/>
    <x v="193"/>
    <x v="13"/>
    <x v="197"/>
    <n v="0.11"/>
    <x v="0"/>
    <s v="Chicago"/>
    <s v=""/>
    <x v="0"/>
    <x v="23"/>
    <s v="Years"/>
    <s v="20 Years"/>
    <n v="14131.48"/>
    <n v="142599.48000000001"/>
  </r>
  <r>
    <x v="196"/>
    <x v="198"/>
    <s v="Sr. Business Partner"/>
    <x v="4"/>
    <x v="2"/>
    <x v="0"/>
    <x v="2"/>
    <x v="16"/>
    <x v="2"/>
    <x v="194"/>
    <x v="13"/>
    <x v="198"/>
    <n v="0"/>
    <x v="2"/>
    <s v="Manaus"/>
    <s v=""/>
    <x v="0"/>
    <x v="23"/>
    <s v="Years"/>
    <s v="20 Years"/>
    <n v="0"/>
    <n v="87158"/>
  </r>
  <r>
    <x v="197"/>
    <x v="199"/>
    <s v="Quality Engineer"/>
    <x v="0"/>
    <x v="1"/>
    <x v="0"/>
    <x v="2"/>
    <x v="18"/>
    <x v="2"/>
    <x v="195"/>
    <x v="13"/>
    <x v="199"/>
    <n v="0"/>
    <x v="2"/>
    <s v="Rio de Janerio"/>
    <s v=""/>
    <x v="0"/>
    <x v="23"/>
    <s v="Years"/>
    <s v="20 Years"/>
    <n v="0"/>
    <n v="96639"/>
  </r>
  <r>
    <x v="198"/>
    <x v="200"/>
    <s v="Network Architect"/>
    <x v="2"/>
    <x v="3"/>
    <x v="0"/>
    <x v="3"/>
    <x v="18"/>
    <x v="2"/>
    <x v="196"/>
    <x v="13"/>
    <x v="200"/>
    <n v="0"/>
    <x v="0"/>
    <s v="Austin"/>
    <s v=""/>
    <x v="0"/>
    <x v="23"/>
    <s v="Years"/>
    <s v="20 Years"/>
    <n v="0"/>
    <n v="67374"/>
  </r>
  <r>
    <x v="199"/>
    <x v="201"/>
    <s v="Technical Architect"/>
    <x v="2"/>
    <x v="2"/>
    <x v="1"/>
    <x v="0"/>
    <x v="1"/>
    <x v="0"/>
    <x v="197"/>
    <x v="13"/>
    <x v="201"/>
    <n v="0"/>
    <x v="0"/>
    <s v="Chicago"/>
    <s v=""/>
    <x v="0"/>
    <x v="23"/>
    <s v="Years"/>
    <s v="20 Years"/>
    <n v="0"/>
    <n v="86089"/>
  </r>
  <r>
    <x v="200"/>
    <x v="202"/>
    <s v="Development Engineer"/>
    <x v="0"/>
    <x v="2"/>
    <x v="0"/>
    <x v="3"/>
    <x v="25"/>
    <x v="2"/>
    <x v="198"/>
    <x v="13"/>
    <x v="202"/>
    <n v="0"/>
    <x v="0"/>
    <s v="Seattle"/>
    <s v=""/>
    <x v="0"/>
    <x v="23"/>
    <s v="Years"/>
    <s v="20 Years"/>
    <n v="0"/>
    <n v="74412"/>
  </r>
  <r>
    <x v="201"/>
    <x v="203"/>
    <s v="Network Engineer"/>
    <x v="2"/>
    <x v="0"/>
    <x v="0"/>
    <x v="2"/>
    <x v="16"/>
    <x v="2"/>
    <x v="199"/>
    <x v="13"/>
    <x v="203"/>
    <n v="0"/>
    <x v="0"/>
    <s v="Chicago"/>
    <d v="2006-04-22T00:00:00"/>
    <x v="15"/>
    <x v="9"/>
    <s v="Year"/>
    <s v="0 Year"/>
    <n v="0"/>
    <n v="68987"/>
  </r>
  <r>
    <x v="202"/>
    <x v="204"/>
    <s v="Vice President"/>
    <x v="6"/>
    <x v="3"/>
    <x v="1"/>
    <x v="0"/>
    <x v="24"/>
    <x v="2"/>
    <x v="200"/>
    <x v="13"/>
    <x v="204"/>
    <n v="0.31"/>
    <x v="1"/>
    <s v="Chongqing"/>
    <s v=""/>
    <x v="0"/>
    <x v="23"/>
    <s v="Years"/>
    <s v="20 Years"/>
    <n v="77402.66"/>
    <n v="327088.66000000003"/>
  </r>
  <r>
    <x v="203"/>
    <x v="205"/>
    <s v="Enterprise Architect"/>
    <x v="2"/>
    <x v="2"/>
    <x v="1"/>
    <x v="0"/>
    <x v="8"/>
    <x v="0"/>
    <x v="201"/>
    <x v="13"/>
    <x v="205"/>
    <n v="0"/>
    <x v="0"/>
    <s v="Miami"/>
    <s v=""/>
    <x v="0"/>
    <x v="23"/>
    <s v="Years"/>
    <s v="20 Years"/>
    <n v="0"/>
    <n v="92771"/>
  </r>
  <r>
    <x v="204"/>
    <x v="206"/>
    <s v="Analyst II"/>
    <x v="3"/>
    <x v="2"/>
    <x v="0"/>
    <x v="1"/>
    <x v="20"/>
    <x v="1"/>
    <x v="202"/>
    <x v="13"/>
    <x v="206"/>
    <n v="0"/>
    <x v="0"/>
    <s v="Columbus"/>
    <s v=""/>
    <x v="0"/>
    <x v="23"/>
    <s v="Years"/>
    <s v="20 Years"/>
    <n v="0"/>
    <n v="59833"/>
  </r>
  <r>
    <x v="205"/>
    <x v="207"/>
    <s v="Network Engineer"/>
    <x v="2"/>
    <x v="3"/>
    <x v="0"/>
    <x v="0"/>
    <x v="19"/>
    <x v="2"/>
    <x v="203"/>
    <x v="13"/>
    <x v="207"/>
    <n v="0"/>
    <x v="1"/>
    <s v="Beijing"/>
    <s v=""/>
    <x v="0"/>
    <x v="5"/>
    <s v="Years"/>
    <s v="19 Years"/>
    <n v="0"/>
    <n v="67686"/>
  </r>
  <r>
    <x v="206"/>
    <x v="208"/>
    <s v="Analyst II"/>
    <x v="3"/>
    <x v="2"/>
    <x v="0"/>
    <x v="1"/>
    <x v="16"/>
    <x v="2"/>
    <x v="204"/>
    <x v="13"/>
    <x v="208"/>
    <n v="0"/>
    <x v="0"/>
    <s v="Austin"/>
    <s v=""/>
    <x v="0"/>
    <x v="5"/>
    <s v="Years"/>
    <s v="19 Years"/>
    <n v="0"/>
    <n v="74655"/>
  </r>
  <r>
    <x v="207"/>
    <x v="209"/>
    <s v="Quality Engineer"/>
    <x v="0"/>
    <x v="1"/>
    <x v="1"/>
    <x v="1"/>
    <x v="23"/>
    <x v="2"/>
    <x v="205"/>
    <x v="13"/>
    <x v="209"/>
    <n v="0"/>
    <x v="0"/>
    <s v="Seattle"/>
    <s v=""/>
    <x v="0"/>
    <x v="5"/>
    <s v="Years"/>
    <s v="19 Years"/>
    <n v="0"/>
    <n v="79352"/>
  </r>
  <r>
    <x v="151"/>
    <x v="210"/>
    <s v="Business Partner"/>
    <x v="4"/>
    <x v="2"/>
    <x v="1"/>
    <x v="2"/>
    <x v="19"/>
    <x v="2"/>
    <x v="206"/>
    <x v="13"/>
    <x v="210"/>
    <n v="0"/>
    <x v="2"/>
    <s v="Manaus"/>
    <d v="2009-12-06T00:00:00"/>
    <x v="16"/>
    <x v="24"/>
    <s v="Years"/>
    <s v="4 Years"/>
    <n v="0"/>
    <n v="51404"/>
  </r>
  <r>
    <x v="208"/>
    <x v="211"/>
    <s v="Computer Systems Manager"/>
    <x v="2"/>
    <x v="2"/>
    <x v="1"/>
    <x v="0"/>
    <x v="22"/>
    <x v="2"/>
    <x v="207"/>
    <x v="13"/>
    <x v="211"/>
    <n v="7.0000000000000007E-2"/>
    <x v="0"/>
    <s v="Phoenix"/>
    <s v=""/>
    <x v="0"/>
    <x v="5"/>
    <s v="Years"/>
    <s v="19 Years"/>
    <n v="4717.8600000000006"/>
    <n v="72115.86"/>
  </r>
  <r>
    <x v="209"/>
    <x v="212"/>
    <s v="Manager"/>
    <x v="5"/>
    <x v="2"/>
    <x v="1"/>
    <x v="2"/>
    <x v="21"/>
    <x v="2"/>
    <x v="208"/>
    <x v="13"/>
    <x v="212"/>
    <n v="0.1"/>
    <x v="0"/>
    <s v="Phoenix"/>
    <s v=""/>
    <x v="0"/>
    <x v="5"/>
    <s v="Years"/>
    <s v="19 Years"/>
    <n v="10522.300000000001"/>
    <n v="115745.3"/>
  </r>
  <r>
    <x v="210"/>
    <x v="213"/>
    <s v="Vice President"/>
    <x v="2"/>
    <x v="3"/>
    <x v="0"/>
    <x v="1"/>
    <x v="9"/>
    <x v="0"/>
    <x v="209"/>
    <x v="13"/>
    <x v="213"/>
    <n v="0.32"/>
    <x v="0"/>
    <s v="Seattle"/>
    <s v=""/>
    <x v="0"/>
    <x v="5"/>
    <s v="Years"/>
    <s v="19 Years"/>
    <n v="63938.560000000005"/>
    <n v="263746.56"/>
  </r>
  <r>
    <x v="211"/>
    <x v="214"/>
    <s v="Sr. Business Partner"/>
    <x v="4"/>
    <x v="0"/>
    <x v="1"/>
    <x v="0"/>
    <x v="7"/>
    <x v="1"/>
    <x v="210"/>
    <x v="13"/>
    <x v="214"/>
    <n v="0"/>
    <x v="1"/>
    <s v="Chongqing"/>
    <s v=""/>
    <x v="0"/>
    <x v="5"/>
    <s v="Years"/>
    <s v="19 Years"/>
    <n v="0"/>
    <n v="78388"/>
  </r>
  <r>
    <x v="212"/>
    <x v="215"/>
    <s v="Analyst II"/>
    <x v="3"/>
    <x v="2"/>
    <x v="0"/>
    <x v="2"/>
    <x v="17"/>
    <x v="2"/>
    <x v="211"/>
    <x v="13"/>
    <x v="215"/>
    <n v="0"/>
    <x v="2"/>
    <s v="Manaus"/>
    <s v=""/>
    <x v="0"/>
    <x v="5"/>
    <s v="Years"/>
    <s v="19 Years"/>
    <n v="0"/>
    <n v="62749"/>
  </r>
  <r>
    <x v="213"/>
    <x v="216"/>
    <s v="Automation Engineer"/>
    <x v="0"/>
    <x v="1"/>
    <x v="1"/>
    <x v="1"/>
    <x v="9"/>
    <x v="0"/>
    <x v="212"/>
    <x v="13"/>
    <x v="216"/>
    <n v="0"/>
    <x v="0"/>
    <s v="Chicago"/>
    <s v=""/>
    <x v="0"/>
    <x v="5"/>
    <s v="Years"/>
    <s v="19 Years"/>
    <n v="0"/>
    <n v="102043"/>
  </r>
  <r>
    <x v="214"/>
    <x v="217"/>
    <s v="Manager"/>
    <x v="1"/>
    <x v="3"/>
    <x v="0"/>
    <x v="1"/>
    <x v="24"/>
    <x v="2"/>
    <x v="213"/>
    <x v="14"/>
    <x v="217"/>
    <n v="7.0000000000000007E-2"/>
    <x v="0"/>
    <s v="Seattle"/>
    <s v=""/>
    <x v="0"/>
    <x v="5"/>
    <s v="Years"/>
    <s v="19 Years"/>
    <n v="8226.26"/>
    <n v="125744.26"/>
  </r>
  <r>
    <x v="215"/>
    <x v="218"/>
    <s v="HRIS Analyst"/>
    <x v="4"/>
    <x v="1"/>
    <x v="1"/>
    <x v="0"/>
    <x v="21"/>
    <x v="2"/>
    <x v="214"/>
    <x v="14"/>
    <x v="218"/>
    <n v="0"/>
    <x v="0"/>
    <s v="Miami"/>
    <s v=""/>
    <x v="0"/>
    <x v="5"/>
    <s v="Years"/>
    <s v="19 Years"/>
    <n v="0"/>
    <n v="63705"/>
  </r>
  <r>
    <x v="139"/>
    <x v="219"/>
    <s v="Computer Systems Manager"/>
    <x v="2"/>
    <x v="0"/>
    <x v="1"/>
    <x v="1"/>
    <x v="22"/>
    <x v="2"/>
    <x v="215"/>
    <x v="14"/>
    <x v="219"/>
    <n v="0.05"/>
    <x v="0"/>
    <s v="Seattle"/>
    <d v="2015-08-08T00:00:00"/>
    <x v="9"/>
    <x v="7"/>
    <s v="Years"/>
    <s v="9 Years"/>
    <n v="4871.6500000000005"/>
    <n v="102304.65"/>
  </r>
  <r>
    <x v="216"/>
    <x v="220"/>
    <s v="Engineering Manager"/>
    <x v="0"/>
    <x v="3"/>
    <x v="1"/>
    <x v="0"/>
    <x v="20"/>
    <x v="1"/>
    <x v="216"/>
    <x v="14"/>
    <x v="220"/>
    <n v="0.14000000000000001"/>
    <x v="1"/>
    <s v="Shanghai"/>
    <s v=""/>
    <x v="0"/>
    <x v="5"/>
    <s v="Years"/>
    <s v="19 Years"/>
    <n v="11725.840000000002"/>
    <n v="95481.84"/>
  </r>
  <r>
    <x v="217"/>
    <x v="221"/>
    <s v="Analyst II"/>
    <x v="6"/>
    <x v="3"/>
    <x v="1"/>
    <x v="2"/>
    <x v="26"/>
    <x v="3"/>
    <x v="217"/>
    <x v="14"/>
    <x v="221"/>
    <n v="0"/>
    <x v="0"/>
    <s v="Columbus"/>
    <s v=""/>
    <x v="0"/>
    <x v="5"/>
    <s v="Years"/>
    <s v="19 Years"/>
    <n v="0"/>
    <n v="71531"/>
  </r>
  <r>
    <x v="218"/>
    <x v="222"/>
    <s v="Analyst II"/>
    <x v="5"/>
    <x v="0"/>
    <x v="0"/>
    <x v="2"/>
    <x v="1"/>
    <x v="0"/>
    <x v="218"/>
    <x v="14"/>
    <x v="222"/>
    <n v="0"/>
    <x v="0"/>
    <s v="Columbus"/>
    <s v=""/>
    <x v="0"/>
    <x v="5"/>
    <s v="Years"/>
    <s v="19 Years"/>
    <n v="0"/>
    <n v="64202"/>
  </r>
  <r>
    <x v="219"/>
    <x v="223"/>
    <s v="Sr. Manger"/>
    <x v="2"/>
    <x v="2"/>
    <x v="1"/>
    <x v="0"/>
    <x v="13"/>
    <x v="2"/>
    <x v="219"/>
    <x v="14"/>
    <x v="223"/>
    <n v="0.14000000000000001"/>
    <x v="0"/>
    <s v="Austin"/>
    <s v=""/>
    <x v="0"/>
    <x v="5"/>
    <s v="Years"/>
    <s v="19 Years"/>
    <n v="18828.04"/>
    <n v="153314.04"/>
  </r>
  <r>
    <x v="220"/>
    <x v="224"/>
    <s v="Sr. Manger"/>
    <x v="6"/>
    <x v="0"/>
    <x v="1"/>
    <x v="1"/>
    <x v="10"/>
    <x v="0"/>
    <x v="220"/>
    <x v="14"/>
    <x v="224"/>
    <n v="0.13"/>
    <x v="0"/>
    <s v="Chicago"/>
    <d v="2007-08-16T00:00:00"/>
    <x v="17"/>
    <x v="11"/>
    <s v="Year"/>
    <s v="1 Year"/>
    <n v="19598.54"/>
    <n v="170356.54"/>
  </r>
  <r>
    <x v="221"/>
    <x v="225"/>
    <s v="Analyst"/>
    <x v="6"/>
    <x v="2"/>
    <x v="0"/>
    <x v="0"/>
    <x v="4"/>
    <x v="0"/>
    <x v="221"/>
    <x v="14"/>
    <x v="225"/>
    <n v="0"/>
    <x v="0"/>
    <s v="Austin"/>
    <s v=""/>
    <x v="0"/>
    <x v="5"/>
    <s v="Years"/>
    <s v="19 Years"/>
    <n v="0"/>
    <n v="41561"/>
  </r>
  <r>
    <x v="222"/>
    <x v="226"/>
    <s v="Vice President"/>
    <x v="2"/>
    <x v="2"/>
    <x v="0"/>
    <x v="1"/>
    <x v="4"/>
    <x v="0"/>
    <x v="222"/>
    <x v="14"/>
    <x v="226"/>
    <n v="0.36"/>
    <x v="0"/>
    <s v="Miami"/>
    <s v=""/>
    <x v="0"/>
    <x v="5"/>
    <s v="Years"/>
    <s v="19 Years"/>
    <n v="82375.92"/>
    <n v="311197.92"/>
  </r>
  <r>
    <x v="223"/>
    <x v="227"/>
    <s v="Manager"/>
    <x v="3"/>
    <x v="3"/>
    <x v="1"/>
    <x v="0"/>
    <x v="24"/>
    <x v="2"/>
    <x v="223"/>
    <x v="14"/>
    <x v="227"/>
    <n v="0.09"/>
    <x v="0"/>
    <s v="Miami"/>
    <s v=""/>
    <x v="0"/>
    <x v="5"/>
    <s v="Years"/>
    <s v="19 Years"/>
    <n v="10555.02"/>
    <n v="127833.02"/>
  </r>
  <r>
    <x v="224"/>
    <x v="228"/>
    <s v="Sr. Manger"/>
    <x v="5"/>
    <x v="0"/>
    <x v="1"/>
    <x v="0"/>
    <x v="8"/>
    <x v="0"/>
    <x v="224"/>
    <x v="14"/>
    <x v="228"/>
    <n v="0.12"/>
    <x v="1"/>
    <s v="Chongqing"/>
    <s v=""/>
    <x v="0"/>
    <x v="5"/>
    <s v="Years"/>
    <s v="19 Years"/>
    <n v="17115.36"/>
    <n v="159743.35999999999"/>
  </r>
  <r>
    <x v="225"/>
    <x v="229"/>
    <s v="Sr. Analyst"/>
    <x v="3"/>
    <x v="3"/>
    <x v="0"/>
    <x v="0"/>
    <x v="8"/>
    <x v="0"/>
    <x v="225"/>
    <x v="14"/>
    <x v="229"/>
    <n v="0"/>
    <x v="1"/>
    <s v="Chongqing"/>
    <s v=""/>
    <x v="0"/>
    <x v="5"/>
    <s v="Years"/>
    <s v="19 Years"/>
    <n v="0"/>
    <n v="93343"/>
  </r>
  <r>
    <x v="226"/>
    <x v="230"/>
    <s v="Director"/>
    <x v="4"/>
    <x v="1"/>
    <x v="1"/>
    <x v="2"/>
    <x v="3"/>
    <x v="0"/>
    <x v="226"/>
    <x v="14"/>
    <x v="230"/>
    <n v="0.21"/>
    <x v="2"/>
    <s v="Sao Paulo"/>
    <s v=""/>
    <x v="0"/>
    <x v="5"/>
    <s v="Years"/>
    <s v="19 Years"/>
    <n v="31761.66"/>
    <n v="183007.66"/>
  </r>
  <r>
    <x v="227"/>
    <x v="231"/>
    <s v="Sr. Manger"/>
    <x v="2"/>
    <x v="1"/>
    <x v="1"/>
    <x v="2"/>
    <x v="8"/>
    <x v="0"/>
    <x v="227"/>
    <x v="14"/>
    <x v="231"/>
    <n v="0.1"/>
    <x v="2"/>
    <s v="Manaus"/>
    <s v=""/>
    <x v="0"/>
    <x v="5"/>
    <s v="Years"/>
    <s v="19 Years"/>
    <n v="15904.400000000001"/>
    <n v="174948.4"/>
  </r>
  <r>
    <x v="228"/>
    <x v="232"/>
    <s v="Manager"/>
    <x v="3"/>
    <x v="2"/>
    <x v="1"/>
    <x v="2"/>
    <x v="20"/>
    <x v="1"/>
    <x v="228"/>
    <x v="14"/>
    <x v="232"/>
    <n v="0.1"/>
    <x v="0"/>
    <s v="Miami"/>
    <s v=""/>
    <x v="0"/>
    <x v="25"/>
    <s v="Years"/>
    <s v="18 Years"/>
    <n v="12762.6"/>
    <n v="140388.6"/>
  </r>
  <r>
    <x v="229"/>
    <x v="233"/>
    <s v="Account Representative"/>
    <x v="1"/>
    <x v="2"/>
    <x v="1"/>
    <x v="0"/>
    <x v="11"/>
    <x v="1"/>
    <x v="229"/>
    <x v="14"/>
    <x v="233"/>
    <n v="0"/>
    <x v="1"/>
    <s v="Chongqing"/>
    <s v=""/>
    <x v="0"/>
    <x v="25"/>
    <s v="Years"/>
    <s v="18 Years"/>
    <n v="0"/>
    <n v="64669"/>
  </r>
  <r>
    <x v="230"/>
    <x v="234"/>
    <s v="IT Coordinator"/>
    <x v="2"/>
    <x v="2"/>
    <x v="0"/>
    <x v="3"/>
    <x v="22"/>
    <x v="2"/>
    <x v="230"/>
    <x v="14"/>
    <x v="234"/>
    <n v="0"/>
    <x v="0"/>
    <s v="Chicago"/>
    <s v=""/>
    <x v="0"/>
    <x v="25"/>
    <s v="Years"/>
    <s v="18 Years"/>
    <n v="0"/>
    <n v="52733"/>
  </r>
  <r>
    <x v="231"/>
    <x v="235"/>
    <s v="Network Administrator"/>
    <x v="2"/>
    <x v="0"/>
    <x v="0"/>
    <x v="1"/>
    <x v="16"/>
    <x v="2"/>
    <x v="231"/>
    <x v="14"/>
    <x v="235"/>
    <n v="0"/>
    <x v="0"/>
    <s v="Seattle"/>
    <d v="2007-04-08T00:00:00"/>
    <x v="17"/>
    <x v="9"/>
    <s v="Year"/>
    <s v="0 Year"/>
    <n v="0"/>
    <n v="76505"/>
  </r>
  <r>
    <x v="232"/>
    <x v="236"/>
    <s v="Sr. Manger"/>
    <x v="1"/>
    <x v="1"/>
    <x v="1"/>
    <x v="2"/>
    <x v="9"/>
    <x v="0"/>
    <x v="232"/>
    <x v="14"/>
    <x v="236"/>
    <n v="0.11"/>
    <x v="2"/>
    <s v="Rio de Janerio"/>
    <d v="2019-05-23T00:00:00"/>
    <x v="18"/>
    <x v="26"/>
    <s v="Years"/>
    <s v="12 Years"/>
    <n v="16276.26"/>
    <n v="164242.26"/>
  </r>
  <r>
    <x v="233"/>
    <x v="237"/>
    <s v="Operations Engineer"/>
    <x v="0"/>
    <x v="1"/>
    <x v="1"/>
    <x v="2"/>
    <x v="11"/>
    <x v="1"/>
    <x v="233"/>
    <x v="14"/>
    <x v="237"/>
    <n v="0"/>
    <x v="0"/>
    <s v="Austin"/>
    <s v=""/>
    <x v="0"/>
    <x v="25"/>
    <s v="Years"/>
    <s v="18 Years"/>
    <n v="0"/>
    <n v="79785"/>
  </r>
  <r>
    <x v="234"/>
    <x v="238"/>
    <s v="Sr. Manger"/>
    <x v="6"/>
    <x v="1"/>
    <x v="1"/>
    <x v="0"/>
    <x v="24"/>
    <x v="2"/>
    <x v="234"/>
    <x v="14"/>
    <x v="238"/>
    <n v="0.11"/>
    <x v="0"/>
    <s v="Chicago"/>
    <s v=""/>
    <x v="0"/>
    <x v="25"/>
    <s v="Years"/>
    <s v="18 Years"/>
    <n v="16884.12"/>
    <n v="170376.12"/>
  </r>
  <r>
    <x v="235"/>
    <x v="239"/>
    <s v="Director"/>
    <x v="6"/>
    <x v="3"/>
    <x v="1"/>
    <x v="1"/>
    <x v="15"/>
    <x v="0"/>
    <x v="235"/>
    <x v="14"/>
    <x v="239"/>
    <n v="0.2"/>
    <x v="0"/>
    <s v="Chicago"/>
    <s v=""/>
    <x v="0"/>
    <x v="25"/>
    <s v="Years"/>
    <s v="18 Years"/>
    <n v="32619.800000000003"/>
    <n v="195718.8"/>
  </r>
  <r>
    <x v="236"/>
    <x v="240"/>
    <s v="Director"/>
    <x v="0"/>
    <x v="2"/>
    <x v="0"/>
    <x v="1"/>
    <x v="9"/>
    <x v="0"/>
    <x v="236"/>
    <x v="14"/>
    <x v="240"/>
    <n v="0.28000000000000003"/>
    <x v="0"/>
    <s v="Miami"/>
    <s v=""/>
    <x v="0"/>
    <x v="25"/>
    <s v="Years"/>
    <s v="18 Years"/>
    <n v="52637.760000000002"/>
    <n v="240629.76000000001"/>
  </r>
  <r>
    <x v="237"/>
    <x v="241"/>
    <s v="Manager"/>
    <x v="2"/>
    <x v="3"/>
    <x v="0"/>
    <x v="2"/>
    <x v="3"/>
    <x v="0"/>
    <x v="237"/>
    <x v="14"/>
    <x v="241"/>
    <n v="0.1"/>
    <x v="0"/>
    <s v="Austin"/>
    <s v=""/>
    <x v="0"/>
    <x v="25"/>
    <s v="Years"/>
    <s v="18 Years"/>
    <n v="12012.800000000001"/>
    <n v="132140.79999999999"/>
  </r>
  <r>
    <x v="238"/>
    <x v="242"/>
    <s v="Director"/>
    <x v="4"/>
    <x v="3"/>
    <x v="0"/>
    <x v="0"/>
    <x v="26"/>
    <x v="3"/>
    <x v="238"/>
    <x v="14"/>
    <x v="242"/>
    <n v="0.28999999999999998"/>
    <x v="1"/>
    <s v="Beijing"/>
    <s v=""/>
    <x v="0"/>
    <x v="25"/>
    <s v="Years"/>
    <s v="18 Years"/>
    <n v="46890.1"/>
    <n v="208580.1"/>
  </r>
  <r>
    <x v="239"/>
    <x v="243"/>
    <s v="Sr. Manger"/>
    <x v="5"/>
    <x v="2"/>
    <x v="0"/>
    <x v="0"/>
    <x v="19"/>
    <x v="2"/>
    <x v="239"/>
    <x v="14"/>
    <x v="243"/>
    <n v="0.14000000000000001"/>
    <x v="0"/>
    <s v="Seattle"/>
    <s v=""/>
    <x v="0"/>
    <x v="25"/>
    <s v="Years"/>
    <s v="18 Years"/>
    <n v="20935.18"/>
    <n v="170472.18"/>
  </r>
  <r>
    <x v="240"/>
    <x v="244"/>
    <s v="System Administrator "/>
    <x v="2"/>
    <x v="2"/>
    <x v="1"/>
    <x v="1"/>
    <x v="21"/>
    <x v="2"/>
    <x v="240"/>
    <x v="14"/>
    <x v="244"/>
    <n v="0"/>
    <x v="0"/>
    <s v="Miami"/>
    <s v=""/>
    <x v="0"/>
    <x v="25"/>
    <s v="Years"/>
    <s v="18 Years"/>
    <n v="0"/>
    <n v="74738"/>
  </r>
  <r>
    <x v="117"/>
    <x v="245"/>
    <s v="Network Architect"/>
    <x v="2"/>
    <x v="3"/>
    <x v="1"/>
    <x v="0"/>
    <x v="19"/>
    <x v="2"/>
    <x v="241"/>
    <x v="14"/>
    <x v="245"/>
    <n v="0"/>
    <x v="1"/>
    <s v="Chongqing"/>
    <s v=""/>
    <x v="0"/>
    <x v="25"/>
    <s v="Years"/>
    <s v="18 Years"/>
    <n v="0"/>
    <n v="68337"/>
  </r>
  <r>
    <x v="241"/>
    <x v="246"/>
    <s v="Analyst"/>
    <x v="5"/>
    <x v="0"/>
    <x v="1"/>
    <x v="0"/>
    <x v="5"/>
    <x v="0"/>
    <x v="242"/>
    <x v="14"/>
    <x v="246"/>
    <n v="0"/>
    <x v="0"/>
    <s v="Columbus"/>
    <s v=""/>
    <x v="0"/>
    <x v="25"/>
    <s v="Years"/>
    <s v="18 Years"/>
    <n v="0"/>
    <n v="55518"/>
  </r>
  <r>
    <x v="242"/>
    <x v="247"/>
    <s v="Computer Systems Manager"/>
    <x v="2"/>
    <x v="3"/>
    <x v="1"/>
    <x v="0"/>
    <x v="16"/>
    <x v="2"/>
    <x v="243"/>
    <x v="15"/>
    <x v="247"/>
    <n v="0.09"/>
    <x v="0"/>
    <s v="Seattle"/>
    <s v=""/>
    <x v="0"/>
    <x v="25"/>
    <s v="Years"/>
    <s v="18 Years"/>
    <n v="6709.1399999999994"/>
    <n v="81255.14"/>
  </r>
  <r>
    <x v="243"/>
    <x v="248"/>
    <s v="Analyst II"/>
    <x v="6"/>
    <x v="2"/>
    <x v="1"/>
    <x v="1"/>
    <x v="23"/>
    <x v="2"/>
    <x v="243"/>
    <x v="15"/>
    <x v="248"/>
    <n v="0"/>
    <x v="0"/>
    <s v="Columbus"/>
    <s v=""/>
    <x v="0"/>
    <x v="25"/>
    <s v="Years"/>
    <s v="18 Years"/>
    <n v="0"/>
    <n v="50685"/>
  </r>
  <r>
    <x v="244"/>
    <x v="249"/>
    <s v="Vice President"/>
    <x v="3"/>
    <x v="1"/>
    <x v="0"/>
    <x v="0"/>
    <x v="7"/>
    <x v="1"/>
    <x v="244"/>
    <x v="15"/>
    <x v="249"/>
    <n v="0.37"/>
    <x v="0"/>
    <s v="Miami"/>
    <s v=""/>
    <x v="0"/>
    <x v="25"/>
    <s v="Years"/>
    <s v="18 Years"/>
    <n v="86695.069999999992"/>
    <n v="321006.07"/>
  </r>
  <r>
    <x v="67"/>
    <x v="250"/>
    <s v="Sr. Business Partner"/>
    <x v="4"/>
    <x v="1"/>
    <x v="0"/>
    <x v="1"/>
    <x v="18"/>
    <x v="2"/>
    <x v="245"/>
    <x v="15"/>
    <x v="250"/>
    <n v="0"/>
    <x v="0"/>
    <s v="Seattle"/>
    <s v=""/>
    <x v="0"/>
    <x v="25"/>
    <s v="Years"/>
    <s v="18 Years"/>
    <n v="0"/>
    <n v="75579"/>
  </r>
  <r>
    <x v="245"/>
    <x v="251"/>
    <s v="Sr. Analyst"/>
    <x v="6"/>
    <x v="2"/>
    <x v="1"/>
    <x v="2"/>
    <x v="7"/>
    <x v="1"/>
    <x v="246"/>
    <x v="15"/>
    <x v="251"/>
    <n v="0"/>
    <x v="2"/>
    <s v="Manaus"/>
    <s v=""/>
    <x v="0"/>
    <x v="25"/>
    <s v="Years"/>
    <s v="18 Years"/>
    <n v="0"/>
    <n v="71699"/>
  </r>
  <r>
    <x v="246"/>
    <x v="252"/>
    <s v="Director"/>
    <x v="5"/>
    <x v="2"/>
    <x v="1"/>
    <x v="0"/>
    <x v="2"/>
    <x v="1"/>
    <x v="247"/>
    <x v="15"/>
    <x v="252"/>
    <n v="0.15"/>
    <x v="0"/>
    <s v="Miami"/>
    <s v=""/>
    <x v="0"/>
    <x v="25"/>
    <s v="Years"/>
    <s v="18 Years"/>
    <n v="28956.6"/>
    <n v="222000.6"/>
  </r>
  <r>
    <x v="247"/>
    <x v="253"/>
    <s v="Director"/>
    <x v="2"/>
    <x v="0"/>
    <x v="0"/>
    <x v="0"/>
    <x v="8"/>
    <x v="0"/>
    <x v="248"/>
    <x v="15"/>
    <x v="253"/>
    <n v="0.24"/>
    <x v="1"/>
    <s v="Shanghai"/>
    <s v=""/>
    <x v="0"/>
    <x v="25"/>
    <s v="Years"/>
    <s v="18 Years"/>
    <n v="44315.519999999997"/>
    <n v="228963.52"/>
  </r>
  <r>
    <x v="248"/>
    <x v="254"/>
    <s v="Director"/>
    <x v="0"/>
    <x v="3"/>
    <x v="0"/>
    <x v="1"/>
    <x v="23"/>
    <x v="2"/>
    <x v="249"/>
    <x v="15"/>
    <x v="254"/>
    <n v="0.24"/>
    <x v="0"/>
    <s v="Columbus"/>
    <d v="2008-05-30T00:00:00"/>
    <x v="14"/>
    <x v="11"/>
    <s v="Year"/>
    <s v="1 Year"/>
    <n v="37422.239999999998"/>
    <n v="193348.24"/>
  </r>
  <r>
    <x v="249"/>
    <x v="255"/>
    <s v="Analyst II"/>
    <x v="5"/>
    <x v="3"/>
    <x v="0"/>
    <x v="1"/>
    <x v="8"/>
    <x v="0"/>
    <x v="250"/>
    <x v="15"/>
    <x v="255"/>
    <n v="0"/>
    <x v="0"/>
    <s v="Miami"/>
    <d v="2018-10-12T00:00:00"/>
    <x v="19"/>
    <x v="27"/>
    <s v="Years"/>
    <s v="11 Years"/>
    <n v="0"/>
    <n v="52310"/>
  </r>
  <r>
    <x v="250"/>
    <x v="256"/>
    <s v="Director"/>
    <x v="0"/>
    <x v="1"/>
    <x v="0"/>
    <x v="2"/>
    <x v="19"/>
    <x v="2"/>
    <x v="251"/>
    <x v="15"/>
    <x v="256"/>
    <n v="0.23"/>
    <x v="2"/>
    <s v="Sao Paulo"/>
    <s v=""/>
    <x v="0"/>
    <x v="25"/>
    <s v="Years"/>
    <s v="18 Years"/>
    <n v="43626.400000000001"/>
    <n v="233306.4"/>
  </r>
  <r>
    <x v="251"/>
    <x v="257"/>
    <s v="Manager"/>
    <x v="3"/>
    <x v="2"/>
    <x v="1"/>
    <x v="1"/>
    <x v="12"/>
    <x v="0"/>
    <x v="252"/>
    <x v="15"/>
    <x v="257"/>
    <n v="0.05"/>
    <x v="0"/>
    <s v="Miami"/>
    <s v=""/>
    <x v="0"/>
    <x v="25"/>
    <s v="Years"/>
    <s v="18 Years"/>
    <n v="6485.4000000000005"/>
    <n v="136193.4"/>
  </r>
  <r>
    <x v="252"/>
    <x v="258"/>
    <s v="Vice President"/>
    <x v="5"/>
    <x v="3"/>
    <x v="1"/>
    <x v="1"/>
    <x v="16"/>
    <x v="2"/>
    <x v="252"/>
    <x v="15"/>
    <x v="258"/>
    <n v="0.36"/>
    <x v="0"/>
    <s v="Seattle"/>
    <s v=""/>
    <x v="0"/>
    <x v="25"/>
    <s v="Years"/>
    <s v="18 Years"/>
    <n v="78401.87999999999"/>
    <n v="296184.88"/>
  </r>
  <r>
    <x v="253"/>
    <x v="259"/>
    <s v="Director"/>
    <x v="1"/>
    <x v="3"/>
    <x v="1"/>
    <x v="1"/>
    <x v="26"/>
    <x v="3"/>
    <x v="253"/>
    <x v="15"/>
    <x v="259"/>
    <n v="0.23"/>
    <x v="0"/>
    <s v="Phoenix"/>
    <s v=""/>
    <x v="0"/>
    <x v="25"/>
    <s v="Years"/>
    <s v="18 Years"/>
    <n v="39442.01"/>
    <n v="210929.01"/>
  </r>
  <r>
    <x v="254"/>
    <x v="260"/>
    <s v="Sr. Business Partner"/>
    <x v="4"/>
    <x v="2"/>
    <x v="1"/>
    <x v="0"/>
    <x v="2"/>
    <x v="1"/>
    <x v="254"/>
    <x v="15"/>
    <x v="260"/>
    <n v="0"/>
    <x v="1"/>
    <s v="Shanghai"/>
    <s v=""/>
    <x v="0"/>
    <x v="25"/>
    <s v="Years"/>
    <s v="18 Years"/>
    <n v="0"/>
    <n v="72805"/>
  </r>
  <r>
    <x v="255"/>
    <x v="261"/>
    <s v="Analyst II"/>
    <x v="1"/>
    <x v="2"/>
    <x v="0"/>
    <x v="2"/>
    <x v="26"/>
    <x v="3"/>
    <x v="255"/>
    <x v="15"/>
    <x v="261"/>
    <n v="0"/>
    <x v="0"/>
    <s v="Seattle"/>
    <s v=""/>
    <x v="0"/>
    <x v="25"/>
    <s v="Years"/>
    <s v="18 Years"/>
    <n v="0"/>
    <n v="51234"/>
  </r>
  <r>
    <x v="38"/>
    <x v="262"/>
    <s v="Director"/>
    <x v="4"/>
    <x v="3"/>
    <x v="1"/>
    <x v="0"/>
    <x v="27"/>
    <x v="3"/>
    <x v="256"/>
    <x v="15"/>
    <x v="262"/>
    <n v="0.22"/>
    <x v="0"/>
    <s v="Seattle"/>
    <s v=""/>
    <x v="0"/>
    <x v="25"/>
    <s v="Years"/>
    <s v="18 Years"/>
    <n v="43683.64"/>
    <n v="242245.64"/>
  </r>
  <r>
    <x v="256"/>
    <x v="263"/>
    <s v="Analyst"/>
    <x v="3"/>
    <x v="1"/>
    <x v="0"/>
    <x v="2"/>
    <x v="10"/>
    <x v="0"/>
    <x v="257"/>
    <x v="15"/>
    <x v="263"/>
    <n v="0"/>
    <x v="0"/>
    <s v="Columbus"/>
    <s v=""/>
    <x v="0"/>
    <x v="25"/>
    <s v="Years"/>
    <s v="18 Years"/>
    <n v="0"/>
    <n v="45206"/>
  </r>
  <r>
    <x v="257"/>
    <x v="264"/>
    <s v="Computer Systems Manager"/>
    <x v="2"/>
    <x v="2"/>
    <x v="0"/>
    <x v="0"/>
    <x v="25"/>
    <x v="2"/>
    <x v="258"/>
    <x v="15"/>
    <x v="264"/>
    <n v="0.08"/>
    <x v="1"/>
    <s v="Chongqing"/>
    <s v=""/>
    <x v="0"/>
    <x v="25"/>
    <s v="Years"/>
    <s v="18 Years"/>
    <n v="7517.68"/>
    <n v="101488.68"/>
  </r>
  <r>
    <x v="258"/>
    <x v="265"/>
    <s v="Systems Analyst"/>
    <x v="2"/>
    <x v="2"/>
    <x v="0"/>
    <x v="0"/>
    <x v="25"/>
    <x v="2"/>
    <x v="259"/>
    <x v="15"/>
    <x v="265"/>
    <n v="0"/>
    <x v="0"/>
    <s v="Seattle"/>
    <s v=""/>
    <x v="0"/>
    <x v="25"/>
    <s v="Years"/>
    <s v="18 Years"/>
    <n v="0"/>
    <n v="41859"/>
  </r>
  <r>
    <x v="259"/>
    <x v="266"/>
    <s v="Director"/>
    <x v="3"/>
    <x v="0"/>
    <x v="0"/>
    <x v="1"/>
    <x v="16"/>
    <x v="2"/>
    <x v="260"/>
    <x v="15"/>
    <x v="266"/>
    <n v="0.25"/>
    <x v="0"/>
    <s v="Phoenix"/>
    <s v=""/>
    <x v="0"/>
    <x v="25"/>
    <s v="Years"/>
    <s v="18 Years"/>
    <n v="48680.75"/>
    <n v="243403.75"/>
  </r>
  <r>
    <x v="260"/>
    <x v="267"/>
    <s v="Sr. Manger"/>
    <x v="6"/>
    <x v="1"/>
    <x v="0"/>
    <x v="2"/>
    <x v="21"/>
    <x v="2"/>
    <x v="261"/>
    <x v="15"/>
    <x v="267"/>
    <n v="0.13"/>
    <x v="2"/>
    <s v="Manaus"/>
    <s v=""/>
    <x v="0"/>
    <x v="25"/>
    <s v="Years"/>
    <s v="18 Years"/>
    <n v="16416.010000000002"/>
    <n v="142693.01"/>
  </r>
  <r>
    <x v="261"/>
    <x v="268"/>
    <s v="Analyst II"/>
    <x v="6"/>
    <x v="1"/>
    <x v="0"/>
    <x v="1"/>
    <x v="7"/>
    <x v="1"/>
    <x v="262"/>
    <x v="15"/>
    <x v="268"/>
    <n v="0"/>
    <x v="0"/>
    <s v="Columbus"/>
    <s v=""/>
    <x v="0"/>
    <x v="25"/>
    <s v="Years"/>
    <s v="18 Years"/>
    <n v="0"/>
    <n v="58671"/>
  </r>
  <r>
    <x v="262"/>
    <x v="269"/>
    <s v="Vice President"/>
    <x v="6"/>
    <x v="1"/>
    <x v="1"/>
    <x v="0"/>
    <x v="5"/>
    <x v="0"/>
    <x v="263"/>
    <x v="15"/>
    <x v="269"/>
    <n v="0.32"/>
    <x v="0"/>
    <s v="Seattle"/>
    <s v=""/>
    <x v="0"/>
    <x v="28"/>
    <s v="Years"/>
    <s v="17 Years"/>
    <n v="58636.480000000003"/>
    <n v="241875.48"/>
  </r>
  <r>
    <x v="263"/>
    <x v="270"/>
    <s v="Sr. Manger"/>
    <x v="1"/>
    <x v="2"/>
    <x v="0"/>
    <x v="0"/>
    <x v="19"/>
    <x v="2"/>
    <x v="264"/>
    <x v="15"/>
    <x v="270"/>
    <n v="0.1"/>
    <x v="1"/>
    <s v="Shanghai"/>
    <s v=""/>
    <x v="0"/>
    <x v="28"/>
    <s v="Years"/>
    <s v="17 Years"/>
    <n v="15102.7"/>
    <n v="166129.70000000001"/>
  </r>
  <r>
    <x v="264"/>
    <x v="271"/>
    <s v="Vice President"/>
    <x v="4"/>
    <x v="1"/>
    <x v="0"/>
    <x v="2"/>
    <x v="21"/>
    <x v="2"/>
    <x v="265"/>
    <x v="15"/>
    <x v="271"/>
    <n v="0.33"/>
    <x v="2"/>
    <s v="Sao Paulo"/>
    <s v=""/>
    <x v="0"/>
    <x v="28"/>
    <s v="Years"/>
    <s v="17 Years"/>
    <n v="59811.51"/>
    <n v="241058.51"/>
  </r>
  <r>
    <x v="265"/>
    <x v="272"/>
    <s v="Sr. Analyst"/>
    <x v="3"/>
    <x v="1"/>
    <x v="0"/>
    <x v="0"/>
    <x v="19"/>
    <x v="2"/>
    <x v="266"/>
    <x v="15"/>
    <x v="272"/>
    <n v="0"/>
    <x v="1"/>
    <s v="Chengdu"/>
    <s v=""/>
    <x v="0"/>
    <x v="28"/>
    <s v="Years"/>
    <s v="17 Years"/>
    <n v="0"/>
    <n v="92293"/>
  </r>
  <r>
    <x v="266"/>
    <x v="273"/>
    <s v="Sr. Analyst"/>
    <x v="1"/>
    <x v="2"/>
    <x v="1"/>
    <x v="2"/>
    <x v="0"/>
    <x v="0"/>
    <x v="267"/>
    <x v="15"/>
    <x v="273"/>
    <n v="0"/>
    <x v="2"/>
    <s v="Rio de Janerio"/>
    <s v=""/>
    <x v="0"/>
    <x v="28"/>
    <s v="Years"/>
    <s v="17 Years"/>
    <n v="0"/>
    <n v="98150"/>
  </r>
  <r>
    <x v="267"/>
    <x v="274"/>
    <s v="Director"/>
    <x v="6"/>
    <x v="1"/>
    <x v="0"/>
    <x v="0"/>
    <x v="1"/>
    <x v="0"/>
    <x v="268"/>
    <x v="15"/>
    <x v="274"/>
    <n v="0.24"/>
    <x v="1"/>
    <s v="Chongqing"/>
    <s v=""/>
    <x v="0"/>
    <x v="28"/>
    <s v="Years"/>
    <s v="17 Years"/>
    <n v="38889.119999999995"/>
    <n v="200927.12"/>
  </r>
  <r>
    <x v="268"/>
    <x v="275"/>
    <s v="HRIS Analyst"/>
    <x v="4"/>
    <x v="0"/>
    <x v="0"/>
    <x v="0"/>
    <x v="23"/>
    <x v="2"/>
    <x v="269"/>
    <x v="15"/>
    <x v="275"/>
    <n v="0"/>
    <x v="1"/>
    <s v="Beijing"/>
    <s v=""/>
    <x v="0"/>
    <x v="28"/>
    <s v="Years"/>
    <s v="17 Years"/>
    <n v="0"/>
    <n v="51630"/>
  </r>
  <r>
    <x v="269"/>
    <x v="276"/>
    <s v="Engineering Manager"/>
    <x v="0"/>
    <x v="0"/>
    <x v="0"/>
    <x v="2"/>
    <x v="5"/>
    <x v="0"/>
    <x v="270"/>
    <x v="15"/>
    <x v="276"/>
    <n v="0.15"/>
    <x v="0"/>
    <s v="Chicago"/>
    <s v=""/>
    <x v="0"/>
    <x v="28"/>
    <s v="Years"/>
    <s v="17 Years"/>
    <n v="15946.949999999999"/>
    <n v="122259.95"/>
  </r>
  <r>
    <x v="270"/>
    <x v="277"/>
    <s v="Sr. Analyst"/>
    <x v="3"/>
    <x v="1"/>
    <x v="1"/>
    <x v="0"/>
    <x v="26"/>
    <x v="3"/>
    <x v="271"/>
    <x v="15"/>
    <x v="277"/>
    <n v="0"/>
    <x v="1"/>
    <s v="Beijing"/>
    <s v=""/>
    <x v="0"/>
    <x v="28"/>
    <s v="Years"/>
    <s v="17 Years"/>
    <n v="0"/>
    <n v="99017"/>
  </r>
  <r>
    <x v="271"/>
    <x v="278"/>
    <s v="Analyst II"/>
    <x v="6"/>
    <x v="0"/>
    <x v="1"/>
    <x v="0"/>
    <x v="8"/>
    <x v="0"/>
    <x v="272"/>
    <x v="15"/>
    <x v="278"/>
    <n v="0"/>
    <x v="0"/>
    <s v="Columbus"/>
    <s v=""/>
    <x v="0"/>
    <x v="28"/>
    <s v="Years"/>
    <s v="17 Years"/>
    <n v="0"/>
    <n v="64494"/>
  </r>
  <r>
    <x v="272"/>
    <x v="279"/>
    <s v="Sr. Business Partner"/>
    <x v="4"/>
    <x v="2"/>
    <x v="1"/>
    <x v="2"/>
    <x v="19"/>
    <x v="2"/>
    <x v="273"/>
    <x v="15"/>
    <x v="279"/>
    <n v="0"/>
    <x v="2"/>
    <s v="Manaus"/>
    <s v=""/>
    <x v="0"/>
    <x v="28"/>
    <s v="Years"/>
    <s v="17 Years"/>
    <n v="0"/>
    <n v="93840"/>
  </r>
  <r>
    <x v="273"/>
    <x v="280"/>
    <s v="Automation Engineer"/>
    <x v="0"/>
    <x v="0"/>
    <x v="1"/>
    <x v="1"/>
    <x v="18"/>
    <x v="2"/>
    <x v="274"/>
    <x v="16"/>
    <x v="280"/>
    <n v="0"/>
    <x v="0"/>
    <s v="Chicago"/>
    <s v=""/>
    <x v="0"/>
    <x v="28"/>
    <s v="Years"/>
    <s v="17 Years"/>
    <n v="0"/>
    <n v="91621"/>
  </r>
  <r>
    <x v="274"/>
    <x v="281"/>
    <s v="Sr. Analyst"/>
    <x v="1"/>
    <x v="1"/>
    <x v="1"/>
    <x v="1"/>
    <x v="27"/>
    <x v="3"/>
    <x v="275"/>
    <x v="16"/>
    <x v="281"/>
    <n v="0"/>
    <x v="0"/>
    <s v="Columbus"/>
    <s v=""/>
    <x v="0"/>
    <x v="28"/>
    <s v="Years"/>
    <s v="17 Years"/>
    <n v="0"/>
    <n v="80024"/>
  </r>
  <r>
    <x v="275"/>
    <x v="282"/>
    <s v="Computer Systems Manager"/>
    <x v="2"/>
    <x v="3"/>
    <x v="0"/>
    <x v="0"/>
    <x v="3"/>
    <x v="0"/>
    <x v="276"/>
    <x v="16"/>
    <x v="282"/>
    <n v="0.09"/>
    <x v="1"/>
    <s v="Shanghai"/>
    <s v=""/>
    <x v="0"/>
    <x v="28"/>
    <s v="Years"/>
    <s v="17 Years"/>
    <n v="7577.37"/>
    <n v="91770.37"/>
  </r>
  <r>
    <x v="276"/>
    <x v="283"/>
    <s v="Technical Architect"/>
    <x v="2"/>
    <x v="1"/>
    <x v="0"/>
    <x v="1"/>
    <x v="28"/>
    <x v="3"/>
    <x v="277"/>
    <x v="16"/>
    <x v="283"/>
    <n v="0"/>
    <x v="0"/>
    <s v="Phoenix"/>
    <s v=""/>
    <x v="0"/>
    <x v="28"/>
    <s v="Years"/>
    <s v="17 Years"/>
    <n v="0"/>
    <n v="71695"/>
  </r>
  <r>
    <x v="277"/>
    <x v="284"/>
    <s v="Controls Engineer"/>
    <x v="0"/>
    <x v="2"/>
    <x v="0"/>
    <x v="2"/>
    <x v="25"/>
    <x v="2"/>
    <x v="278"/>
    <x v="16"/>
    <x v="284"/>
    <n v="0"/>
    <x v="2"/>
    <s v="Manaus"/>
    <s v=""/>
    <x v="0"/>
    <x v="28"/>
    <s v="Years"/>
    <s v="17 Years"/>
    <n v="0"/>
    <n v="113987"/>
  </r>
  <r>
    <x v="278"/>
    <x v="285"/>
    <s v="Director"/>
    <x v="3"/>
    <x v="2"/>
    <x v="1"/>
    <x v="3"/>
    <x v="19"/>
    <x v="2"/>
    <x v="279"/>
    <x v="16"/>
    <x v="285"/>
    <n v="0.25"/>
    <x v="0"/>
    <s v="Miami"/>
    <s v=""/>
    <x v="0"/>
    <x v="28"/>
    <s v="Years"/>
    <s v="17 Years"/>
    <n v="37644.25"/>
    <n v="188221.25"/>
  </r>
  <r>
    <x v="279"/>
    <x v="286"/>
    <s v="Director"/>
    <x v="3"/>
    <x v="1"/>
    <x v="0"/>
    <x v="0"/>
    <x v="19"/>
    <x v="2"/>
    <x v="280"/>
    <x v="16"/>
    <x v="286"/>
    <n v="0.28000000000000003"/>
    <x v="1"/>
    <s v="Chongqing"/>
    <s v=""/>
    <x v="0"/>
    <x v="28"/>
    <s v="Years"/>
    <s v="17 Years"/>
    <n v="52118.640000000007"/>
    <n v="238256.64000000001"/>
  </r>
  <r>
    <x v="280"/>
    <x v="287"/>
    <s v="Director"/>
    <x v="0"/>
    <x v="0"/>
    <x v="1"/>
    <x v="2"/>
    <x v="28"/>
    <x v="3"/>
    <x v="281"/>
    <x v="16"/>
    <x v="287"/>
    <n v="0.22"/>
    <x v="2"/>
    <s v="Manaus"/>
    <s v=""/>
    <x v="0"/>
    <x v="28"/>
    <s v="Years"/>
    <s v="17 Years"/>
    <n v="34380.94"/>
    <n v="190657.94"/>
  </r>
  <r>
    <x v="281"/>
    <x v="288"/>
    <s v="Field Engineer"/>
    <x v="0"/>
    <x v="3"/>
    <x v="1"/>
    <x v="2"/>
    <x v="9"/>
    <x v="0"/>
    <x v="282"/>
    <x v="16"/>
    <x v="288"/>
    <n v="0"/>
    <x v="2"/>
    <s v="Manaus"/>
    <s v=""/>
    <x v="0"/>
    <x v="28"/>
    <s v="Years"/>
    <s v="17 Years"/>
    <n v="0"/>
    <n v="97398"/>
  </r>
  <r>
    <x v="282"/>
    <x v="289"/>
    <s v="Manager"/>
    <x v="3"/>
    <x v="2"/>
    <x v="0"/>
    <x v="1"/>
    <x v="27"/>
    <x v="3"/>
    <x v="283"/>
    <x v="16"/>
    <x v="289"/>
    <n v="0.06"/>
    <x v="0"/>
    <s v="Columbus"/>
    <s v=""/>
    <x v="0"/>
    <x v="28"/>
    <s v="Years"/>
    <s v="17 Years"/>
    <n v="7611.36"/>
    <n v="134467.35999999999"/>
  </r>
  <r>
    <x v="283"/>
    <x v="290"/>
    <s v="Technical Architect"/>
    <x v="2"/>
    <x v="0"/>
    <x v="0"/>
    <x v="2"/>
    <x v="10"/>
    <x v="0"/>
    <x v="284"/>
    <x v="16"/>
    <x v="290"/>
    <n v="0"/>
    <x v="0"/>
    <s v="Columbus"/>
    <s v=""/>
    <x v="0"/>
    <x v="28"/>
    <s v="Years"/>
    <s v="17 Years"/>
    <n v="0"/>
    <n v="86431"/>
  </r>
  <r>
    <x v="284"/>
    <x v="291"/>
    <s v="Vice President"/>
    <x v="2"/>
    <x v="1"/>
    <x v="1"/>
    <x v="0"/>
    <x v="3"/>
    <x v="0"/>
    <x v="285"/>
    <x v="16"/>
    <x v="291"/>
    <n v="0.3"/>
    <x v="0"/>
    <s v="Austin"/>
    <s v=""/>
    <x v="0"/>
    <x v="28"/>
    <s v="Years"/>
    <s v="17 Years"/>
    <n v="54660.6"/>
    <n v="236862.6"/>
  </r>
  <r>
    <x v="285"/>
    <x v="292"/>
    <s v="Analyst II"/>
    <x v="3"/>
    <x v="0"/>
    <x v="0"/>
    <x v="2"/>
    <x v="14"/>
    <x v="1"/>
    <x v="285"/>
    <x v="16"/>
    <x v="292"/>
    <n v="0"/>
    <x v="2"/>
    <s v="Rio de Janerio"/>
    <s v=""/>
    <x v="0"/>
    <x v="28"/>
    <s v="Years"/>
    <s v="17 Years"/>
    <n v="0"/>
    <n v="69352"/>
  </r>
  <r>
    <x v="286"/>
    <x v="293"/>
    <s v="Sr. Analyst"/>
    <x v="5"/>
    <x v="2"/>
    <x v="0"/>
    <x v="2"/>
    <x v="27"/>
    <x v="3"/>
    <x v="286"/>
    <x v="16"/>
    <x v="293"/>
    <n v="0"/>
    <x v="2"/>
    <s v="Sao Paulo"/>
    <s v=""/>
    <x v="0"/>
    <x v="28"/>
    <s v="Years"/>
    <s v="17 Years"/>
    <n v="0"/>
    <n v="78056"/>
  </r>
  <r>
    <x v="287"/>
    <x v="294"/>
    <s v="IT Systems Architect"/>
    <x v="2"/>
    <x v="1"/>
    <x v="0"/>
    <x v="2"/>
    <x v="16"/>
    <x v="2"/>
    <x v="287"/>
    <x v="16"/>
    <x v="294"/>
    <n v="0"/>
    <x v="0"/>
    <s v="Chicago"/>
    <s v=""/>
    <x v="0"/>
    <x v="28"/>
    <s v="Years"/>
    <s v="17 Years"/>
    <n v="0"/>
    <n v="94815"/>
  </r>
  <r>
    <x v="288"/>
    <x v="295"/>
    <s v="Analyst II"/>
    <x v="1"/>
    <x v="0"/>
    <x v="0"/>
    <x v="1"/>
    <x v="14"/>
    <x v="1"/>
    <x v="288"/>
    <x v="16"/>
    <x v="295"/>
    <n v="0"/>
    <x v="0"/>
    <s v="Seattle"/>
    <s v=""/>
    <x v="0"/>
    <x v="28"/>
    <s v="Years"/>
    <s v="17 Years"/>
    <n v="0"/>
    <n v="66521"/>
  </r>
  <r>
    <x v="289"/>
    <x v="296"/>
    <s v="Business Partner"/>
    <x v="4"/>
    <x v="2"/>
    <x v="1"/>
    <x v="3"/>
    <x v="18"/>
    <x v="2"/>
    <x v="289"/>
    <x v="16"/>
    <x v="296"/>
    <n v="0"/>
    <x v="0"/>
    <s v="Miami"/>
    <s v=""/>
    <x v="0"/>
    <x v="28"/>
    <s v="Years"/>
    <s v="17 Years"/>
    <n v="0"/>
    <n v="59067"/>
  </r>
  <r>
    <x v="290"/>
    <x v="297"/>
    <s v="Sr. Manger"/>
    <x v="3"/>
    <x v="1"/>
    <x v="1"/>
    <x v="0"/>
    <x v="12"/>
    <x v="0"/>
    <x v="290"/>
    <x v="16"/>
    <x v="297"/>
    <n v="0.1"/>
    <x v="1"/>
    <s v="Chongqing"/>
    <s v=""/>
    <x v="0"/>
    <x v="28"/>
    <s v="Years"/>
    <s v="17 Years"/>
    <n v="15796.900000000001"/>
    <n v="173765.9"/>
  </r>
  <r>
    <x v="291"/>
    <x v="298"/>
    <s v="Operations Engineer"/>
    <x v="0"/>
    <x v="1"/>
    <x v="0"/>
    <x v="2"/>
    <x v="12"/>
    <x v="0"/>
    <x v="291"/>
    <x v="16"/>
    <x v="298"/>
    <n v="0"/>
    <x v="0"/>
    <s v="Austin"/>
    <s v=""/>
    <x v="0"/>
    <x v="15"/>
    <s v="Years"/>
    <s v="16 Years"/>
    <n v="0"/>
    <n v="96313"/>
  </r>
  <r>
    <x v="292"/>
    <x v="299"/>
    <s v="Analyst II"/>
    <x v="6"/>
    <x v="2"/>
    <x v="0"/>
    <x v="2"/>
    <x v="26"/>
    <x v="3"/>
    <x v="292"/>
    <x v="16"/>
    <x v="299"/>
    <n v="0"/>
    <x v="0"/>
    <s v="Seattle"/>
    <s v=""/>
    <x v="0"/>
    <x v="15"/>
    <s v="Years"/>
    <s v="16 Years"/>
    <n v="0"/>
    <n v="62861"/>
  </r>
  <r>
    <x v="293"/>
    <x v="300"/>
    <s v="Director"/>
    <x v="6"/>
    <x v="0"/>
    <x v="1"/>
    <x v="2"/>
    <x v="20"/>
    <x v="1"/>
    <x v="293"/>
    <x v="16"/>
    <x v="300"/>
    <n v="0.15"/>
    <x v="2"/>
    <s v="Manaus"/>
    <s v=""/>
    <x v="0"/>
    <x v="15"/>
    <s v="Years"/>
    <s v="16 Years"/>
    <n v="25533.149999999998"/>
    <n v="195754.15"/>
  </r>
  <r>
    <x v="294"/>
    <x v="301"/>
    <s v="Vice President"/>
    <x v="0"/>
    <x v="2"/>
    <x v="1"/>
    <x v="0"/>
    <x v="15"/>
    <x v="0"/>
    <x v="294"/>
    <x v="16"/>
    <x v="301"/>
    <n v="0.4"/>
    <x v="1"/>
    <s v="Chongqing"/>
    <d v="2019-12-11T00:00:00"/>
    <x v="18"/>
    <x v="27"/>
    <s v="Years"/>
    <s v="11 Years"/>
    <n v="72720.400000000009"/>
    <n v="254521.40000000002"/>
  </r>
  <r>
    <x v="295"/>
    <x v="302"/>
    <s v="Sr. Manger"/>
    <x v="4"/>
    <x v="1"/>
    <x v="1"/>
    <x v="1"/>
    <x v="7"/>
    <x v="1"/>
    <x v="295"/>
    <x v="16"/>
    <x v="302"/>
    <n v="0.11"/>
    <x v="0"/>
    <s v="Phoenix"/>
    <s v=""/>
    <x v="0"/>
    <x v="15"/>
    <s v="Years"/>
    <s v="16 Years"/>
    <n v="16594.05"/>
    <n v="167449.04999999999"/>
  </r>
  <r>
    <x v="296"/>
    <x v="303"/>
    <s v="Sr. Manger"/>
    <x v="4"/>
    <x v="3"/>
    <x v="1"/>
    <x v="1"/>
    <x v="23"/>
    <x v="2"/>
    <x v="296"/>
    <x v="16"/>
    <x v="303"/>
    <n v="0.13"/>
    <x v="0"/>
    <s v="Columbus"/>
    <s v=""/>
    <x v="0"/>
    <x v="15"/>
    <s v="Years"/>
    <s v="16 Years"/>
    <n v="17139.330000000002"/>
    <n v="148980.33000000002"/>
  </r>
  <r>
    <x v="297"/>
    <x v="304"/>
    <s v="Engineering Manager"/>
    <x v="0"/>
    <x v="1"/>
    <x v="1"/>
    <x v="2"/>
    <x v="21"/>
    <x v="2"/>
    <x v="297"/>
    <x v="16"/>
    <x v="304"/>
    <n v="0.13"/>
    <x v="0"/>
    <s v="Austin"/>
    <d v="2021-06-24T00:00:00"/>
    <x v="13"/>
    <x v="26"/>
    <s v="Years"/>
    <s v="12 Years"/>
    <n v="12057.890000000001"/>
    <n v="104810.89"/>
  </r>
  <r>
    <x v="298"/>
    <x v="305"/>
    <s v="Systems Analyst"/>
    <x v="2"/>
    <x v="1"/>
    <x v="1"/>
    <x v="0"/>
    <x v="8"/>
    <x v="0"/>
    <x v="298"/>
    <x v="17"/>
    <x v="305"/>
    <n v="0"/>
    <x v="0"/>
    <s v="Columbus"/>
    <s v=""/>
    <x v="0"/>
    <x v="15"/>
    <s v="Years"/>
    <s v="16 Years"/>
    <n v="0"/>
    <n v="47032"/>
  </r>
  <r>
    <x v="299"/>
    <x v="306"/>
    <s v="Vice President"/>
    <x v="6"/>
    <x v="1"/>
    <x v="0"/>
    <x v="1"/>
    <x v="29"/>
    <x v="3"/>
    <x v="299"/>
    <x v="17"/>
    <x v="306"/>
    <n v="0.31"/>
    <x v="0"/>
    <s v="Seattle"/>
    <s v=""/>
    <x v="0"/>
    <x v="15"/>
    <s v="Years"/>
    <s v="16 Years"/>
    <n v="73853.16"/>
    <n v="312089.16000000003"/>
  </r>
  <r>
    <x v="300"/>
    <x v="307"/>
    <s v="HRIS Analyst"/>
    <x v="4"/>
    <x v="2"/>
    <x v="1"/>
    <x v="0"/>
    <x v="21"/>
    <x v="2"/>
    <x v="300"/>
    <x v="17"/>
    <x v="307"/>
    <n v="0"/>
    <x v="0"/>
    <s v="Seattle"/>
    <s v=""/>
    <x v="0"/>
    <x v="15"/>
    <s v="Years"/>
    <s v="16 Years"/>
    <n v="0"/>
    <n v="53301"/>
  </r>
  <r>
    <x v="301"/>
    <x v="308"/>
    <s v="Sr. Manger"/>
    <x v="5"/>
    <x v="1"/>
    <x v="1"/>
    <x v="1"/>
    <x v="11"/>
    <x v="1"/>
    <x v="301"/>
    <x v="17"/>
    <x v="308"/>
    <n v="0.13"/>
    <x v="0"/>
    <s v="Phoenix"/>
    <s v=""/>
    <x v="0"/>
    <x v="15"/>
    <s v="Years"/>
    <s v="16 Years"/>
    <n v="19572.150000000001"/>
    <n v="170127.15"/>
  </r>
  <r>
    <x v="302"/>
    <x v="309"/>
    <s v="Sr. Manger"/>
    <x v="4"/>
    <x v="2"/>
    <x v="1"/>
    <x v="0"/>
    <x v="29"/>
    <x v="3"/>
    <x v="302"/>
    <x v="17"/>
    <x v="309"/>
    <n v="0.15"/>
    <x v="0"/>
    <s v="Miami"/>
    <s v=""/>
    <x v="0"/>
    <x v="15"/>
    <s v="Years"/>
    <s v="16 Years"/>
    <n v="23599.95"/>
    <n v="180932.95"/>
  </r>
  <r>
    <x v="303"/>
    <x v="310"/>
    <s v="Vice President"/>
    <x v="3"/>
    <x v="3"/>
    <x v="0"/>
    <x v="0"/>
    <x v="25"/>
    <x v="2"/>
    <x v="303"/>
    <x v="17"/>
    <x v="310"/>
    <n v="0.31"/>
    <x v="1"/>
    <s v="Chongqing"/>
    <s v=""/>
    <x v="0"/>
    <x v="15"/>
    <s v="Years"/>
    <s v="16 Years"/>
    <n v="75304.89"/>
    <n v="318223.89"/>
  </r>
  <r>
    <x v="304"/>
    <x v="311"/>
    <s v="Cloud Infrastructure Architect"/>
    <x v="2"/>
    <x v="2"/>
    <x v="1"/>
    <x v="2"/>
    <x v="24"/>
    <x v="2"/>
    <x v="304"/>
    <x v="17"/>
    <x v="311"/>
    <n v="0"/>
    <x v="2"/>
    <s v="Manaus"/>
    <s v=""/>
    <x v="0"/>
    <x v="15"/>
    <s v="Years"/>
    <s v="16 Years"/>
    <n v="0"/>
    <n v="62335"/>
  </r>
  <r>
    <x v="305"/>
    <x v="312"/>
    <s v="Enterprise Architect"/>
    <x v="2"/>
    <x v="2"/>
    <x v="1"/>
    <x v="0"/>
    <x v="11"/>
    <x v="1"/>
    <x v="305"/>
    <x v="17"/>
    <x v="312"/>
    <n v="0"/>
    <x v="0"/>
    <s v="Miami"/>
    <s v=""/>
    <x v="0"/>
    <x v="15"/>
    <s v="Years"/>
    <s v="16 Years"/>
    <n v="0"/>
    <n v="82839"/>
  </r>
  <r>
    <x v="306"/>
    <x v="313"/>
    <s v="Enterprise Architect"/>
    <x v="2"/>
    <x v="0"/>
    <x v="1"/>
    <x v="1"/>
    <x v="19"/>
    <x v="2"/>
    <x v="306"/>
    <x v="17"/>
    <x v="313"/>
    <n v="0"/>
    <x v="0"/>
    <s v="Miami"/>
    <s v=""/>
    <x v="0"/>
    <x v="15"/>
    <s v="Years"/>
    <s v="16 Years"/>
    <n v="0"/>
    <n v="64505"/>
  </r>
  <r>
    <x v="307"/>
    <x v="314"/>
    <s v="Test Engineer"/>
    <x v="0"/>
    <x v="2"/>
    <x v="0"/>
    <x v="2"/>
    <x v="29"/>
    <x v="3"/>
    <x v="307"/>
    <x v="17"/>
    <x v="314"/>
    <n v="0"/>
    <x v="0"/>
    <s v="Seattle"/>
    <s v=""/>
    <x v="0"/>
    <x v="15"/>
    <s v="Years"/>
    <s v="16 Years"/>
    <n v="0"/>
    <n v="60055"/>
  </r>
  <r>
    <x v="308"/>
    <x v="315"/>
    <s v="Sr. Analyst"/>
    <x v="1"/>
    <x v="0"/>
    <x v="0"/>
    <x v="2"/>
    <x v="1"/>
    <x v="0"/>
    <x v="308"/>
    <x v="17"/>
    <x v="315"/>
    <n v="0"/>
    <x v="2"/>
    <s v="Manaus"/>
    <s v=""/>
    <x v="0"/>
    <x v="15"/>
    <s v="Years"/>
    <s v="16 Years"/>
    <n v="0"/>
    <n v="76802"/>
  </r>
  <r>
    <x v="309"/>
    <x v="316"/>
    <s v="Cloud Infrastructure Architect"/>
    <x v="2"/>
    <x v="1"/>
    <x v="1"/>
    <x v="2"/>
    <x v="23"/>
    <x v="2"/>
    <x v="309"/>
    <x v="17"/>
    <x v="316"/>
    <n v="0"/>
    <x v="2"/>
    <s v="Manaus"/>
    <s v=""/>
    <x v="0"/>
    <x v="15"/>
    <s v="Years"/>
    <s v="16 Years"/>
    <n v="0"/>
    <n v="69803"/>
  </r>
  <r>
    <x v="310"/>
    <x v="317"/>
    <s v="Development Engineer"/>
    <x v="0"/>
    <x v="2"/>
    <x v="0"/>
    <x v="0"/>
    <x v="7"/>
    <x v="1"/>
    <x v="310"/>
    <x v="17"/>
    <x v="317"/>
    <n v="0"/>
    <x v="1"/>
    <s v="Beijing"/>
    <s v=""/>
    <x v="0"/>
    <x v="15"/>
    <s v="Years"/>
    <s v="16 Years"/>
    <n v="0"/>
    <n v="62239"/>
  </r>
  <r>
    <x v="311"/>
    <x v="318"/>
    <s v="Account Representative"/>
    <x v="1"/>
    <x v="0"/>
    <x v="1"/>
    <x v="3"/>
    <x v="25"/>
    <x v="2"/>
    <x v="311"/>
    <x v="17"/>
    <x v="318"/>
    <n v="0"/>
    <x v="0"/>
    <s v="Miami"/>
    <d v="2021-08-14T00:00:00"/>
    <x v="13"/>
    <x v="26"/>
    <s v="Years"/>
    <s v="12 Years"/>
    <n v="0"/>
    <n v="62411"/>
  </r>
  <r>
    <x v="312"/>
    <x v="319"/>
    <s v="Director"/>
    <x v="5"/>
    <x v="0"/>
    <x v="1"/>
    <x v="1"/>
    <x v="22"/>
    <x v="2"/>
    <x v="312"/>
    <x v="17"/>
    <x v="319"/>
    <n v="0.26"/>
    <x v="0"/>
    <s v="Austin"/>
    <s v=""/>
    <x v="0"/>
    <x v="15"/>
    <s v="Years"/>
    <s v="16 Years"/>
    <n v="45265.74"/>
    <n v="219364.74"/>
  </r>
  <r>
    <x v="313"/>
    <x v="320"/>
    <s v="Test Engineer"/>
    <x v="0"/>
    <x v="3"/>
    <x v="1"/>
    <x v="2"/>
    <x v="16"/>
    <x v="2"/>
    <x v="313"/>
    <x v="17"/>
    <x v="320"/>
    <n v="0"/>
    <x v="0"/>
    <s v="Seattle"/>
    <s v=""/>
    <x v="0"/>
    <x v="15"/>
    <s v="Years"/>
    <s v="16 Years"/>
    <n v="0"/>
    <n v="82907"/>
  </r>
  <r>
    <x v="314"/>
    <x v="321"/>
    <s v="Analyst"/>
    <x v="6"/>
    <x v="1"/>
    <x v="1"/>
    <x v="2"/>
    <x v="29"/>
    <x v="3"/>
    <x v="314"/>
    <x v="17"/>
    <x v="321"/>
    <n v="0"/>
    <x v="0"/>
    <s v="Austin"/>
    <s v=""/>
    <x v="0"/>
    <x v="15"/>
    <s v="Years"/>
    <s v="16 Years"/>
    <n v="0"/>
    <n v="43363"/>
  </r>
  <r>
    <x v="315"/>
    <x v="322"/>
    <s v="Vice President"/>
    <x v="2"/>
    <x v="3"/>
    <x v="1"/>
    <x v="2"/>
    <x v="24"/>
    <x v="2"/>
    <x v="315"/>
    <x v="17"/>
    <x v="322"/>
    <n v="0.35"/>
    <x v="0"/>
    <s v="Seattle"/>
    <s v=""/>
    <x v="0"/>
    <x v="15"/>
    <s v="Years"/>
    <s v="16 Years"/>
    <n v="72945.25"/>
    <n v="281360.25"/>
  </r>
  <r>
    <x v="316"/>
    <x v="323"/>
    <s v="Vice President"/>
    <x v="2"/>
    <x v="3"/>
    <x v="0"/>
    <x v="2"/>
    <x v="5"/>
    <x v="0"/>
    <x v="316"/>
    <x v="17"/>
    <x v="323"/>
    <n v="0.39"/>
    <x v="0"/>
    <s v="Columbus"/>
    <s v=""/>
    <x v="0"/>
    <x v="15"/>
    <s v="Years"/>
    <s v="16 Years"/>
    <n v="94022.37000000001"/>
    <n v="335105.37"/>
  </r>
  <r>
    <x v="317"/>
    <x v="324"/>
    <s v="Business Partner"/>
    <x v="4"/>
    <x v="0"/>
    <x v="1"/>
    <x v="1"/>
    <x v="4"/>
    <x v="0"/>
    <x v="317"/>
    <x v="17"/>
    <x v="324"/>
    <n v="0"/>
    <x v="0"/>
    <s v="Phoenix"/>
    <s v=""/>
    <x v="0"/>
    <x v="15"/>
    <s v="Years"/>
    <s v="16 Years"/>
    <n v="0"/>
    <n v="52800"/>
  </r>
  <r>
    <x v="318"/>
    <x v="325"/>
    <s v="Development Engineer"/>
    <x v="0"/>
    <x v="0"/>
    <x v="1"/>
    <x v="1"/>
    <x v="21"/>
    <x v="2"/>
    <x v="318"/>
    <x v="17"/>
    <x v="325"/>
    <n v="0"/>
    <x v="0"/>
    <s v="Austin"/>
    <s v=""/>
    <x v="0"/>
    <x v="29"/>
    <s v="Years"/>
    <s v="15 Years"/>
    <n v="0"/>
    <n v="89695"/>
  </r>
  <r>
    <x v="43"/>
    <x v="326"/>
    <s v="Director"/>
    <x v="2"/>
    <x v="0"/>
    <x v="1"/>
    <x v="3"/>
    <x v="28"/>
    <x v="3"/>
    <x v="319"/>
    <x v="17"/>
    <x v="326"/>
    <n v="0.2"/>
    <x v="0"/>
    <s v="Seattle"/>
    <s v=""/>
    <x v="0"/>
    <x v="29"/>
    <s v="Years"/>
    <s v="15 Years"/>
    <n v="33439.800000000003"/>
    <n v="200638.8"/>
  </r>
  <r>
    <x v="319"/>
    <x v="327"/>
    <s v="Sr. Manger"/>
    <x v="4"/>
    <x v="1"/>
    <x v="0"/>
    <x v="2"/>
    <x v="27"/>
    <x v="3"/>
    <x v="320"/>
    <x v="17"/>
    <x v="327"/>
    <n v="0.15"/>
    <x v="0"/>
    <s v="Phoenix"/>
    <s v=""/>
    <x v="0"/>
    <x v="29"/>
    <s v="Years"/>
    <s v="15 Years"/>
    <n v="19170.149999999998"/>
    <n v="146971.15"/>
  </r>
  <r>
    <x v="320"/>
    <x v="328"/>
    <s v="Manager"/>
    <x v="6"/>
    <x v="1"/>
    <x v="0"/>
    <x v="0"/>
    <x v="9"/>
    <x v="0"/>
    <x v="321"/>
    <x v="17"/>
    <x v="328"/>
    <n v="7.0000000000000007E-2"/>
    <x v="1"/>
    <s v="Shanghai"/>
    <s v=""/>
    <x v="0"/>
    <x v="29"/>
    <s v="Years"/>
    <s v="15 Years"/>
    <n v="8602.3000000000011"/>
    <n v="131492.29999999999"/>
  </r>
  <r>
    <x v="321"/>
    <x v="329"/>
    <s v="Manager"/>
    <x v="6"/>
    <x v="1"/>
    <x v="1"/>
    <x v="0"/>
    <x v="14"/>
    <x v="1"/>
    <x v="322"/>
    <x v="17"/>
    <x v="329"/>
    <n v="7.0000000000000007E-2"/>
    <x v="1"/>
    <s v="Beijing"/>
    <s v=""/>
    <x v="0"/>
    <x v="29"/>
    <s v="Years"/>
    <s v="15 Years"/>
    <n v="7216.72"/>
    <n v="110312.72"/>
  </r>
  <r>
    <x v="71"/>
    <x v="83"/>
    <s v="HRIS Analyst"/>
    <x v="4"/>
    <x v="3"/>
    <x v="1"/>
    <x v="1"/>
    <x v="23"/>
    <x v="2"/>
    <x v="323"/>
    <x v="17"/>
    <x v="330"/>
    <n v="0"/>
    <x v="0"/>
    <s v="Seattle"/>
    <d v="2014-01-22T00:00:00"/>
    <x v="2"/>
    <x v="24"/>
    <s v="Years"/>
    <s v="4 Years"/>
    <n v="0"/>
    <n v="54415"/>
  </r>
  <r>
    <x v="322"/>
    <x v="330"/>
    <s v="Sr. Analyst"/>
    <x v="5"/>
    <x v="0"/>
    <x v="0"/>
    <x v="0"/>
    <x v="15"/>
    <x v="0"/>
    <x v="323"/>
    <x v="17"/>
    <x v="331"/>
    <n v="0"/>
    <x v="1"/>
    <s v="Shanghai"/>
    <s v=""/>
    <x v="0"/>
    <x v="29"/>
    <s v="Years"/>
    <s v="15 Years"/>
    <n v="0"/>
    <n v="79447"/>
  </r>
  <r>
    <x v="323"/>
    <x v="331"/>
    <s v="Manager"/>
    <x v="4"/>
    <x v="2"/>
    <x v="0"/>
    <x v="0"/>
    <x v="22"/>
    <x v="2"/>
    <x v="324"/>
    <x v="17"/>
    <x v="332"/>
    <n v="0.08"/>
    <x v="0"/>
    <s v="Phoenix"/>
    <s v=""/>
    <x v="0"/>
    <x v="29"/>
    <s v="Years"/>
    <s v="15 Years"/>
    <n v="9139.36"/>
    <n v="123381.36"/>
  </r>
  <r>
    <x v="114"/>
    <x v="332"/>
    <s v="Quality Engineer"/>
    <x v="0"/>
    <x v="0"/>
    <x v="0"/>
    <x v="0"/>
    <x v="12"/>
    <x v="0"/>
    <x v="325"/>
    <x v="17"/>
    <x v="333"/>
    <n v="0"/>
    <x v="0"/>
    <s v="Miami"/>
    <s v=""/>
    <x v="0"/>
    <x v="29"/>
    <s v="Years"/>
    <s v="15 Years"/>
    <n v="0"/>
    <n v="78006"/>
  </r>
  <r>
    <x v="324"/>
    <x v="333"/>
    <s v="Manager"/>
    <x v="6"/>
    <x v="1"/>
    <x v="0"/>
    <x v="0"/>
    <x v="26"/>
    <x v="3"/>
    <x v="326"/>
    <x v="18"/>
    <x v="334"/>
    <n v="7.0000000000000007E-2"/>
    <x v="1"/>
    <s v="Chengdu"/>
    <s v=""/>
    <x v="0"/>
    <x v="29"/>
    <s v="Years"/>
    <s v="15 Years"/>
    <n v="7245.2800000000007"/>
    <n v="110749.28"/>
  </r>
  <r>
    <x v="325"/>
    <x v="334"/>
    <s v="Engineering Manager"/>
    <x v="0"/>
    <x v="0"/>
    <x v="1"/>
    <x v="1"/>
    <x v="14"/>
    <x v="1"/>
    <x v="327"/>
    <x v="18"/>
    <x v="335"/>
    <n v="0.13"/>
    <x v="0"/>
    <s v="Chicago"/>
    <s v=""/>
    <x v="0"/>
    <x v="29"/>
    <s v="Years"/>
    <s v="15 Years"/>
    <n v="12754.300000000001"/>
    <n v="110864.3"/>
  </r>
  <r>
    <x v="326"/>
    <x v="335"/>
    <s v="Manager"/>
    <x v="4"/>
    <x v="3"/>
    <x v="1"/>
    <x v="2"/>
    <x v="8"/>
    <x v="0"/>
    <x v="328"/>
    <x v="18"/>
    <x v="336"/>
    <n v="0.05"/>
    <x v="0"/>
    <s v="Miami"/>
    <s v=""/>
    <x v="0"/>
    <x v="29"/>
    <s v="Years"/>
    <s v="15 Years"/>
    <n v="5141.9500000000007"/>
    <n v="107980.95"/>
  </r>
  <r>
    <x v="327"/>
    <x v="336"/>
    <s v="Network Administrator"/>
    <x v="2"/>
    <x v="0"/>
    <x v="0"/>
    <x v="0"/>
    <x v="19"/>
    <x v="2"/>
    <x v="329"/>
    <x v="18"/>
    <x v="337"/>
    <n v="0"/>
    <x v="0"/>
    <s v="Columbus"/>
    <s v=""/>
    <x v="0"/>
    <x v="29"/>
    <s v="Years"/>
    <s v="15 Years"/>
    <n v="0"/>
    <n v="90770"/>
  </r>
  <r>
    <x v="328"/>
    <x v="337"/>
    <s v="Sr. Manger"/>
    <x v="4"/>
    <x v="3"/>
    <x v="1"/>
    <x v="0"/>
    <x v="29"/>
    <x v="3"/>
    <x v="330"/>
    <x v="18"/>
    <x v="338"/>
    <n v="0.13"/>
    <x v="1"/>
    <s v="Beijing"/>
    <s v=""/>
    <x v="0"/>
    <x v="29"/>
    <s v="Years"/>
    <s v="15 Years"/>
    <n v="17420.78"/>
    <n v="151426.78"/>
  </r>
  <r>
    <x v="329"/>
    <x v="338"/>
    <s v="Service Desk Analyst"/>
    <x v="2"/>
    <x v="2"/>
    <x v="0"/>
    <x v="0"/>
    <x v="19"/>
    <x v="2"/>
    <x v="331"/>
    <x v="18"/>
    <x v="339"/>
    <n v="0"/>
    <x v="1"/>
    <s v="Chengdu"/>
    <s v=""/>
    <x v="0"/>
    <x v="29"/>
    <s v="Years"/>
    <s v="15 Years"/>
    <n v="0"/>
    <n v="88182"/>
  </r>
  <r>
    <x v="330"/>
    <x v="339"/>
    <s v="Technical Architect"/>
    <x v="2"/>
    <x v="3"/>
    <x v="1"/>
    <x v="1"/>
    <x v="12"/>
    <x v="0"/>
    <x v="332"/>
    <x v="18"/>
    <x v="340"/>
    <n v="0"/>
    <x v="0"/>
    <s v="Seattle"/>
    <s v=""/>
    <x v="0"/>
    <x v="29"/>
    <s v="Years"/>
    <s v="15 Years"/>
    <n v="0"/>
    <n v="76027"/>
  </r>
  <r>
    <x v="331"/>
    <x v="340"/>
    <s v="Sr. Manger"/>
    <x v="6"/>
    <x v="3"/>
    <x v="0"/>
    <x v="0"/>
    <x v="21"/>
    <x v="2"/>
    <x v="333"/>
    <x v="18"/>
    <x v="341"/>
    <n v="0.12"/>
    <x v="0"/>
    <s v="Columbus"/>
    <s v=""/>
    <x v="0"/>
    <x v="29"/>
    <s v="Years"/>
    <s v="15 Years"/>
    <n v="17145.36"/>
    <n v="160023.35999999999"/>
  </r>
  <r>
    <x v="332"/>
    <x v="341"/>
    <s v="Analyst"/>
    <x v="5"/>
    <x v="2"/>
    <x v="0"/>
    <x v="2"/>
    <x v="1"/>
    <x v="0"/>
    <x v="334"/>
    <x v="18"/>
    <x v="342"/>
    <n v="0"/>
    <x v="2"/>
    <s v="Rio de Janerio"/>
    <s v=""/>
    <x v="0"/>
    <x v="29"/>
    <s v="Years"/>
    <s v="15 Years"/>
    <n v="0"/>
    <n v="56350"/>
  </r>
  <r>
    <x v="333"/>
    <x v="342"/>
    <s v="Solutions Architect"/>
    <x v="2"/>
    <x v="3"/>
    <x v="1"/>
    <x v="2"/>
    <x v="24"/>
    <x v="2"/>
    <x v="335"/>
    <x v="18"/>
    <x v="343"/>
    <n v="0"/>
    <x v="2"/>
    <s v="Sao Paulo"/>
    <s v=""/>
    <x v="0"/>
    <x v="29"/>
    <s v="Years"/>
    <s v="15 Years"/>
    <n v="0"/>
    <n v="76912"/>
  </r>
  <r>
    <x v="334"/>
    <x v="343"/>
    <s v="Analyst II"/>
    <x v="1"/>
    <x v="0"/>
    <x v="0"/>
    <x v="1"/>
    <x v="28"/>
    <x v="3"/>
    <x v="336"/>
    <x v="18"/>
    <x v="344"/>
    <n v="0"/>
    <x v="0"/>
    <s v="Chicago"/>
    <s v=""/>
    <x v="0"/>
    <x v="29"/>
    <s v="Years"/>
    <s v="15 Years"/>
    <n v="0"/>
    <n v="57531"/>
  </r>
  <r>
    <x v="335"/>
    <x v="344"/>
    <s v="Manager"/>
    <x v="5"/>
    <x v="3"/>
    <x v="1"/>
    <x v="2"/>
    <x v="18"/>
    <x v="2"/>
    <x v="337"/>
    <x v="18"/>
    <x v="345"/>
    <n v="0.06"/>
    <x v="0"/>
    <s v="Seattle"/>
    <s v=""/>
    <x v="0"/>
    <x v="29"/>
    <s v="Years"/>
    <s v="15 Years"/>
    <n v="6158.16"/>
    <n v="108794.16"/>
  </r>
  <r>
    <x v="336"/>
    <x v="345"/>
    <s v="Manager"/>
    <x v="6"/>
    <x v="3"/>
    <x v="1"/>
    <x v="3"/>
    <x v="14"/>
    <x v="1"/>
    <x v="338"/>
    <x v="18"/>
    <x v="346"/>
    <n v="0.06"/>
    <x v="0"/>
    <s v="Miami"/>
    <s v=""/>
    <x v="0"/>
    <x v="29"/>
    <s v="Years"/>
    <s v="15 Years"/>
    <n v="6618.12"/>
    <n v="116920.12"/>
  </r>
  <r>
    <x v="337"/>
    <x v="346"/>
    <s v="Manager"/>
    <x v="6"/>
    <x v="3"/>
    <x v="1"/>
    <x v="2"/>
    <x v="8"/>
    <x v="0"/>
    <x v="339"/>
    <x v="18"/>
    <x v="347"/>
    <n v="0.05"/>
    <x v="2"/>
    <s v="Sao Paulo"/>
    <s v=""/>
    <x v="0"/>
    <x v="29"/>
    <s v="Years"/>
    <s v="15 Years"/>
    <n v="5551.9000000000005"/>
    <n v="116589.9"/>
  </r>
  <r>
    <x v="338"/>
    <x v="347"/>
    <s v="Sr. Manger"/>
    <x v="4"/>
    <x v="1"/>
    <x v="0"/>
    <x v="0"/>
    <x v="19"/>
    <x v="2"/>
    <x v="340"/>
    <x v="18"/>
    <x v="348"/>
    <n v="0.12"/>
    <x v="0"/>
    <s v="Chicago"/>
    <s v=""/>
    <x v="0"/>
    <x v="29"/>
    <s v="Years"/>
    <s v="15 Years"/>
    <n v="17411.16"/>
    <n v="162504.16"/>
  </r>
  <r>
    <x v="339"/>
    <x v="348"/>
    <s v="Analyst II"/>
    <x v="1"/>
    <x v="1"/>
    <x v="1"/>
    <x v="0"/>
    <x v="22"/>
    <x v="2"/>
    <x v="341"/>
    <x v="18"/>
    <x v="349"/>
    <n v="0"/>
    <x v="1"/>
    <s v="Beijing"/>
    <d v="2014-12-25T00:00:00"/>
    <x v="2"/>
    <x v="24"/>
    <s v="Years"/>
    <s v="4 Years"/>
    <n v="0"/>
    <n v="67743"/>
  </r>
  <r>
    <x v="340"/>
    <x v="349"/>
    <s v="Director"/>
    <x v="4"/>
    <x v="3"/>
    <x v="1"/>
    <x v="1"/>
    <x v="23"/>
    <x v="2"/>
    <x v="342"/>
    <x v="18"/>
    <x v="350"/>
    <n v="0.24"/>
    <x v="0"/>
    <s v="Columbus"/>
    <s v=""/>
    <x v="0"/>
    <x v="29"/>
    <s v="Years"/>
    <s v="15 Years"/>
    <n v="36786"/>
    <n v="190061"/>
  </r>
  <r>
    <x v="341"/>
    <x v="350"/>
    <s v="Analyst"/>
    <x v="6"/>
    <x v="3"/>
    <x v="1"/>
    <x v="0"/>
    <x v="21"/>
    <x v="2"/>
    <x v="343"/>
    <x v="18"/>
    <x v="351"/>
    <n v="0"/>
    <x v="1"/>
    <s v="Chengdu"/>
    <d v="2018-01-08T00:00:00"/>
    <x v="19"/>
    <x v="30"/>
    <s v="Years"/>
    <s v="7 Years"/>
    <n v="0"/>
    <n v="47387"/>
  </r>
  <r>
    <x v="342"/>
    <x v="351"/>
    <s v="Analyst II"/>
    <x v="1"/>
    <x v="0"/>
    <x v="0"/>
    <x v="0"/>
    <x v="23"/>
    <x v="2"/>
    <x v="344"/>
    <x v="18"/>
    <x v="352"/>
    <n v="0"/>
    <x v="1"/>
    <s v="Beijing"/>
    <s v=""/>
    <x v="0"/>
    <x v="29"/>
    <s v="Years"/>
    <s v="15 Years"/>
    <n v="0"/>
    <n v="72425"/>
  </r>
  <r>
    <x v="343"/>
    <x v="352"/>
    <s v="Director"/>
    <x v="5"/>
    <x v="2"/>
    <x v="0"/>
    <x v="0"/>
    <x v="8"/>
    <x v="0"/>
    <x v="345"/>
    <x v="18"/>
    <x v="353"/>
    <n v="0.25"/>
    <x v="1"/>
    <s v="Chengdu"/>
    <s v=""/>
    <x v="0"/>
    <x v="29"/>
    <s v="Years"/>
    <s v="15 Years"/>
    <n v="46847.25"/>
    <n v="234236.25"/>
  </r>
  <r>
    <x v="287"/>
    <x v="353"/>
    <s v="Manager"/>
    <x v="6"/>
    <x v="3"/>
    <x v="0"/>
    <x v="1"/>
    <x v="7"/>
    <x v="1"/>
    <x v="346"/>
    <x v="18"/>
    <x v="354"/>
    <n v="0.09"/>
    <x v="0"/>
    <s v="Miami"/>
    <s v=""/>
    <x v="0"/>
    <x v="29"/>
    <s v="Years"/>
    <s v="15 Years"/>
    <n v="9592.02"/>
    <n v="116170.02"/>
  </r>
  <r>
    <x v="344"/>
    <x v="354"/>
    <s v="Automation Engineer"/>
    <x v="0"/>
    <x v="3"/>
    <x v="0"/>
    <x v="1"/>
    <x v="27"/>
    <x v="3"/>
    <x v="347"/>
    <x v="18"/>
    <x v="355"/>
    <n v="0"/>
    <x v="0"/>
    <s v="Phoenix"/>
    <s v=""/>
    <x v="0"/>
    <x v="29"/>
    <s v="Years"/>
    <s v="15 Years"/>
    <n v="0"/>
    <n v="78237"/>
  </r>
  <r>
    <x v="345"/>
    <x v="355"/>
    <s v="Sr. Manger"/>
    <x v="6"/>
    <x v="2"/>
    <x v="0"/>
    <x v="2"/>
    <x v="18"/>
    <x v="2"/>
    <x v="348"/>
    <x v="18"/>
    <x v="356"/>
    <n v="0.15"/>
    <x v="2"/>
    <s v="Manaus"/>
    <s v=""/>
    <x v="0"/>
    <x v="29"/>
    <s v="Years"/>
    <s v="15 Years"/>
    <n v="20232.149999999998"/>
    <n v="155113.15"/>
  </r>
  <r>
    <x v="346"/>
    <x v="356"/>
    <s v="Sr. Manger"/>
    <x v="2"/>
    <x v="0"/>
    <x v="1"/>
    <x v="0"/>
    <x v="7"/>
    <x v="1"/>
    <x v="349"/>
    <x v="18"/>
    <x v="357"/>
    <n v="0.1"/>
    <x v="1"/>
    <s v="Shanghai"/>
    <s v=""/>
    <x v="0"/>
    <x v="29"/>
    <s v="Years"/>
    <s v="15 Years"/>
    <n v="12691.1"/>
    <n v="139602.1"/>
  </r>
  <r>
    <x v="347"/>
    <x v="357"/>
    <s v="Sr. Manger"/>
    <x v="5"/>
    <x v="3"/>
    <x v="1"/>
    <x v="1"/>
    <x v="16"/>
    <x v="2"/>
    <x v="350"/>
    <x v="18"/>
    <x v="358"/>
    <n v="0.12"/>
    <x v="0"/>
    <s v="Phoenix"/>
    <s v=""/>
    <x v="0"/>
    <x v="29"/>
    <s v="Years"/>
    <s v="15 Years"/>
    <n v="14972.88"/>
    <n v="139746.88"/>
  </r>
  <r>
    <x v="348"/>
    <x v="358"/>
    <s v="Network Administrator"/>
    <x v="2"/>
    <x v="2"/>
    <x v="1"/>
    <x v="1"/>
    <x v="29"/>
    <x v="3"/>
    <x v="351"/>
    <x v="18"/>
    <x v="359"/>
    <n v="0"/>
    <x v="0"/>
    <s v="Phoenix"/>
    <s v=""/>
    <x v="0"/>
    <x v="29"/>
    <s v="Years"/>
    <s v="15 Years"/>
    <n v="0"/>
    <n v="61310"/>
  </r>
  <r>
    <x v="138"/>
    <x v="359"/>
    <s v="IT Systems Architect"/>
    <x v="2"/>
    <x v="1"/>
    <x v="1"/>
    <x v="0"/>
    <x v="19"/>
    <x v="2"/>
    <x v="352"/>
    <x v="18"/>
    <x v="360"/>
    <n v="0"/>
    <x v="1"/>
    <s v="Beijing"/>
    <d v="2020-10-03T00:00:00"/>
    <x v="20"/>
    <x v="19"/>
    <s v="Years"/>
    <s v="10 Years"/>
    <n v="0"/>
    <n v="82162"/>
  </r>
  <r>
    <x v="349"/>
    <x v="360"/>
    <s v="Technical Architect"/>
    <x v="2"/>
    <x v="3"/>
    <x v="1"/>
    <x v="0"/>
    <x v="13"/>
    <x v="2"/>
    <x v="353"/>
    <x v="18"/>
    <x v="361"/>
    <n v="0"/>
    <x v="1"/>
    <s v="Beijing"/>
    <s v=""/>
    <x v="0"/>
    <x v="31"/>
    <s v="Years"/>
    <s v="14 Years"/>
    <n v="0"/>
    <n v="72826"/>
  </r>
  <r>
    <x v="174"/>
    <x v="361"/>
    <s v="Director"/>
    <x v="3"/>
    <x v="1"/>
    <x v="1"/>
    <x v="0"/>
    <x v="29"/>
    <x v="3"/>
    <x v="354"/>
    <x v="18"/>
    <x v="362"/>
    <n v="0.28000000000000003"/>
    <x v="1"/>
    <s v="Chongqing"/>
    <s v=""/>
    <x v="0"/>
    <x v="31"/>
    <s v="Years"/>
    <s v="14 Years"/>
    <n v="43979.600000000006"/>
    <n v="201049.60000000001"/>
  </r>
  <r>
    <x v="350"/>
    <x v="362"/>
    <s v="Cloud Infrastructure Architect"/>
    <x v="2"/>
    <x v="0"/>
    <x v="0"/>
    <x v="1"/>
    <x v="16"/>
    <x v="2"/>
    <x v="355"/>
    <x v="18"/>
    <x v="363"/>
    <n v="0"/>
    <x v="0"/>
    <s v="Phoenix"/>
    <s v=""/>
    <x v="0"/>
    <x v="31"/>
    <s v="Years"/>
    <s v="14 Years"/>
    <n v="0"/>
    <n v="99335"/>
  </r>
  <r>
    <x v="351"/>
    <x v="363"/>
    <s v="Business Partner"/>
    <x v="4"/>
    <x v="2"/>
    <x v="1"/>
    <x v="2"/>
    <x v="1"/>
    <x v="0"/>
    <x v="356"/>
    <x v="18"/>
    <x v="364"/>
    <n v="0"/>
    <x v="0"/>
    <s v="Austin"/>
    <s v=""/>
    <x v="0"/>
    <x v="31"/>
    <s v="Years"/>
    <s v="14 Years"/>
    <n v="0"/>
    <n v="43001"/>
  </r>
  <r>
    <x v="352"/>
    <x v="364"/>
    <s v="Director"/>
    <x v="5"/>
    <x v="3"/>
    <x v="1"/>
    <x v="0"/>
    <x v="8"/>
    <x v="0"/>
    <x v="357"/>
    <x v="18"/>
    <x v="365"/>
    <n v="0.23"/>
    <x v="1"/>
    <s v="Chengdu"/>
    <s v=""/>
    <x v="0"/>
    <x v="31"/>
    <s v="Years"/>
    <s v="14 Years"/>
    <n v="43407.21"/>
    <n v="232134.21"/>
  </r>
  <r>
    <x v="353"/>
    <x v="365"/>
    <s v="Enterprise Architect"/>
    <x v="2"/>
    <x v="0"/>
    <x v="0"/>
    <x v="1"/>
    <x v="25"/>
    <x v="2"/>
    <x v="358"/>
    <x v="18"/>
    <x v="366"/>
    <n v="0"/>
    <x v="0"/>
    <s v="Seattle"/>
    <s v=""/>
    <x v="0"/>
    <x v="31"/>
    <s v="Years"/>
    <s v="14 Years"/>
    <n v="0"/>
    <n v="92952"/>
  </r>
  <r>
    <x v="354"/>
    <x v="366"/>
    <s v="Director"/>
    <x v="0"/>
    <x v="3"/>
    <x v="0"/>
    <x v="1"/>
    <x v="19"/>
    <x v="2"/>
    <x v="359"/>
    <x v="18"/>
    <x v="367"/>
    <n v="0.27"/>
    <x v="0"/>
    <s v="Phoenix"/>
    <s v=""/>
    <x v="0"/>
    <x v="31"/>
    <s v="Years"/>
    <s v="14 Years"/>
    <n v="41517.090000000004"/>
    <n v="195284.09"/>
  </r>
  <r>
    <x v="355"/>
    <x v="367"/>
    <s v="Vice President"/>
    <x v="2"/>
    <x v="0"/>
    <x v="0"/>
    <x v="2"/>
    <x v="22"/>
    <x v="2"/>
    <x v="359"/>
    <x v="18"/>
    <x v="368"/>
    <n v="0.32"/>
    <x v="2"/>
    <s v="Manaus"/>
    <s v=""/>
    <x v="0"/>
    <x v="31"/>
    <s v="Years"/>
    <s v="14 Years"/>
    <n v="59752"/>
    <n v="246477"/>
  </r>
  <r>
    <x v="356"/>
    <x v="368"/>
    <s v="Sr. Manger"/>
    <x v="2"/>
    <x v="0"/>
    <x v="0"/>
    <x v="0"/>
    <x v="28"/>
    <x v="3"/>
    <x v="359"/>
    <x v="18"/>
    <x v="369"/>
    <n v="0.11"/>
    <x v="0"/>
    <s v="Columbus"/>
    <s v=""/>
    <x v="0"/>
    <x v="31"/>
    <s v="Years"/>
    <s v="14 Years"/>
    <n v="16165.710000000001"/>
    <n v="163126.71"/>
  </r>
  <r>
    <x v="357"/>
    <x v="369"/>
    <s v="Operations Engineer"/>
    <x v="0"/>
    <x v="3"/>
    <x v="0"/>
    <x v="1"/>
    <x v="5"/>
    <x v="0"/>
    <x v="360"/>
    <x v="18"/>
    <x v="370"/>
    <n v="0"/>
    <x v="0"/>
    <s v="Seattle"/>
    <s v=""/>
    <x v="0"/>
    <x v="31"/>
    <s v="Years"/>
    <s v="14 Years"/>
    <n v="0"/>
    <n v="113982"/>
  </r>
  <r>
    <x v="358"/>
    <x v="370"/>
    <s v="Solutions Architect"/>
    <x v="2"/>
    <x v="1"/>
    <x v="1"/>
    <x v="1"/>
    <x v="25"/>
    <x v="2"/>
    <x v="361"/>
    <x v="18"/>
    <x v="371"/>
    <n v="0"/>
    <x v="0"/>
    <s v="Chicago"/>
    <s v=""/>
    <x v="0"/>
    <x v="31"/>
    <s v="Years"/>
    <s v="14 Years"/>
    <n v="0"/>
    <n v="97807"/>
  </r>
  <r>
    <x v="359"/>
    <x v="371"/>
    <s v="Vice President"/>
    <x v="4"/>
    <x v="1"/>
    <x v="0"/>
    <x v="3"/>
    <x v="19"/>
    <x v="2"/>
    <x v="362"/>
    <x v="18"/>
    <x v="372"/>
    <n v="0.32"/>
    <x v="0"/>
    <s v="Columbus"/>
    <s v=""/>
    <x v="0"/>
    <x v="31"/>
    <s v="Years"/>
    <s v="14 Years"/>
    <n v="60963.840000000004"/>
    <n v="251475.84"/>
  </r>
  <r>
    <x v="360"/>
    <x v="372"/>
    <s v="IT Coordinator"/>
    <x v="2"/>
    <x v="2"/>
    <x v="0"/>
    <x v="2"/>
    <x v="29"/>
    <x v="3"/>
    <x v="363"/>
    <x v="18"/>
    <x v="373"/>
    <n v="0"/>
    <x v="2"/>
    <s v="Sao Paulo"/>
    <d v="2014-03-27T00:00:00"/>
    <x v="2"/>
    <x v="22"/>
    <s v="Years"/>
    <s v="3 Years"/>
    <n v="0"/>
    <n v="53215"/>
  </r>
  <r>
    <x v="361"/>
    <x v="373"/>
    <s v="Service Desk Analyst"/>
    <x v="2"/>
    <x v="2"/>
    <x v="0"/>
    <x v="3"/>
    <x v="5"/>
    <x v="0"/>
    <x v="364"/>
    <x v="18"/>
    <x v="374"/>
    <n v="0"/>
    <x v="0"/>
    <s v="Columbus"/>
    <s v=""/>
    <x v="0"/>
    <x v="31"/>
    <s v="Years"/>
    <s v="14 Years"/>
    <n v="0"/>
    <n v="64417"/>
  </r>
  <r>
    <x v="362"/>
    <x v="374"/>
    <s v="Vice President"/>
    <x v="2"/>
    <x v="3"/>
    <x v="0"/>
    <x v="3"/>
    <x v="12"/>
    <x v="0"/>
    <x v="365"/>
    <x v="18"/>
    <x v="375"/>
    <n v="0.36"/>
    <x v="0"/>
    <s v="Miami"/>
    <s v=""/>
    <x v="0"/>
    <x v="31"/>
    <s v="Years"/>
    <s v="14 Years"/>
    <n v="88782.84"/>
    <n v="335401.83999999997"/>
  </r>
  <r>
    <x v="363"/>
    <x v="375"/>
    <s v="Sr. Manger"/>
    <x v="5"/>
    <x v="2"/>
    <x v="1"/>
    <x v="1"/>
    <x v="8"/>
    <x v="0"/>
    <x v="366"/>
    <x v="19"/>
    <x v="376"/>
    <n v="0.1"/>
    <x v="0"/>
    <s v="Miami"/>
    <s v=""/>
    <x v="0"/>
    <x v="31"/>
    <s v="Years"/>
    <s v="14 Years"/>
    <n v="13852.1"/>
    <n v="152373.1"/>
  </r>
  <r>
    <x v="364"/>
    <x v="376"/>
    <s v="Sr. Manger"/>
    <x v="4"/>
    <x v="0"/>
    <x v="1"/>
    <x v="0"/>
    <x v="28"/>
    <x v="3"/>
    <x v="367"/>
    <x v="19"/>
    <x v="377"/>
    <n v="0.11"/>
    <x v="1"/>
    <s v="Shanghai"/>
    <s v=""/>
    <x v="0"/>
    <x v="31"/>
    <s v="Years"/>
    <s v="14 Years"/>
    <n v="14448.83"/>
    <n v="145801.82999999999"/>
  </r>
  <r>
    <x v="365"/>
    <x v="377"/>
    <s v="Sr. Account Representative"/>
    <x v="1"/>
    <x v="1"/>
    <x v="1"/>
    <x v="0"/>
    <x v="25"/>
    <x v="2"/>
    <x v="368"/>
    <x v="19"/>
    <x v="378"/>
    <n v="0"/>
    <x v="1"/>
    <s v="Chengdu"/>
    <s v=""/>
    <x v="0"/>
    <x v="31"/>
    <s v="Years"/>
    <s v="14 Years"/>
    <n v="0"/>
    <n v="96719"/>
  </r>
  <r>
    <x v="366"/>
    <x v="378"/>
    <s v="Enterprise Architect"/>
    <x v="2"/>
    <x v="2"/>
    <x v="0"/>
    <x v="1"/>
    <x v="25"/>
    <x v="2"/>
    <x v="369"/>
    <x v="19"/>
    <x v="379"/>
    <n v="0"/>
    <x v="0"/>
    <s v="Austin"/>
    <s v=""/>
    <x v="0"/>
    <x v="31"/>
    <s v="Years"/>
    <s v="14 Years"/>
    <n v="0"/>
    <n v="97339"/>
  </r>
  <r>
    <x v="367"/>
    <x v="379"/>
    <s v="Director"/>
    <x v="3"/>
    <x v="2"/>
    <x v="1"/>
    <x v="0"/>
    <x v="6"/>
    <x v="1"/>
    <x v="370"/>
    <x v="19"/>
    <x v="380"/>
    <n v="0.19"/>
    <x v="0"/>
    <s v="Seattle"/>
    <s v=""/>
    <x v="0"/>
    <x v="31"/>
    <s v="Years"/>
    <s v="14 Years"/>
    <n v="32531.23"/>
    <n v="203748.23"/>
  </r>
  <r>
    <x v="151"/>
    <x v="380"/>
    <s v="Sr. Analyst"/>
    <x v="5"/>
    <x v="3"/>
    <x v="0"/>
    <x v="2"/>
    <x v="11"/>
    <x v="1"/>
    <x v="371"/>
    <x v="19"/>
    <x v="381"/>
    <n v="0"/>
    <x v="0"/>
    <s v="Phoenix"/>
    <s v=""/>
    <x v="0"/>
    <x v="31"/>
    <s v="Years"/>
    <s v="14 Years"/>
    <n v="0"/>
    <n v="94422"/>
  </r>
  <r>
    <x v="368"/>
    <x v="381"/>
    <s v="System Administrator "/>
    <x v="2"/>
    <x v="2"/>
    <x v="1"/>
    <x v="3"/>
    <x v="22"/>
    <x v="2"/>
    <x v="372"/>
    <x v="19"/>
    <x v="382"/>
    <n v="0"/>
    <x v="0"/>
    <s v="Seattle"/>
    <s v=""/>
    <x v="0"/>
    <x v="31"/>
    <s v="Years"/>
    <s v="14 Years"/>
    <n v="0"/>
    <n v="72486"/>
  </r>
  <r>
    <x v="369"/>
    <x v="382"/>
    <s v="Business Partner"/>
    <x v="4"/>
    <x v="0"/>
    <x v="0"/>
    <x v="0"/>
    <x v="30"/>
    <x v="3"/>
    <x v="373"/>
    <x v="19"/>
    <x v="383"/>
    <n v="0"/>
    <x v="0"/>
    <s v="Austin"/>
    <d v="2020-07-12T00:00:00"/>
    <x v="20"/>
    <x v="7"/>
    <s v="Years"/>
    <s v="9 Years"/>
    <n v="0"/>
    <n v="43336"/>
  </r>
  <r>
    <x v="370"/>
    <x v="383"/>
    <s v="IT Systems Architect"/>
    <x v="2"/>
    <x v="2"/>
    <x v="1"/>
    <x v="2"/>
    <x v="21"/>
    <x v="2"/>
    <x v="374"/>
    <x v="19"/>
    <x v="384"/>
    <n v="0"/>
    <x v="0"/>
    <s v="Austin"/>
    <s v=""/>
    <x v="0"/>
    <x v="31"/>
    <s v="Years"/>
    <s v="14 Years"/>
    <n v="0"/>
    <n v="82462"/>
  </r>
  <r>
    <x v="371"/>
    <x v="384"/>
    <s v="Sr. Analyst"/>
    <x v="1"/>
    <x v="1"/>
    <x v="0"/>
    <x v="1"/>
    <x v="19"/>
    <x v="2"/>
    <x v="375"/>
    <x v="19"/>
    <x v="385"/>
    <n v="0"/>
    <x v="0"/>
    <s v="Phoenix"/>
    <s v=""/>
    <x v="0"/>
    <x v="31"/>
    <s v="Years"/>
    <s v="14 Years"/>
    <n v="0"/>
    <n v="81687"/>
  </r>
  <r>
    <x v="372"/>
    <x v="385"/>
    <s v="Sr. Manger"/>
    <x v="6"/>
    <x v="2"/>
    <x v="1"/>
    <x v="0"/>
    <x v="22"/>
    <x v="2"/>
    <x v="376"/>
    <x v="19"/>
    <x v="386"/>
    <n v="0.12"/>
    <x v="1"/>
    <s v="Beijing"/>
    <s v=""/>
    <x v="0"/>
    <x v="31"/>
    <s v="Years"/>
    <s v="14 Years"/>
    <n v="18004.079999999998"/>
    <n v="168038.08"/>
  </r>
  <r>
    <x v="373"/>
    <x v="386"/>
    <s v="Analyst"/>
    <x v="6"/>
    <x v="0"/>
    <x v="0"/>
    <x v="0"/>
    <x v="18"/>
    <x v="2"/>
    <x v="377"/>
    <x v="19"/>
    <x v="387"/>
    <n v="0"/>
    <x v="0"/>
    <s v="Seattle"/>
    <s v=""/>
    <x v="0"/>
    <x v="31"/>
    <s v="Years"/>
    <s v="14 Years"/>
    <n v="0"/>
    <n v="55894"/>
  </r>
  <r>
    <x v="374"/>
    <x v="387"/>
    <s v="Sr. Manger"/>
    <x v="6"/>
    <x v="3"/>
    <x v="1"/>
    <x v="0"/>
    <x v="28"/>
    <x v="3"/>
    <x v="377"/>
    <x v="19"/>
    <x v="388"/>
    <n v="0.14000000000000001"/>
    <x v="1"/>
    <s v="Shanghai"/>
    <d v="2016-03-16T00:00:00"/>
    <x v="4"/>
    <x v="24"/>
    <s v="Years"/>
    <s v="4 Years"/>
    <n v="18365.620000000003"/>
    <n v="149548.62"/>
  </r>
  <r>
    <x v="375"/>
    <x v="388"/>
    <s v="Quality Engineer"/>
    <x v="0"/>
    <x v="0"/>
    <x v="0"/>
    <x v="0"/>
    <x v="8"/>
    <x v="0"/>
    <x v="378"/>
    <x v="19"/>
    <x v="389"/>
    <n v="0"/>
    <x v="1"/>
    <s v="Shanghai"/>
    <s v=""/>
    <x v="0"/>
    <x v="31"/>
    <s v="Years"/>
    <s v="14 Years"/>
    <n v="0"/>
    <n v="89419"/>
  </r>
  <r>
    <x v="376"/>
    <x v="389"/>
    <s v="Analyst II"/>
    <x v="3"/>
    <x v="2"/>
    <x v="0"/>
    <x v="2"/>
    <x v="30"/>
    <x v="3"/>
    <x v="379"/>
    <x v="19"/>
    <x v="390"/>
    <n v="0"/>
    <x v="0"/>
    <s v="Columbus"/>
    <s v=""/>
    <x v="0"/>
    <x v="31"/>
    <s v="Years"/>
    <s v="14 Years"/>
    <n v="0"/>
    <n v="66889"/>
  </r>
  <r>
    <x v="377"/>
    <x v="390"/>
    <s v="Vice President"/>
    <x v="5"/>
    <x v="0"/>
    <x v="0"/>
    <x v="0"/>
    <x v="12"/>
    <x v="0"/>
    <x v="380"/>
    <x v="19"/>
    <x v="391"/>
    <n v="0.4"/>
    <x v="0"/>
    <s v="Chicago"/>
    <s v=""/>
    <x v="0"/>
    <x v="31"/>
    <s v="Years"/>
    <s v="14 Years"/>
    <n v="76885.2"/>
    <n v="269098.2"/>
  </r>
  <r>
    <x v="378"/>
    <x v="391"/>
    <s v="HRIS Analyst"/>
    <x v="4"/>
    <x v="2"/>
    <x v="1"/>
    <x v="1"/>
    <x v="14"/>
    <x v="1"/>
    <x v="381"/>
    <x v="19"/>
    <x v="392"/>
    <n v="0"/>
    <x v="0"/>
    <s v="Phoenix"/>
    <s v=""/>
    <x v="0"/>
    <x v="31"/>
    <s v="Years"/>
    <s v="14 Years"/>
    <n v="0"/>
    <n v="64937"/>
  </r>
  <r>
    <x v="379"/>
    <x v="392"/>
    <s v="Sr. Manger"/>
    <x v="4"/>
    <x v="3"/>
    <x v="1"/>
    <x v="2"/>
    <x v="19"/>
    <x v="2"/>
    <x v="382"/>
    <x v="19"/>
    <x v="393"/>
    <n v="0.14000000000000001"/>
    <x v="0"/>
    <s v="Seattle"/>
    <s v=""/>
    <x v="0"/>
    <x v="31"/>
    <s v="Years"/>
    <s v="14 Years"/>
    <n v="21329.420000000002"/>
    <n v="173682.42"/>
  </r>
  <r>
    <x v="7"/>
    <x v="393"/>
    <s v="Manager"/>
    <x v="1"/>
    <x v="1"/>
    <x v="0"/>
    <x v="3"/>
    <x v="22"/>
    <x v="2"/>
    <x v="383"/>
    <x v="19"/>
    <x v="394"/>
    <n v="0.06"/>
    <x v="0"/>
    <s v="Chicago"/>
    <s v=""/>
    <x v="0"/>
    <x v="31"/>
    <s v="Years"/>
    <s v="14 Years"/>
    <n v="6146.4"/>
    <n v="108586.4"/>
  </r>
  <r>
    <x v="380"/>
    <x v="394"/>
    <s v="Analyst"/>
    <x v="3"/>
    <x v="0"/>
    <x v="1"/>
    <x v="3"/>
    <x v="20"/>
    <x v="1"/>
    <x v="384"/>
    <x v="19"/>
    <x v="395"/>
    <n v="0"/>
    <x v="0"/>
    <s v="Seattle"/>
    <d v="2015-06-09T00:00:00"/>
    <x v="9"/>
    <x v="22"/>
    <s v="Years"/>
    <s v="3 Years"/>
    <n v="0"/>
    <n v="56686"/>
  </r>
  <r>
    <x v="381"/>
    <x v="395"/>
    <s v="Vice President"/>
    <x v="2"/>
    <x v="2"/>
    <x v="0"/>
    <x v="0"/>
    <x v="28"/>
    <x v="3"/>
    <x v="385"/>
    <x v="19"/>
    <x v="396"/>
    <n v="0.31"/>
    <x v="0"/>
    <s v="Columbus"/>
    <s v=""/>
    <x v="0"/>
    <x v="31"/>
    <s v="Years"/>
    <s v="14 Years"/>
    <n v="68693.52"/>
    <n v="290285.52"/>
  </r>
  <r>
    <x v="382"/>
    <x v="396"/>
    <s v="Vice President"/>
    <x v="6"/>
    <x v="3"/>
    <x v="1"/>
    <x v="0"/>
    <x v="5"/>
    <x v="0"/>
    <x v="386"/>
    <x v="19"/>
    <x v="397"/>
    <n v="0.3"/>
    <x v="1"/>
    <s v="Beijing"/>
    <s v=""/>
    <x v="0"/>
    <x v="31"/>
    <s v="Years"/>
    <s v="14 Years"/>
    <n v="74106.599999999991"/>
    <n v="321128.59999999998"/>
  </r>
  <r>
    <x v="383"/>
    <x v="397"/>
    <s v="Cloud Infrastructure Architect"/>
    <x v="2"/>
    <x v="1"/>
    <x v="1"/>
    <x v="0"/>
    <x v="3"/>
    <x v="0"/>
    <x v="387"/>
    <x v="19"/>
    <x v="398"/>
    <n v="0"/>
    <x v="1"/>
    <s v="Chongqing"/>
    <s v=""/>
    <x v="0"/>
    <x v="31"/>
    <s v="Years"/>
    <s v="14 Years"/>
    <n v="0"/>
    <n v="86173"/>
  </r>
  <r>
    <x v="384"/>
    <x v="398"/>
    <s v="Vice President"/>
    <x v="3"/>
    <x v="2"/>
    <x v="1"/>
    <x v="2"/>
    <x v="28"/>
    <x v="3"/>
    <x v="388"/>
    <x v="19"/>
    <x v="399"/>
    <n v="0.36"/>
    <x v="2"/>
    <s v="Manaus"/>
    <s v=""/>
    <x v="0"/>
    <x v="31"/>
    <s v="Years"/>
    <s v="14 Years"/>
    <n v="79010.64"/>
    <n v="298484.64"/>
  </r>
  <r>
    <x v="385"/>
    <x v="399"/>
    <s v="Sr. Analyst"/>
    <x v="5"/>
    <x v="0"/>
    <x v="0"/>
    <x v="0"/>
    <x v="31"/>
    <x v="3"/>
    <x v="389"/>
    <x v="19"/>
    <x v="400"/>
    <n v="0"/>
    <x v="1"/>
    <s v="Beijing"/>
    <s v=""/>
    <x v="0"/>
    <x v="31"/>
    <s v="Years"/>
    <s v="14 Years"/>
    <n v="0"/>
    <n v="97231"/>
  </r>
  <r>
    <x v="386"/>
    <x v="400"/>
    <s v="Vice President"/>
    <x v="1"/>
    <x v="0"/>
    <x v="0"/>
    <x v="2"/>
    <x v="26"/>
    <x v="3"/>
    <x v="390"/>
    <x v="19"/>
    <x v="401"/>
    <n v="0.3"/>
    <x v="2"/>
    <s v="Rio de Janerio"/>
    <s v=""/>
    <x v="0"/>
    <x v="31"/>
    <s v="Years"/>
    <s v="14 Years"/>
    <n v="74851.8"/>
    <n v="324357.8"/>
  </r>
  <r>
    <x v="387"/>
    <x v="401"/>
    <s v="Manager"/>
    <x v="3"/>
    <x v="2"/>
    <x v="1"/>
    <x v="1"/>
    <x v="20"/>
    <x v="1"/>
    <x v="391"/>
    <x v="19"/>
    <x v="402"/>
    <n v="0.1"/>
    <x v="0"/>
    <s v="Columbus"/>
    <s v=""/>
    <x v="0"/>
    <x v="32"/>
    <s v="Years"/>
    <s v="13 Years"/>
    <n v="10490.300000000001"/>
    <n v="115393.3"/>
  </r>
  <r>
    <x v="388"/>
    <x v="402"/>
    <s v="Manager"/>
    <x v="4"/>
    <x v="1"/>
    <x v="0"/>
    <x v="2"/>
    <x v="18"/>
    <x v="2"/>
    <x v="392"/>
    <x v="19"/>
    <x v="403"/>
    <n v="0.06"/>
    <x v="2"/>
    <s v="Rio de Janerio"/>
    <s v=""/>
    <x v="0"/>
    <x v="32"/>
    <s v="Years"/>
    <s v="13 Years"/>
    <n v="6130.0199999999995"/>
    <n v="108297.02"/>
  </r>
  <r>
    <x v="133"/>
    <x v="403"/>
    <s v="Test Engineer"/>
    <x v="0"/>
    <x v="0"/>
    <x v="0"/>
    <x v="1"/>
    <x v="11"/>
    <x v="1"/>
    <x v="393"/>
    <x v="19"/>
    <x v="404"/>
    <n v="0"/>
    <x v="0"/>
    <s v="Seattle"/>
    <s v=""/>
    <x v="0"/>
    <x v="32"/>
    <s v="Years"/>
    <s v="13 Years"/>
    <n v="0"/>
    <n v="63959"/>
  </r>
  <r>
    <x v="389"/>
    <x v="404"/>
    <s v="Vice President"/>
    <x v="0"/>
    <x v="2"/>
    <x v="0"/>
    <x v="0"/>
    <x v="30"/>
    <x v="3"/>
    <x v="394"/>
    <x v="19"/>
    <x v="405"/>
    <n v="0.39"/>
    <x v="0"/>
    <s v="Seattle"/>
    <s v=""/>
    <x v="0"/>
    <x v="32"/>
    <s v="Years"/>
    <s v="13 Years"/>
    <n v="95737.98000000001"/>
    <n v="341219.98"/>
  </r>
  <r>
    <x v="390"/>
    <x v="405"/>
    <s v="Engineering Manager"/>
    <x v="0"/>
    <x v="3"/>
    <x v="0"/>
    <x v="0"/>
    <x v="18"/>
    <x v="2"/>
    <x v="395"/>
    <x v="19"/>
    <x v="406"/>
    <n v="0.14000000000000001"/>
    <x v="1"/>
    <s v="Chengdu"/>
    <s v=""/>
    <x v="0"/>
    <x v="32"/>
    <s v="Years"/>
    <s v="13 Years"/>
    <n v="15995.000000000002"/>
    <n v="130245"/>
  </r>
  <r>
    <x v="391"/>
    <x v="406"/>
    <s v="Manager"/>
    <x v="1"/>
    <x v="3"/>
    <x v="1"/>
    <x v="0"/>
    <x v="19"/>
    <x v="2"/>
    <x v="395"/>
    <x v="19"/>
    <x v="407"/>
    <n v="7.0000000000000007E-2"/>
    <x v="1"/>
    <s v="Shanghai"/>
    <s v=""/>
    <x v="0"/>
    <x v="32"/>
    <s v="Years"/>
    <s v="13 Years"/>
    <n v="8654.8000000000011"/>
    <n v="132294.79999999999"/>
  </r>
  <r>
    <x v="392"/>
    <x v="407"/>
    <s v="Sr. Manger"/>
    <x v="1"/>
    <x v="3"/>
    <x v="0"/>
    <x v="2"/>
    <x v="5"/>
    <x v="0"/>
    <x v="395"/>
    <x v="19"/>
    <x v="408"/>
    <n v="0.12"/>
    <x v="0"/>
    <s v="Austin"/>
    <s v=""/>
    <x v="0"/>
    <x v="32"/>
    <s v="Years"/>
    <s v="13 Years"/>
    <n v="14717.279999999999"/>
    <n v="137361.28"/>
  </r>
  <r>
    <x v="393"/>
    <x v="408"/>
    <s v="Vice President"/>
    <x v="2"/>
    <x v="0"/>
    <x v="1"/>
    <x v="1"/>
    <x v="3"/>
    <x v="0"/>
    <x v="396"/>
    <x v="19"/>
    <x v="409"/>
    <n v="0.32"/>
    <x v="0"/>
    <s v="Miami"/>
    <s v=""/>
    <x v="0"/>
    <x v="32"/>
    <s v="Years"/>
    <s v="13 Years"/>
    <n v="63511.360000000001"/>
    <n v="261984.36"/>
  </r>
  <r>
    <x v="394"/>
    <x v="409"/>
    <s v="IT Systems Architect"/>
    <x v="2"/>
    <x v="2"/>
    <x v="1"/>
    <x v="1"/>
    <x v="8"/>
    <x v="0"/>
    <x v="397"/>
    <x v="19"/>
    <x v="410"/>
    <n v="0"/>
    <x v="0"/>
    <s v="Chicago"/>
    <s v=""/>
    <x v="0"/>
    <x v="32"/>
    <s v="Years"/>
    <s v="13 Years"/>
    <n v="0"/>
    <n v="81218"/>
  </r>
  <r>
    <x v="395"/>
    <x v="410"/>
    <s v="Sr. Account Representative"/>
    <x v="1"/>
    <x v="1"/>
    <x v="0"/>
    <x v="0"/>
    <x v="27"/>
    <x v="3"/>
    <x v="398"/>
    <x v="19"/>
    <x v="411"/>
    <n v="0"/>
    <x v="0"/>
    <s v="Chicago"/>
    <s v=""/>
    <x v="0"/>
    <x v="32"/>
    <s v="Years"/>
    <s v="13 Years"/>
    <n v="0"/>
    <n v="74010"/>
  </r>
  <r>
    <x v="396"/>
    <x v="411"/>
    <s v="Vice President"/>
    <x v="6"/>
    <x v="1"/>
    <x v="1"/>
    <x v="0"/>
    <x v="28"/>
    <x v="3"/>
    <x v="399"/>
    <x v="19"/>
    <x v="412"/>
    <n v="0.33"/>
    <x v="1"/>
    <s v="Shanghai"/>
    <s v=""/>
    <x v="0"/>
    <x v="32"/>
    <s v="Years"/>
    <s v="13 Years"/>
    <n v="74434.14"/>
    <n v="299992.14"/>
  </r>
  <r>
    <x v="397"/>
    <x v="412"/>
    <s v="Analyst"/>
    <x v="5"/>
    <x v="3"/>
    <x v="0"/>
    <x v="1"/>
    <x v="13"/>
    <x v="2"/>
    <x v="400"/>
    <x v="19"/>
    <x v="413"/>
    <n v="0"/>
    <x v="0"/>
    <s v="Seattle"/>
    <s v=""/>
    <x v="0"/>
    <x v="32"/>
    <s v="Years"/>
    <s v="13 Years"/>
    <n v="0"/>
    <n v="56878"/>
  </r>
  <r>
    <x v="398"/>
    <x v="413"/>
    <s v="Analyst"/>
    <x v="5"/>
    <x v="1"/>
    <x v="1"/>
    <x v="0"/>
    <x v="8"/>
    <x v="0"/>
    <x v="401"/>
    <x v="19"/>
    <x v="414"/>
    <n v="0"/>
    <x v="1"/>
    <s v="Chongqing"/>
    <s v=""/>
    <x v="0"/>
    <x v="32"/>
    <s v="Years"/>
    <s v="13 Years"/>
    <n v="0"/>
    <n v="54733"/>
  </r>
  <r>
    <x v="399"/>
    <x v="414"/>
    <s v="Sr. Manger"/>
    <x v="2"/>
    <x v="2"/>
    <x v="0"/>
    <x v="2"/>
    <x v="4"/>
    <x v="0"/>
    <x v="402"/>
    <x v="20"/>
    <x v="415"/>
    <n v="0.1"/>
    <x v="2"/>
    <s v="Manaus"/>
    <s v=""/>
    <x v="0"/>
    <x v="32"/>
    <s v="Years"/>
    <s v="13 Years"/>
    <n v="14614"/>
    <n v="160754"/>
  </r>
  <r>
    <x v="400"/>
    <x v="415"/>
    <s v="Quality Engineer"/>
    <x v="0"/>
    <x v="0"/>
    <x v="0"/>
    <x v="2"/>
    <x v="23"/>
    <x v="2"/>
    <x v="403"/>
    <x v="20"/>
    <x v="416"/>
    <n v="0"/>
    <x v="0"/>
    <s v="Miami"/>
    <s v=""/>
    <x v="0"/>
    <x v="32"/>
    <s v="Years"/>
    <s v="13 Years"/>
    <n v="0"/>
    <n v="94658"/>
  </r>
  <r>
    <x v="401"/>
    <x v="416"/>
    <s v="Sr. Analyst"/>
    <x v="6"/>
    <x v="3"/>
    <x v="1"/>
    <x v="0"/>
    <x v="32"/>
    <x v="3"/>
    <x v="404"/>
    <x v="20"/>
    <x v="417"/>
    <n v="0"/>
    <x v="1"/>
    <s v="Chengdu"/>
    <s v=""/>
    <x v="0"/>
    <x v="32"/>
    <s v="Years"/>
    <s v="13 Years"/>
    <n v="0"/>
    <n v="95960"/>
  </r>
  <r>
    <x v="402"/>
    <x v="417"/>
    <s v="Network Administrator"/>
    <x v="2"/>
    <x v="1"/>
    <x v="1"/>
    <x v="1"/>
    <x v="25"/>
    <x v="2"/>
    <x v="405"/>
    <x v="20"/>
    <x v="418"/>
    <n v="0"/>
    <x v="0"/>
    <s v="Columbus"/>
    <s v=""/>
    <x v="0"/>
    <x v="32"/>
    <s v="Years"/>
    <s v="13 Years"/>
    <n v="0"/>
    <n v="61523"/>
  </r>
  <r>
    <x v="403"/>
    <x v="418"/>
    <s v="Manager"/>
    <x v="5"/>
    <x v="3"/>
    <x v="0"/>
    <x v="0"/>
    <x v="31"/>
    <x v="3"/>
    <x v="406"/>
    <x v="20"/>
    <x v="419"/>
    <n v="7.0000000000000007E-2"/>
    <x v="1"/>
    <s v="Shanghai"/>
    <s v=""/>
    <x v="0"/>
    <x v="32"/>
    <s v="Years"/>
    <s v="13 Years"/>
    <n v="8309.5600000000013"/>
    <n v="127017.56"/>
  </r>
  <r>
    <x v="404"/>
    <x v="419"/>
    <s v="System Administrator "/>
    <x v="2"/>
    <x v="0"/>
    <x v="1"/>
    <x v="0"/>
    <x v="10"/>
    <x v="0"/>
    <x v="407"/>
    <x v="20"/>
    <x v="420"/>
    <n v="0"/>
    <x v="0"/>
    <s v="Columbus"/>
    <s v=""/>
    <x v="0"/>
    <x v="32"/>
    <s v="Years"/>
    <s v="13 Years"/>
    <n v="0"/>
    <n v="64170"/>
  </r>
  <r>
    <x v="405"/>
    <x v="420"/>
    <s v="Field Engineer"/>
    <x v="0"/>
    <x v="1"/>
    <x v="1"/>
    <x v="0"/>
    <x v="19"/>
    <x v="2"/>
    <x v="408"/>
    <x v="20"/>
    <x v="421"/>
    <n v="0"/>
    <x v="1"/>
    <s v="Beijing"/>
    <s v=""/>
    <x v="0"/>
    <x v="32"/>
    <s v="Years"/>
    <s v="13 Years"/>
    <n v="0"/>
    <n v="89659"/>
  </r>
  <r>
    <x v="406"/>
    <x v="421"/>
    <s v="Manager"/>
    <x v="3"/>
    <x v="2"/>
    <x v="1"/>
    <x v="0"/>
    <x v="15"/>
    <x v="0"/>
    <x v="409"/>
    <x v="20"/>
    <x v="422"/>
    <n v="0.1"/>
    <x v="1"/>
    <s v="Shanghai"/>
    <s v=""/>
    <x v="0"/>
    <x v="32"/>
    <s v="Years"/>
    <s v="13 Years"/>
    <n v="10813.400000000001"/>
    <n v="118947.4"/>
  </r>
  <r>
    <x v="407"/>
    <x v="422"/>
    <s v="Manager"/>
    <x v="4"/>
    <x v="3"/>
    <x v="0"/>
    <x v="0"/>
    <x v="15"/>
    <x v="0"/>
    <x v="410"/>
    <x v="20"/>
    <x v="423"/>
    <n v="0.08"/>
    <x v="0"/>
    <s v="Phoenix"/>
    <s v=""/>
    <x v="0"/>
    <x v="32"/>
    <s v="Years"/>
    <s v="13 Years"/>
    <n v="9378.08"/>
    <n v="126604.08"/>
  </r>
  <r>
    <x v="408"/>
    <x v="423"/>
    <s v="Analyst"/>
    <x v="6"/>
    <x v="1"/>
    <x v="1"/>
    <x v="1"/>
    <x v="2"/>
    <x v="1"/>
    <x v="411"/>
    <x v="20"/>
    <x v="424"/>
    <n v="0"/>
    <x v="0"/>
    <s v="Chicago"/>
    <s v=""/>
    <x v="0"/>
    <x v="32"/>
    <s v="Years"/>
    <s v="13 Years"/>
    <n v="0"/>
    <n v="46081"/>
  </r>
  <r>
    <x v="409"/>
    <x v="424"/>
    <s v="Sr. Analyst"/>
    <x v="3"/>
    <x v="2"/>
    <x v="0"/>
    <x v="0"/>
    <x v="10"/>
    <x v="0"/>
    <x v="412"/>
    <x v="20"/>
    <x v="425"/>
    <n v="0"/>
    <x v="1"/>
    <s v="Chengdu"/>
    <s v=""/>
    <x v="0"/>
    <x v="32"/>
    <s v="Years"/>
    <s v="13 Years"/>
    <n v="0"/>
    <n v="82300"/>
  </r>
  <r>
    <x v="410"/>
    <x v="425"/>
    <s v="Manager"/>
    <x v="1"/>
    <x v="1"/>
    <x v="0"/>
    <x v="2"/>
    <x v="15"/>
    <x v="0"/>
    <x v="413"/>
    <x v="20"/>
    <x v="426"/>
    <n v="0.09"/>
    <x v="2"/>
    <s v="Sao Paulo"/>
    <s v=""/>
    <x v="0"/>
    <x v="32"/>
    <s v="Years"/>
    <s v="13 Years"/>
    <n v="10194.209999999999"/>
    <n v="123463.20999999999"/>
  </r>
  <r>
    <x v="411"/>
    <x v="426"/>
    <s v="Field Engineer"/>
    <x v="0"/>
    <x v="2"/>
    <x v="1"/>
    <x v="0"/>
    <x v="22"/>
    <x v="2"/>
    <x v="414"/>
    <x v="20"/>
    <x v="427"/>
    <n v="0"/>
    <x v="0"/>
    <s v="Phoenix"/>
    <s v=""/>
    <x v="0"/>
    <x v="32"/>
    <s v="Years"/>
    <s v="13 Years"/>
    <n v="0"/>
    <n v="72903"/>
  </r>
  <r>
    <x v="412"/>
    <x v="427"/>
    <s v="Quality Engineer"/>
    <x v="0"/>
    <x v="3"/>
    <x v="0"/>
    <x v="2"/>
    <x v="5"/>
    <x v="0"/>
    <x v="415"/>
    <x v="20"/>
    <x v="428"/>
    <n v="0"/>
    <x v="2"/>
    <s v="Sao Paulo"/>
    <s v=""/>
    <x v="0"/>
    <x v="32"/>
    <s v="Years"/>
    <s v="13 Years"/>
    <n v="0"/>
    <n v="96441"/>
  </r>
  <r>
    <x v="413"/>
    <x v="428"/>
    <s v="Development Engineer"/>
    <x v="0"/>
    <x v="3"/>
    <x v="1"/>
    <x v="0"/>
    <x v="16"/>
    <x v="2"/>
    <x v="416"/>
    <x v="20"/>
    <x v="429"/>
    <n v="0"/>
    <x v="1"/>
    <s v="Shanghai"/>
    <d v="2018-05-09T00:00:00"/>
    <x v="19"/>
    <x v="13"/>
    <s v="Years"/>
    <s v="6 Years"/>
    <n v="0"/>
    <n v="65340"/>
  </r>
  <r>
    <x v="414"/>
    <x v="429"/>
    <s v="Vice President"/>
    <x v="2"/>
    <x v="1"/>
    <x v="0"/>
    <x v="0"/>
    <x v="2"/>
    <x v="1"/>
    <x v="417"/>
    <x v="20"/>
    <x v="430"/>
    <n v="0.34"/>
    <x v="1"/>
    <s v="Beijing"/>
    <s v=""/>
    <x v="0"/>
    <x v="32"/>
    <s v="Years"/>
    <s v="13 Years"/>
    <n v="78587.94"/>
    <n v="309728.94"/>
  </r>
  <r>
    <x v="415"/>
    <x v="430"/>
    <s v="Sr. Analyst"/>
    <x v="1"/>
    <x v="2"/>
    <x v="1"/>
    <x v="2"/>
    <x v="32"/>
    <x v="3"/>
    <x v="418"/>
    <x v="20"/>
    <x v="431"/>
    <n v="0"/>
    <x v="2"/>
    <s v="Rio de Janerio"/>
    <s v=""/>
    <x v="0"/>
    <x v="32"/>
    <s v="Years"/>
    <s v="13 Years"/>
    <n v="0"/>
    <n v="88343"/>
  </r>
  <r>
    <x v="416"/>
    <x v="431"/>
    <s v="Director"/>
    <x v="4"/>
    <x v="0"/>
    <x v="0"/>
    <x v="0"/>
    <x v="28"/>
    <x v="3"/>
    <x v="419"/>
    <x v="20"/>
    <x v="432"/>
    <n v="0.19"/>
    <x v="1"/>
    <s v="Beijing"/>
    <s v=""/>
    <x v="0"/>
    <x v="32"/>
    <s v="Years"/>
    <s v="13 Years"/>
    <n v="30453.200000000001"/>
    <n v="190733.2"/>
  </r>
  <r>
    <x v="417"/>
    <x v="432"/>
    <s v="Analyst II"/>
    <x v="1"/>
    <x v="1"/>
    <x v="1"/>
    <x v="2"/>
    <x v="31"/>
    <x v="3"/>
    <x v="420"/>
    <x v="20"/>
    <x v="433"/>
    <n v="0"/>
    <x v="2"/>
    <s v="Manaus"/>
    <s v=""/>
    <x v="0"/>
    <x v="32"/>
    <s v="Years"/>
    <s v="13 Years"/>
    <n v="0"/>
    <n v="72126"/>
  </r>
  <r>
    <x v="418"/>
    <x v="433"/>
    <s v="Vice President"/>
    <x v="0"/>
    <x v="3"/>
    <x v="0"/>
    <x v="0"/>
    <x v="17"/>
    <x v="2"/>
    <x v="421"/>
    <x v="20"/>
    <x v="434"/>
    <n v="0.39"/>
    <x v="1"/>
    <s v="Beijing"/>
    <s v=""/>
    <x v="0"/>
    <x v="32"/>
    <s v="Years"/>
    <s v="13 Years"/>
    <n v="86946.99"/>
    <n v="309887.99"/>
  </r>
  <r>
    <x v="419"/>
    <x v="434"/>
    <s v="Manager"/>
    <x v="4"/>
    <x v="0"/>
    <x v="1"/>
    <x v="1"/>
    <x v="32"/>
    <x v="3"/>
    <x v="421"/>
    <x v="20"/>
    <x v="435"/>
    <n v="0.08"/>
    <x v="0"/>
    <s v="Austin"/>
    <s v=""/>
    <x v="0"/>
    <x v="32"/>
    <s v="Years"/>
    <s v="13 Years"/>
    <n v="9460.24"/>
    <n v="127713.24"/>
  </r>
  <r>
    <x v="372"/>
    <x v="435"/>
    <s v="Sr. Analyst"/>
    <x v="3"/>
    <x v="0"/>
    <x v="1"/>
    <x v="1"/>
    <x v="31"/>
    <x v="3"/>
    <x v="422"/>
    <x v="20"/>
    <x v="436"/>
    <n v="0"/>
    <x v="0"/>
    <s v="Chicago"/>
    <d v="2013-06-05T00:00:00"/>
    <x v="3"/>
    <x v="9"/>
    <s v="Year"/>
    <s v="0 Year"/>
    <n v="0"/>
    <n v="83066"/>
  </r>
  <r>
    <x v="420"/>
    <x v="436"/>
    <s v="Manager"/>
    <x v="4"/>
    <x v="1"/>
    <x v="0"/>
    <x v="1"/>
    <x v="19"/>
    <x v="2"/>
    <x v="423"/>
    <x v="20"/>
    <x v="437"/>
    <n v="7.0000000000000007E-2"/>
    <x v="0"/>
    <s v="Columbus"/>
    <s v=""/>
    <x v="0"/>
    <x v="32"/>
    <s v="Years"/>
    <s v="13 Years"/>
    <n v="7691.81"/>
    <n v="117574.81"/>
  </r>
  <r>
    <x v="421"/>
    <x v="385"/>
    <s v="Vice President"/>
    <x v="4"/>
    <x v="2"/>
    <x v="1"/>
    <x v="0"/>
    <x v="9"/>
    <x v="0"/>
    <x v="424"/>
    <x v="20"/>
    <x v="438"/>
    <n v="0.32"/>
    <x v="1"/>
    <s v="Chengdu"/>
    <s v=""/>
    <x v="0"/>
    <x v="32"/>
    <s v="Years"/>
    <s v="13 Years"/>
    <n v="59855.360000000001"/>
    <n v="246903.36"/>
  </r>
  <r>
    <x v="422"/>
    <x v="437"/>
    <s v="Manager"/>
    <x v="1"/>
    <x v="0"/>
    <x v="0"/>
    <x v="2"/>
    <x v="29"/>
    <x v="3"/>
    <x v="425"/>
    <x v="20"/>
    <x v="439"/>
    <n v="7.0000000000000007E-2"/>
    <x v="0"/>
    <s v="Seattle"/>
    <s v=""/>
    <x v="0"/>
    <x v="32"/>
    <s v="Years"/>
    <s v="13 Years"/>
    <n v="7412.3700000000008"/>
    <n v="113303.37"/>
  </r>
  <r>
    <x v="423"/>
    <x v="438"/>
    <s v="Analyst II"/>
    <x v="6"/>
    <x v="0"/>
    <x v="1"/>
    <x v="2"/>
    <x v="19"/>
    <x v="2"/>
    <x v="426"/>
    <x v="20"/>
    <x v="440"/>
    <n v="0"/>
    <x v="2"/>
    <s v="Sao Paulo"/>
    <s v=""/>
    <x v="0"/>
    <x v="32"/>
    <s v="Years"/>
    <s v="13 Years"/>
    <n v="0"/>
    <n v="58586"/>
  </r>
  <r>
    <x v="424"/>
    <x v="439"/>
    <s v="Vice President"/>
    <x v="5"/>
    <x v="3"/>
    <x v="1"/>
    <x v="1"/>
    <x v="23"/>
    <x v="2"/>
    <x v="427"/>
    <x v="20"/>
    <x v="441"/>
    <n v="0.37"/>
    <x v="0"/>
    <s v="Austin"/>
    <s v=""/>
    <x v="0"/>
    <x v="32"/>
    <s v="Years"/>
    <s v="13 Years"/>
    <n v="90783.2"/>
    <n v="336143.2"/>
  </r>
  <r>
    <x v="425"/>
    <x v="440"/>
    <s v="Manager"/>
    <x v="1"/>
    <x v="0"/>
    <x v="0"/>
    <x v="0"/>
    <x v="13"/>
    <x v="2"/>
    <x v="428"/>
    <x v="20"/>
    <x v="442"/>
    <n v="7.0000000000000007E-2"/>
    <x v="1"/>
    <s v="Beijing"/>
    <d v="2020-02-04T00:00:00"/>
    <x v="20"/>
    <x v="30"/>
    <s v="Years"/>
    <s v="7 Years"/>
    <n v="7689.5000000000009"/>
    <n v="117539.5"/>
  </r>
  <r>
    <x v="426"/>
    <x v="441"/>
    <s v="Manager"/>
    <x v="5"/>
    <x v="1"/>
    <x v="1"/>
    <x v="0"/>
    <x v="15"/>
    <x v="0"/>
    <x v="429"/>
    <x v="20"/>
    <x v="443"/>
    <n v="0.08"/>
    <x v="0"/>
    <s v="Austin"/>
    <s v=""/>
    <x v="0"/>
    <x v="26"/>
    <s v="Years"/>
    <s v="12 Years"/>
    <n v="8162.64"/>
    <n v="110195.64"/>
  </r>
  <r>
    <x v="79"/>
    <x v="442"/>
    <s v="Quality Engineer"/>
    <x v="0"/>
    <x v="0"/>
    <x v="0"/>
    <x v="1"/>
    <x v="9"/>
    <x v="0"/>
    <x v="430"/>
    <x v="20"/>
    <x v="444"/>
    <n v="0"/>
    <x v="0"/>
    <s v="Phoenix"/>
    <s v=""/>
    <x v="0"/>
    <x v="26"/>
    <s v="Years"/>
    <s v="12 Years"/>
    <n v="0"/>
    <n v="71476"/>
  </r>
  <r>
    <x v="427"/>
    <x v="443"/>
    <s v="Manager"/>
    <x v="1"/>
    <x v="3"/>
    <x v="1"/>
    <x v="0"/>
    <x v="8"/>
    <x v="0"/>
    <x v="431"/>
    <x v="20"/>
    <x v="445"/>
    <n v="0.06"/>
    <x v="0"/>
    <s v="Columbus"/>
    <s v=""/>
    <x v="0"/>
    <x v="26"/>
    <s v="Years"/>
    <s v="12 Years"/>
    <n v="6521.16"/>
    <n v="115207.16"/>
  </r>
  <r>
    <x v="428"/>
    <x v="444"/>
    <s v="Director"/>
    <x v="0"/>
    <x v="2"/>
    <x v="0"/>
    <x v="0"/>
    <x v="3"/>
    <x v="0"/>
    <x v="432"/>
    <x v="20"/>
    <x v="446"/>
    <n v="0.28999999999999998"/>
    <x v="0"/>
    <s v="Seattle"/>
    <s v=""/>
    <x v="0"/>
    <x v="26"/>
    <s v="Years"/>
    <s v="12 Years"/>
    <n v="48867.899999999994"/>
    <n v="217377.9"/>
  </r>
  <r>
    <x v="429"/>
    <x v="445"/>
    <s v="Director"/>
    <x v="2"/>
    <x v="3"/>
    <x v="1"/>
    <x v="0"/>
    <x v="17"/>
    <x v="2"/>
    <x v="433"/>
    <x v="20"/>
    <x v="447"/>
    <n v="0.3"/>
    <x v="0"/>
    <s v="Seattle"/>
    <s v=""/>
    <x v="0"/>
    <x v="26"/>
    <s v="Years"/>
    <s v="12 Years"/>
    <n v="54946.799999999996"/>
    <n v="238102.8"/>
  </r>
  <r>
    <x v="430"/>
    <x v="446"/>
    <s v="Development Engineer"/>
    <x v="0"/>
    <x v="3"/>
    <x v="0"/>
    <x v="2"/>
    <x v="5"/>
    <x v="0"/>
    <x v="434"/>
    <x v="20"/>
    <x v="448"/>
    <n v="0"/>
    <x v="2"/>
    <s v="Sao Paulo"/>
    <s v=""/>
    <x v="0"/>
    <x v="26"/>
    <s v="Years"/>
    <s v="12 Years"/>
    <n v="0"/>
    <n v="94407"/>
  </r>
  <r>
    <x v="431"/>
    <x v="447"/>
    <s v="Vice President"/>
    <x v="5"/>
    <x v="2"/>
    <x v="1"/>
    <x v="0"/>
    <x v="27"/>
    <x v="3"/>
    <x v="435"/>
    <x v="20"/>
    <x v="449"/>
    <n v="0.32"/>
    <x v="0"/>
    <s v="Austin"/>
    <s v=""/>
    <x v="0"/>
    <x v="26"/>
    <s v="Years"/>
    <s v="12 Years"/>
    <n v="61302.720000000001"/>
    <n v="252873.72"/>
  </r>
  <r>
    <x v="432"/>
    <x v="448"/>
    <s v="Director"/>
    <x v="6"/>
    <x v="1"/>
    <x v="1"/>
    <x v="1"/>
    <x v="6"/>
    <x v="1"/>
    <x v="436"/>
    <x v="20"/>
    <x v="450"/>
    <n v="0.24"/>
    <x v="0"/>
    <s v="Austin"/>
    <s v=""/>
    <x v="0"/>
    <x v="26"/>
    <s v="Years"/>
    <s v="12 Years"/>
    <n v="36780.720000000001"/>
    <n v="190033.72"/>
  </r>
  <r>
    <x v="433"/>
    <x v="449"/>
    <s v="Sr. Manger"/>
    <x v="2"/>
    <x v="3"/>
    <x v="0"/>
    <x v="2"/>
    <x v="32"/>
    <x v="3"/>
    <x v="437"/>
    <x v="20"/>
    <x v="451"/>
    <n v="0.1"/>
    <x v="2"/>
    <s v="Rio de Janerio"/>
    <s v=""/>
    <x v="0"/>
    <x v="26"/>
    <s v="Years"/>
    <s v="12 Years"/>
    <n v="13254.400000000001"/>
    <n v="145798.39999999999"/>
  </r>
  <r>
    <x v="434"/>
    <x v="450"/>
    <s v="Sr. Analyst"/>
    <x v="6"/>
    <x v="1"/>
    <x v="0"/>
    <x v="2"/>
    <x v="18"/>
    <x v="2"/>
    <x v="438"/>
    <x v="21"/>
    <x v="452"/>
    <n v="0"/>
    <x v="2"/>
    <s v="Rio de Janerio"/>
    <s v=""/>
    <x v="0"/>
    <x v="26"/>
    <s v="Years"/>
    <s v="12 Years"/>
    <n v="0"/>
    <n v="86061"/>
  </r>
  <r>
    <x v="420"/>
    <x v="451"/>
    <s v="Sr. Manger"/>
    <x v="5"/>
    <x v="1"/>
    <x v="0"/>
    <x v="1"/>
    <x v="32"/>
    <x v="3"/>
    <x v="439"/>
    <x v="21"/>
    <x v="453"/>
    <n v="0.14000000000000001"/>
    <x v="0"/>
    <s v="Columbus"/>
    <d v="2020-07-17T00:00:00"/>
    <x v="20"/>
    <x v="30"/>
    <s v="Years"/>
    <s v="7 Years"/>
    <n v="20192.34"/>
    <n v="164423.34"/>
  </r>
  <r>
    <x v="435"/>
    <x v="452"/>
    <s v="Controls Engineer"/>
    <x v="0"/>
    <x v="3"/>
    <x v="1"/>
    <x v="0"/>
    <x v="28"/>
    <x v="3"/>
    <x v="440"/>
    <x v="21"/>
    <x v="454"/>
    <n v="0"/>
    <x v="1"/>
    <s v="Beijing"/>
    <s v=""/>
    <x v="0"/>
    <x v="26"/>
    <s v="Years"/>
    <s v="12 Years"/>
    <n v="0"/>
    <n v="124827"/>
  </r>
  <r>
    <x v="436"/>
    <x v="453"/>
    <s v="Sr. Manger"/>
    <x v="6"/>
    <x v="2"/>
    <x v="1"/>
    <x v="2"/>
    <x v="28"/>
    <x v="3"/>
    <x v="441"/>
    <x v="21"/>
    <x v="455"/>
    <n v="0.11"/>
    <x v="2"/>
    <s v="Rio de Janerio"/>
    <s v=""/>
    <x v="0"/>
    <x v="26"/>
    <s v="Years"/>
    <s v="12 Years"/>
    <n v="17322.14"/>
    <n v="174796.14"/>
  </r>
  <r>
    <x v="437"/>
    <x v="454"/>
    <s v="Analyst"/>
    <x v="1"/>
    <x v="1"/>
    <x v="0"/>
    <x v="1"/>
    <x v="17"/>
    <x v="2"/>
    <x v="442"/>
    <x v="21"/>
    <x v="456"/>
    <n v="0"/>
    <x v="0"/>
    <s v="Chicago"/>
    <s v=""/>
    <x v="0"/>
    <x v="26"/>
    <s v="Years"/>
    <s v="12 Years"/>
    <n v="0"/>
    <n v="54635"/>
  </r>
  <r>
    <x v="438"/>
    <x v="455"/>
    <s v="Vice President"/>
    <x v="3"/>
    <x v="0"/>
    <x v="1"/>
    <x v="0"/>
    <x v="23"/>
    <x v="2"/>
    <x v="443"/>
    <x v="21"/>
    <x v="457"/>
    <n v="0.3"/>
    <x v="0"/>
    <s v="Seattle"/>
    <s v=""/>
    <x v="0"/>
    <x v="26"/>
    <s v="Years"/>
    <s v="12 Years"/>
    <n v="74781"/>
    <n v="324051"/>
  </r>
  <r>
    <x v="211"/>
    <x v="456"/>
    <s v="Computer Systems Manager"/>
    <x v="2"/>
    <x v="1"/>
    <x v="0"/>
    <x v="2"/>
    <x v="33"/>
    <x v="3"/>
    <x v="444"/>
    <x v="21"/>
    <x v="458"/>
    <n v="0.05"/>
    <x v="0"/>
    <s v="Austin"/>
    <s v=""/>
    <x v="0"/>
    <x v="26"/>
    <s v="Years"/>
    <s v="12 Years"/>
    <n v="3996.05"/>
    <n v="83917.05"/>
  </r>
  <r>
    <x v="439"/>
    <x v="457"/>
    <s v="Vice President"/>
    <x v="5"/>
    <x v="2"/>
    <x v="0"/>
    <x v="0"/>
    <x v="6"/>
    <x v="1"/>
    <x v="445"/>
    <x v="21"/>
    <x v="459"/>
    <n v="0.4"/>
    <x v="0"/>
    <s v="Columbus"/>
    <s v=""/>
    <x v="0"/>
    <x v="26"/>
    <s v="Years"/>
    <s v="12 Years"/>
    <n v="100930"/>
    <n v="353255"/>
  </r>
  <r>
    <x v="440"/>
    <x v="458"/>
    <s v="Analyst II"/>
    <x v="3"/>
    <x v="3"/>
    <x v="0"/>
    <x v="2"/>
    <x v="28"/>
    <x v="3"/>
    <x v="446"/>
    <x v="21"/>
    <x v="460"/>
    <n v="0"/>
    <x v="0"/>
    <s v="Miami"/>
    <s v=""/>
    <x v="0"/>
    <x v="26"/>
    <s v="Years"/>
    <s v="12 Years"/>
    <n v="0"/>
    <n v="69570"/>
  </r>
  <r>
    <x v="441"/>
    <x v="459"/>
    <s v="Sr. Manger"/>
    <x v="1"/>
    <x v="2"/>
    <x v="1"/>
    <x v="1"/>
    <x v="13"/>
    <x v="2"/>
    <x v="447"/>
    <x v="21"/>
    <x v="461"/>
    <n v="0.15"/>
    <x v="0"/>
    <s v="Phoenix"/>
    <s v=""/>
    <x v="0"/>
    <x v="26"/>
    <s v="Years"/>
    <s v="12 Years"/>
    <n v="19245.45"/>
    <n v="147548.45000000001"/>
  </r>
  <r>
    <x v="442"/>
    <x v="460"/>
    <s v="Sr. Manger"/>
    <x v="4"/>
    <x v="2"/>
    <x v="0"/>
    <x v="1"/>
    <x v="22"/>
    <x v="2"/>
    <x v="448"/>
    <x v="21"/>
    <x v="462"/>
    <n v="0.15"/>
    <x v="0"/>
    <s v="Columbus"/>
    <s v=""/>
    <x v="0"/>
    <x v="26"/>
    <s v="Years"/>
    <s v="12 Years"/>
    <n v="19676.849999999999"/>
    <n v="150855.85"/>
  </r>
  <r>
    <x v="443"/>
    <x v="461"/>
    <s v="Test Engineer"/>
    <x v="0"/>
    <x v="0"/>
    <x v="1"/>
    <x v="1"/>
    <x v="19"/>
    <x v="2"/>
    <x v="449"/>
    <x v="21"/>
    <x v="463"/>
    <n v="0"/>
    <x v="0"/>
    <s v="Seattle"/>
    <s v=""/>
    <x v="0"/>
    <x v="26"/>
    <s v="Years"/>
    <s v="12 Years"/>
    <n v="0"/>
    <n v="61773"/>
  </r>
  <r>
    <x v="444"/>
    <x v="462"/>
    <s v="Quality Engineer"/>
    <x v="0"/>
    <x v="0"/>
    <x v="1"/>
    <x v="0"/>
    <x v="15"/>
    <x v="0"/>
    <x v="450"/>
    <x v="21"/>
    <x v="464"/>
    <n v="0"/>
    <x v="0"/>
    <s v="Austin"/>
    <d v="2019-08-04T00:00:00"/>
    <x v="18"/>
    <x v="13"/>
    <s v="Years"/>
    <s v="6 Years"/>
    <n v="0"/>
    <n v="79388"/>
  </r>
  <r>
    <x v="445"/>
    <x v="463"/>
    <s v="Technical Architect"/>
    <x v="2"/>
    <x v="2"/>
    <x v="1"/>
    <x v="2"/>
    <x v="30"/>
    <x v="3"/>
    <x v="451"/>
    <x v="21"/>
    <x v="465"/>
    <n v="0"/>
    <x v="0"/>
    <s v="Miami"/>
    <s v=""/>
    <x v="0"/>
    <x v="26"/>
    <s v="Years"/>
    <s v="12 Years"/>
    <n v="0"/>
    <n v="78940"/>
  </r>
  <r>
    <x v="267"/>
    <x v="464"/>
    <s v="Computer Systems Manager"/>
    <x v="2"/>
    <x v="0"/>
    <x v="0"/>
    <x v="1"/>
    <x v="9"/>
    <x v="0"/>
    <x v="452"/>
    <x v="21"/>
    <x v="466"/>
    <n v="0.09"/>
    <x v="0"/>
    <s v="Seattle"/>
    <s v=""/>
    <x v="0"/>
    <x v="26"/>
    <s v="Years"/>
    <s v="12 Years"/>
    <n v="8960.1299999999992"/>
    <n v="108517.13"/>
  </r>
  <r>
    <x v="446"/>
    <x v="465"/>
    <s v="Vice President"/>
    <x v="0"/>
    <x v="2"/>
    <x v="0"/>
    <x v="0"/>
    <x v="2"/>
    <x v="1"/>
    <x v="453"/>
    <x v="21"/>
    <x v="467"/>
    <n v="0.39"/>
    <x v="0"/>
    <s v="Chicago"/>
    <s v=""/>
    <x v="0"/>
    <x v="26"/>
    <s v="Years"/>
    <s v="12 Years"/>
    <n v="99172.71"/>
    <n v="353461.71"/>
  </r>
  <r>
    <x v="447"/>
    <x v="466"/>
    <s v="Director"/>
    <x v="5"/>
    <x v="3"/>
    <x v="0"/>
    <x v="1"/>
    <x v="23"/>
    <x v="2"/>
    <x v="454"/>
    <x v="21"/>
    <x v="468"/>
    <n v="0.26"/>
    <x v="0"/>
    <s v="Miami"/>
    <s v=""/>
    <x v="0"/>
    <x v="26"/>
    <s v="Years"/>
    <s v="12 Years"/>
    <n v="43556.76"/>
    <n v="211082.76"/>
  </r>
  <r>
    <x v="448"/>
    <x v="467"/>
    <s v="Manager"/>
    <x v="6"/>
    <x v="3"/>
    <x v="1"/>
    <x v="2"/>
    <x v="10"/>
    <x v="0"/>
    <x v="455"/>
    <x v="21"/>
    <x v="469"/>
    <n v="0.05"/>
    <x v="2"/>
    <s v="Manaus"/>
    <s v=""/>
    <x v="0"/>
    <x v="26"/>
    <s v="Years"/>
    <s v="12 Years"/>
    <n v="5411.05"/>
    <n v="113632.05"/>
  </r>
  <r>
    <x v="449"/>
    <x v="468"/>
    <s v="Manager"/>
    <x v="1"/>
    <x v="3"/>
    <x v="0"/>
    <x v="1"/>
    <x v="32"/>
    <x v="3"/>
    <x v="456"/>
    <x v="21"/>
    <x v="470"/>
    <n v="0.06"/>
    <x v="0"/>
    <s v="Phoenix"/>
    <s v=""/>
    <x v="0"/>
    <x v="26"/>
    <s v="Years"/>
    <s v="12 Years"/>
    <n v="7177.86"/>
    <n v="126808.86"/>
  </r>
  <r>
    <x v="450"/>
    <x v="469"/>
    <s v="Service Desk Analyst"/>
    <x v="2"/>
    <x v="3"/>
    <x v="1"/>
    <x v="0"/>
    <x v="25"/>
    <x v="2"/>
    <x v="457"/>
    <x v="21"/>
    <x v="471"/>
    <n v="0"/>
    <x v="0"/>
    <s v="Seattle"/>
    <s v=""/>
    <x v="0"/>
    <x v="26"/>
    <s v="Years"/>
    <s v="12 Years"/>
    <n v="0"/>
    <n v="69096"/>
  </r>
  <r>
    <x v="451"/>
    <x v="470"/>
    <s v="Sr. Manger"/>
    <x v="6"/>
    <x v="3"/>
    <x v="0"/>
    <x v="3"/>
    <x v="6"/>
    <x v="1"/>
    <x v="458"/>
    <x v="21"/>
    <x v="472"/>
    <n v="0.1"/>
    <x v="0"/>
    <s v="Columbus"/>
    <s v=""/>
    <x v="0"/>
    <x v="26"/>
    <s v="Years"/>
    <s v="12 Years"/>
    <n v="15957.1"/>
    <n v="175528.1"/>
  </r>
  <r>
    <x v="452"/>
    <x v="471"/>
    <s v="Solutions Architect"/>
    <x v="2"/>
    <x v="0"/>
    <x v="0"/>
    <x v="0"/>
    <x v="5"/>
    <x v="0"/>
    <x v="459"/>
    <x v="21"/>
    <x v="473"/>
    <n v="0"/>
    <x v="1"/>
    <s v="Beijing"/>
    <s v=""/>
    <x v="0"/>
    <x v="26"/>
    <s v="Years"/>
    <s v="12 Years"/>
    <n v="0"/>
    <n v="83639"/>
  </r>
  <r>
    <x v="453"/>
    <x v="472"/>
    <s v="Sr. Manger"/>
    <x v="1"/>
    <x v="1"/>
    <x v="1"/>
    <x v="1"/>
    <x v="18"/>
    <x v="2"/>
    <x v="460"/>
    <x v="21"/>
    <x v="474"/>
    <n v="0.14000000000000001"/>
    <x v="0"/>
    <s v="Columbus"/>
    <s v=""/>
    <x v="0"/>
    <x v="26"/>
    <s v="Years"/>
    <s v="12 Years"/>
    <n v="20959.68"/>
    <n v="170671.68"/>
  </r>
  <r>
    <x v="454"/>
    <x v="473"/>
    <s v="Vice President"/>
    <x v="4"/>
    <x v="3"/>
    <x v="0"/>
    <x v="3"/>
    <x v="19"/>
    <x v="2"/>
    <x v="461"/>
    <x v="21"/>
    <x v="475"/>
    <n v="0.37"/>
    <x v="0"/>
    <s v="Seattle"/>
    <s v=""/>
    <x v="0"/>
    <x v="26"/>
    <s v="Years"/>
    <s v="12 Years"/>
    <n v="87670.02"/>
    <n v="324616.02"/>
  </r>
  <r>
    <x v="455"/>
    <x v="474"/>
    <s v="Manager"/>
    <x v="4"/>
    <x v="2"/>
    <x v="0"/>
    <x v="2"/>
    <x v="31"/>
    <x v="3"/>
    <x v="462"/>
    <x v="21"/>
    <x v="476"/>
    <n v="0.06"/>
    <x v="2"/>
    <s v="Rio de Janerio"/>
    <s v=""/>
    <x v="0"/>
    <x v="26"/>
    <s v="Years"/>
    <s v="12 Years"/>
    <n v="6834.54"/>
    <n v="120743.54"/>
  </r>
  <r>
    <x v="315"/>
    <x v="475"/>
    <s v="Vice President"/>
    <x v="5"/>
    <x v="3"/>
    <x v="0"/>
    <x v="1"/>
    <x v="23"/>
    <x v="2"/>
    <x v="463"/>
    <x v="21"/>
    <x v="477"/>
    <n v="0.3"/>
    <x v="0"/>
    <s v="Seattle"/>
    <s v=""/>
    <x v="0"/>
    <x v="26"/>
    <s v="Years"/>
    <s v="12 Years"/>
    <n v="70685.7"/>
    <n v="306304.7"/>
  </r>
  <r>
    <x v="456"/>
    <x v="476"/>
    <s v="Manager"/>
    <x v="4"/>
    <x v="3"/>
    <x v="1"/>
    <x v="3"/>
    <x v="32"/>
    <x v="3"/>
    <x v="464"/>
    <x v="21"/>
    <x v="478"/>
    <n v="0.06"/>
    <x v="0"/>
    <s v="Columbus"/>
    <s v=""/>
    <x v="0"/>
    <x v="26"/>
    <s v="Years"/>
    <s v="12 Years"/>
    <n v="6323.4"/>
    <n v="111713.4"/>
  </r>
  <r>
    <x v="457"/>
    <x v="477"/>
    <s v="Enterprise Architect"/>
    <x v="2"/>
    <x v="1"/>
    <x v="1"/>
    <x v="0"/>
    <x v="19"/>
    <x v="2"/>
    <x v="465"/>
    <x v="21"/>
    <x v="479"/>
    <n v="0"/>
    <x v="1"/>
    <s v="Beijing"/>
    <s v=""/>
    <x v="0"/>
    <x v="26"/>
    <s v="Years"/>
    <s v="12 Years"/>
    <n v="0"/>
    <n v="99169"/>
  </r>
  <r>
    <x v="22"/>
    <x v="478"/>
    <s v="Account Representative"/>
    <x v="1"/>
    <x v="2"/>
    <x v="0"/>
    <x v="0"/>
    <x v="30"/>
    <x v="3"/>
    <x v="466"/>
    <x v="21"/>
    <x v="480"/>
    <n v="0"/>
    <x v="1"/>
    <s v="Shanghai"/>
    <s v=""/>
    <x v="0"/>
    <x v="26"/>
    <s v="Years"/>
    <s v="12 Years"/>
    <n v="0"/>
    <n v="59646"/>
  </r>
  <r>
    <x v="458"/>
    <x v="479"/>
    <s v="Test Engineer"/>
    <x v="0"/>
    <x v="0"/>
    <x v="1"/>
    <x v="0"/>
    <x v="8"/>
    <x v="0"/>
    <x v="467"/>
    <x v="21"/>
    <x v="481"/>
    <n v="0"/>
    <x v="0"/>
    <s v="Columbus"/>
    <s v=""/>
    <x v="0"/>
    <x v="27"/>
    <s v="Years"/>
    <s v="11 Years"/>
    <n v="0"/>
    <n v="73248"/>
  </r>
  <r>
    <x v="459"/>
    <x v="480"/>
    <s v="Vice President"/>
    <x v="1"/>
    <x v="0"/>
    <x v="1"/>
    <x v="2"/>
    <x v="22"/>
    <x v="2"/>
    <x v="468"/>
    <x v="21"/>
    <x v="482"/>
    <n v="0.3"/>
    <x v="0"/>
    <s v="Columbus"/>
    <s v=""/>
    <x v="0"/>
    <x v="27"/>
    <s v="Years"/>
    <s v="11 Years"/>
    <n v="54435.6"/>
    <n v="235887.6"/>
  </r>
  <r>
    <x v="460"/>
    <x v="481"/>
    <s v="Analyst"/>
    <x v="3"/>
    <x v="2"/>
    <x v="1"/>
    <x v="0"/>
    <x v="20"/>
    <x v="1"/>
    <x v="469"/>
    <x v="21"/>
    <x v="483"/>
    <n v="0"/>
    <x v="1"/>
    <s v="Beijing"/>
    <s v=""/>
    <x v="0"/>
    <x v="27"/>
    <s v="Years"/>
    <s v="11 Years"/>
    <n v="0"/>
    <n v="50341"/>
  </r>
  <r>
    <x v="461"/>
    <x v="482"/>
    <s v="Service Desk Analyst"/>
    <x v="2"/>
    <x v="2"/>
    <x v="0"/>
    <x v="1"/>
    <x v="8"/>
    <x v="0"/>
    <x v="470"/>
    <x v="21"/>
    <x v="484"/>
    <n v="0"/>
    <x v="0"/>
    <s v="Miami"/>
    <s v=""/>
    <x v="0"/>
    <x v="27"/>
    <s v="Years"/>
    <s v="11 Years"/>
    <n v="0"/>
    <n v="70334"/>
  </r>
  <r>
    <x v="462"/>
    <x v="483"/>
    <s v="Director"/>
    <x v="2"/>
    <x v="1"/>
    <x v="0"/>
    <x v="1"/>
    <x v="6"/>
    <x v="1"/>
    <x v="471"/>
    <x v="21"/>
    <x v="485"/>
    <n v="0.24"/>
    <x v="0"/>
    <s v="Columbus"/>
    <s v=""/>
    <x v="0"/>
    <x v="27"/>
    <s v="Years"/>
    <s v="11 Years"/>
    <n v="44760.72"/>
    <n v="231263.72"/>
  </r>
  <r>
    <x v="463"/>
    <x v="484"/>
    <s v="Sr. Analyst"/>
    <x v="3"/>
    <x v="1"/>
    <x v="1"/>
    <x v="2"/>
    <x v="33"/>
    <x v="3"/>
    <x v="472"/>
    <x v="21"/>
    <x v="486"/>
    <n v="0"/>
    <x v="0"/>
    <s v="Chicago"/>
    <s v=""/>
    <x v="0"/>
    <x v="27"/>
    <s v="Years"/>
    <s v="11 Years"/>
    <n v="0"/>
    <n v="88895"/>
  </r>
  <r>
    <x v="464"/>
    <x v="485"/>
    <s v="Account Representative"/>
    <x v="1"/>
    <x v="3"/>
    <x v="0"/>
    <x v="0"/>
    <x v="28"/>
    <x v="3"/>
    <x v="473"/>
    <x v="21"/>
    <x v="487"/>
    <n v="0"/>
    <x v="1"/>
    <s v="Shanghai"/>
    <s v=""/>
    <x v="0"/>
    <x v="27"/>
    <s v="Years"/>
    <s v="11 Years"/>
    <n v="0"/>
    <n v="56037"/>
  </r>
  <r>
    <x v="465"/>
    <x v="486"/>
    <s v="Sr. Manger"/>
    <x v="1"/>
    <x v="1"/>
    <x v="0"/>
    <x v="2"/>
    <x v="8"/>
    <x v="0"/>
    <x v="474"/>
    <x v="21"/>
    <x v="488"/>
    <n v="0.15"/>
    <x v="2"/>
    <s v="Sao Paulo"/>
    <s v=""/>
    <x v="0"/>
    <x v="27"/>
    <s v="Years"/>
    <s v="11 Years"/>
    <n v="18619.349999999999"/>
    <n v="142748.35"/>
  </r>
  <r>
    <x v="466"/>
    <x v="487"/>
    <s v="Manager"/>
    <x v="3"/>
    <x v="3"/>
    <x v="1"/>
    <x v="1"/>
    <x v="3"/>
    <x v="0"/>
    <x v="475"/>
    <x v="21"/>
    <x v="489"/>
    <n v="0.05"/>
    <x v="0"/>
    <s v="Austin"/>
    <s v=""/>
    <x v="0"/>
    <x v="27"/>
    <s v="Years"/>
    <s v="11 Years"/>
    <n v="5656.75"/>
    <n v="118791.75"/>
  </r>
  <r>
    <x v="467"/>
    <x v="488"/>
    <s v="Director"/>
    <x v="1"/>
    <x v="0"/>
    <x v="0"/>
    <x v="2"/>
    <x v="26"/>
    <x v="3"/>
    <x v="476"/>
    <x v="21"/>
    <x v="490"/>
    <n v="0.28000000000000003"/>
    <x v="0"/>
    <s v="Columbus"/>
    <d v="2020-06-09T00:00:00"/>
    <x v="20"/>
    <x v="13"/>
    <s v="Years"/>
    <s v="6 Years"/>
    <n v="46411.680000000008"/>
    <n v="212167.67999999999"/>
  </r>
  <r>
    <x v="468"/>
    <x v="489"/>
    <s v="Manager"/>
    <x v="2"/>
    <x v="1"/>
    <x v="0"/>
    <x v="1"/>
    <x v="33"/>
    <x v="3"/>
    <x v="477"/>
    <x v="22"/>
    <x v="491"/>
    <n v="0.1"/>
    <x v="0"/>
    <s v="Miami"/>
    <s v=""/>
    <x v="0"/>
    <x v="27"/>
    <s v="Years"/>
    <s v="11 Years"/>
    <n v="12714.800000000001"/>
    <n v="139862.79999999999"/>
  </r>
  <r>
    <x v="469"/>
    <x v="490"/>
    <s v="Analyst II"/>
    <x v="1"/>
    <x v="3"/>
    <x v="1"/>
    <x v="0"/>
    <x v="7"/>
    <x v="1"/>
    <x v="478"/>
    <x v="22"/>
    <x v="492"/>
    <n v="0"/>
    <x v="1"/>
    <s v="Beijing"/>
    <s v=""/>
    <x v="0"/>
    <x v="27"/>
    <s v="Years"/>
    <s v="11 Years"/>
    <n v="0"/>
    <n v="51877"/>
  </r>
  <r>
    <x v="470"/>
    <x v="491"/>
    <s v="System Administrator "/>
    <x v="2"/>
    <x v="3"/>
    <x v="1"/>
    <x v="0"/>
    <x v="0"/>
    <x v="0"/>
    <x v="479"/>
    <x v="22"/>
    <x v="493"/>
    <n v="0"/>
    <x v="0"/>
    <s v="Seattle"/>
    <s v=""/>
    <x v="0"/>
    <x v="27"/>
    <s v="Years"/>
    <s v="11 Years"/>
    <n v="0"/>
    <n v="74854"/>
  </r>
  <r>
    <x v="471"/>
    <x v="54"/>
    <s v="Vice President"/>
    <x v="6"/>
    <x v="1"/>
    <x v="1"/>
    <x v="1"/>
    <x v="29"/>
    <x v="3"/>
    <x v="480"/>
    <x v="22"/>
    <x v="494"/>
    <n v="0.39"/>
    <x v="0"/>
    <s v="Chicago"/>
    <s v=""/>
    <x v="0"/>
    <x v="27"/>
    <s v="Years"/>
    <s v="11 Years"/>
    <n v="78905.97"/>
    <n v="281228.96999999997"/>
  </r>
  <r>
    <x v="472"/>
    <x v="492"/>
    <s v="Director"/>
    <x v="4"/>
    <x v="2"/>
    <x v="0"/>
    <x v="0"/>
    <x v="22"/>
    <x v="2"/>
    <x v="481"/>
    <x v="22"/>
    <x v="495"/>
    <n v="0.3"/>
    <x v="1"/>
    <s v="Beijing"/>
    <s v=""/>
    <x v="0"/>
    <x v="27"/>
    <s v="Years"/>
    <s v="11 Years"/>
    <n v="45664.2"/>
    <n v="197878.2"/>
  </r>
  <r>
    <x v="473"/>
    <x v="493"/>
    <s v="Sr. Analyst"/>
    <x v="5"/>
    <x v="2"/>
    <x v="1"/>
    <x v="0"/>
    <x v="24"/>
    <x v="2"/>
    <x v="482"/>
    <x v="22"/>
    <x v="496"/>
    <n v="0"/>
    <x v="1"/>
    <s v="Chengdu"/>
    <s v=""/>
    <x v="0"/>
    <x v="27"/>
    <s v="Years"/>
    <s v="11 Years"/>
    <n v="0"/>
    <n v="92940"/>
  </r>
  <r>
    <x v="474"/>
    <x v="494"/>
    <s v="Vice President"/>
    <x v="3"/>
    <x v="1"/>
    <x v="1"/>
    <x v="2"/>
    <x v="33"/>
    <x v="3"/>
    <x v="483"/>
    <x v="22"/>
    <x v="497"/>
    <n v="0.34"/>
    <x v="2"/>
    <s v="Manaus"/>
    <s v=""/>
    <x v="0"/>
    <x v="27"/>
    <s v="Years"/>
    <s v="11 Years"/>
    <n v="69171.3"/>
    <n v="272616.3"/>
  </r>
  <r>
    <x v="475"/>
    <x v="495"/>
    <s v="Analyst II"/>
    <x v="5"/>
    <x v="0"/>
    <x v="0"/>
    <x v="0"/>
    <x v="24"/>
    <x v="2"/>
    <x v="484"/>
    <x v="22"/>
    <x v="498"/>
    <n v="0"/>
    <x v="1"/>
    <s v="Chengdu"/>
    <s v=""/>
    <x v="0"/>
    <x v="27"/>
    <s v="Years"/>
    <s v="11 Years"/>
    <n v="0"/>
    <n v="58875"/>
  </r>
  <r>
    <x v="476"/>
    <x v="496"/>
    <s v="Enterprise Architect"/>
    <x v="2"/>
    <x v="2"/>
    <x v="1"/>
    <x v="1"/>
    <x v="33"/>
    <x v="3"/>
    <x v="485"/>
    <x v="22"/>
    <x v="499"/>
    <n v="0"/>
    <x v="0"/>
    <s v="Austin"/>
    <s v=""/>
    <x v="0"/>
    <x v="27"/>
    <s v="Years"/>
    <s v="11 Years"/>
    <n v="0"/>
    <n v="99575"/>
  </r>
  <r>
    <x v="477"/>
    <x v="497"/>
    <s v="Sr. Manger"/>
    <x v="3"/>
    <x v="3"/>
    <x v="1"/>
    <x v="0"/>
    <x v="30"/>
    <x v="3"/>
    <x v="486"/>
    <x v="22"/>
    <x v="500"/>
    <n v="0.14000000000000001"/>
    <x v="0"/>
    <s v="Phoenix"/>
    <s v=""/>
    <x v="0"/>
    <x v="27"/>
    <s v="Years"/>
    <s v="11 Years"/>
    <n v="21826.7"/>
    <n v="177731.7"/>
  </r>
  <r>
    <x v="478"/>
    <x v="498"/>
    <s v="Vice President"/>
    <x v="1"/>
    <x v="2"/>
    <x v="1"/>
    <x v="0"/>
    <x v="29"/>
    <x v="3"/>
    <x v="487"/>
    <x v="22"/>
    <x v="501"/>
    <n v="0.3"/>
    <x v="1"/>
    <s v="Shanghai"/>
    <s v=""/>
    <x v="0"/>
    <x v="27"/>
    <s v="Years"/>
    <s v="11 Years"/>
    <n v="65559"/>
    <n v="284089"/>
  </r>
  <r>
    <x v="479"/>
    <x v="499"/>
    <s v="Sr. Manger"/>
    <x v="2"/>
    <x v="2"/>
    <x v="0"/>
    <x v="1"/>
    <x v="28"/>
    <x v="3"/>
    <x v="488"/>
    <x v="22"/>
    <x v="502"/>
    <n v="0.12"/>
    <x v="0"/>
    <s v="Miami"/>
    <d v="2021-05-01T00:00:00"/>
    <x v="13"/>
    <x v="30"/>
    <s v="Years"/>
    <s v="7 Years"/>
    <n v="15478.08"/>
    <n v="144462.07999999999"/>
  </r>
  <r>
    <x v="480"/>
    <x v="500"/>
    <s v="Systems Analyst"/>
    <x v="2"/>
    <x v="1"/>
    <x v="0"/>
    <x v="1"/>
    <x v="10"/>
    <x v="0"/>
    <x v="489"/>
    <x v="22"/>
    <x v="503"/>
    <n v="0"/>
    <x v="0"/>
    <s v="Miami"/>
    <d v="2017-12-22T00:00:00"/>
    <x v="21"/>
    <x v="22"/>
    <s v="Years"/>
    <s v="3 Years"/>
    <n v="0"/>
    <n v="53929"/>
  </r>
  <r>
    <x v="481"/>
    <x v="501"/>
    <s v="Vice President"/>
    <x v="1"/>
    <x v="3"/>
    <x v="0"/>
    <x v="0"/>
    <x v="21"/>
    <x v="2"/>
    <x v="490"/>
    <x v="22"/>
    <x v="504"/>
    <n v="0.31"/>
    <x v="1"/>
    <s v="Chongqing"/>
    <s v=""/>
    <x v="0"/>
    <x v="27"/>
    <s v="Years"/>
    <s v="11 Years"/>
    <n v="64223.32"/>
    <n v="271395.32"/>
  </r>
  <r>
    <x v="482"/>
    <x v="502"/>
    <s v="Enterprise Architect"/>
    <x v="2"/>
    <x v="0"/>
    <x v="1"/>
    <x v="1"/>
    <x v="13"/>
    <x v="2"/>
    <x v="491"/>
    <x v="22"/>
    <x v="505"/>
    <n v="0"/>
    <x v="0"/>
    <s v="Chicago"/>
    <s v=""/>
    <x v="0"/>
    <x v="27"/>
    <s v="Years"/>
    <s v="11 Years"/>
    <n v="0"/>
    <n v="88777"/>
  </r>
  <r>
    <x v="483"/>
    <x v="503"/>
    <s v="Vice President"/>
    <x v="4"/>
    <x v="0"/>
    <x v="0"/>
    <x v="0"/>
    <x v="16"/>
    <x v="2"/>
    <x v="492"/>
    <x v="22"/>
    <x v="506"/>
    <n v="0.39"/>
    <x v="0"/>
    <s v="Austin"/>
    <s v=""/>
    <x v="0"/>
    <x v="27"/>
    <s v="Years"/>
    <s v="11 Years"/>
    <n v="76973.13"/>
    <n v="274340.13"/>
  </r>
  <r>
    <x v="484"/>
    <x v="504"/>
    <s v="Engineering Manager"/>
    <x v="0"/>
    <x v="3"/>
    <x v="1"/>
    <x v="2"/>
    <x v="19"/>
    <x v="2"/>
    <x v="493"/>
    <x v="22"/>
    <x v="507"/>
    <n v="0.11"/>
    <x v="2"/>
    <s v="Rio de Janerio"/>
    <s v=""/>
    <x v="0"/>
    <x v="27"/>
    <s v="Years"/>
    <s v="11 Years"/>
    <n v="12526.03"/>
    <n v="126399.03"/>
  </r>
  <r>
    <x v="485"/>
    <x v="505"/>
    <s v="Analyst II"/>
    <x v="6"/>
    <x v="0"/>
    <x v="0"/>
    <x v="0"/>
    <x v="8"/>
    <x v="0"/>
    <x v="494"/>
    <x v="22"/>
    <x v="508"/>
    <n v="0"/>
    <x v="1"/>
    <s v="Chengdu"/>
    <s v=""/>
    <x v="0"/>
    <x v="27"/>
    <s v="Years"/>
    <s v="11 Years"/>
    <n v="0"/>
    <n v="74552"/>
  </r>
  <r>
    <x v="182"/>
    <x v="506"/>
    <s v="Vice President"/>
    <x v="5"/>
    <x v="1"/>
    <x v="1"/>
    <x v="0"/>
    <x v="4"/>
    <x v="0"/>
    <x v="494"/>
    <x v="22"/>
    <x v="509"/>
    <n v="0.4"/>
    <x v="0"/>
    <s v="Austin"/>
    <s v=""/>
    <x v="0"/>
    <x v="27"/>
    <s v="Years"/>
    <s v="11 Years"/>
    <n v="76326"/>
    <n v="267141"/>
  </r>
  <r>
    <x v="486"/>
    <x v="507"/>
    <s v="Solutions Architect"/>
    <x v="2"/>
    <x v="1"/>
    <x v="1"/>
    <x v="2"/>
    <x v="12"/>
    <x v="0"/>
    <x v="495"/>
    <x v="22"/>
    <x v="510"/>
    <n v="0"/>
    <x v="0"/>
    <s v="Seattle"/>
    <s v=""/>
    <x v="0"/>
    <x v="27"/>
    <s v="Years"/>
    <s v="11 Years"/>
    <n v="0"/>
    <n v="90901"/>
  </r>
  <r>
    <x v="487"/>
    <x v="508"/>
    <s v="Analyst"/>
    <x v="1"/>
    <x v="3"/>
    <x v="1"/>
    <x v="1"/>
    <x v="32"/>
    <x v="3"/>
    <x v="496"/>
    <x v="22"/>
    <x v="511"/>
    <n v="0"/>
    <x v="0"/>
    <s v="Miami"/>
    <s v=""/>
    <x v="0"/>
    <x v="27"/>
    <s v="Years"/>
    <s v="11 Years"/>
    <n v="0"/>
    <n v="46878"/>
  </r>
  <r>
    <x v="488"/>
    <x v="509"/>
    <s v="Business Partner"/>
    <x v="4"/>
    <x v="0"/>
    <x v="1"/>
    <x v="2"/>
    <x v="11"/>
    <x v="1"/>
    <x v="497"/>
    <x v="22"/>
    <x v="512"/>
    <n v="0"/>
    <x v="2"/>
    <s v="Sao Paulo"/>
    <s v=""/>
    <x v="0"/>
    <x v="27"/>
    <s v="Years"/>
    <s v="11 Years"/>
    <n v="0"/>
    <n v="45295"/>
  </r>
  <r>
    <x v="489"/>
    <x v="510"/>
    <s v="Computer Systems Manager"/>
    <x v="2"/>
    <x v="3"/>
    <x v="1"/>
    <x v="0"/>
    <x v="16"/>
    <x v="2"/>
    <x v="498"/>
    <x v="22"/>
    <x v="513"/>
    <n v="7.0000000000000007E-2"/>
    <x v="1"/>
    <s v="Chongqing"/>
    <s v=""/>
    <x v="0"/>
    <x v="27"/>
    <s v="Years"/>
    <s v="11 Years"/>
    <n v="6417.5300000000007"/>
    <n v="98096.53"/>
  </r>
  <r>
    <x v="490"/>
    <x v="511"/>
    <s v="Sr. Analyst"/>
    <x v="3"/>
    <x v="2"/>
    <x v="1"/>
    <x v="2"/>
    <x v="32"/>
    <x v="3"/>
    <x v="499"/>
    <x v="22"/>
    <x v="514"/>
    <n v="0"/>
    <x v="2"/>
    <s v="Sao Paulo"/>
    <s v=""/>
    <x v="0"/>
    <x v="27"/>
    <s v="Years"/>
    <s v="11 Years"/>
    <n v="0"/>
    <n v="75869"/>
  </r>
  <r>
    <x v="491"/>
    <x v="512"/>
    <s v="Account Representative"/>
    <x v="1"/>
    <x v="3"/>
    <x v="1"/>
    <x v="2"/>
    <x v="19"/>
    <x v="2"/>
    <x v="500"/>
    <x v="22"/>
    <x v="515"/>
    <n v="0"/>
    <x v="2"/>
    <s v="Sao Paulo"/>
    <s v=""/>
    <x v="0"/>
    <x v="27"/>
    <s v="Years"/>
    <s v="11 Years"/>
    <n v="0"/>
    <n v="65047"/>
  </r>
  <r>
    <x v="492"/>
    <x v="513"/>
    <s v="Analyst II"/>
    <x v="1"/>
    <x v="0"/>
    <x v="1"/>
    <x v="2"/>
    <x v="16"/>
    <x v="2"/>
    <x v="501"/>
    <x v="22"/>
    <x v="516"/>
    <n v="0"/>
    <x v="0"/>
    <s v="Seattle"/>
    <s v=""/>
    <x v="0"/>
    <x v="27"/>
    <s v="Years"/>
    <s v="11 Years"/>
    <n v="0"/>
    <n v="61216"/>
  </r>
  <r>
    <x v="493"/>
    <x v="514"/>
    <s v="Cloud Infrastructure Architect"/>
    <x v="2"/>
    <x v="2"/>
    <x v="1"/>
    <x v="1"/>
    <x v="29"/>
    <x v="3"/>
    <x v="502"/>
    <x v="22"/>
    <x v="517"/>
    <n v="0"/>
    <x v="0"/>
    <s v="Chicago"/>
    <s v=""/>
    <x v="0"/>
    <x v="27"/>
    <s v="Years"/>
    <s v="11 Years"/>
    <n v="0"/>
    <n v="99080"/>
  </r>
  <r>
    <x v="56"/>
    <x v="515"/>
    <s v="Business Partner"/>
    <x v="4"/>
    <x v="3"/>
    <x v="0"/>
    <x v="0"/>
    <x v="1"/>
    <x v="0"/>
    <x v="503"/>
    <x v="22"/>
    <x v="518"/>
    <n v="0"/>
    <x v="1"/>
    <s v="Chongqing"/>
    <s v=""/>
    <x v="0"/>
    <x v="27"/>
    <s v="Years"/>
    <s v="11 Years"/>
    <n v="0"/>
    <n v="41728"/>
  </r>
  <r>
    <x v="494"/>
    <x v="516"/>
    <s v="Technical Architect"/>
    <x v="2"/>
    <x v="3"/>
    <x v="0"/>
    <x v="0"/>
    <x v="22"/>
    <x v="2"/>
    <x v="504"/>
    <x v="22"/>
    <x v="519"/>
    <n v="0"/>
    <x v="1"/>
    <s v="Chongqing"/>
    <s v=""/>
    <x v="0"/>
    <x v="27"/>
    <s v="Years"/>
    <s v="11 Years"/>
    <n v="0"/>
    <n v="64677"/>
  </r>
  <r>
    <x v="123"/>
    <x v="517"/>
    <s v="Director"/>
    <x v="3"/>
    <x v="1"/>
    <x v="0"/>
    <x v="0"/>
    <x v="13"/>
    <x v="2"/>
    <x v="505"/>
    <x v="22"/>
    <x v="520"/>
    <n v="0.25"/>
    <x v="1"/>
    <s v="Shanghai"/>
    <s v=""/>
    <x v="0"/>
    <x v="27"/>
    <s v="Years"/>
    <s v="11 Years"/>
    <n v="38490.25"/>
    <n v="192451.25"/>
  </r>
  <r>
    <x v="495"/>
    <x v="518"/>
    <s v="Network Architect"/>
    <x v="2"/>
    <x v="2"/>
    <x v="1"/>
    <x v="0"/>
    <x v="32"/>
    <x v="3"/>
    <x v="506"/>
    <x v="22"/>
    <x v="521"/>
    <n v="0"/>
    <x v="1"/>
    <s v="Chengdu"/>
    <s v=""/>
    <x v="0"/>
    <x v="27"/>
    <s v="Years"/>
    <s v="11 Years"/>
    <n v="0"/>
    <n v="96366"/>
  </r>
  <r>
    <x v="496"/>
    <x v="519"/>
    <s v="Solutions Architect"/>
    <x v="2"/>
    <x v="3"/>
    <x v="0"/>
    <x v="2"/>
    <x v="0"/>
    <x v="0"/>
    <x v="507"/>
    <x v="22"/>
    <x v="522"/>
    <n v="0"/>
    <x v="2"/>
    <s v="Rio de Janerio"/>
    <s v=""/>
    <x v="0"/>
    <x v="27"/>
    <s v="Years"/>
    <s v="11 Years"/>
    <n v="0"/>
    <n v="66649"/>
  </r>
  <r>
    <x v="497"/>
    <x v="520"/>
    <s v="Director"/>
    <x v="0"/>
    <x v="1"/>
    <x v="0"/>
    <x v="2"/>
    <x v="18"/>
    <x v="2"/>
    <x v="508"/>
    <x v="22"/>
    <x v="523"/>
    <n v="0.21"/>
    <x v="2"/>
    <s v="Sao Paulo"/>
    <s v=""/>
    <x v="0"/>
    <x v="27"/>
    <s v="Years"/>
    <s v="11 Years"/>
    <n v="36462.089999999997"/>
    <n v="210091.09"/>
  </r>
  <r>
    <x v="498"/>
    <x v="521"/>
    <s v="Analyst"/>
    <x v="3"/>
    <x v="1"/>
    <x v="1"/>
    <x v="0"/>
    <x v="26"/>
    <x v="3"/>
    <x v="509"/>
    <x v="22"/>
    <x v="524"/>
    <n v="0"/>
    <x v="0"/>
    <s v="Seattle"/>
    <s v=""/>
    <x v="0"/>
    <x v="27"/>
    <s v="Years"/>
    <s v="11 Years"/>
    <n v="0"/>
    <n v="40897"/>
  </r>
  <r>
    <x v="499"/>
    <x v="522"/>
    <s v="Manager"/>
    <x v="1"/>
    <x v="3"/>
    <x v="0"/>
    <x v="0"/>
    <x v="9"/>
    <x v="0"/>
    <x v="510"/>
    <x v="22"/>
    <x v="525"/>
    <n v="7.0000000000000007E-2"/>
    <x v="0"/>
    <s v="Phoenix"/>
    <s v=""/>
    <x v="0"/>
    <x v="27"/>
    <s v="Years"/>
    <s v="11 Years"/>
    <n v="8194.34"/>
    <n v="125256.34"/>
  </r>
  <r>
    <x v="500"/>
    <x v="523"/>
    <s v="IT Coordinator"/>
    <x v="2"/>
    <x v="2"/>
    <x v="1"/>
    <x v="2"/>
    <x v="14"/>
    <x v="1"/>
    <x v="511"/>
    <x v="22"/>
    <x v="526"/>
    <n v="0"/>
    <x v="0"/>
    <s v="Phoenix"/>
    <s v=""/>
    <x v="0"/>
    <x v="27"/>
    <s v="Years"/>
    <s v="11 Years"/>
    <n v="0"/>
    <n v="57446"/>
  </r>
  <r>
    <x v="501"/>
    <x v="524"/>
    <s v="Director"/>
    <x v="0"/>
    <x v="3"/>
    <x v="0"/>
    <x v="0"/>
    <x v="19"/>
    <x v="2"/>
    <x v="512"/>
    <x v="22"/>
    <x v="527"/>
    <n v="0.22"/>
    <x v="0"/>
    <s v="Miami"/>
    <s v=""/>
    <x v="0"/>
    <x v="27"/>
    <s v="Years"/>
    <s v="11 Years"/>
    <n v="40295.42"/>
    <n v="223456.41999999998"/>
  </r>
  <r>
    <x v="502"/>
    <x v="525"/>
    <s v="Sr. Analyst"/>
    <x v="6"/>
    <x v="1"/>
    <x v="0"/>
    <x v="2"/>
    <x v="31"/>
    <x v="3"/>
    <x v="513"/>
    <x v="22"/>
    <x v="528"/>
    <n v="0"/>
    <x v="2"/>
    <s v="Sao Paulo"/>
    <d v="2017-08-11T00:00:00"/>
    <x v="21"/>
    <x v="1"/>
    <s v="Years"/>
    <s v="2 Years"/>
    <n v="0"/>
    <n v="95499"/>
  </r>
  <r>
    <x v="503"/>
    <x v="526"/>
    <s v="Field Engineer"/>
    <x v="0"/>
    <x v="3"/>
    <x v="1"/>
    <x v="2"/>
    <x v="12"/>
    <x v="0"/>
    <x v="514"/>
    <x v="22"/>
    <x v="529"/>
    <n v="0"/>
    <x v="2"/>
    <s v="Rio de Janerio"/>
    <s v=""/>
    <x v="0"/>
    <x v="19"/>
    <s v="Years"/>
    <s v="10 Years"/>
    <n v="0"/>
    <n v="69578"/>
  </r>
  <r>
    <x v="504"/>
    <x v="527"/>
    <s v="Sr. Analyst"/>
    <x v="3"/>
    <x v="1"/>
    <x v="0"/>
    <x v="0"/>
    <x v="25"/>
    <x v="2"/>
    <x v="515"/>
    <x v="22"/>
    <x v="530"/>
    <n v="0"/>
    <x v="1"/>
    <s v="Chongqing"/>
    <d v="2019-05-09T00:00:00"/>
    <x v="18"/>
    <x v="24"/>
    <s v="Years"/>
    <s v="4 Years"/>
    <n v="0"/>
    <n v="73779"/>
  </r>
  <r>
    <x v="505"/>
    <x v="528"/>
    <s v="Controls Engineer"/>
    <x v="0"/>
    <x v="3"/>
    <x v="1"/>
    <x v="1"/>
    <x v="16"/>
    <x v="2"/>
    <x v="516"/>
    <x v="22"/>
    <x v="531"/>
    <n v="0"/>
    <x v="0"/>
    <s v="Chicago"/>
    <s v=""/>
    <x v="0"/>
    <x v="19"/>
    <s v="Years"/>
    <s v="10 Years"/>
    <n v="0"/>
    <n v="96693"/>
  </r>
  <r>
    <x v="506"/>
    <x v="529"/>
    <s v="Manager"/>
    <x v="5"/>
    <x v="2"/>
    <x v="1"/>
    <x v="1"/>
    <x v="31"/>
    <x v="3"/>
    <x v="517"/>
    <x v="22"/>
    <x v="532"/>
    <n v="0.09"/>
    <x v="0"/>
    <s v="Columbus"/>
    <s v=""/>
    <x v="0"/>
    <x v="19"/>
    <s v="Years"/>
    <s v="10 Years"/>
    <n v="9333.6299999999992"/>
    <n v="113040.63"/>
  </r>
  <r>
    <x v="507"/>
    <x v="530"/>
    <s v="Vice President"/>
    <x v="3"/>
    <x v="1"/>
    <x v="0"/>
    <x v="0"/>
    <x v="23"/>
    <x v="2"/>
    <x v="518"/>
    <x v="22"/>
    <x v="533"/>
    <n v="0.35"/>
    <x v="1"/>
    <s v="Chongqing"/>
    <s v=""/>
    <x v="0"/>
    <x v="19"/>
    <s v="Years"/>
    <s v="10 Years"/>
    <n v="90017.9"/>
    <n v="347211.9"/>
  </r>
  <r>
    <x v="508"/>
    <x v="531"/>
    <s v="Manager"/>
    <x v="5"/>
    <x v="3"/>
    <x v="1"/>
    <x v="1"/>
    <x v="34"/>
    <x v="3"/>
    <x v="519"/>
    <x v="22"/>
    <x v="534"/>
    <n v="7.0000000000000007E-2"/>
    <x v="0"/>
    <s v="Chicago"/>
    <s v=""/>
    <x v="0"/>
    <x v="19"/>
    <s v="Years"/>
    <s v="10 Years"/>
    <n v="8043.77"/>
    <n v="122954.77"/>
  </r>
  <r>
    <x v="509"/>
    <x v="532"/>
    <s v="Director"/>
    <x v="3"/>
    <x v="0"/>
    <x v="1"/>
    <x v="2"/>
    <x v="24"/>
    <x v="2"/>
    <x v="520"/>
    <x v="22"/>
    <x v="535"/>
    <n v="0.23"/>
    <x v="2"/>
    <s v="Manaus"/>
    <s v=""/>
    <x v="0"/>
    <x v="19"/>
    <s v="Years"/>
    <s v="10 Years"/>
    <n v="39412.800000000003"/>
    <n v="210772.8"/>
  </r>
  <r>
    <x v="510"/>
    <x v="533"/>
    <s v="Sr. Manger"/>
    <x v="1"/>
    <x v="0"/>
    <x v="0"/>
    <x v="1"/>
    <x v="3"/>
    <x v="0"/>
    <x v="521"/>
    <x v="22"/>
    <x v="536"/>
    <n v="0.11"/>
    <x v="0"/>
    <s v="Miami"/>
    <s v=""/>
    <x v="0"/>
    <x v="19"/>
    <s v="Years"/>
    <s v="10 Years"/>
    <n v="17549.18"/>
    <n v="177087.18"/>
  </r>
  <r>
    <x v="511"/>
    <x v="534"/>
    <s v="Director"/>
    <x v="0"/>
    <x v="2"/>
    <x v="1"/>
    <x v="1"/>
    <x v="19"/>
    <x v="2"/>
    <x v="522"/>
    <x v="22"/>
    <x v="537"/>
    <n v="0.2"/>
    <x v="0"/>
    <s v="Seattle"/>
    <s v=""/>
    <x v="0"/>
    <x v="19"/>
    <s v="Years"/>
    <s v="10 Years"/>
    <n v="37884"/>
    <n v="227304"/>
  </r>
  <r>
    <x v="512"/>
    <x v="535"/>
    <s v="System Administrator "/>
    <x v="2"/>
    <x v="2"/>
    <x v="1"/>
    <x v="3"/>
    <x v="30"/>
    <x v="3"/>
    <x v="522"/>
    <x v="22"/>
    <x v="538"/>
    <n v="0"/>
    <x v="0"/>
    <s v="Chicago"/>
    <s v=""/>
    <x v="0"/>
    <x v="19"/>
    <s v="Years"/>
    <s v="10 Years"/>
    <n v="0"/>
    <n v="91592"/>
  </r>
  <r>
    <x v="513"/>
    <x v="536"/>
    <s v="Enterprise Architect"/>
    <x v="2"/>
    <x v="2"/>
    <x v="1"/>
    <x v="0"/>
    <x v="29"/>
    <x v="3"/>
    <x v="523"/>
    <x v="22"/>
    <x v="539"/>
    <n v="0"/>
    <x v="0"/>
    <s v="Miami"/>
    <s v=""/>
    <x v="0"/>
    <x v="19"/>
    <s v="Years"/>
    <s v="10 Years"/>
    <n v="0"/>
    <n v="97500"/>
  </r>
  <r>
    <x v="514"/>
    <x v="537"/>
    <s v="Computer Systems Manager"/>
    <x v="2"/>
    <x v="3"/>
    <x v="1"/>
    <x v="0"/>
    <x v="29"/>
    <x v="3"/>
    <x v="524"/>
    <x v="22"/>
    <x v="540"/>
    <n v="0.08"/>
    <x v="1"/>
    <s v="Chongqing"/>
    <s v=""/>
    <x v="0"/>
    <x v="19"/>
    <s v="Years"/>
    <s v="10 Years"/>
    <n v="7098.4000000000005"/>
    <n v="95828.4"/>
  </r>
  <r>
    <x v="515"/>
    <x v="538"/>
    <s v="Sr. Analyst"/>
    <x v="3"/>
    <x v="0"/>
    <x v="0"/>
    <x v="2"/>
    <x v="32"/>
    <x v="3"/>
    <x v="525"/>
    <x v="22"/>
    <x v="541"/>
    <n v="0"/>
    <x v="0"/>
    <s v="Miami"/>
    <s v=""/>
    <x v="0"/>
    <x v="19"/>
    <s v="Years"/>
    <s v="10 Years"/>
    <n v="0"/>
    <n v="91280"/>
  </r>
  <r>
    <x v="516"/>
    <x v="539"/>
    <s v="Engineering Manager"/>
    <x v="0"/>
    <x v="1"/>
    <x v="1"/>
    <x v="0"/>
    <x v="33"/>
    <x v="3"/>
    <x v="526"/>
    <x v="22"/>
    <x v="542"/>
    <n v="0.11"/>
    <x v="0"/>
    <s v="Phoenix"/>
    <s v=""/>
    <x v="0"/>
    <x v="19"/>
    <s v="Years"/>
    <s v="10 Years"/>
    <n v="10912.22"/>
    <n v="110114.22"/>
  </r>
  <r>
    <x v="517"/>
    <x v="540"/>
    <s v="Vice President"/>
    <x v="4"/>
    <x v="3"/>
    <x v="0"/>
    <x v="0"/>
    <x v="34"/>
    <x v="3"/>
    <x v="527"/>
    <x v="23"/>
    <x v="543"/>
    <n v="0.34"/>
    <x v="0"/>
    <s v="Phoenix"/>
    <s v=""/>
    <x v="0"/>
    <x v="19"/>
    <s v="Years"/>
    <s v="10 Years"/>
    <n v="78208.5"/>
    <n v="308233.5"/>
  </r>
  <r>
    <x v="518"/>
    <x v="541"/>
    <s v="Manager"/>
    <x v="2"/>
    <x v="2"/>
    <x v="0"/>
    <x v="0"/>
    <x v="19"/>
    <x v="2"/>
    <x v="528"/>
    <x v="23"/>
    <x v="544"/>
    <n v="0.1"/>
    <x v="0"/>
    <s v="Phoenix"/>
    <s v=""/>
    <x v="0"/>
    <x v="19"/>
    <s v="Years"/>
    <s v="10 Years"/>
    <n v="10128.800000000001"/>
    <n v="111416.8"/>
  </r>
  <r>
    <x v="519"/>
    <x v="542"/>
    <s v="Development Engineer"/>
    <x v="0"/>
    <x v="3"/>
    <x v="0"/>
    <x v="3"/>
    <x v="4"/>
    <x v="0"/>
    <x v="529"/>
    <x v="23"/>
    <x v="545"/>
    <n v="0"/>
    <x v="0"/>
    <s v="Miami"/>
    <s v=""/>
    <x v="0"/>
    <x v="19"/>
    <s v="Years"/>
    <s v="10 Years"/>
    <n v="0"/>
    <n v="62575"/>
  </r>
  <r>
    <x v="520"/>
    <x v="543"/>
    <s v="Vice President"/>
    <x v="2"/>
    <x v="1"/>
    <x v="1"/>
    <x v="1"/>
    <x v="16"/>
    <x v="2"/>
    <x v="530"/>
    <x v="23"/>
    <x v="546"/>
    <n v="0.35"/>
    <x v="0"/>
    <s v="Columbus"/>
    <s v=""/>
    <x v="0"/>
    <x v="19"/>
    <s v="Years"/>
    <s v="10 Years"/>
    <n v="68204.849999999991"/>
    <n v="263075.84999999998"/>
  </r>
  <r>
    <x v="208"/>
    <x v="544"/>
    <s v="Sr. Manger"/>
    <x v="3"/>
    <x v="2"/>
    <x v="0"/>
    <x v="0"/>
    <x v="2"/>
    <x v="1"/>
    <x v="531"/>
    <x v="23"/>
    <x v="547"/>
    <n v="0.15"/>
    <x v="1"/>
    <s v="Beijing"/>
    <s v=""/>
    <x v="0"/>
    <x v="19"/>
    <s v="Years"/>
    <s v="10 Years"/>
    <n v="22248.149999999998"/>
    <n v="170569.15"/>
  </r>
  <r>
    <x v="521"/>
    <x v="545"/>
    <s v="Analyst II"/>
    <x v="6"/>
    <x v="0"/>
    <x v="1"/>
    <x v="1"/>
    <x v="35"/>
    <x v="3"/>
    <x v="532"/>
    <x v="23"/>
    <x v="548"/>
    <n v="0"/>
    <x v="0"/>
    <s v="Seattle"/>
    <s v=""/>
    <x v="0"/>
    <x v="19"/>
    <s v="Years"/>
    <s v="10 Years"/>
    <n v="0"/>
    <n v="52697"/>
  </r>
  <r>
    <x v="522"/>
    <x v="546"/>
    <s v="Sr. Business Partner"/>
    <x v="4"/>
    <x v="0"/>
    <x v="0"/>
    <x v="1"/>
    <x v="35"/>
    <x v="3"/>
    <x v="533"/>
    <x v="23"/>
    <x v="549"/>
    <n v="0"/>
    <x v="0"/>
    <s v="Phoenix"/>
    <s v=""/>
    <x v="0"/>
    <x v="19"/>
    <s v="Years"/>
    <s v="10 Years"/>
    <n v="0"/>
    <n v="93734"/>
  </r>
  <r>
    <x v="523"/>
    <x v="547"/>
    <s v="Sr. Manger"/>
    <x v="2"/>
    <x v="3"/>
    <x v="1"/>
    <x v="1"/>
    <x v="24"/>
    <x v="2"/>
    <x v="534"/>
    <x v="23"/>
    <x v="550"/>
    <n v="0.12"/>
    <x v="0"/>
    <s v="Austin"/>
    <s v=""/>
    <x v="0"/>
    <x v="19"/>
    <s v="Years"/>
    <s v="10 Years"/>
    <n v="14438.519999999999"/>
    <n v="134759.51999999999"/>
  </r>
  <r>
    <x v="524"/>
    <x v="548"/>
    <s v="Sr. Analyst"/>
    <x v="3"/>
    <x v="0"/>
    <x v="0"/>
    <x v="2"/>
    <x v="22"/>
    <x v="2"/>
    <x v="535"/>
    <x v="23"/>
    <x v="551"/>
    <n v="0"/>
    <x v="2"/>
    <s v="Rio de Janerio"/>
    <s v=""/>
    <x v="0"/>
    <x v="19"/>
    <s v="Years"/>
    <s v="10 Years"/>
    <n v="0"/>
    <n v="99697"/>
  </r>
  <r>
    <x v="525"/>
    <x v="549"/>
    <s v="Director"/>
    <x v="4"/>
    <x v="1"/>
    <x v="0"/>
    <x v="1"/>
    <x v="7"/>
    <x v="1"/>
    <x v="536"/>
    <x v="23"/>
    <x v="552"/>
    <n v="0.17"/>
    <x v="0"/>
    <s v="Seattle"/>
    <s v=""/>
    <x v="0"/>
    <x v="19"/>
    <s v="Years"/>
    <s v="10 Years"/>
    <n v="26483.960000000003"/>
    <n v="182271.96"/>
  </r>
  <r>
    <x v="526"/>
    <x v="550"/>
    <s v="Director"/>
    <x v="4"/>
    <x v="3"/>
    <x v="0"/>
    <x v="3"/>
    <x v="23"/>
    <x v="2"/>
    <x v="537"/>
    <x v="23"/>
    <x v="553"/>
    <n v="0.23"/>
    <x v="0"/>
    <s v="Columbus"/>
    <s v=""/>
    <x v="0"/>
    <x v="19"/>
    <s v="Years"/>
    <s v="10 Years"/>
    <n v="35014.97"/>
    <n v="187253.97"/>
  </r>
  <r>
    <x v="527"/>
    <x v="551"/>
    <s v="IT Coordinator"/>
    <x v="2"/>
    <x v="3"/>
    <x v="0"/>
    <x v="1"/>
    <x v="27"/>
    <x v="3"/>
    <x v="538"/>
    <x v="23"/>
    <x v="554"/>
    <n v="0"/>
    <x v="0"/>
    <s v="Seattle"/>
    <s v=""/>
    <x v="0"/>
    <x v="19"/>
    <s v="Years"/>
    <s v="10 Years"/>
    <n v="0"/>
    <n v="48762"/>
  </r>
  <r>
    <x v="528"/>
    <x v="552"/>
    <s v="Sr. Manger"/>
    <x v="1"/>
    <x v="2"/>
    <x v="1"/>
    <x v="0"/>
    <x v="31"/>
    <x v="3"/>
    <x v="539"/>
    <x v="23"/>
    <x v="555"/>
    <n v="0.13"/>
    <x v="0"/>
    <s v="Phoenix"/>
    <s v=""/>
    <x v="0"/>
    <x v="19"/>
    <s v="Years"/>
    <s v="10 Years"/>
    <n v="20142.330000000002"/>
    <n v="175083.33000000002"/>
  </r>
  <r>
    <x v="529"/>
    <x v="553"/>
    <s v="Quality Engineer"/>
    <x v="0"/>
    <x v="0"/>
    <x v="1"/>
    <x v="0"/>
    <x v="19"/>
    <x v="2"/>
    <x v="540"/>
    <x v="23"/>
    <x v="556"/>
    <n v="0"/>
    <x v="0"/>
    <s v="Chicago"/>
    <s v=""/>
    <x v="0"/>
    <x v="19"/>
    <s v="Years"/>
    <s v="10 Years"/>
    <n v="0"/>
    <n v="60017"/>
  </r>
  <r>
    <x v="530"/>
    <x v="554"/>
    <s v="Analyst II"/>
    <x v="6"/>
    <x v="2"/>
    <x v="0"/>
    <x v="2"/>
    <x v="18"/>
    <x v="2"/>
    <x v="541"/>
    <x v="23"/>
    <x v="557"/>
    <n v="0"/>
    <x v="2"/>
    <s v="Sao Paulo"/>
    <s v=""/>
    <x v="0"/>
    <x v="19"/>
    <s v="Years"/>
    <s v="10 Years"/>
    <n v="0"/>
    <n v="64364"/>
  </r>
  <r>
    <x v="531"/>
    <x v="555"/>
    <s v="Analyst"/>
    <x v="1"/>
    <x v="1"/>
    <x v="1"/>
    <x v="2"/>
    <x v="17"/>
    <x v="2"/>
    <x v="542"/>
    <x v="23"/>
    <x v="558"/>
    <n v="0"/>
    <x v="0"/>
    <s v="Seattle"/>
    <s v=""/>
    <x v="0"/>
    <x v="19"/>
    <s v="Years"/>
    <s v="10 Years"/>
    <n v="0"/>
    <n v="41429"/>
  </r>
  <r>
    <x v="504"/>
    <x v="556"/>
    <s v="Manager"/>
    <x v="4"/>
    <x v="3"/>
    <x v="0"/>
    <x v="2"/>
    <x v="12"/>
    <x v="0"/>
    <x v="543"/>
    <x v="23"/>
    <x v="559"/>
    <n v="7.0000000000000007E-2"/>
    <x v="0"/>
    <s v="Miami"/>
    <s v=""/>
    <x v="0"/>
    <x v="19"/>
    <s v="Years"/>
    <s v="10 Years"/>
    <n v="7138.9500000000007"/>
    <n v="109123.95"/>
  </r>
  <r>
    <x v="532"/>
    <x v="557"/>
    <s v="Vice President"/>
    <x v="2"/>
    <x v="0"/>
    <x v="0"/>
    <x v="0"/>
    <x v="30"/>
    <x v="3"/>
    <x v="544"/>
    <x v="23"/>
    <x v="560"/>
    <n v="0.36"/>
    <x v="1"/>
    <s v="Shanghai"/>
    <s v=""/>
    <x v="0"/>
    <x v="19"/>
    <s v="Years"/>
    <s v="10 Years"/>
    <n v="84500.28"/>
    <n v="319223.28000000003"/>
  </r>
  <r>
    <x v="533"/>
    <x v="558"/>
    <s v="Sr. Manger"/>
    <x v="1"/>
    <x v="3"/>
    <x v="1"/>
    <x v="0"/>
    <x v="35"/>
    <x v="3"/>
    <x v="545"/>
    <x v="23"/>
    <x v="561"/>
    <n v="0.11"/>
    <x v="0"/>
    <s v="Seattle"/>
    <s v=""/>
    <x v="0"/>
    <x v="19"/>
    <s v="Years"/>
    <s v="10 Years"/>
    <n v="14076.92"/>
    <n v="142048.92000000001"/>
  </r>
  <r>
    <x v="532"/>
    <x v="559"/>
    <s v="Technical Architect"/>
    <x v="2"/>
    <x v="2"/>
    <x v="0"/>
    <x v="1"/>
    <x v="35"/>
    <x v="3"/>
    <x v="546"/>
    <x v="23"/>
    <x v="562"/>
    <n v="0"/>
    <x v="0"/>
    <s v="Chicago"/>
    <s v=""/>
    <x v="0"/>
    <x v="19"/>
    <s v="Years"/>
    <s v="10 Years"/>
    <n v="0"/>
    <n v="67489"/>
  </r>
  <r>
    <x v="534"/>
    <x v="560"/>
    <s v="Vice President"/>
    <x v="0"/>
    <x v="1"/>
    <x v="0"/>
    <x v="1"/>
    <x v="32"/>
    <x v="3"/>
    <x v="547"/>
    <x v="23"/>
    <x v="563"/>
    <n v="0.3"/>
    <x v="0"/>
    <s v="Columbus"/>
    <s v=""/>
    <x v="0"/>
    <x v="19"/>
    <s v="Years"/>
    <s v="10 Years"/>
    <n v="61594.2"/>
    <n v="266908.2"/>
  </r>
  <r>
    <x v="535"/>
    <x v="561"/>
    <s v="Analyst II"/>
    <x v="6"/>
    <x v="1"/>
    <x v="0"/>
    <x v="2"/>
    <x v="31"/>
    <x v="3"/>
    <x v="548"/>
    <x v="23"/>
    <x v="564"/>
    <n v="0"/>
    <x v="0"/>
    <s v="Phoenix"/>
    <s v=""/>
    <x v="0"/>
    <x v="19"/>
    <s v="Years"/>
    <s v="10 Years"/>
    <n v="0"/>
    <n v="57008"/>
  </r>
  <r>
    <x v="536"/>
    <x v="562"/>
    <s v="Director"/>
    <x v="1"/>
    <x v="1"/>
    <x v="0"/>
    <x v="0"/>
    <x v="34"/>
    <x v="3"/>
    <x v="549"/>
    <x v="23"/>
    <x v="565"/>
    <n v="0.16"/>
    <x v="0"/>
    <s v="Columbus"/>
    <s v=""/>
    <x v="0"/>
    <x v="19"/>
    <s v="Years"/>
    <s v="10 Years"/>
    <n v="30564.16"/>
    <n v="221590.16"/>
  </r>
  <r>
    <x v="537"/>
    <x v="563"/>
    <s v="Account Representative"/>
    <x v="1"/>
    <x v="3"/>
    <x v="1"/>
    <x v="0"/>
    <x v="17"/>
    <x v="2"/>
    <x v="550"/>
    <x v="23"/>
    <x v="566"/>
    <n v="0"/>
    <x v="1"/>
    <s v="Chongqing"/>
    <s v=""/>
    <x v="0"/>
    <x v="19"/>
    <s v="Years"/>
    <s v="10 Years"/>
    <n v="0"/>
    <n v="63880"/>
  </r>
  <r>
    <x v="272"/>
    <x v="564"/>
    <s v="Vice President"/>
    <x v="2"/>
    <x v="0"/>
    <x v="0"/>
    <x v="0"/>
    <x v="34"/>
    <x v="3"/>
    <x v="551"/>
    <x v="23"/>
    <x v="567"/>
    <n v="0.33"/>
    <x v="0"/>
    <s v="Miami"/>
    <s v=""/>
    <x v="0"/>
    <x v="19"/>
    <s v="Years"/>
    <s v="10 Years"/>
    <n v="71078.040000000008"/>
    <n v="286466.04000000004"/>
  </r>
  <r>
    <x v="538"/>
    <x v="565"/>
    <s v="Manager"/>
    <x v="4"/>
    <x v="1"/>
    <x v="0"/>
    <x v="0"/>
    <x v="16"/>
    <x v="2"/>
    <x v="552"/>
    <x v="23"/>
    <x v="568"/>
    <n v="0.09"/>
    <x v="1"/>
    <s v="Beijing"/>
    <s v=""/>
    <x v="0"/>
    <x v="19"/>
    <s v="Years"/>
    <s v="10 Years"/>
    <n v="9950.85"/>
    <n v="120515.85"/>
  </r>
  <r>
    <x v="539"/>
    <x v="566"/>
    <s v="Manager"/>
    <x v="5"/>
    <x v="3"/>
    <x v="0"/>
    <x v="0"/>
    <x v="2"/>
    <x v="1"/>
    <x v="553"/>
    <x v="23"/>
    <x v="569"/>
    <n v="0.05"/>
    <x v="1"/>
    <s v="Shanghai"/>
    <s v=""/>
    <x v="0"/>
    <x v="19"/>
    <s v="Years"/>
    <s v="10 Years"/>
    <n v="5186.2000000000007"/>
    <n v="108910.2"/>
  </r>
  <r>
    <x v="540"/>
    <x v="567"/>
    <s v="Business Partner"/>
    <x v="4"/>
    <x v="2"/>
    <x v="0"/>
    <x v="2"/>
    <x v="31"/>
    <x v="3"/>
    <x v="554"/>
    <x v="23"/>
    <x v="570"/>
    <n v="0"/>
    <x v="0"/>
    <s v="Columbus"/>
    <s v=""/>
    <x v="0"/>
    <x v="19"/>
    <s v="Years"/>
    <s v="10 Years"/>
    <n v="0"/>
    <n v="52200"/>
  </r>
  <r>
    <x v="541"/>
    <x v="568"/>
    <s v="Manager"/>
    <x v="5"/>
    <x v="1"/>
    <x v="1"/>
    <x v="1"/>
    <x v="27"/>
    <x v="3"/>
    <x v="555"/>
    <x v="23"/>
    <x v="571"/>
    <n v="0.05"/>
    <x v="0"/>
    <s v="Seattle"/>
    <s v=""/>
    <x v="0"/>
    <x v="19"/>
    <s v="Years"/>
    <s v="10 Years"/>
    <n v="5342.9000000000005"/>
    <n v="112200.9"/>
  </r>
  <r>
    <x v="542"/>
    <x v="569"/>
    <s v="Development Engineer"/>
    <x v="0"/>
    <x v="0"/>
    <x v="1"/>
    <x v="2"/>
    <x v="17"/>
    <x v="2"/>
    <x v="556"/>
    <x v="23"/>
    <x v="572"/>
    <n v="0"/>
    <x v="0"/>
    <s v="Seattle"/>
    <s v=""/>
    <x v="0"/>
    <x v="19"/>
    <s v="Years"/>
    <s v="10 Years"/>
    <n v="0"/>
    <n v="68488"/>
  </r>
  <r>
    <x v="543"/>
    <x v="570"/>
    <s v="Vice President"/>
    <x v="4"/>
    <x v="1"/>
    <x v="0"/>
    <x v="0"/>
    <x v="34"/>
    <x v="3"/>
    <x v="557"/>
    <x v="23"/>
    <x v="573"/>
    <n v="0.34"/>
    <x v="0"/>
    <s v="Columbus"/>
    <s v=""/>
    <x v="0"/>
    <x v="7"/>
    <s v="Years"/>
    <s v="9 Years"/>
    <n v="85324.02"/>
    <n v="336277.02"/>
  </r>
  <r>
    <x v="544"/>
    <x v="571"/>
    <s v="Sr. Manger"/>
    <x v="6"/>
    <x v="0"/>
    <x v="0"/>
    <x v="2"/>
    <x v="34"/>
    <x v="3"/>
    <x v="558"/>
    <x v="23"/>
    <x v="574"/>
    <n v="0.15"/>
    <x v="2"/>
    <s v="Manaus"/>
    <s v=""/>
    <x v="0"/>
    <x v="7"/>
    <s v="Years"/>
    <s v="9 Years"/>
    <n v="21876.899999999998"/>
    <n v="167722.9"/>
  </r>
  <r>
    <x v="545"/>
    <x v="572"/>
    <s v="Manager"/>
    <x v="3"/>
    <x v="0"/>
    <x v="1"/>
    <x v="3"/>
    <x v="22"/>
    <x v="2"/>
    <x v="558"/>
    <x v="23"/>
    <x v="575"/>
    <n v="0.06"/>
    <x v="0"/>
    <s v="Columbus"/>
    <s v=""/>
    <x v="0"/>
    <x v="7"/>
    <s v="Years"/>
    <s v="9 Years"/>
    <n v="6205.38"/>
    <n v="109628.38"/>
  </r>
  <r>
    <x v="92"/>
    <x v="573"/>
    <s v="Sr. Manger"/>
    <x v="6"/>
    <x v="2"/>
    <x v="0"/>
    <x v="2"/>
    <x v="7"/>
    <x v="1"/>
    <x v="559"/>
    <x v="23"/>
    <x v="576"/>
    <n v="0.15"/>
    <x v="0"/>
    <s v="Phoenix"/>
    <s v=""/>
    <x v="0"/>
    <x v="7"/>
    <s v="Years"/>
    <s v="9 Years"/>
    <n v="21284.85"/>
    <n v="163183.85"/>
  </r>
  <r>
    <x v="546"/>
    <x v="574"/>
    <s v="Vice President"/>
    <x v="3"/>
    <x v="1"/>
    <x v="0"/>
    <x v="0"/>
    <x v="19"/>
    <x v="2"/>
    <x v="560"/>
    <x v="23"/>
    <x v="577"/>
    <n v="0.32"/>
    <x v="0"/>
    <s v="Phoenix"/>
    <d v="2022-08-17T00:00:00"/>
    <x v="22"/>
    <x v="13"/>
    <s v="Years"/>
    <s v="6 Years"/>
    <n v="64857.599999999999"/>
    <n v="267537.59999999998"/>
  </r>
  <r>
    <x v="547"/>
    <x v="396"/>
    <s v="Director"/>
    <x v="5"/>
    <x v="0"/>
    <x v="1"/>
    <x v="0"/>
    <x v="29"/>
    <x v="3"/>
    <x v="561"/>
    <x v="23"/>
    <x v="578"/>
    <n v="0.28999999999999998"/>
    <x v="0"/>
    <s v="Seattle"/>
    <s v=""/>
    <x v="0"/>
    <x v="7"/>
    <s v="Years"/>
    <s v="9 Years"/>
    <n v="51823"/>
    <n v="230523"/>
  </r>
  <r>
    <x v="548"/>
    <x v="575"/>
    <s v="Sr. Analyst"/>
    <x v="6"/>
    <x v="3"/>
    <x v="1"/>
    <x v="0"/>
    <x v="32"/>
    <x v="3"/>
    <x v="562"/>
    <x v="23"/>
    <x v="579"/>
    <n v="0"/>
    <x v="0"/>
    <s v="Miami"/>
    <s v=""/>
    <x v="0"/>
    <x v="7"/>
    <s v="Years"/>
    <s v="9 Years"/>
    <n v="0"/>
    <n v="94876"/>
  </r>
  <r>
    <x v="549"/>
    <x v="576"/>
    <s v="Controls Engineer"/>
    <x v="0"/>
    <x v="1"/>
    <x v="1"/>
    <x v="1"/>
    <x v="4"/>
    <x v="0"/>
    <x v="563"/>
    <x v="23"/>
    <x v="580"/>
    <n v="0"/>
    <x v="0"/>
    <s v="Miami"/>
    <d v="2021-10-22T00:00:00"/>
    <x v="13"/>
    <x v="13"/>
    <s v="Years"/>
    <s v="6 Years"/>
    <n v="0"/>
    <n v="76272"/>
  </r>
  <r>
    <x v="550"/>
    <x v="577"/>
    <s v="Field Engineer"/>
    <x v="0"/>
    <x v="1"/>
    <x v="1"/>
    <x v="1"/>
    <x v="33"/>
    <x v="3"/>
    <x v="564"/>
    <x v="23"/>
    <x v="581"/>
    <n v="0"/>
    <x v="0"/>
    <s v="Phoenix"/>
    <s v=""/>
    <x v="0"/>
    <x v="7"/>
    <s v="Years"/>
    <s v="9 Years"/>
    <n v="0"/>
    <n v="65247"/>
  </r>
  <r>
    <x v="551"/>
    <x v="578"/>
    <s v="Analyst"/>
    <x v="6"/>
    <x v="1"/>
    <x v="0"/>
    <x v="0"/>
    <x v="28"/>
    <x v="3"/>
    <x v="564"/>
    <x v="23"/>
    <x v="582"/>
    <n v="0"/>
    <x v="1"/>
    <s v="Beijing"/>
    <s v=""/>
    <x v="0"/>
    <x v="7"/>
    <s v="Years"/>
    <s v="9 Years"/>
    <n v="0"/>
    <n v="45369"/>
  </r>
  <r>
    <x v="552"/>
    <x v="579"/>
    <s v="Account Representative"/>
    <x v="1"/>
    <x v="2"/>
    <x v="1"/>
    <x v="0"/>
    <x v="28"/>
    <x v="3"/>
    <x v="565"/>
    <x v="23"/>
    <x v="583"/>
    <n v="0"/>
    <x v="0"/>
    <s v="Columbus"/>
    <d v="2021-04-20T00:00:00"/>
    <x v="13"/>
    <x v="33"/>
    <s v="Years"/>
    <s v="5 Years"/>
    <n v="0"/>
    <n v="64204"/>
  </r>
  <r>
    <x v="553"/>
    <x v="580"/>
    <s v="Operations Engineer"/>
    <x v="0"/>
    <x v="0"/>
    <x v="1"/>
    <x v="0"/>
    <x v="35"/>
    <x v="3"/>
    <x v="566"/>
    <x v="23"/>
    <x v="584"/>
    <n v="0"/>
    <x v="0"/>
    <s v="Columbus"/>
    <s v=""/>
    <x v="0"/>
    <x v="7"/>
    <s v="Years"/>
    <s v="9 Years"/>
    <n v="0"/>
    <n v="77442"/>
  </r>
  <r>
    <x v="554"/>
    <x v="581"/>
    <s v="Sr. Analyst"/>
    <x v="3"/>
    <x v="1"/>
    <x v="0"/>
    <x v="1"/>
    <x v="32"/>
    <x v="3"/>
    <x v="567"/>
    <x v="23"/>
    <x v="585"/>
    <n v="0"/>
    <x v="0"/>
    <s v="Phoenix"/>
    <s v=""/>
    <x v="0"/>
    <x v="7"/>
    <s v="Years"/>
    <s v="9 Years"/>
    <n v="0"/>
    <n v="91632"/>
  </r>
  <r>
    <x v="555"/>
    <x v="582"/>
    <s v="Field Engineer"/>
    <x v="0"/>
    <x v="3"/>
    <x v="0"/>
    <x v="1"/>
    <x v="19"/>
    <x v="2"/>
    <x v="568"/>
    <x v="23"/>
    <x v="586"/>
    <n v="0"/>
    <x v="0"/>
    <s v="Columbus"/>
    <s v=""/>
    <x v="0"/>
    <x v="7"/>
    <s v="Years"/>
    <s v="9 Years"/>
    <n v="0"/>
    <n v="87292"/>
  </r>
  <r>
    <x v="556"/>
    <x v="583"/>
    <s v="HRIS Analyst"/>
    <x v="4"/>
    <x v="2"/>
    <x v="0"/>
    <x v="2"/>
    <x v="34"/>
    <x v="3"/>
    <x v="569"/>
    <x v="23"/>
    <x v="587"/>
    <n v="0"/>
    <x v="0"/>
    <s v="Seattle"/>
    <s v=""/>
    <x v="0"/>
    <x v="7"/>
    <s v="Years"/>
    <s v="9 Years"/>
    <n v="0"/>
    <n v="73854"/>
  </r>
  <r>
    <x v="557"/>
    <x v="584"/>
    <s v="HRIS Analyst"/>
    <x v="4"/>
    <x v="2"/>
    <x v="0"/>
    <x v="3"/>
    <x v="19"/>
    <x v="2"/>
    <x v="570"/>
    <x v="23"/>
    <x v="588"/>
    <n v="0"/>
    <x v="0"/>
    <s v="Columbus"/>
    <s v=""/>
    <x v="0"/>
    <x v="7"/>
    <s v="Years"/>
    <s v="9 Years"/>
    <n v="0"/>
    <n v="51983"/>
  </r>
  <r>
    <x v="558"/>
    <x v="585"/>
    <s v="Sr. Manger"/>
    <x v="4"/>
    <x v="2"/>
    <x v="0"/>
    <x v="2"/>
    <x v="23"/>
    <x v="2"/>
    <x v="571"/>
    <x v="23"/>
    <x v="589"/>
    <n v="0.13"/>
    <x v="2"/>
    <s v="Sao Paulo"/>
    <s v=""/>
    <x v="0"/>
    <x v="7"/>
    <s v="Years"/>
    <s v="9 Years"/>
    <n v="16887.39"/>
    <n v="146790.39000000001"/>
  </r>
  <r>
    <x v="559"/>
    <x v="586"/>
    <s v="Sr. Manger"/>
    <x v="6"/>
    <x v="0"/>
    <x v="1"/>
    <x v="2"/>
    <x v="19"/>
    <x v="2"/>
    <x v="572"/>
    <x v="24"/>
    <x v="590"/>
    <n v="0.12"/>
    <x v="0"/>
    <s v="Columbus"/>
    <s v=""/>
    <x v="0"/>
    <x v="7"/>
    <s v="Years"/>
    <s v="9 Years"/>
    <n v="17971.32"/>
    <n v="167732.32"/>
  </r>
  <r>
    <x v="560"/>
    <x v="587"/>
    <s v="Sr. Analyst"/>
    <x v="5"/>
    <x v="2"/>
    <x v="0"/>
    <x v="0"/>
    <x v="25"/>
    <x v="2"/>
    <x v="573"/>
    <x v="24"/>
    <x v="591"/>
    <n v="0"/>
    <x v="1"/>
    <s v="Chengdu"/>
    <s v=""/>
    <x v="0"/>
    <x v="7"/>
    <s v="Years"/>
    <s v="9 Years"/>
    <n v="0"/>
    <n v="89984"/>
  </r>
  <r>
    <x v="561"/>
    <x v="588"/>
    <s v="Vice President"/>
    <x v="0"/>
    <x v="2"/>
    <x v="0"/>
    <x v="1"/>
    <x v="2"/>
    <x v="1"/>
    <x v="574"/>
    <x v="24"/>
    <x v="592"/>
    <n v="0.39"/>
    <x v="0"/>
    <s v="Seattle"/>
    <s v=""/>
    <x v="0"/>
    <x v="7"/>
    <s v="Years"/>
    <s v="9 Years"/>
    <n v="70587.66"/>
    <n v="251581.66"/>
  </r>
  <r>
    <x v="562"/>
    <x v="589"/>
    <s v="Technical Architect"/>
    <x v="2"/>
    <x v="0"/>
    <x v="0"/>
    <x v="0"/>
    <x v="28"/>
    <x v="3"/>
    <x v="575"/>
    <x v="24"/>
    <x v="593"/>
    <n v="0"/>
    <x v="1"/>
    <s v="Beijing"/>
    <s v=""/>
    <x v="0"/>
    <x v="7"/>
    <s v="Years"/>
    <s v="9 Years"/>
    <n v="0"/>
    <n v="80055"/>
  </r>
  <r>
    <x v="563"/>
    <x v="412"/>
    <s v="Technical Architect"/>
    <x v="2"/>
    <x v="2"/>
    <x v="0"/>
    <x v="3"/>
    <x v="31"/>
    <x v="3"/>
    <x v="576"/>
    <x v="24"/>
    <x v="594"/>
    <n v="0"/>
    <x v="0"/>
    <s v="Miami"/>
    <s v=""/>
    <x v="0"/>
    <x v="7"/>
    <s v="Years"/>
    <s v="9 Years"/>
    <n v="0"/>
    <n v="63411"/>
  </r>
  <r>
    <x v="564"/>
    <x v="590"/>
    <s v="Vice President"/>
    <x v="3"/>
    <x v="1"/>
    <x v="1"/>
    <x v="0"/>
    <x v="19"/>
    <x v="2"/>
    <x v="577"/>
    <x v="24"/>
    <x v="595"/>
    <n v="0.31"/>
    <x v="0"/>
    <s v="Chicago"/>
    <s v=""/>
    <x v="0"/>
    <x v="7"/>
    <s v="Years"/>
    <s v="9 Years"/>
    <n v="65607.47"/>
    <n v="277244.46999999997"/>
  </r>
  <r>
    <x v="565"/>
    <x v="591"/>
    <s v="Network Architect"/>
    <x v="2"/>
    <x v="0"/>
    <x v="0"/>
    <x v="1"/>
    <x v="14"/>
    <x v="1"/>
    <x v="578"/>
    <x v="24"/>
    <x v="596"/>
    <n v="0"/>
    <x v="0"/>
    <s v="Columbus"/>
    <s v=""/>
    <x v="0"/>
    <x v="7"/>
    <s v="Years"/>
    <s v="9 Years"/>
    <n v="0"/>
    <n v="96566"/>
  </r>
  <r>
    <x v="566"/>
    <x v="592"/>
    <s v="Engineering Manager"/>
    <x v="0"/>
    <x v="2"/>
    <x v="1"/>
    <x v="2"/>
    <x v="13"/>
    <x v="2"/>
    <x v="579"/>
    <x v="24"/>
    <x v="597"/>
    <n v="0.12"/>
    <x v="2"/>
    <s v="Rio de Janerio"/>
    <s v=""/>
    <x v="0"/>
    <x v="7"/>
    <s v="Years"/>
    <s v="9 Years"/>
    <n v="12097.199999999999"/>
    <n v="112907.2"/>
  </r>
  <r>
    <x v="567"/>
    <x v="593"/>
    <s v="Field Engineer"/>
    <x v="0"/>
    <x v="3"/>
    <x v="1"/>
    <x v="2"/>
    <x v="29"/>
    <x v="3"/>
    <x v="580"/>
    <x v="24"/>
    <x v="598"/>
    <n v="0"/>
    <x v="2"/>
    <s v="Sao Paulo"/>
    <s v=""/>
    <x v="0"/>
    <x v="7"/>
    <s v="Years"/>
    <s v="9 Years"/>
    <n v="0"/>
    <n v="85870"/>
  </r>
  <r>
    <x v="568"/>
    <x v="594"/>
    <s v="System Administrator "/>
    <x v="2"/>
    <x v="3"/>
    <x v="0"/>
    <x v="1"/>
    <x v="24"/>
    <x v="2"/>
    <x v="581"/>
    <x v="24"/>
    <x v="599"/>
    <n v="0"/>
    <x v="0"/>
    <s v="Seattle"/>
    <s v=""/>
    <x v="0"/>
    <x v="7"/>
    <s v="Years"/>
    <s v="9 Years"/>
    <n v="0"/>
    <n v="67976"/>
  </r>
  <r>
    <x v="569"/>
    <x v="595"/>
    <s v="Sr. Manger"/>
    <x v="2"/>
    <x v="0"/>
    <x v="1"/>
    <x v="3"/>
    <x v="8"/>
    <x v="0"/>
    <x v="582"/>
    <x v="24"/>
    <x v="600"/>
    <n v="0.15"/>
    <x v="0"/>
    <s v="Seattle"/>
    <d v="2021-10-16T00:00:00"/>
    <x v="13"/>
    <x v="33"/>
    <s v="Years"/>
    <s v="5 Years"/>
    <n v="21240.6"/>
    <n v="162844.6"/>
  </r>
  <r>
    <x v="570"/>
    <x v="596"/>
    <s v="Manager"/>
    <x v="3"/>
    <x v="0"/>
    <x v="1"/>
    <x v="0"/>
    <x v="35"/>
    <x v="3"/>
    <x v="583"/>
    <x v="24"/>
    <x v="601"/>
    <n v="7.0000000000000007E-2"/>
    <x v="0"/>
    <s v="Seattle"/>
    <s v=""/>
    <x v="0"/>
    <x v="7"/>
    <s v="Years"/>
    <s v="9 Years"/>
    <n v="8423.8700000000008"/>
    <n v="128764.87"/>
  </r>
  <r>
    <x v="571"/>
    <x v="597"/>
    <s v="Network Administrator"/>
    <x v="2"/>
    <x v="0"/>
    <x v="1"/>
    <x v="1"/>
    <x v="1"/>
    <x v="0"/>
    <x v="584"/>
    <x v="24"/>
    <x v="602"/>
    <n v="0"/>
    <x v="0"/>
    <s v="Phoenix"/>
    <s v=""/>
    <x v="0"/>
    <x v="7"/>
    <s v="Years"/>
    <s v="9 Years"/>
    <n v="0"/>
    <n v="72045"/>
  </r>
  <r>
    <x v="572"/>
    <x v="598"/>
    <s v="Cloud Infrastructure Architect"/>
    <x v="2"/>
    <x v="2"/>
    <x v="1"/>
    <x v="3"/>
    <x v="28"/>
    <x v="3"/>
    <x v="585"/>
    <x v="24"/>
    <x v="603"/>
    <n v="0"/>
    <x v="0"/>
    <s v="Chicago"/>
    <s v=""/>
    <x v="0"/>
    <x v="7"/>
    <s v="Years"/>
    <s v="9 Years"/>
    <n v="0"/>
    <n v="91400"/>
  </r>
  <r>
    <x v="573"/>
    <x v="599"/>
    <s v="Enterprise Architect"/>
    <x v="2"/>
    <x v="0"/>
    <x v="1"/>
    <x v="0"/>
    <x v="29"/>
    <x v="3"/>
    <x v="586"/>
    <x v="24"/>
    <x v="604"/>
    <n v="0"/>
    <x v="0"/>
    <s v="Austin"/>
    <s v=""/>
    <x v="0"/>
    <x v="7"/>
    <s v="Years"/>
    <s v="9 Years"/>
    <n v="0"/>
    <n v="75862"/>
  </r>
  <r>
    <x v="574"/>
    <x v="600"/>
    <s v="Analyst"/>
    <x v="3"/>
    <x v="3"/>
    <x v="0"/>
    <x v="2"/>
    <x v="27"/>
    <x v="3"/>
    <x v="587"/>
    <x v="24"/>
    <x v="605"/>
    <n v="0"/>
    <x v="2"/>
    <s v="Rio de Janerio"/>
    <s v=""/>
    <x v="0"/>
    <x v="7"/>
    <s v="Years"/>
    <s v="9 Years"/>
    <n v="0"/>
    <n v="50784"/>
  </r>
  <r>
    <x v="575"/>
    <x v="601"/>
    <s v="Computer Systems Manager"/>
    <x v="2"/>
    <x v="3"/>
    <x v="0"/>
    <x v="0"/>
    <x v="30"/>
    <x v="3"/>
    <x v="588"/>
    <x v="24"/>
    <x v="606"/>
    <n v="0.05"/>
    <x v="1"/>
    <s v="Chengdu"/>
    <s v=""/>
    <x v="0"/>
    <x v="7"/>
    <s v="Years"/>
    <s v="9 Years"/>
    <n v="3694.9500000000003"/>
    <n v="77593.95"/>
  </r>
  <r>
    <x v="576"/>
    <x v="602"/>
    <s v="Sr. Analyst"/>
    <x v="5"/>
    <x v="3"/>
    <x v="0"/>
    <x v="0"/>
    <x v="5"/>
    <x v="0"/>
    <x v="589"/>
    <x v="24"/>
    <x v="607"/>
    <n v="0"/>
    <x v="0"/>
    <s v="Chicago"/>
    <s v=""/>
    <x v="0"/>
    <x v="7"/>
    <s v="Years"/>
    <s v="9 Years"/>
    <n v="0"/>
    <n v="93668"/>
  </r>
  <r>
    <x v="577"/>
    <x v="354"/>
    <s v="Network Administrator"/>
    <x v="2"/>
    <x v="2"/>
    <x v="0"/>
    <x v="3"/>
    <x v="34"/>
    <x v="3"/>
    <x v="590"/>
    <x v="24"/>
    <x v="608"/>
    <n v="0"/>
    <x v="0"/>
    <s v="Austin"/>
    <s v=""/>
    <x v="0"/>
    <x v="7"/>
    <s v="Years"/>
    <s v="9 Years"/>
    <n v="0"/>
    <n v="71192"/>
  </r>
  <r>
    <x v="578"/>
    <x v="603"/>
    <s v="Systems Analyst"/>
    <x v="2"/>
    <x v="3"/>
    <x v="0"/>
    <x v="2"/>
    <x v="36"/>
    <x v="4"/>
    <x v="591"/>
    <x v="24"/>
    <x v="609"/>
    <n v="0"/>
    <x v="2"/>
    <s v="Rio de Janerio"/>
    <s v=""/>
    <x v="0"/>
    <x v="7"/>
    <s v="Years"/>
    <s v="9 Years"/>
    <n v="0"/>
    <n v="52693"/>
  </r>
  <r>
    <x v="579"/>
    <x v="604"/>
    <s v="Director"/>
    <x v="0"/>
    <x v="0"/>
    <x v="1"/>
    <x v="2"/>
    <x v="35"/>
    <x v="3"/>
    <x v="592"/>
    <x v="24"/>
    <x v="610"/>
    <n v="0.28000000000000003"/>
    <x v="2"/>
    <s v="Manaus"/>
    <d v="2020-12-21T00:00:00"/>
    <x v="20"/>
    <x v="24"/>
    <s v="Years"/>
    <s v="4 Years"/>
    <n v="53116.560000000005"/>
    <n v="242818.56"/>
  </r>
  <r>
    <x v="142"/>
    <x v="605"/>
    <s v="Systems Analyst"/>
    <x v="2"/>
    <x v="2"/>
    <x v="1"/>
    <x v="0"/>
    <x v="31"/>
    <x v="3"/>
    <x v="592"/>
    <x v="24"/>
    <x v="611"/>
    <n v="0"/>
    <x v="0"/>
    <s v="Miami"/>
    <s v=""/>
    <x v="0"/>
    <x v="7"/>
    <s v="Years"/>
    <s v="9 Years"/>
    <n v="0"/>
    <n v="44614"/>
  </r>
  <r>
    <x v="580"/>
    <x v="606"/>
    <s v="Solutions Architect"/>
    <x v="2"/>
    <x v="3"/>
    <x v="0"/>
    <x v="1"/>
    <x v="31"/>
    <x v="3"/>
    <x v="593"/>
    <x v="24"/>
    <x v="612"/>
    <n v="0"/>
    <x v="0"/>
    <s v="Miami"/>
    <s v=""/>
    <x v="0"/>
    <x v="7"/>
    <s v="Years"/>
    <s v="9 Years"/>
    <n v="0"/>
    <n v="94352"/>
  </r>
  <r>
    <x v="581"/>
    <x v="607"/>
    <s v="Development Engineer"/>
    <x v="0"/>
    <x v="2"/>
    <x v="1"/>
    <x v="2"/>
    <x v="35"/>
    <x v="3"/>
    <x v="594"/>
    <x v="24"/>
    <x v="613"/>
    <n v="0"/>
    <x v="2"/>
    <s v="Sao Paulo"/>
    <s v=""/>
    <x v="0"/>
    <x v="7"/>
    <s v="Years"/>
    <s v="9 Years"/>
    <n v="0"/>
    <n v="91134"/>
  </r>
  <r>
    <x v="582"/>
    <x v="608"/>
    <s v="Sr. Analyst"/>
    <x v="5"/>
    <x v="1"/>
    <x v="1"/>
    <x v="2"/>
    <x v="23"/>
    <x v="2"/>
    <x v="595"/>
    <x v="24"/>
    <x v="614"/>
    <n v="0"/>
    <x v="0"/>
    <s v="Columbus"/>
    <s v=""/>
    <x v="0"/>
    <x v="7"/>
    <s v="Years"/>
    <s v="9 Years"/>
    <n v="0"/>
    <n v="70165"/>
  </r>
  <r>
    <x v="27"/>
    <x v="609"/>
    <s v="Vice President"/>
    <x v="2"/>
    <x v="1"/>
    <x v="0"/>
    <x v="1"/>
    <x v="27"/>
    <x v="3"/>
    <x v="596"/>
    <x v="24"/>
    <x v="615"/>
    <n v="0.34"/>
    <x v="0"/>
    <s v="Chicago"/>
    <s v=""/>
    <x v="0"/>
    <x v="7"/>
    <s v="Years"/>
    <s v="9 Years"/>
    <n v="84955.8"/>
    <n v="334825.8"/>
  </r>
  <r>
    <x v="259"/>
    <x v="610"/>
    <s v="IT Systems Architect"/>
    <x v="2"/>
    <x v="1"/>
    <x v="0"/>
    <x v="2"/>
    <x v="13"/>
    <x v="2"/>
    <x v="597"/>
    <x v="24"/>
    <x v="616"/>
    <n v="0"/>
    <x v="2"/>
    <s v="Rio de Janerio"/>
    <s v=""/>
    <x v="0"/>
    <x v="7"/>
    <s v="Years"/>
    <s v="9 Years"/>
    <n v="0"/>
    <n v="68426"/>
  </r>
  <r>
    <x v="583"/>
    <x v="611"/>
    <s v="Analyst"/>
    <x v="5"/>
    <x v="2"/>
    <x v="0"/>
    <x v="0"/>
    <x v="36"/>
    <x v="4"/>
    <x v="598"/>
    <x v="24"/>
    <x v="617"/>
    <n v="0"/>
    <x v="0"/>
    <s v="Columbus"/>
    <s v=""/>
    <x v="0"/>
    <x v="7"/>
    <s v="Years"/>
    <s v="9 Years"/>
    <n v="0"/>
    <n v="58703"/>
  </r>
  <r>
    <x v="584"/>
    <x v="612"/>
    <s v="Vice President"/>
    <x v="1"/>
    <x v="2"/>
    <x v="1"/>
    <x v="2"/>
    <x v="24"/>
    <x v="2"/>
    <x v="599"/>
    <x v="24"/>
    <x v="618"/>
    <n v="0.35"/>
    <x v="0"/>
    <s v="Columbus"/>
    <s v=""/>
    <x v="0"/>
    <x v="7"/>
    <s v="Years"/>
    <s v="9 Years"/>
    <n v="90474.299999999988"/>
    <n v="348972.3"/>
  </r>
  <r>
    <x v="585"/>
    <x v="613"/>
    <s v="Manager"/>
    <x v="6"/>
    <x v="0"/>
    <x v="1"/>
    <x v="0"/>
    <x v="28"/>
    <x v="3"/>
    <x v="600"/>
    <x v="24"/>
    <x v="619"/>
    <n v="0.06"/>
    <x v="1"/>
    <s v="Chongqing"/>
    <s v=""/>
    <x v="0"/>
    <x v="7"/>
    <s v="Years"/>
    <s v="9 Years"/>
    <n v="7495.6799999999994"/>
    <n v="132423.67999999999"/>
  </r>
  <r>
    <x v="586"/>
    <x v="614"/>
    <s v="Director"/>
    <x v="5"/>
    <x v="0"/>
    <x v="0"/>
    <x v="1"/>
    <x v="29"/>
    <x v="3"/>
    <x v="601"/>
    <x v="24"/>
    <x v="620"/>
    <n v="0.28000000000000003"/>
    <x v="0"/>
    <s v="Chicago"/>
    <s v=""/>
    <x v="0"/>
    <x v="18"/>
    <s v="Years"/>
    <s v="8 Years"/>
    <n v="42111.72"/>
    <n v="192510.72"/>
  </r>
  <r>
    <x v="587"/>
    <x v="615"/>
    <s v="Operations Engineer"/>
    <x v="0"/>
    <x v="0"/>
    <x v="1"/>
    <x v="0"/>
    <x v="25"/>
    <x v="2"/>
    <x v="602"/>
    <x v="24"/>
    <x v="621"/>
    <n v="0"/>
    <x v="1"/>
    <s v="Chengdu"/>
    <s v=""/>
    <x v="0"/>
    <x v="18"/>
    <s v="Years"/>
    <s v="8 Years"/>
    <n v="0"/>
    <n v="109680"/>
  </r>
  <r>
    <x v="588"/>
    <x v="616"/>
    <s v="Analyst II"/>
    <x v="3"/>
    <x v="1"/>
    <x v="0"/>
    <x v="3"/>
    <x v="23"/>
    <x v="2"/>
    <x v="603"/>
    <x v="24"/>
    <x v="622"/>
    <n v="0"/>
    <x v="0"/>
    <s v="Miami"/>
    <s v=""/>
    <x v="0"/>
    <x v="18"/>
    <s v="Years"/>
    <s v="8 Years"/>
    <n v="0"/>
    <n v="64847"/>
  </r>
  <r>
    <x v="589"/>
    <x v="617"/>
    <s v="Sr. Analyst"/>
    <x v="3"/>
    <x v="3"/>
    <x v="0"/>
    <x v="1"/>
    <x v="32"/>
    <x v="3"/>
    <x v="604"/>
    <x v="24"/>
    <x v="623"/>
    <n v="0"/>
    <x v="0"/>
    <s v="Columbus"/>
    <s v=""/>
    <x v="0"/>
    <x v="18"/>
    <s v="Years"/>
    <s v="8 Years"/>
    <n v="0"/>
    <n v="98427"/>
  </r>
  <r>
    <x v="551"/>
    <x v="618"/>
    <s v="Vice President"/>
    <x v="3"/>
    <x v="1"/>
    <x v="1"/>
    <x v="3"/>
    <x v="35"/>
    <x v="3"/>
    <x v="605"/>
    <x v="24"/>
    <x v="624"/>
    <n v="0.32"/>
    <x v="0"/>
    <s v="Columbus"/>
    <d v="2017-09-25T00:00:00"/>
    <x v="21"/>
    <x v="11"/>
    <s v="Year"/>
    <s v="1 Year"/>
    <n v="70789.440000000002"/>
    <n v="292006.44"/>
  </r>
  <r>
    <x v="590"/>
    <x v="619"/>
    <s v="Account Representative"/>
    <x v="1"/>
    <x v="3"/>
    <x v="0"/>
    <x v="0"/>
    <x v="35"/>
    <x v="3"/>
    <x v="606"/>
    <x v="24"/>
    <x v="625"/>
    <n v="0"/>
    <x v="1"/>
    <s v="Chongqing"/>
    <s v=""/>
    <x v="0"/>
    <x v="18"/>
    <s v="Years"/>
    <s v="8 Years"/>
    <n v="0"/>
    <n v="59100"/>
  </r>
  <r>
    <x v="591"/>
    <x v="620"/>
    <s v="Computer Systems Manager"/>
    <x v="2"/>
    <x v="1"/>
    <x v="0"/>
    <x v="3"/>
    <x v="34"/>
    <x v="3"/>
    <x v="607"/>
    <x v="24"/>
    <x v="626"/>
    <n v="0.08"/>
    <x v="0"/>
    <s v="Austin"/>
    <s v=""/>
    <x v="0"/>
    <x v="18"/>
    <s v="Years"/>
    <s v="8 Years"/>
    <n v="5099.5200000000004"/>
    <n v="68843.520000000004"/>
  </r>
  <r>
    <x v="592"/>
    <x v="621"/>
    <s v="Business Partner"/>
    <x v="4"/>
    <x v="3"/>
    <x v="1"/>
    <x v="2"/>
    <x v="31"/>
    <x v="3"/>
    <x v="608"/>
    <x v="24"/>
    <x v="627"/>
    <n v="0"/>
    <x v="0"/>
    <s v="Miami"/>
    <s v=""/>
    <x v="0"/>
    <x v="18"/>
    <s v="Years"/>
    <s v="8 Years"/>
    <n v="0"/>
    <n v="52811"/>
  </r>
  <r>
    <x v="593"/>
    <x v="622"/>
    <s v="Service Desk Analyst"/>
    <x v="2"/>
    <x v="1"/>
    <x v="0"/>
    <x v="2"/>
    <x v="26"/>
    <x v="3"/>
    <x v="608"/>
    <x v="24"/>
    <x v="628"/>
    <n v="0"/>
    <x v="2"/>
    <s v="Manaus"/>
    <s v=""/>
    <x v="0"/>
    <x v="18"/>
    <s v="Years"/>
    <s v="8 Years"/>
    <n v="0"/>
    <n v="84297"/>
  </r>
  <r>
    <x v="594"/>
    <x v="623"/>
    <s v="Director"/>
    <x v="4"/>
    <x v="1"/>
    <x v="1"/>
    <x v="0"/>
    <x v="0"/>
    <x v="0"/>
    <x v="609"/>
    <x v="24"/>
    <x v="629"/>
    <n v="0.23"/>
    <x v="1"/>
    <s v="Shanghai"/>
    <s v=""/>
    <x v="0"/>
    <x v="18"/>
    <s v="Years"/>
    <s v="8 Years"/>
    <n v="40554.520000000004"/>
    <n v="216878.52000000002"/>
  </r>
  <r>
    <x v="595"/>
    <x v="624"/>
    <s v="Manager"/>
    <x v="3"/>
    <x v="1"/>
    <x v="1"/>
    <x v="1"/>
    <x v="36"/>
    <x v="4"/>
    <x v="610"/>
    <x v="24"/>
    <x v="630"/>
    <n v="0.06"/>
    <x v="0"/>
    <s v="Phoenix"/>
    <s v=""/>
    <x v="0"/>
    <x v="18"/>
    <s v="Years"/>
    <s v="8 Years"/>
    <n v="7323.24"/>
    <n v="129377.24"/>
  </r>
  <r>
    <x v="596"/>
    <x v="625"/>
    <s v="Network Architect"/>
    <x v="2"/>
    <x v="3"/>
    <x v="1"/>
    <x v="2"/>
    <x v="29"/>
    <x v="3"/>
    <x v="611"/>
    <x v="24"/>
    <x v="631"/>
    <n v="0"/>
    <x v="0"/>
    <s v="Columbus"/>
    <s v=""/>
    <x v="0"/>
    <x v="18"/>
    <s v="Years"/>
    <s v="8 Years"/>
    <n v="0"/>
    <n v="94618"/>
  </r>
  <r>
    <x v="597"/>
    <x v="121"/>
    <s v="System Administrator "/>
    <x v="2"/>
    <x v="0"/>
    <x v="0"/>
    <x v="0"/>
    <x v="8"/>
    <x v="0"/>
    <x v="612"/>
    <x v="24"/>
    <x v="632"/>
    <n v="0"/>
    <x v="1"/>
    <s v="Chongqing"/>
    <s v=""/>
    <x v="0"/>
    <x v="18"/>
    <s v="Years"/>
    <s v="8 Years"/>
    <n v="0"/>
    <n v="87851"/>
  </r>
  <r>
    <x v="598"/>
    <x v="626"/>
    <s v="Vice President"/>
    <x v="2"/>
    <x v="3"/>
    <x v="1"/>
    <x v="0"/>
    <x v="0"/>
    <x v="0"/>
    <x v="613"/>
    <x v="24"/>
    <x v="633"/>
    <n v="0.33"/>
    <x v="0"/>
    <s v="Phoenix"/>
    <d v="2017-03-26T00:00:00"/>
    <x v="21"/>
    <x v="9"/>
    <s v="Year"/>
    <s v="0 Year"/>
    <n v="81374.37000000001"/>
    <n v="327963.37"/>
  </r>
  <r>
    <x v="599"/>
    <x v="627"/>
    <s v="Analyst II"/>
    <x v="1"/>
    <x v="2"/>
    <x v="1"/>
    <x v="1"/>
    <x v="36"/>
    <x v="4"/>
    <x v="614"/>
    <x v="24"/>
    <x v="634"/>
    <n v="0"/>
    <x v="0"/>
    <s v="Austin"/>
    <s v=""/>
    <x v="0"/>
    <x v="18"/>
    <s v="Years"/>
    <s v="8 Years"/>
    <n v="0"/>
    <n v="60930"/>
  </r>
  <r>
    <x v="600"/>
    <x v="628"/>
    <s v="Vice President"/>
    <x v="1"/>
    <x v="3"/>
    <x v="0"/>
    <x v="0"/>
    <x v="17"/>
    <x v="2"/>
    <x v="615"/>
    <x v="24"/>
    <x v="635"/>
    <n v="0.31"/>
    <x v="0"/>
    <s v="Austin"/>
    <s v=""/>
    <x v="0"/>
    <x v="18"/>
    <s v="Years"/>
    <s v="8 Years"/>
    <n v="78507.19"/>
    <n v="331756.19"/>
  </r>
  <r>
    <x v="601"/>
    <x v="629"/>
    <s v="Director"/>
    <x v="3"/>
    <x v="3"/>
    <x v="0"/>
    <x v="1"/>
    <x v="33"/>
    <x v="3"/>
    <x v="616"/>
    <x v="24"/>
    <x v="12"/>
    <n v="0.16"/>
    <x v="0"/>
    <s v="Seattle"/>
    <s v=""/>
    <x v="0"/>
    <x v="18"/>
    <s v="Years"/>
    <s v="8 Years"/>
    <n v="28390.880000000001"/>
    <n v="205833.88"/>
  </r>
  <r>
    <x v="602"/>
    <x v="630"/>
    <s v="Controls Engineer"/>
    <x v="0"/>
    <x v="2"/>
    <x v="0"/>
    <x v="1"/>
    <x v="29"/>
    <x v="3"/>
    <x v="617"/>
    <x v="24"/>
    <x v="636"/>
    <n v="0"/>
    <x v="0"/>
    <s v="Columbus"/>
    <s v=""/>
    <x v="0"/>
    <x v="18"/>
    <s v="Years"/>
    <s v="8 Years"/>
    <n v="0"/>
    <n v="113781"/>
  </r>
  <r>
    <x v="603"/>
    <x v="631"/>
    <s v="Analyst II"/>
    <x v="6"/>
    <x v="2"/>
    <x v="1"/>
    <x v="0"/>
    <x v="19"/>
    <x v="2"/>
    <x v="618"/>
    <x v="24"/>
    <x v="637"/>
    <n v="0"/>
    <x v="1"/>
    <s v="Shanghai"/>
    <s v=""/>
    <x v="0"/>
    <x v="18"/>
    <s v="Years"/>
    <s v="8 Years"/>
    <n v="0"/>
    <n v="71454"/>
  </r>
  <r>
    <x v="111"/>
    <x v="632"/>
    <s v="Analyst"/>
    <x v="1"/>
    <x v="1"/>
    <x v="0"/>
    <x v="0"/>
    <x v="25"/>
    <x v="2"/>
    <x v="619"/>
    <x v="24"/>
    <x v="638"/>
    <n v="0"/>
    <x v="0"/>
    <s v="Miami"/>
    <s v=""/>
    <x v="0"/>
    <x v="18"/>
    <s v="Years"/>
    <s v="8 Years"/>
    <n v="0"/>
    <n v="50733"/>
  </r>
  <r>
    <x v="597"/>
    <x v="633"/>
    <s v="Sr. Account Representative"/>
    <x v="1"/>
    <x v="0"/>
    <x v="1"/>
    <x v="1"/>
    <x v="35"/>
    <x v="3"/>
    <x v="620"/>
    <x v="24"/>
    <x v="639"/>
    <n v="0"/>
    <x v="0"/>
    <s v="Austin"/>
    <s v=""/>
    <x v="0"/>
    <x v="18"/>
    <s v="Years"/>
    <s v="8 Years"/>
    <n v="0"/>
    <n v="89458"/>
  </r>
  <r>
    <x v="604"/>
    <x v="634"/>
    <s v="IT Coordinator"/>
    <x v="2"/>
    <x v="2"/>
    <x v="1"/>
    <x v="1"/>
    <x v="5"/>
    <x v="0"/>
    <x v="621"/>
    <x v="24"/>
    <x v="640"/>
    <n v="0"/>
    <x v="0"/>
    <s v="Miami"/>
    <s v=""/>
    <x v="0"/>
    <x v="18"/>
    <s v="Years"/>
    <s v="8 Years"/>
    <n v="0"/>
    <n v="41673"/>
  </r>
  <r>
    <x v="605"/>
    <x v="635"/>
    <s v="Manager"/>
    <x v="4"/>
    <x v="3"/>
    <x v="1"/>
    <x v="0"/>
    <x v="33"/>
    <x v="3"/>
    <x v="622"/>
    <x v="25"/>
    <x v="641"/>
    <n v="0.1"/>
    <x v="0"/>
    <s v="Phoenix"/>
    <s v=""/>
    <x v="0"/>
    <x v="18"/>
    <s v="Years"/>
    <s v="8 Years"/>
    <n v="10187"/>
    <n v="112057"/>
  </r>
  <r>
    <x v="606"/>
    <x v="636"/>
    <s v="Director"/>
    <x v="0"/>
    <x v="1"/>
    <x v="1"/>
    <x v="2"/>
    <x v="7"/>
    <x v="1"/>
    <x v="623"/>
    <x v="25"/>
    <x v="642"/>
    <n v="0.2"/>
    <x v="0"/>
    <s v="Austin"/>
    <s v=""/>
    <x v="0"/>
    <x v="18"/>
    <s v="Years"/>
    <s v="8 Years"/>
    <n v="35700.400000000001"/>
    <n v="214202.4"/>
  </r>
  <r>
    <x v="607"/>
    <x v="637"/>
    <s v="Vice President"/>
    <x v="3"/>
    <x v="3"/>
    <x v="1"/>
    <x v="1"/>
    <x v="36"/>
    <x v="4"/>
    <x v="624"/>
    <x v="25"/>
    <x v="643"/>
    <n v="0.37"/>
    <x v="0"/>
    <s v="Columbus"/>
    <s v=""/>
    <x v="0"/>
    <x v="18"/>
    <s v="Years"/>
    <s v="8 Years"/>
    <n v="70448.37"/>
    <n v="260849.37"/>
  </r>
  <r>
    <x v="608"/>
    <x v="638"/>
    <s v="Sr. Analyst"/>
    <x v="1"/>
    <x v="3"/>
    <x v="1"/>
    <x v="2"/>
    <x v="3"/>
    <x v="0"/>
    <x v="625"/>
    <x v="25"/>
    <x v="644"/>
    <n v="0"/>
    <x v="2"/>
    <s v="Manaus"/>
    <d v="2020-07-17T00:00:00"/>
    <x v="20"/>
    <x v="22"/>
    <s v="Years"/>
    <s v="3 Years"/>
    <n v="0"/>
    <n v="75769"/>
  </r>
  <r>
    <x v="609"/>
    <x v="639"/>
    <s v="Sr. Analyst"/>
    <x v="3"/>
    <x v="3"/>
    <x v="1"/>
    <x v="2"/>
    <x v="30"/>
    <x v="3"/>
    <x v="626"/>
    <x v="25"/>
    <x v="645"/>
    <n v="0"/>
    <x v="0"/>
    <s v="Austin"/>
    <s v=""/>
    <x v="0"/>
    <x v="18"/>
    <s v="Years"/>
    <s v="8 Years"/>
    <n v="0"/>
    <n v="80622"/>
  </r>
  <r>
    <x v="610"/>
    <x v="640"/>
    <s v="Analyst"/>
    <x v="6"/>
    <x v="2"/>
    <x v="1"/>
    <x v="1"/>
    <x v="10"/>
    <x v="0"/>
    <x v="627"/>
    <x v="25"/>
    <x v="646"/>
    <n v="0"/>
    <x v="0"/>
    <s v="Columbus"/>
    <s v=""/>
    <x v="0"/>
    <x v="18"/>
    <s v="Years"/>
    <s v="8 Years"/>
    <n v="0"/>
    <n v="53799"/>
  </r>
  <r>
    <x v="611"/>
    <x v="641"/>
    <s v="Solutions Architect"/>
    <x v="2"/>
    <x v="2"/>
    <x v="0"/>
    <x v="0"/>
    <x v="24"/>
    <x v="2"/>
    <x v="627"/>
    <x v="25"/>
    <x v="647"/>
    <n v="0"/>
    <x v="0"/>
    <s v="Chicago"/>
    <s v=""/>
    <x v="0"/>
    <x v="18"/>
    <s v="Years"/>
    <s v="8 Years"/>
    <n v="0"/>
    <n v="86417"/>
  </r>
  <r>
    <x v="480"/>
    <x v="642"/>
    <s v="Sr. Manger"/>
    <x v="5"/>
    <x v="1"/>
    <x v="1"/>
    <x v="3"/>
    <x v="34"/>
    <x v="3"/>
    <x v="628"/>
    <x v="25"/>
    <x v="648"/>
    <n v="0.1"/>
    <x v="0"/>
    <s v="Columbus"/>
    <s v=""/>
    <x v="0"/>
    <x v="18"/>
    <s v="Years"/>
    <s v="8 Years"/>
    <n v="12462.900000000001"/>
    <n v="137091.9"/>
  </r>
  <r>
    <x v="612"/>
    <x v="643"/>
    <s v="Account Representative"/>
    <x v="1"/>
    <x v="1"/>
    <x v="0"/>
    <x v="0"/>
    <x v="0"/>
    <x v="0"/>
    <x v="629"/>
    <x v="25"/>
    <x v="649"/>
    <n v="0"/>
    <x v="1"/>
    <s v="Chongqing"/>
    <s v=""/>
    <x v="0"/>
    <x v="18"/>
    <s v="Years"/>
    <s v="8 Years"/>
    <n v="0"/>
    <n v="50994"/>
  </r>
  <r>
    <x v="613"/>
    <x v="644"/>
    <s v="Sr. Business Partner"/>
    <x v="4"/>
    <x v="1"/>
    <x v="1"/>
    <x v="1"/>
    <x v="35"/>
    <x v="3"/>
    <x v="630"/>
    <x v="25"/>
    <x v="650"/>
    <n v="0"/>
    <x v="0"/>
    <s v="Phoenix"/>
    <s v=""/>
    <x v="0"/>
    <x v="18"/>
    <s v="Years"/>
    <s v="8 Years"/>
    <n v="0"/>
    <n v="88663"/>
  </r>
  <r>
    <x v="614"/>
    <x v="645"/>
    <s v="Sr. Manger"/>
    <x v="3"/>
    <x v="2"/>
    <x v="0"/>
    <x v="0"/>
    <x v="33"/>
    <x v="3"/>
    <x v="631"/>
    <x v="25"/>
    <x v="651"/>
    <n v="0.12"/>
    <x v="0"/>
    <s v="Seattle"/>
    <d v="2017-12-09T00:00:00"/>
    <x v="21"/>
    <x v="9"/>
    <s v="Year"/>
    <s v="0 Year"/>
    <n v="17276.399999999998"/>
    <n v="161246.39999999999"/>
  </r>
  <r>
    <x v="615"/>
    <x v="646"/>
    <s v="Sr. Manger"/>
    <x v="6"/>
    <x v="1"/>
    <x v="1"/>
    <x v="2"/>
    <x v="8"/>
    <x v="0"/>
    <x v="632"/>
    <x v="25"/>
    <x v="652"/>
    <n v="0.12"/>
    <x v="0"/>
    <s v="Phoenix"/>
    <s v=""/>
    <x v="0"/>
    <x v="18"/>
    <s v="Years"/>
    <s v="8 Years"/>
    <n v="17398.32"/>
    <n v="162384.32000000001"/>
  </r>
  <r>
    <x v="616"/>
    <x v="647"/>
    <s v="Development Engineer"/>
    <x v="0"/>
    <x v="3"/>
    <x v="1"/>
    <x v="0"/>
    <x v="30"/>
    <x v="3"/>
    <x v="633"/>
    <x v="25"/>
    <x v="653"/>
    <n v="0"/>
    <x v="1"/>
    <s v="Chongqing"/>
    <s v=""/>
    <x v="0"/>
    <x v="18"/>
    <s v="Years"/>
    <s v="8 Years"/>
    <n v="0"/>
    <n v="60132"/>
  </r>
  <r>
    <x v="617"/>
    <x v="648"/>
    <s v="Development Engineer"/>
    <x v="0"/>
    <x v="3"/>
    <x v="1"/>
    <x v="0"/>
    <x v="10"/>
    <x v="0"/>
    <x v="634"/>
    <x v="25"/>
    <x v="654"/>
    <n v="0"/>
    <x v="1"/>
    <s v="Chongqing"/>
    <s v=""/>
    <x v="0"/>
    <x v="18"/>
    <s v="Years"/>
    <s v="8 Years"/>
    <n v="0"/>
    <n v="87036"/>
  </r>
  <r>
    <x v="618"/>
    <x v="649"/>
    <s v="Cloud Infrastructure Architect"/>
    <x v="2"/>
    <x v="1"/>
    <x v="0"/>
    <x v="2"/>
    <x v="35"/>
    <x v="3"/>
    <x v="634"/>
    <x v="25"/>
    <x v="655"/>
    <n v="0"/>
    <x v="0"/>
    <s v="Austin"/>
    <s v=""/>
    <x v="0"/>
    <x v="18"/>
    <s v="Years"/>
    <s v="8 Years"/>
    <n v="0"/>
    <n v="92058"/>
  </r>
  <r>
    <x v="619"/>
    <x v="650"/>
    <s v="Sr. Analyst"/>
    <x v="3"/>
    <x v="2"/>
    <x v="0"/>
    <x v="0"/>
    <x v="2"/>
    <x v="1"/>
    <x v="635"/>
    <x v="25"/>
    <x v="656"/>
    <n v="0"/>
    <x v="1"/>
    <s v="Beijing"/>
    <s v=""/>
    <x v="0"/>
    <x v="18"/>
    <s v="Years"/>
    <s v="8 Years"/>
    <n v="0"/>
    <n v="77629"/>
  </r>
  <r>
    <x v="620"/>
    <x v="651"/>
    <s v="Service Desk Analyst"/>
    <x v="2"/>
    <x v="3"/>
    <x v="0"/>
    <x v="0"/>
    <x v="34"/>
    <x v="3"/>
    <x v="636"/>
    <x v="25"/>
    <x v="657"/>
    <n v="0"/>
    <x v="1"/>
    <s v="Chengdu"/>
    <s v=""/>
    <x v="0"/>
    <x v="18"/>
    <s v="Years"/>
    <s v="8 Years"/>
    <n v="0"/>
    <n v="95963"/>
  </r>
  <r>
    <x v="621"/>
    <x v="652"/>
    <s v="Director"/>
    <x v="5"/>
    <x v="2"/>
    <x v="0"/>
    <x v="1"/>
    <x v="36"/>
    <x v="4"/>
    <x v="637"/>
    <x v="25"/>
    <x v="658"/>
    <n v="0.28999999999999998"/>
    <x v="0"/>
    <s v="Seattle"/>
    <d v="2020-04-24T00:00:00"/>
    <x v="20"/>
    <x v="22"/>
    <s v="Years"/>
    <s v="3 Years"/>
    <n v="52737.659999999996"/>
    <n v="234591.66"/>
  </r>
  <r>
    <x v="622"/>
    <x v="653"/>
    <s v="Director"/>
    <x v="3"/>
    <x v="2"/>
    <x v="1"/>
    <x v="0"/>
    <x v="30"/>
    <x v="3"/>
    <x v="638"/>
    <x v="25"/>
    <x v="659"/>
    <n v="0.15"/>
    <x v="1"/>
    <s v="Beijing"/>
    <d v="2017-09-22T00:00:00"/>
    <x v="21"/>
    <x v="9"/>
    <s v="Year"/>
    <s v="0 Year"/>
    <n v="25713.899999999998"/>
    <n v="197139.9"/>
  </r>
  <r>
    <x v="623"/>
    <x v="654"/>
    <s v="Vice President"/>
    <x v="4"/>
    <x v="1"/>
    <x v="1"/>
    <x v="0"/>
    <x v="14"/>
    <x v="1"/>
    <x v="639"/>
    <x v="25"/>
    <x v="660"/>
    <n v="0.33"/>
    <x v="1"/>
    <s v="Beijing"/>
    <s v=""/>
    <x v="0"/>
    <x v="18"/>
    <s v="Years"/>
    <s v="8 Years"/>
    <n v="64993.83"/>
    <n v="261944.83000000002"/>
  </r>
  <r>
    <x v="624"/>
    <x v="655"/>
    <s v="Sr. Manger"/>
    <x v="1"/>
    <x v="2"/>
    <x v="0"/>
    <x v="1"/>
    <x v="36"/>
    <x v="4"/>
    <x v="640"/>
    <x v="25"/>
    <x v="661"/>
    <n v="0.15"/>
    <x v="0"/>
    <s v="Seattle"/>
    <s v=""/>
    <x v="0"/>
    <x v="18"/>
    <s v="Years"/>
    <s v="8 Years"/>
    <n v="22711.95"/>
    <n v="174124.95"/>
  </r>
  <r>
    <x v="625"/>
    <x v="656"/>
    <s v="Sr. Manger"/>
    <x v="2"/>
    <x v="2"/>
    <x v="1"/>
    <x v="0"/>
    <x v="26"/>
    <x v="3"/>
    <x v="641"/>
    <x v="25"/>
    <x v="662"/>
    <n v="0.14000000000000001"/>
    <x v="0"/>
    <s v="Phoenix"/>
    <s v=""/>
    <x v="0"/>
    <x v="18"/>
    <s v="Years"/>
    <s v="8 Years"/>
    <n v="18945.5"/>
    <n v="154270.5"/>
  </r>
  <r>
    <x v="626"/>
    <x v="657"/>
    <s v="Sr. Manger"/>
    <x v="4"/>
    <x v="2"/>
    <x v="1"/>
    <x v="0"/>
    <x v="33"/>
    <x v="3"/>
    <x v="642"/>
    <x v="25"/>
    <x v="663"/>
    <n v="0.13"/>
    <x v="0"/>
    <s v="Phoenix"/>
    <s v=""/>
    <x v="0"/>
    <x v="18"/>
    <s v="Years"/>
    <s v="8 Years"/>
    <n v="20144.280000000002"/>
    <n v="175100.28"/>
  </r>
  <r>
    <x v="627"/>
    <x v="658"/>
    <s v="Analyst II"/>
    <x v="3"/>
    <x v="1"/>
    <x v="1"/>
    <x v="1"/>
    <x v="26"/>
    <x v="3"/>
    <x v="643"/>
    <x v="25"/>
    <x v="664"/>
    <n v="0"/>
    <x v="0"/>
    <s v="Austin"/>
    <s v=""/>
    <x v="0"/>
    <x v="18"/>
    <s v="Years"/>
    <s v="8 Years"/>
    <n v="0"/>
    <n v="58745"/>
  </r>
  <r>
    <x v="628"/>
    <x v="659"/>
    <s v="Computer Systems Manager"/>
    <x v="2"/>
    <x v="2"/>
    <x v="1"/>
    <x v="2"/>
    <x v="18"/>
    <x v="2"/>
    <x v="644"/>
    <x v="25"/>
    <x v="665"/>
    <n v="0.09"/>
    <x v="2"/>
    <s v="Sao Paulo"/>
    <s v=""/>
    <x v="0"/>
    <x v="18"/>
    <s v="Years"/>
    <s v="8 Years"/>
    <n v="6971.49"/>
    <n v="84432.49"/>
  </r>
  <r>
    <x v="629"/>
    <x v="660"/>
    <s v="Sr. Analyst"/>
    <x v="1"/>
    <x v="3"/>
    <x v="0"/>
    <x v="2"/>
    <x v="14"/>
    <x v="1"/>
    <x v="645"/>
    <x v="25"/>
    <x v="666"/>
    <n v="0"/>
    <x v="2"/>
    <s v="Sao Paulo"/>
    <s v=""/>
    <x v="0"/>
    <x v="18"/>
    <s v="Years"/>
    <s v="8 Years"/>
    <n v="0"/>
    <n v="90855"/>
  </r>
  <r>
    <x v="630"/>
    <x v="661"/>
    <s v="System Administrator "/>
    <x v="2"/>
    <x v="2"/>
    <x v="0"/>
    <x v="2"/>
    <x v="36"/>
    <x v="4"/>
    <x v="646"/>
    <x v="25"/>
    <x v="667"/>
    <n v="0"/>
    <x v="0"/>
    <s v="Seattle"/>
    <s v=""/>
    <x v="0"/>
    <x v="18"/>
    <s v="Years"/>
    <s v="8 Years"/>
    <n v="0"/>
    <n v="87536"/>
  </r>
  <r>
    <x v="631"/>
    <x v="662"/>
    <s v="Analyst"/>
    <x v="5"/>
    <x v="1"/>
    <x v="0"/>
    <x v="0"/>
    <x v="37"/>
    <x v="4"/>
    <x v="647"/>
    <x v="25"/>
    <x v="668"/>
    <n v="0"/>
    <x v="1"/>
    <s v="Chongqing"/>
    <s v=""/>
    <x v="0"/>
    <x v="18"/>
    <s v="Years"/>
    <s v="8 Years"/>
    <n v="0"/>
    <n v="52069"/>
  </r>
  <r>
    <x v="632"/>
    <x v="663"/>
    <s v="Test Engineer"/>
    <x v="0"/>
    <x v="0"/>
    <x v="1"/>
    <x v="0"/>
    <x v="35"/>
    <x v="3"/>
    <x v="648"/>
    <x v="25"/>
    <x v="669"/>
    <n v="0"/>
    <x v="1"/>
    <s v="Chongqing"/>
    <d v="2017-10-08T00:00:00"/>
    <x v="21"/>
    <x v="9"/>
    <s v="Year"/>
    <s v="0 Year"/>
    <n v="0"/>
    <n v="86858"/>
  </r>
  <r>
    <x v="633"/>
    <x v="664"/>
    <s v="Development Engineer"/>
    <x v="0"/>
    <x v="2"/>
    <x v="0"/>
    <x v="2"/>
    <x v="30"/>
    <x v="3"/>
    <x v="649"/>
    <x v="25"/>
    <x v="670"/>
    <n v="0"/>
    <x v="0"/>
    <s v="Seattle"/>
    <s v=""/>
    <x v="0"/>
    <x v="18"/>
    <s v="Years"/>
    <s v="8 Years"/>
    <n v="0"/>
    <n v="65566"/>
  </r>
  <r>
    <x v="634"/>
    <x v="665"/>
    <s v="Sr. Business Partner"/>
    <x v="4"/>
    <x v="3"/>
    <x v="0"/>
    <x v="0"/>
    <x v="35"/>
    <x v="3"/>
    <x v="650"/>
    <x v="25"/>
    <x v="671"/>
    <n v="0"/>
    <x v="1"/>
    <s v="Chengdu"/>
    <d v="2017-07-16T00:00:00"/>
    <x v="21"/>
    <x v="9"/>
    <s v="Year"/>
    <s v="0 Year"/>
    <n v="0"/>
    <n v="86317"/>
  </r>
  <r>
    <x v="635"/>
    <x v="666"/>
    <s v="Director"/>
    <x v="6"/>
    <x v="1"/>
    <x v="0"/>
    <x v="0"/>
    <x v="7"/>
    <x v="1"/>
    <x v="651"/>
    <x v="25"/>
    <x v="672"/>
    <n v="0.18"/>
    <x v="0"/>
    <s v="Miami"/>
    <s v=""/>
    <x v="0"/>
    <x v="18"/>
    <s v="Years"/>
    <s v="8 Years"/>
    <n v="28601.64"/>
    <n v="187499.64"/>
  </r>
  <r>
    <x v="636"/>
    <x v="667"/>
    <s v="Director"/>
    <x v="3"/>
    <x v="1"/>
    <x v="0"/>
    <x v="1"/>
    <x v="32"/>
    <x v="3"/>
    <x v="652"/>
    <x v="25"/>
    <x v="673"/>
    <n v="0.28999999999999998"/>
    <x v="0"/>
    <s v="Columbus"/>
    <s v=""/>
    <x v="0"/>
    <x v="18"/>
    <s v="Years"/>
    <s v="8 Years"/>
    <n v="47674.84"/>
    <n v="212070.84"/>
  </r>
  <r>
    <x v="637"/>
    <x v="668"/>
    <s v="IT Coordinator"/>
    <x v="2"/>
    <x v="0"/>
    <x v="0"/>
    <x v="0"/>
    <x v="37"/>
    <x v="4"/>
    <x v="653"/>
    <x v="25"/>
    <x v="674"/>
    <n v="0"/>
    <x v="0"/>
    <s v="Columbus"/>
    <s v=""/>
    <x v="0"/>
    <x v="18"/>
    <s v="Years"/>
    <s v="8 Years"/>
    <n v="0"/>
    <n v="54775"/>
  </r>
  <r>
    <x v="638"/>
    <x v="669"/>
    <s v="Director"/>
    <x v="5"/>
    <x v="0"/>
    <x v="1"/>
    <x v="1"/>
    <x v="30"/>
    <x v="3"/>
    <x v="654"/>
    <x v="25"/>
    <x v="675"/>
    <n v="0.27"/>
    <x v="0"/>
    <s v="Miami"/>
    <s v=""/>
    <x v="0"/>
    <x v="18"/>
    <s v="Years"/>
    <s v="8 Years"/>
    <n v="43542.630000000005"/>
    <n v="204811.63"/>
  </r>
  <r>
    <x v="639"/>
    <x v="670"/>
    <s v="Director"/>
    <x v="5"/>
    <x v="3"/>
    <x v="1"/>
    <x v="0"/>
    <x v="36"/>
    <x v="4"/>
    <x v="655"/>
    <x v="25"/>
    <x v="676"/>
    <n v="0.2"/>
    <x v="0"/>
    <s v="Columbus"/>
    <s v=""/>
    <x v="0"/>
    <x v="18"/>
    <s v="Years"/>
    <s v="8 Years"/>
    <n v="39529.800000000003"/>
    <n v="237178.8"/>
  </r>
  <r>
    <x v="640"/>
    <x v="671"/>
    <s v="Vice President"/>
    <x v="0"/>
    <x v="1"/>
    <x v="1"/>
    <x v="2"/>
    <x v="37"/>
    <x v="4"/>
    <x v="656"/>
    <x v="25"/>
    <x v="677"/>
    <n v="0.4"/>
    <x v="2"/>
    <s v="Rio de Janerio"/>
    <s v=""/>
    <x v="0"/>
    <x v="18"/>
    <s v="Years"/>
    <s v="8 Years"/>
    <n v="96195.200000000012"/>
    <n v="336683.2"/>
  </r>
  <r>
    <x v="641"/>
    <x v="672"/>
    <s v="Network Architect"/>
    <x v="2"/>
    <x v="0"/>
    <x v="0"/>
    <x v="0"/>
    <x v="28"/>
    <x v="3"/>
    <x v="656"/>
    <x v="25"/>
    <x v="678"/>
    <n v="0"/>
    <x v="1"/>
    <s v="Shanghai"/>
    <s v=""/>
    <x v="0"/>
    <x v="18"/>
    <s v="Years"/>
    <s v="8 Years"/>
    <n v="0"/>
    <n v="96331"/>
  </r>
  <r>
    <x v="642"/>
    <x v="673"/>
    <s v="Sr. Analyst"/>
    <x v="3"/>
    <x v="3"/>
    <x v="1"/>
    <x v="0"/>
    <x v="17"/>
    <x v="2"/>
    <x v="657"/>
    <x v="25"/>
    <x v="679"/>
    <n v="0"/>
    <x v="1"/>
    <s v="Chengdu"/>
    <s v=""/>
    <x v="0"/>
    <x v="18"/>
    <s v="Years"/>
    <s v="8 Years"/>
    <n v="0"/>
    <n v="70996"/>
  </r>
  <r>
    <x v="12"/>
    <x v="674"/>
    <s v="Account Representative"/>
    <x v="1"/>
    <x v="2"/>
    <x v="0"/>
    <x v="0"/>
    <x v="34"/>
    <x v="3"/>
    <x v="658"/>
    <x v="25"/>
    <x v="680"/>
    <n v="0"/>
    <x v="0"/>
    <s v="Austin"/>
    <s v=""/>
    <x v="0"/>
    <x v="18"/>
    <s v="Years"/>
    <s v="8 Years"/>
    <n v="0"/>
    <n v="55854"/>
  </r>
  <r>
    <x v="643"/>
    <x v="675"/>
    <s v="Sr. Business Partner"/>
    <x v="4"/>
    <x v="2"/>
    <x v="0"/>
    <x v="1"/>
    <x v="32"/>
    <x v="3"/>
    <x v="659"/>
    <x v="25"/>
    <x v="681"/>
    <n v="0"/>
    <x v="0"/>
    <s v="Columbus"/>
    <s v=""/>
    <x v="0"/>
    <x v="18"/>
    <s v="Years"/>
    <s v="8 Years"/>
    <n v="0"/>
    <n v="92610"/>
  </r>
  <r>
    <x v="644"/>
    <x v="676"/>
    <s v="Vice President"/>
    <x v="3"/>
    <x v="1"/>
    <x v="0"/>
    <x v="0"/>
    <x v="0"/>
    <x v="0"/>
    <x v="659"/>
    <x v="25"/>
    <x v="682"/>
    <n v="0.36"/>
    <x v="0"/>
    <s v="Chicago"/>
    <s v=""/>
    <x v="0"/>
    <x v="18"/>
    <s v="Years"/>
    <s v="8 Years"/>
    <n v="65948.399999999994"/>
    <n v="249138.4"/>
  </r>
  <r>
    <x v="645"/>
    <x v="677"/>
    <s v="Manager"/>
    <x v="2"/>
    <x v="1"/>
    <x v="0"/>
    <x v="1"/>
    <x v="35"/>
    <x v="3"/>
    <x v="660"/>
    <x v="25"/>
    <x v="683"/>
    <n v="0.05"/>
    <x v="0"/>
    <s v="Columbus"/>
    <s v=""/>
    <x v="0"/>
    <x v="18"/>
    <s v="Years"/>
    <s v="8 Years"/>
    <n v="5995.3"/>
    <n v="125901.3"/>
  </r>
  <r>
    <x v="646"/>
    <x v="678"/>
    <s v="Sr. Analyst"/>
    <x v="1"/>
    <x v="2"/>
    <x v="1"/>
    <x v="1"/>
    <x v="3"/>
    <x v="0"/>
    <x v="660"/>
    <x v="25"/>
    <x v="684"/>
    <n v="0"/>
    <x v="0"/>
    <s v="Seattle"/>
    <s v=""/>
    <x v="0"/>
    <x v="18"/>
    <s v="Years"/>
    <s v="8 Years"/>
    <n v="0"/>
    <n v="89769"/>
  </r>
  <r>
    <x v="647"/>
    <x v="679"/>
    <s v="Director"/>
    <x v="6"/>
    <x v="1"/>
    <x v="0"/>
    <x v="2"/>
    <x v="34"/>
    <x v="3"/>
    <x v="661"/>
    <x v="25"/>
    <x v="685"/>
    <n v="0.28000000000000003"/>
    <x v="0"/>
    <s v="Seattle"/>
    <s v=""/>
    <x v="0"/>
    <x v="18"/>
    <s v="Years"/>
    <s v="8 Years"/>
    <n v="43940.680000000008"/>
    <n v="200871.67999999999"/>
  </r>
  <r>
    <x v="648"/>
    <x v="680"/>
    <s v="Sr. Manger"/>
    <x v="1"/>
    <x v="3"/>
    <x v="1"/>
    <x v="3"/>
    <x v="35"/>
    <x v="3"/>
    <x v="662"/>
    <x v="25"/>
    <x v="686"/>
    <n v="0.15"/>
    <x v="0"/>
    <s v="Austin"/>
    <s v=""/>
    <x v="0"/>
    <x v="18"/>
    <s v="Years"/>
    <s v="8 Years"/>
    <n v="23193.599999999999"/>
    <n v="177817.60000000001"/>
  </r>
  <r>
    <x v="635"/>
    <x v="681"/>
    <s v="Director"/>
    <x v="5"/>
    <x v="3"/>
    <x v="0"/>
    <x v="0"/>
    <x v="30"/>
    <x v="3"/>
    <x v="663"/>
    <x v="25"/>
    <x v="687"/>
    <n v="0.23"/>
    <x v="1"/>
    <s v="Beijing"/>
    <s v=""/>
    <x v="0"/>
    <x v="18"/>
    <s v="Years"/>
    <s v="8 Years"/>
    <n v="41711.880000000005"/>
    <n v="223067.88"/>
  </r>
  <r>
    <x v="649"/>
    <x v="682"/>
    <s v="Director"/>
    <x v="0"/>
    <x v="3"/>
    <x v="0"/>
    <x v="2"/>
    <x v="6"/>
    <x v="1"/>
    <x v="664"/>
    <x v="25"/>
    <x v="688"/>
    <n v="0.18"/>
    <x v="2"/>
    <s v="Manaus"/>
    <s v=""/>
    <x v="0"/>
    <x v="18"/>
    <s v="Years"/>
    <s v="8 Years"/>
    <n v="30511.62"/>
    <n v="200020.62"/>
  </r>
  <r>
    <x v="650"/>
    <x v="683"/>
    <s v="Sr. Manger"/>
    <x v="4"/>
    <x v="0"/>
    <x v="1"/>
    <x v="0"/>
    <x v="9"/>
    <x v="0"/>
    <x v="665"/>
    <x v="25"/>
    <x v="689"/>
    <n v="0.13"/>
    <x v="0"/>
    <s v="Austin"/>
    <s v=""/>
    <x v="0"/>
    <x v="30"/>
    <s v="Years"/>
    <s v="7 Years"/>
    <n v="18205.46"/>
    <n v="158247.46"/>
  </r>
  <r>
    <x v="651"/>
    <x v="684"/>
    <s v="Business Partner"/>
    <x v="4"/>
    <x v="3"/>
    <x v="1"/>
    <x v="0"/>
    <x v="3"/>
    <x v="0"/>
    <x v="666"/>
    <x v="25"/>
    <x v="690"/>
    <n v="0"/>
    <x v="0"/>
    <s v="Columbus"/>
    <d v="2018-05-31T00:00:00"/>
    <x v="19"/>
    <x v="9"/>
    <s v="Year"/>
    <s v="0 Year"/>
    <n v="0"/>
    <n v="46727"/>
  </r>
  <r>
    <x v="652"/>
    <x v="685"/>
    <s v="Analyst II"/>
    <x v="6"/>
    <x v="1"/>
    <x v="0"/>
    <x v="0"/>
    <x v="9"/>
    <x v="0"/>
    <x v="667"/>
    <x v="25"/>
    <x v="691"/>
    <n v="0"/>
    <x v="1"/>
    <s v="Beijing"/>
    <s v=""/>
    <x v="0"/>
    <x v="30"/>
    <s v="Years"/>
    <s v="7 Years"/>
    <n v="0"/>
    <n v="74449"/>
  </r>
  <r>
    <x v="653"/>
    <x v="686"/>
    <s v="Development Engineer"/>
    <x v="0"/>
    <x v="1"/>
    <x v="1"/>
    <x v="1"/>
    <x v="28"/>
    <x v="3"/>
    <x v="668"/>
    <x v="25"/>
    <x v="692"/>
    <n v="0"/>
    <x v="0"/>
    <s v="Miami"/>
    <s v=""/>
    <x v="0"/>
    <x v="30"/>
    <s v="Years"/>
    <s v="7 Years"/>
    <n v="0"/>
    <n v="70770"/>
  </r>
  <r>
    <x v="654"/>
    <x v="687"/>
    <s v="Manager"/>
    <x v="1"/>
    <x v="3"/>
    <x v="1"/>
    <x v="2"/>
    <x v="27"/>
    <x v="3"/>
    <x v="669"/>
    <x v="25"/>
    <x v="693"/>
    <n v="0.09"/>
    <x v="2"/>
    <s v="Sao Paulo"/>
    <s v=""/>
    <x v="0"/>
    <x v="30"/>
    <s v="Years"/>
    <s v="7 Years"/>
    <n v="10768.23"/>
    <n v="130415.23"/>
  </r>
  <r>
    <x v="655"/>
    <x v="688"/>
    <s v="HRIS Analyst"/>
    <x v="4"/>
    <x v="1"/>
    <x v="0"/>
    <x v="0"/>
    <x v="34"/>
    <x v="3"/>
    <x v="670"/>
    <x v="25"/>
    <x v="694"/>
    <n v="0"/>
    <x v="1"/>
    <s v="Chongqing"/>
    <s v=""/>
    <x v="0"/>
    <x v="30"/>
    <s v="Years"/>
    <s v="7 Years"/>
    <n v="0"/>
    <n v="71755"/>
  </r>
  <r>
    <x v="656"/>
    <x v="689"/>
    <s v="Account Representative"/>
    <x v="1"/>
    <x v="2"/>
    <x v="1"/>
    <x v="0"/>
    <x v="2"/>
    <x v="1"/>
    <x v="671"/>
    <x v="25"/>
    <x v="695"/>
    <n v="0"/>
    <x v="0"/>
    <s v="Phoenix"/>
    <d v="2019-04-03T00:00:00"/>
    <x v="18"/>
    <x v="11"/>
    <s v="Year"/>
    <s v="1 Year"/>
    <n v="0"/>
    <n v="72340"/>
  </r>
  <r>
    <x v="657"/>
    <x v="690"/>
    <s v="Enterprise Architect"/>
    <x v="2"/>
    <x v="0"/>
    <x v="0"/>
    <x v="2"/>
    <x v="37"/>
    <x v="4"/>
    <x v="672"/>
    <x v="25"/>
    <x v="696"/>
    <n v="0"/>
    <x v="0"/>
    <s v="Austin"/>
    <s v=""/>
    <x v="0"/>
    <x v="30"/>
    <s v="Years"/>
    <s v="7 Years"/>
    <n v="0"/>
    <n v="97336"/>
  </r>
  <r>
    <x v="3"/>
    <x v="691"/>
    <s v="Computer Systems Manager"/>
    <x v="2"/>
    <x v="2"/>
    <x v="1"/>
    <x v="2"/>
    <x v="33"/>
    <x v="3"/>
    <x v="673"/>
    <x v="25"/>
    <x v="697"/>
    <n v="0.09"/>
    <x v="2"/>
    <s v="Rio de Janerio"/>
    <s v=""/>
    <x v="0"/>
    <x v="30"/>
    <s v="Years"/>
    <s v="7 Years"/>
    <n v="5569.74"/>
    <n v="67455.740000000005"/>
  </r>
  <r>
    <x v="658"/>
    <x v="692"/>
    <s v="Network Architect"/>
    <x v="2"/>
    <x v="2"/>
    <x v="0"/>
    <x v="1"/>
    <x v="23"/>
    <x v="2"/>
    <x v="674"/>
    <x v="25"/>
    <x v="698"/>
    <n v="0"/>
    <x v="0"/>
    <s v="Miami"/>
    <s v=""/>
    <x v="0"/>
    <x v="30"/>
    <s v="Years"/>
    <s v="7 Years"/>
    <n v="0"/>
    <n v="67468"/>
  </r>
  <r>
    <x v="659"/>
    <x v="693"/>
    <s v="Network Architect"/>
    <x v="2"/>
    <x v="3"/>
    <x v="1"/>
    <x v="1"/>
    <x v="12"/>
    <x v="0"/>
    <x v="675"/>
    <x v="25"/>
    <x v="699"/>
    <n v="0"/>
    <x v="0"/>
    <s v="Phoenix"/>
    <s v=""/>
    <x v="0"/>
    <x v="30"/>
    <s v="Years"/>
    <s v="7 Years"/>
    <n v="0"/>
    <n v="86831"/>
  </r>
  <r>
    <x v="660"/>
    <x v="694"/>
    <s v="Analyst II"/>
    <x v="5"/>
    <x v="2"/>
    <x v="0"/>
    <x v="1"/>
    <x v="24"/>
    <x v="2"/>
    <x v="675"/>
    <x v="25"/>
    <x v="700"/>
    <n v="0"/>
    <x v="0"/>
    <s v="Phoenix"/>
    <s v=""/>
    <x v="0"/>
    <x v="30"/>
    <s v="Years"/>
    <s v="7 Years"/>
    <n v="0"/>
    <n v="56555"/>
  </r>
  <r>
    <x v="661"/>
    <x v="695"/>
    <s v="Cloud Infrastructure Architect"/>
    <x v="2"/>
    <x v="2"/>
    <x v="1"/>
    <x v="0"/>
    <x v="32"/>
    <x v="3"/>
    <x v="676"/>
    <x v="25"/>
    <x v="701"/>
    <n v="0"/>
    <x v="0"/>
    <s v="Columbus"/>
    <s v=""/>
    <x v="0"/>
    <x v="30"/>
    <s v="Years"/>
    <s v="7 Years"/>
    <n v="0"/>
    <n v="69332"/>
  </r>
  <r>
    <x v="662"/>
    <x v="696"/>
    <s v="Solutions Architect"/>
    <x v="2"/>
    <x v="3"/>
    <x v="1"/>
    <x v="1"/>
    <x v="19"/>
    <x v="2"/>
    <x v="677"/>
    <x v="25"/>
    <x v="702"/>
    <n v="0"/>
    <x v="0"/>
    <s v="Austin"/>
    <s v=""/>
    <x v="0"/>
    <x v="30"/>
    <s v="Years"/>
    <s v="7 Years"/>
    <n v="0"/>
    <n v="66660"/>
  </r>
  <r>
    <x v="663"/>
    <x v="697"/>
    <s v="Sr. Analyst"/>
    <x v="5"/>
    <x v="3"/>
    <x v="0"/>
    <x v="0"/>
    <x v="34"/>
    <x v="3"/>
    <x v="678"/>
    <x v="25"/>
    <x v="703"/>
    <n v="0"/>
    <x v="0"/>
    <s v="Austin"/>
    <d v="2020-03-09T00:00:00"/>
    <x v="20"/>
    <x v="1"/>
    <s v="Years"/>
    <s v="2 Years"/>
    <n v="0"/>
    <n v="97078"/>
  </r>
  <r>
    <x v="296"/>
    <x v="698"/>
    <s v="Network Engineer"/>
    <x v="2"/>
    <x v="1"/>
    <x v="1"/>
    <x v="0"/>
    <x v="36"/>
    <x v="4"/>
    <x v="679"/>
    <x v="25"/>
    <x v="704"/>
    <n v="0"/>
    <x v="0"/>
    <s v="Miami"/>
    <s v=""/>
    <x v="0"/>
    <x v="30"/>
    <s v="Years"/>
    <s v="7 Years"/>
    <n v="0"/>
    <n v="63985"/>
  </r>
  <r>
    <x v="664"/>
    <x v="699"/>
    <s v="Engineering Manager"/>
    <x v="0"/>
    <x v="3"/>
    <x v="0"/>
    <x v="0"/>
    <x v="31"/>
    <x v="3"/>
    <x v="680"/>
    <x v="25"/>
    <x v="705"/>
    <n v="0.15"/>
    <x v="0"/>
    <s v="Miami"/>
    <s v=""/>
    <x v="0"/>
    <x v="30"/>
    <s v="Years"/>
    <s v="7 Years"/>
    <n v="16508.099999999999"/>
    <n v="126562.1"/>
  </r>
  <r>
    <x v="665"/>
    <x v="700"/>
    <s v="Manager"/>
    <x v="4"/>
    <x v="1"/>
    <x v="1"/>
    <x v="2"/>
    <x v="22"/>
    <x v="2"/>
    <x v="681"/>
    <x v="25"/>
    <x v="706"/>
    <n v="0.06"/>
    <x v="0"/>
    <s v="Miami"/>
    <s v=""/>
    <x v="0"/>
    <x v="30"/>
    <s v="Years"/>
    <s v="7 Years"/>
    <n v="6068.58"/>
    <n v="107211.58"/>
  </r>
  <r>
    <x v="666"/>
    <x v="701"/>
    <s v="Sr. Manger"/>
    <x v="4"/>
    <x v="2"/>
    <x v="0"/>
    <x v="0"/>
    <x v="11"/>
    <x v="1"/>
    <x v="682"/>
    <x v="25"/>
    <x v="707"/>
    <n v="0.15"/>
    <x v="1"/>
    <s v="Chongqing"/>
    <s v=""/>
    <x v="0"/>
    <x v="30"/>
    <s v="Years"/>
    <s v="7 Years"/>
    <n v="20821.2"/>
    <n v="159629.20000000001"/>
  </r>
  <r>
    <x v="520"/>
    <x v="702"/>
    <s v="Test Engineer"/>
    <x v="0"/>
    <x v="0"/>
    <x v="1"/>
    <x v="2"/>
    <x v="22"/>
    <x v="2"/>
    <x v="683"/>
    <x v="25"/>
    <x v="708"/>
    <n v="0"/>
    <x v="0"/>
    <s v="Miami"/>
    <s v=""/>
    <x v="0"/>
    <x v="30"/>
    <s v="Years"/>
    <s v="7 Years"/>
    <n v="0"/>
    <n v="96023"/>
  </r>
  <r>
    <x v="667"/>
    <x v="703"/>
    <s v="Sr. Manger"/>
    <x v="2"/>
    <x v="2"/>
    <x v="0"/>
    <x v="0"/>
    <x v="18"/>
    <x v="2"/>
    <x v="684"/>
    <x v="25"/>
    <x v="709"/>
    <n v="0.12"/>
    <x v="0"/>
    <s v="Austin"/>
    <s v=""/>
    <x v="0"/>
    <x v="30"/>
    <s v="Years"/>
    <s v="7 Years"/>
    <n v="16405.919999999998"/>
    <n v="153121.91999999998"/>
  </r>
  <r>
    <x v="668"/>
    <x v="704"/>
    <s v="Field Engineer"/>
    <x v="0"/>
    <x v="0"/>
    <x v="1"/>
    <x v="2"/>
    <x v="35"/>
    <x v="3"/>
    <x v="685"/>
    <x v="25"/>
    <x v="710"/>
    <n v="0"/>
    <x v="2"/>
    <s v="Sao Paulo"/>
    <s v=""/>
    <x v="0"/>
    <x v="30"/>
    <s v="Years"/>
    <s v="7 Years"/>
    <n v="0"/>
    <n v="87744"/>
  </r>
  <r>
    <x v="669"/>
    <x v="705"/>
    <s v="Vice President"/>
    <x v="6"/>
    <x v="3"/>
    <x v="1"/>
    <x v="1"/>
    <x v="33"/>
    <x v="3"/>
    <x v="686"/>
    <x v="26"/>
    <x v="711"/>
    <n v="0.33"/>
    <x v="0"/>
    <s v="Austin"/>
    <s v=""/>
    <x v="0"/>
    <x v="30"/>
    <s v="Years"/>
    <s v="7 Years"/>
    <n v="62783.490000000005"/>
    <n v="253036.49"/>
  </r>
  <r>
    <x v="670"/>
    <x v="706"/>
    <s v="Director"/>
    <x v="2"/>
    <x v="2"/>
    <x v="1"/>
    <x v="0"/>
    <x v="38"/>
    <x v="4"/>
    <x v="687"/>
    <x v="26"/>
    <x v="712"/>
    <n v="0.2"/>
    <x v="1"/>
    <s v="Chengdu"/>
    <s v=""/>
    <x v="0"/>
    <x v="30"/>
    <s v="Years"/>
    <s v="7 Years"/>
    <n v="33420"/>
    <n v="200520"/>
  </r>
  <r>
    <x v="671"/>
    <x v="707"/>
    <s v="Sr. Manger"/>
    <x v="3"/>
    <x v="3"/>
    <x v="0"/>
    <x v="1"/>
    <x v="19"/>
    <x v="2"/>
    <x v="688"/>
    <x v="26"/>
    <x v="713"/>
    <n v="0.15"/>
    <x v="0"/>
    <s v="Columbus"/>
    <s v=""/>
    <x v="0"/>
    <x v="30"/>
    <s v="Years"/>
    <s v="7 Years"/>
    <n v="19113.3"/>
    <n v="146535.29999999999"/>
  </r>
  <r>
    <x v="672"/>
    <x v="708"/>
    <s v="Controls Engineer"/>
    <x v="0"/>
    <x v="1"/>
    <x v="1"/>
    <x v="2"/>
    <x v="36"/>
    <x v="4"/>
    <x v="689"/>
    <x v="26"/>
    <x v="714"/>
    <n v="0"/>
    <x v="2"/>
    <s v="Sao Paulo"/>
    <s v=""/>
    <x v="0"/>
    <x v="30"/>
    <s v="Years"/>
    <s v="7 Years"/>
    <n v="0"/>
    <n v="80516"/>
  </r>
  <r>
    <x v="673"/>
    <x v="709"/>
    <s v="Vice President"/>
    <x v="4"/>
    <x v="1"/>
    <x v="1"/>
    <x v="3"/>
    <x v="37"/>
    <x v="4"/>
    <x v="690"/>
    <x v="26"/>
    <x v="715"/>
    <n v="0.3"/>
    <x v="0"/>
    <s v="Seattle"/>
    <s v=""/>
    <x v="0"/>
    <x v="30"/>
    <s v="Years"/>
    <s v="7 Years"/>
    <n v="62463"/>
    <n v="270673"/>
  </r>
  <r>
    <x v="674"/>
    <x v="710"/>
    <s v="Director"/>
    <x v="4"/>
    <x v="2"/>
    <x v="1"/>
    <x v="2"/>
    <x v="5"/>
    <x v="0"/>
    <x v="691"/>
    <x v="26"/>
    <x v="716"/>
    <n v="0.28000000000000003"/>
    <x v="0"/>
    <s v="Austin"/>
    <s v=""/>
    <x v="0"/>
    <x v="30"/>
    <s v="Years"/>
    <s v="7 Years"/>
    <n v="49362.320000000007"/>
    <n v="225656.32000000001"/>
  </r>
  <r>
    <x v="675"/>
    <x v="711"/>
    <s v="Solutions Architect"/>
    <x v="2"/>
    <x v="2"/>
    <x v="1"/>
    <x v="1"/>
    <x v="37"/>
    <x v="4"/>
    <x v="691"/>
    <x v="26"/>
    <x v="717"/>
    <n v="0"/>
    <x v="0"/>
    <s v="Seattle"/>
    <s v=""/>
    <x v="0"/>
    <x v="30"/>
    <s v="Years"/>
    <s v="7 Years"/>
    <n v="0"/>
    <n v="68176"/>
  </r>
  <r>
    <x v="676"/>
    <x v="712"/>
    <s v="Engineering Manager"/>
    <x v="0"/>
    <x v="0"/>
    <x v="0"/>
    <x v="0"/>
    <x v="7"/>
    <x v="1"/>
    <x v="692"/>
    <x v="26"/>
    <x v="718"/>
    <n v="0.14000000000000001"/>
    <x v="0"/>
    <s v="Austin"/>
    <d v="2021-04-09T00:00:00"/>
    <x v="13"/>
    <x v="22"/>
    <s v="Years"/>
    <s v="3 Years"/>
    <n v="14851.060000000001"/>
    <n v="120930.06"/>
  </r>
  <r>
    <x v="677"/>
    <x v="713"/>
    <s v="Manager"/>
    <x v="5"/>
    <x v="3"/>
    <x v="0"/>
    <x v="0"/>
    <x v="25"/>
    <x v="2"/>
    <x v="693"/>
    <x v="26"/>
    <x v="719"/>
    <n v="0.05"/>
    <x v="0"/>
    <s v="Seattle"/>
    <s v=""/>
    <x v="0"/>
    <x v="30"/>
    <s v="Years"/>
    <s v="7 Years"/>
    <n v="6045.25"/>
    <n v="126950.25"/>
  </r>
  <r>
    <x v="678"/>
    <x v="714"/>
    <s v="Automation Engineer"/>
    <x v="0"/>
    <x v="2"/>
    <x v="0"/>
    <x v="0"/>
    <x v="0"/>
    <x v="0"/>
    <x v="694"/>
    <x v="26"/>
    <x v="720"/>
    <n v="0"/>
    <x v="0"/>
    <s v="Austin"/>
    <d v="2021-07-09T00:00:00"/>
    <x v="13"/>
    <x v="22"/>
    <s v="Years"/>
    <s v="3 Years"/>
    <n v="0"/>
    <n v="103183"/>
  </r>
  <r>
    <x v="679"/>
    <x v="715"/>
    <s v="Vice President"/>
    <x v="0"/>
    <x v="2"/>
    <x v="1"/>
    <x v="1"/>
    <x v="35"/>
    <x v="3"/>
    <x v="695"/>
    <x v="26"/>
    <x v="721"/>
    <n v="0.36"/>
    <x v="0"/>
    <s v="Columbus"/>
    <s v=""/>
    <x v="0"/>
    <x v="30"/>
    <s v="Years"/>
    <s v="7 Years"/>
    <n v="91955.16"/>
    <n v="347386.16000000003"/>
  </r>
  <r>
    <x v="680"/>
    <x v="716"/>
    <s v="Sr. Analyst"/>
    <x v="5"/>
    <x v="2"/>
    <x v="1"/>
    <x v="1"/>
    <x v="4"/>
    <x v="0"/>
    <x v="696"/>
    <x v="26"/>
    <x v="722"/>
    <n v="0"/>
    <x v="0"/>
    <s v="Chicago"/>
    <s v=""/>
    <x v="0"/>
    <x v="30"/>
    <s v="Years"/>
    <s v="7 Years"/>
    <n v="0"/>
    <n v="90040"/>
  </r>
  <r>
    <x v="681"/>
    <x v="717"/>
    <s v="Analyst II"/>
    <x v="1"/>
    <x v="0"/>
    <x v="0"/>
    <x v="0"/>
    <x v="31"/>
    <x v="3"/>
    <x v="696"/>
    <x v="26"/>
    <x v="723"/>
    <n v="0"/>
    <x v="0"/>
    <s v="Austin"/>
    <s v=""/>
    <x v="0"/>
    <x v="30"/>
    <s v="Years"/>
    <s v="7 Years"/>
    <n v="0"/>
    <n v="58993"/>
  </r>
  <r>
    <x v="60"/>
    <x v="718"/>
    <s v="Sr. Analyst"/>
    <x v="1"/>
    <x v="3"/>
    <x v="0"/>
    <x v="0"/>
    <x v="2"/>
    <x v="1"/>
    <x v="697"/>
    <x v="26"/>
    <x v="724"/>
    <n v="0"/>
    <x v="1"/>
    <s v="Shanghai"/>
    <s v=""/>
    <x v="0"/>
    <x v="30"/>
    <s v="Years"/>
    <s v="7 Years"/>
    <n v="0"/>
    <n v="73200"/>
  </r>
  <r>
    <x v="682"/>
    <x v="719"/>
    <s v="Business Partner"/>
    <x v="4"/>
    <x v="3"/>
    <x v="1"/>
    <x v="0"/>
    <x v="34"/>
    <x v="3"/>
    <x v="697"/>
    <x v="26"/>
    <x v="725"/>
    <n v="0"/>
    <x v="0"/>
    <s v="Seattle"/>
    <s v=""/>
    <x v="0"/>
    <x v="30"/>
    <s v="Years"/>
    <s v="7 Years"/>
    <n v="0"/>
    <n v="47913"/>
  </r>
  <r>
    <x v="683"/>
    <x v="720"/>
    <s v="Account Representative"/>
    <x v="1"/>
    <x v="0"/>
    <x v="1"/>
    <x v="0"/>
    <x v="25"/>
    <x v="2"/>
    <x v="698"/>
    <x v="26"/>
    <x v="726"/>
    <n v="0"/>
    <x v="0"/>
    <s v="Columbus"/>
    <s v=""/>
    <x v="0"/>
    <x v="30"/>
    <s v="Years"/>
    <s v="7 Years"/>
    <n v="0"/>
    <n v="55457"/>
  </r>
  <r>
    <x v="684"/>
    <x v="721"/>
    <s v="Vice President"/>
    <x v="1"/>
    <x v="3"/>
    <x v="0"/>
    <x v="3"/>
    <x v="29"/>
    <x v="3"/>
    <x v="699"/>
    <x v="26"/>
    <x v="727"/>
    <n v="0.36"/>
    <x v="0"/>
    <s v="Austin"/>
    <s v=""/>
    <x v="0"/>
    <x v="30"/>
    <s v="Years"/>
    <s v="7 Years"/>
    <n v="70272"/>
    <n v="265472"/>
  </r>
  <r>
    <x v="685"/>
    <x v="722"/>
    <s v="Computer Systems Manager"/>
    <x v="2"/>
    <x v="3"/>
    <x v="1"/>
    <x v="3"/>
    <x v="19"/>
    <x v="2"/>
    <x v="700"/>
    <x v="26"/>
    <x v="728"/>
    <n v="0.06"/>
    <x v="0"/>
    <s v="Austin"/>
    <s v=""/>
    <x v="0"/>
    <x v="30"/>
    <s v="Years"/>
    <s v="7 Years"/>
    <n v="5188.6799999999994"/>
    <n v="91666.68"/>
  </r>
  <r>
    <x v="686"/>
    <x v="723"/>
    <s v="Sr. Manger"/>
    <x v="6"/>
    <x v="3"/>
    <x v="1"/>
    <x v="0"/>
    <x v="32"/>
    <x v="3"/>
    <x v="701"/>
    <x v="26"/>
    <x v="729"/>
    <n v="0.15"/>
    <x v="1"/>
    <s v="Beijing"/>
    <s v=""/>
    <x v="0"/>
    <x v="30"/>
    <s v="Years"/>
    <s v="7 Years"/>
    <n v="21060.3"/>
    <n v="161462.29999999999"/>
  </r>
  <r>
    <x v="687"/>
    <x v="724"/>
    <s v="Director"/>
    <x v="0"/>
    <x v="3"/>
    <x v="1"/>
    <x v="3"/>
    <x v="19"/>
    <x v="2"/>
    <x v="702"/>
    <x v="26"/>
    <x v="730"/>
    <n v="0.24"/>
    <x v="0"/>
    <s v="Columbus"/>
    <d v="2022-06-20T00:00:00"/>
    <x v="22"/>
    <x v="24"/>
    <s v="Years"/>
    <s v="4 Years"/>
    <n v="44929.2"/>
    <n v="232134.2"/>
  </r>
  <r>
    <x v="688"/>
    <x v="725"/>
    <s v="Engineering Manager"/>
    <x v="0"/>
    <x v="1"/>
    <x v="0"/>
    <x v="2"/>
    <x v="19"/>
    <x v="2"/>
    <x v="703"/>
    <x v="26"/>
    <x v="731"/>
    <n v="0.12"/>
    <x v="0"/>
    <s v="Chicago"/>
    <s v=""/>
    <x v="0"/>
    <x v="30"/>
    <s v="Years"/>
    <s v="7 Years"/>
    <n v="13858.8"/>
    <n v="129348.8"/>
  </r>
  <r>
    <x v="689"/>
    <x v="726"/>
    <s v="Controls Engineer"/>
    <x v="0"/>
    <x v="0"/>
    <x v="0"/>
    <x v="0"/>
    <x v="8"/>
    <x v="0"/>
    <x v="704"/>
    <x v="26"/>
    <x v="732"/>
    <n v="0"/>
    <x v="1"/>
    <s v="Beijing"/>
    <s v=""/>
    <x v="0"/>
    <x v="30"/>
    <s v="Years"/>
    <s v="7 Years"/>
    <n v="0"/>
    <n v="83378"/>
  </r>
  <r>
    <x v="690"/>
    <x v="727"/>
    <s v="Systems Analyst"/>
    <x v="2"/>
    <x v="0"/>
    <x v="0"/>
    <x v="0"/>
    <x v="24"/>
    <x v="2"/>
    <x v="705"/>
    <x v="26"/>
    <x v="733"/>
    <n v="0"/>
    <x v="1"/>
    <s v="Beijing"/>
    <s v=""/>
    <x v="0"/>
    <x v="30"/>
    <s v="Years"/>
    <s v="7 Years"/>
    <n v="0"/>
    <n v="59888"/>
  </r>
  <r>
    <x v="598"/>
    <x v="728"/>
    <s v="Analyst"/>
    <x v="6"/>
    <x v="0"/>
    <x v="1"/>
    <x v="1"/>
    <x v="38"/>
    <x v="4"/>
    <x v="706"/>
    <x v="26"/>
    <x v="734"/>
    <n v="0"/>
    <x v="0"/>
    <s v="Chicago"/>
    <s v=""/>
    <x v="0"/>
    <x v="30"/>
    <s v="Years"/>
    <s v="7 Years"/>
    <n v="0"/>
    <n v="49011"/>
  </r>
  <r>
    <x v="691"/>
    <x v="729"/>
    <s v="Test Engineer"/>
    <x v="0"/>
    <x v="0"/>
    <x v="1"/>
    <x v="0"/>
    <x v="2"/>
    <x v="1"/>
    <x v="707"/>
    <x v="26"/>
    <x v="735"/>
    <n v="0"/>
    <x v="0"/>
    <s v="Miami"/>
    <s v=""/>
    <x v="0"/>
    <x v="30"/>
    <s v="Years"/>
    <s v="7 Years"/>
    <n v="0"/>
    <n v="67987"/>
  </r>
  <r>
    <x v="692"/>
    <x v="730"/>
    <s v="Enterprise Architect"/>
    <x v="2"/>
    <x v="1"/>
    <x v="1"/>
    <x v="3"/>
    <x v="26"/>
    <x v="3"/>
    <x v="708"/>
    <x v="26"/>
    <x v="736"/>
    <n v="0"/>
    <x v="0"/>
    <s v="Miami"/>
    <s v=""/>
    <x v="0"/>
    <x v="30"/>
    <s v="Years"/>
    <s v="7 Years"/>
    <n v="0"/>
    <n v="73317"/>
  </r>
  <r>
    <x v="693"/>
    <x v="731"/>
    <s v="Network Architect"/>
    <x v="2"/>
    <x v="2"/>
    <x v="1"/>
    <x v="1"/>
    <x v="20"/>
    <x v="1"/>
    <x v="709"/>
    <x v="26"/>
    <x v="737"/>
    <n v="0"/>
    <x v="0"/>
    <s v="Seattle"/>
    <s v=""/>
    <x v="0"/>
    <x v="30"/>
    <s v="Years"/>
    <s v="7 Years"/>
    <n v="0"/>
    <n v="60985"/>
  </r>
  <r>
    <x v="694"/>
    <x v="732"/>
    <s v="Account Representative"/>
    <x v="1"/>
    <x v="0"/>
    <x v="1"/>
    <x v="2"/>
    <x v="36"/>
    <x v="4"/>
    <x v="710"/>
    <x v="26"/>
    <x v="738"/>
    <n v="0"/>
    <x v="2"/>
    <s v="Rio de Janerio"/>
    <s v=""/>
    <x v="0"/>
    <x v="30"/>
    <s v="Years"/>
    <s v="7 Years"/>
    <n v="0"/>
    <n v="65334"/>
  </r>
  <r>
    <x v="695"/>
    <x v="40"/>
    <s v="Manager"/>
    <x v="6"/>
    <x v="2"/>
    <x v="0"/>
    <x v="0"/>
    <x v="15"/>
    <x v="0"/>
    <x v="710"/>
    <x v="26"/>
    <x v="739"/>
    <n v="7.0000000000000007E-2"/>
    <x v="1"/>
    <s v="Chongqing"/>
    <s v=""/>
    <x v="0"/>
    <x v="30"/>
    <s v="Years"/>
    <s v="7 Years"/>
    <n v="7450.5900000000011"/>
    <n v="113887.59"/>
  </r>
  <r>
    <x v="696"/>
    <x v="733"/>
    <s v="Director"/>
    <x v="0"/>
    <x v="3"/>
    <x v="0"/>
    <x v="1"/>
    <x v="35"/>
    <x v="3"/>
    <x v="711"/>
    <x v="26"/>
    <x v="740"/>
    <n v="0.28999999999999998"/>
    <x v="0"/>
    <s v="Austin"/>
    <s v=""/>
    <x v="0"/>
    <x v="30"/>
    <s v="Years"/>
    <s v="7 Years"/>
    <n v="53466.719999999994"/>
    <n v="237834.72"/>
  </r>
  <r>
    <x v="697"/>
    <x v="734"/>
    <s v="Manager"/>
    <x v="3"/>
    <x v="3"/>
    <x v="0"/>
    <x v="0"/>
    <x v="13"/>
    <x v="2"/>
    <x v="711"/>
    <x v="26"/>
    <x v="741"/>
    <n v="0.09"/>
    <x v="1"/>
    <s v="Beijing"/>
    <d v="2019-03-14T00:00:00"/>
    <x v="18"/>
    <x v="9"/>
    <s v="Year"/>
    <s v="0 Year"/>
    <n v="10745.73"/>
    <n v="130142.73"/>
  </r>
  <r>
    <x v="698"/>
    <x v="735"/>
    <s v="Analyst"/>
    <x v="5"/>
    <x v="2"/>
    <x v="1"/>
    <x v="2"/>
    <x v="32"/>
    <x v="3"/>
    <x v="712"/>
    <x v="26"/>
    <x v="742"/>
    <n v="0"/>
    <x v="0"/>
    <s v="Seattle"/>
    <s v=""/>
    <x v="0"/>
    <x v="30"/>
    <s v="Years"/>
    <s v="7 Years"/>
    <n v="0"/>
    <n v="45049"/>
  </r>
  <r>
    <x v="699"/>
    <x v="736"/>
    <s v="IT Coordinator"/>
    <x v="2"/>
    <x v="0"/>
    <x v="0"/>
    <x v="1"/>
    <x v="19"/>
    <x v="2"/>
    <x v="713"/>
    <x v="26"/>
    <x v="743"/>
    <n v="0"/>
    <x v="0"/>
    <s v="Columbus"/>
    <s v=""/>
    <x v="0"/>
    <x v="30"/>
    <s v="Years"/>
    <s v="7 Years"/>
    <n v="0"/>
    <n v="49219"/>
  </r>
  <r>
    <x v="700"/>
    <x v="737"/>
    <s v="Vice President"/>
    <x v="6"/>
    <x v="2"/>
    <x v="1"/>
    <x v="1"/>
    <x v="16"/>
    <x v="2"/>
    <x v="714"/>
    <x v="26"/>
    <x v="744"/>
    <n v="0.36"/>
    <x v="0"/>
    <s v="Seattle"/>
    <s v=""/>
    <x v="0"/>
    <x v="30"/>
    <s v="Years"/>
    <s v="7 Years"/>
    <n v="83364.12"/>
    <n v="314931.12"/>
  </r>
  <r>
    <x v="701"/>
    <x v="738"/>
    <s v="Manager"/>
    <x v="5"/>
    <x v="0"/>
    <x v="0"/>
    <x v="2"/>
    <x v="31"/>
    <x v="3"/>
    <x v="715"/>
    <x v="26"/>
    <x v="745"/>
    <n v="0.08"/>
    <x v="0"/>
    <s v="Phoenix"/>
    <s v=""/>
    <x v="0"/>
    <x v="30"/>
    <s v="Years"/>
    <s v="7 Years"/>
    <n v="10266.32"/>
    <n v="138595.32"/>
  </r>
  <r>
    <x v="702"/>
    <x v="739"/>
    <s v="Sr. Manger"/>
    <x v="3"/>
    <x v="3"/>
    <x v="0"/>
    <x v="0"/>
    <x v="9"/>
    <x v="0"/>
    <x v="715"/>
    <x v="26"/>
    <x v="746"/>
    <n v="0.1"/>
    <x v="1"/>
    <s v="Shanghai"/>
    <s v=""/>
    <x v="0"/>
    <x v="30"/>
    <s v="Years"/>
    <s v="7 Years"/>
    <n v="15488.400000000001"/>
    <n v="170372.4"/>
  </r>
  <r>
    <x v="703"/>
    <x v="740"/>
    <s v="Sr. Analyst"/>
    <x v="6"/>
    <x v="3"/>
    <x v="1"/>
    <x v="1"/>
    <x v="31"/>
    <x v="3"/>
    <x v="716"/>
    <x v="26"/>
    <x v="747"/>
    <n v="0"/>
    <x v="0"/>
    <s v="Chicago"/>
    <s v=""/>
    <x v="0"/>
    <x v="30"/>
    <s v="Years"/>
    <s v="7 Years"/>
    <n v="0"/>
    <n v="77203"/>
  </r>
  <r>
    <x v="704"/>
    <x v="741"/>
    <s v="Analyst"/>
    <x v="3"/>
    <x v="2"/>
    <x v="0"/>
    <x v="2"/>
    <x v="35"/>
    <x v="3"/>
    <x v="717"/>
    <x v="26"/>
    <x v="748"/>
    <n v="0"/>
    <x v="2"/>
    <s v="Sao Paulo"/>
    <s v=""/>
    <x v="0"/>
    <x v="30"/>
    <s v="Years"/>
    <s v="7 Years"/>
    <n v="0"/>
    <n v="56154"/>
  </r>
  <r>
    <x v="705"/>
    <x v="742"/>
    <s v="Director"/>
    <x v="5"/>
    <x v="2"/>
    <x v="1"/>
    <x v="2"/>
    <x v="38"/>
    <x v="4"/>
    <x v="718"/>
    <x v="26"/>
    <x v="749"/>
    <n v="0.21"/>
    <x v="0"/>
    <s v="Phoenix"/>
    <s v=""/>
    <x v="0"/>
    <x v="30"/>
    <s v="Years"/>
    <s v="7 Years"/>
    <n v="36560.369999999995"/>
    <n v="210657.37"/>
  </r>
  <r>
    <x v="706"/>
    <x v="743"/>
    <s v="Test Engineer"/>
    <x v="0"/>
    <x v="2"/>
    <x v="0"/>
    <x v="1"/>
    <x v="0"/>
    <x v="0"/>
    <x v="719"/>
    <x v="26"/>
    <x v="750"/>
    <n v="0"/>
    <x v="0"/>
    <s v="Columbus"/>
    <s v=""/>
    <x v="0"/>
    <x v="30"/>
    <s v="Years"/>
    <s v="7 Years"/>
    <n v="0"/>
    <n v="71167"/>
  </r>
  <r>
    <x v="707"/>
    <x v="744"/>
    <s v="Sr. Manger"/>
    <x v="1"/>
    <x v="3"/>
    <x v="1"/>
    <x v="2"/>
    <x v="19"/>
    <x v="2"/>
    <x v="720"/>
    <x v="26"/>
    <x v="751"/>
    <n v="0.12"/>
    <x v="2"/>
    <s v="Sao Paulo"/>
    <s v=""/>
    <x v="0"/>
    <x v="30"/>
    <s v="Years"/>
    <s v="7 Years"/>
    <n v="17878.919999999998"/>
    <n v="166869.91999999998"/>
  </r>
  <r>
    <x v="708"/>
    <x v="745"/>
    <s v="Network Administrator"/>
    <x v="2"/>
    <x v="2"/>
    <x v="1"/>
    <x v="1"/>
    <x v="17"/>
    <x v="2"/>
    <x v="721"/>
    <x v="26"/>
    <x v="752"/>
    <n v="0"/>
    <x v="0"/>
    <s v="Seattle"/>
    <s v=""/>
    <x v="0"/>
    <x v="30"/>
    <s v="Years"/>
    <s v="7 Years"/>
    <n v="0"/>
    <n v="87806"/>
  </r>
  <r>
    <x v="709"/>
    <x v="746"/>
    <s v="Director"/>
    <x v="1"/>
    <x v="0"/>
    <x v="1"/>
    <x v="0"/>
    <x v="23"/>
    <x v="2"/>
    <x v="722"/>
    <x v="26"/>
    <x v="753"/>
    <n v="0.21"/>
    <x v="0"/>
    <s v="Columbus"/>
    <s v=""/>
    <x v="0"/>
    <x v="30"/>
    <s v="Years"/>
    <s v="7 Years"/>
    <n v="35946.33"/>
    <n v="207119.33000000002"/>
  </r>
  <r>
    <x v="710"/>
    <x v="747"/>
    <s v="Sr. Analyst"/>
    <x v="1"/>
    <x v="3"/>
    <x v="0"/>
    <x v="1"/>
    <x v="34"/>
    <x v="3"/>
    <x v="723"/>
    <x v="26"/>
    <x v="754"/>
    <n v="0"/>
    <x v="0"/>
    <s v="Miami"/>
    <s v=""/>
    <x v="0"/>
    <x v="30"/>
    <s v="Years"/>
    <s v="7 Years"/>
    <n v="0"/>
    <n v="81828"/>
  </r>
  <r>
    <x v="711"/>
    <x v="748"/>
    <s v="Vice President"/>
    <x v="6"/>
    <x v="0"/>
    <x v="0"/>
    <x v="2"/>
    <x v="29"/>
    <x v="3"/>
    <x v="724"/>
    <x v="26"/>
    <x v="755"/>
    <n v="0.32"/>
    <x v="0"/>
    <s v="Columbus"/>
    <s v=""/>
    <x v="0"/>
    <x v="30"/>
    <s v="Years"/>
    <s v="7 Years"/>
    <n v="71489.279999999999"/>
    <n v="294893.28000000003"/>
  </r>
  <r>
    <x v="30"/>
    <x v="749"/>
    <s v="Analyst II"/>
    <x v="5"/>
    <x v="3"/>
    <x v="0"/>
    <x v="0"/>
    <x v="37"/>
    <x v="4"/>
    <x v="725"/>
    <x v="26"/>
    <x v="756"/>
    <n v="0"/>
    <x v="0"/>
    <s v="Phoenix"/>
    <s v=""/>
    <x v="0"/>
    <x v="30"/>
    <s v="Years"/>
    <s v="7 Years"/>
    <n v="0"/>
    <n v="61410"/>
  </r>
  <r>
    <x v="712"/>
    <x v="750"/>
    <s v="Vice President"/>
    <x v="0"/>
    <x v="2"/>
    <x v="1"/>
    <x v="0"/>
    <x v="8"/>
    <x v="0"/>
    <x v="726"/>
    <x v="26"/>
    <x v="757"/>
    <n v="0.34"/>
    <x v="1"/>
    <s v="Chengdu"/>
    <s v=""/>
    <x v="0"/>
    <x v="13"/>
    <s v="Years"/>
    <s v="6 Years"/>
    <n v="75298.100000000006"/>
    <n v="296763.09999999998"/>
  </r>
  <r>
    <x v="713"/>
    <x v="751"/>
    <s v="Quality Engineer"/>
    <x v="0"/>
    <x v="1"/>
    <x v="0"/>
    <x v="1"/>
    <x v="38"/>
    <x v="4"/>
    <x v="727"/>
    <x v="26"/>
    <x v="758"/>
    <n v="0"/>
    <x v="0"/>
    <s v="Chicago"/>
    <s v=""/>
    <x v="0"/>
    <x v="13"/>
    <s v="Years"/>
    <s v="6 Years"/>
    <n v="0"/>
    <n v="80745"/>
  </r>
  <r>
    <x v="714"/>
    <x v="752"/>
    <s v="Manager"/>
    <x v="1"/>
    <x v="1"/>
    <x v="1"/>
    <x v="0"/>
    <x v="38"/>
    <x v="4"/>
    <x v="728"/>
    <x v="26"/>
    <x v="759"/>
    <n v="7.0000000000000007E-2"/>
    <x v="0"/>
    <s v="Columbus"/>
    <s v=""/>
    <x v="0"/>
    <x v="13"/>
    <s v="Years"/>
    <s v="6 Years"/>
    <n v="8933.1200000000008"/>
    <n v="136549.12"/>
  </r>
  <r>
    <x v="715"/>
    <x v="753"/>
    <s v="Engineering Manager"/>
    <x v="0"/>
    <x v="0"/>
    <x v="0"/>
    <x v="2"/>
    <x v="4"/>
    <x v="0"/>
    <x v="729"/>
    <x v="26"/>
    <x v="760"/>
    <n v="0.14000000000000001"/>
    <x v="0"/>
    <s v="Phoenix"/>
    <s v=""/>
    <x v="0"/>
    <x v="13"/>
    <s v="Years"/>
    <s v="6 Years"/>
    <n v="11051.320000000002"/>
    <n v="89989.32"/>
  </r>
  <r>
    <x v="262"/>
    <x v="754"/>
    <s v="Manager"/>
    <x v="3"/>
    <x v="0"/>
    <x v="0"/>
    <x v="0"/>
    <x v="38"/>
    <x v="4"/>
    <x v="730"/>
    <x v="26"/>
    <x v="761"/>
    <n v="0.1"/>
    <x v="1"/>
    <s v="Chongqing"/>
    <d v="2019-12-22T00:00:00"/>
    <x v="18"/>
    <x v="11"/>
    <s v="Year"/>
    <s v="1 Year"/>
    <n v="11444.1"/>
    <n v="125885.1"/>
  </r>
  <r>
    <x v="716"/>
    <x v="755"/>
    <s v="Quality Engineer"/>
    <x v="0"/>
    <x v="0"/>
    <x v="0"/>
    <x v="2"/>
    <x v="38"/>
    <x v="4"/>
    <x v="731"/>
    <x v="26"/>
    <x v="762"/>
    <n v="0"/>
    <x v="2"/>
    <s v="Rio de Janerio"/>
    <s v=""/>
    <x v="0"/>
    <x v="13"/>
    <s v="Years"/>
    <s v="6 Years"/>
    <n v="0"/>
    <n v="64247"/>
  </r>
  <r>
    <x v="717"/>
    <x v="756"/>
    <s v="Controls Engineer"/>
    <x v="0"/>
    <x v="1"/>
    <x v="1"/>
    <x v="2"/>
    <x v="17"/>
    <x v="2"/>
    <x v="732"/>
    <x v="26"/>
    <x v="763"/>
    <n v="0"/>
    <x v="2"/>
    <s v="Rio de Janerio"/>
    <s v=""/>
    <x v="0"/>
    <x v="13"/>
    <s v="Years"/>
    <s v="6 Years"/>
    <n v="0"/>
    <n v="111404"/>
  </r>
  <r>
    <x v="718"/>
    <x v="757"/>
    <s v="Director"/>
    <x v="2"/>
    <x v="2"/>
    <x v="1"/>
    <x v="1"/>
    <x v="18"/>
    <x v="2"/>
    <x v="733"/>
    <x v="26"/>
    <x v="764"/>
    <n v="0.17"/>
    <x v="0"/>
    <s v="Chicago"/>
    <s v=""/>
    <x v="0"/>
    <x v="13"/>
    <s v="Years"/>
    <s v="6 Years"/>
    <n v="28264.030000000002"/>
    <n v="194523.03"/>
  </r>
  <r>
    <x v="719"/>
    <x v="758"/>
    <s v="Director"/>
    <x v="1"/>
    <x v="3"/>
    <x v="1"/>
    <x v="2"/>
    <x v="38"/>
    <x v="4"/>
    <x v="734"/>
    <x v="26"/>
    <x v="765"/>
    <n v="0.28999999999999998"/>
    <x v="2"/>
    <s v="Sao Paulo"/>
    <s v=""/>
    <x v="0"/>
    <x v="13"/>
    <s v="Years"/>
    <s v="6 Years"/>
    <n v="44942.17"/>
    <n v="199915.16999999998"/>
  </r>
  <r>
    <x v="720"/>
    <x v="759"/>
    <s v="Sr. Manger"/>
    <x v="6"/>
    <x v="1"/>
    <x v="1"/>
    <x v="3"/>
    <x v="12"/>
    <x v="0"/>
    <x v="735"/>
    <x v="26"/>
    <x v="766"/>
    <n v="0.11"/>
    <x v="0"/>
    <s v="Austin"/>
    <s v=""/>
    <x v="0"/>
    <x v="13"/>
    <s v="Years"/>
    <s v="6 Years"/>
    <n v="15312.88"/>
    <n v="154520.88"/>
  </r>
  <r>
    <x v="480"/>
    <x v="760"/>
    <s v="Vice President"/>
    <x v="6"/>
    <x v="3"/>
    <x v="1"/>
    <x v="3"/>
    <x v="27"/>
    <x v="3"/>
    <x v="736"/>
    <x v="26"/>
    <x v="767"/>
    <n v="0.36"/>
    <x v="0"/>
    <s v="Chicago"/>
    <s v=""/>
    <x v="0"/>
    <x v="13"/>
    <s v="Years"/>
    <s v="6 Years"/>
    <n v="80569.8"/>
    <n v="304374.8"/>
  </r>
  <r>
    <x v="721"/>
    <x v="761"/>
    <s v="Network Engineer"/>
    <x v="2"/>
    <x v="2"/>
    <x v="0"/>
    <x v="0"/>
    <x v="31"/>
    <x v="3"/>
    <x v="737"/>
    <x v="26"/>
    <x v="768"/>
    <n v="0"/>
    <x v="1"/>
    <s v="Shanghai"/>
    <s v=""/>
    <x v="0"/>
    <x v="13"/>
    <s v="Years"/>
    <s v="6 Years"/>
    <n v="0"/>
    <n v="61944"/>
  </r>
  <r>
    <x v="722"/>
    <x v="762"/>
    <s v="Automation Engineer"/>
    <x v="0"/>
    <x v="3"/>
    <x v="1"/>
    <x v="1"/>
    <x v="37"/>
    <x v="4"/>
    <x v="738"/>
    <x v="26"/>
    <x v="769"/>
    <n v="0"/>
    <x v="0"/>
    <s v="Phoenix"/>
    <s v=""/>
    <x v="0"/>
    <x v="13"/>
    <s v="Years"/>
    <s v="6 Years"/>
    <n v="0"/>
    <n v="115854"/>
  </r>
  <r>
    <x v="723"/>
    <x v="763"/>
    <s v="Vice President"/>
    <x v="6"/>
    <x v="1"/>
    <x v="0"/>
    <x v="2"/>
    <x v="36"/>
    <x v="4"/>
    <x v="739"/>
    <x v="26"/>
    <x v="770"/>
    <n v="0.3"/>
    <x v="0"/>
    <s v="Austin"/>
    <s v=""/>
    <x v="0"/>
    <x v="13"/>
    <s v="Years"/>
    <s v="6 Years"/>
    <n v="59851.199999999997"/>
    <n v="259355.2"/>
  </r>
  <r>
    <x v="724"/>
    <x v="764"/>
    <s v="Analyst"/>
    <x v="5"/>
    <x v="2"/>
    <x v="1"/>
    <x v="0"/>
    <x v="25"/>
    <x v="2"/>
    <x v="740"/>
    <x v="26"/>
    <x v="771"/>
    <n v="0"/>
    <x v="0"/>
    <s v="Columbus"/>
    <s v=""/>
    <x v="0"/>
    <x v="13"/>
    <s v="Years"/>
    <s v="6 Years"/>
    <n v="0"/>
    <n v="57225"/>
  </r>
  <r>
    <x v="725"/>
    <x v="765"/>
    <s v="Director"/>
    <x v="0"/>
    <x v="1"/>
    <x v="1"/>
    <x v="2"/>
    <x v="38"/>
    <x v="4"/>
    <x v="741"/>
    <x v="26"/>
    <x v="772"/>
    <n v="0.17"/>
    <x v="0"/>
    <s v="Austin"/>
    <s v=""/>
    <x v="0"/>
    <x v="13"/>
    <s v="Years"/>
    <s v="6 Years"/>
    <n v="28927.88"/>
    <n v="199091.88"/>
  </r>
  <r>
    <x v="726"/>
    <x v="766"/>
    <s v="Network Engineer"/>
    <x v="2"/>
    <x v="2"/>
    <x v="0"/>
    <x v="1"/>
    <x v="36"/>
    <x v="4"/>
    <x v="742"/>
    <x v="26"/>
    <x v="773"/>
    <n v="0"/>
    <x v="0"/>
    <s v="Miami"/>
    <s v=""/>
    <x v="0"/>
    <x v="13"/>
    <s v="Years"/>
    <s v="6 Years"/>
    <n v="0"/>
    <n v="84596"/>
  </r>
  <r>
    <x v="15"/>
    <x v="767"/>
    <s v="Test Engineer"/>
    <x v="0"/>
    <x v="1"/>
    <x v="0"/>
    <x v="1"/>
    <x v="15"/>
    <x v="0"/>
    <x v="743"/>
    <x v="26"/>
    <x v="774"/>
    <n v="0"/>
    <x v="0"/>
    <s v="Columbus"/>
    <s v=""/>
    <x v="0"/>
    <x v="13"/>
    <s v="Years"/>
    <s v="6 Years"/>
    <n v="0"/>
    <n v="63098"/>
  </r>
  <r>
    <x v="727"/>
    <x v="768"/>
    <s v="Test Engineer"/>
    <x v="0"/>
    <x v="0"/>
    <x v="1"/>
    <x v="0"/>
    <x v="29"/>
    <x v="3"/>
    <x v="744"/>
    <x v="26"/>
    <x v="775"/>
    <n v="0"/>
    <x v="0"/>
    <s v="Columbus"/>
    <s v=""/>
    <x v="0"/>
    <x v="13"/>
    <s v="Years"/>
    <s v="6 Years"/>
    <n v="0"/>
    <n v="96757"/>
  </r>
  <r>
    <x v="728"/>
    <x v="769"/>
    <s v="Director"/>
    <x v="1"/>
    <x v="2"/>
    <x v="1"/>
    <x v="2"/>
    <x v="15"/>
    <x v="0"/>
    <x v="745"/>
    <x v="26"/>
    <x v="776"/>
    <n v="0.2"/>
    <x v="0"/>
    <s v="Seattle"/>
    <s v=""/>
    <x v="0"/>
    <x v="13"/>
    <s v="Years"/>
    <s v="6 Years"/>
    <n v="31070.2"/>
    <n v="186421.2"/>
  </r>
  <r>
    <x v="729"/>
    <x v="770"/>
    <s v="Field Engineer"/>
    <x v="0"/>
    <x v="0"/>
    <x v="1"/>
    <x v="1"/>
    <x v="32"/>
    <x v="3"/>
    <x v="746"/>
    <x v="26"/>
    <x v="777"/>
    <n v="0"/>
    <x v="0"/>
    <s v="Chicago"/>
    <s v=""/>
    <x v="0"/>
    <x v="13"/>
    <s v="Years"/>
    <s v="6 Years"/>
    <n v="0"/>
    <n v="83990"/>
  </r>
  <r>
    <x v="420"/>
    <x v="771"/>
    <s v="Engineering Manager"/>
    <x v="0"/>
    <x v="0"/>
    <x v="1"/>
    <x v="2"/>
    <x v="28"/>
    <x v="3"/>
    <x v="747"/>
    <x v="26"/>
    <x v="778"/>
    <n v="0.11"/>
    <x v="2"/>
    <s v="Rio de Janerio"/>
    <s v=""/>
    <x v="0"/>
    <x v="13"/>
    <s v="Years"/>
    <s v="6 Years"/>
    <n v="9609.49"/>
    <n v="96968.49"/>
  </r>
  <r>
    <x v="730"/>
    <x v="772"/>
    <s v="Sr. Analyst"/>
    <x v="5"/>
    <x v="2"/>
    <x v="1"/>
    <x v="2"/>
    <x v="21"/>
    <x v="2"/>
    <x v="748"/>
    <x v="27"/>
    <x v="779"/>
    <n v="0"/>
    <x v="2"/>
    <s v="Manaus"/>
    <d v="2020-07-08T00:00:00"/>
    <x v="20"/>
    <x v="11"/>
    <s v="Year"/>
    <s v="1 Year"/>
    <n v="0"/>
    <n v="74691"/>
  </r>
  <r>
    <x v="693"/>
    <x v="773"/>
    <s v="Manager"/>
    <x v="5"/>
    <x v="2"/>
    <x v="0"/>
    <x v="1"/>
    <x v="0"/>
    <x v="0"/>
    <x v="749"/>
    <x v="27"/>
    <x v="780"/>
    <n v="0.05"/>
    <x v="0"/>
    <s v="Chicago"/>
    <s v=""/>
    <x v="0"/>
    <x v="13"/>
    <s v="Years"/>
    <s v="6 Years"/>
    <n v="5078.8500000000004"/>
    <n v="106655.85"/>
  </r>
  <r>
    <x v="731"/>
    <x v="774"/>
    <s v="Sr. Manger"/>
    <x v="5"/>
    <x v="3"/>
    <x v="0"/>
    <x v="2"/>
    <x v="25"/>
    <x v="2"/>
    <x v="750"/>
    <x v="27"/>
    <x v="781"/>
    <n v="0.1"/>
    <x v="0"/>
    <s v="Miami"/>
    <s v=""/>
    <x v="0"/>
    <x v="13"/>
    <s v="Years"/>
    <s v="6 Years"/>
    <n v="15903.1"/>
    <n v="174934.1"/>
  </r>
  <r>
    <x v="732"/>
    <x v="775"/>
    <s v="Analyst"/>
    <x v="5"/>
    <x v="1"/>
    <x v="1"/>
    <x v="2"/>
    <x v="39"/>
    <x v="4"/>
    <x v="751"/>
    <x v="27"/>
    <x v="782"/>
    <n v="0"/>
    <x v="0"/>
    <s v="Phoenix"/>
    <s v=""/>
    <x v="0"/>
    <x v="13"/>
    <s v="Years"/>
    <s v="6 Years"/>
    <n v="0"/>
    <n v="55767"/>
  </r>
  <r>
    <x v="733"/>
    <x v="776"/>
    <s v="Manager"/>
    <x v="5"/>
    <x v="2"/>
    <x v="0"/>
    <x v="1"/>
    <x v="36"/>
    <x v="4"/>
    <x v="752"/>
    <x v="27"/>
    <x v="783"/>
    <n v="0.06"/>
    <x v="0"/>
    <s v="Austin"/>
    <s v=""/>
    <x v="0"/>
    <x v="13"/>
    <s v="Years"/>
    <s v="6 Years"/>
    <n v="6811.62"/>
    <n v="120338.62"/>
  </r>
  <r>
    <x v="452"/>
    <x v="777"/>
    <s v="Director"/>
    <x v="6"/>
    <x v="3"/>
    <x v="1"/>
    <x v="2"/>
    <x v="28"/>
    <x v="3"/>
    <x v="753"/>
    <x v="27"/>
    <x v="784"/>
    <n v="0.2"/>
    <x v="0"/>
    <s v="Phoenix"/>
    <s v=""/>
    <x v="0"/>
    <x v="13"/>
    <s v="Years"/>
    <s v="6 Years"/>
    <n v="33185.4"/>
    <n v="199112.4"/>
  </r>
  <r>
    <x v="734"/>
    <x v="778"/>
    <s v="Manager"/>
    <x v="4"/>
    <x v="1"/>
    <x v="0"/>
    <x v="0"/>
    <x v="23"/>
    <x v="2"/>
    <x v="754"/>
    <x v="27"/>
    <x v="785"/>
    <n v="0.1"/>
    <x v="0"/>
    <s v="Chicago"/>
    <s v=""/>
    <x v="0"/>
    <x v="13"/>
    <s v="Years"/>
    <s v="6 Years"/>
    <n v="12695"/>
    <n v="139645"/>
  </r>
  <r>
    <x v="548"/>
    <x v="779"/>
    <s v="Analyst"/>
    <x v="6"/>
    <x v="1"/>
    <x v="1"/>
    <x v="0"/>
    <x v="9"/>
    <x v="0"/>
    <x v="755"/>
    <x v="27"/>
    <x v="786"/>
    <n v="0"/>
    <x v="1"/>
    <s v="Beijing"/>
    <s v=""/>
    <x v="0"/>
    <x v="13"/>
    <s v="Years"/>
    <s v="6 Years"/>
    <n v="0"/>
    <n v="55859"/>
  </r>
  <r>
    <x v="735"/>
    <x v="780"/>
    <s v="Computer Systems Manager"/>
    <x v="2"/>
    <x v="0"/>
    <x v="0"/>
    <x v="3"/>
    <x v="25"/>
    <x v="2"/>
    <x v="756"/>
    <x v="27"/>
    <x v="787"/>
    <n v="0.1"/>
    <x v="0"/>
    <s v="Columbus"/>
    <d v="2021-03-08T00:00:00"/>
    <x v="13"/>
    <x v="1"/>
    <s v="Years"/>
    <s v="2 Years"/>
    <n v="9589.9"/>
    <n v="105488.9"/>
  </r>
  <r>
    <x v="39"/>
    <x v="781"/>
    <s v="Vice President"/>
    <x v="4"/>
    <x v="3"/>
    <x v="1"/>
    <x v="2"/>
    <x v="19"/>
    <x v="2"/>
    <x v="757"/>
    <x v="27"/>
    <x v="788"/>
    <n v="0.39"/>
    <x v="2"/>
    <s v="Sao Paulo"/>
    <s v=""/>
    <x v="0"/>
    <x v="13"/>
    <s v="Years"/>
    <s v="6 Years"/>
    <n v="97422.39"/>
    <n v="347223.39"/>
  </r>
  <r>
    <x v="736"/>
    <x v="782"/>
    <s v="Field Engineer"/>
    <x v="0"/>
    <x v="2"/>
    <x v="0"/>
    <x v="0"/>
    <x v="6"/>
    <x v="1"/>
    <x v="758"/>
    <x v="27"/>
    <x v="789"/>
    <n v="0"/>
    <x v="0"/>
    <s v="Phoenix"/>
    <s v=""/>
    <x v="0"/>
    <x v="13"/>
    <s v="Years"/>
    <s v="6 Years"/>
    <n v="0"/>
    <n v="67114"/>
  </r>
  <r>
    <x v="737"/>
    <x v="783"/>
    <s v="Cloud Infrastructure Architect"/>
    <x v="2"/>
    <x v="3"/>
    <x v="0"/>
    <x v="3"/>
    <x v="37"/>
    <x v="4"/>
    <x v="759"/>
    <x v="27"/>
    <x v="790"/>
    <n v="0"/>
    <x v="0"/>
    <s v="Chicago"/>
    <s v=""/>
    <x v="0"/>
    <x v="13"/>
    <s v="Years"/>
    <s v="6 Years"/>
    <n v="0"/>
    <n v="90304"/>
  </r>
  <r>
    <x v="738"/>
    <x v="784"/>
    <s v="Field Engineer"/>
    <x v="0"/>
    <x v="1"/>
    <x v="1"/>
    <x v="1"/>
    <x v="26"/>
    <x v="3"/>
    <x v="760"/>
    <x v="27"/>
    <x v="791"/>
    <n v="0"/>
    <x v="0"/>
    <s v="Seattle"/>
    <s v=""/>
    <x v="0"/>
    <x v="13"/>
    <s v="Years"/>
    <s v="6 Years"/>
    <n v="0"/>
    <n v="62644"/>
  </r>
  <r>
    <x v="739"/>
    <x v="785"/>
    <s v="Analyst II"/>
    <x v="6"/>
    <x v="2"/>
    <x v="0"/>
    <x v="1"/>
    <x v="35"/>
    <x v="3"/>
    <x v="761"/>
    <x v="27"/>
    <x v="792"/>
    <n v="0"/>
    <x v="0"/>
    <s v="Columbus"/>
    <s v=""/>
    <x v="0"/>
    <x v="13"/>
    <s v="Years"/>
    <s v="6 Years"/>
    <n v="0"/>
    <n v="54714"/>
  </r>
  <r>
    <x v="740"/>
    <x v="786"/>
    <s v="Sr. Analyst"/>
    <x v="6"/>
    <x v="2"/>
    <x v="1"/>
    <x v="0"/>
    <x v="30"/>
    <x v="3"/>
    <x v="761"/>
    <x v="27"/>
    <x v="793"/>
    <n v="0"/>
    <x v="0"/>
    <s v="Phoenix"/>
    <s v=""/>
    <x v="0"/>
    <x v="13"/>
    <s v="Years"/>
    <s v="6 Years"/>
    <n v="0"/>
    <n v="74779"/>
  </r>
  <r>
    <x v="47"/>
    <x v="787"/>
    <s v="Service Desk Analyst"/>
    <x v="2"/>
    <x v="2"/>
    <x v="1"/>
    <x v="0"/>
    <x v="35"/>
    <x v="3"/>
    <x v="762"/>
    <x v="27"/>
    <x v="794"/>
    <n v="0"/>
    <x v="1"/>
    <s v="Chengdu"/>
    <s v=""/>
    <x v="0"/>
    <x v="13"/>
    <s v="Years"/>
    <s v="6 Years"/>
    <n v="0"/>
    <n v="86774"/>
  </r>
  <r>
    <x v="741"/>
    <x v="788"/>
    <s v="Analyst II"/>
    <x v="1"/>
    <x v="0"/>
    <x v="1"/>
    <x v="0"/>
    <x v="19"/>
    <x v="2"/>
    <x v="763"/>
    <x v="27"/>
    <x v="795"/>
    <n v="0"/>
    <x v="1"/>
    <s v="Beijing"/>
    <s v=""/>
    <x v="0"/>
    <x v="13"/>
    <s v="Years"/>
    <s v="6 Years"/>
    <n v="0"/>
    <n v="52621"/>
  </r>
  <r>
    <x v="742"/>
    <x v="789"/>
    <s v="Network Engineer"/>
    <x v="2"/>
    <x v="2"/>
    <x v="0"/>
    <x v="2"/>
    <x v="39"/>
    <x v="4"/>
    <x v="764"/>
    <x v="27"/>
    <x v="796"/>
    <n v="0"/>
    <x v="0"/>
    <s v="Columbus"/>
    <d v="2021-01-15T00:00:00"/>
    <x v="13"/>
    <x v="11"/>
    <s v="Year"/>
    <s v="1 Year"/>
    <n v="0"/>
    <n v="74467"/>
  </r>
  <r>
    <x v="743"/>
    <x v="790"/>
    <s v="Analyst II"/>
    <x v="6"/>
    <x v="1"/>
    <x v="1"/>
    <x v="2"/>
    <x v="39"/>
    <x v="4"/>
    <x v="765"/>
    <x v="27"/>
    <x v="797"/>
    <n v="0"/>
    <x v="2"/>
    <s v="Sao Paulo"/>
    <s v=""/>
    <x v="0"/>
    <x v="13"/>
    <s v="Years"/>
    <s v="6 Years"/>
    <n v="0"/>
    <n v="59817"/>
  </r>
  <r>
    <x v="744"/>
    <x v="791"/>
    <s v="Sr. Business Partner"/>
    <x v="4"/>
    <x v="3"/>
    <x v="1"/>
    <x v="2"/>
    <x v="19"/>
    <x v="2"/>
    <x v="766"/>
    <x v="27"/>
    <x v="798"/>
    <n v="0"/>
    <x v="2"/>
    <s v="Rio de Janerio"/>
    <s v=""/>
    <x v="0"/>
    <x v="13"/>
    <s v="Years"/>
    <s v="6 Years"/>
    <n v="0"/>
    <n v="74891"/>
  </r>
  <r>
    <x v="745"/>
    <x v="792"/>
    <s v="Sr. Business Partner"/>
    <x v="4"/>
    <x v="0"/>
    <x v="1"/>
    <x v="0"/>
    <x v="19"/>
    <x v="2"/>
    <x v="766"/>
    <x v="27"/>
    <x v="799"/>
    <n v="0"/>
    <x v="0"/>
    <s v="Chicago"/>
    <s v=""/>
    <x v="0"/>
    <x v="13"/>
    <s v="Years"/>
    <s v="6 Years"/>
    <n v="0"/>
    <n v="90870"/>
  </r>
  <r>
    <x v="746"/>
    <x v="793"/>
    <s v="Sr. Manger"/>
    <x v="4"/>
    <x v="0"/>
    <x v="0"/>
    <x v="2"/>
    <x v="36"/>
    <x v="4"/>
    <x v="767"/>
    <x v="27"/>
    <x v="800"/>
    <n v="0.15"/>
    <x v="2"/>
    <s v="Sao Paulo"/>
    <s v=""/>
    <x v="0"/>
    <x v="13"/>
    <s v="Years"/>
    <s v="6 Years"/>
    <n v="18874.2"/>
    <n v="144702.20000000001"/>
  </r>
  <r>
    <x v="747"/>
    <x v="794"/>
    <s v="Director"/>
    <x v="6"/>
    <x v="1"/>
    <x v="0"/>
    <x v="1"/>
    <x v="23"/>
    <x v="2"/>
    <x v="768"/>
    <x v="27"/>
    <x v="801"/>
    <n v="0.23"/>
    <x v="0"/>
    <s v="Miami"/>
    <s v=""/>
    <x v="0"/>
    <x v="13"/>
    <s v="Years"/>
    <s v="6 Years"/>
    <n v="40115.450000000004"/>
    <n v="214530.45"/>
  </r>
  <r>
    <x v="748"/>
    <x v="795"/>
    <s v="Sr. Manger"/>
    <x v="3"/>
    <x v="0"/>
    <x v="1"/>
    <x v="1"/>
    <x v="36"/>
    <x v="4"/>
    <x v="769"/>
    <x v="27"/>
    <x v="802"/>
    <n v="0.12"/>
    <x v="0"/>
    <s v="Phoenix"/>
    <s v=""/>
    <x v="0"/>
    <x v="13"/>
    <s v="Years"/>
    <s v="6 Years"/>
    <n v="14682"/>
    <n v="137032"/>
  </r>
  <r>
    <x v="308"/>
    <x v="796"/>
    <s v="Analyst"/>
    <x v="5"/>
    <x v="2"/>
    <x v="1"/>
    <x v="1"/>
    <x v="37"/>
    <x v="4"/>
    <x v="770"/>
    <x v="27"/>
    <x v="803"/>
    <n v="0"/>
    <x v="0"/>
    <s v="Miami"/>
    <s v=""/>
    <x v="0"/>
    <x v="13"/>
    <s v="Years"/>
    <s v="6 Years"/>
    <n v="0"/>
    <n v="45819"/>
  </r>
  <r>
    <x v="749"/>
    <x v="797"/>
    <s v="Quality Engineer"/>
    <x v="0"/>
    <x v="3"/>
    <x v="0"/>
    <x v="3"/>
    <x v="38"/>
    <x v="4"/>
    <x v="771"/>
    <x v="27"/>
    <x v="804"/>
    <n v="0"/>
    <x v="0"/>
    <s v="Miami"/>
    <d v="2021-01-07T00:00:00"/>
    <x v="13"/>
    <x v="11"/>
    <s v="Year"/>
    <s v="1 Year"/>
    <n v="0"/>
    <n v="70110"/>
  </r>
  <r>
    <x v="750"/>
    <x v="798"/>
    <s v="Sr. Analyst"/>
    <x v="6"/>
    <x v="1"/>
    <x v="0"/>
    <x v="0"/>
    <x v="13"/>
    <x v="2"/>
    <x v="772"/>
    <x v="27"/>
    <x v="805"/>
    <n v="0"/>
    <x v="0"/>
    <s v="Columbus"/>
    <s v=""/>
    <x v="0"/>
    <x v="13"/>
    <s v="Years"/>
    <s v="6 Years"/>
    <n v="0"/>
    <n v="80700"/>
  </r>
  <r>
    <x v="751"/>
    <x v="799"/>
    <s v="Director"/>
    <x v="3"/>
    <x v="3"/>
    <x v="0"/>
    <x v="0"/>
    <x v="34"/>
    <x v="3"/>
    <x v="773"/>
    <x v="27"/>
    <x v="806"/>
    <n v="0.15"/>
    <x v="0"/>
    <s v="Miami"/>
    <s v=""/>
    <x v="0"/>
    <x v="13"/>
    <s v="Years"/>
    <s v="6 Years"/>
    <n v="26506.5"/>
    <n v="203216.5"/>
  </r>
  <r>
    <x v="752"/>
    <x v="800"/>
    <s v="System Administrator "/>
    <x v="2"/>
    <x v="1"/>
    <x v="0"/>
    <x v="3"/>
    <x v="37"/>
    <x v="4"/>
    <x v="774"/>
    <x v="27"/>
    <x v="807"/>
    <n v="0"/>
    <x v="0"/>
    <s v="Miami"/>
    <d v="2022-04-11T00:00:00"/>
    <x v="22"/>
    <x v="1"/>
    <s v="Years"/>
    <s v="2 Years"/>
    <n v="0"/>
    <n v="65341"/>
  </r>
  <r>
    <x v="366"/>
    <x v="801"/>
    <s v="Quality Engineer"/>
    <x v="0"/>
    <x v="1"/>
    <x v="1"/>
    <x v="1"/>
    <x v="19"/>
    <x v="2"/>
    <x v="775"/>
    <x v="27"/>
    <x v="808"/>
    <n v="0"/>
    <x v="0"/>
    <s v="Chicago"/>
    <s v=""/>
    <x v="0"/>
    <x v="13"/>
    <s v="Years"/>
    <s v="6 Years"/>
    <n v="0"/>
    <n v="88045"/>
  </r>
  <r>
    <x v="753"/>
    <x v="802"/>
    <s v="Vice President"/>
    <x v="6"/>
    <x v="1"/>
    <x v="0"/>
    <x v="1"/>
    <x v="37"/>
    <x v="4"/>
    <x v="776"/>
    <x v="27"/>
    <x v="809"/>
    <n v="0.38"/>
    <x v="0"/>
    <s v="Seattle"/>
    <s v=""/>
    <x v="0"/>
    <x v="13"/>
    <s v="Years"/>
    <s v="6 Years"/>
    <n v="95291.46"/>
    <n v="346058.46"/>
  </r>
  <r>
    <x v="18"/>
    <x v="803"/>
    <s v="Network Architect"/>
    <x v="2"/>
    <x v="1"/>
    <x v="1"/>
    <x v="2"/>
    <x v="16"/>
    <x v="2"/>
    <x v="777"/>
    <x v="27"/>
    <x v="810"/>
    <n v="0"/>
    <x v="2"/>
    <s v="Rio de Janerio"/>
    <s v=""/>
    <x v="0"/>
    <x v="13"/>
    <s v="Years"/>
    <s v="6 Years"/>
    <n v="0"/>
    <n v="76588"/>
  </r>
  <r>
    <x v="545"/>
    <x v="804"/>
    <s v="Sr. Manger"/>
    <x v="5"/>
    <x v="3"/>
    <x v="1"/>
    <x v="2"/>
    <x v="37"/>
    <x v="4"/>
    <x v="778"/>
    <x v="27"/>
    <x v="811"/>
    <n v="0.15"/>
    <x v="2"/>
    <s v="Rio de Janerio"/>
    <s v=""/>
    <x v="0"/>
    <x v="13"/>
    <s v="Years"/>
    <s v="6 Years"/>
    <n v="22805.399999999998"/>
    <n v="174841.4"/>
  </r>
  <r>
    <x v="754"/>
    <x v="805"/>
    <s v="Computer Systems Manager"/>
    <x v="2"/>
    <x v="0"/>
    <x v="0"/>
    <x v="1"/>
    <x v="39"/>
    <x v="4"/>
    <x v="779"/>
    <x v="27"/>
    <x v="812"/>
    <n v="0.05"/>
    <x v="0"/>
    <s v="Chicago"/>
    <s v=""/>
    <x v="0"/>
    <x v="13"/>
    <s v="Years"/>
    <s v="6 Years"/>
    <n v="3455.5"/>
    <n v="72565.5"/>
  </r>
  <r>
    <x v="755"/>
    <x v="806"/>
    <s v="Analyst"/>
    <x v="3"/>
    <x v="0"/>
    <x v="1"/>
    <x v="1"/>
    <x v="24"/>
    <x v="2"/>
    <x v="780"/>
    <x v="27"/>
    <x v="813"/>
    <n v="0"/>
    <x v="0"/>
    <s v="Miami"/>
    <s v=""/>
    <x v="0"/>
    <x v="13"/>
    <s v="Years"/>
    <s v="6 Years"/>
    <n v="0"/>
    <n v="41545"/>
  </r>
  <r>
    <x v="508"/>
    <x v="807"/>
    <s v="Analyst II"/>
    <x v="5"/>
    <x v="1"/>
    <x v="0"/>
    <x v="0"/>
    <x v="13"/>
    <x v="2"/>
    <x v="781"/>
    <x v="27"/>
    <x v="814"/>
    <n v="0"/>
    <x v="1"/>
    <s v="Chongqing"/>
    <d v="2021-03-02T00:00:00"/>
    <x v="13"/>
    <x v="11"/>
    <s v="Year"/>
    <s v="1 Year"/>
    <n v="0"/>
    <n v="50883"/>
  </r>
  <r>
    <x v="756"/>
    <x v="808"/>
    <s v="Vice President"/>
    <x v="4"/>
    <x v="0"/>
    <x v="1"/>
    <x v="3"/>
    <x v="31"/>
    <x v="3"/>
    <x v="782"/>
    <x v="27"/>
    <x v="815"/>
    <n v="0.38"/>
    <x v="0"/>
    <s v="Austin"/>
    <s v=""/>
    <x v="0"/>
    <x v="13"/>
    <s v="Years"/>
    <s v="6 Years"/>
    <n v="83956.06"/>
    <n v="304893.06"/>
  </r>
  <r>
    <x v="487"/>
    <x v="809"/>
    <s v="Sr. Manger"/>
    <x v="6"/>
    <x v="3"/>
    <x v="0"/>
    <x v="2"/>
    <x v="21"/>
    <x v="2"/>
    <x v="783"/>
    <x v="27"/>
    <x v="816"/>
    <n v="0.15"/>
    <x v="0"/>
    <s v="Austin"/>
    <d v="2022-05-18T00:00:00"/>
    <x v="22"/>
    <x v="1"/>
    <s v="Years"/>
    <s v="2 Years"/>
    <n v="19519.95"/>
    <n v="149652.95000000001"/>
  </r>
  <r>
    <x v="757"/>
    <x v="810"/>
    <s v="Sr. Manger"/>
    <x v="3"/>
    <x v="3"/>
    <x v="1"/>
    <x v="0"/>
    <x v="34"/>
    <x v="3"/>
    <x v="784"/>
    <x v="27"/>
    <x v="817"/>
    <n v="0.12"/>
    <x v="1"/>
    <s v="Shanghai"/>
    <s v=""/>
    <x v="0"/>
    <x v="13"/>
    <s v="Years"/>
    <s v="6 Years"/>
    <n v="15162.359999999999"/>
    <n v="141515.35999999999"/>
  </r>
  <r>
    <x v="758"/>
    <x v="811"/>
    <s v="Account Representative"/>
    <x v="1"/>
    <x v="1"/>
    <x v="1"/>
    <x v="3"/>
    <x v="39"/>
    <x v="4"/>
    <x v="785"/>
    <x v="27"/>
    <x v="818"/>
    <n v="0"/>
    <x v="0"/>
    <s v="Seattle"/>
    <s v=""/>
    <x v="0"/>
    <x v="13"/>
    <s v="Years"/>
    <s v="6 Years"/>
    <n v="0"/>
    <n v="66084"/>
  </r>
  <r>
    <x v="759"/>
    <x v="812"/>
    <s v="Analyst"/>
    <x v="5"/>
    <x v="1"/>
    <x v="1"/>
    <x v="0"/>
    <x v="38"/>
    <x v="4"/>
    <x v="786"/>
    <x v="27"/>
    <x v="819"/>
    <n v="0"/>
    <x v="1"/>
    <s v="Chongqing"/>
    <s v=""/>
    <x v="0"/>
    <x v="13"/>
    <s v="Years"/>
    <s v="6 Years"/>
    <n v="0"/>
    <n v="50809"/>
  </r>
  <r>
    <x v="760"/>
    <x v="813"/>
    <s v="Enterprise Architect"/>
    <x v="2"/>
    <x v="3"/>
    <x v="0"/>
    <x v="1"/>
    <x v="14"/>
    <x v="1"/>
    <x v="787"/>
    <x v="27"/>
    <x v="820"/>
    <n v="0"/>
    <x v="0"/>
    <s v="Seattle"/>
    <s v=""/>
    <x v="0"/>
    <x v="13"/>
    <s v="Years"/>
    <s v="6 Years"/>
    <n v="0"/>
    <n v="75780"/>
  </r>
  <r>
    <x v="75"/>
    <x v="814"/>
    <s v="Analyst"/>
    <x v="1"/>
    <x v="3"/>
    <x v="0"/>
    <x v="1"/>
    <x v="28"/>
    <x v="3"/>
    <x v="788"/>
    <x v="27"/>
    <x v="821"/>
    <n v="0"/>
    <x v="0"/>
    <s v="Seattle"/>
    <s v=""/>
    <x v="0"/>
    <x v="33"/>
    <s v="Years"/>
    <s v="5 Years"/>
    <n v="0"/>
    <n v="49998"/>
  </r>
  <r>
    <x v="55"/>
    <x v="815"/>
    <s v="Sr. Analyst"/>
    <x v="3"/>
    <x v="3"/>
    <x v="1"/>
    <x v="1"/>
    <x v="30"/>
    <x v="3"/>
    <x v="789"/>
    <x v="27"/>
    <x v="822"/>
    <n v="0"/>
    <x v="0"/>
    <s v="Austin"/>
    <s v=""/>
    <x v="0"/>
    <x v="33"/>
    <s v="Years"/>
    <s v="5 Years"/>
    <n v="0"/>
    <n v="70992"/>
  </r>
  <r>
    <x v="761"/>
    <x v="816"/>
    <s v="Sr. Manger"/>
    <x v="1"/>
    <x v="1"/>
    <x v="1"/>
    <x v="2"/>
    <x v="38"/>
    <x v="4"/>
    <x v="790"/>
    <x v="27"/>
    <x v="823"/>
    <n v="0.13"/>
    <x v="2"/>
    <s v="Rio de Janerio"/>
    <s v=""/>
    <x v="0"/>
    <x v="33"/>
    <s v="Years"/>
    <s v="5 Years"/>
    <n v="17328.61"/>
    <n v="150625.60999999999"/>
  </r>
  <r>
    <x v="762"/>
    <x v="817"/>
    <s v="IT Systems Architect"/>
    <x v="2"/>
    <x v="3"/>
    <x v="0"/>
    <x v="0"/>
    <x v="31"/>
    <x v="3"/>
    <x v="791"/>
    <x v="27"/>
    <x v="824"/>
    <n v="0"/>
    <x v="1"/>
    <s v="Beijing"/>
    <s v=""/>
    <x v="0"/>
    <x v="33"/>
    <s v="Years"/>
    <s v="5 Years"/>
    <n v="0"/>
    <n v="94735"/>
  </r>
  <r>
    <x v="763"/>
    <x v="818"/>
    <s v="Manager"/>
    <x v="3"/>
    <x v="2"/>
    <x v="1"/>
    <x v="0"/>
    <x v="6"/>
    <x v="1"/>
    <x v="792"/>
    <x v="27"/>
    <x v="825"/>
    <n v="0.06"/>
    <x v="1"/>
    <s v="Shanghai"/>
    <s v=""/>
    <x v="0"/>
    <x v="33"/>
    <s v="Years"/>
    <s v="5 Years"/>
    <n v="6526.8"/>
    <n v="115306.8"/>
  </r>
  <r>
    <x v="350"/>
    <x v="819"/>
    <s v="Vice President"/>
    <x v="1"/>
    <x v="1"/>
    <x v="0"/>
    <x v="2"/>
    <x v="14"/>
    <x v="1"/>
    <x v="793"/>
    <x v="27"/>
    <x v="826"/>
    <n v="0.37"/>
    <x v="0"/>
    <s v="Chicago"/>
    <s v=""/>
    <x v="0"/>
    <x v="33"/>
    <s v="Years"/>
    <s v="5 Years"/>
    <n v="74541.679999999993"/>
    <n v="276005.68"/>
  </r>
  <r>
    <x v="764"/>
    <x v="820"/>
    <s v="Computer Systems Manager"/>
    <x v="2"/>
    <x v="2"/>
    <x v="1"/>
    <x v="1"/>
    <x v="39"/>
    <x v="4"/>
    <x v="794"/>
    <x v="27"/>
    <x v="827"/>
    <n v="7.0000000000000007E-2"/>
    <x v="0"/>
    <s v="Chicago"/>
    <s v=""/>
    <x v="0"/>
    <x v="33"/>
    <s v="Years"/>
    <s v="5 Years"/>
    <n v="5943.9100000000008"/>
    <n v="90856.91"/>
  </r>
  <r>
    <x v="765"/>
    <x v="821"/>
    <s v="Sr. Analyst"/>
    <x v="1"/>
    <x v="3"/>
    <x v="1"/>
    <x v="1"/>
    <x v="39"/>
    <x v="4"/>
    <x v="795"/>
    <x v="27"/>
    <x v="828"/>
    <n v="0"/>
    <x v="0"/>
    <s v="Phoenix"/>
    <s v=""/>
    <x v="0"/>
    <x v="33"/>
    <s v="Years"/>
    <s v="5 Years"/>
    <n v="0"/>
    <n v="79356"/>
  </r>
  <r>
    <x v="766"/>
    <x v="822"/>
    <s v="IT Systems Architect"/>
    <x v="2"/>
    <x v="0"/>
    <x v="0"/>
    <x v="2"/>
    <x v="36"/>
    <x v="4"/>
    <x v="796"/>
    <x v="27"/>
    <x v="829"/>
    <n v="0"/>
    <x v="2"/>
    <s v="Rio de Janerio"/>
    <s v=""/>
    <x v="0"/>
    <x v="33"/>
    <s v="Years"/>
    <s v="5 Years"/>
    <n v="0"/>
    <n v="66819"/>
  </r>
  <r>
    <x v="767"/>
    <x v="823"/>
    <s v="Director"/>
    <x v="3"/>
    <x v="0"/>
    <x v="0"/>
    <x v="1"/>
    <x v="39"/>
    <x v="4"/>
    <x v="796"/>
    <x v="27"/>
    <x v="830"/>
    <n v="0.2"/>
    <x v="0"/>
    <s v="Miami"/>
    <s v=""/>
    <x v="0"/>
    <x v="33"/>
    <s v="Years"/>
    <s v="5 Years"/>
    <n v="30311.200000000001"/>
    <n v="181867.2"/>
  </r>
  <r>
    <x v="768"/>
    <x v="824"/>
    <s v="Sr. Manger"/>
    <x v="6"/>
    <x v="0"/>
    <x v="1"/>
    <x v="2"/>
    <x v="26"/>
    <x v="3"/>
    <x v="797"/>
    <x v="27"/>
    <x v="831"/>
    <n v="0.11"/>
    <x v="0"/>
    <s v="Chicago"/>
    <s v=""/>
    <x v="0"/>
    <x v="33"/>
    <s v="Years"/>
    <s v="5 Years"/>
    <n v="13511.19"/>
    <n v="136340.19"/>
  </r>
  <r>
    <x v="769"/>
    <x v="825"/>
    <s v="Vice President"/>
    <x v="3"/>
    <x v="0"/>
    <x v="0"/>
    <x v="1"/>
    <x v="38"/>
    <x v="4"/>
    <x v="798"/>
    <x v="27"/>
    <x v="832"/>
    <n v="0.3"/>
    <x v="0"/>
    <s v="Phoenix"/>
    <s v=""/>
    <x v="0"/>
    <x v="33"/>
    <s v="Years"/>
    <s v="5 Years"/>
    <n v="76926"/>
    <n v="333346"/>
  </r>
  <r>
    <x v="770"/>
    <x v="826"/>
    <s v="Systems Analyst"/>
    <x v="2"/>
    <x v="0"/>
    <x v="1"/>
    <x v="0"/>
    <x v="37"/>
    <x v="4"/>
    <x v="799"/>
    <x v="27"/>
    <x v="833"/>
    <n v="0"/>
    <x v="1"/>
    <s v="Chengdu"/>
    <s v=""/>
    <x v="0"/>
    <x v="33"/>
    <s v="Years"/>
    <s v="5 Years"/>
    <n v="0"/>
    <n v="50111"/>
  </r>
  <r>
    <x v="771"/>
    <x v="827"/>
    <s v="Sr. Manger"/>
    <x v="6"/>
    <x v="2"/>
    <x v="1"/>
    <x v="3"/>
    <x v="32"/>
    <x v="3"/>
    <x v="799"/>
    <x v="27"/>
    <x v="834"/>
    <n v="0.11"/>
    <x v="0"/>
    <s v="Seattle"/>
    <s v=""/>
    <x v="0"/>
    <x v="33"/>
    <s v="Years"/>
    <s v="5 Years"/>
    <n v="14481.72"/>
    <n v="146133.72"/>
  </r>
  <r>
    <x v="772"/>
    <x v="828"/>
    <s v="Director"/>
    <x v="4"/>
    <x v="3"/>
    <x v="0"/>
    <x v="0"/>
    <x v="17"/>
    <x v="2"/>
    <x v="800"/>
    <x v="27"/>
    <x v="835"/>
    <n v="0.21"/>
    <x v="1"/>
    <s v="Chengdu"/>
    <s v=""/>
    <x v="0"/>
    <x v="33"/>
    <s v="Years"/>
    <s v="5 Years"/>
    <n v="41030.85"/>
    <n v="236415.85"/>
  </r>
  <r>
    <x v="517"/>
    <x v="829"/>
    <s v="Sr. Analyst"/>
    <x v="1"/>
    <x v="0"/>
    <x v="0"/>
    <x v="1"/>
    <x v="35"/>
    <x v="3"/>
    <x v="801"/>
    <x v="27"/>
    <x v="836"/>
    <n v="0"/>
    <x v="0"/>
    <s v="Austin"/>
    <s v=""/>
    <x v="0"/>
    <x v="33"/>
    <s v="Years"/>
    <s v="5 Years"/>
    <n v="0"/>
    <n v="96092"/>
  </r>
  <r>
    <x v="662"/>
    <x v="830"/>
    <s v="Director"/>
    <x v="1"/>
    <x v="0"/>
    <x v="0"/>
    <x v="0"/>
    <x v="38"/>
    <x v="4"/>
    <x v="802"/>
    <x v="27"/>
    <x v="837"/>
    <n v="0.28999999999999998"/>
    <x v="0"/>
    <s v="Columbus"/>
    <s v=""/>
    <x v="0"/>
    <x v="33"/>
    <s v="Years"/>
    <s v="5 Years"/>
    <n v="50636.03"/>
    <n v="225243.03"/>
  </r>
  <r>
    <x v="773"/>
    <x v="149"/>
    <s v="Development Engineer"/>
    <x v="0"/>
    <x v="2"/>
    <x v="1"/>
    <x v="0"/>
    <x v="36"/>
    <x v="4"/>
    <x v="803"/>
    <x v="27"/>
    <x v="838"/>
    <n v="0"/>
    <x v="0"/>
    <s v="Chicago"/>
    <s v=""/>
    <x v="0"/>
    <x v="33"/>
    <s v="Years"/>
    <s v="5 Years"/>
    <n v="0"/>
    <n v="75012"/>
  </r>
  <r>
    <x v="774"/>
    <x v="831"/>
    <s v="HRIS Analyst"/>
    <x v="4"/>
    <x v="0"/>
    <x v="0"/>
    <x v="1"/>
    <x v="27"/>
    <x v="3"/>
    <x v="804"/>
    <x v="27"/>
    <x v="839"/>
    <n v="0"/>
    <x v="0"/>
    <s v="Miami"/>
    <d v="2022-04-20T00:00:00"/>
    <x v="22"/>
    <x v="1"/>
    <s v="Years"/>
    <s v="2 Years"/>
    <n v="0"/>
    <n v="69647"/>
  </r>
  <r>
    <x v="775"/>
    <x v="832"/>
    <s v="Vice President"/>
    <x v="3"/>
    <x v="0"/>
    <x v="0"/>
    <x v="0"/>
    <x v="26"/>
    <x v="3"/>
    <x v="805"/>
    <x v="27"/>
    <x v="840"/>
    <n v="0.39"/>
    <x v="1"/>
    <s v="Shanghai"/>
    <s v=""/>
    <x v="0"/>
    <x v="33"/>
    <s v="Years"/>
    <s v="5 Years"/>
    <n v="99082.23000000001"/>
    <n v="353139.23"/>
  </r>
  <r>
    <x v="776"/>
    <x v="833"/>
    <s v="Director"/>
    <x v="0"/>
    <x v="1"/>
    <x v="0"/>
    <x v="2"/>
    <x v="16"/>
    <x v="2"/>
    <x v="806"/>
    <x v="27"/>
    <x v="841"/>
    <n v="0.24"/>
    <x v="2"/>
    <s v="Rio de Janerio"/>
    <s v=""/>
    <x v="0"/>
    <x v="33"/>
    <s v="Years"/>
    <s v="5 Years"/>
    <n v="43947.119999999995"/>
    <n v="227060.12"/>
  </r>
  <r>
    <x v="777"/>
    <x v="834"/>
    <s v="Director"/>
    <x v="3"/>
    <x v="3"/>
    <x v="1"/>
    <x v="0"/>
    <x v="37"/>
    <x v="4"/>
    <x v="807"/>
    <x v="27"/>
    <x v="842"/>
    <n v="0.28000000000000003"/>
    <x v="1"/>
    <s v="Beijing"/>
    <s v=""/>
    <x v="0"/>
    <x v="33"/>
    <s v="Years"/>
    <s v="5 Years"/>
    <n v="51049.880000000005"/>
    <n v="233370.88"/>
  </r>
  <r>
    <x v="778"/>
    <x v="835"/>
    <s v="Controls Engineer"/>
    <x v="0"/>
    <x v="2"/>
    <x v="1"/>
    <x v="0"/>
    <x v="31"/>
    <x v="3"/>
    <x v="808"/>
    <x v="27"/>
    <x v="843"/>
    <n v="0"/>
    <x v="1"/>
    <s v="Chengdu"/>
    <s v=""/>
    <x v="0"/>
    <x v="33"/>
    <s v="Years"/>
    <s v="5 Years"/>
    <n v="0"/>
    <n v="99989"/>
  </r>
  <r>
    <x v="779"/>
    <x v="836"/>
    <s v="Service Desk Analyst"/>
    <x v="2"/>
    <x v="2"/>
    <x v="1"/>
    <x v="2"/>
    <x v="29"/>
    <x v="3"/>
    <x v="809"/>
    <x v="27"/>
    <x v="844"/>
    <n v="0"/>
    <x v="0"/>
    <s v="Columbus"/>
    <s v=""/>
    <x v="0"/>
    <x v="33"/>
    <s v="Years"/>
    <s v="5 Years"/>
    <n v="0"/>
    <n v="91954"/>
  </r>
  <r>
    <x v="443"/>
    <x v="837"/>
    <s v="Analyst II"/>
    <x v="6"/>
    <x v="3"/>
    <x v="1"/>
    <x v="1"/>
    <x v="9"/>
    <x v="0"/>
    <x v="810"/>
    <x v="27"/>
    <x v="845"/>
    <n v="0"/>
    <x v="0"/>
    <s v="Phoenix"/>
    <s v=""/>
    <x v="0"/>
    <x v="33"/>
    <s v="Years"/>
    <s v="5 Years"/>
    <n v="0"/>
    <n v="61026"/>
  </r>
  <r>
    <x v="780"/>
    <x v="838"/>
    <s v="Analyst"/>
    <x v="5"/>
    <x v="3"/>
    <x v="1"/>
    <x v="1"/>
    <x v="4"/>
    <x v="0"/>
    <x v="811"/>
    <x v="27"/>
    <x v="846"/>
    <n v="0"/>
    <x v="0"/>
    <s v="Phoenix"/>
    <s v=""/>
    <x v="0"/>
    <x v="33"/>
    <s v="Years"/>
    <s v="5 Years"/>
    <n v="0"/>
    <n v="54829"/>
  </r>
  <r>
    <x v="635"/>
    <x v="839"/>
    <s v="Cloud Infrastructure Architect"/>
    <x v="2"/>
    <x v="3"/>
    <x v="1"/>
    <x v="0"/>
    <x v="33"/>
    <x v="3"/>
    <x v="812"/>
    <x v="28"/>
    <x v="847"/>
    <n v="0"/>
    <x v="0"/>
    <s v="Seattle"/>
    <s v=""/>
    <x v="0"/>
    <x v="33"/>
    <s v="Years"/>
    <s v="5 Years"/>
    <n v="0"/>
    <n v="78844"/>
  </r>
  <r>
    <x v="717"/>
    <x v="840"/>
    <s v="Vice President"/>
    <x v="5"/>
    <x v="1"/>
    <x v="1"/>
    <x v="1"/>
    <x v="29"/>
    <x v="3"/>
    <x v="813"/>
    <x v="28"/>
    <x v="848"/>
    <n v="0.4"/>
    <x v="0"/>
    <s v="Miami"/>
    <s v=""/>
    <x v="0"/>
    <x v="33"/>
    <s v="Years"/>
    <s v="5 Years"/>
    <n v="101317.6"/>
    <n v="354611.6"/>
  </r>
  <r>
    <x v="781"/>
    <x v="841"/>
    <s v="Director"/>
    <x v="6"/>
    <x v="3"/>
    <x v="0"/>
    <x v="1"/>
    <x v="40"/>
    <x v="4"/>
    <x v="814"/>
    <x v="28"/>
    <x v="849"/>
    <n v="0.27"/>
    <x v="0"/>
    <s v="Chicago"/>
    <d v="2021-07-27T00:00:00"/>
    <x v="13"/>
    <x v="11"/>
    <s v="Year"/>
    <s v="1 Year"/>
    <n v="45363.780000000006"/>
    <n v="213377.78"/>
  </r>
  <r>
    <x v="782"/>
    <x v="842"/>
    <s v="Analyst"/>
    <x v="3"/>
    <x v="3"/>
    <x v="1"/>
    <x v="1"/>
    <x v="37"/>
    <x v="4"/>
    <x v="815"/>
    <x v="28"/>
    <x v="850"/>
    <n v="0"/>
    <x v="0"/>
    <s v="Miami"/>
    <s v=""/>
    <x v="0"/>
    <x v="33"/>
    <s v="Years"/>
    <s v="5 Years"/>
    <n v="0"/>
    <n v="45061"/>
  </r>
  <r>
    <x v="783"/>
    <x v="843"/>
    <s v="Development Engineer"/>
    <x v="0"/>
    <x v="2"/>
    <x v="1"/>
    <x v="1"/>
    <x v="40"/>
    <x v="4"/>
    <x v="816"/>
    <x v="28"/>
    <x v="851"/>
    <n v="0"/>
    <x v="0"/>
    <s v="Phoenix"/>
    <s v=""/>
    <x v="0"/>
    <x v="33"/>
    <s v="Years"/>
    <s v="5 Years"/>
    <n v="0"/>
    <n v="71359"/>
  </r>
  <r>
    <x v="784"/>
    <x v="844"/>
    <s v="Manager"/>
    <x v="3"/>
    <x v="1"/>
    <x v="0"/>
    <x v="0"/>
    <x v="37"/>
    <x v="4"/>
    <x v="817"/>
    <x v="28"/>
    <x v="852"/>
    <n v="0.06"/>
    <x v="1"/>
    <s v="Shanghai"/>
    <s v=""/>
    <x v="0"/>
    <x v="33"/>
    <s v="Years"/>
    <s v="5 Years"/>
    <n v="6925.0199999999995"/>
    <n v="122342.02"/>
  </r>
  <r>
    <x v="785"/>
    <x v="845"/>
    <s v="Cloud Infrastructure Architect"/>
    <x v="2"/>
    <x v="2"/>
    <x v="1"/>
    <x v="1"/>
    <x v="35"/>
    <x v="3"/>
    <x v="818"/>
    <x v="28"/>
    <x v="853"/>
    <n v="0"/>
    <x v="0"/>
    <s v="Seattle"/>
    <s v=""/>
    <x v="0"/>
    <x v="33"/>
    <s v="Years"/>
    <s v="5 Years"/>
    <n v="0"/>
    <n v="94652"/>
  </r>
  <r>
    <x v="786"/>
    <x v="846"/>
    <s v="Sr. Account Representative"/>
    <x v="1"/>
    <x v="3"/>
    <x v="0"/>
    <x v="1"/>
    <x v="33"/>
    <x v="3"/>
    <x v="818"/>
    <x v="28"/>
    <x v="854"/>
    <n v="0"/>
    <x v="0"/>
    <s v="Phoenix"/>
    <s v=""/>
    <x v="0"/>
    <x v="33"/>
    <s v="Years"/>
    <s v="5 Years"/>
    <n v="0"/>
    <n v="96598"/>
  </r>
  <r>
    <x v="787"/>
    <x v="847"/>
    <s v="Cloud Infrastructure Architect"/>
    <x v="2"/>
    <x v="1"/>
    <x v="1"/>
    <x v="1"/>
    <x v="22"/>
    <x v="2"/>
    <x v="819"/>
    <x v="28"/>
    <x v="855"/>
    <n v="0"/>
    <x v="0"/>
    <s v="Columbus"/>
    <s v=""/>
    <x v="0"/>
    <x v="33"/>
    <s v="Years"/>
    <s v="5 Years"/>
    <n v="0"/>
    <n v="96636"/>
  </r>
  <r>
    <x v="788"/>
    <x v="848"/>
    <s v="Director"/>
    <x v="0"/>
    <x v="3"/>
    <x v="0"/>
    <x v="2"/>
    <x v="25"/>
    <x v="2"/>
    <x v="820"/>
    <x v="28"/>
    <x v="856"/>
    <n v="0.18"/>
    <x v="2"/>
    <s v="Manaus"/>
    <s v=""/>
    <x v="0"/>
    <x v="33"/>
    <s v="Years"/>
    <s v="5 Years"/>
    <n v="33693.659999999996"/>
    <n v="220880.66"/>
  </r>
  <r>
    <x v="789"/>
    <x v="849"/>
    <s v="Analyst II"/>
    <x v="1"/>
    <x v="3"/>
    <x v="0"/>
    <x v="0"/>
    <x v="34"/>
    <x v="3"/>
    <x v="821"/>
    <x v="28"/>
    <x v="857"/>
    <n v="0"/>
    <x v="1"/>
    <s v="Chongqing"/>
    <d v="2021-05-01T00:00:00"/>
    <x v="13"/>
    <x v="11"/>
    <s v="Year"/>
    <s v="1 Year"/>
    <n v="0"/>
    <n v="67171"/>
  </r>
  <r>
    <x v="790"/>
    <x v="850"/>
    <s v="Development Engineer"/>
    <x v="0"/>
    <x v="0"/>
    <x v="1"/>
    <x v="0"/>
    <x v="28"/>
    <x v="3"/>
    <x v="822"/>
    <x v="28"/>
    <x v="858"/>
    <n v="0"/>
    <x v="0"/>
    <s v="Phoenix"/>
    <s v=""/>
    <x v="0"/>
    <x v="33"/>
    <s v="Years"/>
    <s v="5 Years"/>
    <n v="0"/>
    <n v="80659"/>
  </r>
  <r>
    <x v="791"/>
    <x v="851"/>
    <s v="Manager"/>
    <x v="2"/>
    <x v="3"/>
    <x v="1"/>
    <x v="1"/>
    <x v="10"/>
    <x v="0"/>
    <x v="823"/>
    <x v="28"/>
    <x v="859"/>
    <n v="0.09"/>
    <x v="0"/>
    <s v="Austin"/>
    <s v=""/>
    <x v="0"/>
    <x v="33"/>
    <s v="Years"/>
    <s v="5 Years"/>
    <n v="9647.5499999999993"/>
    <n v="116842.55"/>
  </r>
  <r>
    <x v="792"/>
    <x v="852"/>
    <s v="Analyst II"/>
    <x v="3"/>
    <x v="2"/>
    <x v="1"/>
    <x v="1"/>
    <x v="32"/>
    <x v="3"/>
    <x v="824"/>
    <x v="28"/>
    <x v="860"/>
    <n v="0"/>
    <x v="0"/>
    <s v="Chicago"/>
    <s v=""/>
    <x v="0"/>
    <x v="33"/>
    <s v="Years"/>
    <s v="5 Years"/>
    <n v="0"/>
    <n v="68846"/>
  </r>
  <r>
    <x v="793"/>
    <x v="853"/>
    <s v="Sr. Manger"/>
    <x v="3"/>
    <x v="0"/>
    <x v="1"/>
    <x v="0"/>
    <x v="40"/>
    <x v="4"/>
    <x v="825"/>
    <x v="28"/>
    <x v="39"/>
    <n v="0.1"/>
    <x v="0"/>
    <s v="Columbus"/>
    <s v=""/>
    <x v="0"/>
    <x v="33"/>
    <s v="Years"/>
    <s v="5 Years"/>
    <n v="15705.7"/>
    <n v="172762.7"/>
  </r>
  <r>
    <x v="794"/>
    <x v="854"/>
    <s v="Manager"/>
    <x v="6"/>
    <x v="2"/>
    <x v="1"/>
    <x v="1"/>
    <x v="28"/>
    <x v="3"/>
    <x v="826"/>
    <x v="28"/>
    <x v="861"/>
    <n v="0.09"/>
    <x v="0"/>
    <s v="Phoenix"/>
    <s v=""/>
    <x v="0"/>
    <x v="33"/>
    <s v="Years"/>
    <s v="5 Years"/>
    <n v="9317.16"/>
    <n v="112841.16"/>
  </r>
  <r>
    <x v="795"/>
    <x v="855"/>
    <s v="Manager"/>
    <x v="6"/>
    <x v="2"/>
    <x v="0"/>
    <x v="1"/>
    <x v="33"/>
    <x v="3"/>
    <x v="827"/>
    <x v="28"/>
    <x v="862"/>
    <n v="0.09"/>
    <x v="0"/>
    <s v="Miami"/>
    <s v=""/>
    <x v="0"/>
    <x v="33"/>
    <s v="Years"/>
    <s v="5 Years"/>
    <n v="11400.39"/>
    <n v="138071.39000000001"/>
  </r>
  <r>
    <x v="796"/>
    <x v="856"/>
    <s v="Field Engineer"/>
    <x v="0"/>
    <x v="3"/>
    <x v="0"/>
    <x v="0"/>
    <x v="38"/>
    <x v="4"/>
    <x v="828"/>
    <x v="28"/>
    <x v="863"/>
    <n v="0"/>
    <x v="1"/>
    <s v="Chengdu"/>
    <s v=""/>
    <x v="0"/>
    <x v="33"/>
    <s v="Years"/>
    <s v="5 Years"/>
    <n v="0"/>
    <n v="71864"/>
  </r>
  <r>
    <x v="797"/>
    <x v="857"/>
    <s v="Solutions Architect"/>
    <x v="2"/>
    <x v="3"/>
    <x v="1"/>
    <x v="2"/>
    <x v="19"/>
    <x v="2"/>
    <x v="828"/>
    <x v="28"/>
    <x v="864"/>
    <n v="0"/>
    <x v="0"/>
    <s v="Miami"/>
    <s v=""/>
    <x v="0"/>
    <x v="33"/>
    <s v="Years"/>
    <s v="5 Years"/>
    <n v="0"/>
    <n v="66958"/>
  </r>
  <r>
    <x v="798"/>
    <x v="858"/>
    <s v="Solutions Architect"/>
    <x v="2"/>
    <x v="3"/>
    <x v="1"/>
    <x v="0"/>
    <x v="26"/>
    <x v="3"/>
    <x v="829"/>
    <x v="28"/>
    <x v="865"/>
    <n v="0"/>
    <x v="0"/>
    <s v="Miami"/>
    <s v=""/>
    <x v="0"/>
    <x v="33"/>
    <s v="Years"/>
    <s v="5 Years"/>
    <n v="0"/>
    <n v="90535"/>
  </r>
  <r>
    <x v="799"/>
    <x v="859"/>
    <s v="Systems Analyst"/>
    <x v="2"/>
    <x v="1"/>
    <x v="0"/>
    <x v="1"/>
    <x v="17"/>
    <x v="2"/>
    <x v="830"/>
    <x v="28"/>
    <x v="866"/>
    <n v="0"/>
    <x v="0"/>
    <s v="Seattle"/>
    <s v=""/>
    <x v="0"/>
    <x v="33"/>
    <s v="Years"/>
    <s v="5 Years"/>
    <n v="0"/>
    <n v="50069"/>
  </r>
  <r>
    <x v="800"/>
    <x v="860"/>
    <s v="Manager"/>
    <x v="2"/>
    <x v="0"/>
    <x v="1"/>
    <x v="1"/>
    <x v="0"/>
    <x v="0"/>
    <x v="831"/>
    <x v="28"/>
    <x v="867"/>
    <n v="7.0000000000000007E-2"/>
    <x v="0"/>
    <s v="Columbus"/>
    <s v=""/>
    <x v="0"/>
    <x v="33"/>
    <s v="Years"/>
    <s v="5 Years"/>
    <n v="7214.06"/>
    <n v="110272.06"/>
  </r>
  <r>
    <x v="801"/>
    <x v="861"/>
    <s v="Vice President"/>
    <x v="2"/>
    <x v="0"/>
    <x v="0"/>
    <x v="0"/>
    <x v="39"/>
    <x v="4"/>
    <x v="832"/>
    <x v="28"/>
    <x v="868"/>
    <n v="0.39"/>
    <x v="0"/>
    <s v="Austin"/>
    <s v=""/>
    <x v="0"/>
    <x v="33"/>
    <s v="Years"/>
    <s v="5 Years"/>
    <n v="100058.79000000001"/>
    <n v="356619.79000000004"/>
  </r>
  <r>
    <x v="802"/>
    <x v="862"/>
    <s v="Sr. Manger"/>
    <x v="3"/>
    <x v="3"/>
    <x v="1"/>
    <x v="2"/>
    <x v="36"/>
    <x v="4"/>
    <x v="833"/>
    <x v="28"/>
    <x v="869"/>
    <n v="0.12"/>
    <x v="2"/>
    <s v="Sao Paulo"/>
    <s v=""/>
    <x v="0"/>
    <x v="33"/>
    <s v="Years"/>
    <s v="5 Years"/>
    <n v="16452.72"/>
    <n v="153558.72"/>
  </r>
  <r>
    <x v="344"/>
    <x v="863"/>
    <s v="Analyst"/>
    <x v="6"/>
    <x v="2"/>
    <x v="0"/>
    <x v="3"/>
    <x v="40"/>
    <x v="4"/>
    <x v="834"/>
    <x v="28"/>
    <x v="870"/>
    <n v="0"/>
    <x v="0"/>
    <s v="Miami"/>
    <d v="2021-05-20T00:00:00"/>
    <x v="13"/>
    <x v="11"/>
    <s v="Year"/>
    <s v="1 Year"/>
    <n v="0"/>
    <n v="41336"/>
  </r>
  <r>
    <x v="803"/>
    <x v="864"/>
    <s v="Sr. Analyst"/>
    <x v="1"/>
    <x v="0"/>
    <x v="1"/>
    <x v="0"/>
    <x v="11"/>
    <x v="1"/>
    <x v="835"/>
    <x v="28"/>
    <x v="871"/>
    <n v="0"/>
    <x v="0"/>
    <s v="Austin"/>
    <s v=""/>
    <x v="0"/>
    <x v="33"/>
    <s v="Years"/>
    <s v="5 Years"/>
    <n v="0"/>
    <n v="97830"/>
  </r>
  <r>
    <x v="804"/>
    <x v="865"/>
    <s v="Computer Systems Manager"/>
    <x v="2"/>
    <x v="0"/>
    <x v="0"/>
    <x v="0"/>
    <x v="37"/>
    <x v="4"/>
    <x v="836"/>
    <x v="28"/>
    <x v="872"/>
    <n v="0.08"/>
    <x v="1"/>
    <s v="Shanghai"/>
    <s v=""/>
    <x v="0"/>
    <x v="33"/>
    <s v="Years"/>
    <s v="5 Years"/>
    <n v="5434"/>
    <n v="73359"/>
  </r>
  <r>
    <x v="805"/>
    <x v="866"/>
    <s v="Director"/>
    <x v="6"/>
    <x v="0"/>
    <x v="1"/>
    <x v="0"/>
    <x v="38"/>
    <x v="4"/>
    <x v="836"/>
    <x v="28"/>
    <x v="873"/>
    <n v="0.28999999999999998"/>
    <x v="1"/>
    <s v="Chongqing"/>
    <d v="2020-12-12T00:00:00"/>
    <x v="20"/>
    <x v="9"/>
    <s v="Year"/>
    <s v="0 Year"/>
    <n v="44552.119999999995"/>
    <n v="198180.12"/>
  </r>
  <r>
    <x v="806"/>
    <x v="867"/>
    <s v="Operations Engineer"/>
    <x v="0"/>
    <x v="1"/>
    <x v="0"/>
    <x v="1"/>
    <x v="17"/>
    <x v="2"/>
    <x v="837"/>
    <x v="28"/>
    <x v="874"/>
    <n v="0"/>
    <x v="0"/>
    <s v="Miami"/>
    <d v="2021-02-02T00:00:00"/>
    <x v="13"/>
    <x v="9"/>
    <s v="Year"/>
    <s v="0 Year"/>
    <n v="0"/>
    <n v="115765"/>
  </r>
  <r>
    <x v="807"/>
    <x v="868"/>
    <s v="Director"/>
    <x v="1"/>
    <x v="3"/>
    <x v="1"/>
    <x v="1"/>
    <x v="2"/>
    <x v="1"/>
    <x v="838"/>
    <x v="28"/>
    <x v="875"/>
    <n v="0.27"/>
    <x v="0"/>
    <s v="Columbus"/>
    <s v=""/>
    <x v="0"/>
    <x v="33"/>
    <s v="Years"/>
    <s v="5 Years"/>
    <n v="48928.32"/>
    <n v="230144.32"/>
  </r>
  <r>
    <x v="808"/>
    <x v="869"/>
    <s v="Sr. Analyst"/>
    <x v="5"/>
    <x v="3"/>
    <x v="1"/>
    <x v="0"/>
    <x v="19"/>
    <x v="2"/>
    <x v="839"/>
    <x v="28"/>
    <x v="876"/>
    <n v="0"/>
    <x v="1"/>
    <s v="Beijing"/>
    <s v=""/>
    <x v="0"/>
    <x v="33"/>
    <s v="Years"/>
    <s v="5 Years"/>
    <n v="0"/>
    <n v="89841"/>
  </r>
  <r>
    <x v="809"/>
    <x v="870"/>
    <s v="Systems Analyst"/>
    <x v="2"/>
    <x v="0"/>
    <x v="0"/>
    <x v="2"/>
    <x v="6"/>
    <x v="1"/>
    <x v="840"/>
    <x v="28"/>
    <x v="877"/>
    <n v="0"/>
    <x v="2"/>
    <s v="Manaus"/>
    <s v=""/>
    <x v="0"/>
    <x v="33"/>
    <s v="Years"/>
    <s v="5 Years"/>
    <n v="0"/>
    <n v="40316"/>
  </r>
  <r>
    <x v="810"/>
    <x v="871"/>
    <s v="Manager"/>
    <x v="2"/>
    <x v="1"/>
    <x v="1"/>
    <x v="1"/>
    <x v="38"/>
    <x v="4"/>
    <x v="841"/>
    <x v="28"/>
    <x v="878"/>
    <n v="0.1"/>
    <x v="0"/>
    <s v="Phoenix"/>
    <s v=""/>
    <x v="0"/>
    <x v="33"/>
    <s v="Years"/>
    <s v="5 Years"/>
    <n v="11974.6"/>
    <n v="131720.6"/>
  </r>
  <r>
    <x v="811"/>
    <x v="872"/>
    <s v="Manager"/>
    <x v="3"/>
    <x v="0"/>
    <x v="0"/>
    <x v="1"/>
    <x v="10"/>
    <x v="0"/>
    <x v="842"/>
    <x v="28"/>
    <x v="879"/>
    <n v="0.08"/>
    <x v="0"/>
    <s v="Miami"/>
    <s v=""/>
    <x v="0"/>
    <x v="33"/>
    <s v="Years"/>
    <s v="5 Years"/>
    <n v="8007.92"/>
    <n v="108106.92"/>
  </r>
  <r>
    <x v="812"/>
    <x v="873"/>
    <s v="Analyst II"/>
    <x v="3"/>
    <x v="2"/>
    <x v="0"/>
    <x v="3"/>
    <x v="30"/>
    <x v="3"/>
    <x v="843"/>
    <x v="28"/>
    <x v="880"/>
    <n v="0"/>
    <x v="0"/>
    <s v="Columbus"/>
    <s v=""/>
    <x v="0"/>
    <x v="33"/>
    <s v="Years"/>
    <s v="5 Years"/>
    <n v="0"/>
    <n v="51513"/>
  </r>
  <r>
    <x v="813"/>
    <x v="874"/>
    <s v="Automation Engineer"/>
    <x v="0"/>
    <x v="0"/>
    <x v="0"/>
    <x v="2"/>
    <x v="9"/>
    <x v="0"/>
    <x v="844"/>
    <x v="28"/>
    <x v="881"/>
    <n v="0"/>
    <x v="2"/>
    <s v="Sao Paulo"/>
    <s v=""/>
    <x v="0"/>
    <x v="33"/>
    <s v="Years"/>
    <s v="5 Years"/>
    <n v="0"/>
    <n v="88272"/>
  </r>
  <r>
    <x v="814"/>
    <x v="875"/>
    <s v="Analyst II"/>
    <x v="6"/>
    <x v="0"/>
    <x v="1"/>
    <x v="2"/>
    <x v="40"/>
    <x v="4"/>
    <x v="845"/>
    <x v="28"/>
    <x v="882"/>
    <n v="0"/>
    <x v="2"/>
    <s v="Sao Paulo"/>
    <s v=""/>
    <x v="0"/>
    <x v="33"/>
    <s v="Years"/>
    <s v="5 Years"/>
    <n v="0"/>
    <n v="56565"/>
  </r>
  <r>
    <x v="815"/>
    <x v="876"/>
    <s v="Sr. Manger"/>
    <x v="4"/>
    <x v="1"/>
    <x v="1"/>
    <x v="2"/>
    <x v="36"/>
    <x v="4"/>
    <x v="846"/>
    <x v="28"/>
    <x v="883"/>
    <n v="0.11"/>
    <x v="2"/>
    <s v="Manaus"/>
    <s v=""/>
    <x v="0"/>
    <x v="33"/>
    <s v="Years"/>
    <s v="5 Years"/>
    <n v="15571.05"/>
    <n v="157126.04999999999"/>
  </r>
  <r>
    <x v="296"/>
    <x v="877"/>
    <s v="Sr. Manger"/>
    <x v="3"/>
    <x v="3"/>
    <x v="0"/>
    <x v="1"/>
    <x v="35"/>
    <x v="3"/>
    <x v="847"/>
    <x v="28"/>
    <x v="884"/>
    <n v="0.15"/>
    <x v="0"/>
    <s v="Miami"/>
    <s v=""/>
    <x v="0"/>
    <x v="33"/>
    <s v="Years"/>
    <s v="5 Years"/>
    <n v="22272.75"/>
    <n v="170757.75"/>
  </r>
  <r>
    <x v="816"/>
    <x v="878"/>
    <s v="Director"/>
    <x v="6"/>
    <x v="3"/>
    <x v="1"/>
    <x v="0"/>
    <x v="31"/>
    <x v="3"/>
    <x v="848"/>
    <x v="28"/>
    <x v="885"/>
    <n v="0.18"/>
    <x v="0"/>
    <s v="Seattle"/>
    <s v=""/>
    <x v="0"/>
    <x v="33"/>
    <s v="Years"/>
    <s v="5 Years"/>
    <n v="33292.799999999996"/>
    <n v="218252.79999999999"/>
  </r>
  <r>
    <x v="817"/>
    <x v="879"/>
    <s v="Vice President"/>
    <x v="2"/>
    <x v="3"/>
    <x v="1"/>
    <x v="2"/>
    <x v="33"/>
    <x v="3"/>
    <x v="849"/>
    <x v="28"/>
    <x v="886"/>
    <n v="0.31"/>
    <x v="0"/>
    <s v="Chicago"/>
    <s v=""/>
    <x v="0"/>
    <x v="33"/>
    <s v="Years"/>
    <s v="5 Years"/>
    <n v="59752.19"/>
    <n v="252501.19"/>
  </r>
  <r>
    <x v="818"/>
    <x v="880"/>
    <s v="Network Architect"/>
    <x v="2"/>
    <x v="2"/>
    <x v="0"/>
    <x v="0"/>
    <x v="32"/>
    <x v="3"/>
    <x v="850"/>
    <x v="28"/>
    <x v="887"/>
    <n v="0"/>
    <x v="1"/>
    <s v="Chengdu"/>
    <s v=""/>
    <x v="0"/>
    <x v="33"/>
    <s v="Years"/>
    <s v="5 Years"/>
    <n v="0"/>
    <n v="69453"/>
  </r>
  <r>
    <x v="671"/>
    <x v="881"/>
    <s v="Sr. Analyst"/>
    <x v="5"/>
    <x v="3"/>
    <x v="1"/>
    <x v="1"/>
    <x v="27"/>
    <x v="3"/>
    <x v="850"/>
    <x v="28"/>
    <x v="888"/>
    <n v="0"/>
    <x v="0"/>
    <s v="Seattle"/>
    <s v=""/>
    <x v="0"/>
    <x v="33"/>
    <s v="Years"/>
    <s v="5 Years"/>
    <n v="0"/>
    <n v="89390"/>
  </r>
  <r>
    <x v="819"/>
    <x v="882"/>
    <s v="Vice President"/>
    <x v="5"/>
    <x v="1"/>
    <x v="1"/>
    <x v="0"/>
    <x v="2"/>
    <x v="1"/>
    <x v="851"/>
    <x v="28"/>
    <x v="889"/>
    <n v="0.31"/>
    <x v="0"/>
    <s v="Miami"/>
    <s v=""/>
    <x v="0"/>
    <x v="33"/>
    <s v="Years"/>
    <s v="5 Years"/>
    <n v="67020.45"/>
    <n v="283215.45"/>
  </r>
  <r>
    <x v="820"/>
    <x v="883"/>
    <s v="Director"/>
    <x v="5"/>
    <x v="3"/>
    <x v="0"/>
    <x v="1"/>
    <x v="39"/>
    <x v="4"/>
    <x v="852"/>
    <x v="28"/>
    <x v="890"/>
    <n v="0.27"/>
    <x v="0"/>
    <s v="Chicago"/>
    <s v=""/>
    <x v="0"/>
    <x v="33"/>
    <s v="Years"/>
    <s v="5 Years"/>
    <n v="48779.280000000006"/>
    <n v="229443.28"/>
  </r>
  <r>
    <x v="452"/>
    <x v="884"/>
    <s v="Computer Systems Manager"/>
    <x v="2"/>
    <x v="2"/>
    <x v="0"/>
    <x v="1"/>
    <x v="37"/>
    <x v="4"/>
    <x v="853"/>
    <x v="28"/>
    <x v="891"/>
    <n v="0.09"/>
    <x v="0"/>
    <s v="Phoenix"/>
    <s v=""/>
    <x v="0"/>
    <x v="33"/>
    <s v="Years"/>
    <s v="5 Years"/>
    <n v="6592.95"/>
    <n v="79847.95"/>
  </r>
  <r>
    <x v="821"/>
    <x v="885"/>
    <s v="Director"/>
    <x v="2"/>
    <x v="0"/>
    <x v="1"/>
    <x v="0"/>
    <x v="36"/>
    <x v="4"/>
    <x v="854"/>
    <x v="28"/>
    <x v="892"/>
    <n v="0.15"/>
    <x v="1"/>
    <s v="Chengdu"/>
    <s v=""/>
    <x v="0"/>
    <x v="33"/>
    <s v="Years"/>
    <s v="5 Years"/>
    <n v="24180.45"/>
    <n v="185383.45"/>
  </r>
  <r>
    <x v="822"/>
    <x v="886"/>
    <s v="Director"/>
    <x v="3"/>
    <x v="3"/>
    <x v="0"/>
    <x v="1"/>
    <x v="40"/>
    <x v="4"/>
    <x v="855"/>
    <x v="28"/>
    <x v="893"/>
    <n v="0.26"/>
    <x v="0"/>
    <s v="Miami"/>
    <s v=""/>
    <x v="0"/>
    <x v="33"/>
    <s v="Years"/>
    <s v="5 Years"/>
    <n v="44721.82"/>
    <n v="216728.82"/>
  </r>
  <r>
    <x v="611"/>
    <x v="887"/>
    <s v="Vice President"/>
    <x v="1"/>
    <x v="2"/>
    <x v="1"/>
    <x v="1"/>
    <x v="34"/>
    <x v="3"/>
    <x v="856"/>
    <x v="28"/>
    <x v="894"/>
    <n v="0.3"/>
    <x v="0"/>
    <s v="Austin"/>
    <s v=""/>
    <x v="0"/>
    <x v="33"/>
    <s v="Years"/>
    <s v="5 Years"/>
    <n v="65907.899999999994"/>
    <n v="285600.90000000002"/>
  </r>
  <r>
    <x v="823"/>
    <x v="888"/>
    <s v="Director"/>
    <x v="0"/>
    <x v="0"/>
    <x v="0"/>
    <x v="2"/>
    <x v="34"/>
    <x v="3"/>
    <x v="857"/>
    <x v="28"/>
    <x v="895"/>
    <n v="0.22"/>
    <x v="2"/>
    <s v="Sao Paulo"/>
    <d v="2020-09-25T00:00:00"/>
    <x v="20"/>
    <x v="9"/>
    <s v="Year"/>
    <s v="0 Year"/>
    <n v="41643.800000000003"/>
    <n v="230933.8"/>
  </r>
  <r>
    <x v="824"/>
    <x v="889"/>
    <s v="Sr. Analyst"/>
    <x v="6"/>
    <x v="1"/>
    <x v="1"/>
    <x v="1"/>
    <x v="37"/>
    <x v="4"/>
    <x v="858"/>
    <x v="28"/>
    <x v="896"/>
    <n v="0"/>
    <x v="0"/>
    <s v="Chicago"/>
    <s v=""/>
    <x v="0"/>
    <x v="24"/>
    <s v="Years"/>
    <s v="4 Years"/>
    <n v="0"/>
    <n v="95045"/>
  </r>
  <r>
    <x v="825"/>
    <x v="890"/>
    <s v="IT Systems Architect"/>
    <x v="2"/>
    <x v="0"/>
    <x v="0"/>
    <x v="0"/>
    <x v="34"/>
    <x v="3"/>
    <x v="859"/>
    <x v="28"/>
    <x v="897"/>
    <n v="0"/>
    <x v="1"/>
    <s v="Shanghai"/>
    <s v=""/>
    <x v="0"/>
    <x v="24"/>
    <s v="Years"/>
    <s v="4 Years"/>
    <n v="0"/>
    <n v="96567"/>
  </r>
  <r>
    <x v="826"/>
    <x v="891"/>
    <s v="Business Partner"/>
    <x v="4"/>
    <x v="2"/>
    <x v="1"/>
    <x v="3"/>
    <x v="22"/>
    <x v="2"/>
    <x v="860"/>
    <x v="28"/>
    <x v="898"/>
    <n v="0"/>
    <x v="0"/>
    <s v="Columbus"/>
    <s v=""/>
    <x v="0"/>
    <x v="24"/>
    <s v="Years"/>
    <s v="4 Years"/>
    <n v="0"/>
    <n v="47071"/>
  </r>
  <r>
    <x v="827"/>
    <x v="892"/>
    <s v="Director"/>
    <x v="4"/>
    <x v="3"/>
    <x v="1"/>
    <x v="2"/>
    <x v="25"/>
    <x v="2"/>
    <x v="861"/>
    <x v="28"/>
    <x v="899"/>
    <n v="0.17"/>
    <x v="2"/>
    <s v="Manaus"/>
    <s v=""/>
    <x v="0"/>
    <x v="24"/>
    <s v="Years"/>
    <s v="4 Years"/>
    <n v="33689.920000000006"/>
    <n v="231865.92"/>
  </r>
  <r>
    <x v="828"/>
    <x v="893"/>
    <s v="Business Partner"/>
    <x v="4"/>
    <x v="0"/>
    <x v="0"/>
    <x v="3"/>
    <x v="16"/>
    <x v="2"/>
    <x v="862"/>
    <x v="28"/>
    <x v="900"/>
    <n v="0"/>
    <x v="0"/>
    <s v="Phoenix"/>
    <s v=""/>
    <x v="0"/>
    <x v="24"/>
    <s v="Years"/>
    <s v="4 Years"/>
    <n v="0"/>
    <n v="54654"/>
  </r>
  <r>
    <x v="646"/>
    <x v="894"/>
    <s v="Operations Engineer"/>
    <x v="0"/>
    <x v="3"/>
    <x v="1"/>
    <x v="2"/>
    <x v="36"/>
    <x v="4"/>
    <x v="863"/>
    <x v="28"/>
    <x v="901"/>
    <n v="0"/>
    <x v="2"/>
    <s v="Sao Paulo"/>
    <s v=""/>
    <x v="0"/>
    <x v="24"/>
    <s v="Years"/>
    <s v="4 Years"/>
    <n v="0"/>
    <n v="123588"/>
  </r>
  <r>
    <x v="829"/>
    <x v="895"/>
    <s v="Director"/>
    <x v="1"/>
    <x v="1"/>
    <x v="0"/>
    <x v="2"/>
    <x v="9"/>
    <x v="0"/>
    <x v="863"/>
    <x v="28"/>
    <x v="902"/>
    <n v="0.28000000000000003"/>
    <x v="2"/>
    <s v="Sao Paulo"/>
    <s v=""/>
    <x v="0"/>
    <x v="24"/>
    <s v="Years"/>
    <s v="4 Years"/>
    <n v="45680.04"/>
    <n v="208823.04000000001"/>
  </r>
  <r>
    <x v="830"/>
    <x v="896"/>
    <s v="Vice President"/>
    <x v="3"/>
    <x v="1"/>
    <x v="0"/>
    <x v="1"/>
    <x v="39"/>
    <x v="4"/>
    <x v="864"/>
    <x v="28"/>
    <x v="903"/>
    <n v="0.3"/>
    <x v="0"/>
    <s v="Columbus"/>
    <s v=""/>
    <x v="0"/>
    <x v="24"/>
    <s v="Years"/>
    <s v="4 Years"/>
    <n v="66916.5"/>
    <n v="289971.5"/>
  </r>
  <r>
    <x v="831"/>
    <x v="897"/>
    <s v="Sr. Analyst"/>
    <x v="5"/>
    <x v="2"/>
    <x v="0"/>
    <x v="3"/>
    <x v="10"/>
    <x v="0"/>
    <x v="865"/>
    <x v="28"/>
    <x v="904"/>
    <n v="0"/>
    <x v="0"/>
    <s v="Chicago"/>
    <s v=""/>
    <x v="0"/>
    <x v="24"/>
    <s v="Years"/>
    <s v="4 Years"/>
    <n v="0"/>
    <n v="91853"/>
  </r>
  <r>
    <x v="832"/>
    <x v="898"/>
    <s v="Analyst II"/>
    <x v="5"/>
    <x v="2"/>
    <x v="0"/>
    <x v="3"/>
    <x v="35"/>
    <x v="3"/>
    <x v="866"/>
    <x v="28"/>
    <x v="905"/>
    <n v="0"/>
    <x v="0"/>
    <s v="Phoenix"/>
    <s v=""/>
    <x v="0"/>
    <x v="24"/>
    <s v="Years"/>
    <s v="4 Years"/>
    <n v="0"/>
    <n v="67753"/>
  </r>
  <r>
    <x v="833"/>
    <x v="899"/>
    <s v="Director"/>
    <x v="0"/>
    <x v="3"/>
    <x v="1"/>
    <x v="0"/>
    <x v="18"/>
    <x v="2"/>
    <x v="867"/>
    <x v="28"/>
    <x v="906"/>
    <n v="0.16"/>
    <x v="1"/>
    <s v="Chengdu"/>
    <s v=""/>
    <x v="0"/>
    <x v="24"/>
    <s v="Years"/>
    <s v="4 Years"/>
    <n v="24296.48"/>
    <n v="176149.48"/>
  </r>
  <r>
    <x v="834"/>
    <x v="900"/>
    <s v="Vice President"/>
    <x v="2"/>
    <x v="0"/>
    <x v="0"/>
    <x v="0"/>
    <x v="25"/>
    <x v="2"/>
    <x v="868"/>
    <x v="28"/>
    <x v="907"/>
    <n v="0.31"/>
    <x v="1"/>
    <s v="Chengdu"/>
    <s v=""/>
    <x v="0"/>
    <x v="24"/>
    <s v="Years"/>
    <s v="4 Years"/>
    <n v="72685.39"/>
    <n v="307154.39"/>
  </r>
  <r>
    <x v="835"/>
    <x v="901"/>
    <s v="IT Coordinator"/>
    <x v="2"/>
    <x v="3"/>
    <x v="1"/>
    <x v="0"/>
    <x v="26"/>
    <x v="3"/>
    <x v="869"/>
    <x v="28"/>
    <x v="908"/>
    <n v="0"/>
    <x v="1"/>
    <s v="Shanghai"/>
    <s v=""/>
    <x v="0"/>
    <x v="24"/>
    <s v="Years"/>
    <s v="4 Years"/>
    <n v="0"/>
    <n v="48415"/>
  </r>
  <r>
    <x v="836"/>
    <x v="902"/>
    <s v="Vice President"/>
    <x v="5"/>
    <x v="1"/>
    <x v="1"/>
    <x v="2"/>
    <x v="32"/>
    <x v="3"/>
    <x v="870"/>
    <x v="28"/>
    <x v="909"/>
    <n v="0.4"/>
    <x v="2"/>
    <s v="Rio de Janerio"/>
    <s v=""/>
    <x v="0"/>
    <x v="24"/>
    <s v="Years"/>
    <s v="4 Years"/>
    <n v="103370.40000000001"/>
    <n v="361796.4"/>
  </r>
  <r>
    <x v="837"/>
    <x v="903"/>
    <s v="Network Administrator"/>
    <x v="2"/>
    <x v="2"/>
    <x v="0"/>
    <x v="0"/>
    <x v="38"/>
    <x v="4"/>
    <x v="871"/>
    <x v="28"/>
    <x v="910"/>
    <n v="0"/>
    <x v="0"/>
    <s v="Chicago"/>
    <s v=""/>
    <x v="0"/>
    <x v="24"/>
    <s v="Years"/>
    <s v="4 Years"/>
    <n v="0"/>
    <n v="92321"/>
  </r>
  <r>
    <x v="838"/>
    <x v="904"/>
    <s v="Computer Systems Manager"/>
    <x v="2"/>
    <x v="1"/>
    <x v="0"/>
    <x v="2"/>
    <x v="29"/>
    <x v="3"/>
    <x v="872"/>
    <x v="28"/>
    <x v="614"/>
    <n v="7.0000000000000007E-2"/>
    <x v="2"/>
    <s v="Manaus"/>
    <s v=""/>
    <x v="0"/>
    <x v="24"/>
    <s v="Years"/>
    <s v="4 Years"/>
    <n v="4911.55"/>
    <n v="75076.55"/>
  </r>
  <r>
    <x v="724"/>
    <x v="905"/>
    <s v="Sr. Analyst"/>
    <x v="3"/>
    <x v="1"/>
    <x v="1"/>
    <x v="2"/>
    <x v="22"/>
    <x v="2"/>
    <x v="873"/>
    <x v="29"/>
    <x v="911"/>
    <n v="0"/>
    <x v="0"/>
    <s v="Seattle"/>
    <s v=""/>
    <x v="0"/>
    <x v="24"/>
    <s v="Years"/>
    <s v="4 Years"/>
    <n v="0"/>
    <n v="94430"/>
  </r>
  <r>
    <x v="839"/>
    <x v="906"/>
    <s v="Manager"/>
    <x v="1"/>
    <x v="1"/>
    <x v="0"/>
    <x v="1"/>
    <x v="37"/>
    <x v="4"/>
    <x v="874"/>
    <x v="29"/>
    <x v="912"/>
    <n v="0.1"/>
    <x v="0"/>
    <s v="Miami"/>
    <s v=""/>
    <x v="0"/>
    <x v="24"/>
    <s v="Years"/>
    <s v="4 Years"/>
    <n v="10882.6"/>
    <n v="119708.6"/>
  </r>
  <r>
    <x v="559"/>
    <x v="907"/>
    <s v="Automation Engineer"/>
    <x v="0"/>
    <x v="0"/>
    <x v="1"/>
    <x v="0"/>
    <x v="18"/>
    <x v="2"/>
    <x v="875"/>
    <x v="29"/>
    <x v="913"/>
    <n v="0"/>
    <x v="1"/>
    <s v="Chengdu"/>
    <s v=""/>
    <x v="0"/>
    <x v="24"/>
    <s v="Years"/>
    <s v="4 Years"/>
    <n v="0"/>
    <n v="86538"/>
  </r>
  <r>
    <x v="840"/>
    <x v="908"/>
    <s v="Sr. Account Representative"/>
    <x v="1"/>
    <x v="0"/>
    <x v="1"/>
    <x v="0"/>
    <x v="18"/>
    <x v="2"/>
    <x v="876"/>
    <x v="29"/>
    <x v="914"/>
    <n v="0"/>
    <x v="1"/>
    <s v="Shanghai"/>
    <s v=""/>
    <x v="0"/>
    <x v="24"/>
    <s v="Years"/>
    <s v="4 Years"/>
    <n v="0"/>
    <n v="72131"/>
  </r>
  <r>
    <x v="755"/>
    <x v="909"/>
    <s v="IT Coordinator"/>
    <x v="2"/>
    <x v="2"/>
    <x v="0"/>
    <x v="0"/>
    <x v="40"/>
    <x v="4"/>
    <x v="876"/>
    <x v="29"/>
    <x v="915"/>
    <n v="0"/>
    <x v="1"/>
    <s v="Chongqing"/>
    <s v=""/>
    <x v="0"/>
    <x v="24"/>
    <s v="Years"/>
    <s v="4 Years"/>
    <n v="0"/>
    <n v="41844"/>
  </r>
  <r>
    <x v="841"/>
    <x v="910"/>
    <s v="Manager"/>
    <x v="4"/>
    <x v="2"/>
    <x v="1"/>
    <x v="1"/>
    <x v="34"/>
    <x v="3"/>
    <x v="877"/>
    <x v="29"/>
    <x v="916"/>
    <n v="7.0000000000000007E-2"/>
    <x v="0"/>
    <s v="Austin"/>
    <s v=""/>
    <x v="0"/>
    <x v="24"/>
    <s v="Years"/>
    <s v="4 Years"/>
    <n v="7291.3400000000011"/>
    <n v="111453.34"/>
  </r>
  <r>
    <x v="842"/>
    <x v="911"/>
    <s v="Network Architect"/>
    <x v="2"/>
    <x v="3"/>
    <x v="1"/>
    <x v="2"/>
    <x v="29"/>
    <x v="3"/>
    <x v="878"/>
    <x v="29"/>
    <x v="917"/>
    <n v="0"/>
    <x v="2"/>
    <s v="Rio de Janerio"/>
    <s v=""/>
    <x v="0"/>
    <x v="24"/>
    <s v="Years"/>
    <s v="4 Years"/>
    <n v="0"/>
    <n v="90333"/>
  </r>
  <r>
    <x v="843"/>
    <x v="912"/>
    <s v="HRIS Analyst"/>
    <x v="4"/>
    <x v="3"/>
    <x v="0"/>
    <x v="0"/>
    <x v="40"/>
    <x v="4"/>
    <x v="878"/>
    <x v="29"/>
    <x v="918"/>
    <n v="0"/>
    <x v="0"/>
    <s v="Phoenix"/>
    <s v=""/>
    <x v="0"/>
    <x v="24"/>
    <s v="Years"/>
    <s v="4 Years"/>
    <n v="0"/>
    <n v="67299"/>
  </r>
  <r>
    <x v="844"/>
    <x v="913"/>
    <s v="Account Representative"/>
    <x v="1"/>
    <x v="0"/>
    <x v="1"/>
    <x v="0"/>
    <x v="32"/>
    <x v="3"/>
    <x v="879"/>
    <x v="29"/>
    <x v="919"/>
    <n v="0"/>
    <x v="0"/>
    <s v="Chicago"/>
    <s v=""/>
    <x v="0"/>
    <x v="24"/>
    <s v="Years"/>
    <s v="4 Years"/>
    <n v="0"/>
    <n v="56405"/>
  </r>
  <r>
    <x v="845"/>
    <x v="914"/>
    <s v="Director"/>
    <x v="1"/>
    <x v="2"/>
    <x v="1"/>
    <x v="1"/>
    <x v="14"/>
    <x v="1"/>
    <x v="880"/>
    <x v="29"/>
    <x v="920"/>
    <n v="0.26"/>
    <x v="0"/>
    <s v="Seattle"/>
    <s v=""/>
    <x v="0"/>
    <x v="24"/>
    <s v="Years"/>
    <s v="4 Years"/>
    <n v="39463.58"/>
    <n v="191246.58000000002"/>
  </r>
  <r>
    <x v="846"/>
    <x v="915"/>
    <s v="Director"/>
    <x v="2"/>
    <x v="2"/>
    <x v="1"/>
    <x v="2"/>
    <x v="37"/>
    <x v="4"/>
    <x v="881"/>
    <x v="29"/>
    <x v="921"/>
    <n v="0.23"/>
    <x v="0"/>
    <s v="Miami"/>
    <d v="2021-05-18T00:00:00"/>
    <x v="13"/>
    <x v="9"/>
    <s v="Year"/>
    <s v="0 Year"/>
    <n v="36888.550000000003"/>
    <n v="197273.55"/>
  </r>
  <r>
    <x v="847"/>
    <x v="916"/>
    <s v="Quality Engineer"/>
    <x v="0"/>
    <x v="0"/>
    <x v="1"/>
    <x v="3"/>
    <x v="38"/>
    <x v="4"/>
    <x v="882"/>
    <x v="29"/>
    <x v="922"/>
    <n v="0"/>
    <x v="0"/>
    <s v="Chicago"/>
    <s v=""/>
    <x v="0"/>
    <x v="24"/>
    <s v="Years"/>
    <s v="4 Years"/>
    <n v="0"/>
    <n v="95786"/>
  </r>
  <r>
    <x v="848"/>
    <x v="917"/>
    <s v="Field Engineer"/>
    <x v="0"/>
    <x v="3"/>
    <x v="1"/>
    <x v="2"/>
    <x v="22"/>
    <x v="2"/>
    <x v="883"/>
    <x v="29"/>
    <x v="923"/>
    <n v="0"/>
    <x v="2"/>
    <s v="Manaus"/>
    <s v=""/>
    <x v="0"/>
    <x v="24"/>
    <s v="Years"/>
    <s v="4 Years"/>
    <n v="0"/>
    <n v="65507"/>
  </r>
  <r>
    <x v="486"/>
    <x v="918"/>
    <s v="Vice President"/>
    <x v="5"/>
    <x v="2"/>
    <x v="0"/>
    <x v="0"/>
    <x v="40"/>
    <x v="4"/>
    <x v="884"/>
    <x v="29"/>
    <x v="924"/>
    <n v="0.31"/>
    <x v="0"/>
    <s v="Miami"/>
    <s v=""/>
    <x v="0"/>
    <x v="24"/>
    <s v="Years"/>
    <s v="4 Years"/>
    <n v="61455.33"/>
    <n v="259698.33000000002"/>
  </r>
  <r>
    <x v="849"/>
    <x v="919"/>
    <s v="Sr. Account Representative"/>
    <x v="1"/>
    <x v="3"/>
    <x v="1"/>
    <x v="2"/>
    <x v="39"/>
    <x v="4"/>
    <x v="885"/>
    <x v="29"/>
    <x v="925"/>
    <n v="0"/>
    <x v="2"/>
    <s v="Sao Paulo"/>
    <s v=""/>
    <x v="0"/>
    <x v="24"/>
    <s v="Years"/>
    <s v="4 Years"/>
    <n v="0"/>
    <n v="87427"/>
  </r>
  <r>
    <x v="850"/>
    <x v="920"/>
    <s v="Sr. Account Representative"/>
    <x v="1"/>
    <x v="3"/>
    <x v="0"/>
    <x v="2"/>
    <x v="19"/>
    <x v="2"/>
    <x v="886"/>
    <x v="29"/>
    <x v="926"/>
    <n v="0"/>
    <x v="0"/>
    <s v="Phoenix"/>
    <s v=""/>
    <x v="0"/>
    <x v="24"/>
    <s v="Years"/>
    <s v="4 Years"/>
    <n v="0"/>
    <n v="79882"/>
  </r>
  <r>
    <x v="135"/>
    <x v="921"/>
    <s v="Analyst"/>
    <x v="1"/>
    <x v="0"/>
    <x v="1"/>
    <x v="0"/>
    <x v="35"/>
    <x v="3"/>
    <x v="887"/>
    <x v="29"/>
    <x v="927"/>
    <n v="0"/>
    <x v="1"/>
    <s v="Beijing"/>
    <s v=""/>
    <x v="0"/>
    <x v="24"/>
    <s v="Years"/>
    <s v="4 Years"/>
    <n v="0"/>
    <n v="48340"/>
  </r>
  <r>
    <x v="851"/>
    <x v="922"/>
    <s v="Director"/>
    <x v="4"/>
    <x v="1"/>
    <x v="1"/>
    <x v="0"/>
    <x v="38"/>
    <x v="4"/>
    <x v="888"/>
    <x v="29"/>
    <x v="928"/>
    <n v="0.16"/>
    <x v="1"/>
    <s v="Beijing"/>
    <s v=""/>
    <x v="0"/>
    <x v="24"/>
    <s v="Years"/>
    <s v="4 Years"/>
    <n v="31846.560000000001"/>
    <n v="230887.56"/>
  </r>
  <r>
    <x v="852"/>
    <x v="923"/>
    <s v="Analyst"/>
    <x v="3"/>
    <x v="0"/>
    <x v="1"/>
    <x v="0"/>
    <x v="25"/>
    <x v="2"/>
    <x v="889"/>
    <x v="29"/>
    <x v="929"/>
    <n v="0"/>
    <x v="1"/>
    <s v="Chengdu"/>
    <d v="2021-11-10T00:00:00"/>
    <x v="13"/>
    <x v="9"/>
    <s v="Year"/>
    <s v="0 Year"/>
    <n v="0"/>
    <n v="46833"/>
  </r>
  <r>
    <x v="705"/>
    <x v="924"/>
    <s v="Analyst"/>
    <x v="1"/>
    <x v="2"/>
    <x v="0"/>
    <x v="2"/>
    <x v="39"/>
    <x v="4"/>
    <x v="890"/>
    <x v="29"/>
    <x v="930"/>
    <n v="0"/>
    <x v="2"/>
    <s v="Rio de Janerio"/>
    <s v=""/>
    <x v="0"/>
    <x v="24"/>
    <s v="Years"/>
    <s v="4 Years"/>
    <n v="0"/>
    <n v="44732"/>
  </r>
  <r>
    <x v="853"/>
    <x v="925"/>
    <s v="Sr. Manger"/>
    <x v="3"/>
    <x v="0"/>
    <x v="0"/>
    <x v="0"/>
    <x v="19"/>
    <x v="2"/>
    <x v="891"/>
    <x v="29"/>
    <x v="931"/>
    <n v="0.15"/>
    <x v="1"/>
    <s v="Chengdu"/>
    <s v=""/>
    <x v="0"/>
    <x v="24"/>
    <s v="Years"/>
    <s v="4 Years"/>
    <n v="20259.3"/>
    <n v="155321.29999999999"/>
  </r>
  <r>
    <x v="854"/>
    <x v="926"/>
    <s v="IT Systems Architect"/>
    <x v="2"/>
    <x v="3"/>
    <x v="1"/>
    <x v="1"/>
    <x v="39"/>
    <x v="4"/>
    <x v="891"/>
    <x v="29"/>
    <x v="932"/>
    <n v="0"/>
    <x v="0"/>
    <s v="Austin"/>
    <s v=""/>
    <x v="0"/>
    <x v="24"/>
    <s v="Years"/>
    <s v="4 Years"/>
    <n v="0"/>
    <n v="74170"/>
  </r>
  <r>
    <x v="855"/>
    <x v="927"/>
    <s v="HRIS Analyst"/>
    <x v="4"/>
    <x v="3"/>
    <x v="0"/>
    <x v="1"/>
    <x v="39"/>
    <x v="4"/>
    <x v="892"/>
    <x v="29"/>
    <x v="933"/>
    <n v="0"/>
    <x v="0"/>
    <s v="Seattle"/>
    <s v=""/>
    <x v="0"/>
    <x v="24"/>
    <s v="Years"/>
    <s v="4 Years"/>
    <n v="0"/>
    <n v="70369"/>
  </r>
  <r>
    <x v="856"/>
    <x v="928"/>
    <s v="Business Partner"/>
    <x v="4"/>
    <x v="2"/>
    <x v="1"/>
    <x v="0"/>
    <x v="40"/>
    <x v="4"/>
    <x v="893"/>
    <x v="29"/>
    <x v="934"/>
    <n v="0"/>
    <x v="1"/>
    <s v="Chongqing"/>
    <s v=""/>
    <x v="0"/>
    <x v="24"/>
    <s v="Years"/>
    <s v="4 Years"/>
    <n v="0"/>
    <n v="47974"/>
  </r>
  <r>
    <x v="857"/>
    <x v="929"/>
    <s v="Account Representative"/>
    <x v="1"/>
    <x v="0"/>
    <x v="1"/>
    <x v="0"/>
    <x v="5"/>
    <x v="0"/>
    <x v="894"/>
    <x v="29"/>
    <x v="935"/>
    <n v="0"/>
    <x v="1"/>
    <s v="Chongqing"/>
    <s v=""/>
    <x v="0"/>
    <x v="24"/>
    <s v="Years"/>
    <s v="4 Years"/>
    <n v="0"/>
    <n v="56239"/>
  </r>
  <r>
    <x v="858"/>
    <x v="930"/>
    <s v="Sr. Manger"/>
    <x v="4"/>
    <x v="3"/>
    <x v="1"/>
    <x v="3"/>
    <x v="40"/>
    <x v="4"/>
    <x v="895"/>
    <x v="29"/>
    <x v="936"/>
    <n v="0.1"/>
    <x v="0"/>
    <s v="Austin"/>
    <s v=""/>
    <x v="0"/>
    <x v="24"/>
    <s v="Years"/>
    <s v="4 Years"/>
    <n v="15508"/>
    <n v="170588"/>
  </r>
  <r>
    <x v="859"/>
    <x v="931"/>
    <s v="Manager"/>
    <x v="1"/>
    <x v="1"/>
    <x v="0"/>
    <x v="0"/>
    <x v="37"/>
    <x v="4"/>
    <x v="896"/>
    <x v="29"/>
    <x v="937"/>
    <n v="0.06"/>
    <x v="1"/>
    <s v="Shanghai"/>
    <s v=""/>
    <x v="0"/>
    <x v="24"/>
    <s v="Years"/>
    <s v="4 Years"/>
    <n v="7652.58"/>
    <n v="135195.57999999999"/>
  </r>
  <r>
    <x v="860"/>
    <x v="932"/>
    <s v="Controls Engineer"/>
    <x v="0"/>
    <x v="2"/>
    <x v="1"/>
    <x v="3"/>
    <x v="8"/>
    <x v="0"/>
    <x v="897"/>
    <x v="29"/>
    <x v="938"/>
    <n v="0"/>
    <x v="0"/>
    <s v="Chicago"/>
    <s v=""/>
    <x v="0"/>
    <x v="24"/>
    <s v="Years"/>
    <s v="4 Years"/>
    <n v="0"/>
    <n v="95562"/>
  </r>
  <r>
    <x v="861"/>
    <x v="933"/>
    <s v="Director"/>
    <x v="4"/>
    <x v="0"/>
    <x v="1"/>
    <x v="1"/>
    <x v="10"/>
    <x v="0"/>
    <x v="898"/>
    <x v="29"/>
    <x v="939"/>
    <n v="0.19"/>
    <x v="0"/>
    <s v="Phoenix"/>
    <s v=""/>
    <x v="0"/>
    <x v="24"/>
    <s v="Years"/>
    <s v="4 Years"/>
    <n v="34330.53"/>
    <n v="215017.53"/>
  </r>
  <r>
    <x v="862"/>
    <x v="934"/>
    <s v="Vice President"/>
    <x v="3"/>
    <x v="3"/>
    <x v="0"/>
    <x v="2"/>
    <x v="21"/>
    <x v="2"/>
    <x v="898"/>
    <x v="29"/>
    <x v="940"/>
    <n v="0.34"/>
    <x v="2"/>
    <s v="Sao Paulo"/>
    <s v=""/>
    <x v="0"/>
    <x v="24"/>
    <s v="Years"/>
    <s v="4 Years"/>
    <n v="63251.22"/>
    <n v="249284.22"/>
  </r>
  <r>
    <x v="201"/>
    <x v="935"/>
    <s v="Director"/>
    <x v="1"/>
    <x v="2"/>
    <x v="1"/>
    <x v="2"/>
    <x v="29"/>
    <x v="3"/>
    <x v="899"/>
    <x v="29"/>
    <x v="941"/>
    <n v="0.21"/>
    <x v="0"/>
    <s v="Miami"/>
    <s v=""/>
    <x v="0"/>
    <x v="24"/>
    <s v="Years"/>
    <s v="4 Years"/>
    <n v="31857.629999999997"/>
    <n v="183560.63"/>
  </r>
  <r>
    <x v="863"/>
    <x v="936"/>
    <s v="Sr. Business Partner"/>
    <x v="4"/>
    <x v="0"/>
    <x v="0"/>
    <x v="2"/>
    <x v="33"/>
    <x v="3"/>
    <x v="900"/>
    <x v="29"/>
    <x v="942"/>
    <n v="0"/>
    <x v="2"/>
    <s v="Rio de Janerio"/>
    <s v=""/>
    <x v="0"/>
    <x v="24"/>
    <s v="Years"/>
    <s v="4 Years"/>
    <n v="0"/>
    <n v="70980"/>
  </r>
  <r>
    <x v="864"/>
    <x v="937"/>
    <s v="HRIS Analyst"/>
    <x v="4"/>
    <x v="1"/>
    <x v="1"/>
    <x v="2"/>
    <x v="34"/>
    <x v="3"/>
    <x v="901"/>
    <x v="29"/>
    <x v="943"/>
    <n v="0"/>
    <x v="2"/>
    <s v="Manaus"/>
    <s v=""/>
    <x v="0"/>
    <x v="24"/>
    <s v="Years"/>
    <s v="4 Years"/>
    <n v="0"/>
    <n v="72235"/>
  </r>
  <r>
    <x v="34"/>
    <x v="938"/>
    <s v="Analyst"/>
    <x v="6"/>
    <x v="2"/>
    <x v="1"/>
    <x v="1"/>
    <x v="8"/>
    <x v="0"/>
    <x v="902"/>
    <x v="29"/>
    <x v="944"/>
    <n v="0"/>
    <x v="0"/>
    <s v="Chicago"/>
    <s v=""/>
    <x v="0"/>
    <x v="24"/>
    <s v="Years"/>
    <s v="4 Years"/>
    <n v="0"/>
    <n v="48266"/>
  </r>
  <r>
    <x v="215"/>
    <x v="939"/>
    <s v="Sr. Manger"/>
    <x v="4"/>
    <x v="3"/>
    <x v="0"/>
    <x v="0"/>
    <x v="38"/>
    <x v="4"/>
    <x v="902"/>
    <x v="29"/>
    <x v="945"/>
    <n v="0.11"/>
    <x v="0"/>
    <s v="Phoenix"/>
    <s v=""/>
    <x v="0"/>
    <x v="24"/>
    <s v="Years"/>
    <s v="4 Years"/>
    <n v="14674"/>
    <n v="148074"/>
  </r>
  <r>
    <x v="865"/>
    <x v="940"/>
    <s v="Sr. Manger"/>
    <x v="6"/>
    <x v="0"/>
    <x v="0"/>
    <x v="0"/>
    <x v="24"/>
    <x v="2"/>
    <x v="903"/>
    <x v="29"/>
    <x v="415"/>
    <n v="0.15"/>
    <x v="0"/>
    <s v="Seattle"/>
    <s v=""/>
    <x v="0"/>
    <x v="24"/>
    <s v="Years"/>
    <s v="4 Years"/>
    <n v="21921"/>
    <n v="168061"/>
  </r>
  <r>
    <x v="866"/>
    <x v="941"/>
    <s v="Director"/>
    <x v="6"/>
    <x v="0"/>
    <x v="1"/>
    <x v="0"/>
    <x v="40"/>
    <x v="4"/>
    <x v="903"/>
    <x v="29"/>
    <x v="946"/>
    <n v="0.2"/>
    <x v="1"/>
    <s v="Shanghai"/>
    <s v=""/>
    <x v="0"/>
    <x v="24"/>
    <s v="Years"/>
    <s v="4 Years"/>
    <n v="37374"/>
    <n v="224244"/>
  </r>
  <r>
    <x v="743"/>
    <x v="942"/>
    <s v="HRIS Analyst"/>
    <x v="4"/>
    <x v="0"/>
    <x v="1"/>
    <x v="2"/>
    <x v="9"/>
    <x v="0"/>
    <x v="904"/>
    <x v="29"/>
    <x v="947"/>
    <n v="0"/>
    <x v="2"/>
    <s v="Sao Paulo"/>
    <s v=""/>
    <x v="0"/>
    <x v="24"/>
    <s v="Years"/>
    <s v="4 Years"/>
    <n v="0"/>
    <n v="50548"/>
  </r>
  <r>
    <x v="867"/>
    <x v="943"/>
    <s v="Analyst II"/>
    <x v="6"/>
    <x v="3"/>
    <x v="0"/>
    <x v="1"/>
    <x v="34"/>
    <x v="3"/>
    <x v="905"/>
    <x v="29"/>
    <x v="948"/>
    <n v="0"/>
    <x v="0"/>
    <s v="Phoenix"/>
    <s v=""/>
    <x v="0"/>
    <x v="24"/>
    <s v="Years"/>
    <s v="4 Years"/>
    <n v="0"/>
    <n v="74215"/>
  </r>
  <r>
    <x v="845"/>
    <x v="944"/>
    <s v="Sr. Analyst"/>
    <x v="5"/>
    <x v="2"/>
    <x v="1"/>
    <x v="0"/>
    <x v="21"/>
    <x v="2"/>
    <x v="906"/>
    <x v="29"/>
    <x v="949"/>
    <n v="0"/>
    <x v="0"/>
    <s v="Miami"/>
    <s v=""/>
    <x v="0"/>
    <x v="24"/>
    <s v="Years"/>
    <s v="4 Years"/>
    <n v="0"/>
    <n v="98520"/>
  </r>
  <r>
    <x v="868"/>
    <x v="945"/>
    <s v="Manager"/>
    <x v="3"/>
    <x v="2"/>
    <x v="1"/>
    <x v="2"/>
    <x v="36"/>
    <x v="4"/>
    <x v="907"/>
    <x v="29"/>
    <x v="950"/>
    <n v="0.08"/>
    <x v="0"/>
    <s v="Phoenix"/>
    <d v="2021-05-24T00:00:00"/>
    <x v="13"/>
    <x v="9"/>
    <s v="Year"/>
    <s v="0 Year"/>
    <n v="10363.280000000001"/>
    <n v="139904.28"/>
  </r>
  <r>
    <x v="869"/>
    <x v="946"/>
    <s v="Technical Architect"/>
    <x v="2"/>
    <x v="2"/>
    <x v="1"/>
    <x v="2"/>
    <x v="40"/>
    <x v="4"/>
    <x v="908"/>
    <x v="29"/>
    <x v="951"/>
    <n v="0"/>
    <x v="0"/>
    <s v="Miami"/>
    <s v=""/>
    <x v="0"/>
    <x v="24"/>
    <s v="Years"/>
    <s v="4 Years"/>
    <n v="0"/>
    <n v="83934"/>
  </r>
  <r>
    <x v="870"/>
    <x v="947"/>
    <s v="Sr. Manger"/>
    <x v="6"/>
    <x v="0"/>
    <x v="1"/>
    <x v="0"/>
    <x v="10"/>
    <x v="0"/>
    <x v="909"/>
    <x v="29"/>
    <x v="952"/>
    <n v="0.1"/>
    <x v="1"/>
    <s v="Shanghai"/>
    <s v=""/>
    <x v="0"/>
    <x v="24"/>
    <s v="Years"/>
    <s v="4 Years"/>
    <n v="14674.2"/>
    <n v="161416.20000000001"/>
  </r>
  <r>
    <x v="871"/>
    <x v="948"/>
    <s v="Sr. Manger"/>
    <x v="1"/>
    <x v="2"/>
    <x v="0"/>
    <x v="0"/>
    <x v="40"/>
    <x v="4"/>
    <x v="910"/>
    <x v="29"/>
    <x v="953"/>
    <n v="0.11"/>
    <x v="1"/>
    <s v="Shanghai"/>
    <d v="2022-06-03T00:00:00"/>
    <x v="22"/>
    <x v="9"/>
    <s v="Year"/>
    <s v="0 Year"/>
    <n v="15700.41"/>
    <n v="158431.41"/>
  </r>
  <r>
    <x v="872"/>
    <x v="949"/>
    <s v="Controls Engineer"/>
    <x v="0"/>
    <x v="1"/>
    <x v="1"/>
    <x v="0"/>
    <x v="40"/>
    <x v="4"/>
    <x v="911"/>
    <x v="29"/>
    <x v="954"/>
    <n v="0"/>
    <x v="1"/>
    <s v="Shanghai"/>
    <s v=""/>
    <x v="0"/>
    <x v="24"/>
    <s v="Years"/>
    <s v="4 Years"/>
    <n v="0"/>
    <n v="86464"/>
  </r>
  <r>
    <x v="873"/>
    <x v="950"/>
    <s v="Business Partner"/>
    <x v="4"/>
    <x v="3"/>
    <x v="0"/>
    <x v="1"/>
    <x v="37"/>
    <x v="4"/>
    <x v="912"/>
    <x v="29"/>
    <x v="955"/>
    <n v="0"/>
    <x v="0"/>
    <s v="Chicago"/>
    <s v=""/>
    <x v="0"/>
    <x v="24"/>
    <s v="Years"/>
    <s v="4 Years"/>
    <n v="0"/>
    <n v="48510"/>
  </r>
  <r>
    <x v="874"/>
    <x v="951"/>
    <s v="IT Systems Architect"/>
    <x v="2"/>
    <x v="1"/>
    <x v="0"/>
    <x v="0"/>
    <x v="36"/>
    <x v="4"/>
    <x v="913"/>
    <x v="29"/>
    <x v="956"/>
    <n v="0"/>
    <x v="0"/>
    <s v="Seattle"/>
    <s v=""/>
    <x v="0"/>
    <x v="24"/>
    <s v="Years"/>
    <s v="4 Years"/>
    <n v="0"/>
    <n v="71234"/>
  </r>
  <r>
    <x v="875"/>
    <x v="952"/>
    <s v="Sr. Manger"/>
    <x v="2"/>
    <x v="2"/>
    <x v="1"/>
    <x v="0"/>
    <x v="40"/>
    <x v="4"/>
    <x v="914"/>
    <x v="29"/>
    <x v="957"/>
    <n v="0.11"/>
    <x v="1"/>
    <s v="Beijing"/>
    <s v=""/>
    <x v="0"/>
    <x v="24"/>
    <s v="Years"/>
    <s v="4 Years"/>
    <n v="13819.63"/>
    <n v="139452.63"/>
  </r>
  <r>
    <x v="876"/>
    <x v="953"/>
    <s v="Sr. Analyst"/>
    <x v="1"/>
    <x v="1"/>
    <x v="1"/>
    <x v="1"/>
    <x v="37"/>
    <x v="4"/>
    <x v="915"/>
    <x v="29"/>
    <x v="958"/>
    <n v="0"/>
    <x v="0"/>
    <s v="Phoenix"/>
    <s v=""/>
    <x v="0"/>
    <x v="24"/>
    <s v="Years"/>
    <s v="4 Years"/>
    <n v="0"/>
    <n v="82739"/>
  </r>
  <r>
    <x v="877"/>
    <x v="954"/>
    <s v="Development Engineer"/>
    <x v="0"/>
    <x v="3"/>
    <x v="0"/>
    <x v="0"/>
    <x v="40"/>
    <x v="4"/>
    <x v="916"/>
    <x v="29"/>
    <x v="959"/>
    <n v="0"/>
    <x v="0"/>
    <s v="Columbus"/>
    <s v=""/>
    <x v="0"/>
    <x v="24"/>
    <s v="Years"/>
    <s v="4 Years"/>
    <n v="0"/>
    <n v="67275"/>
  </r>
  <r>
    <x v="878"/>
    <x v="955"/>
    <s v="Director"/>
    <x v="5"/>
    <x v="1"/>
    <x v="1"/>
    <x v="1"/>
    <x v="38"/>
    <x v="4"/>
    <x v="917"/>
    <x v="29"/>
    <x v="960"/>
    <n v="0.16"/>
    <x v="0"/>
    <s v="Miami"/>
    <s v=""/>
    <x v="0"/>
    <x v="24"/>
    <s v="Years"/>
    <s v="4 Years"/>
    <n v="25881.440000000002"/>
    <n v="187640.44"/>
  </r>
  <r>
    <x v="879"/>
    <x v="956"/>
    <s v="Analyst"/>
    <x v="3"/>
    <x v="2"/>
    <x v="0"/>
    <x v="1"/>
    <x v="37"/>
    <x v="4"/>
    <x v="918"/>
    <x v="29"/>
    <x v="961"/>
    <n v="0"/>
    <x v="0"/>
    <s v="Columbus"/>
    <s v=""/>
    <x v="0"/>
    <x v="24"/>
    <s v="Years"/>
    <s v="4 Years"/>
    <n v="0"/>
    <n v="43391"/>
  </r>
  <r>
    <x v="880"/>
    <x v="957"/>
    <s v="Vice President"/>
    <x v="4"/>
    <x v="3"/>
    <x v="1"/>
    <x v="1"/>
    <x v="37"/>
    <x v="4"/>
    <x v="919"/>
    <x v="29"/>
    <x v="962"/>
    <n v="0.39"/>
    <x v="0"/>
    <s v="Miami"/>
    <s v=""/>
    <x v="0"/>
    <x v="24"/>
    <s v="Years"/>
    <s v="4 Years"/>
    <n v="90421.5"/>
    <n v="322271.5"/>
  </r>
  <r>
    <x v="881"/>
    <x v="958"/>
    <s v="Director"/>
    <x v="2"/>
    <x v="3"/>
    <x v="1"/>
    <x v="1"/>
    <x v="39"/>
    <x v="4"/>
    <x v="920"/>
    <x v="29"/>
    <x v="963"/>
    <n v="0.22"/>
    <x v="0"/>
    <s v="Phoenix"/>
    <s v=""/>
    <x v="0"/>
    <x v="24"/>
    <s v="Years"/>
    <s v="4 Years"/>
    <n v="33243.760000000002"/>
    <n v="184351.76"/>
  </r>
  <r>
    <x v="882"/>
    <x v="959"/>
    <s v="Sr. Manger"/>
    <x v="3"/>
    <x v="2"/>
    <x v="0"/>
    <x v="0"/>
    <x v="7"/>
    <x v="1"/>
    <x v="920"/>
    <x v="29"/>
    <x v="964"/>
    <n v="0.14000000000000001"/>
    <x v="0"/>
    <s v="Phoenix"/>
    <s v=""/>
    <x v="0"/>
    <x v="24"/>
    <s v="Years"/>
    <s v="4 Years"/>
    <n v="17007.2"/>
    <n v="138487.20000000001"/>
  </r>
  <r>
    <x v="883"/>
    <x v="960"/>
    <s v="Analyst"/>
    <x v="1"/>
    <x v="3"/>
    <x v="0"/>
    <x v="0"/>
    <x v="40"/>
    <x v="4"/>
    <x v="921"/>
    <x v="29"/>
    <x v="965"/>
    <n v="0"/>
    <x v="0"/>
    <s v="Miami"/>
    <s v=""/>
    <x v="0"/>
    <x v="24"/>
    <s v="Years"/>
    <s v="4 Years"/>
    <n v="0"/>
    <n v="46845"/>
  </r>
  <r>
    <x v="884"/>
    <x v="961"/>
    <s v="Analyst II"/>
    <x v="1"/>
    <x v="3"/>
    <x v="0"/>
    <x v="0"/>
    <x v="8"/>
    <x v="0"/>
    <x v="922"/>
    <x v="29"/>
    <x v="966"/>
    <n v="0"/>
    <x v="0"/>
    <s v="Miami"/>
    <s v=""/>
    <x v="0"/>
    <x v="24"/>
    <s v="Years"/>
    <s v="4 Years"/>
    <n v="0"/>
    <n v="67130"/>
  </r>
  <r>
    <x v="885"/>
    <x v="962"/>
    <s v="Manager"/>
    <x v="2"/>
    <x v="0"/>
    <x v="0"/>
    <x v="1"/>
    <x v="18"/>
    <x v="2"/>
    <x v="923"/>
    <x v="29"/>
    <x v="967"/>
    <n v="0.1"/>
    <x v="0"/>
    <s v="Austin"/>
    <s v=""/>
    <x v="0"/>
    <x v="24"/>
    <s v="Years"/>
    <s v="4 Years"/>
    <n v="12755.900000000001"/>
    <n v="140314.9"/>
  </r>
  <r>
    <x v="746"/>
    <x v="963"/>
    <s v="Vice President"/>
    <x v="3"/>
    <x v="3"/>
    <x v="0"/>
    <x v="0"/>
    <x v="27"/>
    <x v="3"/>
    <x v="924"/>
    <x v="29"/>
    <x v="968"/>
    <n v="0.36"/>
    <x v="0"/>
    <s v="Austin"/>
    <s v=""/>
    <x v="0"/>
    <x v="24"/>
    <s v="Years"/>
    <s v="4 Years"/>
    <n v="91882.8"/>
    <n v="347112.8"/>
  </r>
  <r>
    <x v="276"/>
    <x v="964"/>
    <s v="Analyst"/>
    <x v="6"/>
    <x v="1"/>
    <x v="1"/>
    <x v="3"/>
    <x v="29"/>
    <x v="3"/>
    <x v="925"/>
    <x v="29"/>
    <x v="969"/>
    <n v="0"/>
    <x v="0"/>
    <s v="Miami"/>
    <s v=""/>
    <x v="0"/>
    <x v="24"/>
    <s v="Years"/>
    <s v="4 Years"/>
    <n v="0"/>
    <n v="48906"/>
  </r>
  <r>
    <x v="886"/>
    <x v="965"/>
    <s v="Cloud Infrastructure Architect"/>
    <x v="2"/>
    <x v="2"/>
    <x v="1"/>
    <x v="0"/>
    <x v="15"/>
    <x v="0"/>
    <x v="926"/>
    <x v="29"/>
    <x v="970"/>
    <n v="0"/>
    <x v="1"/>
    <s v="Shanghai"/>
    <s v=""/>
    <x v="0"/>
    <x v="22"/>
    <s v="Years"/>
    <s v="3 Years"/>
    <n v="0"/>
    <n v="83418"/>
  </r>
  <r>
    <x v="887"/>
    <x v="966"/>
    <s v="Sr. Manger"/>
    <x v="3"/>
    <x v="2"/>
    <x v="1"/>
    <x v="0"/>
    <x v="40"/>
    <x v="4"/>
    <x v="927"/>
    <x v="29"/>
    <x v="971"/>
    <n v="0.14000000000000001"/>
    <x v="1"/>
    <s v="Chongqing"/>
    <s v=""/>
    <x v="0"/>
    <x v="22"/>
    <s v="Years"/>
    <s v="3 Years"/>
    <n v="19153.400000000001"/>
    <n v="155963.4"/>
  </r>
  <r>
    <x v="888"/>
    <x v="967"/>
    <s v="Director"/>
    <x v="3"/>
    <x v="0"/>
    <x v="0"/>
    <x v="0"/>
    <x v="36"/>
    <x v="4"/>
    <x v="928"/>
    <x v="29"/>
    <x v="972"/>
    <n v="0.21"/>
    <x v="0"/>
    <s v="Chicago"/>
    <d v="2022-04-10T00:00:00"/>
    <x v="22"/>
    <x v="9"/>
    <s v="Year"/>
    <s v="0 Year"/>
    <n v="41954.43"/>
    <n v="241737.43"/>
  </r>
  <r>
    <x v="889"/>
    <x v="968"/>
    <s v="Analyst II"/>
    <x v="3"/>
    <x v="2"/>
    <x v="1"/>
    <x v="3"/>
    <x v="38"/>
    <x v="4"/>
    <x v="929"/>
    <x v="29"/>
    <x v="973"/>
    <n v="0"/>
    <x v="0"/>
    <s v="Phoenix"/>
    <s v=""/>
    <x v="0"/>
    <x v="22"/>
    <s v="Years"/>
    <s v="3 Years"/>
    <n v="0"/>
    <n v="68728"/>
  </r>
  <r>
    <x v="890"/>
    <x v="969"/>
    <s v="Vice President"/>
    <x v="4"/>
    <x v="3"/>
    <x v="1"/>
    <x v="0"/>
    <x v="19"/>
    <x v="2"/>
    <x v="930"/>
    <x v="29"/>
    <x v="974"/>
    <n v="0.32"/>
    <x v="0"/>
    <s v="Miami"/>
    <s v=""/>
    <x v="0"/>
    <x v="22"/>
    <s v="Years"/>
    <s v="3 Years"/>
    <n v="64446.720000000001"/>
    <n v="265842.71999999997"/>
  </r>
  <r>
    <x v="891"/>
    <x v="970"/>
    <s v="System Administrator "/>
    <x v="2"/>
    <x v="1"/>
    <x v="0"/>
    <x v="2"/>
    <x v="25"/>
    <x v="2"/>
    <x v="931"/>
    <x v="29"/>
    <x v="975"/>
    <n v="0"/>
    <x v="0"/>
    <s v="Austin"/>
    <s v=""/>
    <x v="0"/>
    <x v="22"/>
    <s v="Years"/>
    <s v="3 Years"/>
    <n v="0"/>
    <n v="87770"/>
  </r>
  <r>
    <x v="892"/>
    <x v="971"/>
    <s v="Field Engineer"/>
    <x v="0"/>
    <x v="3"/>
    <x v="0"/>
    <x v="1"/>
    <x v="35"/>
    <x v="3"/>
    <x v="932"/>
    <x v="29"/>
    <x v="976"/>
    <n v="0"/>
    <x v="0"/>
    <s v="Seattle"/>
    <s v=""/>
    <x v="0"/>
    <x v="22"/>
    <s v="Years"/>
    <s v="3 Years"/>
    <n v="0"/>
    <n v="88758"/>
  </r>
  <r>
    <x v="893"/>
    <x v="972"/>
    <s v="Network Architect"/>
    <x v="2"/>
    <x v="2"/>
    <x v="1"/>
    <x v="2"/>
    <x v="33"/>
    <x v="3"/>
    <x v="933"/>
    <x v="29"/>
    <x v="977"/>
    <n v="0"/>
    <x v="2"/>
    <s v="Sao Paulo"/>
    <s v=""/>
    <x v="0"/>
    <x v="22"/>
    <s v="Years"/>
    <s v="3 Years"/>
    <n v="0"/>
    <n v="88072"/>
  </r>
  <r>
    <x v="894"/>
    <x v="973"/>
    <s v="Network Architect"/>
    <x v="2"/>
    <x v="3"/>
    <x v="1"/>
    <x v="1"/>
    <x v="37"/>
    <x v="4"/>
    <x v="934"/>
    <x v="29"/>
    <x v="978"/>
    <n v="0"/>
    <x v="0"/>
    <s v="Phoenix"/>
    <s v=""/>
    <x v="0"/>
    <x v="22"/>
    <s v="Years"/>
    <s v="3 Years"/>
    <n v="0"/>
    <n v="64475"/>
  </r>
  <r>
    <x v="895"/>
    <x v="974"/>
    <s v="Engineering Manager"/>
    <x v="0"/>
    <x v="3"/>
    <x v="0"/>
    <x v="2"/>
    <x v="33"/>
    <x v="3"/>
    <x v="935"/>
    <x v="29"/>
    <x v="979"/>
    <n v="0.13"/>
    <x v="2"/>
    <s v="Rio de Janerio"/>
    <s v=""/>
    <x v="0"/>
    <x v="22"/>
    <s v="Years"/>
    <s v="3 Years"/>
    <n v="13298.74"/>
    <n v="115596.74"/>
  </r>
  <r>
    <x v="896"/>
    <x v="975"/>
    <s v="Sr. Analyst"/>
    <x v="5"/>
    <x v="3"/>
    <x v="0"/>
    <x v="1"/>
    <x v="38"/>
    <x v="4"/>
    <x v="936"/>
    <x v="29"/>
    <x v="980"/>
    <n v="0"/>
    <x v="0"/>
    <s v="Seattle"/>
    <s v=""/>
    <x v="0"/>
    <x v="22"/>
    <s v="Years"/>
    <s v="3 Years"/>
    <n v="0"/>
    <n v="74077"/>
  </r>
  <r>
    <x v="897"/>
    <x v="976"/>
    <s v="Director"/>
    <x v="4"/>
    <x v="2"/>
    <x v="0"/>
    <x v="1"/>
    <x v="15"/>
    <x v="0"/>
    <x v="937"/>
    <x v="29"/>
    <x v="981"/>
    <n v="0.3"/>
    <x v="0"/>
    <s v="Columbus"/>
    <s v=""/>
    <x v="0"/>
    <x v="22"/>
    <s v="Years"/>
    <s v="3 Years"/>
    <n v="51654"/>
    <n v="223834"/>
  </r>
  <r>
    <x v="898"/>
    <x v="977"/>
    <s v="Controls Engineer"/>
    <x v="0"/>
    <x v="3"/>
    <x v="1"/>
    <x v="1"/>
    <x v="38"/>
    <x v="4"/>
    <x v="938"/>
    <x v="29"/>
    <x v="982"/>
    <n v="0"/>
    <x v="0"/>
    <s v="Seattle"/>
    <s v=""/>
    <x v="0"/>
    <x v="22"/>
    <s v="Years"/>
    <s v="3 Years"/>
    <n v="0"/>
    <n v="109851"/>
  </r>
  <r>
    <x v="899"/>
    <x v="978"/>
    <s v="Technical Architect"/>
    <x v="2"/>
    <x v="0"/>
    <x v="0"/>
    <x v="0"/>
    <x v="18"/>
    <x v="2"/>
    <x v="939"/>
    <x v="29"/>
    <x v="983"/>
    <n v="0"/>
    <x v="1"/>
    <s v="Chongqing"/>
    <s v=""/>
    <x v="0"/>
    <x v="22"/>
    <s v="Years"/>
    <s v="3 Years"/>
    <n v="0"/>
    <n v="94790"/>
  </r>
  <r>
    <x v="900"/>
    <x v="979"/>
    <s v="Quality Engineer"/>
    <x v="0"/>
    <x v="3"/>
    <x v="0"/>
    <x v="0"/>
    <x v="36"/>
    <x v="4"/>
    <x v="940"/>
    <x v="29"/>
    <x v="984"/>
    <n v="0"/>
    <x v="1"/>
    <s v="Chongqing"/>
    <s v=""/>
    <x v="0"/>
    <x v="22"/>
    <s v="Years"/>
    <s v="3 Years"/>
    <n v="0"/>
    <n v="91782"/>
  </r>
  <r>
    <x v="901"/>
    <x v="980"/>
    <s v="Vice President"/>
    <x v="6"/>
    <x v="0"/>
    <x v="1"/>
    <x v="0"/>
    <x v="40"/>
    <x v="4"/>
    <x v="940"/>
    <x v="29"/>
    <x v="985"/>
    <n v="0.33"/>
    <x v="0"/>
    <s v="Chicago"/>
    <s v=""/>
    <x v="0"/>
    <x v="22"/>
    <s v="Years"/>
    <s v="3 Years"/>
    <n v="69533.64"/>
    <n v="280241.64"/>
  </r>
  <r>
    <x v="902"/>
    <x v="981"/>
    <s v="Manager"/>
    <x v="5"/>
    <x v="3"/>
    <x v="1"/>
    <x v="2"/>
    <x v="27"/>
    <x v="3"/>
    <x v="941"/>
    <x v="29"/>
    <x v="986"/>
    <n v="0.09"/>
    <x v="2"/>
    <s v="Manaus"/>
    <s v=""/>
    <x v="0"/>
    <x v="22"/>
    <s v="Years"/>
    <s v="3 Years"/>
    <n v="9883.08"/>
    <n v="119695.08"/>
  </r>
  <r>
    <x v="903"/>
    <x v="982"/>
    <s v="Manager"/>
    <x v="5"/>
    <x v="1"/>
    <x v="1"/>
    <x v="0"/>
    <x v="9"/>
    <x v="0"/>
    <x v="942"/>
    <x v="29"/>
    <x v="987"/>
    <n v="0.08"/>
    <x v="1"/>
    <s v="Chongqing"/>
    <s v=""/>
    <x v="0"/>
    <x v="22"/>
    <s v="Years"/>
    <s v="3 Years"/>
    <n v="8880.48"/>
    <n v="119886.48"/>
  </r>
  <r>
    <x v="768"/>
    <x v="983"/>
    <s v="Account Representative"/>
    <x v="1"/>
    <x v="2"/>
    <x v="1"/>
    <x v="1"/>
    <x v="39"/>
    <x v="4"/>
    <x v="943"/>
    <x v="29"/>
    <x v="988"/>
    <n v="0"/>
    <x v="0"/>
    <s v="Chicago"/>
    <s v=""/>
    <x v="0"/>
    <x v="22"/>
    <s v="Years"/>
    <s v="3 Years"/>
    <n v="0"/>
    <n v="63137"/>
  </r>
  <r>
    <x v="904"/>
    <x v="984"/>
    <s v="Vice President"/>
    <x v="6"/>
    <x v="1"/>
    <x v="1"/>
    <x v="2"/>
    <x v="38"/>
    <x v="4"/>
    <x v="944"/>
    <x v="29"/>
    <x v="989"/>
    <n v="0.33"/>
    <x v="2"/>
    <s v="Sao Paulo"/>
    <s v=""/>
    <x v="0"/>
    <x v="22"/>
    <s v="Years"/>
    <s v="3 Years"/>
    <n v="84271.77"/>
    <n v="339640.77"/>
  </r>
  <r>
    <x v="905"/>
    <x v="985"/>
    <s v="Manager"/>
    <x v="5"/>
    <x v="3"/>
    <x v="1"/>
    <x v="0"/>
    <x v="40"/>
    <x v="4"/>
    <x v="944"/>
    <x v="29"/>
    <x v="990"/>
    <n v="0.06"/>
    <x v="1"/>
    <s v="Chengdu"/>
    <s v=""/>
    <x v="0"/>
    <x v="22"/>
    <s v="Years"/>
    <s v="3 Years"/>
    <n v="6893.58"/>
    <n v="121786.58"/>
  </r>
  <r>
    <x v="906"/>
    <x v="986"/>
    <s v="Controls Engineer"/>
    <x v="0"/>
    <x v="1"/>
    <x v="0"/>
    <x v="0"/>
    <x v="37"/>
    <x v="4"/>
    <x v="945"/>
    <x v="29"/>
    <x v="991"/>
    <n v="0"/>
    <x v="0"/>
    <s v="Phoenix"/>
    <s v=""/>
    <x v="0"/>
    <x v="22"/>
    <s v="Years"/>
    <s v="3 Years"/>
    <n v="0"/>
    <n v="95670"/>
  </r>
  <r>
    <x v="907"/>
    <x v="987"/>
    <s v="Director"/>
    <x v="1"/>
    <x v="1"/>
    <x v="1"/>
    <x v="0"/>
    <x v="40"/>
    <x v="4"/>
    <x v="946"/>
    <x v="29"/>
    <x v="992"/>
    <n v="0.23"/>
    <x v="1"/>
    <s v="Chengdu"/>
    <s v=""/>
    <x v="0"/>
    <x v="22"/>
    <s v="Years"/>
    <s v="3 Years"/>
    <n v="34653.18"/>
    <n v="185319.18"/>
  </r>
  <r>
    <x v="908"/>
    <x v="988"/>
    <s v="Sr. Manger"/>
    <x v="6"/>
    <x v="1"/>
    <x v="0"/>
    <x v="2"/>
    <x v="19"/>
    <x v="2"/>
    <x v="947"/>
    <x v="29"/>
    <x v="993"/>
    <n v="0.15"/>
    <x v="0"/>
    <s v="Phoenix"/>
    <s v=""/>
    <x v="0"/>
    <x v="22"/>
    <s v="Years"/>
    <s v="3 Years"/>
    <n v="21713.1"/>
    <n v="166467.1"/>
  </r>
  <r>
    <x v="909"/>
    <x v="989"/>
    <s v="Sr. Analyst"/>
    <x v="1"/>
    <x v="1"/>
    <x v="0"/>
    <x v="3"/>
    <x v="29"/>
    <x v="3"/>
    <x v="948"/>
    <x v="29"/>
    <x v="994"/>
    <n v="0"/>
    <x v="0"/>
    <s v="Chicago"/>
    <s v=""/>
    <x v="0"/>
    <x v="22"/>
    <s v="Years"/>
    <s v="3 Years"/>
    <n v="0"/>
    <n v="75119"/>
  </r>
  <r>
    <x v="910"/>
    <x v="990"/>
    <s v="Vice President"/>
    <x v="5"/>
    <x v="1"/>
    <x v="1"/>
    <x v="0"/>
    <x v="17"/>
    <x v="2"/>
    <x v="948"/>
    <x v="29"/>
    <x v="995"/>
    <n v="0.33"/>
    <x v="0"/>
    <s v="Austin"/>
    <s v=""/>
    <x v="0"/>
    <x v="22"/>
    <s v="Years"/>
    <s v="3 Years"/>
    <n v="80377.440000000002"/>
    <n v="323945.4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DF71389-B8C1-4D24-9136-4022AF1E1E23}"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D4" firstHeaderRow="0" firstDataRow="1" firstDataCol="0"/>
  <pivotFields count="22">
    <pivotField dataField="1" showAll="0"/>
    <pivotField showAll="0"/>
    <pivotField showAll="0"/>
    <pivotField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dataField="1" showAll="0"/>
    <pivotField showAll="0"/>
    <pivotField numFmtId="14" showAll="0"/>
    <pivotField numFmtId="1" showAll="0"/>
    <pivotField dataField="1" numFmtId="165" showAll="0"/>
    <pivotField numFmtId="164" showAll="0"/>
    <pivotField showAll="0">
      <items count="4">
        <item x="2"/>
        <item x="1"/>
        <item x="0"/>
        <item t="default"/>
      </items>
    </pivotField>
    <pivotField showAll="0"/>
    <pivotField showAll="0"/>
    <pivotField showAll="0"/>
    <pivotField dataField="1" numFmtId="1" showAll="0"/>
    <pivotField showAll="0"/>
    <pivotField showAll="0"/>
    <pivotField numFmtId="165" showAll="0"/>
    <pivotField numFmtId="165" showAll="0"/>
  </pivotFields>
  <rowItems count="1">
    <i/>
  </rowItems>
  <colFields count="1">
    <field x="-2"/>
  </colFields>
  <colItems count="4">
    <i>
      <x/>
    </i>
    <i i="1">
      <x v="1"/>
    </i>
    <i i="2">
      <x v="2"/>
    </i>
    <i i="3">
      <x v="3"/>
    </i>
  </colItems>
  <dataFields count="4">
    <dataField name="Average Tenure" fld="17" subtotal="average" baseField="0" baseItem="1" numFmtId="1"/>
    <dataField name="Number of Emoloyees" fld="0" subtotal="count" baseField="0" baseItem="1"/>
    <dataField name="Average Salary" fld="11" subtotal="average" baseField="0" baseItem="2" numFmtId="165"/>
    <dataField name="Average Age" fld="7" subtotal="average" baseField="0" baseItem="3" numFmtId="1"/>
  </dataFields>
  <formats count="1">
    <format dxfId="1">
      <pivotArea outline="0" collapsedLevelsAreSubtotals="1" fieldPosition="0">
        <references count="1">
          <reference field="4294967294" count="1" selected="0">
            <x v="3"/>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CACD176-89A5-419B-9F56-F4C0F699FD69}"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N3:O25" firstHeaderRow="1" firstDataRow="1" firstDataCol="1"/>
  <pivotFields count="22">
    <pivotField dataField="1" showAll="0">
      <items count="912">
        <item x="253"/>
        <item x="548"/>
        <item x="229"/>
        <item x="236"/>
        <item x="180"/>
        <item x="304"/>
        <item x="393"/>
        <item x="864"/>
        <item x="182"/>
        <item x="364"/>
        <item x="152"/>
        <item x="581"/>
        <item x="370"/>
        <item x="842"/>
        <item x="639"/>
        <item x="902"/>
        <item x="188"/>
        <item x="823"/>
        <item x="571"/>
        <item x="674"/>
        <item x="623"/>
        <item x="689"/>
        <item x="308"/>
        <item x="738"/>
        <item x="175"/>
        <item x="119"/>
        <item x="244"/>
        <item x="128"/>
        <item x="55"/>
        <item x="765"/>
        <item x="120"/>
        <item x="332"/>
        <item x="40"/>
        <item x="651"/>
        <item x="320"/>
        <item x="421"/>
        <item x="600"/>
        <item x="647"/>
        <item x="779"/>
        <item x="7"/>
        <item x="535"/>
        <item x="68"/>
        <item x="776"/>
        <item x="169"/>
        <item x="420"/>
        <item x="218"/>
        <item x="287"/>
        <item x="414"/>
        <item x="366"/>
        <item x="592"/>
        <item x="461"/>
        <item x="585"/>
        <item x="775"/>
        <item x="317"/>
        <item x="170"/>
        <item x="36"/>
        <item x="515"/>
        <item x="428"/>
        <item x="897"/>
        <item x="784"/>
        <item x="456"/>
        <item x="207"/>
        <item x="252"/>
        <item x="190"/>
        <item x="739"/>
        <item x="155"/>
        <item x="172"/>
        <item x="351"/>
        <item x="334"/>
        <item x="889"/>
        <item x="579"/>
        <item x="217"/>
        <item x="542"/>
        <item x="18"/>
        <item x="416"/>
        <item x="71"/>
        <item x="262"/>
        <item x="804"/>
        <item x="517"/>
        <item x="474"/>
        <item x="828"/>
        <item x="133"/>
        <item x="29"/>
        <item x="682"/>
        <item x="565"/>
        <item x="876"/>
        <item x="593"/>
        <item x="343"/>
        <item x="271"/>
        <item x="730"/>
        <item x="419"/>
        <item x="322"/>
        <item x="731"/>
        <item x="448"/>
        <item x="65"/>
        <item x="11"/>
        <item x="796"/>
        <item x="77"/>
        <item x="237"/>
        <item x="395"/>
        <item x="438"/>
        <item x="444"/>
        <item x="117"/>
        <item x="621"/>
        <item x="596"/>
        <item x="705"/>
        <item x="423"/>
        <item x="748"/>
        <item x="302"/>
        <item x="37"/>
        <item x="580"/>
        <item x="686"/>
        <item x="336"/>
        <item x="601"/>
        <item x="773"/>
        <item x="447"/>
        <item x="824"/>
        <item x="641"/>
        <item x="608"/>
        <item x="46"/>
        <item x="66"/>
        <item x="572"/>
        <item x="612"/>
        <item x="397"/>
        <item x="215"/>
        <item x="95"/>
        <item x="72"/>
        <item x="411"/>
        <item x="75"/>
        <item x="272"/>
        <item x="734"/>
        <item x="209"/>
        <item x="142"/>
        <item x="630"/>
        <item x="227"/>
        <item x="744"/>
        <item x="239"/>
        <item x="688"/>
        <item x="234"/>
        <item x="389"/>
        <item x="853"/>
        <item x="151"/>
        <item x="491"/>
        <item x="214"/>
        <item x="330"/>
        <item x="552"/>
        <item x="478"/>
        <item x="22"/>
        <item x="80"/>
        <item x="164"/>
        <item x="905"/>
        <item x="5"/>
        <item x="154"/>
        <item x="137"/>
        <item x="692"/>
        <item x="894"/>
        <item x="792"/>
        <item x="582"/>
        <item x="398"/>
        <item x="122"/>
        <item x="693"/>
        <item x="162"/>
        <item x="809"/>
        <item x="291"/>
        <item x="335"/>
        <item x="661"/>
        <item x="450"/>
        <item x="21"/>
        <item x="858"/>
        <item x="158"/>
        <item x="490"/>
        <item x="679"/>
        <item x="797"/>
        <item x="588"/>
        <item x="129"/>
        <item x="719"/>
        <item x="856"/>
        <item x="38"/>
        <item x="430"/>
        <item x="790"/>
        <item x="453"/>
        <item x="275"/>
        <item x="743"/>
        <item x="173"/>
        <item x="153"/>
        <item x="599"/>
        <item x="859"/>
        <item x="901"/>
        <item x="74"/>
        <item x="371"/>
        <item x="825"/>
        <item x="111"/>
        <item x="625"/>
        <item x="27"/>
        <item x="530"/>
        <item x="650"/>
        <item x="660"/>
        <item x="114"/>
        <item x="200"/>
        <item x="396"/>
        <item x="19"/>
        <item x="228"/>
        <item x="338"/>
        <item x="263"/>
        <item x="323"/>
        <item x="878"/>
        <item x="721"/>
        <item x="139"/>
        <item x="847"/>
        <item x="298"/>
        <item x="803"/>
        <item x="722"/>
        <item x="442"/>
        <item x="805"/>
        <item x="443"/>
        <item x="10"/>
        <item x="492"/>
        <item x="425"/>
        <item x="756"/>
        <item x="472"/>
        <item x="32"/>
        <item x="161"/>
        <item x="872"/>
        <item x="315"/>
        <item x="726"/>
        <item x="249"/>
        <item x="695"/>
        <item x="307"/>
        <item x="488"/>
        <item x="254"/>
        <item x="649"/>
        <item x="198"/>
        <item x="67"/>
        <item x="850"/>
        <item x="100"/>
        <item x="150"/>
        <item x="747"/>
        <item x="795"/>
        <item x="742"/>
        <item x="862"/>
        <item x="432"/>
        <item x="799"/>
        <item x="325"/>
        <item x="604"/>
        <item x="50"/>
        <item x="735"/>
        <item x="507"/>
        <item x="375"/>
        <item x="404"/>
        <item x="670"/>
        <item x="56"/>
        <item x="475"/>
        <item x="834"/>
        <item x="815"/>
        <item x="277"/>
        <item x="184"/>
        <item x="54"/>
        <item x="786"/>
        <item x="832"/>
        <item x="14"/>
        <item x="802"/>
        <item x="113"/>
        <item x="534"/>
        <item x="528"/>
        <item x="231"/>
        <item x="179"/>
        <item x="301"/>
        <item x="883"/>
        <item x="394"/>
        <item x="156"/>
        <item x="377"/>
        <item x="845"/>
        <item x="178"/>
        <item x="452"/>
        <item x="664"/>
        <item x="566"/>
        <item x="160"/>
        <item x="316"/>
        <item x="591"/>
        <item x="3"/>
        <item x="41"/>
        <item x="360"/>
        <item x="202"/>
        <item x="810"/>
        <item x="356"/>
        <item x="510"/>
        <item x="746"/>
        <item x="4"/>
        <item x="514"/>
        <item x="769"/>
        <item x="642"/>
        <item x="112"/>
        <item x="595"/>
        <item x="138"/>
        <item x="34"/>
        <item x="219"/>
        <item x="628"/>
        <item x="761"/>
        <item x="125"/>
        <item x="736"/>
        <item x="268"/>
        <item x="166"/>
        <item x="867"/>
        <item x="279"/>
        <item x="82"/>
        <item x="300"/>
        <item x="518"/>
        <item x="838"/>
        <item x="391"/>
        <item x="583"/>
        <item x="677"/>
        <item x="634"/>
        <item x="374"/>
        <item x="849"/>
        <item x="427"/>
        <item x="725"/>
        <item x="871"/>
        <item x="729"/>
        <item x="15"/>
        <item x="749"/>
        <item x="221"/>
        <item x="177"/>
        <item x="213"/>
        <item x="373"/>
        <item x="63"/>
        <item x="289"/>
        <item x="282"/>
        <item x="267"/>
        <item x="698"/>
        <item x="545"/>
        <item x="755"/>
        <item x="781"/>
        <item x="874"/>
        <item x="132"/>
        <item x="159"/>
        <item x="341"/>
        <item x="363"/>
        <item x="147"/>
        <item x="563"/>
        <item x="339"/>
        <item x="232"/>
        <item x="521"/>
        <item x="327"/>
        <item x="837"/>
        <item x="555"/>
        <item x="1"/>
        <item x="861"/>
        <item x="116"/>
        <item x="408"/>
        <item x="99"/>
        <item x="16"/>
        <item x="288"/>
        <item x="381"/>
        <item x="513"/>
        <item x="149"/>
        <item x="70"/>
        <item x="258"/>
        <item x="646"/>
        <item x="318"/>
        <item x="866"/>
        <item x="329"/>
        <item x="290"/>
        <item x="826"/>
        <item x="59"/>
        <item x="392"/>
        <item x="44"/>
        <item x="863"/>
        <item x="538"/>
        <item x="481"/>
        <item x="855"/>
        <item x="476"/>
        <item x="615"/>
        <item x="205"/>
        <item x="655"/>
        <item x="220"/>
        <item x="454"/>
        <item x="909"/>
        <item x="618"/>
        <item x="547"/>
        <item x="890"/>
        <item x="337"/>
        <item x="269"/>
        <item x="732"/>
        <item x="92"/>
        <item x="505"/>
        <item x="531"/>
        <item x="211"/>
        <item x="694"/>
        <item x="706"/>
        <item x="907"/>
        <item x="333"/>
        <item x="827"/>
        <item x="424"/>
        <item x="526"/>
        <item x="766"/>
        <item x="163"/>
        <item x="578"/>
        <item x="493"/>
        <item x="84"/>
        <item x="794"/>
        <item x="852"/>
        <item x="629"/>
        <item x="573"/>
        <item x="740"/>
        <item x="348"/>
        <item x="550"/>
        <item x="818"/>
        <item x="567"/>
        <item x="127"/>
        <item x="437"/>
        <item x="516"/>
        <item x="312"/>
        <item x="359"/>
        <item x="104"/>
        <item x="203"/>
        <item x="361"/>
        <item x="759"/>
        <item x="328"/>
        <item x="121"/>
        <item x="31"/>
        <item x="569"/>
        <item x="39"/>
        <item x="24"/>
        <item x="273"/>
        <item x="622"/>
        <item x="501"/>
        <item x="714"/>
        <item x="575"/>
        <item x="6"/>
        <item x="225"/>
        <item x="640"/>
        <item x="564"/>
        <item x="900"/>
        <item x="833"/>
        <item x="449"/>
        <item x="643"/>
        <item x="504"/>
        <item x="401"/>
        <item x="89"/>
        <item x="879"/>
        <item x="174"/>
        <item x="672"/>
        <item x="264"/>
        <item x="286"/>
        <item x="767"/>
        <item x="226"/>
        <item x="256"/>
        <item x="717"/>
        <item x="235"/>
        <item x="191"/>
        <item x="637"/>
        <item x="543"/>
        <item x="720"/>
        <item x="60"/>
        <item x="212"/>
        <item x="243"/>
        <item x="28"/>
        <item x="96"/>
        <item x="551"/>
        <item x="774"/>
        <item x="716"/>
        <item x="539"/>
        <item x="435"/>
        <item x="771"/>
        <item x="250"/>
        <item x="881"/>
        <item x="292"/>
        <item x="471"/>
        <item x="280"/>
        <item x="877"/>
        <item x="697"/>
        <item x="559"/>
        <item x="0"/>
        <item x="195"/>
        <item x="48"/>
        <item x="385"/>
        <item x="197"/>
        <item x="498"/>
        <item x="556"/>
        <item x="817"/>
        <item x="816"/>
        <item x="176"/>
        <item x="768"/>
        <item x="47"/>
        <item x="246"/>
        <item x="386"/>
        <item x="61"/>
        <item x="124"/>
        <item x="707"/>
        <item x="97"/>
        <item x="140"/>
        <item x="574"/>
        <item x="436"/>
        <item x="109"/>
        <item x="467"/>
        <item x="446"/>
        <item x="764"/>
        <item x="115"/>
        <item x="216"/>
        <item x="326"/>
        <item x="465"/>
        <item x="406"/>
        <item x="597"/>
        <item x="709"/>
        <item x="305"/>
        <item x="553"/>
        <item x="487"/>
        <item x="110"/>
        <item x="875"/>
        <item x="324"/>
        <item x="242"/>
        <item x="549"/>
        <item x="473"/>
        <item x="525"/>
        <item x="433"/>
        <item x="509"/>
        <item x="293"/>
        <item x="260"/>
        <item x="506"/>
        <item x="891"/>
        <item x="331"/>
        <item x="42"/>
        <item x="496"/>
        <item x="880"/>
        <item x="576"/>
        <item x="123"/>
        <item x="141"/>
        <item x="696"/>
        <item x="463"/>
        <item x="418"/>
        <item x="680"/>
        <item x="865"/>
        <item x="130"/>
        <item x="814"/>
        <item x="457"/>
        <item x="81"/>
        <item x="594"/>
        <item x="265"/>
        <item x="645"/>
        <item x="105"/>
        <item x="844"/>
        <item x="73"/>
        <item x="653"/>
        <item x="511"/>
        <item x="624"/>
        <item x="2"/>
        <item x="51"/>
        <item x="193"/>
        <item x="723"/>
        <item x="532"/>
        <item x="763"/>
        <item x="387"/>
        <item x="789"/>
        <item x="400"/>
        <item x="441"/>
        <item x="349"/>
        <item x="589"/>
        <item x="101"/>
        <item x="557"/>
        <item x="410"/>
        <item x="299"/>
        <item x="426"/>
        <item x="23"/>
        <item x="636"/>
        <item x="479"/>
        <item x="854"/>
        <item x="384"/>
        <item x="412"/>
        <item x="230"/>
        <item x="238"/>
        <item x="49"/>
        <item x="656"/>
        <item x="310"/>
        <item x="146"/>
        <item x="701"/>
        <item x="699"/>
        <item x="753"/>
        <item x="527"/>
        <item x="355"/>
        <item x="598"/>
        <item x="523"/>
        <item x="728"/>
        <item x="69"/>
        <item x="568"/>
        <item x="204"/>
        <item x="520"/>
        <item x="103"/>
        <item x="342"/>
        <item x="757"/>
        <item x="662"/>
        <item x="439"/>
        <item x="685"/>
        <item x="798"/>
        <item x="460"/>
        <item x="508"/>
        <item x="354"/>
        <item x="183"/>
        <item x="224"/>
        <item x="800"/>
        <item x="886"/>
        <item x="45"/>
        <item x="898"/>
        <item x="616"/>
        <item x="635"/>
        <item x="259"/>
        <item x="668"/>
        <item x="378"/>
        <item x="617"/>
        <item x="285"/>
        <item x="222"/>
        <item x="407"/>
        <item x="820"/>
        <item x="345"/>
        <item x="303"/>
        <item x="8"/>
        <item x="848"/>
        <item x="157"/>
        <item x="257"/>
        <item x="537"/>
        <item x="422"/>
        <item x="409"/>
        <item x="62"/>
        <item x="813"/>
        <item x="309"/>
        <item x="811"/>
        <item x="194"/>
        <item x="108"/>
        <item x="369"/>
        <item x="603"/>
        <item x="665"/>
        <item x="358"/>
        <item x="131"/>
        <item x="319"/>
        <item x="663"/>
        <item x="483"/>
        <item x="489"/>
        <item x="704"/>
        <item x="829"/>
        <item x="666"/>
        <item x="715"/>
        <item x="353"/>
        <item x="675"/>
        <item x="819"/>
        <item x="631"/>
        <item x="590"/>
        <item x="477"/>
        <item x="168"/>
        <item x="806"/>
        <item x="283"/>
        <item x="873"/>
        <item x="210"/>
        <item x="681"/>
        <item x="546"/>
        <item x="255"/>
        <item x="350"/>
        <item x="367"/>
        <item x="760"/>
        <item x="741"/>
        <item x="451"/>
        <item x="85"/>
        <item x="885"/>
        <item x="657"/>
        <item x="586"/>
        <item x="843"/>
        <item x="541"/>
        <item x="758"/>
        <item x="782"/>
        <item x="484"/>
        <item x="399"/>
        <item x="745"/>
        <item x="777"/>
        <item x="64"/>
        <item x="148"/>
        <item x="13"/>
        <item x="480"/>
        <item x="839"/>
        <item x="126"/>
        <item x="321"/>
        <item x="185"/>
        <item x="79"/>
        <item x="145"/>
        <item x="466"/>
        <item x="30"/>
        <item x="888"/>
        <item x="76"/>
        <item x="702"/>
        <item x="648"/>
        <item x="87"/>
        <item x="497"/>
        <item x="417"/>
        <item x="208"/>
        <item x="851"/>
        <item x="276"/>
        <item x="43"/>
        <item x="248"/>
        <item x="703"/>
        <item x="135"/>
        <item x="346"/>
        <item x="772"/>
        <item x="311"/>
        <item x="610"/>
        <item x="614"/>
        <item x="785"/>
        <item x="35"/>
        <item x="780"/>
        <item x="752"/>
        <item x="455"/>
        <item x="611"/>
        <item x="712"/>
        <item x="93"/>
        <item x="186"/>
        <item x="402"/>
        <item x="434"/>
        <item x="274"/>
        <item x="669"/>
        <item x="25"/>
        <item x="605"/>
        <item x="554"/>
        <item x="390"/>
        <item x="98"/>
        <item x="284"/>
        <item x="199"/>
        <item x="711"/>
        <item x="83"/>
        <item x="882"/>
        <item x="793"/>
        <item x="20"/>
        <item x="94"/>
        <item x="691"/>
        <item x="860"/>
        <item x="206"/>
        <item x="678"/>
        <item x="297"/>
        <item x="727"/>
        <item x="750"/>
        <item x="627"/>
        <item x="388"/>
        <item x="405"/>
        <item x="372"/>
        <item x="544"/>
        <item x="835"/>
        <item x="143"/>
        <item x="700"/>
        <item x="658"/>
        <item x="88"/>
        <item x="52"/>
        <item x="667"/>
        <item x="671"/>
        <item x="807"/>
        <item x="904"/>
        <item x="57"/>
        <item x="415"/>
        <item x="171"/>
        <item x="690"/>
        <item x="247"/>
        <item x="462"/>
        <item x="362"/>
        <item x="831"/>
        <item x="459"/>
        <item x="884"/>
        <item x="908"/>
        <item x="724"/>
        <item x="278"/>
        <item x="652"/>
        <item x="241"/>
        <item x="778"/>
        <item x="524"/>
        <item x="619"/>
        <item x="895"/>
        <item x="887"/>
        <item x="196"/>
        <item x="654"/>
        <item x="801"/>
        <item x="754"/>
        <item x="495"/>
        <item x="352"/>
        <item x="376"/>
        <item x="903"/>
        <item x="512"/>
        <item x="261"/>
        <item x="458"/>
        <item x="58"/>
        <item x="102"/>
        <item x="870"/>
        <item x="313"/>
        <item x="9"/>
        <item x="910"/>
        <item x="233"/>
        <item x="737"/>
        <item x="469"/>
        <item x="445"/>
        <item x="783"/>
        <item x="869"/>
        <item x="340"/>
        <item x="633"/>
        <item x="846"/>
        <item x="344"/>
        <item x="710"/>
        <item x="607"/>
        <item x="17"/>
        <item x="841"/>
        <item x="584"/>
        <item x="540"/>
        <item x="486"/>
        <item x="53"/>
        <item x="713"/>
        <item x="577"/>
        <item x="245"/>
        <item x="791"/>
        <item x="181"/>
        <item x="659"/>
        <item x="751"/>
        <item x="403"/>
        <item x="602"/>
        <item x="86"/>
        <item x="379"/>
        <item x="533"/>
        <item x="500"/>
        <item x="502"/>
        <item x="485"/>
        <item x="892"/>
        <item x="676"/>
        <item x="91"/>
        <item x="812"/>
        <item x="632"/>
        <item x="896"/>
        <item x="529"/>
        <item x="808"/>
        <item x="90"/>
        <item x="78"/>
        <item x="223"/>
        <item x="494"/>
        <item x="733"/>
        <item x="470"/>
        <item x="347"/>
        <item x="383"/>
        <item x="868"/>
        <item x="189"/>
        <item x="787"/>
        <item x="482"/>
        <item x="12"/>
        <item x="558"/>
        <item x="770"/>
        <item x="382"/>
        <item x="606"/>
        <item x="429"/>
        <item x="106"/>
        <item x="609"/>
        <item x="464"/>
        <item x="314"/>
        <item x="830"/>
        <item x="899"/>
        <item x="134"/>
        <item x="251"/>
        <item x="857"/>
        <item x="536"/>
        <item x="708"/>
        <item x="687"/>
        <item x="644"/>
        <item x="295"/>
        <item x="762"/>
        <item x="33"/>
        <item x="788"/>
        <item x="192"/>
        <item x="413"/>
        <item x="906"/>
        <item x="165"/>
        <item x="201"/>
        <item x="240"/>
        <item x="380"/>
        <item x="836"/>
        <item x="167"/>
        <item x="357"/>
        <item x="26"/>
        <item x="718"/>
        <item x="431"/>
        <item x="270"/>
        <item x="561"/>
        <item x="562"/>
        <item x="673"/>
        <item x="570"/>
        <item x="613"/>
        <item x="560"/>
        <item x="365"/>
        <item x="503"/>
        <item x="620"/>
        <item x="187"/>
        <item x="840"/>
        <item x="522"/>
        <item x="822"/>
        <item x="440"/>
        <item x="683"/>
        <item x="468"/>
        <item x="107"/>
        <item x="821"/>
        <item x="118"/>
        <item x="626"/>
        <item x="368"/>
        <item x="281"/>
        <item x="136"/>
        <item x="893"/>
        <item x="499"/>
        <item x="144"/>
        <item x="684"/>
        <item x="266"/>
        <item x="519"/>
        <item x="294"/>
        <item x="587"/>
        <item x="296"/>
        <item x="306"/>
        <item x="638"/>
        <item t="default"/>
      </items>
    </pivotField>
    <pivotField showAll="0"/>
    <pivotField showAll="0"/>
    <pivotField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showAll="0"/>
    <pivotField showAll="0"/>
    <pivotField numFmtId="14" showAll="0"/>
    <pivotField axis="axisRow" numFmtId="1" showAl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 numFmtId="165" showAll="0"/>
    <pivotField numFmtId="164" showAll="0"/>
    <pivotField showAll="0">
      <items count="4">
        <item x="2"/>
        <item x="1"/>
        <item x="0"/>
        <item t="default"/>
      </items>
    </pivotField>
    <pivotField showAll="0"/>
    <pivotField showAll="0"/>
    <pivotField showAll="0"/>
    <pivotField numFmtId="1" showAll="0"/>
    <pivotField showAll="0"/>
    <pivotField showAll="0"/>
    <pivotField numFmtId="165" showAll="0"/>
    <pivotField numFmtId="165" showAll="0"/>
  </pivotFields>
  <rowFields count="1">
    <field x="10"/>
  </rowFields>
  <rowItems count="22">
    <i>
      <x/>
    </i>
    <i>
      <x v="2"/>
    </i>
    <i>
      <x v="3"/>
    </i>
    <i>
      <x v="7"/>
    </i>
    <i>
      <x v="9"/>
    </i>
    <i>
      <x v="11"/>
    </i>
    <i>
      <x v="12"/>
    </i>
    <i>
      <x v="13"/>
    </i>
    <i>
      <x v="15"/>
    </i>
    <i>
      <x v="16"/>
    </i>
    <i>
      <x v="17"/>
    </i>
    <i>
      <x v="18"/>
    </i>
    <i>
      <x v="19"/>
    </i>
    <i>
      <x v="20"/>
    </i>
    <i>
      <x v="21"/>
    </i>
    <i>
      <x v="22"/>
    </i>
    <i>
      <x v="23"/>
    </i>
    <i>
      <x v="25"/>
    </i>
    <i>
      <x v="26"/>
    </i>
    <i>
      <x v="28"/>
    </i>
    <i>
      <x v="29"/>
    </i>
    <i t="grand">
      <x/>
    </i>
  </rowItems>
  <colItems count="1">
    <i/>
  </colItems>
  <dataFields count="1">
    <dataField name="Count of EEID" fld="0" subtotal="count" baseField="0" baseItem="0"/>
  </dataFields>
  <chartFormats count="2">
    <chartFormat chart="1"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91EEF10-44E4-4CDC-A94B-9E539403C3DA}"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A3:B8" firstHeaderRow="1" firstDataRow="1" firstDataCol="1"/>
  <pivotFields count="22">
    <pivotField dataField="1" showAll="0">
      <items count="912">
        <item x="253"/>
        <item x="548"/>
        <item x="229"/>
        <item x="236"/>
        <item x="180"/>
        <item x="304"/>
        <item x="393"/>
        <item x="864"/>
        <item x="182"/>
        <item x="364"/>
        <item x="152"/>
        <item x="581"/>
        <item x="370"/>
        <item x="842"/>
        <item x="639"/>
        <item x="902"/>
        <item x="188"/>
        <item x="823"/>
        <item x="571"/>
        <item x="674"/>
        <item x="623"/>
        <item x="689"/>
        <item x="308"/>
        <item x="738"/>
        <item x="175"/>
        <item x="119"/>
        <item x="244"/>
        <item x="128"/>
        <item x="55"/>
        <item x="765"/>
        <item x="120"/>
        <item x="332"/>
        <item x="40"/>
        <item x="651"/>
        <item x="320"/>
        <item x="421"/>
        <item x="600"/>
        <item x="647"/>
        <item x="779"/>
        <item x="7"/>
        <item x="535"/>
        <item x="68"/>
        <item x="776"/>
        <item x="169"/>
        <item x="420"/>
        <item x="218"/>
        <item x="287"/>
        <item x="414"/>
        <item x="366"/>
        <item x="592"/>
        <item x="461"/>
        <item x="585"/>
        <item x="775"/>
        <item x="317"/>
        <item x="170"/>
        <item x="36"/>
        <item x="515"/>
        <item x="428"/>
        <item x="897"/>
        <item x="784"/>
        <item x="456"/>
        <item x="207"/>
        <item x="252"/>
        <item x="190"/>
        <item x="739"/>
        <item x="155"/>
        <item x="172"/>
        <item x="351"/>
        <item x="334"/>
        <item x="889"/>
        <item x="579"/>
        <item x="217"/>
        <item x="542"/>
        <item x="18"/>
        <item x="416"/>
        <item x="71"/>
        <item x="262"/>
        <item x="804"/>
        <item x="517"/>
        <item x="474"/>
        <item x="828"/>
        <item x="133"/>
        <item x="29"/>
        <item x="682"/>
        <item x="565"/>
        <item x="876"/>
        <item x="593"/>
        <item x="343"/>
        <item x="271"/>
        <item x="730"/>
        <item x="419"/>
        <item x="322"/>
        <item x="731"/>
        <item x="448"/>
        <item x="65"/>
        <item x="11"/>
        <item x="796"/>
        <item x="77"/>
        <item x="237"/>
        <item x="395"/>
        <item x="438"/>
        <item x="444"/>
        <item x="117"/>
        <item x="621"/>
        <item x="596"/>
        <item x="705"/>
        <item x="423"/>
        <item x="748"/>
        <item x="302"/>
        <item x="37"/>
        <item x="580"/>
        <item x="686"/>
        <item x="336"/>
        <item x="601"/>
        <item x="773"/>
        <item x="447"/>
        <item x="824"/>
        <item x="641"/>
        <item x="608"/>
        <item x="46"/>
        <item x="66"/>
        <item x="572"/>
        <item x="612"/>
        <item x="397"/>
        <item x="215"/>
        <item x="95"/>
        <item x="72"/>
        <item x="411"/>
        <item x="75"/>
        <item x="272"/>
        <item x="734"/>
        <item x="209"/>
        <item x="142"/>
        <item x="630"/>
        <item x="227"/>
        <item x="744"/>
        <item x="239"/>
        <item x="688"/>
        <item x="234"/>
        <item x="389"/>
        <item x="853"/>
        <item x="151"/>
        <item x="491"/>
        <item x="214"/>
        <item x="330"/>
        <item x="552"/>
        <item x="478"/>
        <item x="22"/>
        <item x="80"/>
        <item x="164"/>
        <item x="905"/>
        <item x="5"/>
        <item x="154"/>
        <item x="137"/>
        <item x="692"/>
        <item x="894"/>
        <item x="792"/>
        <item x="582"/>
        <item x="398"/>
        <item x="122"/>
        <item x="693"/>
        <item x="162"/>
        <item x="809"/>
        <item x="291"/>
        <item x="335"/>
        <item x="661"/>
        <item x="450"/>
        <item x="21"/>
        <item x="858"/>
        <item x="158"/>
        <item x="490"/>
        <item x="679"/>
        <item x="797"/>
        <item x="588"/>
        <item x="129"/>
        <item x="719"/>
        <item x="856"/>
        <item x="38"/>
        <item x="430"/>
        <item x="790"/>
        <item x="453"/>
        <item x="275"/>
        <item x="743"/>
        <item x="173"/>
        <item x="153"/>
        <item x="599"/>
        <item x="859"/>
        <item x="901"/>
        <item x="74"/>
        <item x="371"/>
        <item x="825"/>
        <item x="111"/>
        <item x="625"/>
        <item x="27"/>
        <item x="530"/>
        <item x="650"/>
        <item x="660"/>
        <item x="114"/>
        <item x="200"/>
        <item x="396"/>
        <item x="19"/>
        <item x="228"/>
        <item x="338"/>
        <item x="263"/>
        <item x="323"/>
        <item x="878"/>
        <item x="721"/>
        <item x="139"/>
        <item x="847"/>
        <item x="298"/>
        <item x="803"/>
        <item x="722"/>
        <item x="442"/>
        <item x="805"/>
        <item x="443"/>
        <item x="10"/>
        <item x="492"/>
        <item x="425"/>
        <item x="756"/>
        <item x="472"/>
        <item x="32"/>
        <item x="161"/>
        <item x="872"/>
        <item x="315"/>
        <item x="726"/>
        <item x="249"/>
        <item x="695"/>
        <item x="307"/>
        <item x="488"/>
        <item x="254"/>
        <item x="649"/>
        <item x="198"/>
        <item x="67"/>
        <item x="850"/>
        <item x="100"/>
        <item x="150"/>
        <item x="747"/>
        <item x="795"/>
        <item x="742"/>
        <item x="862"/>
        <item x="432"/>
        <item x="799"/>
        <item x="325"/>
        <item x="604"/>
        <item x="50"/>
        <item x="735"/>
        <item x="507"/>
        <item x="375"/>
        <item x="404"/>
        <item x="670"/>
        <item x="56"/>
        <item x="475"/>
        <item x="834"/>
        <item x="815"/>
        <item x="277"/>
        <item x="184"/>
        <item x="54"/>
        <item x="786"/>
        <item x="832"/>
        <item x="14"/>
        <item x="802"/>
        <item x="113"/>
        <item x="534"/>
        <item x="528"/>
        <item x="231"/>
        <item x="179"/>
        <item x="301"/>
        <item x="883"/>
        <item x="394"/>
        <item x="156"/>
        <item x="377"/>
        <item x="845"/>
        <item x="178"/>
        <item x="452"/>
        <item x="664"/>
        <item x="566"/>
        <item x="160"/>
        <item x="316"/>
        <item x="591"/>
        <item x="3"/>
        <item x="41"/>
        <item x="360"/>
        <item x="202"/>
        <item x="810"/>
        <item x="356"/>
        <item x="510"/>
        <item x="746"/>
        <item x="4"/>
        <item x="514"/>
        <item x="769"/>
        <item x="642"/>
        <item x="112"/>
        <item x="595"/>
        <item x="138"/>
        <item x="34"/>
        <item x="219"/>
        <item x="628"/>
        <item x="761"/>
        <item x="125"/>
        <item x="736"/>
        <item x="268"/>
        <item x="166"/>
        <item x="867"/>
        <item x="279"/>
        <item x="82"/>
        <item x="300"/>
        <item x="518"/>
        <item x="838"/>
        <item x="391"/>
        <item x="583"/>
        <item x="677"/>
        <item x="634"/>
        <item x="374"/>
        <item x="849"/>
        <item x="427"/>
        <item x="725"/>
        <item x="871"/>
        <item x="729"/>
        <item x="15"/>
        <item x="749"/>
        <item x="221"/>
        <item x="177"/>
        <item x="213"/>
        <item x="373"/>
        <item x="63"/>
        <item x="289"/>
        <item x="282"/>
        <item x="267"/>
        <item x="698"/>
        <item x="545"/>
        <item x="755"/>
        <item x="781"/>
        <item x="874"/>
        <item x="132"/>
        <item x="159"/>
        <item x="341"/>
        <item x="363"/>
        <item x="147"/>
        <item x="563"/>
        <item x="339"/>
        <item x="232"/>
        <item x="521"/>
        <item x="327"/>
        <item x="837"/>
        <item x="555"/>
        <item x="1"/>
        <item x="861"/>
        <item x="116"/>
        <item x="408"/>
        <item x="99"/>
        <item x="16"/>
        <item x="288"/>
        <item x="381"/>
        <item x="513"/>
        <item x="149"/>
        <item x="70"/>
        <item x="258"/>
        <item x="646"/>
        <item x="318"/>
        <item x="866"/>
        <item x="329"/>
        <item x="290"/>
        <item x="826"/>
        <item x="59"/>
        <item x="392"/>
        <item x="44"/>
        <item x="863"/>
        <item x="538"/>
        <item x="481"/>
        <item x="855"/>
        <item x="476"/>
        <item x="615"/>
        <item x="205"/>
        <item x="655"/>
        <item x="220"/>
        <item x="454"/>
        <item x="909"/>
        <item x="618"/>
        <item x="547"/>
        <item x="890"/>
        <item x="337"/>
        <item x="269"/>
        <item x="732"/>
        <item x="92"/>
        <item x="505"/>
        <item x="531"/>
        <item x="211"/>
        <item x="694"/>
        <item x="706"/>
        <item x="907"/>
        <item x="333"/>
        <item x="827"/>
        <item x="424"/>
        <item x="526"/>
        <item x="766"/>
        <item x="163"/>
        <item x="578"/>
        <item x="493"/>
        <item x="84"/>
        <item x="794"/>
        <item x="852"/>
        <item x="629"/>
        <item x="573"/>
        <item x="740"/>
        <item x="348"/>
        <item x="550"/>
        <item x="818"/>
        <item x="567"/>
        <item x="127"/>
        <item x="437"/>
        <item x="516"/>
        <item x="312"/>
        <item x="359"/>
        <item x="104"/>
        <item x="203"/>
        <item x="361"/>
        <item x="759"/>
        <item x="328"/>
        <item x="121"/>
        <item x="31"/>
        <item x="569"/>
        <item x="39"/>
        <item x="24"/>
        <item x="273"/>
        <item x="622"/>
        <item x="501"/>
        <item x="714"/>
        <item x="575"/>
        <item x="6"/>
        <item x="225"/>
        <item x="640"/>
        <item x="564"/>
        <item x="900"/>
        <item x="833"/>
        <item x="449"/>
        <item x="643"/>
        <item x="504"/>
        <item x="401"/>
        <item x="89"/>
        <item x="879"/>
        <item x="174"/>
        <item x="672"/>
        <item x="264"/>
        <item x="286"/>
        <item x="767"/>
        <item x="226"/>
        <item x="256"/>
        <item x="717"/>
        <item x="235"/>
        <item x="191"/>
        <item x="637"/>
        <item x="543"/>
        <item x="720"/>
        <item x="60"/>
        <item x="212"/>
        <item x="243"/>
        <item x="28"/>
        <item x="96"/>
        <item x="551"/>
        <item x="774"/>
        <item x="716"/>
        <item x="539"/>
        <item x="435"/>
        <item x="771"/>
        <item x="250"/>
        <item x="881"/>
        <item x="292"/>
        <item x="471"/>
        <item x="280"/>
        <item x="877"/>
        <item x="697"/>
        <item x="559"/>
        <item x="0"/>
        <item x="195"/>
        <item x="48"/>
        <item x="385"/>
        <item x="197"/>
        <item x="498"/>
        <item x="556"/>
        <item x="817"/>
        <item x="816"/>
        <item x="176"/>
        <item x="768"/>
        <item x="47"/>
        <item x="246"/>
        <item x="386"/>
        <item x="61"/>
        <item x="124"/>
        <item x="707"/>
        <item x="97"/>
        <item x="140"/>
        <item x="574"/>
        <item x="436"/>
        <item x="109"/>
        <item x="467"/>
        <item x="446"/>
        <item x="764"/>
        <item x="115"/>
        <item x="216"/>
        <item x="326"/>
        <item x="465"/>
        <item x="406"/>
        <item x="597"/>
        <item x="709"/>
        <item x="305"/>
        <item x="553"/>
        <item x="487"/>
        <item x="110"/>
        <item x="875"/>
        <item x="324"/>
        <item x="242"/>
        <item x="549"/>
        <item x="473"/>
        <item x="525"/>
        <item x="433"/>
        <item x="509"/>
        <item x="293"/>
        <item x="260"/>
        <item x="506"/>
        <item x="891"/>
        <item x="331"/>
        <item x="42"/>
        <item x="496"/>
        <item x="880"/>
        <item x="576"/>
        <item x="123"/>
        <item x="141"/>
        <item x="696"/>
        <item x="463"/>
        <item x="418"/>
        <item x="680"/>
        <item x="865"/>
        <item x="130"/>
        <item x="814"/>
        <item x="457"/>
        <item x="81"/>
        <item x="594"/>
        <item x="265"/>
        <item x="645"/>
        <item x="105"/>
        <item x="844"/>
        <item x="73"/>
        <item x="653"/>
        <item x="511"/>
        <item x="624"/>
        <item x="2"/>
        <item x="51"/>
        <item x="193"/>
        <item x="723"/>
        <item x="532"/>
        <item x="763"/>
        <item x="387"/>
        <item x="789"/>
        <item x="400"/>
        <item x="441"/>
        <item x="349"/>
        <item x="589"/>
        <item x="101"/>
        <item x="557"/>
        <item x="410"/>
        <item x="299"/>
        <item x="426"/>
        <item x="23"/>
        <item x="636"/>
        <item x="479"/>
        <item x="854"/>
        <item x="384"/>
        <item x="412"/>
        <item x="230"/>
        <item x="238"/>
        <item x="49"/>
        <item x="656"/>
        <item x="310"/>
        <item x="146"/>
        <item x="701"/>
        <item x="699"/>
        <item x="753"/>
        <item x="527"/>
        <item x="355"/>
        <item x="598"/>
        <item x="523"/>
        <item x="728"/>
        <item x="69"/>
        <item x="568"/>
        <item x="204"/>
        <item x="520"/>
        <item x="103"/>
        <item x="342"/>
        <item x="757"/>
        <item x="662"/>
        <item x="439"/>
        <item x="685"/>
        <item x="798"/>
        <item x="460"/>
        <item x="508"/>
        <item x="354"/>
        <item x="183"/>
        <item x="224"/>
        <item x="800"/>
        <item x="886"/>
        <item x="45"/>
        <item x="898"/>
        <item x="616"/>
        <item x="635"/>
        <item x="259"/>
        <item x="668"/>
        <item x="378"/>
        <item x="617"/>
        <item x="285"/>
        <item x="222"/>
        <item x="407"/>
        <item x="820"/>
        <item x="345"/>
        <item x="303"/>
        <item x="8"/>
        <item x="848"/>
        <item x="157"/>
        <item x="257"/>
        <item x="537"/>
        <item x="422"/>
        <item x="409"/>
        <item x="62"/>
        <item x="813"/>
        <item x="309"/>
        <item x="811"/>
        <item x="194"/>
        <item x="108"/>
        <item x="369"/>
        <item x="603"/>
        <item x="665"/>
        <item x="358"/>
        <item x="131"/>
        <item x="319"/>
        <item x="663"/>
        <item x="483"/>
        <item x="489"/>
        <item x="704"/>
        <item x="829"/>
        <item x="666"/>
        <item x="715"/>
        <item x="353"/>
        <item x="675"/>
        <item x="819"/>
        <item x="631"/>
        <item x="590"/>
        <item x="477"/>
        <item x="168"/>
        <item x="806"/>
        <item x="283"/>
        <item x="873"/>
        <item x="210"/>
        <item x="681"/>
        <item x="546"/>
        <item x="255"/>
        <item x="350"/>
        <item x="367"/>
        <item x="760"/>
        <item x="741"/>
        <item x="451"/>
        <item x="85"/>
        <item x="885"/>
        <item x="657"/>
        <item x="586"/>
        <item x="843"/>
        <item x="541"/>
        <item x="758"/>
        <item x="782"/>
        <item x="484"/>
        <item x="399"/>
        <item x="745"/>
        <item x="777"/>
        <item x="64"/>
        <item x="148"/>
        <item x="13"/>
        <item x="480"/>
        <item x="839"/>
        <item x="126"/>
        <item x="321"/>
        <item x="185"/>
        <item x="79"/>
        <item x="145"/>
        <item x="466"/>
        <item x="30"/>
        <item x="888"/>
        <item x="76"/>
        <item x="702"/>
        <item x="648"/>
        <item x="87"/>
        <item x="497"/>
        <item x="417"/>
        <item x="208"/>
        <item x="851"/>
        <item x="276"/>
        <item x="43"/>
        <item x="248"/>
        <item x="703"/>
        <item x="135"/>
        <item x="346"/>
        <item x="772"/>
        <item x="311"/>
        <item x="610"/>
        <item x="614"/>
        <item x="785"/>
        <item x="35"/>
        <item x="780"/>
        <item x="752"/>
        <item x="455"/>
        <item x="611"/>
        <item x="712"/>
        <item x="93"/>
        <item x="186"/>
        <item x="402"/>
        <item x="434"/>
        <item x="274"/>
        <item x="669"/>
        <item x="25"/>
        <item x="605"/>
        <item x="554"/>
        <item x="390"/>
        <item x="98"/>
        <item x="284"/>
        <item x="199"/>
        <item x="711"/>
        <item x="83"/>
        <item x="882"/>
        <item x="793"/>
        <item x="20"/>
        <item x="94"/>
        <item x="691"/>
        <item x="860"/>
        <item x="206"/>
        <item x="678"/>
        <item x="297"/>
        <item x="727"/>
        <item x="750"/>
        <item x="627"/>
        <item x="388"/>
        <item x="405"/>
        <item x="372"/>
        <item x="544"/>
        <item x="835"/>
        <item x="143"/>
        <item x="700"/>
        <item x="658"/>
        <item x="88"/>
        <item x="52"/>
        <item x="667"/>
        <item x="671"/>
        <item x="807"/>
        <item x="904"/>
        <item x="57"/>
        <item x="415"/>
        <item x="171"/>
        <item x="690"/>
        <item x="247"/>
        <item x="462"/>
        <item x="362"/>
        <item x="831"/>
        <item x="459"/>
        <item x="884"/>
        <item x="908"/>
        <item x="724"/>
        <item x="278"/>
        <item x="652"/>
        <item x="241"/>
        <item x="778"/>
        <item x="524"/>
        <item x="619"/>
        <item x="895"/>
        <item x="887"/>
        <item x="196"/>
        <item x="654"/>
        <item x="801"/>
        <item x="754"/>
        <item x="495"/>
        <item x="352"/>
        <item x="376"/>
        <item x="903"/>
        <item x="512"/>
        <item x="261"/>
        <item x="458"/>
        <item x="58"/>
        <item x="102"/>
        <item x="870"/>
        <item x="313"/>
        <item x="9"/>
        <item x="910"/>
        <item x="233"/>
        <item x="737"/>
        <item x="469"/>
        <item x="445"/>
        <item x="783"/>
        <item x="869"/>
        <item x="340"/>
        <item x="633"/>
        <item x="846"/>
        <item x="344"/>
        <item x="710"/>
        <item x="607"/>
        <item x="17"/>
        <item x="841"/>
        <item x="584"/>
        <item x="540"/>
        <item x="486"/>
        <item x="53"/>
        <item x="713"/>
        <item x="577"/>
        <item x="245"/>
        <item x="791"/>
        <item x="181"/>
        <item x="659"/>
        <item x="751"/>
        <item x="403"/>
        <item x="602"/>
        <item x="86"/>
        <item x="379"/>
        <item x="533"/>
        <item x="500"/>
        <item x="502"/>
        <item x="485"/>
        <item x="892"/>
        <item x="676"/>
        <item x="91"/>
        <item x="812"/>
        <item x="632"/>
        <item x="896"/>
        <item x="529"/>
        <item x="808"/>
        <item x="90"/>
        <item x="78"/>
        <item x="223"/>
        <item x="494"/>
        <item x="733"/>
        <item x="470"/>
        <item x="347"/>
        <item x="383"/>
        <item x="868"/>
        <item x="189"/>
        <item x="787"/>
        <item x="482"/>
        <item x="12"/>
        <item x="558"/>
        <item x="770"/>
        <item x="382"/>
        <item x="606"/>
        <item x="429"/>
        <item x="106"/>
        <item x="609"/>
        <item x="464"/>
        <item x="314"/>
        <item x="830"/>
        <item x="899"/>
        <item x="134"/>
        <item x="251"/>
        <item x="857"/>
        <item x="536"/>
        <item x="708"/>
        <item x="687"/>
        <item x="644"/>
        <item x="295"/>
        <item x="762"/>
        <item x="33"/>
        <item x="788"/>
        <item x="192"/>
        <item x="413"/>
        <item x="906"/>
        <item x="165"/>
        <item x="201"/>
        <item x="240"/>
        <item x="380"/>
        <item x="836"/>
        <item x="167"/>
        <item x="357"/>
        <item x="26"/>
        <item x="718"/>
        <item x="431"/>
        <item x="270"/>
        <item x="561"/>
        <item x="562"/>
        <item x="673"/>
        <item x="570"/>
        <item x="613"/>
        <item x="560"/>
        <item x="365"/>
        <item x="503"/>
        <item x="620"/>
        <item x="187"/>
        <item x="840"/>
        <item x="522"/>
        <item x="822"/>
        <item x="440"/>
        <item x="683"/>
        <item x="468"/>
        <item x="107"/>
        <item x="821"/>
        <item x="118"/>
        <item x="626"/>
        <item x="368"/>
        <item x="281"/>
        <item x="136"/>
        <item x="893"/>
        <item x="499"/>
        <item x="144"/>
        <item x="684"/>
        <item x="266"/>
        <item x="519"/>
        <item x="294"/>
        <item x="587"/>
        <item x="296"/>
        <item x="306"/>
        <item x="638"/>
        <item t="default"/>
      </items>
    </pivotField>
    <pivotField showAll="0"/>
    <pivotField showAll="0"/>
    <pivotField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showAll="0"/>
    <pivotField showAll="0"/>
    <pivotField numFmtId="14" showAll="0"/>
    <pivotField numFmtId="1" showAll="0"/>
    <pivotField numFmtId="165" showAll="0"/>
    <pivotField numFmtId="164" showAll="0"/>
    <pivotField showAll="0">
      <items count="4">
        <item x="2"/>
        <item x="1"/>
        <item x="0"/>
        <item t="default"/>
      </items>
    </pivotField>
    <pivotField showAll="0"/>
    <pivotField showAll="0"/>
    <pivotField axis="axisRow" showAll="0">
      <items count="24">
        <item x="1"/>
        <item x="7"/>
        <item x="8"/>
        <item x="12"/>
        <item x="5"/>
        <item x="6"/>
        <item x="15"/>
        <item x="17"/>
        <item x="14"/>
        <item x="16"/>
        <item x="10"/>
        <item x="11"/>
        <item x="3"/>
        <item x="2"/>
        <item x="9"/>
        <item x="4"/>
        <item x="21"/>
        <item x="19"/>
        <item x="18"/>
        <item x="20"/>
        <item x="13"/>
        <item x="22"/>
        <item x="0"/>
        <item t="default"/>
      </items>
    </pivotField>
    <pivotField numFmtId="1" showAll="0"/>
    <pivotField showAll="0"/>
    <pivotField showAll="0"/>
    <pivotField numFmtId="165" showAll="0"/>
    <pivotField numFmtId="165" showAll="0"/>
  </pivotFields>
  <rowFields count="1">
    <field x="16"/>
  </rowFields>
  <rowItems count="5">
    <i>
      <x v="4"/>
    </i>
    <i>
      <x v="8"/>
    </i>
    <i>
      <x v="9"/>
    </i>
    <i>
      <x v="22"/>
    </i>
    <i t="grand">
      <x/>
    </i>
  </rowItems>
  <colItems count="1">
    <i/>
  </colItems>
  <dataFields count="1">
    <dataField name="Count of EEID" fld="0" subtotal="count" baseField="0" baseItem="0"/>
  </dataFields>
  <chartFormats count="4">
    <chartFormat chart="19" format="0" series="1">
      <pivotArea type="data" outline="0" fieldPosition="0">
        <references count="1">
          <reference field="4294967294" count="1" selected="0">
            <x v="0"/>
          </reference>
        </references>
      </pivotArea>
    </chartFormat>
    <chartFormat chart="19" format="1">
      <pivotArea type="data" outline="0" fieldPosition="0">
        <references count="2">
          <reference field="4294967294" count="1" selected="0">
            <x v="0"/>
          </reference>
          <reference field="16" count="1" selected="0">
            <x v="19"/>
          </reference>
        </references>
      </pivotArea>
    </chartFormat>
    <chartFormat chart="21" format="4" series="1">
      <pivotArea type="data" outline="0" fieldPosition="0">
        <references count="1">
          <reference field="4294967294" count="1" selected="0">
            <x v="0"/>
          </reference>
        </references>
      </pivotArea>
    </chartFormat>
    <chartFormat chart="21" format="5">
      <pivotArea type="data" outline="0" fieldPosition="0">
        <references count="2">
          <reference field="4294967294" count="1" selected="0">
            <x v="0"/>
          </reference>
          <reference field="16" count="1" selected="0">
            <x v="1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57ED6CE-A3F5-4D4B-8BBC-0A01E0914B73}"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B4" firstHeaderRow="1" firstDataRow="1" firstDataCol="1"/>
  <pivotFields count="22">
    <pivotField showAll="0"/>
    <pivotField showAll="0"/>
    <pivotField showAll="0"/>
    <pivotField axis="axisRow"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showAll="0"/>
    <pivotField showAll="0"/>
    <pivotField numFmtId="14" showAll="0"/>
    <pivotField numFmtId="1" showAll="0"/>
    <pivotField dataField="1" numFmtId="165" showAll="0"/>
    <pivotField numFmtId="164" showAll="0"/>
    <pivotField showAll="0">
      <items count="4">
        <item x="2"/>
        <item x="1"/>
        <item x="0"/>
        <item t="default"/>
      </items>
    </pivotField>
    <pivotField showAll="0"/>
    <pivotField showAll="0"/>
    <pivotField showAll="0"/>
    <pivotField numFmtId="1" showAll="0"/>
    <pivotField showAll="0"/>
    <pivotField showAll="0"/>
    <pivotField numFmtId="165" showAll="0"/>
    <pivotField numFmtId="165" showAll="0"/>
  </pivotFields>
  <rowFields count="1">
    <field x="3"/>
  </rowFields>
  <rowItems count="2">
    <i>
      <x v="3"/>
    </i>
    <i t="grand">
      <x/>
    </i>
  </rowItems>
  <colItems count="1">
    <i/>
  </colItems>
  <dataFields count="1">
    <dataField name="Sum of Annual Salary" fld="11" baseField="0" baseItem="0" numFmtId="16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B40FE2F1-D96C-4C31-8D51-45AC7A8618BD}"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F2:G13" firstHeaderRow="1" firstDataRow="1" firstDataCol="1"/>
  <pivotFields count="22">
    <pivotField showAll="0"/>
    <pivotField axis="axisRow" showAll="0" measureFilter="1" sortType="descending">
      <items count="992">
        <item x="626"/>
        <item x="488"/>
        <item x="299"/>
        <item x="735"/>
        <item x="191"/>
        <item x="615"/>
        <item x="134"/>
        <item x="314"/>
        <item x="681"/>
        <item x="88"/>
        <item x="841"/>
        <item x="112"/>
        <item x="752"/>
        <item x="894"/>
        <item x="731"/>
        <item x="835"/>
        <item x="269"/>
        <item x="397"/>
        <item x="115"/>
        <item x="525"/>
        <item x="139"/>
        <item x="934"/>
        <item x="26"/>
        <item x="367"/>
        <item x="971"/>
        <item x="21"/>
        <item x="873"/>
        <item x="738"/>
        <item x="436"/>
        <item x="460"/>
        <item x="468"/>
        <item x="315"/>
        <item x="320"/>
        <item x="788"/>
        <item x="22"/>
        <item x="28"/>
        <item x="258"/>
        <item x="521"/>
        <item x="750"/>
        <item x="280"/>
        <item x="321"/>
        <item x="854"/>
        <item x="857"/>
        <item x="864"/>
        <item x="346"/>
        <item x="96"/>
        <item x="678"/>
        <item x="899"/>
        <item x="227"/>
        <item x="580"/>
        <item x="790"/>
        <item x="794"/>
        <item x="940"/>
        <item x="374"/>
        <item x="51"/>
        <item x="688"/>
        <item x="102"/>
        <item x="800"/>
        <item x="630"/>
        <item x="672"/>
        <item x="679"/>
        <item x="817"/>
        <item x="903"/>
        <item x="295"/>
        <item x="802"/>
        <item x="557"/>
        <item x="147"/>
        <item x="149"/>
        <item x="839"/>
        <item x="608"/>
        <item x="156"/>
        <item x="254"/>
        <item x="368"/>
        <item x="323"/>
        <item x="560"/>
        <item x="504"/>
        <item x="568"/>
        <item x="127"/>
        <item x="518"/>
        <item x="541"/>
        <item x="146"/>
        <item x="874"/>
        <item x="221"/>
        <item x="381"/>
        <item x="526"/>
        <item x="252"/>
        <item x="61"/>
        <item x="214"/>
        <item x="869"/>
        <item x="648"/>
        <item x="387"/>
        <item x="757"/>
        <item x="31"/>
        <item x="596"/>
        <item x="35"/>
        <item x="266"/>
        <item x="234"/>
        <item x="763"/>
        <item x="734"/>
        <item x="34"/>
        <item x="432"/>
        <item x="730"/>
        <item x="980"/>
        <item x="704"/>
        <item x="686"/>
        <item x="689"/>
        <item x="231"/>
        <item x="742"/>
        <item x="2"/>
        <item x="180"/>
        <item x="41"/>
        <item x="816"/>
        <item x="502"/>
        <item x="167"/>
        <item x="605"/>
        <item x="727"/>
        <item x="549"/>
        <item x="454"/>
        <item x="380"/>
        <item x="199"/>
        <item x="459"/>
        <item x="50"/>
        <item x="169"/>
        <item x="827"/>
        <item x="669"/>
        <item x="484"/>
        <item x="128"/>
        <item x="7"/>
        <item x="943"/>
        <item x="66"/>
        <item x="264"/>
        <item x="203"/>
        <item x="133"/>
        <item x="759"/>
        <item x="144"/>
        <item x="836"/>
        <item x="523"/>
        <item x="383"/>
        <item x="819"/>
        <item x="584"/>
        <item x="474"/>
        <item x="822"/>
        <item x="667"/>
        <item x="410"/>
        <item x="767"/>
        <item x="183"/>
        <item x="588"/>
        <item x="945"/>
        <item x="9"/>
        <item x="356"/>
        <item x="977"/>
        <item x="158"/>
        <item x="705"/>
        <item x="891"/>
        <item x="182"/>
        <item x="810"/>
        <item x="728"/>
        <item x="54"/>
        <item x="958"/>
        <item x="708"/>
        <item x="168"/>
        <item x="875"/>
        <item x="274"/>
        <item x="45"/>
        <item x="793"/>
        <item x="427"/>
        <item x="202"/>
        <item x="581"/>
        <item x="486"/>
        <item x="755"/>
        <item x="124"/>
        <item x="948"/>
        <item x="412"/>
        <item x="927"/>
        <item x="627"/>
        <item x="93"/>
        <item x="103"/>
        <item x="691"/>
        <item x="491"/>
        <item x="260"/>
        <item x="179"/>
        <item x="392"/>
        <item x="117"/>
        <item x="440"/>
        <item x="263"/>
        <item x="473"/>
        <item x="692"/>
        <item x="986"/>
        <item x="813"/>
        <item x="457"/>
        <item x="253"/>
        <item x="276"/>
        <item x="55"/>
        <item x="784"/>
        <item x="398"/>
        <item x="901"/>
        <item x="656"/>
        <item x="756"/>
        <item x="13"/>
        <item x="33"/>
        <item x="91"/>
        <item x="713"/>
        <item x="975"/>
        <item x="70"/>
        <item x="601"/>
        <item x="255"/>
        <item x="960"/>
        <item x="785"/>
        <item x="515"/>
        <item x="807"/>
        <item x="217"/>
        <item x="425"/>
        <item x="712"/>
        <item x="722"/>
        <item x="291"/>
        <item x="905"/>
        <item x="706"/>
        <item x="85"/>
        <item x="570"/>
        <item x="11"/>
        <item x="110"/>
        <item x="733"/>
        <item x="351"/>
        <item x="483"/>
        <item x="72"/>
        <item x="628"/>
        <item x="974"/>
        <item x="170"/>
        <item x="46"/>
        <item x="897"/>
        <item x="442"/>
        <item x="197"/>
        <item x="174"/>
        <item x="418"/>
        <item x="530"/>
        <item x="403"/>
        <item x="384"/>
        <item x="208"/>
        <item x="939"/>
        <item x="366"/>
        <item x="666"/>
        <item x="429"/>
        <item x="548"/>
        <item x="229"/>
        <item x="583"/>
        <item x="444"/>
        <item x="235"/>
        <item x="776"/>
        <item x="464"/>
        <item x="107"/>
        <item x="850"/>
        <item x="511"/>
        <item x="159"/>
        <item x="194"/>
        <item x="233"/>
        <item x="758"/>
        <item x="760"/>
        <item x="529"/>
        <item x="301"/>
        <item x="779"/>
        <item x="431"/>
        <item x="587"/>
        <item x="77"/>
        <item x="338"/>
        <item x="500"/>
        <item x="551"/>
        <item x="600"/>
        <item x="324"/>
        <item x="17"/>
        <item x="729"/>
        <item x="99"/>
        <item x="676"/>
        <item x="931"/>
        <item x="414"/>
        <item x="30"/>
        <item x="988"/>
        <item x="471"/>
        <item x="533"/>
        <item x="489"/>
        <item x="404"/>
        <item x="449"/>
        <item x="655"/>
        <item x="983"/>
        <item x="599"/>
        <item x="803"/>
        <item x="337"/>
        <item x="510"/>
        <item x="138"/>
        <item x="590"/>
        <item x="640"/>
        <item x="837"/>
        <item x="164"/>
        <item x="843"/>
        <item x="297"/>
        <item x="876"/>
        <item x="709"/>
        <item x="32"/>
        <item x="406"/>
        <item x="858"/>
        <item x="480"/>
        <item x="95"/>
        <item x="720"/>
        <item x="949"/>
        <item x="658"/>
        <item x="953"/>
        <item x="737"/>
        <item x="420"/>
        <item x="439"/>
        <item x="152"/>
        <item x="702"/>
        <item x="840"/>
        <item x="5"/>
        <item x="595"/>
        <item x="539"/>
        <item x="218"/>
        <item x="786"/>
        <item x="633"/>
        <item x="812"/>
        <item x="634"/>
        <item x="288"/>
        <item x="711"/>
        <item x="675"/>
        <item x="736"/>
        <item x="114"/>
        <item x="602"/>
        <item x="659"/>
        <item x="326"/>
        <item x="744"/>
        <item x="513"/>
        <item x="937"/>
        <item x="186"/>
        <item x="935"/>
        <item x="746"/>
        <item x="921"/>
        <item x="469"/>
        <item x="641"/>
        <item x="336"/>
        <item x="519"/>
        <item x="852"/>
        <item x="710"/>
        <item x="604"/>
        <item x="150"/>
        <item x="947"/>
        <item x="917"/>
        <item x="768"/>
        <item x="938"/>
        <item x="118"/>
        <item x="693"/>
        <item x="723"/>
        <item x="543"/>
        <item x="60"/>
        <item x="928"/>
        <item x="83"/>
        <item x="136"/>
        <item x="848"/>
        <item x="142"/>
        <item x="165"/>
        <item x="451"/>
        <item x="668"/>
        <item x="499"/>
        <item x="343"/>
        <item x="52"/>
        <item x="415"/>
        <item x="354"/>
        <item x="225"/>
        <item x="482"/>
        <item x="766"/>
        <item x="743"/>
        <item x="365"/>
        <item x="240"/>
        <item x="516"/>
        <item x="909"/>
        <item x="195"/>
        <item x="219"/>
        <item x="537"/>
        <item x="423"/>
        <item x="120"/>
        <item x="79"/>
        <item x="316"/>
        <item x="472"/>
        <item x="476"/>
        <item x="419"/>
        <item x="878"/>
        <item x="193"/>
        <item x="916"/>
        <item x="287"/>
        <item x="930"/>
        <item x="941"/>
        <item x="609"/>
        <item x="405"/>
        <item x="861"/>
        <item x="470"/>
        <item x="369"/>
        <item x="388"/>
        <item x="567"/>
        <item x="6"/>
        <item x="652"/>
        <item x="565"/>
        <item x="317"/>
        <item x="918"/>
        <item x="783"/>
        <item x="636"/>
        <item x="990"/>
        <item x="196"/>
        <item x="161"/>
        <item x="618"/>
        <item x="719"/>
        <item x="818"/>
        <item x="932"/>
        <item x="913"/>
        <item x="385"/>
        <item x="494"/>
        <item x="623"/>
        <item x="613"/>
        <item x="642"/>
        <item x="982"/>
        <item x="929"/>
        <item x="946"/>
        <item x="985"/>
        <item x="531"/>
        <item x="232"/>
        <item x="76"/>
        <item x="815"/>
        <item x="308"/>
        <item x="821"/>
        <item x="135"/>
        <item x="631"/>
        <item x="509"/>
        <item x="942"/>
        <item x="577"/>
        <item x="680"/>
        <item x="198"/>
        <item x="327"/>
        <item x="355"/>
        <item x="846"/>
        <item x="714"/>
        <item x="352"/>
        <item x="963"/>
        <item x="829"/>
        <item x="699"/>
        <item x="898"/>
        <item x="721"/>
        <item x="137"/>
        <item x="450"/>
        <item x="867"/>
        <item x="292"/>
        <item x="833"/>
        <item x="936"/>
        <item x="620"/>
        <item x="522"/>
        <item x="924"/>
        <item x="424"/>
        <item x="540"/>
        <item x="73"/>
        <item x="8"/>
        <item x="200"/>
        <item x="106"/>
        <item x="886"/>
        <item x="906"/>
        <item x="778"/>
        <item x="358"/>
        <item x="536"/>
        <item x="597"/>
        <item x="984"/>
        <item x="455"/>
        <item x="732"/>
        <item x="981"/>
        <item x="804"/>
        <item x="201"/>
        <item x="411"/>
        <item x="506"/>
        <item x="462"/>
        <item x="303"/>
        <item x="108"/>
        <item x="56"/>
        <item x="428"/>
        <item x="123"/>
        <item x="651"/>
        <item x="226"/>
        <item x="187"/>
        <item x="492"/>
        <item x="289"/>
        <item x="754"/>
        <item x="272"/>
        <item x="888"/>
        <item x="495"/>
        <item x="893"/>
        <item x="895"/>
        <item x="825"/>
        <item x="332"/>
        <item x="614"/>
        <item x="961"/>
        <item x="282"/>
        <item x="569"/>
        <item x="430"/>
        <item x="847"/>
        <item x="445"/>
        <item x="777"/>
        <item x="563"/>
        <item x="69"/>
        <item x="113"/>
        <item x="47"/>
        <item x="286"/>
        <item x="629"/>
        <item x="78"/>
        <item x="832"/>
        <item x="956"/>
        <item x="23"/>
        <item x="283"/>
        <item x="591"/>
        <item x="48"/>
        <item x="880"/>
        <item x="38"/>
        <item x="270"/>
        <item x="855"/>
        <item x="111"/>
        <item x="782"/>
        <item x="503"/>
        <item x="660"/>
        <item x="753"/>
        <item x="373"/>
        <item x="402"/>
        <item x="386"/>
        <item x="10"/>
        <item x="222"/>
        <item x="890"/>
        <item x="789"/>
        <item x="104"/>
        <item x="828"/>
        <item x="925"/>
        <item x="389"/>
        <item x="1"/>
        <item x="649"/>
        <item x="718"/>
        <item x="213"/>
        <item x="573"/>
        <item x="517"/>
        <item x="162"/>
        <item x="661"/>
        <item x="395"/>
        <item x="478"/>
        <item x="844"/>
        <item x="749"/>
        <item x="20"/>
        <item x="371"/>
        <item x="524"/>
        <item x="645"/>
        <item x="594"/>
        <item x="550"/>
        <item x="80"/>
        <item x="284"/>
        <item x="823"/>
        <item x="3"/>
        <item x="340"/>
        <item x="310"/>
        <item x="616"/>
        <item x="126"/>
        <item x="774"/>
        <item x="892"/>
        <item x="37"/>
        <item x="593"/>
        <item x="959"/>
        <item x="267"/>
        <item x="433"/>
        <item x="643"/>
        <item x="554"/>
        <item x="589"/>
        <item x="157"/>
        <item x="271"/>
        <item x="761"/>
        <item x="962"/>
        <item x="684"/>
        <item x="228"/>
        <item x="421"/>
        <item x="302"/>
        <item x="220"/>
        <item x="700"/>
        <item x="603"/>
        <item x="141"/>
        <item x="143"/>
        <item x="872"/>
        <item x="109"/>
        <item x="664"/>
        <item x="362"/>
        <item x="341"/>
        <item x="211"/>
        <item x="487"/>
        <item x="145"/>
        <item x="771"/>
        <item x="210"/>
        <item x="101"/>
        <item x="879"/>
        <item x="762"/>
        <item x="796"/>
        <item x="285"/>
        <item x="12"/>
        <item x="902"/>
        <item x="896"/>
        <item x="422"/>
        <item x="293"/>
        <item x="564"/>
        <item x="912"/>
        <item x="926"/>
        <item x="507"/>
        <item x="357"/>
        <item x="453"/>
        <item x="172"/>
        <item x="361"/>
        <item x="434"/>
        <item x="14"/>
        <item x="339"/>
        <item x="968"/>
        <item x="922"/>
        <item x="493"/>
        <item x="262"/>
        <item x="673"/>
        <item x="63"/>
        <item x="62"/>
        <item x="701"/>
        <item x="859"/>
        <item x="814"/>
        <item x="979"/>
        <item x="86"/>
        <item x="27"/>
        <item x="989"/>
        <item x="400"/>
        <item x="870"/>
        <item x="546"/>
        <item x="884"/>
        <item x="333"/>
        <item x="250"/>
        <item x="967"/>
        <item x="787"/>
        <item x="363"/>
        <item x="853"/>
        <item x="311"/>
        <item x="350"/>
        <item x="923"/>
        <item x="765"/>
        <item x="65"/>
        <item x="391"/>
        <item x="416"/>
        <item x="335"/>
        <item x="849"/>
        <item x="883"/>
        <item x="950"/>
        <item x="121"/>
        <item x="298"/>
        <item x="71"/>
        <item x="798"/>
        <item x="877"/>
        <item x="538"/>
        <item x="206"/>
        <item x="131"/>
        <item x="748"/>
        <item x="178"/>
        <item x="353"/>
        <item x="188"/>
        <item x="393"/>
        <item x="74"/>
        <item x="58"/>
        <item x="92"/>
        <item x="534"/>
        <item x="342"/>
        <item x="586"/>
        <item x="377"/>
        <item x="860"/>
        <item x="275"/>
        <item x="863"/>
        <item x="682"/>
        <item x="585"/>
        <item x="739"/>
        <item x="606"/>
        <item x="242"/>
        <item x="498"/>
        <item x="239"/>
        <item x="889"/>
        <item x="745"/>
        <item x="862"/>
        <item x="94"/>
        <item x="467"/>
        <item x="535"/>
        <item x="19"/>
        <item x="792"/>
        <item x="547"/>
        <item x="447"/>
        <item x="919"/>
        <item x="845"/>
        <item x="224"/>
        <item x="791"/>
        <item x="826"/>
        <item x="247"/>
        <item x="740"/>
        <item x="318"/>
        <item x="151"/>
        <item x="190"/>
        <item x="119"/>
        <item x="43"/>
        <item x="417"/>
        <item x="364"/>
        <item x="653"/>
        <item x="955"/>
        <item x="481"/>
        <item x="257"/>
        <item x="359"/>
        <item x="204"/>
        <item x="987"/>
        <item x="42"/>
        <item x="685"/>
        <item x="390"/>
        <item x="809"/>
        <item x="184"/>
        <item x="978"/>
        <item x="856"/>
        <item x="677"/>
        <item x="501"/>
        <item x="67"/>
        <item x="619"/>
        <item x="378"/>
        <item x="140"/>
        <item x="207"/>
        <item x="976"/>
        <item x="15"/>
        <item x="294"/>
        <item x="805"/>
        <item x="717"/>
        <item x="261"/>
        <item x="265"/>
        <item x="452"/>
        <item x="443"/>
        <item x="238"/>
        <item x="325"/>
        <item x="209"/>
        <item x="278"/>
        <item x="915"/>
        <item x="552"/>
        <item x="532"/>
        <item x="223"/>
        <item x="477"/>
        <item x="576"/>
        <item x="663"/>
        <item x="687"/>
        <item x="277"/>
        <item x="279"/>
        <item x="644"/>
        <item x="300"/>
        <item x="68"/>
        <item x="75"/>
        <item x="98"/>
        <item x="25"/>
        <item x="505"/>
        <item x="40"/>
        <item x="372"/>
        <item x="153"/>
        <item x="166"/>
        <item x="624"/>
        <item x="851"/>
        <item x="125"/>
        <item x="969"/>
        <item x="237"/>
        <item x="910"/>
        <item x="772"/>
        <item x="781"/>
        <item x="246"/>
        <item x="448"/>
        <item x="87"/>
        <item x="90"/>
        <item x="382"/>
        <item x="611"/>
        <item x="241"/>
        <item x="797"/>
        <item x="243"/>
        <item x="566"/>
        <item x="657"/>
        <item x="696"/>
        <item x="887"/>
        <item x="907"/>
        <item x="690"/>
        <item x="694"/>
        <item x="256"/>
        <item x="81"/>
        <item x="830"/>
        <item x="544"/>
        <item x="542"/>
        <item x="865"/>
        <item x="82"/>
        <item x="904"/>
        <item x="741"/>
        <item x="496"/>
        <item x="49"/>
        <item x="248"/>
        <item x="438"/>
        <item x="670"/>
        <item x="44"/>
        <item x="244"/>
        <item x="512"/>
        <item x="716"/>
        <item x="635"/>
        <item x="695"/>
        <item x="345"/>
        <item x="951"/>
        <item x="799"/>
        <item x="572"/>
        <item x="868"/>
        <item x="662"/>
        <item x="665"/>
        <item x="598"/>
        <item x="273"/>
        <item x="349"/>
        <item x="334"/>
        <item x="654"/>
        <item x="105"/>
        <item x="4"/>
        <item x="747"/>
        <item x="215"/>
        <item x="192"/>
        <item x="556"/>
        <item x="632"/>
        <item x="360"/>
        <item x="964"/>
        <item x="173"/>
        <item x="24"/>
        <item x="914"/>
        <item x="322"/>
        <item x="435"/>
        <item x="820"/>
        <item x="592"/>
        <item x="625"/>
        <item x="607"/>
        <item x="181"/>
        <item x="313"/>
        <item x="952"/>
        <item x="528"/>
        <item x="775"/>
        <item x="806"/>
        <item x="312"/>
        <item x="770"/>
        <item x="801"/>
        <item x="39"/>
        <item x="281"/>
        <item x="379"/>
        <item x="348"/>
        <item x="479"/>
        <item x="116"/>
        <item x="834"/>
        <item x="866"/>
        <item x="575"/>
        <item x="612"/>
        <item x="824"/>
        <item x="463"/>
        <item x="84"/>
        <item x="911"/>
        <item x="259"/>
        <item x="622"/>
        <item x="185"/>
        <item x="970"/>
        <item x="559"/>
        <item x="697"/>
        <item x="574"/>
        <item x="268"/>
        <item x="571"/>
        <item x="407"/>
        <item x="331"/>
        <item x="871"/>
        <item x="764"/>
        <item x="769"/>
        <item x="965"/>
        <item x="394"/>
        <item x="249"/>
        <item x="707"/>
        <item x="954"/>
        <item x="413"/>
        <item x="647"/>
        <item x="396"/>
        <item x="100"/>
        <item x="881"/>
        <item x="795"/>
        <item x="461"/>
        <item x="344"/>
        <item x="637"/>
        <item x="638"/>
        <item x="808"/>
        <item x="842"/>
        <item x="230"/>
        <item x="838"/>
        <item x="475"/>
        <item x="561"/>
        <item x="562"/>
        <item x="458"/>
        <item x="97"/>
        <item x="437"/>
        <item x="751"/>
        <item x="347"/>
        <item x="555"/>
        <item x="375"/>
        <item x="309"/>
        <item x="36"/>
        <item x="307"/>
        <item x="53"/>
        <item x="621"/>
        <item x="724"/>
        <item x="408"/>
        <item x="305"/>
        <item x="251"/>
        <item x="703"/>
        <item x="527"/>
        <item x="578"/>
        <item x="831"/>
        <item x="409"/>
        <item x="290"/>
        <item x="610"/>
        <item x="0"/>
        <item x="64"/>
        <item x="89"/>
        <item x="646"/>
        <item x="715"/>
        <item x="304"/>
        <item x="18"/>
        <item x="319"/>
        <item x="885"/>
        <item x="426"/>
        <item x="973"/>
        <item x="882"/>
        <item x="29"/>
        <item x="212"/>
        <item x="514"/>
        <item x="245"/>
        <item x="683"/>
        <item x="376"/>
        <item x="558"/>
        <item x="205"/>
        <item x="129"/>
        <item x="698"/>
        <item x="545"/>
        <item x="671"/>
        <item x="966"/>
        <item x="216"/>
        <item x="944"/>
        <item x="497"/>
        <item x="57"/>
        <item x="446"/>
        <item x="726"/>
        <item x="328"/>
        <item x="920"/>
        <item x="399"/>
        <item x="330"/>
        <item x="154"/>
        <item x="520"/>
        <item x="582"/>
        <item x="508"/>
        <item x="579"/>
        <item x="176"/>
        <item x="639"/>
        <item x="370"/>
        <item x="933"/>
        <item x="908"/>
        <item x="236"/>
        <item x="122"/>
        <item x="811"/>
        <item x="401"/>
        <item x="553"/>
        <item x="155"/>
        <item x="171"/>
        <item x="725"/>
        <item x="148"/>
        <item x="773"/>
        <item x="16"/>
        <item x="617"/>
        <item x="650"/>
        <item x="130"/>
        <item x="163"/>
        <item x="485"/>
        <item x="780"/>
        <item x="466"/>
        <item x="441"/>
        <item x="160"/>
        <item x="957"/>
        <item x="177"/>
        <item x="465"/>
        <item x="456"/>
        <item x="306"/>
        <item x="132"/>
        <item x="900"/>
        <item x="59"/>
        <item x="674"/>
        <item x="490"/>
        <item x="175"/>
        <item x="972"/>
        <item x="189"/>
        <item x="329"/>
        <item x="296"/>
        <item t="default"/>
      </items>
      <autoSortScope>
        <pivotArea dataOnly="0" outline="0" fieldPosition="0">
          <references count="1">
            <reference field="4294967294" count="1" selected="0">
              <x v="0"/>
            </reference>
          </references>
        </pivotArea>
      </autoSortScope>
    </pivotField>
    <pivotField showAll="0"/>
    <pivotField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showAll="0"/>
    <pivotField showAll="0"/>
    <pivotField numFmtId="14" showAll="0"/>
    <pivotField numFmtId="1" showAll="0"/>
    <pivotField dataField="1" numFmtId="165" showAll="0"/>
    <pivotField numFmtId="164" showAll="0"/>
    <pivotField showAll="0">
      <items count="4">
        <item x="2"/>
        <item x="1"/>
        <item x="0"/>
        <item t="default"/>
      </items>
    </pivotField>
    <pivotField showAll="0"/>
    <pivotField showAll="0"/>
    <pivotField showAll="0"/>
    <pivotField numFmtId="1" showAll="0"/>
    <pivotField showAll="0"/>
    <pivotField showAll="0"/>
    <pivotField numFmtId="165" showAll="0"/>
    <pivotField numFmtId="165" showAll="0"/>
  </pivotFields>
  <rowFields count="1">
    <field x="1"/>
  </rowFields>
  <rowItems count="11">
    <i>
      <x v="587"/>
    </i>
    <i>
      <x v="410"/>
    </i>
    <i>
      <x v="339"/>
    </i>
    <i>
      <x v="721"/>
    </i>
    <i>
      <x v="34"/>
    </i>
    <i>
      <x v="895"/>
    </i>
    <i>
      <x v="773"/>
    </i>
    <i>
      <x v="480"/>
    </i>
    <i>
      <x v="330"/>
    </i>
    <i>
      <x v="618"/>
    </i>
    <i t="grand">
      <x/>
    </i>
  </rowItems>
  <colItems count="1">
    <i/>
  </colItems>
  <dataFields count="1">
    <dataField name="Sum of Annual Salary" fld="11" baseField="0" baseItem="0" numFmtId="165"/>
  </dataField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5D6758B-BC1F-4764-A121-2BE949AEAC6D}"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F2:L4" firstHeaderRow="1" firstDataRow="2" firstDataCol="1"/>
  <pivotFields count="22">
    <pivotField dataField="1" showAll="0"/>
    <pivotField showAll="0"/>
    <pivotField showAll="0"/>
    <pivotField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showAll="0"/>
    <pivotField axis="axisCol" showAll="0">
      <items count="6">
        <item x="4"/>
        <item x="3"/>
        <item x="2"/>
        <item x="0"/>
        <item x="1"/>
        <item t="default"/>
      </items>
    </pivotField>
    <pivotField numFmtId="14" showAll="0"/>
    <pivotField numFmtId="1" showAll="0"/>
    <pivotField numFmtId="165" showAll="0"/>
    <pivotField numFmtId="164" showAll="0"/>
    <pivotField showAll="0">
      <items count="4">
        <item x="2"/>
        <item x="1"/>
        <item x="0"/>
        <item t="default"/>
      </items>
    </pivotField>
    <pivotField showAll="0"/>
    <pivotField showAll="0"/>
    <pivotField showAll="0"/>
    <pivotField numFmtId="1" showAll="0"/>
    <pivotField showAll="0"/>
    <pivotField showAll="0"/>
    <pivotField numFmtId="165" showAll="0"/>
    <pivotField numFmtId="165" showAll="0"/>
  </pivotFields>
  <rowItems count="1">
    <i/>
  </rowItems>
  <colFields count="1">
    <field x="8"/>
  </colFields>
  <colItems count="6">
    <i>
      <x/>
    </i>
    <i>
      <x v="1"/>
    </i>
    <i>
      <x v="2"/>
    </i>
    <i>
      <x v="3"/>
    </i>
    <i>
      <x v="4"/>
    </i>
    <i t="grand">
      <x/>
    </i>
  </colItems>
  <dataFields count="1">
    <dataField name="Total Employees" fld="0" subtotal="count" baseField="8" baseItem="4"/>
  </dataFields>
  <chartFormats count="11">
    <chartFormat chart="7" format="0" series="1">
      <pivotArea type="data" outline="0" fieldPosition="0">
        <references count="2">
          <reference field="4294967294" count="1" selected="0">
            <x v="0"/>
          </reference>
          <reference field="8" count="1" selected="0">
            <x v="0"/>
          </reference>
        </references>
      </pivotArea>
    </chartFormat>
    <chartFormat chart="7" format="1" series="1">
      <pivotArea type="data" outline="0" fieldPosition="0">
        <references count="2">
          <reference field="4294967294" count="1" selected="0">
            <x v="0"/>
          </reference>
          <reference field="8" count="1" selected="0">
            <x v="1"/>
          </reference>
        </references>
      </pivotArea>
    </chartFormat>
    <chartFormat chart="7" format="2" series="1">
      <pivotArea type="data" outline="0" fieldPosition="0">
        <references count="2">
          <reference field="4294967294" count="1" selected="0">
            <x v="0"/>
          </reference>
          <reference field="8" count="1" selected="0">
            <x v="2"/>
          </reference>
        </references>
      </pivotArea>
    </chartFormat>
    <chartFormat chart="7" format="3" series="1">
      <pivotArea type="data" outline="0" fieldPosition="0">
        <references count="2">
          <reference field="4294967294" count="1" selected="0">
            <x v="0"/>
          </reference>
          <reference field="8" count="1" selected="0">
            <x v="3"/>
          </reference>
        </references>
      </pivotArea>
    </chartFormat>
    <chartFormat chart="7" format="4" series="1">
      <pivotArea type="data" outline="0" fieldPosition="0">
        <references count="2">
          <reference field="4294967294" count="1" selected="0">
            <x v="0"/>
          </reference>
          <reference field="8" count="1" selected="0">
            <x v="4"/>
          </reference>
        </references>
      </pivotArea>
    </chartFormat>
    <chartFormat chart="7" format="5">
      <pivotArea type="data" outline="0" fieldPosition="0">
        <references count="2">
          <reference field="4294967294" count="1" selected="0">
            <x v="0"/>
          </reference>
          <reference field="8" count="1" selected="0">
            <x v="2"/>
          </reference>
        </references>
      </pivotArea>
    </chartFormat>
    <chartFormat chart="9" format="11" series="1">
      <pivotArea type="data" outline="0" fieldPosition="0">
        <references count="2">
          <reference field="4294967294" count="1" selected="0">
            <x v="0"/>
          </reference>
          <reference field="8" count="1" selected="0">
            <x v="0"/>
          </reference>
        </references>
      </pivotArea>
    </chartFormat>
    <chartFormat chart="9" format="12" series="1">
      <pivotArea type="data" outline="0" fieldPosition="0">
        <references count="2">
          <reference field="4294967294" count="1" selected="0">
            <x v="0"/>
          </reference>
          <reference field="8" count="1" selected="0">
            <x v="1"/>
          </reference>
        </references>
      </pivotArea>
    </chartFormat>
    <chartFormat chart="9" format="13" series="1">
      <pivotArea type="data" outline="0" fieldPosition="0">
        <references count="2">
          <reference field="4294967294" count="1" selected="0">
            <x v="0"/>
          </reference>
          <reference field="8" count="1" selected="0">
            <x v="2"/>
          </reference>
        </references>
      </pivotArea>
    </chartFormat>
    <chartFormat chart="9" format="14" series="1">
      <pivotArea type="data" outline="0" fieldPosition="0">
        <references count="2">
          <reference field="4294967294" count="1" selected="0">
            <x v="0"/>
          </reference>
          <reference field="8" count="1" selected="0">
            <x v="3"/>
          </reference>
        </references>
      </pivotArea>
    </chartFormat>
    <chartFormat chart="9" format="15" series="1">
      <pivotArea type="data" outline="0" fieldPosition="0">
        <references count="2">
          <reference field="4294967294" count="1" selected="0">
            <x v="0"/>
          </reference>
          <reference field="8"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A707102-BC57-43A0-831F-11AE8020AFF9}"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1">
  <location ref="A2:B4" firstHeaderRow="1" firstDataRow="1" firstDataCol="1"/>
  <pivotFields count="22">
    <pivotField dataField="1" showAll="0"/>
    <pivotField showAll="0"/>
    <pivotField showAll="0"/>
    <pivotField showAll="0">
      <items count="8">
        <item h="1" x="5"/>
        <item h="1" x="0"/>
        <item h="1" x="6"/>
        <item x="4"/>
        <item h="1" x="2"/>
        <item h="1" x="3"/>
        <item h="1" x="1"/>
        <item t="default"/>
      </items>
    </pivotField>
    <pivotField showAll="0">
      <items count="5">
        <item h="1" x="1"/>
        <item x="2"/>
        <item h="1" x="0"/>
        <item h="1" x="3"/>
        <item t="default"/>
      </items>
    </pivotField>
    <pivotField axis="axisRow" showAll="0">
      <items count="3">
        <item x="1"/>
        <item x="0"/>
        <item t="default"/>
      </items>
    </pivotField>
    <pivotField showAll="0"/>
    <pivotField showAll="0"/>
    <pivotField showAll="0"/>
    <pivotField numFmtId="14" showAll="0"/>
    <pivotField numFmtId="1" showAll="0"/>
    <pivotField numFmtId="165" showAll="0"/>
    <pivotField numFmtId="164" showAll="0"/>
    <pivotField showAll="0">
      <items count="4">
        <item x="2"/>
        <item x="1"/>
        <item x="0"/>
        <item t="default"/>
      </items>
    </pivotField>
    <pivotField showAll="0"/>
    <pivotField showAll="0"/>
    <pivotField showAll="0"/>
    <pivotField numFmtId="1" showAll="0"/>
    <pivotField showAll="0"/>
    <pivotField showAll="0"/>
    <pivotField numFmtId="165" showAll="0"/>
    <pivotField numFmtId="165" showAll="0"/>
  </pivotFields>
  <rowFields count="1">
    <field x="5"/>
  </rowFields>
  <rowItems count="2">
    <i>
      <x/>
    </i>
    <i>
      <x v="1"/>
    </i>
  </rowItems>
  <colItems count="1">
    <i/>
  </colItems>
  <dataFields count="1">
    <dataField name="Total Employees" fld="0" subtotal="count" showDataAs="percentOfTotal" baseField="5" baseItem="0" numFmtId="9"/>
  </dataFields>
  <formats count="1">
    <format dxfId="0">
      <pivotArea outline="0" collapsedLevelsAreSubtotals="1" fieldPosition="0"/>
    </format>
  </formats>
  <chartFormats count="6">
    <chartFormat chart="26" format="0" series="1">
      <pivotArea type="data" outline="0" fieldPosition="0">
        <references count="1">
          <reference field="4294967294" count="1" selected="0">
            <x v="0"/>
          </reference>
        </references>
      </pivotArea>
    </chartFormat>
    <chartFormat chart="26" format="1">
      <pivotArea type="data" outline="0" fieldPosition="0">
        <references count="2">
          <reference field="4294967294" count="1" selected="0">
            <x v="0"/>
          </reference>
          <reference field="5" count="1" selected="0">
            <x v="0"/>
          </reference>
        </references>
      </pivotArea>
    </chartFormat>
    <chartFormat chart="26" format="2">
      <pivotArea type="data" outline="0" fieldPosition="0">
        <references count="2">
          <reference field="4294967294" count="1" selected="0">
            <x v="0"/>
          </reference>
          <reference field="5" count="1" selected="0">
            <x v="1"/>
          </reference>
        </references>
      </pivotArea>
    </chartFormat>
    <chartFormat chart="30" format="6" series="1">
      <pivotArea type="data" outline="0" fieldPosition="0">
        <references count="1">
          <reference field="4294967294" count="1" selected="0">
            <x v="0"/>
          </reference>
        </references>
      </pivotArea>
    </chartFormat>
    <chartFormat chart="30" format="7">
      <pivotArea type="data" outline="0" fieldPosition="0">
        <references count="2">
          <reference field="4294967294" count="1" selected="0">
            <x v="0"/>
          </reference>
          <reference field="5" count="1" selected="0">
            <x v="0"/>
          </reference>
        </references>
      </pivotArea>
    </chartFormat>
    <chartFormat chart="30" format="8">
      <pivotArea type="data" outline="0" fieldPosition="0">
        <references count="2">
          <reference field="4294967294" count="1" selected="0">
            <x v="0"/>
          </reference>
          <reference field="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6EEFD23-8B7D-4603-BA5B-31A75DDFB936}"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4:B28" firstHeaderRow="1" firstDataRow="1" firstDataCol="1"/>
  <pivotFields count="22">
    <pivotField dataField="1" showAll="0"/>
    <pivotField showAll="0"/>
    <pivotField showAll="0"/>
    <pivotField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showAll="0"/>
    <pivotField showAll="0"/>
    <pivotField numFmtId="14" showAll="0"/>
    <pivotField numFmtId="1" showAll="0"/>
    <pivotField numFmtId="165" showAll="0"/>
    <pivotField numFmtId="164" showAll="0"/>
    <pivotField axis="axisRow" showAll="0">
      <items count="4">
        <item x="2"/>
        <item x="1"/>
        <item x="0"/>
        <item t="default"/>
      </items>
    </pivotField>
    <pivotField showAll="0"/>
    <pivotField showAll="0"/>
    <pivotField showAll="0"/>
    <pivotField numFmtId="1" showAll="0"/>
    <pivotField showAll="0"/>
    <pivotField showAll="0"/>
    <pivotField numFmtId="165" showAll="0"/>
    <pivotField numFmtId="165" showAll="0"/>
  </pivotFields>
  <rowFields count="1">
    <field x="13"/>
  </rowFields>
  <rowItems count="4">
    <i>
      <x/>
    </i>
    <i>
      <x v="1"/>
    </i>
    <i>
      <x v="2"/>
    </i>
    <i t="grand">
      <x/>
    </i>
  </rowItems>
  <colItems count="1">
    <i/>
  </colItems>
  <dataFields count="1">
    <dataField name="Count of EE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29EA2E5-B16B-4CE4-A700-028C134C9811}" name="PivotTable4"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11">
  <location ref="N2:O7" firstHeaderRow="1" firstDataRow="1" firstDataCol="1"/>
  <pivotFields count="22">
    <pivotField dataField="1" showAll="0"/>
    <pivotField showAll="0"/>
    <pivotField showAll="0"/>
    <pivotField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axis="axisRow" showAll="0">
      <items count="5">
        <item x="0"/>
        <item x="3"/>
        <item x="1"/>
        <item x="2"/>
        <item t="default"/>
      </items>
    </pivotField>
    <pivotField showAll="0">
      <items count="42">
        <item x="40"/>
        <item x="39"/>
        <item x="38"/>
        <item x="37"/>
        <item x="36"/>
        <item x="35"/>
        <item x="34"/>
        <item x="33"/>
        <item x="32"/>
        <item x="31"/>
        <item x="30"/>
        <item x="29"/>
        <item x="28"/>
        <item x="27"/>
        <item x="26"/>
        <item x="25"/>
        <item x="23"/>
        <item x="22"/>
        <item x="24"/>
        <item x="21"/>
        <item x="19"/>
        <item x="18"/>
        <item x="17"/>
        <item x="16"/>
        <item x="13"/>
        <item x="15"/>
        <item x="10"/>
        <item x="9"/>
        <item x="3"/>
        <item x="5"/>
        <item x="8"/>
        <item x="4"/>
        <item x="0"/>
        <item x="1"/>
        <item x="12"/>
        <item x="7"/>
        <item x="14"/>
        <item x="11"/>
        <item x="2"/>
        <item x="6"/>
        <item x="20"/>
        <item t="default"/>
      </items>
    </pivotField>
    <pivotField showAll="0"/>
    <pivotField numFmtId="14" showAll="0">
      <items count="9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t="default"/>
      </items>
    </pivotField>
    <pivotField numFmtId="1" showAll="0"/>
    <pivotField numFmtId="165" showAll="0">
      <items count="997">
        <item x="98"/>
        <item x="172"/>
        <item x="877"/>
        <item x="187"/>
        <item x="524"/>
        <item x="870"/>
        <item x="558"/>
        <item x="813"/>
        <item x="225"/>
        <item x="640"/>
        <item x="518"/>
        <item x="915"/>
        <item x="265"/>
        <item x="364"/>
        <item x="124"/>
        <item x="383"/>
        <item x="321"/>
        <item x="961"/>
        <item x="611"/>
        <item x="930"/>
        <item x="181"/>
        <item x="742"/>
        <item x="850"/>
        <item x="263"/>
        <item x="196"/>
        <item x="512"/>
        <item x="582"/>
        <item x="803"/>
        <item x="424"/>
        <item x="690"/>
        <item x="929"/>
        <item x="965"/>
        <item x="511"/>
        <item x="305"/>
        <item x="898"/>
        <item x="351"/>
        <item x="725"/>
        <item x="934"/>
        <item x="944"/>
        <item x="927"/>
        <item x="160"/>
        <item x="908"/>
        <item x="955"/>
        <item x="44"/>
        <item x="554"/>
        <item x="969"/>
        <item x="734"/>
        <item x="183"/>
        <item x="743"/>
        <item x="75"/>
        <item x="138"/>
        <item x="821"/>
        <item x="866"/>
        <item x="833"/>
        <item x="483"/>
        <item x="129"/>
        <item x="947"/>
        <item x="248"/>
        <item x="638"/>
        <item x="605"/>
        <item x="819"/>
        <item x="185"/>
        <item x="28"/>
        <item x="814"/>
        <item x="649"/>
        <item x="261"/>
        <item x="210"/>
        <item x="880"/>
        <item x="275"/>
        <item x="492"/>
        <item x="588"/>
        <item x="668"/>
        <item x="570"/>
        <item x="255"/>
        <item x="795"/>
        <item x="609"/>
        <item x="548"/>
        <item x="234"/>
        <item x="324"/>
        <item x="627"/>
        <item x="373"/>
        <item x="307"/>
        <item x="646"/>
        <item x="2"/>
        <item x="503"/>
        <item x="51"/>
        <item x="330"/>
        <item x="456"/>
        <item x="900"/>
        <item x="792"/>
        <item x="414"/>
        <item x="674"/>
        <item x="846"/>
        <item x="115"/>
        <item x="190"/>
        <item x="726"/>
        <item x="174"/>
        <item x="246"/>
        <item x="95"/>
        <item x="152"/>
        <item x="782"/>
        <item x="680"/>
        <item x="786"/>
        <item x="387"/>
        <item x="487"/>
        <item x="748"/>
        <item x="935"/>
        <item x="342"/>
        <item x="919"/>
        <item x="700"/>
        <item x="882"/>
        <item x="395"/>
        <item x="413"/>
        <item x="564"/>
        <item x="144"/>
        <item x="771"/>
        <item x="526"/>
        <item x="344"/>
        <item x="106"/>
        <item x="73"/>
        <item x="440"/>
        <item x="122"/>
        <item x="268"/>
        <item x="617"/>
        <item x="664"/>
        <item x="498"/>
        <item x="723"/>
        <item x="296"/>
        <item x="625"/>
        <item x="5"/>
        <item x="480"/>
        <item x="797"/>
        <item x="206"/>
        <item x="733"/>
        <item x="556"/>
        <item x="314"/>
        <item x="94"/>
        <item x="653"/>
        <item x="634"/>
        <item x="737"/>
        <item x="845"/>
        <item x="516"/>
        <item x="359"/>
        <item x="756"/>
        <item x="418"/>
        <item x="463"/>
        <item x="697"/>
        <item x="768"/>
        <item x="64"/>
        <item x="317"/>
        <item x="311"/>
        <item x="318"/>
        <item x="545"/>
        <item x="38"/>
        <item x="791"/>
        <item x="215"/>
        <item x="299"/>
        <item x="774"/>
        <item x="988"/>
        <item x="6"/>
        <item x="153"/>
        <item x="594"/>
        <item x="218"/>
        <item x="626"/>
        <item x="566"/>
        <item x="404"/>
        <item x="704"/>
        <item x="118"/>
        <item x="420"/>
        <item x="222"/>
        <item x="583"/>
        <item x="762"/>
        <item x="557"/>
        <item x="374"/>
        <item x="194"/>
        <item x="978"/>
        <item x="278"/>
        <item x="313"/>
        <item x="233"/>
        <item x="519"/>
        <item x="622"/>
        <item x="392"/>
        <item x="515"/>
        <item x="581"/>
        <item x="738"/>
        <item x="429"/>
        <item x="807"/>
        <item x="923"/>
        <item x="670"/>
        <item x="180"/>
        <item x="818"/>
        <item x="295"/>
        <item x="522"/>
        <item x="702"/>
        <item x="829"/>
        <item x="390"/>
        <item x="864"/>
        <item x="789"/>
        <item x="966"/>
        <item x="857"/>
        <item x="959"/>
        <item x="918"/>
        <item x="200"/>
        <item x="211"/>
        <item x="698"/>
        <item x="562"/>
        <item x="207"/>
        <item x="349"/>
        <item x="905"/>
        <item x="99"/>
        <item x="872"/>
        <item x="599"/>
        <item x="735"/>
        <item x="717"/>
        <item x="65"/>
        <item x="245"/>
        <item x="616"/>
        <item x="572"/>
        <item x="973"/>
        <item x="81"/>
        <item x="860"/>
        <item x="203"/>
        <item x="471"/>
        <item x="812"/>
        <item x="11"/>
        <item x="701"/>
        <item x="292"/>
        <item x="887"/>
        <item x="460"/>
        <item x="529"/>
        <item x="839"/>
        <item x="316"/>
        <item x="804"/>
        <item x="139"/>
        <item x="614"/>
        <item x="31"/>
        <item x="484"/>
        <item x="933"/>
        <item x="192"/>
        <item x="692"/>
        <item x="7"/>
        <item x="942"/>
        <item x="822"/>
        <item x="679"/>
        <item x="59"/>
        <item x="750"/>
        <item x="608"/>
        <item x="956"/>
        <item x="851"/>
        <item x="637"/>
        <item x="444"/>
        <item x="221"/>
        <item x="54"/>
        <item x="283"/>
        <item x="251"/>
        <item x="694"/>
        <item x="863"/>
        <item x="602"/>
        <item x="433"/>
        <item x="914"/>
        <item x="943"/>
        <item x="58"/>
        <item x="695"/>
        <item x="352"/>
        <item x="382"/>
        <item x="260"/>
        <item x="361"/>
        <item x="427"/>
        <item x="169"/>
        <item x="724"/>
        <item x="481"/>
        <item x="891"/>
        <item x="736"/>
        <item x="530"/>
        <item x="587"/>
        <item x="606"/>
        <item x="104"/>
        <item x="19"/>
        <item x="411"/>
        <item x="980"/>
        <item x="932"/>
        <item x="948"/>
        <item x="202"/>
        <item x="691"/>
        <item x="796"/>
        <item x="247"/>
        <item x="508"/>
        <item x="117"/>
        <item x="208"/>
        <item x="779"/>
        <item x="244"/>
        <item x="793"/>
        <item x="493"/>
        <item x="798"/>
        <item x="838"/>
        <item x="994"/>
        <item x="37"/>
        <item x="250"/>
        <item x="644"/>
        <item x="820"/>
        <item x="126"/>
        <item x="604"/>
        <item x="514"/>
        <item x="340"/>
        <item x="4"/>
        <item x="580"/>
        <item x="91"/>
        <item x="130"/>
        <item x="235"/>
        <item x="810"/>
        <item x="315"/>
        <item x="148"/>
        <item x="343"/>
        <item x="747"/>
        <item x="136"/>
        <item x="584"/>
        <item x="665"/>
        <item x="656"/>
        <item x="179"/>
        <item x="333"/>
        <item x="293"/>
        <item x="50"/>
        <item x="355"/>
        <item x="214"/>
        <item x="847"/>
        <item x="760"/>
        <item x="465"/>
        <item x="209"/>
        <item x="828"/>
        <item x="464"/>
        <item x="331"/>
        <item x="237"/>
        <item x="926"/>
        <item x="458"/>
        <item x="281"/>
        <item x="593"/>
        <item x="13"/>
        <item x="714"/>
        <item x="645"/>
        <item x="858"/>
        <item x="805"/>
        <item x="29"/>
        <item x="758"/>
        <item x="110"/>
        <item x="141"/>
        <item x="410"/>
        <item x="385"/>
        <item x="754"/>
        <item x="156"/>
        <item x="360"/>
        <item x="425"/>
        <item x="384"/>
        <item x="958"/>
        <item x="43"/>
        <item x="312"/>
        <item x="14"/>
        <item x="320"/>
        <item x="436"/>
        <item x="732"/>
        <item x="970"/>
        <item x="473"/>
        <item x="48"/>
        <item x="220"/>
        <item x="951"/>
        <item x="777"/>
        <item x="282"/>
        <item x="628"/>
        <item x="773"/>
        <item x="827"/>
        <item x="71"/>
        <item x="62"/>
        <item x="598"/>
        <item x="452"/>
        <item x="201"/>
        <item x="398"/>
        <item x="72"/>
        <item x="671"/>
        <item x="647"/>
        <item x="290"/>
        <item x="954"/>
        <item x="728"/>
        <item x="120"/>
        <item x="913"/>
        <item x="41"/>
        <item x="794"/>
        <item x="699"/>
        <item x="669"/>
        <item x="654"/>
        <item x="198"/>
        <item x="25"/>
        <item x="586"/>
        <item x="778"/>
        <item x="925"/>
        <item x="667"/>
        <item x="710"/>
        <item x="975"/>
        <item x="752"/>
        <item x="632"/>
        <item x="808"/>
        <item x="977"/>
        <item x="339"/>
        <item x="8"/>
        <item x="881"/>
        <item x="431"/>
        <item x="163"/>
        <item x="650"/>
        <item x="540"/>
        <item x="976"/>
        <item x="505"/>
        <item x="486"/>
        <item x="888"/>
        <item x="389"/>
        <item x="639"/>
        <item x="87"/>
        <item x="421"/>
        <item x="325"/>
        <item x="684"/>
        <item x="876"/>
        <item x="591"/>
        <item x="722"/>
        <item x="189"/>
        <item x="164"/>
        <item x="790"/>
        <item x="917"/>
        <item x="865"/>
        <item x="112"/>
        <item x="337"/>
        <item x="666"/>
        <item x="799"/>
        <item x="510"/>
        <item x="613"/>
        <item x="90"/>
        <item x="541"/>
        <item x="143"/>
        <item x="603"/>
        <item x="538"/>
        <item x="280"/>
        <item x="585"/>
        <item x="513"/>
        <item x="56"/>
        <item x="984"/>
        <item x="904"/>
        <item x="844"/>
        <item x="655"/>
        <item x="135"/>
        <item x="272"/>
        <item x="910"/>
        <item x="681"/>
        <item x="133"/>
        <item x="304"/>
        <item x="205"/>
        <item x="78"/>
        <item x="68"/>
        <item x="496"/>
        <item x="366"/>
        <item x="84"/>
        <item x="155"/>
        <item x="18"/>
        <item x="24"/>
        <item x="229"/>
        <item x="607"/>
        <item x="549"/>
        <item x="279"/>
        <item x="264"/>
        <item x="170"/>
        <item x="612"/>
        <item x="448"/>
        <item x="381"/>
        <item x="911"/>
        <item x="631"/>
        <item x="853"/>
        <item x="416"/>
        <item x="824"/>
        <item x="983"/>
        <item x="294"/>
        <item x="579"/>
        <item x="896"/>
        <item x="80"/>
        <item x="66"/>
        <item x="195"/>
        <item x="34"/>
        <item x="528"/>
        <item x="938"/>
        <item x="85"/>
        <item x="991"/>
        <item x="109"/>
        <item x="922"/>
        <item x="787"/>
        <item x="417"/>
        <item x="657"/>
        <item x="140"/>
        <item x="708"/>
        <item x="836"/>
        <item x="298"/>
        <item x="678"/>
        <item x="521"/>
        <item x="428"/>
        <item x="35"/>
        <item x="149"/>
        <item x="596"/>
        <item x="897"/>
        <item x="854"/>
        <item x="855"/>
        <item x="199"/>
        <item x="531"/>
        <item x="378"/>
        <item x="775"/>
        <item x="82"/>
        <item x="703"/>
        <item x="400"/>
        <item x="696"/>
        <item x="379"/>
        <item x="288"/>
        <item x="219"/>
        <item x="539"/>
        <item x="103"/>
        <item x="371"/>
        <item x="871"/>
        <item x="335"/>
        <item x="273"/>
        <item x="23"/>
        <item x="623"/>
        <item x="949"/>
        <item x="191"/>
        <item x="20"/>
        <item x="277"/>
        <item x="517"/>
        <item x="67"/>
        <item x="479"/>
        <item x="542"/>
        <item x="363"/>
        <item x="45"/>
        <item x="466"/>
        <item x="499"/>
        <item x="15"/>
        <item x="551"/>
        <item x="26"/>
        <item x="57"/>
        <item x="843"/>
        <item x="879"/>
        <item x="597"/>
        <item x="706"/>
        <item x="544"/>
        <item x="780"/>
        <item x="641"/>
        <item x="559"/>
        <item x="443"/>
        <item x="216"/>
        <item x="403"/>
        <item x="21"/>
        <item x="979"/>
        <item x="394"/>
        <item x="345"/>
        <item x="336"/>
        <item x="79"/>
        <item x="867"/>
        <item x="329"/>
        <item x="720"/>
        <item x="575"/>
        <item x="334"/>
        <item x="861"/>
        <item x="532"/>
        <item x="569"/>
        <item x="916"/>
        <item x="46"/>
        <item x="10"/>
        <item x="402"/>
        <item x="77"/>
        <item x="212"/>
        <item x="478"/>
        <item x="439"/>
        <item x="718"/>
        <item x="276"/>
        <item x="93"/>
        <item x="739"/>
        <item x="151"/>
        <item x="354"/>
        <item x="571"/>
        <item x="859"/>
        <item x="422"/>
        <item x="469"/>
        <item x="63"/>
        <item x="445"/>
        <item x="825"/>
        <item x="912"/>
        <item x="88"/>
        <item x="167"/>
        <item x="17"/>
        <item x="621"/>
        <item x="986"/>
        <item x="442"/>
        <item x="982"/>
        <item x="437"/>
        <item x="705"/>
        <item x="346"/>
        <item x="568"/>
        <item x="987"/>
        <item x="347"/>
        <item x="0"/>
        <item x="763"/>
        <item x="489"/>
        <item x="426"/>
        <item x="783"/>
        <item x="636"/>
        <item x="507"/>
        <item x="476"/>
        <item x="9"/>
        <item x="370"/>
        <item x="284"/>
        <item x="332"/>
        <item x="406"/>
        <item x="761"/>
        <item x="990"/>
        <item x="534"/>
        <item x="193"/>
        <item x="852"/>
        <item x="731"/>
        <item x="874"/>
        <item x="92"/>
        <item x="769"/>
        <item x="86"/>
        <item x="3"/>
        <item x="525"/>
        <item x="423"/>
        <item x="227"/>
        <item x="217"/>
        <item x="123"/>
        <item x="435"/>
        <item x="419"/>
        <item x="741"/>
        <item x="470"/>
        <item x="693"/>
        <item x="108"/>
        <item x="878"/>
        <item x="683"/>
        <item x="241"/>
        <item x="550"/>
        <item x="601"/>
        <item x="102"/>
        <item x="178"/>
        <item x="719"/>
        <item x="182"/>
        <item x="964"/>
        <item x="630"/>
        <item x="802"/>
        <item x="171"/>
        <item x="408"/>
        <item x="69"/>
        <item x="16"/>
        <item x="831"/>
        <item x="328"/>
        <item x="146"/>
        <item x="901"/>
        <item x="407"/>
        <item x="488"/>
        <item x="648"/>
        <item x="358"/>
        <item x="454"/>
        <item x="619"/>
        <item x="161"/>
        <item x="27"/>
        <item x="957"/>
        <item x="116"/>
        <item x="159"/>
        <item x="800"/>
        <item x="33"/>
        <item x="267"/>
        <item x="817"/>
        <item x="862"/>
        <item x="289"/>
        <item x="357"/>
        <item x="785"/>
        <item x="491"/>
        <item x="713"/>
        <item x="937"/>
        <item x="967"/>
        <item x="759"/>
        <item x="232"/>
        <item x="327"/>
        <item x="561"/>
        <item x="47"/>
        <item x="461"/>
        <item x="745"/>
        <item x="197"/>
        <item x="121"/>
        <item x="502"/>
        <item x="107"/>
        <item x="950"/>
        <item x="257"/>
        <item x="589"/>
        <item x="816"/>
        <item x="184"/>
        <item x="462"/>
        <item x="388"/>
        <item x="377"/>
        <item x="834"/>
        <item x="303"/>
        <item x="451"/>
        <item x="823"/>
        <item x="945"/>
        <item x="338"/>
        <item x="223"/>
        <item x="356"/>
        <item x="931"/>
        <item x="662"/>
        <item x="157"/>
        <item x="709"/>
        <item x="971"/>
        <item x="869"/>
        <item x="83"/>
        <item x="376"/>
        <item x="707"/>
        <item x="766"/>
        <item x="689"/>
        <item x="729"/>
        <item x="883"/>
        <item x="600"/>
        <item x="576"/>
        <item x="186"/>
        <item x="228"/>
        <item x="953"/>
        <item x="341"/>
        <item x="651"/>
        <item x="453"/>
        <item x="993"/>
        <item x="652"/>
        <item x="348"/>
        <item x="574"/>
        <item x="415"/>
        <item x="952"/>
        <item x="369"/>
        <item x="111"/>
        <item x="236"/>
        <item x="119"/>
        <item x="547"/>
        <item x="884"/>
        <item x="751"/>
        <item x="100"/>
        <item x="243"/>
        <item x="474"/>
        <item x="590"/>
        <item x="386"/>
        <item x="620"/>
        <item x="308"/>
        <item x="285"/>
        <item x="992"/>
        <item x="147"/>
        <item x="224"/>
        <item x="302"/>
        <item x="270"/>
        <item x="963"/>
        <item x="230"/>
        <item x="661"/>
        <item x="830"/>
        <item x="941"/>
        <item x="920"/>
        <item x="906"/>
        <item x="811"/>
        <item x="495"/>
        <item x="553"/>
        <item x="393"/>
        <item x="450"/>
        <item x="32"/>
        <item x="350"/>
        <item x="238"/>
        <item x="873"/>
        <item x="367"/>
        <item x="175"/>
        <item x="520"/>
        <item x="49"/>
        <item x="686"/>
        <item x="158"/>
        <item x="746"/>
        <item x="555"/>
        <item x="663"/>
        <item x="765"/>
        <item x="168"/>
        <item x="936"/>
        <item x="101"/>
        <item x="776"/>
        <item x="552"/>
        <item x="500"/>
        <item x="254"/>
        <item x="287"/>
        <item x="685"/>
        <item x="39"/>
        <item x="362"/>
        <item x="309"/>
        <item x="455"/>
        <item x="97"/>
        <item x="105"/>
        <item x="297"/>
        <item x="30"/>
        <item x="166"/>
        <item x="672"/>
        <item x="781"/>
        <item x="231"/>
        <item x="536"/>
        <item x="55"/>
        <item x="472"/>
        <item x="36"/>
        <item x="176"/>
        <item x="432"/>
        <item x="921"/>
        <item x="61"/>
        <item x="892"/>
        <item x="675"/>
        <item x="242"/>
        <item x="960"/>
        <item x="274"/>
        <item x="22"/>
        <item x="239"/>
        <item x="902"/>
        <item x="673"/>
        <item x="53"/>
        <item x="127"/>
        <item x="490"/>
        <item x="784"/>
        <item x="764"/>
        <item x="134"/>
        <item x="142"/>
        <item x="712"/>
        <item x="326"/>
        <item x="468"/>
        <item x="849"/>
        <item x="446"/>
        <item x="188"/>
        <item x="688"/>
        <item x="772"/>
        <item x="300"/>
        <item x="753"/>
        <item x="380"/>
        <item x="535"/>
        <item x="659"/>
        <item x="259"/>
        <item x="893"/>
        <item x="981"/>
        <item x="131"/>
        <item x="150"/>
        <item x="523"/>
        <item x="749"/>
        <item x="319"/>
        <item x="801"/>
        <item x="837"/>
        <item x="70"/>
        <item x="128"/>
        <item x="716"/>
        <item x="629"/>
        <item x="806"/>
        <item x="12"/>
        <item x="642"/>
        <item x="578"/>
        <item x="125"/>
        <item x="890"/>
        <item x="939"/>
        <item x="592"/>
        <item x="875"/>
        <item x="271"/>
        <item x="687"/>
        <item x="482"/>
        <item x="301"/>
        <item x="658"/>
        <item x="60"/>
        <item x="291"/>
        <item x="842"/>
        <item x="841"/>
        <item x="447"/>
        <item x="527"/>
        <item x="682"/>
        <item x="269"/>
        <item x="740"/>
        <item x="253"/>
        <item x="885"/>
        <item x="940"/>
        <item x="286"/>
        <item x="173"/>
        <item x="485"/>
        <item x="368"/>
        <item x="946"/>
        <item x="438"/>
        <item x="856"/>
        <item x="730"/>
        <item x="353"/>
        <item x="240"/>
        <item x="365"/>
        <item x="895"/>
        <item x="537"/>
        <item x="256"/>
        <item x="610"/>
        <item x="40"/>
        <item x="711"/>
        <item x="643"/>
        <item x="372"/>
        <item x="509"/>
        <item x="565"/>
        <item x="449"/>
        <item x="74"/>
        <item x="391"/>
        <item x="886"/>
        <item x="252"/>
        <item x="266"/>
        <item x="546"/>
        <item x="727"/>
        <item x="835"/>
        <item x="660"/>
        <item x="506"/>
        <item x="676"/>
        <item x="899"/>
        <item x="924"/>
        <item x="409"/>
        <item x="262"/>
        <item x="928"/>
        <item x="114"/>
        <item x="770"/>
        <item x="972"/>
        <item x="213"/>
        <item x="1"/>
        <item x="42"/>
        <item x="974"/>
        <item x="826"/>
        <item x="494"/>
        <item x="577"/>
        <item x="497"/>
        <item x="563"/>
        <item x="154"/>
        <item x="504"/>
        <item x="715"/>
        <item x="322"/>
        <item x="985"/>
        <item x="145"/>
        <item x="595"/>
        <item x="567"/>
        <item x="889"/>
        <item x="165"/>
        <item x="52"/>
        <item x="258"/>
        <item x="501"/>
        <item x="399"/>
        <item x="894"/>
        <item x="815"/>
        <item x="624"/>
        <item x="757"/>
        <item x="396"/>
        <item x="96"/>
        <item x="434"/>
        <item x="903"/>
        <item x="755"/>
        <item x="767"/>
        <item x="412"/>
        <item x="226"/>
        <item x="543"/>
        <item x="430"/>
        <item x="744"/>
        <item x="962"/>
        <item x="249"/>
        <item x="907"/>
        <item x="137"/>
        <item x="560"/>
        <item x="477"/>
        <item x="132"/>
        <item x="475"/>
        <item x="306"/>
        <item x="76"/>
        <item x="677"/>
        <item x="323"/>
        <item x="310"/>
        <item x="995"/>
        <item x="441"/>
        <item x="405"/>
        <item x="177"/>
        <item x="633"/>
        <item x="375"/>
        <item x="397"/>
        <item x="113"/>
        <item x="162"/>
        <item x="457"/>
        <item x="401"/>
        <item x="204"/>
        <item x="788"/>
        <item x="615"/>
        <item x="809"/>
        <item x="573"/>
        <item x="459"/>
        <item x="635"/>
        <item x="848"/>
        <item x="840"/>
        <item x="467"/>
        <item x="968"/>
        <item x="989"/>
        <item x="721"/>
        <item x="832"/>
        <item x="868"/>
        <item x="533"/>
        <item x="89"/>
        <item x="909"/>
        <item x="618"/>
        <item t="default"/>
      </items>
    </pivotField>
    <pivotField numFmtId="164" showAll="0"/>
    <pivotField showAll="0">
      <items count="4">
        <item x="2"/>
        <item x="1"/>
        <item x="0"/>
        <item t="default"/>
      </items>
    </pivotField>
    <pivotField showAll="0"/>
    <pivotField showAll="0"/>
    <pivotField showAll="0"/>
    <pivotField numFmtId="1" showAll="0">
      <items count="35">
        <item x="9"/>
        <item x="11"/>
        <item x="1"/>
        <item x="22"/>
        <item x="24"/>
        <item x="33"/>
        <item x="13"/>
        <item x="30"/>
        <item x="18"/>
        <item x="7"/>
        <item x="19"/>
        <item x="27"/>
        <item x="26"/>
        <item x="32"/>
        <item x="31"/>
        <item x="29"/>
        <item x="15"/>
        <item x="28"/>
        <item x="25"/>
        <item x="5"/>
        <item x="23"/>
        <item x="21"/>
        <item x="2"/>
        <item x="20"/>
        <item x="17"/>
        <item x="16"/>
        <item x="14"/>
        <item x="12"/>
        <item x="10"/>
        <item x="8"/>
        <item x="6"/>
        <item x="4"/>
        <item x="3"/>
        <item x="0"/>
        <item t="default"/>
      </items>
    </pivotField>
    <pivotField showAll="0"/>
    <pivotField showAll="0"/>
    <pivotField numFmtId="165" showAll="0"/>
    <pivotField numFmtId="165" showAll="0"/>
  </pivotFields>
  <rowFields count="1">
    <field x="6"/>
  </rowFields>
  <rowItems count="5">
    <i>
      <x/>
    </i>
    <i>
      <x v="1"/>
    </i>
    <i>
      <x v="2"/>
    </i>
    <i>
      <x v="3"/>
    </i>
    <i t="grand">
      <x/>
    </i>
  </rowItems>
  <colItems count="1">
    <i/>
  </colItems>
  <dataFields count="1">
    <dataField name="Total Employees" fld="0" subtotal="count" baseField="6" baseItem="0"/>
  </dataFields>
  <chartFormats count="10">
    <chartFormat chart="8" format="0" series="1">
      <pivotArea type="data" outline="0" fieldPosition="0">
        <references count="1">
          <reference field="4294967294" count="1" selected="0">
            <x v="0"/>
          </reference>
        </references>
      </pivotArea>
    </chartFormat>
    <chartFormat chart="8" format="1">
      <pivotArea type="data" outline="0" fieldPosition="0">
        <references count="2">
          <reference field="4294967294" count="1" selected="0">
            <x v="0"/>
          </reference>
          <reference field="6" count="1" selected="0">
            <x v="0"/>
          </reference>
        </references>
      </pivotArea>
    </chartFormat>
    <chartFormat chart="8" format="2">
      <pivotArea type="data" outline="0" fieldPosition="0">
        <references count="2">
          <reference field="4294967294" count="1" selected="0">
            <x v="0"/>
          </reference>
          <reference field="6" count="1" selected="0">
            <x v="2"/>
          </reference>
        </references>
      </pivotArea>
    </chartFormat>
    <chartFormat chart="8" format="3">
      <pivotArea type="data" outline="0" fieldPosition="0">
        <references count="2">
          <reference field="4294967294" count="1" selected="0">
            <x v="0"/>
          </reference>
          <reference field="6" count="1" selected="0">
            <x v="3"/>
          </reference>
        </references>
      </pivotArea>
    </chartFormat>
    <chartFormat chart="8" format="4">
      <pivotArea type="data" outline="0" fieldPosition="0">
        <references count="2">
          <reference field="4294967294" count="1" selected="0">
            <x v="0"/>
          </reference>
          <reference field="6" count="1" selected="0">
            <x v="1"/>
          </reference>
        </references>
      </pivotArea>
    </chartFormat>
    <chartFormat chart="10" format="10" series="1">
      <pivotArea type="data" outline="0" fieldPosition="0">
        <references count="1">
          <reference field="4294967294" count="1" selected="0">
            <x v="0"/>
          </reference>
        </references>
      </pivotArea>
    </chartFormat>
    <chartFormat chart="10" format="11">
      <pivotArea type="data" outline="0" fieldPosition="0">
        <references count="2">
          <reference field="4294967294" count="1" selected="0">
            <x v="0"/>
          </reference>
          <reference field="6" count="1" selected="0">
            <x v="0"/>
          </reference>
        </references>
      </pivotArea>
    </chartFormat>
    <chartFormat chart="10" format="12">
      <pivotArea type="data" outline="0" fieldPosition="0">
        <references count="2">
          <reference field="4294967294" count="1" selected="0">
            <x v="0"/>
          </reference>
          <reference field="6" count="1" selected="0">
            <x v="1"/>
          </reference>
        </references>
      </pivotArea>
    </chartFormat>
    <chartFormat chart="10" format="13">
      <pivotArea type="data" outline="0" fieldPosition="0">
        <references count="2">
          <reference field="4294967294" count="1" selected="0">
            <x v="0"/>
          </reference>
          <reference field="6" count="1" selected="0">
            <x v="2"/>
          </reference>
        </references>
      </pivotArea>
    </chartFormat>
    <chartFormat chart="10" format="14">
      <pivotArea type="data" outline="0" fieldPosition="0">
        <references count="2">
          <reference field="4294967294" count="1" selected="0">
            <x v="0"/>
          </reference>
          <reference field="6"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0FA52BC-FE62-4E34-91D5-0093E4CDCF22}"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1">
  <location ref="P2:Q4" firstHeaderRow="1" firstDataRow="1" firstDataCol="1"/>
  <pivotFields count="22">
    <pivotField showAll="0"/>
    <pivotField showAll="0"/>
    <pivotField showAll="0"/>
    <pivotField axis="axisRow"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showAll="0"/>
    <pivotField showAll="0"/>
    <pivotField numFmtId="14" showAll="0"/>
    <pivotField numFmtId="1" showAll="0"/>
    <pivotField dataField="1" numFmtId="165" showAll="0"/>
    <pivotField numFmtId="164" showAll="0"/>
    <pivotField showAll="0">
      <items count="4">
        <item x="2"/>
        <item x="1"/>
        <item x="0"/>
        <item t="default"/>
      </items>
    </pivotField>
    <pivotField showAll="0"/>
    <pivotField showAll="0"/>
    <pivotField showAll="0"/>
    <pivotField numFmtId="1" showAll="0"/>
    <pivotField showAll="0"/>
    <pivotField showAll="0"/>
    <pivotField numFmtId="165" showAll="0"/>
    <pivotField numFmtId="165" showAll="0"/>
  </pivotFields>
  <rowFields count="1">
    <field x="3"/>
  </rowFields>
  <rowItems count="2">
    <i>
      <x v="3"/>
    </i>
    <i t="grand">
      <x/>
    </i>
  </rowItems>
  <colItems count="1">
    <i/>
  </colItems>
  <dataFields count="1">
    <dataField name="Average Salary" fld="11" subtotal="average" baseField="3" baseItem="0" numFmtId="165"/>
  </dataFields>
  <chartFormats count="2">
    <chartFormat chart="28" format="0" series="1">
      <pivotArea type="data" outline="0" fieldPosition="0">
        <references count="1">
          <reference field="4294967294" count="1" selected="0">
            <x v="0"/>
          </reference>
        </references>
      </pivotArea>
    </chartFormat>
    <chartFormat chart="3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686D1F6-2419-4118-8390-B778664318BE}"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K2:N5" firstHeaderRow="1" firstDataRow="2" firstDataCol="1"/>
  <pivotFields count="22">
    <pivotField dataField="1" showAll="0"/>
    <pivotField showAll="0"/>
    <pivotField showAll="0"/>
    <pivotField showAll="0">
      <items count="8">
        <item h="1" x="5"/>
        <item h="1" x="0"/>
        <item h="1" x="6"/>
        <item x="4"/>
        <item h="1" x="2"/>
        <item h="1" x="3"/>
        <item h="1" x="1"/>
        <item t="default"/>
      </items>
    </pivotField>
    <pivotField axis="axisRow" showAll="0">
      <items count="5">
        <item h="1" x="1"/>
        <item x="2"/>
        <item h="1" x="0"/>
        <item h="1" x="3"/>
        <item t="default"/>
      </items>
    </pivotField>
    <pivotField axis="axisCol" showAll="0">
      <items count="3">
        <item x="1"/>
        <item x="0"/>
        <item t="default"/>
      </items>
    </pivotField>
    <pivotField showAll="0"/>
    <pivotField showAll="0"/>
    <pivotField showAll="0"/>
    <pivotField numFmtId="14" showAll="0"/>
    <pivotField numFmtId="1" showAll="0"/>
    <pivotField numFmtId="165" showAll="0"/>
    <pivotField numFmtId="164" showAll="0"/>
    <pivotField showAll="0">
      <items count="4">
        <item x="2"/>
        <item x="1"/>
        <item x="0"/>
        <item t="default"/>
      </items>
    </pivotField>
    <pivotField showAll="0"/>
    <pivotField showAll="0"/>
    <pivotField showAll="0"/>
    <pivotField numFmtId="1" showAll="0"/>
    <pivotField showAll="0"/>
    <pivotField showAll="0"/>
    <pivotField numFmtId="165" showAll="0"/>
    <pivotField numFmtId="165" showAll="0"/>
  </pivotFields>
  <rowFields count="1">
    <field x="4"/>
  </rowFields>
  <rowItems count="2">
    <i>
      <x v="1"/>
    </i>
    <i t="grand">
      <x/>
    </i>
  </rowItems>
  <colFields count="1">
    <field x="5"/>
  </colFields>
  <colItems count="3">
    <i>
      <x/>
    </i>
    <i>
      <x v="1"/>
    </i>
    <i t="grand">
      <x/>
    </i>
  </colItems>
  <dataFields count="1">
    <dataField name="Count of EEID" fld="0" subtotal="count" baseField="0" baseItem="0"/>
  </dataFields>
  <chartFormats count="4">
    <chartFormat chart="9" format="0" series="1">
      <pivotArea type="data" outline="0" fieldPosition="0">
        <references count="2">
          <reference field="4294967294" count="1" selected="0">
            <x v="0"/>
          </reference>
          <reference field="5" count="1" selected="0">
            <x v="0"/>
          </reference>
        </references>
      </pivotArea>
    </chartFormat>
    <chartFormat chart="9" format="1" series="1">
      <pivotArea type="data" outline="0" fieldPosition="0">
        <references count="2">
          <reference field="4294967294" count="1" selected="0">
            <x v="0"/>
          </reference>
          <reference field="5" count="1" selected="0">
            <x v="1"/>
          </reference>
        </references>
      </pivotArea>
    </chartFormat>
    <chartFormat chart="15" format="4" series="1">
      <pivotArea type="data" outline="0" fieldPosition="0">
        <references count="2">
          <reference field="4294967294" count="1" selected="0">
            <x v="0"/>
          </reference>
          <reference field="5" count="1" selected="0">
            <x v="0"/>
          </reference>
        </references>
      </pivotArea>
    </chartFormat>
    <chartFormat chart="15" format="5" series="1">
      <pivotArea type="data" outline="0" fieldPosition="0">
        <references count="2">
          <reference field="4294967294" count="1" selected="0">
            <x v="0"/>
          </reference>
          <reference field="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6BD2833-8430-47CF-B162-54D3AE352F27}"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2:B4" firstHeaderRow="1" firstDataRow="1" firstDataCol="1"/>
  <pivotFields count="22">
    <pivotField dataField="1" showAll="0"/>
    <pivotField showAll="0"/>
    <pivotField showAll="0"/>
    <pivotField axis="axisRow"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showAll="0"/>
    <pivotField showAll="0"/>
    <pivotField numFmtId="14" showAll="0"/>
    <pivotField numFmtId="1" showAll="0"/>
    <pivotField numFmtId="165" showAll="0"/>
    <pivotField numFmtId="164" showAll="0"/>
    <pivotField showAll="0">
      <items count="4">
        <item x="2"/>
        <item x="1"/>
        <item x="0"/>
        <item t="default"/>
      </items>
    </pivotField>
    <pivotField showAll="0"/>
    <pivotField showAll="0"/>
    <pivotField showAll="0"/>
    <pivotField numFmtId="1" showAll="0"/>
    <pivotField showAll="0"/>
    <pivotField showAll="0"/>
    <pivotField numFmtId="165" showAll="0"/>
    <pivotField numFmtId="165" showAll="0"/>
  </pivotFields>
  <rowFields count="1">
    <field x="3"/>
  </rowFields>
  <rowItems count="2">
    <i>
      <x v="3"/>
    </i>
    <i t="grand">
      <x/>
    </i>
  </rowItems>
  <colItems count="1">
    <i/>
  </colItems>
  <dataFields count="1">
    <dataField name="Total Employees" fld="0" subtotal="count" baseField="3" baseItem="0"/>
  </dataFields>
  <chartFormats count="1">
    <chartFormat chart="5"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A6CC0DD-C73E-43C9-B61C-D63AA7D8EE2F}"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9:B41" firstHeaderRow="1" firstDataRow="1" firstDataCol="1"/>
  <pivotFields count="22">
    <pivotField showAll="0"/>
    <pivotField showAll="0"/>
    <pivotField showAll="0"/>
    <pivotField axis="axisRow" showAll="0">
      <items count="8">
        <item h="1" x="5"/>
        <item h="1" x="0"/>
        <item h="1" x="6"/>
        <item x="4"/>
        <item h="1" x="2"/>
        <item h="1" x="3"/>
        <item h="1" x="1"/>
        <item t="default"/>
      </items>
    </pivotField>
    <pivotField showAll="0">
      <items count="5">
        <item h="1" x="1"/>
        <item x="2"/>
        <item h="1" x="0"/>
        <item h="1" x="3"/>
        <item t="default"/>
      </items>
    </pivotField>
    <pivotField showAll="0">
      <items count="3">
        <item x="1"/>
        <item x="0"/>
        <item t="default"/>
      </items>
    </pivotField>
    <pivotField showAll="0"/>
    <pivotField showAll="0"/>
    <pivotField showAll="0"/>
    <pivotField numFmtId="14" showAll="0"/>
    <pivotField numFmtId="1" showAll="0"/>
    <pivotField numFmtId="165" showAll="0"/>
    <pivotField numFmtId="164" showAll="0"/>
    <pivotField showAll="0">
      <items count="4">
        <item x="2"/>
        <item x="1"/>
        <item x="0"/>
        <item t="default"/>
      </items>
    </pivotField>
    <pivotField showAll="0"/>
    <pivotField showAll="0"/>
    <pivotField showAll="0"/>
    <pivotField dataField="1" numFmtId="1" showAll="0"/>
    <pivotField showAll="0"/>
    <pivotField showAll="0"/>
    <pivotField numFmtId="165" showAll="0"/>
    <pivotField numFmtId="165" showAll="0"/>
  </pivotFields>
  <rowFields count="1">
    <field x="3"/>
  </rowFields>
  <rowItems count="2">
    <i>
      <x v="3"/>
    </i>
    <i t="grand">
      <x/>
    </i>
  </rowItems>
  <colItems count="1">
    <i/>
  </colItems>
  <dataFields count="1">
    <dataField name="Average of Tenure (Years)" fld="17" subtotal="average" baseField="3" baseItem="0" numFmtId="1"/>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1B95C024-46C6-46B8-9281-076A3B302DFA}" sourceName="Department">
  <pivotTables>
    <pivotTable tabId="4" name="PivotTable4"/>
    <pivotTable tabId="9" name="PivotTable12"/>
    <pivotTable tabId="9" name="PivotTable21"/>
    <pivotTable tabId="4" name="PivotTable2"/>
    <pivotTable tabId="4" name="PivotTable3"/>
    <pivotTable tabId="4" name="PivotTable5"/>
    <pivotTable tabId="2" name="PivotTable1"/>
    <pivotTable tabId="8" name="PivotTable1"/>
    <pivotTable tabId="8" name="PivotTable10"/>
    <pivotTable tabId="8" name="PivotTable11"/>
    <pivotTable tabId="6" name="PivotTable6"/>
    <pivotTable tabId="6" name="PivotTable7"/>
    <pivotTable tabId="6" name="PivotTable8"/>
  </pivotTables>
  <data>
    <tabular pivotCacheId="497342983">
      <items count="7">
        <i x="5"/>
        <i x="0"/>
        <i x="6"/>
        <i x="4" s="1"/>
        <i x="2"/>
        <i x="3"/>
        <i x="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usiness_Unit" xr10:uid="{555DD32D-460B-4F09-9AFD-B9A743F54848}" sourceName="Business Unit">
  <pivotTables>
    <pivotTable tabId="4" name="PivotTable4"/>
    <pivotTable tabId="9" name="PivotTable12"/>
    <pivotTable tabId="9" name="PivotTable21"/>
    <pivotTable tabId="4" name="PivotTable2"/>
    <pivotTable tabId="4" name="PivotTable3"/>
    <pivotTable tabId="4" name="PivotTable5"/>
    <pivotTable tabId="2" name="PivotTable1"/>
    <pivotTable tabId="8" name="PivotTable1"/>
    <pivotTable tabId="8" name="PivotTable10"/>
    <pivotTable tabId="8" name="PivotTable11"/>
    <pivotTable tabId="6" name="PivotTable6"/>
    <pivotTable tabId="6" name="PivotTable7"/>
    <pivotTable tabId="6" name="PivotTable8"/>
  </pivotTables>
  <data>
    <tabular pivotCacheId="497342983">
      <items count="4">
        <i x="1"/>
        <i x="2" s="1"/>
        <i x="0"/>
        <i x="3"/>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81FFD06B-18B0-45D4-A97C-3C478B95CBBA}" sourceName="Gender">
  <pivotTables>
    <pivotTable tabId="4" name="PivotTable4"/>
    <pivotTable tabId="9" name="PivotTable12"/>
    <pivotTable tabId="9" name="PivotTable21"/>
    <pivotTable tabId="4" name="PivotTable2"/>
    <pivotTable tabId="4" name="PivotTable3"/>
    <pivotTable tabId="4" name="PivotTable5"/>
    <pivotTable tabId="2" name="PivotTable1"/>
    <pivotTable tabId="8" name="PivotTable1"/>
    <pivotTable tabId="8" name="PivotTable10"/>
    <pivotTable tabId="8" name="PivotTable11"/>
    <pivotTable tabId="6" name="PivotTable6"/>
    <pivotTable tabId="6" name="PivotTable7"/>
    <pivotTable tabId="6" name="PivotTable8"/>
  </pivotTables>
  <data>
    <tabular pivotCacheId="497342983">
      <items count="2">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EE336C5F-B3D4-4173-8FD0-9047D3929AC7}" sourceName="Country">
  <pivotTables>
    <pivotTable tabId="4" name="PivotTable4"/>
    <pivotTable tabId="9" name="PivotTable12"/>
    <pivotTable tabId="9" name="PivotTable21"/>
    <pivotTable tabId="4" name="PivotTable2"/>
    <pivotTable tabId="4" name="PivotTable3"/>
    <pivotTable tabId="4" name="PivotTable5"/>
    <pivotTable tabId="2" name="PivotTable1"/>
    <pivotTable tabId="8" name="PivotTable1"/>
    <pivotTable tabId="8" name="PivotTable10"/>
    <pivotTable tabId="8" name="PivotTable11"/>
    <pivotTable tabId="6" name="PivotTable6"/>
    <pivotTable tabId="6" name="PivotTable7"/>
    <pivotTable tabId="6" name="PivotTable8"/>
  </pivotTables>
  <data>
    <tabular pivotCacheId="497342983">
      <items count="3">
        <i x="2"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1" xr10:uid="{F9342EBD-8B5F-49F7-8F32-0E12411904C8}" cache="Slicer_Department" caption="Department" rowHeight="234950"/>
  <slicer name="Business Unit 1" xr10:uid="{A40804FD-6202-4733-88FE-0551D1514EE2}" cache="Slicer_Business_Unit" caption="Business Unit" rowHeight="234950"/>
  <slicer name="Gender 1" xr10:uid="{6AB9F73A-0A43-4AB0-852D-4EFCE160C635}" cache="Slicer_Gender" caption="Gender" rowHeight="234950"/>
  <slicer name="Country 1" xr10:uid="{728B39C7-D841-4ABA-9CB4-0C3CE5693113}" cache="Slicer_Country" caption="Countr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xr10:uid="{3FE89E8C-424A-4849-9DB4-3B2D82779811}" cache="Slicer_Department" caption="Department" rowHeight="234950"/>
  <slicer name="Business Unit" xr10:uid="{781C757A-5F02-4925-A981-6B6B50A0ABD3}" cache="Slicer_Business_Unit" caption="Business Unit" rowHeight="234950"/>
  <slicer name="Gender" xr10:uid="{E0E7B132-14A3-4CEC-999E-22B6C2A229F9}" cache="Slicer_Gender" caption="Gender" rowHeight="234950"/>
  <slicer name="Country" xr10:uid="{731B087E-AE06-4504-9EEB-E1F3467707B7}" cache="Slicer_Country" caption="Country"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7CA8898-8363-4905-AB67-C7A42F7FDBFA}" name="TBL_Employees" displayName="TBL_Employees" ref="A1:V1001" totalsRowShown="0" headerRowDxfId="14">
  <autoFilter ref="A1:V1001" xr:uid="{D7CA8898-8363-4905-AB67-C7A42F7FDBFA}"/>
  <sortState xmlns:xlrd2="http://schemas.microsoft.com/office/spreadsheetml/2017/richdata2" ref="A2:V1001">
    <sortCondition descending="1" ref="L2:L1001"/>
  </sortState>
  <tableColumns count="22">
    <tableColumn id="1" xr3:uid="{C53A9B11-526E-4544-9240-8F1BF85C6750}" name="EEID"/>
    <tableColumn id="2" xr3:uid="{D9E04A7B-3C65-4F91-BF60-EAFF40E6085B}" name="Full Name"/>
    <tableColumn id="3" xr3:uid="{3249248C-14E8-4285-95BD-E69D813A3385}" name="Job Title"/>
    <tableColumn id="4" xr3:uid="{E33EB952-346C-41A1-B164-C8F3F5985E7C}" name="Department"/>
    <tableColumn id="5" xr3:uid="{CEA661FD-99FA-487A-A15C-1D7E22600BE1}" name="Business Unit"/>
    <tableColumn id="6" xr3:uid="{8EF3B415-18BF-405F-975C-1743BB4C3757}" name="Gender"/>
    <tableColumn id="7" xr3:uid="{6A0E630E-DF29-47EA-84F9-2F0B09D21C30}" name="Ethnicity"/>
    <tableColumn id="8" xr3:uid="{E15FD44F-389F-4F09-9585-BC74F2C33EC0}" name="Age"/>
    <tableColumn id="15" xr3:uid="{D12DAC41-086C-4A1D-9072-20A2EFA6FAB5}" name="Age Groups" dataDxfId="13">
      <calculatedColumnFormula>IF(TBL_Employees[[#This Row],[Age]]&lt;30,"20 to 29",IF(TBL_Employees[[#This Row],[Age]]&lt;40,"30 to 39",IF(TBL_Employees[[#This Row],[Age]]&lt;50,"40 to 49",IF(TBL_Employees[[#This Row],[Age]]&lt;60,"50 to 59","60 above"))))</calculatedColumnFormula>
    </tableColumn>
    <tableColumn id="9" xr3:uid="{94A02DFC-97C6-4041-9BB7-B996CFD8DC0F}" name="Hire Date" dataDxfId="12"/>
    <tableColumn id="24" xr3:uid="{6AE9994C-1154-4EFD-9291-91A01A9C899D}" name="Hire Year" dataDxfId="11">
      <calculatedColumnFormula>IF(TBL_Employees[[#This Row],[Hire Date]]="","",YEAR(TBL_Employees[[#This Row],[Hire Date]]))</calculatedColumnFormula>
    </tableColumn>
    <tableColumn id="10" xr3:uid="{CA3B0D4F-FCC2-4967-BC8E-979F23AA32F2}" name="Annual Salary" dataDxfId="10"/>
    <tableColumn id="11" xr3:uid="{84DC6F9B-C840-4378-9E1C-BEB4EB18E284}" name="Bonus %" dataDxfId="9"/>
    <tableColumn id="12" xr3:uid="{CE1EEE5A-39A1-487E-BBC4-1A7B33DC7D56}" name="Country"/>
    <tableColumn id="13" xr3:uid="{7A08E8D1-8DAD-46E1-B6BA-B9ED0ABD69C7}" name="City"/>
    <tableColumn id="14" xr3:uid="{C7E08E0D-5677-461D-982F-21737E3F492B}" name="Exit Date" dataDxfId="8"/>
    <tableColumn id="23" xr3:uid="{82A73396-C710-4117-86A1-A308DED82444}" name="Exit Year" dataDxfId="7">
      <calculatedColumnFormula>IF(TBL_Employees[[#This Row],[Exit Date]]="","",YEAR(TBL_Employees[[#This Row],[Exit Date]]))</calculatedColumnFormula>
    </tableColumn>
    <tableColumn id="17" xr3:uid="{54AF922E-325C-41C5-B72D-082226A1477C}" name="Tenure (Years)" dataDxfId="6">
      <calculatedColumnFormula>IF(TBL_Employees[[#This Row],[Exit Date]]="",DATEDIF(TBL_Employees[[#This Row],[Hire Date]],TODAY(),"Y"),DATEDIF(TBL_Employees[[#This Row],[Hire Date]],TBL_Employees[[#This Row],[Exit Date]],"Y"))</calculatedColumnFormula>
    </tableColumn>
    <tableColumn id="18" xr3:uid="{5ABCE22C-8A59-465C-A16E-88CF89E952E1}" name="Column1" dataDxfId="5">
      <calculatedColumnFormula>IF(TBL_Employees[[#This Row],[Tenure (Years)]]&gt;1, "Years", "Year")</calculatedColumnFormula>
    </tableColumn>
    <tableColumn id="19" xr3:uid="{89A8DEC5-7BF1-45B0-83DD-58EB3B7453D7}" name="Tenure" dataDxfId="4">
      <calculatedColumnFormula>CONCATENATE(TBL_Employees[[#This Row],[Tenure (Years)]], " ", TBL_Employees[[#This Row],[Column1]])</calculatedColumnFormula>
    </tableColumn>
    <tableColumn id="20" xr3:uid="{AF502D4D-F1DC-4717-93C7-CDFE7DB501AA}" name="Bonus(Rs)" dataDxfId="3">
      <calculatedColumnFormula>TBL_Employees[[#This Row],[Bonus %]]*TBL_Employees[[#This Row],[Annual Salary]]</calculatedColumnFormula>
    </tableColumn>
    <tableColumn id="21" xr3:uid="{CD01EE42-57B5-489A-B0DC-027571D5F6BA}" name="Total Compensation" dataDxfId="2">
      <calculatedColumnFormula>TBL_Employees[[#This Row],[Annual Salary]]+TBL_Employees[[#This Row],[Bonus(Rs)]]</calculatedColumnFormula>
    </tableColumn>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TheSpreadsheetGuru 2021">
      <a:dk1>
        <a:srgbClr val="000000"/>
      </a:dk1>
      <a:lt1>
        <a:sysClr val="window" lastClr="FFFFFF"/>
      </a:lt1>
      <a:dk2>
        <a:srgbClr val="7E8995"/>
      </a:dk2>
      <a:lt2>
        <a:srgbClr val="414042"/>
      </a:lt2>
      <a:accent1>
        <a:srgbClr val="439FFD"/>
      </a:accent1>
      <a:accent2>
        <a:srgbClr val="E04C41"/>
      </a:accent2>
      <a:accent3>
        <a:srgbClr val="8D67E3"/>
      </a:accent3>
      <a:accent4>
        <a:srgbClr val="FFC000"/>
      </a:accent4>
      <a:accent5>
        <a:srgbClr val="2E3E51"/>
      </a:accent5>
      <a:accent6>
        <a:srgbClr val="3DB182"/>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microsoft.com/office/2007/relationships/slicer" Target="../slicers/slicer2.xml"/><Relationship Id="rId5" Type="http://schemas.openxmlformats.org/officeDocument/2006/relationships/drawing" Target="../drawings/drawing2.xml"/><Relationship Id="rId4"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 Id="rId4"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ivotTable" Target="../pivotTables/pivotTable13.xml"/><Relationship Id="rId1" Type="http://schemas.openxmlformats.org/officeDocument/2006/relationships/pivotTable" Target="../pivotTables/pivotTable1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60FD4-E818-43DD-82F8-08E3A45897CD}">
  <dimension ref="A1:V1001"/>
  <sheetViews>
    <sheetView topLeftCell="F1" workbookViewId="0">
      <selection activeCell="D15" sqref="A2:V1001"/>
    </sheetView>
  </sheetViews>
  <sheetFormatPr defaultRowHeight="14.4" x14ac:dyDescent="0.3"/>
  <cols>
    <col min="1" max="1" width="7.109375" bestFit="1" customWidth="1"/>
    <col min="2" max="2" width="20.5546875" bestFit="1" customWidth="1"/>
    <col min="3" max="3" width="27.6640625" bestFit="1" customWidth="1"/>
    <col min="4" max="4" width="16.88671875" bestFit="1" customWidth="1"/>
    <col min="5" max="5" width="23.88671875" bestFit="1" customWidth="1"/>
    <col min="6" max="6" width="10" bestFit="1" customWidth="1"/>
    <col min="7" max="7" width="11" bestFit="1" customWidth="1"/>
    <col min="8" max="8" width="6.6640625" bestFit="1" customWidth="1"/>
    <col min="9" max="9" width="12.88671875" bestFit="1" customWidth="1"/>
    <col min="10" max="10" width="11.5546875" bestFit="1" customWidth="1"/>
    <col min="11" max="11" width="11.5546875" customWidth="1"/>
    <col min="12" max="12" width="15.44140625" style="8" bestFit="1" customWidth="1"/>
    <col min="13" max="13" width="10.6640625" bestFit="1" customWidth="1"/>
    <col min="14" max="14" width="12.88671875" bestFit="1" customWidth="1"/>
    <col min="15" max="15" width="13.5546875" bestFit="1" customWidth="1"/>
    <col min="16" max="16" width="11.109375" bestFit="1" customWidth="1"/>
    <col min="17" max="17" width="15.44140625" style="10" bestFit="1" customWidth="1"/>
    <col min="18" max="18" width="10.77734375" bestFit="1" customWidth="1"/>
    <col min="19" max="19" width="9.109375" bestFit="1" customWidth="1"/>
    <col min="20" max="20" width="11.6640625" bestFit="1" customWidth="1"/>
    <col min="21" max="22" width="20.33203125" bestFit="1" customWidth="1"/>
  </cols>
  <sheetData>
    <row r="1" spans="1:22" s="6" customFormat="1" x14ac:dyDescent="0.3">
      <c r="A1" s="3" t="s">
        <v>0</v>
      </c>
      <c r="B1" s="4" t="s">
        <v>1</v>
      </c>
      <c r="C1" s="4" t="s">
        <v>2</v>
      </c>
      <c r="D1" s="4" t="s">
        <v>3</v>
      </c>
      <c r="E1" s="4" t="s">
        <v>4</v>
      </c>
      <c r="F1" s="4" t="s">
        <v>5</v>
      </c>
      <c r="G1" s="4" t="s">
        <v>6</v>
      </c>
      <c r="H1" s="4" t="s">
        <v>7</v>
      </c>
      <c r="I1" s="4" t="s">
        <v>1984</v>
      </c>
      <c r="J1" s="4" t="s">
        <v>8</v>
      </c>
      <c r="K1" s="4" t="s">
        <v>2009</v>
      </c>
      <c r="L1" s="7" t="s">
        <v>9</v>
      </c>
      <c r="M1" s="4" t="s">
        <v>10</v>
      </c>
      <c r="N1" s="4" t="s">
        <v>11</v>
      </c>
      <c r="O1" s="4" t="s">
        <v>12</v>
      </c>
      <c r="P1" s="5" t="s">
        <v>13</v>
      </c>
      <c r="Q1" s="14" t="s">
        <v>2008</v>
      </c>
      <c r="R1" s="9" t="s">
        <v>1986</v>
      </c>
      <c r="S1" s="4" t="s">
        <v>1983</v>
      </c>
      <c r="T1" s="4" t="s">
        <v>1985</v>
      </c>
      <c r="U1" s="4" t="s">
        <v>1987</v>
      </c>
      <c r="V1" s="4" t="s">
        <v>1988</v>
      </c>
    </row>
    <row r="2" spans="1:22" x14ac:dyDescent="0.3">
      <c r="A2" t="s">
        <v>1963</v>
      </c>
      <c r="B2" t="s">
        <v>1964</v>
      </c>
      <c r="C2" t="s">
        <v>14</v>
      </c>
      <c r="D2" t="s">
        <v>50</v>
      </c>
      <c r="E2" t="s">
        <v>36</v>
      </c>
      <c r="F2" t="s">
        <v>17</v>
      </c>
      <c r="G2" t="s">
        <v>51</v>
      </c>
      <c r="H2">
        <v>43</v>
      </c>
      <c r="I2" t="str">
        <f>IF(TBL_Employees[[#This Row],[Age]]&lt;30,"20 to 29",IF(TBL_Employees[[#This Row],[Age]]&lt;40,"30 to 39",IF(TBL_Employees[[#This Row],[Age]]&lt;50,"40 to 49",IF(TBL_Employees[[#This Row],[Age]]&lt;60,"50 to 59","60 above"))))</f>
        <v>40 to 49</v>
      </c>
      <c r="J2" s="1">
        <v>42603</v>
      </c>
      <c r="K2" s="10">
        <f>IF(TBL_Employees[[#This Row],[Hire Date]]="","",YEAR(TBL_Employees[[#This Row],[Hire Date]]))</f>
        <v>2016</v>
      </c>
      <c r="L2" s="8">
        <v>258498</v>
      </c>
      <c r="M2" s="2">
        <v>0.35</v>
      </c>
      <c r="N2" t="s">
        <v>19</v>
      </c>
      <c r="O2" t="s">
        <v>29</v>
      </c>
      <c r="P2" s="1" t="s">
        <v>21</v>
      </c>
      <c r="Q2" s="10" t="str">
        <f>IF(TBL_Employees[[#This Row],[Exit Date]]="","",YEAR(TBL_Employees[[#This Row],[Exit Date]]))</f>
        <v/>
      </c>
      <c r="R2" s="10">
        <f ca="1">IF(TBL_Employees[[#This Row],[Exit Date]]="",DATEDIF(TBL_Employees[[#This Row],[Hire Date]],TODAY(),"Y"),DATEDIF(TBL_Employees[[#This Row],[Hire Date]],TBL_Employees[[#This Row],[Exit Date]],"Y"))</f>
        <v>9</v>
      </c>
      <c r="S2" t="str">
        <f ca="1">IF(TBL_Employees[[#This Row],[Tenure (Years)]]&gt;1, "Years", "Year")</f>
        <v>Years</v>
      </c>
      <c r="T2" t="str">
        <f ca="1">CONCATENATE(TBL_Employees[[#This Row],[Tenure (Years)]], " ", TBL_Employees[[#This Row],[Column1]])</f>
        <v>9 Years</v>
      </c>
      <c r="U2" s="8">
        <f>TBL_Employees[[#This Row],[Bonus %]]*TBL_Employees[[#This Row],[Annual Salary]]</f>
        <v>90474.299999999988</v>
      </c>
      <c r="V2" s="8">
        <f>TBL_Employees[[#This Row],[Annual Salary]]+TBL_Employees[[#This Row],[Bonus(Rs)]]</f>
        <v>348972.3</v>
      </c>
    </row>
    <row r="3" spans="1:22" x14ac:dyDescent="0.3">
      <c r="A3" t="s">
        <v>783</v>
      </c>
      <c r="B3" t="s">
        <v>784</v>
      </c>
      <c r="C3" t="s">
        <v>14</v>
      </c>
      <c r="D3" t="s">
        <v>65</v>
      </c>
      <c r="E3" t="s">
        <v>32</v>
      </c>
      <c r="F3" t="s">
        <v>17</v>
      </c>
      <c r="G3" t="s">
        <v>51</v>
      </c>
      <c r="H3">
        <v>33</v>
      </c>
      <c r="I3" t="str">
        <f>IF(TBL_Employees[[#This Row],[Age]]&lt;30,"20 to 29",IF(TBL_Employees[[#This Row],[Age]]&lt;40,"30 to 39",IF(TBL_Employees[[#This Row],[Age]]&lt;50,"40 to 49",IF(TBL_Employees[[#This Row],[Age]]&lt;60,"50 to 59","60 above"))))</f>
        <v>30 to 39</v>
      </c>
      <c r="J3" s="1">
        <v>44181</v>
      </c>
      <c r="K3" s="10">
        <f>IF(TBL_Employees[[#This Row],[Hire Date]]="","",YEAR(TBL_Employees[[#This Row],[Hire Date]]))</f>
        <v>2020</v>
      </c>
      <c r="L3" s="8">
        <v>258426</v>
      </c>
      <c r="M3" s="2">
        <v>0.4</v>
      </c>
      <c r="N3" t="s">
        <v>52</v>
      </c>
      <c r="O3" t="s">
        <v>66</v>
      </c>
      <c r="P3" s="1" t="s">
        <v>21</v>
      </c>
      <c r="Q3" s="10" t="str">
        <f>IF(TBL_Employees[[#This Row],[Exit Date]]="","",YEAR(TBL_Employees[[#This Row],[Exit Date]]))</f>
        <v/>
      </c>
      <c r="R3" s="10">
        <f ca="1">IF(TBL_Employees[[#This Row],[Exit Date]]="",DATEDIF(TBL_Employees[[#This Row],[Hire Date]],TODAY(),"Y"),DATEDIF(TBL_Employees[[#This Row],[Hire Date]],TBL_Employees[[#This Row],[Exit Date]],"Y"))</f>
        <v>4</v>
      </c>
      <c r="S3" t="str">
        <f ca="1">IF(TBL_Employees[[#This Row],[Tenure (Years)]]&gt;1, "Years", "Year")</f>
        <v>Years</v>
      </c>
      <c r="T3" t="str">
        <f ca="1">CONCATENATE(TBL_Employees[[#This Row],[Tenure (Years)]], " ", TBL_Employees[[#This Row],[Column1]])</f>
        <v>4 Years</v>
      </c>
      <c r="U3" s="8">
        <f>TBL_Employees[[#This Row],[Bonus %]]*TBL_Employees[[#This Row],[Annual Salary]]</f>
        <v>103370.40000000001</v>
      </c>
      <c r="V3" s="8">
        <f>TBL_Employees[[#This Row],[Annual Salary]]+TBL_Employees[[#This Row],[Bonus(Rs)]]</f>
        <v>361796.4</v>
      </c>
    </row>
    <row r="4" spans="1:22" x14ac:dyDescent="0.3">
      <c r="A4" t="s">
        <v>168</v>
      </c>
      <c r="B4" t="s">
        <v>1822</v>
      </c>
      <c r="C4" t="s">
        <v>14</v>
      </c>
      <c r="D4" t="s">
        <v>50</v>
      </c>
      <c r="E4" t="s">
        <v>32</v>
      </c>
      <c r="F4" t="s">
        <v>28</v>
      </c>
      <c r="G4" t="s">
        <v>51</v>
      </c>
      <c r="H4">
        <v>48</v>
      </c>
      <c r="I4" t="str">
        <f>IF(TBL_Employees[[#This Row],[Age]]&lt;30,"20 to 29",IF(TBL_Employees[[#This Row],[Age]]&lt;40,"30 to 39",IF(TBL_Employees[[#This Row],[Age]]&lt;50,"40 to 49",IF(TBL_Employees[[#This Row],[Age]]&lt;60,"50 to 59","60 above"))))</f>
        <v>40 to 49</v>
      </c>
      <c r="J4" s="1">
        <v>36584</v>
      </c>
      <c r="K4" s="10">
        <f>IF(TBL_Employees[[#This Row],[Hire Date]]="","",YEAR(TBL_Employees[[#This Row],[Hire Date]]))</f>
        <v>2000</v>
      </c>
      <c r="L4" s="8">
        <v>258081</v>
      </c>
      <c r="M4" s="2">
        <v>0.3</v>
      </c>
      <c r="N4" t="s">
        <v>19</v>
      </c>
      <c r="O4" t="s">
        <v>20</v>
      </c>
      <c r="P4" s="1" t="s">
        <v>21</v>
      </c>
      <c r="Q4" s="10" t="str">
        <f>IF(TBL_Employees[[#This Row],[Exit Date]]="","",YEAR(TBL_Employees[[#This Row],[Exit Date]]))</f>
        <v/>
      </c>
      <c r="R4" s="10">
        <f ca="1">IF(TBL_Employees[[#This Row],[Exit Date]]="",DATEDIF(TBL_Employees[[#This Row],[Hire Date]],TODAY(),"Y"),DATEDIF(TBL_Employees[[#This Row],[Hire Date]],TBL_Employees[[#This Row],[Exit Date]],"Y"))</f>
        <v>25</v>
      </c>
      <c r="S4" t="str">
        <f ca="1">IF(TBL_Employees[[#This Row],[Tenure (Years)]]&gt;1, "Years", "Year")</f>
        <v>Years</v>
      </c>
      <c r="T4" t="str">
        <f ca="1">CONCATENATE(TBL_Employees[[#This Row],[Tenure (Years)]], " ", TBL_Employees[[#This Row],[Column1]])</f>
        <v>25 Years</v>
      </c>
      <c r="U4" s="8">
        <f>TBL_Employees[[#This Row],[Bonus %]]*TBL_Employees[[#This Row],[Annual Salary]]</f>
        <v>77424.3</v>
      </c>
      <c r="V4" s="8">
        <f>TBL_Employees[[#This Row],[Annual Salary]]+TBL_Employees[[#This Row],[Bonus(Rs)]]</f>
        <v>335505.3</v>
      </c>
    </row>
    <row r="5" spans="1:22" x14ac:dyDescent="0.3">
      <c r="A5" t="s">
        <v>330</v>
      </c>
      <c r="B5" t="s">
        <v>1281</v>
      </c>
      <c r="C5" t="s">
        <v>14</v>
      </c>
      <c r="D5" t="s">
        <v>43</v>
      </c>
      <c r="E5" t="s">
        <v>32</v>
      </c>
      <c r="F5" t="s">
        <v>28</v>
      </c>
      <c r="G5" t="s">
        <v>24</v>
      </c>
      <c r="H5">
        <v>41</v>
      </c>
      <c r="I5" t="str">
        <f>IF(TBL_Employees[[#This Row],[Age]]&lt;30,"20 to 29",IF(TBL_Employees[[#This Row],[Age]]&lt;40,"30 to 39",IF(TBL_Employees[[#This Row],[Age]]&lt;50,"40 to 49",IF(TBL_Employees[[#This Row],[Age]]&lt;60,"50 to 59","60 above"))))</f>
        <v>40 to 49</v>
      </c>
      <c r="J5" s="1">
        <v>41916</v>
      </c>
      <c r="K5" s="10">
        <f>IF(TBL_Employees[[#This Row],[Hire Date]]="","",YEAR(TBL_Employees[[#This Row],[Hire Date]]))</f>
        <v>2014</v>
      </c>
      <c r="L5" s="8">
        <v>257194</v>
      </c>
      <c r="M5" s="2">
        <v>0.35</v>
      </c>
      <c r="N5" t="s">
        <v>33</v>
      </c>
      <c r="O5" t="s">
        <v>80</v>
      </c>
      <c r="P5" s="1" t="s">
        <v>21</v>
      </c>
      <c r="Q5" s="10" t="str">
        <f>IF(TBL_Employees[[#This Row],[Exit Date]]="","",YEAR(TBL_Employees[[#This Row],[Exit Date]]))</f>
        <v/>
      </c>
      <c r="R5" s="10">
        <f ca="1">IF(TBL_Employees[[#This Row],[Exit Date]]="",DATEDIF(TBL_Employees[[#This Row],[Hire Date]],TODAY(),"Y"),DATEDIF(TBL_Employees[[#This Row],[Hire Date]],TBL_Employees[[#This Row],[Exit Date]],"Y"))</f>
        <v>10</v>
      </c>
      <c r="S5" t="str">
        <f ca="1">IF(TBL_Employees[[#This Row],[Tenure (Years)]]&gt;1, "Years", "Year")</f>
        <v>Years</v>
      </c>
      <c r="T5" t="str">
        <f ca="1">CONCATENATE(TBL_Employees[[#This Row],[Tenure (Years)]], " ", TBL_Employees[[#This Row],[Column1]])</f>
        <v>10 Years</v>
      </c>
      <c r="U5" s="8">
        <f>TBL_Employees[[#This Row],[Bonus %]]*TBL_Employees[[#This Row],[Annual Salary]]</f>
        <v>90017.9</v>
      </c>
      <c r="V5" s="8">
        <f>TBL_Employees[[#This Row],[Annual Salary]]+TBL_Employees[[#This Row],[Bonus(Rs)]]</f>
        <v>347211.9</v>
      </c>
    </row>
    <row r="6" spans="1:22" x14ac:dyDescent="0.3">
      <c r="A6" t="s">
        <v>1378</v>
      </c>
      <c r="B6" t="s">
        <v>1379</v>
      </c>
      <c r="C6" t="s">
        <v>14</v>
      </c>
      <c r="D6" t="s">
        <v>27</v>
      </c>
      <c r="E6" t="s">
        <v>16</v>
      </c>
      <c r="F6" t="s">
        <v>28</v>
      </c>
      <c r="G6" t="s">
        <v>24</v>
      </c>
      <c r="H6">
        <v>26</v>
      </c>
      <c r="I6" t="str">
        <f>IF(TBL_Employees[[#This Row],[Age]]&lt;30,"20 to 29",IF(TBL_Employees[[#This Row],[Age]]&lt;40,"30 to 39",IF(TBL_Employees[[#This Row],[Age]]&lt;50,"40 to 49",IF(TBL_Employees[[#This Row],[Age]]&lt;60,"50 to 59","60 above"))))</f>
        <v>20 to 29</v>
      </c>
      <c r="J6" s="1">
        <v>43960</v>
      </c>
      <c r="K6" s="10">
        <f>IF(TBL_Employees[[#This Row],[Hire Date]]="","",YEAR(TBL_Employees[[#This Row],[Hire Date]]))</f>
        <v>2020</v>
      </c>
      <c r="L6" s="8">
        <v>256561</v>
      </c>
      <c r="M6" s="2">
        <v>0.39</v>
      </c>
      <c r="N6" t="s">
        <v>19</v>
      </c>
      <c r="O6" t="s">
        <v>25</v>
      </c>
      <c r="P6" s="1" t="s">
        <v>21</v>
      </c>
      <c r="Q6" s="10" t="str">
        <f>IF(TBL_Employees[[#This Row],[Exit Date]]="","",YEAR(TBL_Employees[[#This Row],[Exit Date]]))</f>
        <v/>
      </c>
      <c r="R6" s="10">
        <f ca="1">IF(TBL_Employees[[#This Row],[Exit Date]]="",DATEDIF(TBL_Employees[[#This Row],[Hire Date]],TODAY(),"Y"),DATEDIF(TBL_Employees[[#This Row],[Hire Date]],TBL_Employees[[#This Row],[Exit Date]],"Y"))</f>
        <v>5</v>
      </c>
      <c r="S6" t="str">
        <f ca="1">IF(TBL_Employees[[#This Row],[Tenure (Years)]]&gt;1, "Years", "Year")</f>
        <v>Years</v>
      </c>
      <c r="T6" t="str">
        <f ca="1">CONCATENATE(TBL_Employees[[#This Row],[Tenure (Years)]], " ", TBL_Employees[[#This Row],[Column1]])</f>
        <v>5 Years</v>
      </c>
      <c r="U6" s="8">
        <f>TBL_Employees[[#This Row],[Bonus %]]*TBL_Employees[[#This Row],[Annual Salary]]</f>
        <v>100058.79000000001</v>
      </c>
      <c r="V6" s="8">
        <f>TBL_Employees[[#This Row],[Annual Salary]]+TBL_Employees[[#This Row],[Bonus(Rs)]]</f>
        <v>356619.79000000004</v>
      </c>
    </row>
    <row r="7" spans="1:22" x14ac:dyDescent="0.3">
      <c r="A7" t="s">
        <v>467</v>
      </c>
      <c r="B7" t="s">
        <v>468</v>
      </c>
      <c r="C7" t="s">
        <v>14</v>
      </c>
      <c r="D7" t="s">
        <v>43</v>
      </c>
      <c r="E7" t="s">
        <v>16</v>
      </c>
      <c r="F7" t="s">
        <v>28</v>
      </c>
      <c r="G7" t="s">
        <v>18</v>
      </c>
      <c r="H7">
        <v>27</v>
      </c>
      <c r="I7" t="str">
        <f>IF(TBL_Employees[[#This Row],[Age]]&lt;30,"20 to 29",IF(TBL_Employees[[#This Row],[Age]]&lt;40,"30 to 39",IF(TBL_Employees[[#This Row],[Age]]&lt;50,"40 to 49",IF(TBL_Employees[[#This Row],[Age]]&lt;60,"50 to 59","60 above"))))</f>
        <v>20 to 29</v>
      </c>
      <c r="J7" s="1">
        <v>43758</v>
      </c>
      <c r="K7" s="10">
        <f>IF(TBL_Employees[[#This Row],[Hire Date]]="","",YEAR(TBL_Employees[[#This Row],[Hire Date]]))</f>
        <v>2019</v>
      </c>
      <c r="L7" s="8">
        <v>256420</v>
      </c>
      <c r="M7" s="2">
        <v>0.3</v>
      </c>
      <c r="N7" t="s">
        <v>19</v>
      </c>
      <c r="O7" t="s">
        <v>39</v>
      </c>
      <c r="P7" s="1" t="s">
        <v>21</v>
      </c>
      <c r="Q7" s="10" t="str">
        <f>IF(TBL_Employees[[#This Row],[Exit Date]]="","",YEAR(TBL_Employees[[#This Row],[Exit Date]]))</f>
        <v/>
      </c>
      <c r="R7" s="10">
        <f ca="1">IF(TBL_Employees[[#This Row],[Exit Date]]="",DATEDIF(TBL_Employees[[#This Row],[Hire Date]],TODAY(),"Y"),DATEDIF(TBL_Employees[[#This Row],[Hire Date]],TBL_Employees[[#This Row],[Exit Date]],"Y"))</f>
        <v>5</v>
      </c>
      <c r="S7" t="str">
        <f ca="1">IF(TBL_Employees[[#This Row],[Tenure (Years)]]&gt;1, "Years", "Year")</f>
        <v>Years</v>
      </c>
      <c r="T7" t="str">
        <f ca="1">CONCATENATE(TBL_Employees[[#This Row],[Tenure (Years)]], " ", TBL_Employees[[#This Row],[Column1]])</f>
        <v>5 Years</v>
      </c>
      <c r="U7" s="8">
        <f>TBL_Employees[[#This Row],[Bonus %]]*TBL_Employees[[#This Row],[Annual Salary]]</f>
        <v>76926</v>
      </c>
      <c r="V7" s="8">
        <f>TBL_Employees[[#This Row],[Annual Salary]]+TBL_Employees[[#This Row],[Bonus(Rs)]]</f>
        <v>333346</v>
      </c>
    </row>
    <row r="8" spans="1:22" x14ac:dyDescent="0.3">
      <c r="A8" t="s">
        <v>102</v>
      </c>
      <c r="B8" t="s">
        <v>763</v>
      </c>
      <c r="C8" t="s">
        <v>14</v>
      </c>
      <c r="D8" t="s">
        <v>31</v>
      </c>
      <c r="E8" t="s">
        <v>36</v>
      </c>
      <c r="F8" t="s">
        <v>17</v>
      </c>
      <c r="G8" t="s">
        <v>18</v>
      </c>
      <c r="H8">
        <v>30</v>
      </c>
      <c r="I8" t="str">
        <f>IF(TBL_Employees[[#This Row],[Age]]&lt;30,"20 to 29",IF(TBL_Employees[[#This Row],[Age]]&lt;40,"30 to 39",IF(TBL_Employees[[#This Row],[Age]]&lt;50,"40 to 49",IF(TBL_Employees[[#This Row],[Age]]&lt;60,"50 to 59","60 above"))))</f>
        <v>30 to 39</v>
      </c>
      <c r="J8" s="1">
        <v>43165</v>
      </c>
      <c r="K8" s="10">
        <f>IF(TBL_Employees[[#This Row],[Hire Date]]="","",YEAR(TBL_Employees[[#This Row],[Hire Date]]))</f>
        <v>2018</v>
      </c>
      <c r="L8" s="8">
        <v>255431</v>
      </c>
      <c r="M8" s="2">
        <v>0.36</v>
      </c>
      <c r="N8" t="s">
        <v>19</v>
      </c>
      <c r="O8" t="s">
        <v>29</v>
      </c>
      <c r="P8" s="1" t="s">
        <v>21</v>
      </c>
      <c r="Q8" s="10" t="str">
        <f>IF(TBL_Employees[[#This Row],[Exit Date]]="","",YEAR(TBL_Employees[[#This Row],[Exit Date]]))</f>
        <v/>
      </c>
      <c r="R8" s="10">
        <f ca="1">IF(TBL_Employees[[#This Row],[Exit Date]]="",DATEDIF(TBL_Employees[[#This Row],[Hire Date]],TODAY(),"Y"),DATEDIF(TBL_Employees[[#This Row],[Hire Date]],TBL_Employees[[#This Row],[Exit Date]],"Y"))</f>
        <v>7</v>
      </c>
      <c r="S8" t="str">
        <f ca="1">IF(TBL_Employees[[#This Row],[Tenure (Years)]]&gt;1, "Years", "Year")</f>
        <v>Years</v>
      </c>
      <c r="T8" t="str">
        <f ca="1">CONCATENATE(TBL_Employees[[#This Row],[Tenure (Years)]], " ", TBL_Employees[[#This Row],[Column1]])</f>
        <v>7 Years</v>
      </c>
      <c r="U8" s="8">
        <f>TBL_Employees[[#This Row],[Bonus %]]*TBL_Employees[[#This Row],[Annual Salary]]</f>
        <v>91955.16</v>
      </c>
      <c r="V8" s="8">
        <f>TBL_Employees[[#This Row],[Annual Salary]]+TBL_Employees[[#This Row],[Bonus(Rs)]]</f>
        <v>347386.16000000003</v>
      </c>
    </row>
    <row r="9" spans="1:22" x14ac:dyDescent="0.3">
      <c r="A9" t="s">
        <v>832</v>
      </c>
      <c r="B9" t="s">
        <v>833</v>
      </c>
      <c r="C9" t="s">
        <v>14</v>
      </c>
      <c r="D9" t="s">
        <v>15</v>
      </c>
      <c r="E9" t="s">
        <v>32</v>
      </c>
      <c r="F9" t="s">
        <v>17</v>
      </c>
      <c r="G9" t="s">
        <v>51</v>
      </c>
      <c r="H9">
        <v>27</v>
      </c>
      <c r="I9" t="str">
        <f>IF(TBL_Employees[[#This Row],[Age]]&lt;30,"20 to 29",IF(TBL_Employees[[#This Row],[Age]]&lt;40,"30 to 39",IF(TBL_Employees[[#This Row],[Age]]&lt;50,"40 to 49",IF(TBL_Employees[[#This Row],[Age]]&lt;60,"50 to 59","60 above"))))</f>
        <v>20 to 29</v>
      </c>
      <c r="J9" s="1">
        <v>44545</v>
      </c>
      <c r="K9" s="10">
        <f>IF(TBL_Employees[[#This Row],[Hire Date]]="","",YEAR(TBL_Employees[[#This Row],[Hire Date]]))</f>
        <v>2021</v>
      </c>
      <c r="L9" s="8">
        <v>255369</v>
      </c>
      <c r="M9" s="2">
        <v>0.33</v>
      </c>
      <c r="N9" t="s">
        <v>52</v>
      </c>
      <c r="O9" t="s">
        <v>53</v>
      </c>
      <c r="P9" s="1" t="s">
        <v>21</v>
      </c>
      <c r="Q9" s="10" t="str">
        <f>IF(TBL_Employees[[#This Row],[Exit Date]]="","",YEAR(TBL_Employees[[#This Row],[Exit Date]]))</f>
        <v/>
      </c>
      <c r="R9" s="10">
        <f ca="1">IF(TBL_Employees[[#This Row],[Exit Date]]="",DATEDIF(TBL_Employees[[#This Row],[Hire Date]],TODAY(),"Y"),DATEDIF(TBL_Employees[[#This Row],[Hire Date]],TBL_Employees[[#This Row],[Exit Date]],"Y"))</f>
        <v>3</v>
      </c>
      <c r="S9" t="str">
        <f ca="1">IF(TBL_Employees[[#This Row],[Tenure (Years)]]&gt;1, "Years", "Year")</f>
        <v>Years</v>
      </c>
      <c r="T9" t="str">
        <f ca="1">CONCATENATE(TBL_Employees[[#This Row],[Tenure (Years)]], " ", TBL_Employees[[#This Row],[Column1]])</f>
        <v>3 Years</v>
      </c>
      <c r="U9" s="8">
        <f>TBL_Employees[[#This Row],[Bonus %]]*TBL_Employees[[#This Row],[Annual Salary]]</f>
        <v>84271.77</v>
      </c>
      <c r="V9" s="8">
        <f>TBL_Employees[[#This Row],[Annual Salary]]+TBL_Employees[[#This Row],[Bonus(Rs)]]</f>
        <v>339640.77</v>
      </c>
    </row>
    <row r="10" spans="1:22" x14ac:dyDescent="0.3">
      <c r="A10" t="s">
        <v>287</v>
      </c>
      <c r="B10" t="s">
        <v>981</v>
      </c>
      <c r="C10" t="s">
        <v>14</v>
      </c>
      <c r="D10" t="s">
        <v>43</v>
      </c>
      <c r="E10" t="s">
        <v>44</v>
      </c>
      <c r="F10" t="s">
        <v>28</v>
      </c>
      <c r="G10" t="s">
        <v>24</v>
      </c>
      <c r="H10">
        <v>38</v>
      </c>
      <c r="I10" t="str">
        <f>IF(TBL_Employees[[#This Row],[Age]]&lt;30,"20 to 29",IF(TBL_Employees[[#This Row],[Age]]&lt;40,"30 to 39",IF(TBL_Employees[[#This Row],[Age]]&lt;50,"40 to 49",IF(TBL_Employees[[#This Row],[Age]]&lt;60,"50 to 59","60 above"))))</f>
        <v>30 to 39</v>
      </c>
      <c r="J10" s="1">
        <v>44433</v>
      </c>
      <c r="K10" s="10">
        <f>IF(TBL_Employees[[#This Row],[Hire Date]]="","",YEAR(TBL_Employees[[#This Row],[Hire Date]]))</f>
        <v>2021</v>
      </c>
      <c r="L10" s="8">
        <v>255230</v>
      </c>
      <c r="M10" s="2">
        <v>0.36</v>
      </c>
      <c r="N10" t="s">
        <v>19</v>
      </c>
      <c r="O10" t="s">
        <v>25</v>
      </c>
      <c r="P10" s="1" t="s">
        <v>21</v>
      </c>
      <c r="Q10" s="10" t="str">
        <f>IF(TBL_Employees[[#This Row],[Exit Date]]="","",YEAR(TBL_Employees[[#This Row],[Exit Date]]))</f>
        <v/>
      </c>
      <c r="R10" s="10">
        <f ca="1">IF(TBL_Employees[[#This Row],[Exit Date]]="",DATEDIF(TBL_Employees[[#This Row],[Hire Date]],TODAY(),"Y"),DATEDIF(TBL_Employees[[#This Row],[Hire Date]],TBL_Employees[[#This Row],[Exit Date]],"Y"))</f>
        <v>4</v>
      </c>
      <c r="S10" t="str">
        <f ca="1">IF(TBL_Employees[[#This Row],[Tenure (Years)]]&gt;1, "Years", "Year")</f>
        <v>Years</v>
      </c>
      <c r="T10" t="str">
        <f ca="1">CONCATENATE(TBL_Employees[[#This Row],[Tenure (Years)]], " ", TBL_Employees[[#This Row],[Column1]])</f>
        <v>4 Years</v>
      </c>
      <c r="U10" s="8">
        <f>TBL_Employees[[#This Row],[Bonus %]]*TBL_Employees[[#This Row],[Annual Salary]]</f>
        <v>91882.8</v>
      </c>
      <c r="V10" s="8">
        <f>TBL_Employees[[#This Row],[Annual Salary]]+TBL_Employees[[#This Row],[Bonus(Rs)]]</f>
        <v>347112.8</v>
      </c>
    </row>
    <row r="11" spans="1:22" x14ac:dyDescent="0.3">
      <c r="A11" t="s">
        <v>285</v>
      </c>
      <c r="B11" t="s">
        <v>1450</v>
      </c>
      <c r="C11" t="s">
        <v>14</v>
      </c>
      <c r="D11" t="s">
        <v>31</v>
      </c>
      <c r="E11" t="s">
        <v>36</v>
      </c>
      <c r="F11" t="s">
        <v>28</v>
      </c>
      <c r="G11" t="s">
        <v>24</v>
      </c>
      <c r="H11">
        <v>63</v>
      </c>
      <c r="I11" t="str">
        <f>IF(TBL_Employees[[#This Row],[Age]]&lt;30,"20 to 29",IF(TBL_Employees[[#This Row],[Age]]&lt;40,"30 to 39",IF(TBL_Employees[[#This Row],[Age]]&lt;50,"40 to 49",IF(TBL_Employees[[#This Row],[Age]]&lt;60,"50 to 59","60 above"))))</f>
        <v>60 above</v>
      </c>
      <c r="J11" s="1">
        <v>41428</v>
      </c>
      <c r="K11" s="10">
        <f>IF(TBL_Employees[[#This Row],[Hire Date]]="","",YEAR(TBL_Employees[[#This Row],[Hire Date]]))</f>
        <v>2013</v>
      </c>
      <c r="L11" s="8">
        <v>254289</v>
      </c>
      <c r="M11" s="2">
        <v>0.39</v>
      </c>
      <c r="N11" t="s">
        <v>19</v>
      </c>
      <c r="O11" t="s">
        <v>20</v>
      </c>
      <c r="P11" s="1" t="s">
        <v>21</v>
      </c>
      <c r="Q11" s="10" t="str">
        <f>IF(TBL_Employees[[#This Row],[Exit Date]]="","",YEAR(TBL_Employees[[#This Row],[Exit Date]]))</f>
        <v/>
      </c>
      <c r="R11" s="10">
        <f ca="1">IF(TBL_Employees[[#This Row],[Exit Date]]="",DATEDIF(TBL_Employees[[#This Row],[Hire Date]],TODAY(),"Y"),DATEDIF(TBL_Employees[[#This Row],[Hire Date]],TBL_Employees[[#This Row],[Exit Date]],"Y"))</f>
        <v>12</v>
      </c>
      <c r="S11" t="str">
        <f ca="1">IF(TBL_Employees[[#This Row],[Tenure (Years)]]&gt;1, "Years", "Year")</f>
        <v>Years</v>
      </c>
      <c r="T11" t="str">
        <f ca="1">CONCATENATE(TBL_Employees[[#This Row],[Tenure (Years)]], " ", TBL_Employees[[#This Row],[Column1]])</f>
        <v>12 Years</v>
      </c>
      <c r="U11" s="8">
        <f>TBL_Employees[[#This Row],[Bonus %]]*TBL_Employees[[#This Row],[Annual Salary]]</f>
        <v>99172.71</v>
      </c>
      <c r="V11" s="8">
        <f>TBL_Employees[[#This Row],[Annual Salary]]+TBL_Employees[[#This Row],[Bonus(Rs)]]</f>
        <v>353461.71</v>
      </c>
    </row>
    <row r="12" spans="1:22" x14ac:dyDescent="0.3">
      <c r="A12" t="s">
        <v>137</v>
      </c>
      <c r="B12" t="s">
        <v>1186</v>
      </c>
      <c r="C12" t="s">
        <v>14</v>
      </c>
      <c r="D12" t="s">
        <v>43</v>
      </c>
      <c r="E12" t="s">
        <v>16</v>
      </c>
      <c r="F12" t="s">
        <v>28</v>
      </c>
      <c r="G12" t="s">
        <v>24</v>
      </c>
      <c r="H12">
        <v>39</v>
      </c>
      <c r="I12" t="str">
        <f>IF(TBL_Employees[[#This Row],[Age]]&lt;30,"20 to 29",IF(TBL_Employees[[#This Row],[Age]]&lt;40,"30 to 39",IF(TBL_Employees[[#This Row],[Age]]&lt;50,"40 to 49",IF(TBL_Employees[[#This Row],[Age]]&lt;60,"50 to 59","60 above"))))</f>
        <v>30 to 39</v>
      </c>
      <c r="J12" s="1">
        <v>43804</v>
      </c>
      <c r="K12" s="10">
        <f>IF(TBL_Employees[[#This Row],[Hire Date]]="","",YEAR(TBL_Employees[[#This Row],[Hire Date]]))</f>
        <v>2019</v>
      </c>
      <c r="L12" s="8">
        <v>254057</v>
      </c>
      <c r="M12" s="2">
        <v>0.39</v>
      </c>
      <c r="N12" t="s">
        <v>33</v>
      </c>
      <c r="O12" t="s">
        <v>74</v>
      </c>
      <c r="P12" s="1" t="s">
        <v>21</v>
      </c>
      <c r="Q12" s="10" t="str">
        <f>IF(TBL_Employees[[#This Row],[Exit Date]]="","",YEAR(TBL_Employees[[#This Row],[Exit Date]]))</f>
        <v/>
      </c>
      <c r="R12" s="10">
        <f ca="1">IF(TBL_Employees[[#This Row],[Exit Date]]="",DATEDIF(TBL_Employees[[#This Row],[Hire Date]],TODAY(),"Y"),DATEDIF(TBL_Employees[[#This Row],[Hire Date]],TBL_Employees[[#This Row],[Exit Date]],"Y"))</f>
        <v>5</v>
      </c>
      <c r="S12" t="str">
        <f ca="1">IF(TBL_Employees[[#This Row],[Tenure (Years)]]&gt;1, "Years", "Year")</f>
        <v>Years</v>
      </c>
      <c r="T12" t="str">
        <f ca="1">CONCATENATE(TBL_Employees[[#This Row],[Tenure (Years)]], " ", TBL_Employees[[#This Row],[Column1]])</f>
        <v>5 Years</v>
      </c>
      <c r="U12" s="8">
        <f>TBL_Employees[[#This Row],[Bonus %]]*TBL_Employees[[#This Row],[Annual Salary]]</f>
        <v>99082.23000000001</v>
      </c>
      <c r="V12" s="8">
        <f>TBL_Employees[[#This Row],[Annual Salary]]+TBL_Employees[[#This Row],[Bonus(Rs)]]</f>
        <v>353139.23</v>
      </c>
    </row>
    <row r="13" spans="1:22" x14ac:dyDescent="0.3">
      <c r="A13" t="s">
        <v>1472</v>
      </c>
      <c r="B13" t="s">
        <v>1473</v>
      </c>
      <c r="C13" t="s">
        <v>14</v>
      </c>
      <c r="D13" t="s">
        <v>65</v>
      </c>
      <c r="E13" t="s">
        <v>32</v>
      </c>
      <c r="F13" t="s">
        <v>17</v>
      </c>
      <c r="G13" t="s">
        <v>18</v>
      </c>
      <c r="H13">
        <v>36</v>
      </c>
      <c r="I13" t="str">
        <f>IF(TBL_Employees[[#This Row],[Age]]&lt;30,"20 to 29",IF(TBL_Employees[[#This Row],[Age]]&lt;40,"30 to 39",IF(TBL_Employees[[#This Row],[Age]]&lt;50,"40 to 49",IF(TBL_Employees[[#This Row],[Age]]&lt;60,"50 to 59","60 above"))))</f>
        <v>30 to 39</v>
      </c>
      <c r="J13" s="1">
        <v>43843</v>
      </c>
      <c r="K13" s="10">
        <f>IF(TBL_Employees[[#This Row],[Hire Date]]="","",YEAR(TBL_Employees[[#This Row],[Hire Date]]))</f>
        <v>2020</v>
      </c>
      <c r="L13" s="8">
        <v>253294</v>
      </c>
      <c r="M13" s="2">
        <v>0.4</v>
      </c>
      <c r="N13" t="s">
        <v>19</v>
      </c>
      <c r="O13" t="s">
        <v>45</v>
      </c>
      <c r="P13" s="1" t="s">
        <v>21</v>
      </c>
      <c r="Q13" s="10" t="str">
        <f>IF(TBL_Employees[[#This Row],[Exit Date]]="","",YEAR(TBL_Employees[[#This Row],[Exit Date]]))</f>
        <v/>
      </c>
      <c r="R13" s="10">
        <f ca="1">IF(TBL_Employees[[#This Row],[Exit Date]]="",DATEDIF(TBL_Employees[[#This Row],[Hire Date]],TODAY(),"Y"),DATEDIF(TBL_Employees[[#This Row],[Hire Date]],TBL_Employees[[#This Row],[Exit Date]],"Y"))</f>
        <v>5</v>
      </c>
      <c r="S13" t="str">
        <f ca="1">IF(TBL_Employees[[#This Row],[Tenure (Years)]]&gt;1, "Years", "Year")</f>
        <v>Years</v>
      </c>
      <c r="T13" t="str">
        <f ca="1">CONCATENATE(TBL_Employees[[#This Row],[Tenure (Years)]], " ", TBL_Employees[[#This Row],[Column1]])</f>
        <v>5 Years</v>
      </c>
      <c r="U13" s="8">
        <f>TBL_Employees[[#This Row],[Bonus %]]*TBL_Employees[[#This Row],[Annual Salary]]</f>
        <v>101317.6</v>
      </c>
      <c r="V13" s="8">
        <f>TBL_Employees[[#This Row],[Annual Salary]]+TBL_Employees[[#This Row],[Bonus(Rs)]]</f>
        <v>354611.6</v>
      </c>
    </row>
    <row r="14" spans="1:22" x14ac:dyDescent="0.3">
      <c r="A14" t="s">
        <v>128</v>
      </c>
      <c r="B14" t="s">
        <v>1175</v>
      </c>
      <c r="C14" t="s">
        <v>14</v>
      </c>
      <c r="D14" t="s">
        <v>50</v>
      </c>
      <c r="E14" t="s">
        <v>44</v>
      </c>
      <c r="F14" t="s">
        <v>28</v>
      </c>
      <c r="G14" t="s">
        <v>24</v>
      </c>
      <c r="H14">
        <v>47</v>
      </c>
      <c r="I14" t="str">
        <f>IF(TBL_Employees[[#This Row],[Age]]&lt;30,"20 to 29",IF(TBL_Employees[[#This Row],[Age]]&lt;40,"30 to 39",IF(TBL_Employees[[#This Row],[Age]]&lt;50,"40 to 49",IF(TBL_Employees[[#This Row],[Age]]&lt;60,"50 to 59","60 above"))))</f>
        <v>40 to 49</v>
      </c>
      <c r="J14" s="1">
        <v>42696</v>
      </c>
      <c r="K14" s="10">
        <f>IF(TBL_Employees[[#This Row],[Hire Date]]="","",YEAR(TBL_Employees[[#This Row],[Hire Date]]))</f>
        <v>2016</v>
      </c>
      <c r="L14" s="8">
        <v>253249</v>
      </c>
      <c r="M14" s="2">
        <v>0.31</v>
      </c>
      <c r="N14" t="s">
        <v>19</v>
      </c>
      <c r="O14" t="s">
        <v>25</v>
      </c>
      <c r="P14" s="1" t="s">
        <v>21</v>
      </c>
      <c r="Q14" s="10" t="str">
        <f>IF(TBL_Employees[[#This Row],[Exit Date]]="","",YEAR(TBL_Employees[[#This Row],[Exit Date]]))</f>
        <v/>
      </c>
      <c r="R14" s="10">
        <f ca="1">IF(TBL_Employees[[#This Row],[Exit Date]]="",DATEDIF(TBL_Employees[[#This Row],[Hire Date]],TODAY(),"Y"),DATEDIF(TBL_Employees[[#This Row],[Hire Date]],TBL_Employees[[#This Row],[Exit Date]],"Y"))</f>
        <v>8</v>
      </c>
      <c r="S14" t="str">
        <f ca="1">IF(TBL_Employees[[#This Row],[Tenure (Years)]]&gt;1, "Years", "Year")</f>
        <v>Years</v>
      </c>
      <c r="T14" t="str">
        <f ca="1">CONCATENATE(TBL_Employees[[#This Row],[Tenure (Years)]], " ", TBL_Employees[[#This Row],[Column1]])</f>
        <v>8 Years</v>
      </c>
      <c r="U14" s="8">
        <f>TBL_Employees[[#This Row],[Bonus %]]*TBL_Employees[[#This Row],[Annual Salary]]</f>
        <v>78507.19</v>
      </c>
      <c r="V14" s="8">
        <f>TBL_Employees[[#This Row],[Annual Salary]]+TBL_Employees[[#This Row],[Bonus(Rs)]]</f>
        <v>331756.19</v>
      </c>
    </row>
    <row r="15" spans="1:22" x14ac:dyDescent="0.3">
      <c r="A15" t="s">
        <v>1675</v>
      </c>
      <c r="B15" t="s">
        <v>1676</v>
      </c>
      <c r="C15" t="s">
        <v>14</v>
      </c>
      <c r="D15" t="s">
        <v>65</v>
      </c>
      <c r="E15" t="s">
        <v>36</v>
      </c>
      <c r="F15" t="s">
        <v>28</v>
      </c>
      <c r="G15" t="s">
        <v>24</v>
      </c>
      <c r="H15">
        <v>64</v>
      </c>
      <c r="I15" t="str">
        <f>IF(TBL_Employees[[#This Row],[Age]]&lt;30,"20 to 29",IF(TBL_Employees[[#This Row],[Age]]&lt;40,"30 to 39",IF(TBL_Employees[[#This Row],[Age]]&lt;50,"40 to 49",IF(TBL_Employees[[#This Row],[Age]]&lt;60,"50 to 59","60 above"))))</f>
        <v>60 above</v>
      </c>
      <c r="J15" s="1">
        <v>41362</v>
      </c>
      <c r="K15" s="10">
        <f>IF(TBL_Employees[[#This Row],[Hire Date]]="","",YEAR(TBL_Employees[[#This Row],[Hire Date]]))</f>
        <v>2013</v>
      </c>
      <c r="L15" s="8">
        <v>252325</v>
      </c>
      <c r="M15" s="2">
        <v>0.4</v>
      </c>
      <c r="N15" t="s">
        <v>19</v>
      </c>
      <c r="O15" t="s">
        <v>29</v>
      </c>
      <c r="P15" s="1" t="s">
        <v>21</v>
      </c>
      <c r="Q15" s="10" t="str">
        <f>IF(TBL_Employees[[#This Row],[Exit Date]]="","",YEAR(TBL_Employees[[#This Row],[Exit Date]]))</f>
        <v/>
      </c>
      <c r="R15" s="10">
        <f ca="1">IF(TBL_Employees[[#This Row],[Exit Date]]="",DATEDIF(TBL_Employees[[#This Row],[Hire Date]],TODAY(),"Y"),DATEDIF(TBL_Employees[[#This Row],[Hire Date]],TBL_Employees[[#This Row],[Exit Date]],"Y"))</f>
        <v>12</v>
      </c>
      <c r="S15" t="str">
        <f ca="1">IF(TBL_Employees[[#This Row],[Tenure (Years)]]&gt;1, "Years", "Year")</f>
        <v>Years</v>
      </c>
      <c r="T15" t="str">
        <f ca="1">CONCATENATE(TBL_Employees[[#This Row],[Tenure (Years)]], " ", TBL_Employees[[#This Row],[Column1]])</f>
        <v>12 Years</v>
      </c>
      <c r="U15" s="8">
        <f>TBL_Employees[[#This Row],[Bonus %]]*TBL_Employees[[#This Row],[Annual Salary]]</f>
        <v>100930</v>
      </c>
      <c r="V15" s="8">
        <f>TBL_Employees[[#This Row],[Annual Salary]]+TBL_Employees[[#This Row],[Bonus(Rs)]]</f>
        <v>353255</v>
      </c>
    </row>
    <row r="16" spans="1:22" x14ac:dyDescent="0.3">
      <c r="A16" t="s">
        <v>1039</v>
      </c>
      <c r="B16" t="s">
        <v>1040</v>
      </c>
      <c r="C16" t="s">
        <v>14</v>
      </c>
      <c r="D16" t="s">
        <v>23</v>
      </c>
      <c r="E16" t="s">
        <v>32</v>
      </c>
      <c r="F16" t="s">
        <v>28</v>
      </c>
      <c r="G16" t="s">
        <v>24</v>
      </c>
      <c r="H16">
        <v>31</v>
      </c>
      <c r="I16" t="str">
        <f>IF(TBL_Employees[[#This Row],[Age]]&lt;30,"20 to 29",IF(TBL_Employees[[#This Row],[Age]]&lt;40,"30 to 39",IF(TBL_Employees[[#This Row],[Age]]&lt;50,"40 to 49",IF(TBL_Employees[[#This Row],[Age]]&lt;60,"50 to 59","60 above"))))</f>
        <v>30 to 39</v>
      </c>
      <c r="J16" s="1">
        <v>42250</v>
      </c>
      <c r="K16" s="10">
        <f>IF(TBL_Employees[[#This Row],[Hire Date]]="","",YEAR(TBL_Employees[[#This Row],[Hire Date]]))</f>
        <v>2015</v>
      </c>
      <c r="L16" s="8">
        <v>250953</v>
      </c>
      <c r="M16" s="2">
        <v>0.34</v>
      </c>
      <c r="N16" t="s">
        <v>19</v>
      </c>
      <c r="O16" t="s">
        <v>29</v>
      </c>
      <c r="P16" s="1" t="s">
        <v>21</v>
      </c>
      <c r="Q16" s="10" t="str">
        <f>IF(TBL_Employees[[#This Row],[Exit Date]]="","",YEAR(TBL_Employees[[#This Row],[Exit Date]]))</f>
        <v/>
      </c>
      <c r="R16" s="10">
        <f ca="1">IF(TBL_Employees[[#This Row],[Exit Date]]="",DATEDIF(TBL_Employees[[#This Row],[Hire Date]],TODAY(),"Y"),DATEDIF(TBL_Employees[[#This Row],[Hire Date]],TBL_Employees[[#This Row],[Exit Date]],"Y"))</f>
        <v>9</v>
      </c>
      <c r="S16" t="str">
        <f ca="1">IF(TBL_Employees[[#This Row],[Tenure (Years)]]&gt;1, "Years", "Year")</f>
        <v>Years</v>
      </c>
      <c r="T16" t="str">
        <f ca="1">CONCATENATE(TBL_Employees[[#This Row],[Tenure (Years)]], " ", TBL_Employees[[#This Row],[Column1]])</f>
        <v>9 Years</v>
      </c>
      <c r="U16" s="8">
        <f>TBL_Employees[[#This Row],[Bonus %]]*TBL_Employees[[#This Row],[Annual Salary]]</f>
        <v>85324.02</v>
      </c>
      <c r="V16" s="8">
        <f>TBL_Employees[[#This Row],[Annual Salary]]+TBL_Employees[[#This Row],[Bonus(Rs)]]</f>
        <v>336277.02</v>
      </c>
    </row>
    <row r="17" spans="1:22" x14ac:dyDescent="0.3">
      <c r="A17" t="s">
        <v>1146</v>
      </c>
      <c r="B17" t="s">
        <v>1147</v>
      </c>
      <c r="C17" t="s">
        <v>14</v>
      </c>
      <c r="D17" t="s">
        <v>15</v>
      </c>
      <c r="E17" t="s">
        <v>32</v>
      </c>
      <c r="F17" t="s">
        <v>28</v>
      </c>
      <c r="G17" t="s">
        <v>18</v>
      </c>
      <c r="H17">
        <v>28</v>
      </c>
      <c r="I17" t="str">
        <f>IF(TBL_Employees[[#This Row],[Age]]&lt;30,"20 to 29",IF(TBL_Employees[[#This Row],[Age]]&lt;40,"30 to 39",IF(TBL_Employees[[#This Row],[Age]]&lt;50,"40 to 49",IF(TBL_Employees[[#This Row],[Age]]&lt;60,"50 to 59","60 above"))))</f>
        <v>20 to 29</v>
      </c>
      <c r="J17" s="1">
        <v>43638</v>
      </c>
      <c r="K17" s="10">
        <f>IF(TBL_Employees[[#This Row],[Hire Date]]="","",YEAR(TBL_Employees[[#This Row],[Hire Date]]))</f>
        <v>2019</v>
      </c>
      <c r="L17" s="8">
        <v>250767</v>
      </c>
      <c r="M17" s="2">
        <v>0.38</v>
      </c>
      <c r="N17" t="s">
        <v>19</v>
      </c>
      <c r="O17" t="s">
        <v>63</v>
      </c>
      <c r="P17" s="1" t="s">
        <v>21</v>
      </c>
      <c r="Q17" s="10" t="str">
        <f>IF(TBL_Employees[[#This Row],[Exit Date]]="","",YEAR(TBL_Employees[[#This Row],[Exit Date]]))</f>
        <v/>
      </c>
      <c r="R17" s="10">
        <f ca="1">IF(TBL_Employees[[#This Row],[Exit Date]]="",DATEDIF(TBL_Employees[[#This Row],[Hire Date]],TODAY(),"Y"),DATEDIF(TBL_Employees[[#This Row],[Hire Date]],TBL_Employees[[#This Row],[Exit Date]],"Y"))</f>
        <v>6</v>
      </c>
      <c r="S17" t="str">
        <f ca="1">IF(TBL_Employees[[#This Row],[Tenure (Years)]]&gt;1, "Years", "Year")</f>
        <v>Years</v>
      </c>
      <c r="T17" t="str">
        <f ca="1">CONCATENATE(TBL_Employees[[#This Row],[Tenure (Years)]], " ", TBL_Employees[[#This Row],[Column1]])</f>
        <v>6 Years</v>
      </c>
      <c r="U17" s="8">
        <f>TBL_Employees[[#This Row],[Bonus %]]*TBL_Employees[[#This Row],[Annual Salary]]</f>
        <v>95291.46</v>
      </c>
      <c r="V17" s="8">
        <f>TBL_Employees[[#This Row],[Annual Salary]]+TBL_Employees[[#This Row],[Bonus(Rs)]]</f>
        <v>346058.46</v>
      </c>
    </row>
    <row r="18" spans="1:22" x14ac:dyDescent="0.3">
      <c r="A18" t="s">
        <v>785</v>
      </c>
      <c r="B18" t="s">
        <v>1177</v>
      </c>
      <c r="C18" t="s">
        <v>14</v>
      </c>
      <c r="D18" t="s">
        <v>27</v>
      </c>
      <c r="E18" t="s">
        <v>32</v>
      </c>
      <c r="F18" t="s">
        <v>28</v>
      </c>
      <c r="G18" t="s">
        <v>18</v>
      </c>
      <c r="H18">
        <v>38</v>
      </c>
      <c r="I18" t="str">
        <f>IF(TBL_Employees[[#This Row],[Age]]&lt;30,"20 to 29",IF(TBL_Employees[[#This Row],[Age]]&lt;40,"30 to 39",IF(TBL_Employees[[#This Row],[Age]]&lt;50,"40 to 49",IF(TBL_Employees[[#This Row],[Age]]&lt;60,"50 to 59","60 above"))))</f>
        <v>30 to 39</v>
      </c>
      <c r="J18" s="1">
        <v>42543</v>
      </c>
      <c r="K18" s="10">
        <f>IF(TBL_Employees[[#This Row],[Hire Date]]="","",YEAR(TBL_Employees[[#This Row],[Hire Date]]))</f>
        <v>2016</v>
      </c>
      <c r="L18" s="8">
        <v>249870</v>
      </c>
      <c r="M18" s="2">
        <v>0.34</v>
      </c>
      <c r="N18" t="s">
        <v>19</v>
      </c>
      <c r="O18" t="s">
        <v>20</v>
      </c>
      <c r="P18" s="1" t="s">
        <v>21</v>
      </c>
      <c r="Q18" s="10" t="str">
        <f>IF(TBL_Employees[[#This Row],[Exit Date]]="","",YEAR(TBL_Employees[[#This Row],[Exit Date]]))</f>
        <v/>
      </c>
      <c r="R18" s="10">
        <f ca="1">IF(TBL_Employees[[#This Row],[Exit Date]]="",DATEDIF(TBL_Employees[[#This Row],[Hire Date]],TODAY(),"Y"),DATEDIF(TBL_Employees[[#This Row],[Hire Date]],TBL_Employees[[#This Row],[Exit Date]],"Y"))</f>
        <v>9</v>
      </c>
      <c r="S18" t="str">
        <f ca="1">IF(TBL_Employees[[#This Row],[Tenure (Years)]]&gt;1, "Years", "Year")</f>
        <v>Years</v>
      </c>
      <c r="T18" t="str">
        <f ca="1">CONCATENATE(TBL_Employees[[#This Row],[Tenure (Years)]], " ", TBL_Employees[[#This Row],[Column1]])</f>
        <v>9 Years</v>
      </c>
      <c r="U18" s="8">
        <f>TBL_Employees[[#This Row],[Bonus %]]*TBL_Employees[[#This Row],[Annual Salary]]</f>
        <v>84955.8</v>
      </c>
      <c r="V18" s="8">
        <f>TBL_Employees[[#This Row],[Annual Salary]]+TBL_Employees[[#This Row],[Bonus(Rs)]]</f>
        <v>334825.8</v>
      </c>
    </row>
    <row r="19" spans="1:22" x14ac:dyDescent="0.3">
      <c r="A19" t="s">
        <v>1577</v>
      </c>
      <c r="B19" t="s">
        <v>1578</v>
      </c>
      <c r="C19" t="s">
        <v>14</v>
      </c>
      <c r="D19" t="s">
        <v>23</v>
      </c>
      <c r="E19" t="s">
        <v>44</v>
      </c>
      <c r="F19" t="s">
        <v>17</v>
      </c>
      <c r="G19" t="s">
        <v>51</v>
      </c>
      <c r="H19">
        <v>45</v>
      </c>
      <c r="I19" t="str">
        <f>IF(TBL_Employees[[#This Row],[Age]]&lt;30,"20 to 29",IF(TBL_Employees[[#This Row],[Age]]&lt;40,"30 to 39",IF(TBL_Employees[[#This Row],[Age]]&lt;50,"40 to 49",IF(TBL_Employees[[#This Row],[Age]]&lt;60,"50 to 59","60 above"))))</f>
        <v>40 to 49</v>
      </c>
      <c r="J19" s="1">
        <v>43521</v>
      </c>
      <c r="K19" s="10">
        <f>IF(TBL_Employees[[#This Row],[Hire Date]]="","",YEAR(TBL_Employees[[#This Row],[Hire Date]]))</f>
        <v>2019</v>
      </c>
      <c r="L19" s="8">
        <v>249801</v>
      </c>
      <c r="M19" s="2">
        <v>0.39</v>
      </c>
      <c r="N19" t="s">
        <v>52</v>
      </c>
      <c r="O19" t="s">
        <v>53</v>
      </c>
      <c r="P19" s="1" t="s">
        <v>21</v>
      </c>
      <c r="Q19" s="10" t="str">
        <f>IF(TBL_Employees[[#This Row],[Exit Date]]="","",YEAR(TBL_Employees[[#This Row],[Exit Date]]))</f>
        <v/>
      </c>
      <c r="R19" s="10">
        <f ca="1">IF(TBL_Employees[[#This Row],[Exit Date]]="",DATEDIF(TBL_Employees[[#This Row],[Hire Date]],TODAY(),"Y"),DATEDIF(TBL_Employees[[#This Row],[Hire Date]],TBL_Employees[[#This Row],[Exit Date]],"Y"))</f>
        <v>6</v>
      </c>
      <c r="S19" t="str">
        <f ca="1">IF(TBL_Employees[[#This Row],[Tenure (Years)]]&gt;1, "Years", "Year")</f>
        <v>Years</v>
      </c>
      <c r="T19" t="str">
        <f ca="1">CONCATENATE(TBL_Employees[[#This Row],[Tenure (Years)]], " ", TBL_Employees[[#This Row],[Column1]])</f>
        <v>6 Years</v>
      </c>
      <c r="U19" s="8">
        <f>TBL_Employees[[#This Row],[Bonus %]]*TBL_Employees[[#This Row],[Annual Salary]]</f>
        <v>97422.39</v>
      </c>
      <c r="V19" s="8">
        <f>TBL_Employees[[#This Row],[Annual Salary]]+TBL_Employees[[#This Row],[Bonus(Rs)]]</f>
        <v>347223.39</v>
      </c>
    </row>
    <row r="20" spans="1:22" x14ac:dyDescent="0.3">
      <c r="A20" t="s">
        <v>226</v>
      </c>
      <c r="B20" t="s">
        <v>695</v>
      </c>
      <c r="C20" t="s">
        <v>14</v>
      </c>
      <c r="D20" t="s">
        <v>15</v>
      </c>
      <c r="E20" t="s">
        <v>44</v>
      </c>
      <c r="F20" t="s">
        <v>17</v>
      </c>
      <c r="G20" t="s">
        <v>24</v>
      </c>
      <c r="H20">
        <v>43</v>
      </c>
      <c r="I20" t="str">
        <f>IF(TBL_Employees[[#This Row],[Age]]&lt;30,"20 to 29",IF(TBL_Employees[[#This Row],[Age]]&lt;40,"30 to 39",IF(TBL_Employees[[#This Row],[Age]]&lt;50,"40 to 49",IF(TBL_Employees[[#This Row],[Age]]&lt;60,"50 to 59","60 above"))))</f>
        <v>40 to 49</v>
      </c>
      <c r="J20" s="1">
        <v>38564</v>
      </c>
      <c r="K20" s="10">
        <f>IF(TBL_Employees[[#This Row],[Hire Date]]="","",YEAR(TBL_Employees[[#This Row],[Hire Date]]))</f>
        <v>2005</v>
      </c>
      <c r="L20" s="8">
        <v>249686</v>
      </c>
      <c r="M20" s="2">
        <v>0.31</v>
      </c>
      <c r="N20" t="s">
        <v>33</v>
      </c>
      <c r="O20" t="s">
        <v>80</v>
      </c>
      <c r="P20" s="1" t="s">
        <v>21</v>
      </c>
      <c r="Q20" s="10" t="str">
        <f>IF(TBL_Employees[[#This Row],[Exit Date]]="","",YEAR(TBL_Employees[[#This Row],[Exit Date]]))</f>
        <v/>
      </c>
      <c r="R20" s="10">
        <f ca="1">IF(TBL_Employees[[#This Row],[Exit Date]]="",DATEDIF(TBL_Employees[[#This Row],[Hire Date]],TODAY(),"Y"),DATEDIF(TBL_Employees[[#This Row],[Hire Date]],TBL_Employees[[#This Row],[Exit Date]],"Y"))</f>
        <v>20</v>
      </c>
      <c r="S20" t="str">
        <f ca="1">IF(TBL_Employees[[#This Row],[Tenure (Years)]]&gt;1, "Years", "Year")</f>
        <v>Years</v>
      </c>
      <c r="T20" t="str">
        <f ca="1">CONCATENATE(TBL_Employees[[#This Row],[Tenure (Years)]], " ", TBL_Employees[[#This Row],[Column1]])</f>
        <v>20 Years</v>
      </c>
      <c r="U20" s="8">
        <f>TBL_Employees[[#This Row],[Bonus %]]*TBL_Employees[[#This Row],[Annual Salary]]</f>
        <v>77402.66</v>
      </c>
      <c r="V20" s="8">
        <f>TBL_Employees[[#This Row],[Annual Salary]]+TBL_Employees[[#This Row],[Bonus(Rs)]]</f>
        <v>327088.66000000003</v>
      </c>
    </row>
    <row r="21" spans="1:22" x14ac:dyDescent="0.3">
      <c r="A21" t="s">
        <v>379</v>
      </c>
      <c r="B21" t="s">
        <v>633</v>
      </c>
      <c r="C21" t="s">
        <v>14</v>
      </c>
      <c r="D21" t="s">
        <v>50</v>
      </c>
      <c r="E21" t="s">
        <v>16</v>
      </c>
      <c r="F21" t="s">
        <v>28</v>
      </c>
      <c r="G21" t="s">
        <v>51</v>
      </c>
      <c r="H21">
        <v>39</v>
      </c>
      <c r="I21" t="str">
        <f>IF(TBL_Employees[[#This Row],[Age]]&lt;30,"20 to 29",IF(TBL_Employees[[#This Row],[Age]]&lt;40,"30 to 39",IF(TBL_Employees[[#This Row],[Age]]&lt;50,"40 to 49",IF(TBL_Employees[[#This Row],[Age]]&lt;60,"50 to 59","60 above"))))</f>
        <v>30 to 39</v>
      </c>
      <c r="J21" s="1">
        <v>40778</v>
      </c>
      <c r="K21" s="10">
        <f>IF(TBL_Employees[[#This Row],[Hire Date]]="","",YEAR(TBL_Employees[[#This Row],[Hire Date]]))</f>
        <v>2011</v>
      </c>
      <c r="L21" s="8">
        <v>249506</v>
      </c>
      <c r="M21" s="2">
        <v>0.3</v>
      </c>
      <c r="N21" t="s">
        <v>52</v>
      </c>
      <c r="O21" t="s">
        <v>66</v>
      </c>
      <c r="P21" s="1" t="s">
        <v>21</v>
      </c>
      <c r="Q21" s="10" t="str">
        <f>IF(TBL_Employees[[#This Row],[Exit Date]]="","",YEAR(TBL_Employees[[#This Row],[Exit Date]]))</f>
        <v/>
      </c>
      <c r="R21" s="10">
        <f ca="1">IF(TBL_Employees[[#This Row],[Exit Date]]="",DATEDIF(TBL_Employees[[#This Row],[Hire Date]],TODAY(),"Y"),DATEDIF(TBL_Employees[[#This Row],[Hire Date]],TBL_Employees[[#This Row],[Exit Date]],"Y"))</f>
        <v>14</v>
      </c>
      <c r="S21" t="str">
        <f ca="1">IF(TBL_Employees[[#This Row],[Tenure (Years)]]&gt;1, "Years", "Year")</f>
        <v>Years</v>
      </c>
      <c r="T21" t="str">
        <f ca="1">CONCATENATE(TBL_Employees[[#This Row],[Tenure (Years)]], " ", TBL_Employees[[#This Row],[Column1]])</f>
        <v>14 Years</v>
      </c>
      <c r="U21" s="8">
        <f>TBL_Employees[[#This Row],[Bonus %]]*TBL_Employees[[#This Row],[Annual Salary]]</f>
        <v>74851.8</v>
      </c>
      <c r="V21" s="8">
        <f>TBL_Employees[[#This Row],[Annual Salary]]+TBL_Employees[[#This Row],[Bonus(Rs)]]</f>
        <v>324357.8</v>
      </c>
    </row>
    <row r="22" spans="1:22" x14ac:dyDescent="0.3">
      <c r="A22" t="s">
        <v>432</v>
      </c>
      <c r="B22" t="s">
        <v>433</v>
      </c>
      <c r="C22" t="s">
        <v>14</v>
      </c>
      <c r="D22" t="s">
        <v>43</v>
      </c>
      <c r="E22" t="s">
        <v>16</v>
      </c>
      <c r="F22" t="s">
        <v>17</v>
      </c>
      <c r="G22" t="s">
        <v>24</v>
      </c>
      <c r="H22">
        <v>41</v>
      </c>
      <c r="I22" t="str">
        <f>IF(TBL_Employees[[#This Row],[Age]]&lt;30,"20 to 29",IF(TBL_Employees[[#This Row],[Age]]&lt;40,"30 to 39",IF(TBL_Employees[[#This Row],[Age]]&lt;50,"40 to 49",IF(TBL_Employees[[#This Row],[Age]]&lt;60,"50 to 59","60 above"))))</f>
        <v>40 to 49</v>
      </c>
      <c r="J22" s="1">
        <v>41346</v>
      </c>
      <c r="K22" s="10">
        <f>IF(TBL_Employees[[#This Row],[Hire Date]]="","",YEAR(TBL_Employees[[#This Row],[Hire Date]]))</f>
        <v>2013</v>
      </c>
      <c r="L22" s="8">
        <v>249270</v>
      </c>
      <c r="M22" s="2">
        <v>0.3</v>
      </c>
      <c r="N22" t="s">
        <v>19</v>
      </c>
      <c r="O22" t="s">
        <v>63</v>
      </c>
      <c r="P22" s="1" t="s">
        <v>21</v>
      </c>
      <c r="Q22" s="10" t="str">
        <f>IF(TBL_Employees[[#This Row],[Exit Date]]="","",YEAR(TBL_Employees[[#This Row],[Exit Date]]))</f>
        <v/>
      </c>
      <c r="R22" s="10">
        <f ca="1">IF(TBL_Employees[[#This Row],[Exit Date]]="",DATEDIF(TBL_Employees[[#This Row],[Hire Date]],TODAY(),"Y"),DATEDIF(TBL_Employees[[#This Row],[Hire Date]],TBL_Employees[[#This Row],[Exit Date]],"Y"))</f>
        <v>12</v>
      </c>
      <c r="S22" t="str">
        <f ca="1">IF(TBL_Employees[[#This Row],[Tenure (Years)]]&gt;1, "Years", "Year")</f>
        <v>Years</v>
      </c>
      <c r="T22" t="str">
        <f ca="1">CONCATENATE(TBL_Employees[[#This Row],[Tenure (Years)]], " ", TBL_Employees[[#This Row],[Column1]])</f>
        <v>12 Years</v>
      </c>
      <c r="U22" s="8">
        <f>TBL_Employees[[#This Row],[Bonus %]]*TBL_Employees[[#This Row],[Annual Salary]]</f>
        <v>74781</v>
      </c>
      <c r="V22" s="8">
        <f>TBL_Employees[[#This Row],[Annual Salary]]+TBL_Employees[[#This Row],[Bonus(Rs)]]</f>
        <v>324051</v>
      </c>
    </row>
    <row r="23" spans="1:22" x14ac:dyDescent="0.3">
      <c r="A23" t="s">
        <v>813</v>
      </c>
      <c r="B23" t="s">
        <v>814</v>
      </c>
      <c r="C23" t="s">
        <v>14</v>
      </c>
      <c r="D23" t="s">
        <v>15</v>
      </c>
      <c r="E23" t="s">
        <v>32</v>
      </c>
      <c r="F23" t="s">
        <v>28</v>
      </c>
      <c r="G23" t="s">
        <v>51</v>
      </c>
      <c r="H23">
        <v>50</v>
      </c>
      <c r="I23" t="str">
        <f>IF(TBL_Employees[[#This Row],[Age]]&lt;30,"20 to 29",IF(TBL_Employees[[#This Row],[Age]]&lt;40,"30 to 39",IF(TBL_Employees[[#This Row],[Age]]&lt;50,"40 to 49",IF(TBL_Employees[[#This Row],[Age]]&lt;60,"50 to 59","60 above"))))</f>
        <v>50 to 59</v>
      </c>
      <c r="J23" s="1">
        <v>38004</v>
      </c>
      <c r="K23" s="10">
        <f>IF(TBL_Employees[[#This Row],[Hire Date]]="","",YEAR(TBL_Employees[[#This Row],[Hire Date]]))</f>
        <v>2004</v>
      </c>
      <c r="L23" s="8">
        <v>247939</v>
      </c>
      <c r="M23" s="2">
        <v>0.35</v>
      </c>
      <c r="N23" t="s">
        <v>52</v>
      </c>
      <c r="O23" t="s">
        <v>66</v>
      </c>
      <c r="P23" s="1" t="s">
        <v>21</v>
      </c>
      <c r="Q23" s="10" t="str">
        <f>IF(TBL_Employees[[#This Row],[Exit Date]]="","",YEAR(TBL_Employees[[#This Row],[Exit Date]]))</f>
        <v/>
      </c>
      <c r="R23" s="10">
        <f ca="1">IF(TBL_Employees[[#This Row],[Exit Date]]="",DATEDIF(TBL_Employees[[#This Row],[Hire Date]],TODAY(),"Y"),DATEDIF(TBL_Employees[[#This Row],[Hire Date]],TBL_Employees[[#This Row],[Exit Date]],"Y"))</f>
        <v>21</v>
      </c>
      <c r="S23" t="str">
        <f ca="1">IF(TBL_Employees[[#This Row],[Tenure (Years)]]&gt;1, "Years", "Year")</f>
        <v>Years</v>
      </c>
      <c r="T23" t="str">
        <f ca="1">CONCATENATE(TBL_Employees[[#This Row],[Tenure (Years)]], " ", TBL_Employees[[#This Row],[Column1]])</f>
        <v>21 Years</v>
      </c>
      <c r="U23" s="8">
        <f>TBL_Employees[[#This Row],[Bonus %]]*TBL_Employees[[#This Row],[Annual Salary]]</f>
        <v>86778.65</v>
      </c>
      <c r="V23" s="8">
        <f>TBL_Employees[[#This Row],[Annual Salary]]+TBL_Employees[[#This Row],[Bonus(Rs)]]</f>
        <v>334717.65000000002</v>
      </c>
    </row>
    <row r="24" spans="1:22" x14ac:dyDescent="0.3">
      <c r="A24" t="s">
        <v>359</v>
      </c>
      <c r="B24" t="s">
        <v>1268</v>
      </c>
      <c r="C24" t="s">
        <v>14</v>
      </c>
      <c r="D24" t="s">
        <v>27</v>
      </c>
      <c r="E24" t="s">
        <v>36</v>
      </c>
      <c r="F24" t="s">
        <v>28</v>
      </c>
      <c r="G24" t="s">
        <v>51</v>
      </c>
      <c r="H24">
        <v>51</v>
      </c>
      <c r="I24" t="str">
        <f>IF(TBL_Employees[[#This Row],[Age]]&lt;30,"20 to 29",IF(TBL_Employees[[#This Row],[Age]]&lt;40,"30 to 39",IF(TBL_Employees[[#This Row],[Age]]&lt;50,"40 to 49",IF(TBL_Employees[[#This Row],[Age]]&lt;60,"50 to 59","60 above"))))</f>
        <v>50 to 59</v>
      </c>
      <c r="J24" s="1">
        <v>37091</v>
      </c>
      <c r="K24" s="10">
        <f>IF(TBL_Employees[[#This Row],[Hire Date]]="","",YEAR(TBL_Employees[[#This Row],[Hire Date]]))</f>
        <v>2001</v>
      </c>
      <c r="L24" s="8">
        <v>247874</v>
      </c>
      <c r="M24" s="2">
        <v>0.33</v>
      </c>
      <c r="N24" t="s">
        <v>52</v>
      </c>
      <c r="O24" t="s">
        <v>81</v>
      </c>
      <c r="P24" s="1" t="s">
        <v>21</v>
      </c>
      <c r="Q24" s="10" t="str">
        <f>IF(TBL_Employees[[#This Row],[Exit Date]]="","",YEAR(TBL_Employees[[#This Row],[Exit Date]]))</f>
        <v/>
      </c>
      <c r="R24" s="10">
        <f ca="1">IF(TBL_Employees[[#This Row],[Exit Date]]="",DATEDIF(TBL_Employees[[#This Row],[Hire Date]],TODAY(),"Y"),DATEDIF(TBL_Employees[[#This Row],[Hire Date]],TBL_Employees[[#This Row],[Exit Date]],"Y"))</f>
        <v>24</v>
      </c>
      <c r="S24" t="str">
        <f ca="1">IF(TBL_Employees[[#This Row],[Tenure (Years)]]&gt;1, "Years", "Year")</f>
        <v>Years</v>
      </c>
      <c r="T24" t="str">
        <f ca="1">CONCATENATE(TBL_Employees[[#This Row],[Tenure (Years)]], " ", TBL_Employees[[#This Row],[Column1]])</f>
        <v>24 Years</v>
      </c>
      <c r="U24" s="8">
        <f>TBL_Employees[[#This Row],[Bonus %]]*TBL_Employees[[#This Row],[Annual Salary]]</f>
        <v>81798.42</v>
      </c>
      <c r="V24" s="8">
        <f>TBL_Employees[[#This Row],[Annual Salary]]+TBL_Employees[[#This Row],[Bonus(Rs)]]</f>
        <v>329672.42</v>
      </c>
    </row>
    <row r="25" spans="1:22" x14ac:dyDescent="0.3">
      <c r="A25" t="s">
        <v>566</v>
      </c>
      <c r="B25" t="s">
        <v>496</v>
      </c>
      <c r="C25" t="s">
        <v>14</v>
      </c>
      <c r="D25" t="s">
        <v>15</v>
      </c>
      <c r="E25" t="s">
        <v>44</v>
      </c>
      <c r="F25" t="s">
        <v>17</v>
      </c>
      <c r="G25" t="s">
        <v>24</v>
      </c>
      <c r="H25">
        <v>54</v>
      </c>
      <c r="I25" t="str">
        <f>IF(TBL_Employees[[#This Row],[Age]]&lt;30,"20 to 29",IF(TBL_Employees[[#This Row],[Age]]&lt;40,"30 to 39",IF(TBL_Employees[[#This Row],[Age]]&lt;50,"40 to 49",IF(TBL_Employees[[#This Row],[Age]]&lt;60,"50 to 59","60 above"))))</f>
        <v>50 to 59</v>
      </c>
      <c r="J25" s="1">
        <v>40734</v>
      </c>
      <c r="K25" s="10">
        <f>IF(TBL_Employees[[#This Row],[Hire Date]]="","",YEAR(TBL_Employees[[#This Row],[Hire Date]]))</f>
        <v>2011</v>
      </c>
      <c r="L25" s="8">
        <v>247022</v>
      </c>
      <c r="M25" s="2">
        <v>0.3</v>
      </c>
      <c r="N25" t="s">
        <v>33</v>
      </c>
      <c r="O25" t="s">
        <v>60</v>
      </c>
      <c r="P25" s="1" t="s">
        <v>21</v>
      </c>
      <c r="Q25" s="10" t="str">
        <f>IF(TBL_Employees[[#This Row],[Exit Date]]="","",YEAR(TBL_Employees[[#This Row],[Exit Date]]))</f>
        <v/>
      </c>
      <c r="R25" s="10">
        <f ca="1">IF(TBL_Employees[[#This Row],[Exit Date]]="",DATEDIF(TBL_Employees[[#This Row],[Hire Date]],TODAY(),"Y"),DATEDIF(TBL_Employees[[#This Row],[Hire Date]],TBL_Employees[[#This Row],[Exit Date]],"Y"))</f>
        <v>14</v>
      </c>
      <c r="S25" t="str">
        <f ca="1">IF(TBL_Employees[[#This Row],[Tenure (Years)]]&gt;1, "Years", "Year")</f>
        <v>Years</v>
      </c>
      <c r="T25" t="str">
        <f ca="1">CONCATENATE(TBL_Employees[[#This Row],[Tenure (Years)]], " ", TBL_Employees[[#This Row],[Column1]])</f>
        <v>14 Years</v>
      </c>
      <c r="U25" s="8">
        <f>TBL_Employees[[#This Row],[Bonus %]]*TBL_Employees[[#This Row],[Annual Salary]]</f>
        <v>74106.599999999991</v>
      </c>
      <c r="V25" s="8">
        <f>TBL_Employees[[#This Row],[Annual Salary]]+TBL_Employees[[#This Row],[Bonus(Rs)]]</f>
        <v>321128.59999999998</v>
      </c>
    </row>
    <row r="26" spans="1:22" x14ac:dyDescent="0.3">
      <c r="A26" t="s">
        <v>390</v>
      </c>
      <c r="B26" t="s">
        <v>1530</v>
      </c>
      <c r="C26" t="s">
        <v>14</v>
      </c>
      <c r="D26" t="s">
        <v>27</v>
      </c>
      <c r="E26" t="s">
        <v>44</v>
      </c>
      <c r="F26" t="s">
        <v>28</v>
      </c>
      <c r="G26" t="s">
        <v>47</v>
      </c>
      <c r="H26">
        <v>59</v>
      </c>
      <c r="I26" t="str">
        <f>IF(TBL_Employees[[#This Row],[Age]]&lt;30,"20 to 29",IF(TBL_Employees[[#This Row],[Age]]&lt;40,"30 to 39",IF(TBL_Employees[[#This Row],[Age]]&lt;50,"40 to 49",IF(TBL_Employees[[#This Row],[Age]]&lt;60,"50 to 59","60 above"))))</f>
        <v>50 to 59</v>
      </c>
      <c r="J26" s="1">
        <v>40542</v>
      </c>
      <c r="K26" s="10">
        <f>IF(TBL_Employees[[#This Row],[Hire Date]]="","",YEAR(TBL_Employees[[#This Row],[Hire Date]]))</f>
        <v>2010</v>
      </c>
      <c r="L26" s="8">
        <v>246619</v>
      </c>
      <c r="M26" s="2">
        <v>0.36</v>
      </c>
      <c r="N26" t="s">
        <v>19</v>
      </c>
      <c r="O26" t="s">
        <v>45</v>
      </c>
      <c r="P26" s="1" t="s">
        <v>21</v>
      </c>
      <c r="Q26" s="10" t="str">
        <f>IF(TBL_Employees[[#This Row],[Exit Date]]="","",YEAR(TBL_Employees[[#This Row],[Exit Date]]))</f>
        <v/>
      </c>
      <c r="R26" s="10">
        <f ca="1">IF(TBL_Employees[[#This Row],[Exit Date]]="",DATEDIF(TBL_Employees[[#This Row],[Hire Date]],TODAY(),"Y"),DATEDIF(TBL_Employees[[#This Row],[Hire Date]],TBL_Employees[[#This Row],[Exit Date]],"Y"))</f>
        <v>14</v>
      </c>
      <c r="S26" t="str">
        <f ca="1">IF(TBL_Employees[[#This Row],[Tenure (Years)]]&gt;1, "Years", "Year")</f>
        <v>Years</v>
      </c>
      <c r="T26" t="str">
        <f ca="1">CONCATENATE(TBL_Employees[[#This Row],[Tenure (Years)]], " ", TBL_Employees[[#This Row],[Column1]])</f>
        <v>14 Years</v>
      </c>
      <c r="U26" s="8">
        <f>TBL_Employees[[#This Row],[Bonus %]]*TBL_Employees[[#This Row],[Annual Salary]]</f>
        <v>88782.84</v>
      </c>
      <c r="V26" s="8">
        <f>TBL_Employees[[#This Row],[Annual Salary]]+TBL_Employees[[#This Row],[Bonus(Rs)]]</f>
        <v>335401.83999999997</v>
      </c>
    </row>
    <row r="27" spans="1:22" x14ac:dyDescent="0.3">
      <c r="A27" t="s">
        <v>463</v>
      </c>
      <c r="B27" t="s">
        <v>1951</v>
      </c>
      <c r="C27" t="s">
        <v>14</v>
      </c>
      <c r="D27" t="s">
        <v>27</v>
      </c>
      <c r="E27" t="s">
        <v>44</v>
      </c>
      <c r="F27" t="s">
        <v>17</v>
      </c>
      <c r="G27" t="s">
        <v>24</v>
      </c>
      <c r="H27">
        <v>57</v>
      </c>
      <c r="I27" t="str">
        <f>IF(TBL_Employees[[#This Row],[Age]]&lt;30,"20 to 29",IF(TBL_Employees[[#This Row],[Age]]&lt;40,"30 to 39",IF(TBL_Employees[[#This Row],[Age]]&lt;50,"40 to 49",IF(TBL_Employees[[#This Row],[Age]]&lt;60,"50 to 59","60 above"))))</f>
        <v>50 to 59</v>
      </c>
      <c r="J27" s="1">
        <v>42685</v>
      </c>
      <c r="K27" s="10">
        <f>IF(TBL_Employees[[#This Row],[Hire Date]]="","",YEAR(TBL_Employees[[#This Row],[Hire Date]]))</f>
        <v>2016</v>
      </c>
      <c r="L27" s="8">
        <v>246589</v>
      </c>
      <c r="M27" s="2">
        <v>0.33</v>
      </c>
      <c r="N27" t="s">
        <v>19</v>
      </c>
      <c r="O27" t="s">
        <v>39</v>
      </c>
      <c r="P27" s="1">
        <v>42820</v>
      </c>
      <c r="Q27" s="10">
        <f>IF(TBL_Employees[[#This Row],[Exit Date]]="","",YEAR(TBL_Employees[[#This Row],[Exit Date]]))</f>
        <v>2017</v>
      </c>
      <c r="R27" s="10">
        <f ca="1">IF(TBL_Employees[[#This Row],[Exit Date]]="",DATEDIF(TBL_Employees[[#This Row],[Hire Date]],TODAY(),"Y"),DATEDIF(TBL_Employees[[#This Row],[Hire Date]],TBL_Employees[[#This Row],[Exit Date]],"Y"))</f>
        <v>0</v>
      </c>
      <c r="S27" t="str">
        <f ca="1">IF(TBL_Employees[[#This Row],[Tenure (Years)]]&gt;1, "Years", "Year")</f>
        <v>Year</v>
      </c>
      <c r="T27" t="str">
        <f ca="1">CONCATENATE(TBL_Employees[[#This Row],[Tenure (Years)]], " ", TBL_Employees[[#This Row],[Column1]])</f>
        <v>0 Year</v>
      </c>
      <c r="U27" s="8">
        <f>TBL_Employees[[#This Row],[Bonus %]]*TBL_Employees[[#This Row],[Annual Salary]]</f>
        <v>81374.37000000001</v>
      </c>
      <c r="V27" s="8">
        <f>TBL_Employees[[#This Row],[Annual Salary]]+TBL_Employees[[#This Row],[Bonus(Rs)]]</f>
        <v>327963.37</v>
      </c>
    </row>
    <row r="28" spans="1:22" x14ac:dyDescent="0.3">
      <c r="A28" t="s">
        <v>293</v>
      </c>
      <c r="B28" t="s">
        <v>451</v>
      </c>
      <c r="C28" t="s">
        <v>14</v>
      </c>
      <c r="D28" t="s">
        <v>31</v>
      </c>
      <c r="E28" t="s">
        <v>44</v>
      </c>
      <c r="F28" t="s">
        <v>28</v>
      </c>
      <c r="G28" t="s">
        <v>24</v>
      </c>
      <c r="H28">
        <v>43</v>
      </c>
      <c r="I28" t="str">
        <f>IF(TBL_Employees[[#This Row],[Age]]&lt;30,"20 to 29",IF(TBL_Employees[[#This Row],[Age]]&lt;40,"30 to 39",IF(TBL_Employees[[#This Row],[Age]]&lt;50,"40 to 49",IF(TBL_Employees[[#This Row],[Age]]&lt;60,"50 to 59","60 above"))))</f>
        <v>40 to 49</v>
      </c>
      <c r="J28" s="1">
        <v>38145</v>
      </c>
      <c r="K28" s="10">
        <f>IF(TBL_Employees[[#This Row],[Hire Date]]="","",YEAR(TBL_Employees[[#This Row],[Hire Date]]))</f>
        <v>2004</v>
      </c>
      <c r="L28" s="8">
        <v>246231</v>
      </c>
      <c r="M28" s="2">
        <v>0.31</v>
      </c>
      <c r="N28" t="s">
        <v>19</v>
      </c>
      <c r="O28" t="s">
        <v>63</v>
      </c>
      <c r="P28" s="1" t="s">
        <v>21</v>
      </c>
      <c r="Q28" s="10" t="str">
        <f>IF(TBL_Employees[[#This Row],[Exit Date]]="","",YEAR(TBL_Employees[[#This Row],[Exit Date]]))</f>
        <v/>
      </c>
      <c r="R28" s="10">
        <f ca="1">IF(TBL_Employees[[#This Row],[Exit Date]]="",DATEDIF(TBL_Employees[[#This Row],[Hire Date]],TODAY(),"Y"),DATEDIF(TBL_Employees[[#This Row],[Hire Date]],TBL_Employees[[#This Row],[Exit Date]],"Y"))</f>
        <v>21</v>
      </c>
      <c r="S28" t="str">
        <f ca="1">IF(TBL_Employees[[#This Row],[Tenure (Years)]]&gt;1, "Years", "Year")</f>
        <v>Years</v>
      </c>
      <c r="T28" t="str">
        <f ca="1">CONCATENATE(TBL_Employees[[#This Row],[Tenure (Years)]], " ", TBL_Employees[[#This Row],[Column1]])</f>
        <v>21 Years</v>
      </c>
      <c r="U28" s="8">
        <f>TBL_Employees[[#This Row],[Bonus %]]*TBL_Employees[[#This Row],[Annual Salary]]</f>
        <v>76331.61</v>
      </c>
      <c r="V28" s="8">
        <f>TBL_Employees[[#This Row],[Annual Salary]]+TBL_Employees[[#This Row],[Bonus(Rs)]]</f>
        <v>322562.61</v>
      </c>
    </row>
    <row r="29" spans="1:22" x14ac:dyDescent="0.3">
      <c r="A29" t="s">
        <v>733</v>
      </c>
      <c r="B29" t="s">
        <v>734</v>
      </c>
      <c r="C29" t="s">
        <v>14</v>
      </c>
      <c r="D29" t="s">
        <v>31</v>
      </c>
      <c r="E29" t="s">
        <v>36</v>
      </c>
      <c r="F29" t="s">
        <v>28</v>
      </c>
      <c r="G29" t="s">
        <v>24</v>
      </c>
      <c r="H29">
        <v>35</v>
      </c>
      <c r="I29" t="str">
        <f>IF(TBL_Employees[[#This Row],[Age]]&lt;30,"20 to 29",IF(TBL_Employees[[#This Row],[Age]]&lt;40,"30 to 39",IF(TBL_Employees[[#This Row],[Age]]&lt;50,"40 to 49",IF(TBL_Employees[[#This Row],[Age]]&lt;60,"50 to 59","60 above"))))</f>
        <v>30 to 39</v>
      </c>
      <c r="J29" s="1">
        <v>40826</v>
      </c>
      <c r="K29" s="10">
        <f>IF(TBL_Employees[[#This Row],[Hire Date]]="","",YEAR(TBL_Employees[[#This Row],[Hire Date]]))</f>
        <v>2011</v>
      </c>
      <c r="L29" s="8">
        <v>245482</v>
      </c>
      <c r="M29" s="2">
        <v>0.39</v>
      </c>
      <c r="N29" t="s">
        <v>19</v>
      </c>
      <c r="O29" t="s">
        <v>63</v>
      </c>
      <c r="P29" s="1" t="s">
        <v>21</v>
      </c>
      <c r="Q29" s="10" t="str">
        <f>IF(TBL_Employees[[#This Row],[Exit Date]]="","",YEAR(TBL_Employees[[#This Row],[Exit Date]]))</f>
        <v/>
      </c>
      <c r="R29" s="10">
        <f ca="1">IF(TBL_Employees[[#This Row],[Exit Date]]="",DATEDIF(TBL_Employees[[#This Row],[Hire Date]],TODAY(),"Y"),DATEDIF(TBL_Employees[[#This Row],[Hire Date]],TBL_Employees[[#This Row],[Exit Date]],"Y"))</f>
        <v>13</v>
      </c>
      <c r="S29" t="str">
        <f ca="1">IF(TBL_Employees[[#This Row],[Tenure (Years)]]&gt;1, "Years", "Year")</f>
        <v>Years</v>
      </c>
      <c r="T29" t="str">
        <f ca="1">CONCATENATE(TBL_Employees[[#This Row],[Tenure (Years)]], " ", TBL_Employees[[#This Row],[Column1]])</f>
        <v>13 Years</v>
      </c>
      <c r="U29" s="8">
        <f>TBL_Employees[[#This Row],[Bonus %]]*TBL_Employees[[#This Row],[Annual Salary]]</f>
        <v>95737.98000000001</v>
      </c>
      <c r="V29" s="8">
        <f>TBL_Employees[[#This Row],[Annual Salary]]+TBL_Employees[[#This Row],[Bonus(Rs)]]</f>
        <v>341219.98</v>
      </c>
    </row>
    <row r="30" spans="1:22" x14ac:dyDescent="0.3">
      <c r="A30" t="s">
        <v>1879</v>
      </c>
      <c r="B30" t="s">
        <v>1880</v>
      </c>
      <c r="C30" t="s">
        <v>14</v>
      </c>
      <c r="D30" t="s">
        <v>65</v>
      </c>
      <c r="E30" t="s">
        <v>44</v>
      </c>
      <c r="F30" t="s">
        <v>17</v>
      </c>
      <c r="G30" t="s">
        <v>18</v>
      </c>
      <c r="H30">
        <v>41</v>
      </c>
      <c r="I30" t="str">
        <f>IF(TBL_Employees[[#This Row],[Age]]&lt;30,"20 to 29",IF(TBL_Employees[[#This Row],[Age]]&lt;40,"30 to 39",IF(TBL_Employees[[#This Row],[Age]]&lt;50,"40 to 49",IF(TBL_Employees[[#This Row],[Age]]&lt;60,"50 to 59","60 above"))))</f>
        <v>40 to 49</v>
      </c>
      <c r="J30" s="1">
        <v>41130</v>
      </c>
      <c r="K30" s="10">
        <f>IF(TBL_Employees[[#This Row],[Hire Date]]="","",YEAR(TBL_Employees[[#This Row],[Hire Date]]))</f>
        <v>2012</v>
      </c>
      <c r="L30" s="8">
        <v>245360</v>
      </c>
      <c r="M30" s="2">
        <v>0.37</v>
      </c>
      <c r="N30" t="s">
        <v>19</v>
      </c>
      <c r="O30" t="s">
        <v>25</v>
      </c>
      <c r="P30" s="1" t="s">
        <v>21</v>
      </c>
      <c r="Q30" s="10" t="str">
        <f>IF(TBL_Employees[[#This Row],[Exit Date]]="","",YEAR(TBL_Employees[[#This Row],[Exit Date]]))</f>
        <v/>
      </c>
      <c r="R30" s="10">
        <f ca="1">IF(TBL_Employees[[#This Row],[Exit Date]]="",DATEDIF(TBL_Employees[[#This Row],[Hire Date]],TODAY(),"Y"),DATEDIF(TBL_Employees[[#This Row],[Hire Date]],TBL_Employees[[#This Row],[Exit Date]],"Y"))</f>
        <v>13</v>
      </c>
      <c r="S30" t="str">
        <f ca="1">IF(TBL_Employees[[#This Row],[Tenure (Years)]]&gt;1, "Years", "Year")</f>
        <v>Years</v>
      </c>
      <c r="T30" t="str">
        <f ca="1">CONCATENATE(TBL_Employees[[#This Row],[Tenure (Years)]], " ", TBL_Employees[[#This Row],[Column1]])</f>
        <v>13 Years</v>
      </c>
      <c r="U30" s="8">
        <f>TBL_Employees[[#This Row],[Bonus %]]*TBL_Employees[[#This Row],[Annual Salary]]</f>
        <v>90783.2</v>
      </c>
      <c r="V30" s="8">
        <f>TBL_Employees[[#This Row],[Annual Salary]]+TBL_Employees[[#This Row],[Bonus(Rs)]]</f>
        <v>336143.2</v>
      </c>
    </row>
    <row r="31" spans="1:22" x14ac:dyDescent="0.3">
      <c r="A31" t="s">
        <v>1679</v>
      </c>
      <c r="B31" t="s">
        <v>1680</v>
      </c>
      <c r="C31" t="s">
        <v>14</v>
      </c>
      <c r="D31" t="s">
        <v>65</v>
      </c>
      <c r="E31" t="s">
        <v>32</v>
      </c>
      <c r="F31" t="s">
        <v>17</v>
      </c>
      <c r="G31" t="s">
        <v>24</v>
      </c>
      <c r="H31">
        <v>47</v>
      </c>
      <c r="I31" t="str">
        <f>IF(TBL_Employees[[#This Row],[Age]]&lt;30,"20 to 29",IF(TBL_Employees[[#This Row],[Age]]&lt;40,"30 to 39",IF(TBL_Employees[[#This Row],[Age]]&lt;50,"40 to 49",IF(TBL_Employees[[#This Row],[Age]]&lt;60,"50 to 59","60 above"))))</f>
        <v>40 to 49</v>
      </c>
      <c r="J31" s="1">
        <v>44556</v>
      </c>
      <c r="K31" s="10">
        <f>IF(TBL_Employees[[#This Row],[Hire Date]]="","",YEAR(TBL_Employees[[#This Row],[Hire Date]]))</f>
        <v>2021</v>
      </c>
      <c r="L31" s="8">
        <v>243568</v>
      </c>
      <c r="M31" s="2">
        <v>0.33</v>
      </c>
      <c r="N31" t="s">
        <v>19</v>
      </c>
      <c r="O31" t="s">
        <v>25</v>
      </c>
      <c r="P31" s="1" t="s">
        <v>21</v>
      </c>
      <c r="Q31" s="10" t="str">
        <f>IF(TBL_Employees[[#This Row],[Exit Date]]="","",YEAR(TBL_Employees[[#This Row],[Exit Date]]))</f>
        <v/>
      </c>
      <c r="R31" s="10">
        <f ca="1">IF(TBL_Employees[[#This Row],[Exit Date]]="",DATEDIF(TBL_Employees[[#This Row],[Hire Date]],TODAY(),"Y"),DATEDIF(TBL_Employees[[#This Row],[Hire Date]],TBL_Employees[[#This Row],[Exit Date]],"Y"))</f>
        <v>3</v>
      </c>
      <c r="S31" t="str">
        <f ca="1">IF(TBL_Employees[[#This Row],[Tenure (Years)]]&gt;1, "Years", "Year")</f>
        <v>Years</v>
      </c>
      <c r="T31" t="str">
        <f ca="1">CONCATENATE(TBL_Employees[[#This Row],[Tenure (Years)]], " ", TBL_Employees[[#This Row],[Column1]])</f>
        <v>3 Years</v>
      </c>
      <c r="U31" s="8">
        <f>TBL_Employees[[#This Row],[Bonus %]]*TBL_Employees[[#This Row],[Annual Salary]]</f>
        <v>80377.440000000002</v>
      </c>
      <c r="V31" s="8">
        <f>TBL_Employees[[#This Row],[Annual Salary]]+TBL_Employees[[#This Row],[Bonus(Rs)]]</f>
        <v>323945.44</v>
      </c>
    </row>
    <row r="32" spans="1:22" x14ac:dyDescent="0.3">
      <c r="A32" t="s">
        <v>272</v>
      </c>
      <c r="B32" t="s">
        <v>676</v>
      </c>
      <c r="C32" t="s">
        <v>14</v>
      </c>
      <c r="D32" t="s">
        <v>43</v>
      </c>
      <c r="E32" t="s">
        <v>44</v>
      </c>
      <c r="F32" t="s">
        <v>28</v>
      </c>
      <c r="G32" t="s">
        <v>24</v>
      </c>
      <c r="H32">
        <v>40</v>
      </c>
      <c r="I32" t="str">
        <f>IF(TBL_Employees[[#This Row],[Age]]&lt;30,"20 to 29",IF(TBL_Employees[[#This Row],[Age]]&lt;40,"30 to 39",IF(TBL_Employees[[#This Row],[Age]]&lt;50,"40 to 49",IF(TBL_Employees[[#This Row],[Age]]&lt;60,"50 to 59","60 above"))))</f>
        <v>40 to 49</v>
      </c>
      <c r="J32" s="1">
        <v>39872</v>
      </c>
      <c r="K32" s="10">
        <f>IF(TBL_Employees[[#This Row],[Hire Date]]="","",YEAR(TBL_Employees[[#This Row],[Hire Date]]))</f>
        <v>2009</v>
      </c>
      <c r="L32" s="8">
        <v>242919</v>
      </c>
      <c r="M32" s="2">
        <v>0.31</v>
      </c>
      <c r="N32" t="s">
        <v>33</v>
      </c>
      <c r="O32" t="s">
        <v>80</v>
      </c>
      <c r="P32" s="1" t="s">
        <v>21</v>
      </c>
      <c r="Q32" s="10" t="str">
        <f>IF(TBL_Employees[[#This Row],[Exit Date]]="","",YEAR(TBL_Employees[[#This Row],[Exit Date]]))</f>
        <v/>
      </c>
      <c r="R32" s="10">
        <f ca="1">IF(TBL_Employees[[#This Row],[Exit Date]]="",DATEDIF(TBL_Employees[[#This Row],[Hire Date]],TODAY(),"Y"),DATEDIF(TBL_Employees[[#This Row],[Hire Date]],TBL_Employees[[#This Row],[Exit Date]],"Y"))</f>
        <v>16</v>
      </c>
      <c r="S32" t="str">
        <f ca="1">IF(TBL_Employees[[#This Row],[Tenure (Years)]]&gt;1, "Years", "Year")</f>
        <v>Years</v>
      </c>
      <c r="T32" t="str">
        <f ca="1">CONCATENATE(TBL_Employees[[#This Row],[Tenure (Years)]], " ", TBL_Employees[[#This Row],[Column1]])</f>
        <v>16 Years</v>
      </c>
      <c r="U32" s="8">
        <f>TBL_Employees[[#This Row],[Bonus %]]*TBL_Employees[[#This Row],[Annual Salary]]</f>
        <v>75304.89</v>
      </c>
      <c r="V32" s="8">
        <f>TBL_Employees[[#This Row],[Annual Salary]]+TBL_Employees[[#This Row],[Bonus(Rs)]]</f>
        <v>318223.89</v>
      </c>
    </row>
    <row r="33" spans="1:22" x14ac:dyDescent="0.3">
      <c r="A33" t="s">
        <v>1428</v>
      </c>
      <c r="B33" t="s">
        <v>1429</v>
      </c>
      <c r="C33" t="s">
        <v>14</v>
      </c>
      <c r="D33" t="s">
        <v>27</v>
      </c>
      <c r="E33" t="s">
        <v>44</v>
      </c>
      <c r="F33" t="s">
        <v>28</v>
      </c>
      <c r="G33" t="s">
        <v>51</v>
      </c>
      <c r="H33">
        <v>54</v>
      </c>
      <c r="I33" t="str">
        <f>IF(TBL_Employees[[#This Row],[Age]]&lt;30,"20 to 29",IF(TBL_Employees[[#This Row],[Age]]&lt;40,"30 to 39",IF(TBL_Employees[[#This Row],[Age]]&lt;50,"40 to 49",IF(TBL_Employees[[#This Row],[Age]]&lt;60,"50 to 59","60 above"))))</f>
        <v>50 to 59</v>
      </c>
      <c r="J33" s="1">
        <v>40040</v>
      </c>
      <c r="K33" s="10">
        <f>IF(TBL_Employees[[#This Row],[Hire Date]]="","",YEAR(TBL_Employees[[#This Row],[Hire Date]]))</f>
        <v>2009</v>
      </c>
      <c r="L33" s="8">
        <v>241083</v>
      </c>
      <c r="M33" s="2">
        <v>0.39</v>
      </c>
      <c r="N33" t="s">
        <v>19</v>
      </c>
      <c r="O33" t="s">
        <v>29</v>
      </c>
      <c r="P33" s="1" t="s">
        <v>21</v>
      </c>
      <c r="Q33" s="10" t="str">
        <f>IF(TBL_Employees[[#This Row],[Exit Date]]="","",YEAR(TBL_Employees[[#This Row],[Exit Date]]))</f>
        <v/>
      </c>
      <c r="R33" s="10">
        <f ca="1">IF(TBL_Employees[[#This Row],[Exit Date]]="",DATEDIF(TBL_Employees[[#This Row],[Hire Date]],TODAY(),"Y"),DATEDIF(TBL_Employees[[#This Row],[Hire Date]],TBL_Employees[[#This Row],[Exit Date]],"Y"))</f>
        <v>16</v>
      </c>
      <c r="S33" t="str">
        <f ca="1">IF(TBL_Employees[[#This Row],[Tenure (Years)]]&gt;1, "Years", "Year")</f>
        <v>Years</v>
      </c>
      <c r="T33" t="str">
        <f ca="1">CONCATENATE(TBL_Employees[[#This Row],[Tenure (Years)]], " ", TBL_Employees[[#This Row],[Column1]])</f>
        <v>16 Years</v>
      </c>
      <c r="U33" s="8">
        <f>TBL_Employees[[#This Row],[Bonus %]]*TBL_Employees[[#This Row],[Annual Salary]]</f>
        <v>94022.37000000001</v>
      </c>
      <c r="V33" s="8">
        <f>TBL_Employees[[#This Row],[Annual Salary]]+TBL_Employees[[#This Row],[Bonus(Rs)]]</f>
        <v>335105.37</v>
      </c>
    </row>
    <row r="34" spans="1:22" x14ac:dyDescent="0.3">
      <c r="A34" t="s">
        <v>628</v>
      </c>
      <c r="B34" t="s">
        <v>229</v>
      </c>
      <c r="C34" t="s">
        <v>14</v>
      </c>
      <c r="D34" t="s">
        <v>31</v>
      </c>
      <c r="E34" t="s">
        <v>32</v>
      </c>
      <c r="F34" t="s">
        <v>17</v>
      </c>
      <c r="G34" t="s">
        <v>51</v>
      </c>
      <c r="H34">
        <v>28</v>
      </c>
      <c r="I34" t="str">
        <f>IF(TBL_Employees[[#This Row],[Age]]&lt;30,"20 to 29",IF(TBL_Employees[[#This Row],[Age]]&lt;40,"30 to 39",IF(TBL_Employees[[#This Row],[Age]]&lt;50,"40 to 49",IF(TBL_Employees[[#This Row],[Age]]&lt;60,"50 to 59","60 above"))))</f>
        <v>20 to 29</v>
      </c>
      <c r="J34" s="1">
        <v>42922</v>
      </c>
      <c r="K34" s="10">
        <f>IF(TBL_Employees[[#This Row],[Hire Date]]="","",YEAR(TBL_Employees[[#This Row],[Hire Date]]))</f>
        <v>2017</v>
      </c>
      <c r="L34" s="8">
        <v>240488</v>
      </c>
      <c r="M34" s="2">
        <v>0.4</v>
      </c>
      <c r="N34" t="s">
        <v>52</v>
      </c>
      <c r="O34" t="s">
        <v>66</v>
      </c>
      <c r="P34" s="1" t="s">
        <v>21</v>
      </c>
      <c r="Q34" s="10" t="str">
        <f>IF(TBL_Employees[[#This Row],[Exit Date]]="","",YEAR(TBL_Employees[[#This Row],[Exit Date]]))</f>
        <v/>
      </c>
      <c r="R34" s="10">
        <f ca="1">IF(TBL_Employees[[#This Row],[Exit Date]]="",DATEDIF(TBL_Employees[[#This Row],[Hire Date]],TODAY(),"Y"),DATEDIF(TBL_Employees[[#This Row],[Hire Date]],TBL_Employees[[#This Row],[Exit Date]],"Y"))</f>
        <v>8</v>
      </c>
      <c r="S34" t="str">
        <f ca="1">IF(TBL_Employees[[#This Row],[Tenure (Years)]]&gt;1, "Years", "Year")</f>
        <v>Years</v>
      </c>
      <c r="T34" t="str">
        <f ca="1">CONCATENATE(TBL_Employees[[#This Row],[Tenure (Years)]], " ", TBL_Employees[[#This Row],[Column1]])</f>
        <v>8 Years</v>
      </c>
      <c r="U34" s="8">
        <f>TBL_Employees[[#This Row],[Bonus %]]*TBL_Employees[[#This Row],[Annual Salary]]</f>
        <v>96195.200000000012</v>
      </c>
      <c r="V34" s="8">
        <f>TBL_Employees[[#This Row],[Annual Salary]]+TBL_Employees[[#This Row],[Bonus(Rs)]]</f>
        <v>336683.2</v>
      </c>
    </row>
    <row r="35" spans="1:22" x14ac:dyDescent="0.3">
      <c r="A35" t="s">
        <v>396</v>
      </c>
      <c r="B35" t="s">
        <v>1504</v>
      </c>
      <c r="C35" t="s">
        <v>14</v>
      </c>
      <c r="D35" t="s">
        <v>43</v>
      </c>
      <c r="E35" t="s">
        <v>32</v>
      </c>
      <c r="F35" t="s">
        <v>17</v>
      </c>
      <c r="G35" t="s">
        <v>51</v>
      </c>
      <c r="H35">
        <v>47</v>
      </c>
      <c r="I35" t="str">
        <f>IF(TBL_Employees[[#This Row],[Age]]&lt;30,"20 to 29",IF(TBL_Employees[[#This Row],[Age]]&lt;40,"30 to 39",IF(TBL_Employees[[#This Row],[Age]]&lt;50,"40 to 49",IF(TBL_Employees[[#This Row],[Age]]&lt;60,"50 to 59","60 above"))))</f>
        <v>40 to 49</v>
      </c>
      <c r="J35" s="1">
        <v>36232</v>
      </c>
      <c r="K35" s="10">
        <f>IF(TBL_Employees[[#This Row],[Hire Date]]="","",YEAR(TBL_Employees[[#This Row],[Hire Date]]))</f>
        <v>1999</v>
      </c>
      <c r="L35" s="8">
        <v>239394</v>
      </c>
      <c r="M35" s="2">
        <v>0.32</v>
      </c>
      <c r="N35" t="s">
        <v>19</v>
      </c>
      <c r="O35" t="s">
        <v>25</v>
      </c>
      <c r="P35" s="1" t="s">
        <v>21</v>
      </c>
      <c r="Q35" s="10" t="str">
        <f>IF(TBL_Employees[[#This Row],[Exit Date]]="","",YEAR(TBL_Employees[[#This Row],[Exit Date]]))</f>
        <v/>
      </c>
      <c r="R35" s="10">
        <f ca="1">IF(TBL_Employees[[#This Row],[Exit Date]]="",DATEDIF(TBL_Employees[[#This Row],[Hire Date]],TODAY(),"Y"),DATEDIF(TBL_Employees[[#This Row],[Hire Date]],TBL_Employees[[#This Row],[Exit Date]],"Y"))</f>
        <v>26</v>
      </c>
      <c r="S35" t="str">
        <f ca="1">IF(TBL_Employees[[#This Row],[Tenure (Years)]]&gt;1, "Years", "Year")</f>
        <v>Years</v>
      </c>
      <c r="T35" t="str">
        <f ca="1">CONCATENATE(TBL_Employees[[#This Row],[Tenure (Years)]], " ", TBL_Employees[[#This Row],[Column1]])</f>
        <v>26 Years</v>
      </c>
      <c r="U35" s="8">
        <f>TBL_Employees[[#This Row],[Bonus %]]*TBL_Employees[[#This Row],[Annual Salary]]</f>
        <v>76606.080000000002</v>
      </c>
      <c r="V35" s="8">
        <f>TBL_Employees[[#This Row],[Annual Salary]]+TBL_Employees[[#This Row],[Bonus(Rs)]]</f>
        <v>316000.08</v>
      </c>
    </row>
    <row r="36" spans="1:22" x14ac:dyDescent="0.3">
      <c r="A36" t="s">
        <v>1873</v>
      </c>
      <c r="B36" t="s">
        <v>1874</v>
      </c>
      <c r="C36" t="s">
        <v>14</v>
      </c>
      <c r="D36" t="s">
        <v>15</v>
      </c>
      <c r="E36" t="s">
        <v>32</v>
      </c>
      <c r="F36" t="s">
        <v>28</v>
      </c>
      <c r="G36" t="s">
        <v>18</v>
      </c>
      <c r="H36">
        <v>36</v>
      </c>
      <c r="I36" t="str">
        <f>IF(TBL_Employees[[#This Row],[Age]]&lt;30,"20 to 29",IF(TBL_Employees[[#This Row],[Age]]&lt;40,"30 to 39",IF(TBL_Employees[[#This Row],[Age]]&lt;50,"40 to 49",IF(TBL_Employees[[#This Row],[Age]]&lt;60,"50 to 59","60 above"))))</f>
        <v>30 to 39</v>
      </c>
      <c r="J36" s="1">
        <v>39830</v>
      </c>
      <c r="K36" s="10">
        <f>IF(TBL_Employees[[#This Row],[Hire Date]]="","",YEAR(TBL_Employees[[#This Row],[Hire Date]]))</f>
        <v>2009</v>
      </c>
      <c r="L36" s="8">
        <v>238236</v>
      </c>
      <c r="M36" s="2">
        <v>0.31</v>
      </c>
      <c r="N36" t="s">
        <v>19</v>
      </c>
      <c r="O36" t="s">
        <v>63</v>
      </c>
      <c r="P36" s="1" t="s">
        <v>21</v>
      </c>
      <c r="Q36" s="10" t="str">
        <f>IF(TBL_Employees[[#This Row],[Exit Date]]="","",YEAR(TBL_Employees[[#This Row],[Exit Date]]))</f>
        <v/>
      </c>
      <c r="R36" s="10">
        <f ca="1">IF(TBL_Employees[[#This Row],[Exit Date]]="",DATEDIF(TBL_Employees[[#This Row],[Hire Date]],TODAY(),"Y"),DATEDIF(TBL_Employees[[#This Row],[Hire Date]],TBL_Employees[[#This Row],[Exit Date]],"Y"))</f>
        <v>16</v>
      </c>
      <c r="S36" t="str">
        <f ca="1">IF(TBL_Employees[[#This Row],[Tenure (Years)]]&gt;1, "Years", "Year")</f>
        <v>Years</v>
      </c>
      <c r="T36" t="str">
        <f ca="1">CONCATENATE(TBL_Employees[[#This Row],[Tenure (Years)]], " ", TBL_Employees[[#This Row],[Column1]])</f>
        <v>16 Years</v>
      </c>
      <c r="U36" s="8">
        <f>TBL_Employees[[#This Row],[Bonus %]]*TBL_Employees[[#This Row],[Annual Salary]]</f>
        <v>73853.16</v>
      </c>
      <c r="V36" s="8">
        <f>TBL_Employees[[#This Row],[Annual Salary]]+TBL_Employees[[#This Row],[Bonus(Rs)]]</f>
        <v>312089.16000000003</v>
      </c>
    </row>
    <row r="37" spans="1:22" x14ac:dyDescent="0.3">
      <c r="A37" t="s">
        <v>315</v>
      </c>
      <c r="B37" t="s">
        <v>511</v>
      </c>
      <c r="C37" t="s">
        <v>14</v>
      </c>
      <c r="D37" t="s">
        <v>23</v>
      </c>
      <c r="E37" t="s">
        <v>44</v>
      </c>
      <c r="F37" t="s">
        <v>28</v>
      </c>
      <c r="G37" t="s">
        <v>47</v>
      </c>
      <c r="H37">
        <v>45</v>
      </c>
      <c r="I37" t="str">
        <f>IF(TBL_Employees[[#This Row],[Age]]&lt;30,"20 to 29",IF(TBL_Employees[[#This Row],[Age]]&lt;40,"30 to 39",IF(TBL_Employees[[#This Row],[Age]]&lt;50,"40 to 49",IF(TBL_Employees[[#This Row],[Age]]&lt;60,"50 to 59","60 above"))))</f>
        <v>40 to 49</v>
      </c>
      <c r="J37" s="1">
        <v>41493</v>
      </c>
      <c r="K37" s="10">
        <f>IF(TBL_Employees[[#This Row],[Hire Date]]="","",YEAR(TBL_Employees[[#This Row],[Hire Date]]))</f>
        <v>2013</v>
      </c>
      <c r="L37" s="8">
        <v>236946</v>
      </c>
      <c r="M37" s="2">
        <v>0.37</v>
      </c>
      <c r="N37" t="s">
        <v>19</v>
      </c>
      <c r="O37" t="s">
        <v>63</v>
      </c>
      <c r="P37" s="1" t="s">
        <v>21</v>
      </c>
      <c r="Q37" s="10" t="str">
        <f>IF(TBL_Employees[[#This Row],[Exit Date]]="","",YEAR(TBL_Employees[[#This Row],[Exit Date]]))</f>
        <v/>
      </c>
      <c r="R37" s="10">
        <f ca="1">IF(TBL_Employees[[#This Row],[Exit Date]]="",DATEDIF(TBL_Employees[[#This Row],[Hire Date]],TODAY(),"Y"),DATEDIF(TBL_Employees[[#This Row],[Hire Date]],TBL_Employees[[#This Row],[Exit Date]],"Y"))</f>
        <v>12</v>
      </c>
      <c r="S37" t="str">
        <f ca="1">IF(TBL_Employees[[#This Row],[Tenure (Years)]]&gt;1, "Years", "Year")</f>
        <v>Years</v>
      </c>
      <c r="T37" t="str">
        <f ca="1">CONCATENATE(TBL_Employees[[#This Row],[Tenure (Years)]], " ", TBL_Employees[[#This Row],[Column1]])</f>
        <v>12 Years</v>
      </c>
      <c r="U37" s="8">
        <f>TBL_Employees[[#This Row],[Bonus %]]*TBL_Employees[[#This Row],[Annual Salary]]</f>
        <v>87670.02</v>
      </c>
      <c r="V37" s="8">
        <f>TBL_Employees[[#This Row],[Annual Salary]]+TBL_Employees[[#This Row],[Bonus(Rs)]]</f>
        <v>324616.02</v>
      </c>
    </row>
    <row r="38" spans="1:22" x14ac:dyDescent="0.3">
      <c r="A38" t="s">
        <v>1453</v>
      </c>
      <c r="B38" t="s">
        <v>1454</v>
      </c>
      <c r="C38" t="s">
        <v>14</v>
      </c>
      <c r="D38" t="s">
        <v>43</v>
      </c>
      <c r="E38" t="s">
        <v>44</v>
      </c>
      <c r="F38" t="s">
        <v>28</v>
      </c>
      <c r="G38" t="s">
        <v>18</v>
      </c>
      <c r="H38">
        <v>52</v>
      </c>
      <c r="I38" t="str">
        <f>IF(TBL_Employees[[#This Row],[Age]]&lt;30,"20 to 29",IF(TBL_Employees[[#This Row],[Age]]&lt;40,"30 to 39",IF(TBL_Employees[[#This Row],[Age]]&lt;50,"40 to 49",IF(TBL_Employees[[#This Row],[Age]]&lt;60,"50 to 59","60 above"))))</f>
        <v>50 to 59</v>
      </c>
      <c r="J38" s="1">
        <v>37418</v>
      </c>
      <c r="K38" s="10">
        <f>IF(TBL_Employees[[#This Row],[Hire Date]]="","",YEAR(TBL_Employees[[#This Row],[Hire Date]]))</f>
        <v>2002</v>
      </c>
      <c r="L38" s="8">
        <v>236314</v>
      </c>
      <c r="M38" s="2">
        <v>0.34</v>
      </c>
      <c r="N38" t="s">
        <v>19</v>
      </c>
      <c r="O38" t="s">
        <v>45</v>
      </c>
      <c r="P38" s="1" t="s">
        <v>21</v>
      </c>
      <c r="Q38" s="10" t="str">
        <f>IF(TBL_Employees[[#This Row],[Exit Date]]="","",YEAR(TBL_Employees[[#This Row],[Exit Date]]))</f>
        <v/>
      </c>
      <c r="R38" s="10">
        <f ca="1">IF(TBL_Employees[[#This Row],[Exit Date]]="",DATEDIF(TBL_Employees[[#This Row],[Hire Date]],TODAY(),"Y"),DATEDIF(TBL_Employees[[#This Row],[Hire Date]],TBL_Employees[[#This Row],[Exit Date]],"Y"))</f>
        <v>23</v>
      </c>
      <c r="S38" t="str">
        <f ca="1">IF(TBL_Employees[[#This Row],[Tenure (Years)]]&gt;1, "Years", "Year")</f>
        <v>Years</v>
      </c>
      <c r="T38" t="str">
        <f ca="1">CONCATENATE(TBL_Employees[[#This Row],[Tenure (Years)]], " ", TBL_Employees[[#This Row],[Column1]])</f>
        <v>23 Years</v>
      </c>
      <c r="U38" s="8">
        <f>TBL_Employees[[#This Row],[Bonus %]]*TBL_Employees[[#This Row],[Annual Salary]]</f>
        <v>80346.760000000009</v>
      </c>
      <c r="V38" s="8">
        <f>TBL_Employees[[#This Row],[Annual Salary]]+TBL_Employees[[#This Row],[Bonus(Rs)]]</f>
        <v>316660.76</v>
      </c>
    </row>
    <row r="39" spans="1:22" x14ac:dyDescent="0.3">
      <c r="A39" t="s">
        <v>177</v>
      </c>
      <c r="B39" t="s">
        <v>1585</v>
      </c>
      <c r="C39" t="s">
        <v>14</v>
      </c>
      <c r="D39" t="s">
        <v>65</v>
      </c>
      <c r="E39" t="s">
        <v>44</v>
      </c>
      <c r="F39" t="s">
        <v>28</v>
      </c>
      <c r="G39" t="s">
        <v>18</v>
      </c>
      <c r="H39">
        <v>41</v>
      </c>
      <c r="I39" t="str">
        <f>IF(TBL_Employees[[#This Row],[Age]]&lt;30,"20 to 29",IF(TBL_Employees[[#This Row],[Age]]&lt;40,"30 to 39",IF(TBL_Employees[[#This Row],[Age]]&lt;50,"40 to 49",IF(TBL_Employees[[#This Row],[Age]]&lt;60,"50 to 59","60 above"))))</f>
        <v>40 to 49</v>
      </c>
      <c r="J39" s="1">
        <v>41503</v>
      </c>
      <c r="K39" s="10">
        <f>IF(TBL_Employees[[#This Row],[Hire Date]]="","",YEAR(TBL_Employees[[#This Row],[Hire Date]]))</f>
        <v>2013</v>
      </c>
      <c r="L39" s="8">
        <v>235619</v>
      </c>
      <c r="M39" s="2">
        <v>0.3</v>
      </c>
      <c r="N39" t="s">
        <v>19</v>
      </c>
      <c r="O39" t="s">
        <v>63</v>
      </c>
      <c r="P39" s="1" t="s">
        <v>21</v>
      </c>
      <c r="Q39" s="10" t="str">
        <f>IF(TBL_Employees[[#This Row],[Exit Date]]="","",YEAR(TBL_Employees[[#This Row],[Exit Date]]))</f>
        <v/>
      </c>
      <c r="R39" s="10">
        <f ca="1">IF(TBL_Employees[[#This Row],[Exit Date]]="",DATEDIF(TBL_Employees[[#This Row],[Hire Date]],TODAY(),"Y"),DATEDIF(TBL_Employees[[#This Row],[Hire Date]],TBL_Employees[[#This Row],[Exit Date]],"Y"))</f>
        <v>12</v>
      </c>
      <c r="S39" t="str">
        <f ca="1">IF(TBL_Employees[[#This Row],[Tenure (Years)]]&gt;1, "Years", "Year")</f>
        <v>Years</v>
      </c>
      <c r="T39" t="str">
        <f ca="1">CONCATENATE(TBL_Employees[[#This Row],[Tenure (Years)]], " ", TBL_Employees[[#This Row],[Column1]])</f>
        <v>12 Years</v>
      </c>
      <c r="U39" s="8">
        <f>TBL_Employees[[#This Row],[Bonus %]]*TBL_Employees[[#This Row],[Annual Salary]]</f>
        <v>70685.7</v>
      </c>
      <c r="V39" s="8">
        <f>TBL_Employees[[#This Row],[Annual Salary]]+TBL_Employees[[#This Row],[Bonus(Rs)]]</f>
        <v>306304.7</v>
      </c>
    </row>
    <row r="40" spans="1:22" x14ac:dyDescent="0.3">
      <c r="A40" t="s">
        <v>1117</v>
      </c>
      <c r="B40" t="s">
        <v>1118</v>
      </c>
      <c r="C40" t="s">
        <v>14</v>
      </c>
      <c r="D40" t="s">
        <v>27</v>
      </c>
      <c r="E40" t="s">
        <v>16</v>
      </c>
      <c r="F40" t="s">
        <v>28</v>
      </c>
      <c r="G40" t="s">
        <v>24</v>
      </c>
      <c r="H40">
        <v>35</v>
      </c>
      <c r="I40" t="str">
        <f>IF(TBL_Employees[[#This Row],[Age]]&lt;30,"20 to 29",IF(TBL_Employees[[#This Row],[Age]]&lt;40,"30 to 39",IF(TBL_Employees[[#This Row],[Age]]&lt;50,"40 to 49",IF(TBL_Employees[[#This Row],[Age]]&lt;60,"50 to 59","60 above"))))</f>
        <v>30 to 39</v>
      </c>
      <c r="J40" s="1">
        <v>42166</v>
      </c>
      <c r="K40" s="10">
        <f>IF(TBL_Employees[[#This Row],[Hire Date]]="","",YEAR(TBL_Employees[[#This Row],[Hire Date]]))</f>
        <v>2015</v>
      </c>
      <c r="L40" s="8">
        <v>234723</v>
      </c>
      <c r="M40" s="2">
        <v>0.36</v>
      </c>
      <c r="N40" t="s">
        <v>33</v>
      </c>
      <c r="O40" t="s">
        <v>74</v>
      </c>
      <c r="P40" s="1" t="s">
        <v>21</v>
      </c>
      <c r="Q40" s="10" t="str">
        <f>IF(TBL_Employees[[#This Row],[Exit Date]]="","",YEAR(TBL_Employees[[#This Row],[Exit Date]]))</f>
        <v/>
      </c>
      <c r="R40" s="10">
        <f ca="1">IF(TBL_Employees[[#This Row],[Exit Date]]="",DATEDIF(TBL_Employees[[#This Row],[Hire Date]],TODAY(),"Y"),DATEDIF(TBL_Employees[[#This Row],[Hire Date]],TBL_Employees[[#This Row],[Exit Date]],"Y"))</f>
        <v>10</v>
      </c>
      <c r="S40" t="str">
        <f ca="1">IF(TBL_Employees[[#This Row],[Tenure (Years)]]&gt;1, "Years", "Year")</f>
        <v>Years</v>
      </c>
      <c r="T40" t="str">
        <f ca="1">CONCATENATE(TBL_Employees[[#This Row],[Tenure (Years)]], " ", TBL_Employees[[#This Row],[Column1]])</f>
        <v>10 Years</v>
      </c>
      <c r="U40" s="8">
        <f>TBL_Employees[[#This Row],[Bonus %]]*TBL_Employees[[#This Row],[Annual Salary]]</f>
        <v>84500.28</v>
      </c>
      <c r="V40" s="8">
        <f>TBL_Employees[[#This Row],[Annual Salary]]+TBL_Employees[[#This Row],[Bonus(Rs)]]</f>
        <v>319223.28000000003</v>
      </c>
    </row>
    <row r="41" spans="1:22" x14ac:dyDescent="0.3">
      <c r="A41" t="s">
        <v>224</v>
      </c>
      <c r="B41" t="s">
        <v>1568</v>
      </c>
      <c r="C41" t="s">
        <v>14</v>
      </c>
      <c r="D41" t="s">
        <v>23</v>
      </c>
      <c r="E41" t="s">
        <v>32</v>
      </c>
      <c r="F41" t="s">
        <v>28</v>
      </c>
      <c r="G41" t="s">
        <v>51</v>
      </c>
      <c r="H41">
        <v>62</v>
      </c>
      <c r="I41" t="str">
        <f>IF(TBL_Employees[[#This Row],[Age]]&lt;30,"20 to 29",IF(TBL_Employees[[#This Row],[Age]]&lt;40,"30 to 39",IF(TBL_Employees[[#This Row],[Age]]&lt;50,"40 to 49",IF(TBL_Employees[[#This Row],[Age]]&lt;60,"50 to 59","60 above"))))</f>
        <v>60 above</v>
      </c>
      <c r="J41" s="1">
        <v>37484</v>
      </c>
      <c r="K41" s="10">
        <f>IF(TBL_Employees[[#This Row],[Hire Date]]="","",YEAR(TBL_Employees[[#This Row],[Hire Date]]))</f>
        <v>2002</v>
      </c>
      <c r="L41" s="8">
        <v>234594</v>
      </c>
      <c r="M41" s="2">
        <v>0.33</v>
      </c>
      <c r="N41" t="s">
        <v>19</v>
      </c>
      <c r="O41" t="s">
        <v>63</v>
      </c>
      <c r="P41" s="1" t="s">
        <v>21</v>
      </c>
      <c r="Q41" s="10" t="str">
        <f>IF(TBL_Employees[[#This Row],[Exit Date]]="","",YEAR(TBL_Employees[[#This Row],[Exit Date]]))</f>
        <v/>
      </c>
      <c r="R41" s="10">
        <f ca="1">IF(TBL_Employees[[#This Row],[Exit Date]]="",DATEDIF(TBL_Employees[[#This Row],[Hire Date]],TODAY(),"Y"),DATEDIF(TBL_Employees[[#This Row],[Hire Date]],TBL_Employees[[#This Row],[Exit Date]],"Y"))</f>
        <v>23</v>
      </c>
      <c r="S41" t="str">
        <f ca="1">IF(TBL_Employees[[#This Row],[Tenure (Years)]]&gt;1, "Years", "Year")</f>
        <v>Years</v>
      </c>
      <c r="T41" t="str">
        <f ca="1">CONCATENATE(TBL_Employees[[#This Row],[Tenure (Years)]], " ", TBL_Employees[[#This Row],[Column1]])</f>
        <v>23 Years</v>
      </c>
      <c r="U41" s="8">
        <f>TBL_Employees[[#This Row],[Bonus %]]*TBL_Employees[[#This Row],[Annual Salary]]</f>
        <v>77416.02</v>
      </c>
      <c r="V41" s="8">
        <f>TBL_Employees[[#This Row],[Annual Salary]]+TBL_Employees[[#This Row],[Bonus(Rs)]]</f>
        <v>312010.02</v>
      </c>
    </row>
    <row r="42" spans="1:22" x14ac:dyDescent="0.3">
      <c r="A42" t="s">
        <v>866</v>
      </c>
      <c r="B42" t="s">
        <v>867</v>
      </c>
      <c r="C42" t="s">
        <v>14</v>
      </c>
      <c r="D42" t="s">
        <v>27</v>
      </c>
      <c r="E42" t="s">
        <v>16</v>
      </c>
      <c r="F42" t="s">
        <v>28</v>
      </c>
      <c r="G42" t="s">
        <v>24</v>
      </c>
      <c r="H42">
        <v>40</v>
      </c>
      <c r="I42" t="str">
        <f>IF(TBL_Employees[[#This Row],[Age]]&lt;30,"20 to 29",IF(TBL_Employees[[#This Row],[Age]]&lt;40,"30 to 39",IF(TBL_Employees[[#This Row],[Age]]&lt;50,"40 to 49",IF(TBL_Employees[[#This Row],[Age]]&lt;60,"50 to 59","60 above"))))</f>
        <v>40 to 49</v>
      </c>
      <c r="J42" s="1">
        <v>44143</v>
      </c>
      <c r="K42" s="10">
        <f>IF(TBL_Employees[[#This Row],[Hire Date]]="","",YEAR(TBL_Employees[[#This Row],[Hire Date]]))</f>
        <v>2020</v>
      </c>
      <c r="L42" s="8">
        <v>234469</v>
      </c>
      <c r="M42" s="2">
        <v>0.31</v>
      </c>
      <c r="N42" t="s">
        <v>33</v>
      </c>
      <c r="O42" t="s">
        <v>34</v>
      </c>
      <c r="P42" s="1" t="s">
        <v>21</v>
      </c>
      <c r="Q42" s="10" t="str">
        <f>IF(TBL_Employees[[#This Row],[Exit Date]]="","",YEAR(TBL_Employees[[#This Row],[Exit Date]]))</f>
        <v/>
      </c>
      <c r="R42" s="10">
        <f ca="1">IF(TBL_Employees[[#This Row],[Exit Date]]="",DATEDIF(TBL_Employees[[#This Row],[Hire Date]],TODAY(),"Y"),DATEDIF(TBL_Employees[[#This Row],[Hire Date]],TBL_Employees[[#This Row],[Exit Date]],"Y"))</f>
        <v>4</v>
      </c>
      <c r="S42" t="str">
        <f ca="1">IF(TBL_Employees[[#This Row],[Tenure (Years)]]&gt;1, "Years", "Year")</f>
        <v>Years</v>
      </c>
      <c r="T42" t="str">
        <f ca="1">CONCATENATE(TBL_Employees[[#This Row],[Tenure (Years)]], " ", TBL_Employees[[#This Row],[Column1]])</f>
        <v>4 Years</v>
      </c>
      <c r="U42" s="8">
        <f>TBL_Employees[[#This Row],[Bonus %]]*TBL_Employees[[#This Row],[Annual Salary]]</f>
        <v>72685.39</v>
      </c>
      <c r="V42" s="8">
        <f>TBL_Employees[[#This Row],[Annual Salary]]+TBL_Employees[[#This Row],[Bonus(Rs)]]</f>
        <v>307154.39</v>
      </c>
    </row>
    <row r="43" spans="1:22" x14ac:dyDescent="0.3">
      <c r="A43" t="s">
        <v>1312</v>
      </c>
      <c r="B43" t="s">
        <v>1313</v>
      </c>
      <c r="C43" t="s">
        <v>14</v>
      </c>
      <c r="D43" t="s">
        <v>43</v>
      </c>
      <c r="E43" t="s">
        <v>32</v>
      </c>
      <c r="F43" t="s">
        <v>28</v>
      </c>
      <c r="G43" t="s">
        <v>24</v>
      </c>
      <c r="H43">
        <v>60</v>
      </c>
      <c r="I43" t="str">
        <f>IF(TBL_Employees[[#This Row],[Age]]&lt;30,"20 to 29",IF(TBL_Employees[[#This Row],[Age]]&lt;40,"30 to 39",IF(TBL_Employees[[#This Row],[Age]]&lt;50,"40 to 49",IF(TBL_Employees[[#This Row],[Age]]&lt;60,"50 to 59","60 above"))))</f>
        <v>60 above</v>
      </c>
      <c r="J43" s="1">
        <v>39109</v>
      </c>
      <c r="K43" s="10">
        <f>IF(TBL_Employees[[#This Row],[Hire Date]]="","",YEAR(TBL_Employees[[#This Row],[Hire Date]]))</f>
        <v>2007</v>
      </c>
      <c r="L43" s="8">
        <v>234311</v>
      </c>
      <c r="M43" s="2">
        <v>0.37</v>
      </c>
      <c r="N43" t="s">
        <v>19</v>
      </c>
      <c r="O43" t="s">
        <v>45</v>
      </c>
      <c r="P43" s="1" t="s">
        <v>21</v>
      </c>
      <c r="Q43" s="10" t="str">
        <f>IF(TBL_Employees[[#This Row],[Exit Date]]="","",YEAR(TBL_Employees[[#This Row],[Exit Date]]))</f>
        <v/>
      </c>
      <c r="R43" s="10">
        <f ca="1">IF(TBL_Employees[[#This Row],[Exit Date]]="",DATEDIF(TBL_Employees[[#This Row],[Hire Date]],TODAY(),"Y"),DATEDIF(TBL_Employees[[#This Row],[Hire Date]],TBL_Employees[[#This Row],[Exit Date]],"Y"))</f>
        <v>18</v>
      </c>
      <c r="S43" t="str">
        <f ca="1">IF(TBL_Employees[[#This Row],[Tenure (Years)]]&gt;1, "Years", "Year")</f>
        <v>Years</v>
      </c>
      <c r="T43" t="str">
        <f ca="1">CONCATENATE(TBL_Employees[[#This Row],[Tenure (Years)]], " ", TBL_Employees[[#This Row],[Column1]])</f>
        <v>18 Years</v>
      </c>
      <c r="U43" s="8">
        <f>TBL_Employees[[#This Row],[Bonus %]]*TBL_Employees[[#This Row],[Annual Salary]]</f>
        <v>86695.069999999992</v>
      </c>
      <c r="V43" s="8">
        <f>TBL_Employees[[#This Row],[Annual Salary]]+TBL_Employees[[#This Row],[Bonus(Rs)]]</f>
        <v>321006.07</v>
      </c>
    </row>
    <row r="44" spans="1:22" x14ac:dyDescent="0.3">
      <c r="A44" t="s">
        <v>1494</v>
      </c>
      <c r="B44" t="s">
        <v>1495</v>
      </c>
      <c r="C44" t="s">
        <v>14</v>
      </c>
      <c r="D44" t="s">
        <v>23</v>
      </c>
      <c r="E44" t="s">
        <v>44</v>
      </c>
      <c r="F44" t="s">
        <v>17</v>
      </c>
      <c r="G44" t="s">
        <v>18</v>
      </c>
      <c r="H44">
        <v>28</v>
      </c>
      <c r="I44" t="str">
        <f>IF(TBL_Employees[[#This Row],[Age]]&lt;30,"20 to 29",IF(TBL_Employees[[#This Row],[Age]]&lt;40,"30 to 39",IF(TBL_Employees[[#This Row],[Age]]&lt;50,"40 to 49",IF(TBL_Employees[[#This Row],[Age]]&lt;60,"50 to 59","60 above"))))</f>
        <v>20 to 29</v>
      </c>
      <c r="J44" s="1">
        <v>44402</v>
      </c>
      <c r="K44" s="10">
        <f>IF(TBL_Employees[[#This Row],[Hire Date]]="","",YEAR(TBL_Employees[[#This Row],[Hire Date]]))</f>
        <v>2021</v>
      </c>
      <c r="L44" s="8">
        <v>231850</v>
      </c>
      <c r="M44" s="2">
        <v>0.39</v>
      </c>
      <c r="N44" t="s">
        <v>19</v>
      </c>
      <c r="O44" t="s">
        <v>45</v>
      </c>
      <c r="P44" s="1" t="s">
        <v>21</v>
      </c>
      <c r="Q44" s="10" t="str">
        <f>IF(TBL_Employees[[#This Row],[Exit Date]]="","",YEAR(TBL_Employees[[#This Row],[Exit Date]]))</f>
        <v/>
      </c>
      <c r="R44" s="10">
        <f ca="1">IF(TBL_Employees[[#This Row],[Exit Date]]="",DATEDIF(TBL_Employees[[#This Row],[Hire Date]],TODAY(),"Y"),DATEDIF(TBL_Employees[[#This Row],[Hire Date]],TBL_Employees[[#This Row],[Exit Date]],"Y"))</f>
        <v>4</v>
      </c>
      <c r="S44" t="str">
        <f ca="1">IF(TBL_Employees[[#This Row],[Tenure (Years)]]&gt;1, "Years", "Year")</f>
        <v>Years</v>
      </c>
      <c r="T44" t="str">
        <f ca="1">CONCATENATE(TBL_Employees[[#This Row],[Tenure (Years)]], " ", TBL_Employees[[#This Row],[Column1]])</f>
        <v>4 Years</v>
      </c>
      <c r="U44" s="8">
        <f>TBL_Employees[[#This Row],[Bonus %]]*TBL_Employees[[#This Row],[Annual Salary]]</f>
        <v>90421.5</v>
      </c>
      <c r="V44" s="8">
        <f>TBL_Employees[[#This Row],[Annual Salary]]+TBL_Employees[[#This Row],[Bonus(Rs)]]</f>
        <v>322271.5</v>
      </c>
    </row>
    <row r="45" spans="1:22" x14ac:dyDescent="0.3">
      <c r="A45" t="s">
        <v>922</v>
      </c>
      <c r="B45" t="s">
        <v>923</v>
      </c>
      <c r="C45" t="s">
        <v>14</v>
      </c>
      <c r="D45" t="s">
        <v>15</v>
      </c>
      <c r="E45" t="s">
        <v>36</v>
      </c>
      <c r="F45" t="s">
        <v>17</v>
      </c>
      <c r="G45" t="s">
        <v>18</v>
      </c>
      <c r="H45">
        <v>48</v>
      </c>
      <c r="I45" t="str">
        <f>IF(TBL_Employees[[#This Row],[Age]]&lt;30,"20 to 29",IF(TBL_Employees[[#This Row],[Age]]&lt;40,"30 to 39",IF(TBL_Employees[[#This Row],[Age]]&lt;50,"40 to 49",IF(TBL_Employees[[#This Row],[Age]]&lt;60,"50 to 59","60 above"))))</f>
        <v>40 to 49</v>
      </c>
      <c r="J45" s="1">
        <v>43253</v>
      </c>
      <c r="K45" s="10">
        <f>IF(TBL_Employees[[#This Row],[Hire Date]]="","",YEAR(TBL_Employees[[#This Row],[Hire Date]]))</f>
        <v>2018</v>
      </c>
      <c r="L45" s="8">
        <v>231567</v>
      </c>
      <c r="M45" s="2">
        <v>0.36</v>
      </c>
      <c r="N45" t="s">
        <v>19</v>
      </c>
      <c r="O45" t="s">
        <v>63</v>
      </c>
      <c r="P45" s="1" t="s">
        <v>21</v>
      </c>
      <c r="Q45" s="10" t="str">
        <f>IF(TBL_Employees[[#This Row],[Exit Date]]="","",YEAR(TBL_Employees[[#This Row],[Exit Date]]))</f>
        <v/>
      </c>
      <c r="R45" s="10">
        <f ca="1">IF(TBL_Employees[[#This Row],[Exit Date]]="",DATEDIF(TBL_Employees[[#This Row],[Hire Date]],TODAY(),"Y"),DATEDIF(TBL_Employees[[#This Row],[Hire Date]],TBL_Employees[[#This Row],[Exit Date]],"Y"))</f>
        <v>7</v>
      </c>
      <c r="S45" t="str">
        <f ca="1">IF(TBL_Employees[[#This Row],[Tenure (Years)]]&gt;1, "Years", "Year")</f>
        <v>Years</v>
      </c>
      <c r="T45" t="str">
        <f ca="1">CONCATENATE(TBL_Employees[[#This Row],[Tenure (Years)]], " ", TBL_Employees[[#This Row],[Column1]])</f>
        <v>7 Years</v>
      </c>
      <c r="U45" s="8">
        <f>TBL_Employees[[#This Row],[Bonus %]]*TBL_Employees[[#This Row],[Annual Salary]]</f>
        <v>83364.12</v>
      </c>
      <c r="V45" s="8">
        <f>TBL_Employees[[#This Row],[Annual Salary]]+TBL_Employees[[#This Row],[Bonus(Rs)]]</f>
        <v>314931.12</v>
      </c>
    </row>
    <row r="46" spans="1:22" x14ac:dyDescent="0.3">
      <c r="A46" t="s">
        <v>454</v>
      </c>
      <c r="B46" t="s">
        <v>455</v>
      </c>
      <c r="C46" t="s">
        <v>14</v>
      </c>
      <c r="D46" t="s">
        <v>27</v>
      </c>
      <c r="E46" t="s">
        <v>32</v>
      </c>
      <c r="F46" t="s">
        <v>28</v>
      </c>
      <c r="G46" t="s">
        <v>24</v>
      </c>
      <c r="H46">
        <v>63</v>
      </c>
      <c r="I46" t="str">
        <f>IF(TBL_Employees[[#This Row],[Age]]&lt;30,"20 to 29",IF(TBL_Employees[[#This Row],[Age]]&lt;40,"30 to 39",IF(TBL_Employees[[#This Row],[Age]]&lt;50,"40 to 49",IF(TBL_Employees[[#This Row],[Age]]&lt;60,"50 to 59","60 above"))))</f>
        <v>60 above</v>
      </c>
      <c r="J46" s="1">
        <v>41040</v>
      </c>
      <c r="K46" s="10">
        <f>IF(TBL_Employees[[#This Row],[Hire Date]]="","",YEAR(TBL_Employees[[#This Row],[Hire Date]]))</f>
        <v>2012</v>
      </c>
      <c r="L46" s="8">
        <v>231141</v>
      </c>
      <c r="M46" s="2">
        <v>0.34</v>
      </c>
      <c r="N46" t="s">
        <v>33</v>
      </c>
      <c r="O46" t="s">
        <v>60</v>
      </c>
      <c r="P46" s="1" t="s">
        <v>21</v>
      </c>
      <c r="Q46" s="10" t="str">
        <f>IF(TBL_Employees[[#This Row],[Exit Date]]="","",YEAR(TBL_Employees[[#This Row],[Exit Date]]))</f>
        <v/>
      </c>
      <c r="R46" s="10">
        <f ca="1">IF(TBL_Employees[[#This Row],[Exit Date]]="",DATEDIF(TBL_Employees[[#This Row],[Hire Date]],TODAY(),"Y"),DATEDIF(TBL_Employees[[#This Row],[Hire Date]],TBL_Employees[[#This Row],[Exit Date]],"Y"))</f>
        <v>13</v>
      </c>
      <c r="S46" t="str">
        <f ca="1">IF(TBL_Employees[[#This Row],[Tenure (Years)]]&gt;1, "Years", "Year")</f>
        <v>Years</v>
      </c>
      <c r="T46" t="str">
        <f ca="1">CONCATENATE(TBL_Employees[[#This Row],[Tenure (Years)]], " ", TBL_Employees[[#This Row],[Column1]])</f>
        <v>13 Years</v>
      </c>
      <c r="U46" s="8">
        <f>TBL_Employees[[#This Row],[Bonus %]]*TBL_Employees[[#This Row],[Annual Salary]]</f>
        <v>78587.94</v>
      </c>
      <c r="V46" s="8">
        <f>TBL_Employees[[#This Row],[Annual Salary]]+TBL_Employees[[#This Row],[Bonus(Rs)]]</f>
        <v>309728.94</v>
      </c>
    </row>
    <row r="47" spans="1:22" x14ac:dyDescent="0.3">
      <c r="A47" t="s">
        <v>1448</v>
      </c>
      <c r="B47" t="s">
        <v>1896</v>
      </c>
      <c r="C47" t="s">
        <v>14</v>
      </c>
      <c r="D47" t="s">
        <v>23</v>
      </c>
      <c r="E47" t="s">
        <v>44</v>
      </c>
      <c r="F47" t="s">
        <v>28</v>
      </c>
      <c r="G47" t="s">
        <v>24</v>
      </c>
      <c r="H47">
        <v>31</v>
      </c>
      <c r="I47" t="str">
        <f>IF(TBL_Employees[[#This Row],[Age]]&lt;30,"20 to 29",IF(TBL_Employees[[#This Row],[Age]]&lt;40,"30 to 39",IF(TBL_Employees[[#This Row],[Age]]&lt;50,"40 to 49",IF(TBL_Employees[[#This Row],[Age]]&lt;60,"50 to 59","60 above"))))</f>
        <v>30 to 39</v>
      </c>
      <c r="J47" s="1">
        <v>42018</v>
      </c>
      <c r="K47" s="10">
        <f>IF(TBL_Employees[[#This Row],[Hire Date]]="","",YEAR(TBL_Employees[[#This Row],[Hire Date]]))</f>
        <v>2015</v>
      </c>
      <c r="L47" s="8">
        <v>230025</v>
      </c>
      <c r="M47" s="2">
        <v>0.34</v>
      </c>
      <c r="N47" t="s">
        <v>19</v>
      </c>
      <c r="O47" t="s">
        <v>39</v>
      </c>
      <c r="P47" s="1" t="s">
        <v>21</v>
      </c>
      <c r="Q47" s="10" t="str">
        <f>IF(TBL_Employees[[#This Row],[Exit Date]]="","",YEAR(TBL_Employees[[#This Row],[Exit Date]]))</f>
        <v/>
      </c>
      <c r="R47" s="10">
        <f ca="1">IF(TBL_Employees[[#This Row],[Exit Date]]="",DATEDIF(TBL_Employees[[#This Row],[Hire Date]],TODAY(),"Y"),DATEDIF(TBL_Employees[[#This Row],[Hire Date]],TBL_Employees[[#This Row],[Exit Date]],"Y"))</f>
        <v>10</v>
      </c>
      <c r="S47" t="str">
        <f ca="1">IF(TBL_Employees[[#This Row],[Tenure (Years)]]&gt;1, "Years", "Year")</f>
        <v>Years</v>
      </c>
      <c r="T47" t="str">
        <f ca="1">CONCATENATE(TBL_Employees[[#This Row],[Tenure (Years)]], " ", TBL_Employees[[#This Row],[Column1]])</f>
        <v>10 Years</v>
      </c>
      <c r="U47" s="8">
        <f>TBL_Employees[[#This Row],[Bonus %]]*TBL_Employees[[#This Row],[Annual Salary]]</f>
        <v>78208.5</v>
      </c>
      <c r="V47" s="8">
        <f>TBL_Employees[[#This Row],[Annual Salary]]+TBL_Employees[[#This Row],[Bonus(Rs)]]</f>
        <v>308233.5</v>
      </c>
    </row>
    <row r="48" spans="1:22" x14ac:dyDescent="0.3">
      <c r="A48" t="s">
        <v>1235</v>
      </c>
      <c r="B48" t="s">
        <v>1236</v>
      </c>
      <c r="C48" t="s">
        <v>14</v>
      </c>
      <c r="D48" t="s">
        <v>27</v>
      </c>
      <c r="E48" t="s">
        <v>36</v>
      </c>
      <c r="F48" t="s">
        <v>28</v>
      </c>
      <c r="G48" t="s">
        <v>18</v>
      </c>
      <c r="H48">
        <v>56</v>
      </c>
      <c r="I48" t="str">
        <f>IF(TBL_Employees[[#This Row],[Age]]&lt;30,"20 to 29",IF(TBL_Employees[[#This Row],[Age]]&lt;40,"30 to 39",IF(TBL_Employees[[#This Row],[Age]]&lt;50,"40 to 49",IF(TBL_Employees[[#This Row],[Age]]&lt;60,"50 to 59","60 above"))))</f>
        <v>50 to 59</v>
      </c>
      <c r="J48" s="1">
        <v>38866</v>
      </c>
      <c r="K48" s="10">
        <f>IF(TBL_Employees[[#This Row],[Hire Date]]="","",YEAR(TBL_Employees[[#This Row],[Hire Date]]))</f>
        <v>2006</v>
      </c>
      <c r="L48" s="8">
        <v>228822</v>
      </c>
      <c r="M48" s="2">
        <v>0.36</v>
      </c>
      <c r="N48" t="s">
        <v>19</v>
      </c>
      <c r="O48" t="s">
        <v>45</v>
      </c>
      <c r="P48" s="1" t="s">
        <v>21</v>
      </c>
      <c r="Q48" s="10" t="str">
        <f>IF(TBL_Employees[[#This Row],[Exit Date]]="","",YEAR(TBL_Employees[[#This Row],[Exit Date]]))</f>
        <v/>
      </c>
      <c r="R48" s="10">
        <f ca="1">IF(TBL_Employees[[#This Row],[Exit Date]]="",DATEDIF(TBL_Employees[[#This Row],[Hire Date]],TODAY(),"Y"),DATEDIF(TBL_Employees[[#This Row],[Hire Date]],TBL_Employees[[#This Row],[Exit Date]],"Y"))</f>
        <v>19</v>
      </c>
      <c r="S48" t="str">
        <f ca="1">IF(TBL_Employees[[#This Row],[Tenure (Years)]]&gt;1, "Years", "Year")</f>
        <v>Years</v>
      </c>
      <c r="T48" t="str">
        <f ca="1">CONCATENATE(TBL_Employees[[#This Row],[Tenure (Years)]], " ", TBL_Employees[[#This Row],[Column1]])</f>
        <v>19 Years</v>
      </c>
      <c r="U48" s="8">
        <f>TBL_Employees[[#This Row],[Bonus %]]*TBL_Employees[[#This Row],[Annual Salary]]</f>
        <v>82375.92</v>
      </c>
      <c r="V48" s="8">
        <f>TBL_Employees[[#This Row],[Annual Salary]]+TBL_Employees[[#This Row],[Bonus(Rs)]]</f>
        <v>311197.92</v>
      </c>
    </row>
    <row r="49" spans="1:22" x14ac:dyDescent="0.3">
      <c r="A49" t="s">
        <v>619</v>
      </c>
      <c r="B49" t="s">
        <v>620</v>
      </c>
      <c r="C49" t="s">
        <v>14</v>
      </c>
      <c r="D49" t="s">
        <v>15</v>
      </c>
      <c r="E49" t="s">
        <v>32</v>
      </c>
      <c r="F49" t="s">
        <v>17</v>
      </c>
      <c r="G49" t="s">
        <v>24</v>
      </c>
      <c r="H49">
        <v>37</v>
      </c>
      <c r="I49" t="str">
        <f>IF(TBL_Employees[[#This Row],[Age]]&lt;30,"20 to 29",IF(TBL_Employees[[#This Row],[Age]]&lt;40,"30 to 39",IF(TBL_Employees[[#This Row],[Age]]&lt;50,"40 to 49",IF(TBL_Employees[[#This Row],[Age]]&lt;60,"50 to 59","60 above"))))</f>
        <v>30 to 39</v>
      </c>
      <c r="J49" s="1">
        <v>40883</v>
      </c>
      <c r="K49" s="10">
        <f>IF(TBL_Employees[[#This Row],[Hire Date]]="","",YEAR(TBL_Employees[[#This Row],[Hire Date]]))</f>
        <v>2011</v>
      </c>
      <c r="L49" s="8">
        <v>225558</v>
      </c>
      <c r="M49" s="2">
        <v>0.33</v>
      </c>
      <c r="N49" t="s">
        <v>33</v>
      </c>
      <c r="O49" t="s">
        <v>74</v>
      </c>
      <c r="P49" s="1" t="s">
        <v>21</v>
      </c>
      <c r="Q49" s="10" t="str">
        <f>IF(TBL_Employees[[#This Row],[Exit Date]]="","",YEAR(TBL_Employees[[#This Row],[Exit Date]]))</f>
        <v/>
      </c>
      <c r="R49" s="10">
        <f ca="1">IF(TBL_Employees[[#This Row],[Exit Date]]="",DATEDIF(TBL_Employees[[#This Row],[Hire Date]],TODAY(),"Y"),DATEDIF(TBL_Employees[[#This Row],[Hire Date]],TBL_Employees[[#This Row],[Exit Date]],"Y"))</f>
        <v>13</v>
      </c>
      <c r="S49" t="str">
        <f ca="1">IF(TBL_Employees[[#This Row],[Tenure (Years)]]&gt;1, "Years", "Year")</f>
        <v>Years</v>
      </c>
      <c r="T49" t="str">
        <f ca="1">CONCATENATE(TBL_Employees[[#This Row],[Tenure (Years)]], " ", TBL_Employees[[#This Row],[Column1]])</f>
        <v>13 Years</v>
      </c>
      <c r="U49" s="8">
        <f>TBL_Employees[[#This Row],[Bonus %]]*TBL_Employees[[#This Row],[Annual Salary]]</f>
        <v>74434.14</v>
      </c>
      <c r="V49" s="8">
        <f>TBL_Employees[[#This Row],[Annual Salary]]+TBL_Employees[[#This Row],[Bonus(Rs)]]</f>
        <v>299992.14</v>
      </c>
    </row>
    <row r="50" spans="1:22" x14ac:dyDescent="0.3">
      <c r="A50" t="s">
        <v>121</v>
      </c>
      <c r="B50" t="s">
        <v>1430</v>
      </c>
      <c r="C50" t="s">
        <v>14</v>
      </c>
      <c r="D50" t="s">
        <v>15</v>
      </c>
      <c r="E50" t="s">
        <v>44</v>
      </c>
      <c r="F50" t="s">
        <v>17</v>
      </c>
      <c r="G50" t="s">
        <v>47</v>
      </c>
      <c r="H50">
        <v>38</v>
      </c>
      <c r="I50" t="str">
        <f>IF(TBL_Employees[[#This Row],[Age]]&lt;30,"20 to 29",IF(TBL_Employees[[#This Row],[Age]]&lt;40,"30 to 39",IF(TBL_Employees[[#This Row],[Age]]&lt;50,"40 to 49",IF(TBL_Employees[[#This Row],[Age]]&lt;60,"50 to 59","60 above"))))</f>
        <v>30 to 39</v>
      </c>
      <c r="J50" s="1">
        <v>43413</v>
      </c>
      <c r="K50" s="10">
        <f>IF(TBL_Employees[[#This Row],[Hire Date]]="","",YEAR(TBL_Employees[[#This Row],[Hire Date]]))</f>
        <v>2018</v>
      </c>
      <c r="L50" s="8">
        <v>223805</v>
      </c>
      <c r="M50" s="2">
        <v>0.36</v>
      </c>
      <c r="N50" t="s">
        <v>19</v>
      </c>
      <c r="O50" t="s">
        <v>20</v>
      </c>
      <c r="P50" s="1" t="s">
        <v>21</v>
      </c>
      <c r="Q50" s="10" t="str">
        <f>IF(TBL_Employees[[#This Row],[Exit Date]]="","",YEAR(TBL_Employees[[#This Row],[Exit Date]]))</f>
        <v/>
      </c>
      <c r="R50" s="10">
        <f ca="1">IF(TBL_Employees[[#This Row],[Exit Date]]="",DATEDIF(TBL_Employees[[#This Row],[Hire Date]],TODAY(),"Y"),DATEDIF(TBL_Employees[[#This Row],[Hire Date]],TBL_Employees[[#This Row],[Exit Date]],"Y"))</f>
        <v>6</v>
      </c>
      <c r="S50" t="str">
        <f ca="1">IF(TBL_Employees[[#This Row],[Tenure (Years)]]&gt;1, "Years", "Year")</f>
        <v>Years</v>
      </c>
      <c r="T50" t="str">
        <f ca="1">CONCATENATE(TBL_Employees[[#This Row],[Tenure (Years)]], " ", TBL_Employees[[#This Row],[Column1]])</f>
        <v>6 Years</v>
      </c>
      <c r="U50" s="8">
        <f>TBL_Employees[[#This Row],[Bonus %]]*TBL_Employees[[#This Row],[Annual Salary]]</f>
        <v>80569.8</v>
      </c>
      <c r="V50" s="8">
        <f>TBL_Employees[[#This Row],[Annual Salary]]+TBL_Employees[[#This Row],[Bonus(Rs)]]</f>
        <v>304374.8</v>
      </c>
    </row>
    <row r="51" spans="1:22" x14ac:dyDescent="0.3">
      <c r="A51" t="s">
        <v>1393</v>
      </c>
      <c r="B51" t="s">
        <v>1394</v>
      </c>
      <c r="C51" t="s">
        <v>14</v>
      </c>
      <c r="D51" t="s">
        <v>15</v>
      </c>
      <c r="E51" t="s">
        <v>16</v>
      </c>
      <c r="F51" t="s">
        <v>28</v>
      </c>
      <c r="G51" t="s">
        <v>51</v>
      </c>
      <c r="H51">
        <v>36</v>
      </c>
      <c r="I51" t="str">
        <f>IF(TBL_Employees[[#This Row],[Age]]&lt;30,"20 to 29",IF(TBL_Employees[[#This Row],[Age]]&lt;40,"30 to 39",IF(TBL_Employees[[#This Row],[Age]]&lt;50,"40 to 49",IF(TBL_Employees[[#This Row],[Age]]&lt;60,"50 to 59","60 above"))))</f>
        <v>30 to 39</v>
      </c>
      <c r="J51" s="1">
        <v>43330</v>
      </c>
      <c r="K51" s="10">
        <f>IF(TBL_Employees[[#This Row],[Hire Date]]="","",YEAR(TBL_Employees[[#This Row],[Hire Date]]))</f>
        <v>2018</v>
      </c>
      <c r="L51" s="8">
        <v>223404</v>
      </c>
      <c r="M51" s="2">
        <v>0.32</v>
      </c>
      <c r="N51" t="s">
        <v>19</v>
      </c>
      <c r="O51" t="s">
        <v>29</v>
      </c>
      <c r="P51" s="1" t="s">
        <v>21</v>
      </c>
      <c r="Q51" s="10" t="str">
        <f>IF(TBL_Employees[[#This Row],[Exit Date]]="","",YEAR(TBL_Employees[[#This Row],[Exit Date]]))</f>
        <v/>
      </c>
      <c r="R51" s="10">
        <f ca="1">IF(TBL_Employees[[#This Row],[Exit Date]]="",DATEDIF(TBL_Employees[[#This Row],[Hire Date]],TODAY(),"Y"),DATEDIF(TBL_Employees[[#This Row],[Hire Date]],TBL_Employees[[#This Row],[Exit Date]],"Y"))</f>
        <v>7</v>
      </c>
      <c r="S51" t="str">
        <f ca="1">IF(TBL_Employees[[#This Row],[Tenure (Years)]]&gt;1, "Years", "Year")</f>
        <v>Years</v>
      </c>
      <c r="T51" t="str">
        <f ca="1">CONCATENATE(TBL_Employees[[#This Row],[Tenure (Years)]], " ", TBL_Employees[[#This Row],[Column1]])</f>
        <v>7 Years</v>
      </c>
      <c r="U51" s="8">
        <f>TBL_Employees[[#This Row],[Bonus %]]*TBL_Employees[[#This Row],[Annual Salary]]</f>
        <v>71489.279999999999</v>
      </c>
      <c r="V51" s="8">
        <f>TBL_Employees[[#This Row],[Annual Salary]]+TBL_Employees[[#This Row],[Bonus(Rs)]]</f>
        <v>294893.28000000003</v>
      </c>
    </row>
    <row r="52" spans="1:22" x14ac:dyDescent="0.3">
      <c r="A52" t="s">
        <v>270</v>
      </c>
      <c r="B52" t="s">
        <v>1148</v>
      </c>
      <c r="C52" t="s">
        <v>14</v>
      </c>
      <c r="D52" t="s">
        <v>43</v>
      </c>
      <c r="E52" t="s">
        <v>32</v>
      </c>
      <c r="F52" t="s">
        <v>28</v>
      </c>
      <c r="G52" t="s">
        <v>18</v>
      </c>
      <c r="H52">
        <v>26</v>
      </c>
      <c r="I52" t="str">
        <f>IF(TBL_Employees[[#This Row],[Age]]&lt;30,"20 to 29",IF(TBL_Employees[[#This Row],[Age]]&lt;40,"30 to 39",IF(TBL_Employees[[#This Row],[Age]]&lt;50,"40 to 49",IF(TBL_Employees[[#This Row],[Age]]&lt;60,"50 to 59","60 above"))))</f>
        <v>20 to 29</v>
      </c>
      <c r="J52" s="1">
        <v>44101</v>
      </c>
      <c r="K52" s="10">
        <f>IF(TBL_Employees[[#This Row],[Hire Date]]="","",YEAR(TBL_Employees[[#This Row],[Hire Date]]))</f>
        <v>2020</v>
      </c>
      <c r="L52" s="8">
        <v>223055</v>
      </c>
      <c r="M52" s="2">
        <v>0.3</v>
      </c>
      <c r="N52" t="s">
        <v>19</v>
      </c>
      <c r="O52" t="s">
        <v>29</v>
      </c>
      <c r="P52" s="1" t="s">
        <v>21</v>
      </c>
      <c r="Q52" s="10" t="str">
        <f>IF(TBL_Employees[[#This Row],[Exit Date]]="","",YEAR(TBL_Employees[[#This Row],[Exit Date]]))</f>
        <v/>
      </c>
      <c r="R52" s="10">
        <f ca="1">IF(TBL_Employees[[#This Row],[Exit Date]]="",DATEDIF(TBL_Employees[[#This Row],[Hire Date]],TODAY(),"Y"),DATEDIF(TBL_Employees[[#This Row],[Hire Date]],TBL_Employees[[#This Row],[Exit Date]],"Y"))</f>
        <v>4</v>
      </c>
      <c r="S52" t="str">
        <f ca="1">IF(TBL_Employees[[#This Row],[Tenure (Years)]]&gt;1, "Years", "Year")</f>
        <v>Years</v>
      </c>
      <c r="T52" t="str">
        <f ca="1">CONCATENATE(TBL_Employees[[#This Row],[Tenure (Years)]], " ", TBL_Employees[[#This Row],[Column1]])</f>
        <v>4 Years</v>
      </c>
      <c r="U52" s="8">
        <f>TBL_Employees[[#This Row],[Bonus %]]*TBL_Employees[[#This Row],[Annual Salary]]</f>
        <v>66916.5</v>
      </c>
      <c r="V52" s="8">
        <f>TBL_Employees[[#This Row],[Annual Salary]]+TBL_Employees[[#This Row],[Bonus(Rs)]]</f>
        <v>289971.5</v>
      </c>
    </row>
    <row r="53" spans="1:22" x14ac:dyDescent="0.3">
      <c r="A53" t="s">
        <v>871</v>
      </c>
      <c r="B53" t="s">
        <v>872</v>
      </c>
      <c r="C53" t="s">
        <v>14</v>
      </c>
      <c r="D53" t="s">
        <v>31</v>
      </c>
      <c r="E53" t="s">
        <v>44</v>
      </c>
      <c r="F53" t="s">
        <v>28</v>
      </c>
      <c r="G53" t="s">
        <v>24</v>
      </c>
      <c r="H53">
        <v>47</v>
      </c>
      <c r="I53" t="str">
        <f>IF(TBL_Employees[[#This Row],[Age]]&lt;30,"20 to 29",IF(TBL_Employees[[#This Row],[Age]]&lt;40,"30 to 39",IF(TBL_Employees[[#This Row],[Age]]&lt;50,"40 to 49",IF(TBL_Employees[[#This Row],[Age]]&lt;60,"50 to 59","60 above"))))</f>
        <v>40 to 49</v>
      </c>
      <c r="J53" s="1">
        <v>41071</v>
      </c>
      <c r="K53" s="10">
        <f>IF(TBL_Employees[[#This Row],[Hire Date]]="","",YEAR(TBL_Employees[[#This Row],[Hire Date]]))</f>
        <v>2012</v>
      </c>
      <c r="L53" s="8">
        <v>222941</v>
      </c>
      <c r="M53" s="2">
        <v>0.39</v>
      </c>
      <c r="N53" t="s">
        <v>33</v>
      </c>
      <c r="O53" t="s">
        <v>60</v>
      </c>
      <c r="P53" s="1" t="s">
        <v>21</v>
      </c>
      <c r="Q53" s="10" t="str">
        <f>IF(TBL_Employees[[#This Row],[Exit Date]]="","",YEAR(TBL_Employees[[#This Row],[Exit Date]]))</f>
        <v/>
      </c>
      <c r="R53" s="10">
        <f ca="1">IF(TBL_Employees[[#This Row],[Exit Date]]="",DATEDIF(TBL_Employees[[#This Row],[Hire Date]],TODAY(),"Y"),DATEDIF(TBL_Employees[[#This Row],[Hire Date]],TBL_Employees[[#This Row],[Exit Date]],"Y"))</f>
        <v>13</v>
      </c>
      <c r="S53" t="str">
        <f ca="1">IF(TBL_Employees[[#This Row],[Tenure (Years)]]&gt;1, "Years", "Year")</f>
        <v>Years</v>
      </c>
      <c r="T53" t="str">
        <f ca="1">CONCATENATE(TBL_Employees[[#This Row],[Tenure (Years)]], " ", TBL_Employees[[#This Row],[Column1]])</f>
        <v>13 Years</v>
      </c>
      <c r="U53" s="8">
        <f>TBL_Employees[[#This Row],[Bonus %]]*TBL_Employees[[#This Row],[Annual Salary]]</f>
        <v>86946.99</v>
      </c>
      <c r="V53" s="8">
        <f>TBL_Employees[[#This Row],[Annual Salary]]+TBL_Employees[[#This Row],[Bonus(Rs)]]</f>
        <v>309887.99</v>
      </c>
    </row>
    <row r="54" spans="1:22" x14ac:dyDescent="0.3">
      <c r="A54" t="s">
        <v>1126</v>
      </c>
      <c r="B54" t="s">
        <v>1127</v>
      </c>
      <c r="C54" t="s">
        <v>14</v>
      </c>
      <c r="D54" t="s">
        <v>50</v>
      </c>
      <c r="E54" t="s">
        <v>36</v>
      </c>
      <c r="F54" t="s">
        <v>17</v>
      </c>
      <c r="G54" t="s">
        <v>47</v>
      </c>
      <c r="H54">
        <v>54</v>
      </c>
      <c r="I54" t="str">
        <f>IF(TBL_Employees[[#This Row],[Age]]&lt;30,"20 to 29",IF(TBL_Employees[[#This Row],[Age]]&lt;40,"30 to 39",IF(TBL_Employees[[#This Row],[Age]]&lt;50,"40 to 49",IF(TBL_Employees[[#This Row],[Age]]&lt;60,"50 to 59","60 above"))))</f>
        <v>50 to 59</v>
      </c>
      <c r="J54" s="1">
        <v>36757</v>
      </c>
      <c r="K54" s="10">
        <f>IF(TBL_Employees[[#This Row],[Hire Date]]="","",YEAR(TBL_Employees[[#This Row],[Hire Date]]))</f>
        <v>2000</v>
      </c>
      <c r="L54" s="8">
        <v>222224</v>
      </c>
      <c r="M54" s="2">
        <v>0.38</v>
      </c>
      <c r="N54" t="s">
        <v>19</v>
      </c>
      <c r="O54" t="s">
        <v>29</v>
      </c>
      <c r="P54" s="1" t="s">
        <v>21</v>
      </c>
      <c r="Q54" s="10" t="str">
        <f>IF(TBL_Employees[[#This Row],[Exit Date]]="","",YEAR(TBL_Employees[[#This Row],[Exit Date]]))</f>
        <v/>
      </c>
      <c r="R54" s="10">
        <f ca="1">IF(TBL_Employees[[#This Row],[Exit Date]]="",DATEDIF(TBL_Employees[[#This Row],[Hire Date]],TODAY(),"Y"),DATEDIF(TBL_Employees[[#This Row],[Hire Date]],TBL_Employees[[#This Row],[Exit Date]],"Y"))</f>
        <v>25</v>
      </c>
      <c r="S54" t="str">
        <f ca="1">IF(TBL_Employees[[#This Row],[Tenure (Years)]]&gt;1, "Years", "Year")</f>
        <v>Years</v>
      </c>
      <c r="T54" t="str">
        <f ca="1">CONCATENATE(TBL_Employees[[#This Row],[Tenure (Years)]], " ", TBL_Employees[[#This Row],[Column1]])</f>
        <v>25 Years</v>
      </c>
      <c r="U54" s="8">
        <f>TBL_Employees[[#This Row],[Bonus %]]*TBL_Employees[[#This Row],[Annual Salary]]</f>
        <v>84445.119999999995</v>
      </c>
      <c r="V54" s="8">
        <f>TBL_Employees[[#This Row],[Annual Salary]]+TBL_Employees[[#This Row],[Bonus(Rs)]]</f>
        <v>306669.12</v>
      </c>
    </row>
    <row r="55" spans="1:22" x14ac:dyDescent="0.3">
      <c r="A55" t="s">
        <v>1350</v>
      </c>
      <c r="B55" t="s">
        <v>1351</v>
      </c>
      <c r="C55" t="s">
        <v>14</v>
      </c>
      <c r="D55" t="s">
        <v>27</v>
      </c>
      <c r="E55" t="s">
        <v>36</v>
      </c>
      <c r="F55" t="s">
        <v>28</v>
      </c>
      <c r="G55" t="s">
        <v>24</v>
      </c>
      <c r="H55">
        <v>37</v>
      </c>
      <c r="I55" t="str">
        <f>IF(TBL_Employees[[#This Row],[Age]]&lt;30,"20 to 29",IF(TBL_Employees[[#This Row],[Age]]&lt;40,"30 to 39",IF(TBL_Employees[[#This Row],[Age]]&lt;50,"40 to 49",IF(TBL_Employees[[#This Row],[Age]]&lt;60,"50 to 59","60 above"))))</f>
        <v>30 to 39</v>
      </c>
      <c r="J55" s="1">
        <v>40719</v>
      </c>
      <c r="K55" s="10">
        <f>IF(TBL_Employees[[#This Row],[Hire Date]]="","",YEAR(TBL_Employees[[#This Row],[Hire Date]]))</f>
        <v>2011</v>
      </c>
      <c r="L55" s="8">
        <v>221592</v>
      </c>
      <c r="M55" s="2">
        <v>0.31</v>
      </c>
      <c r="N55" t="s">
        <v>19</v>
      </c>
      <c r="O55" t="s">
        <v>29</v>
      </c>
      <c r="P55" s="1" t="s">
        <v>21</v>
      </c>
      <c r="Q55" s="10" t="str">
        <f>IF(TBL_Employees[[#This Row],[Exit Date]]="","",YEAR(TBL_Employees[[#This Row],[Exit Date]]))</f>
        <v/>
      </c>
      <c r="R55" s="10">
        <f ca="1">IF(TBL_Employees[[#This Row],[Exit Date]]="",DATEDIF(TBL_Employees[[#This Row],[Hire Date]],TODAY(),"Y"),DATEDIF(TBL_Employees[[#This Row],[Hire Date]],TBL_Employees[[#This Row],[Exit Date]],"Y"))</f>
        <v>14</v>
      </c>
      <c r="S55" t="str">
        <f ca="1">IF(TBL_Employees[[#This Row],[Tenure (Years)]]&gt;1, "Years", "Year")</f>
        <v>Years</v>
      </c>
      <c r="T55" t="str">
        <f ca="1">CONCATENATE(TBL_Employees[[#This Row],[Tenure (Years)]], " ", TBL_Employees[[#This Row],[Column1]])</f>
        <v>14 Years</v>
      </c>
      <c r="U55" s="8">
        <f>TBL_Employees[[#This Row],[Bonus %]]*TBL_Employees[[#This Row],[Annual Salary]]</f>
        <v>68693.52</v>
      </c>
      <c r="V55" s="8">
        <f>TBL_Employees[[#This Row],[Annual Salary]]+TBL_Employees[[#This Row],[Bonus(Rs)]]</f>
        <v>290285.52</v>
      </c>
    </row>
    <row r="56" spans="1:22" x14ac:dyDescent="0.3">
      <c r="A56" t="s">
        <v>1068</v>
      </c>
      <c r="B56" t="s">
        <v>1069</v>
      </c>
      <c r="C56" t="s">
        <v>14</v>
      </c>
      <c r="D56" t="s">
        <v>31</v>
      </c>
      <c r="E56" t="s">
        <v>36</v>
      </c>
      <c r="F56" t="s">
        <v>17</v>
      </c>
      <c r="G56" t="s">
        <v>24</v>
      </c>
      <c r="H56">
        <v>55</v>
      </c>
      <c r="I56" t="str">
        <f>IF(TBL_Employees[[#This Row],[Age]]&lt;30,"20 to 29",IF(TBL_Employees[[#This Row],[Age]]&lt;40,"30 to 39",IF(TBL_Employees[[#This Row],[Age]]&lt;50,"40 to 49",IF(TBL_Employees[[#This Row],[Age]]&lt;60,"50 to 59","60 above"))))</f>
        <v>50 to 59</v>
      </c>
      <c r="J56" s="1">
        <v>43345</v>
      </c>
      <c r="K56" s="10">
        <f>IF(TBL_Employees[[#This Row],[Hire Date]]="","",YEAR(TBL_Employees[[#This Row],[Hire Date]]))</f>
        <v>2018</v>
      </c>
      <c r="L56" s="8">
        <v>221465</v>
      </c>
      <c r="M56" s="2">
        <v>0.34</v>
      </c>
      <c r="N56" t="s">
        <v>33</v>
      </c>
      <c r="O56" t="s">
        <v>34</v>
      </c>
      <c r="P56" s="1" t="s">
        <v>21</v>
      </c>
      <c r="Q56" s="10" t="str">
        <f>IF(TBL_Employees[[#This Row],[Exit Date]]="","",YEAR(TBL_Employees[[#This Row],[Exit Date]]))</f>
        <v/>
      </c>
      <c r="R56" s="10">
        <f ca="1">IF(TBL_Employees[[#This Row],[Exit Date]]="",DATEDIF(TBL_Employees[[#This Row],[Hire Date]],TODAY(),"Y"),DATEDIF(TBL_Employees[[#This Row],[Hire Date]],TBL_Employees[[#This Row],[Exit Date]],"Y"))</f>
        <v>7</v>
      </c>
      <c r="S56" t="str">
        <f ca="1">IF(TBL_Employees[[#This Row],[Tenure (Years)]]&gt;1, "Years", "Year")</f>
        <v>Years</v>
      </c>
      <c r="T56" t="str">
        <f ca="1">CONCATENATE(TBL_Employees[[#This Row],[Tenure (Years)]], " ", TBL_Employees[[#This Row],[Column1]])</f>
        <v>7 Years</v>
      </c>
      <c r="U56" s="8">
        <f>TBL_Employees[[#This Row],[Bonus %]]*TBL_Employees[[#This Row],[Annual Salary]]</f>
        <v>75298.100000000006</v>
      </c>
      <c r="V56" s="8">
        <f>TBL_Employees[[#This Row],[Annual Salary]]+TBL_Employees[[#This Row],[Bonus(Rs)]]</f>
        <v>296763.09999999998</v>
      </c>
    </row>
    <row r="57" spans="1:22" x14ac:dyDescent="0.3">
      <c r="A57" t="s">
        <v>729</v>
      </c>
      <c r="B57" t="s">
        <v>730</v>
      </c>
      <c r="C57" t="s">
        <v>14</v>
      </c>
      <c r="D57" t="s">
        <v>43</v>
      </c>
      <c r="E57" t="s">
        <v>32</v>
      </c>
      <c r="F57" t="s">
        <v>17</v>
      </c>
      <c r="G57" t="s">
        <v>47</v>
      </c>
      <c r="H57">
        <v>30</v>
      </c>
      <c r="I57" t="str">
        <f>IF(TBL_Employees[[#This Row],[Age]]&lt;30,"20 to 29",IF(TBL_Employees[[#This Row],[Age]]&lt;40,"30 to 39",IF(TBL_Employees[[#This Row],[Age]]&lt;50,"40 to 49",IF(TBL_Employees[[#This Row],[Age]]&lt;60,"50 to 59","60 above"))))</f>
        <v>30 to 39</v>
      </c>
      <c r="J57" s="1">
        <v>42634</v>
      </c>
      <c r="K57" s="10">
        <f>IF(TBL_Employees[[#This Row],[Hire Date]]="","",YEAR(TBL_Employees[[#This Row],[Hire Date]]))</f>
        <v>2016</v>
      </c>
      <c r="L57" s="8">
        <v>221217</v>
      </c>
      <c r="M57" s="2">
        <v>0.32</v>
      </c>
      <c r="N57" t="s">
        <v>19</v>
      </c>
      <c r="O57" t="s">
        <v>29</v>
      </c>
      <c r="P57" s="1">
        <v>43003</v>
      </c>
      <c r="Q57" s="10">
        <f>IF(TBL_Employees[[#This Row],[Exit Date]]="","",YEAR(TBL_Employees[[#This Row],[Exit Date]]))</f>
        <v>2017</v>
      </c>
      <c r="R57" s="10">
        <f ca="1">IF(TBL_Employees[[#This Row],[Exit Date]]="",DATEDIF(TBL_Employees[[#This Row],[Hire Date]],TODAY(),"Y"),DATEDIF(TBL_Employees[[#This Row],[Hire Date]],TBL_Employees[[#This Row],[Exit Date]],"Y"))</f>
        <v>1</v>
      </c>
      <c r="S57" t="str">
        <f ca="1">IF(TBL_Employees[[#This Row],[Tenure (Years)]]&gt;1, "Years", "Year")</f>
        <v>Year</v>
      </c>
      <c r="T57" t="str">
        <f ca="1">CONCATENATE(TBL_Employees[[#This Row],[Tenure (Years)]], " ", TBL_Employees[[#This Row],[Column1]])</f>
        <v>1 Year</v>
      </c>
      <c r="U57" s="8">
        <f>TBL_Employees[[#This Row],[Bonus %]]*TBL_Employees[[#This Row],[Annual Salary]]</f>
        <v>70789.440000000002</v>
      </c>
      <c r="V57" s="8">
        <f>TBL_Employees[[#This Row],[Annual Salary]]+TBL_Employees[[#This Row],[Bonus(Rs)]]</f>
        <v>292006.44</v>
      </c>
    </row>
    <row r="58" spans="1:22" x14ac:dyDescent="0.3">
      <c r="A58" t="s">
        <v>836</v>
      </c>
      <c r="B58" t="s">
        <v>837</v>
      </c>
      <c r="C58" t="s">
        <v>14</v>
      </c>
      <c r="D58" t="s">
        <v>23</v>
      </c>
      <c r="E58" t="s">
        <v>16</v>
      </c>
      <c r="F58" t="s">
        <v>17</v>
      </c>
      <c r="G58" t="s">
        <v>47</v>
      </c>
      <c r="H58">
        <v>34</v>
      </c>
      <c r="I58" t="str">
        <f>IF(TBL_Employees[[#This Row],[Age]]&lt;30,"20 to 29",IF(TBL_Employees[[#This Row],[Age]]&lt;40,"30 to 39",IF(TBL_Employees[[#This Row],[Age]]&lt;50,"40 to 49",IF(TBL_Employees[[#This Row],[Age]]&lt;60,"50 to 59","60 above"))))</f>
        <v>30 to 39</v>
      </c>
      <c r="J58" s="1">
        <v>43673</v>
      </c>
      <c r="K58" s="10">
        <f>IF(TBL_Employees[[#This Row],[Hire Date]]="","",YEAR(TBL_Employees[[#This Row],[Hire Date]]))</f>
        <v>2019</v>
      </c>
      <c r="L58" s="8">
        <v>220937</v>
      </c>
      <c r="M58" s="2">
        <v>0.38</v>
      </c>
      <c r="N58" t="s">
        <v>19</v>
      </c>
      <c r="O58" t="s">
        <v>25</v>
      </c>
      <c r="P58" s="1" t="s">
        <v>21</v>
      </c>
      <c r="Q58" s="10" t="str">
        <f>IF(TBL_Employees[[#This Row],[Exit Date]]="","",YEAR(TBL_Employees[[#This Row],[Exit Date]]))</f>
        <v/>
      </c>
      <c r="R58" s="10">
        <f ca="1">IF(TBL_Employees[[#This Row],[Exit Date]]="",DATEDIF(TBL_Employees[[#This Row],[Hire Date]],TODAY(),"Y"),DATEDIF(TBL_Employees[[#This Row],[Hire Date]],TBL_Employees[[#This Row],[Exit Date]],"Y"))</f>
        <v>6</v>
      </c>
      <c r="S58" t="str">
        <f ca="1">IF(TBL_Employees[[#This Row],[Tenure (Years)]]&gt;1, "Years", "Year")</f>
        <v>Years</v>
      </c>
      <c r="T58" t="str">
        <f ca="1">CONCATENATE(TBL_Employees[[#This Row],[Tenure (Years)]], " ", TBL_Employees[[#This Row],[Column1]])</f>
        <v>6 Years</v>
      </c>
      <c r="U58" s="8">
        <f>TBL_Employees[[#This Row],[Bonus %]]*TBL_Employees[[#This Row],[Annual Salary]]</f>
        <v>83956.06</v>
      </c>
      <c r="V58" s="8">
        <f>TBL_Employees[[#This Row],[Annual Salary]]+TBL_Employees[[#This Row],[Bonus(Rs)]]</f>
        <v>304893.06</v>
      </c>
    </row>
    <row r="59" spans="1:22" x14ac:dyDescent="0.3">
      <c r="A59" t="s">
        <v>570</v>
      </c>
      <c r="B59" t="s">
        <v>571</v>
      </c>
      <c r="C59" t="s">
        <v>14</v>
      </c>
      <c r="D59" t="s">
        <v>50</v>
      </c>
      <c r="E59" t="s">
        <v>36</v>
      </c>
      <c r="F59" t="s">
        <v>17</v>
      </c>
      <c r="G59" t="s">
        <v>18</v>
      </c>
      <c r="H59">
        <v>31</v>
      </c>
      <c r="I59" t="str">
        <f>IF(TBL_Employees[[#This Row],[Age]]&lt;30,"20 to 29",IF(TBL_Employees[[#This Row],[Age]]&lt;40,"30 to 39",IF(TBL_Employees[[#This Row],[Age]]&lt;50,"40 to 49",IF(TBL_Employees[[#This Row],[Age]]&lt;60,"50 to 59","60 above"))))</f>
        <v>30 to 39</v>
      </c>
      <c r="J59" s="1">
        <v>44063</v>
      </c>
      <c r="K59" s="10">
        <f>IF(TBL_Employees[[#This Row],[Hire Date]]="","",YEAR(TBL_Employees[[#This Row],[Hire Date]]))</f>
        <v>2020</v>
      </c>
      <c r="L59" s="8">
        <v>219693</v>
      </c>
      <c r="M59" s="2">
        <v>0.3</v>
      </c>
      <c r="N59" t="s">
        <v>19</v>
      </c>
      <c r="O59" t="s">
        <v>25</v>
      </c>
      <c r="P59" s="1" t="s">
        <v>21</v>
      </c>
      <c r="Q59" s="10" t="str">
        <f>IF(TBL_Employees[[#This Row],[Exit Date]]="","",YEAR(TBL_Employees[[#This Row],[Exit Date]]))</f>
        <v/>
      </c>
      <c r="R59" s="10">
        <f ca="1">IF(TBL_Employees[[#This Row],[Exit Date]]="",DATEDIF(TBL_Employees[[#This Row],[Hire Date]],TODAY(),"Y"),DATEDIF(TBL_Employees[[#This Row],[Hire Date]],TBL_Employees[[#This Row],[Exit Date]],"Y"))</f>
        <v>5</v>
      </c>
      <c r="S59" t="str">
        <f ca="1">IF(TBL_Employees[[#This Row],[Tenure (Years)]]&gt;1, "Years", "Year")</f>
        <v>Years</v>
      </c>
      <c r="T59" t="str">
        <f ca="1">CONCATENATE(TBL_Employees[[#This Row],[Tenure (Years)]], " ", TBL_Employees[[#This Row],[Column1]])</f>
        <v>5 Years</v>
      </c>
      <c r="U59" s="8">
        <f>TBL_Employees[[#This Row],[Bonus %]]*TBL_Employees[[#This Row],[Annual Salary]]</f>
        <v>65907.899999999994</v>
      </c>
      <c r="V59" s="8">
        <f>TBL_Employees[[#This Row],[Annual Salary]]+TBL_Employees[[#This Row],[Bonus(Rs)]]</f>
        <v>285600.90000000002</v>
      </c>
    </row>
    <row r="60" spans="1:22" x14ac:dyDescent="0.3">
      <c r="A60" t="s">
        <v>1800</v>
      </c>
      <c r="B60" t="s">
        <v>1801</v>
      </c>
      <c r="C60" t="s">
        <v>14</v>
      </c>
      <c r="D60" t="s">
        <v>43</v>
      </c>
      <c r="E60" t="s">
        <v>36</v>
      </c>
      <c r="F60" t="s">
        <v>17</v>
      </c>
      <c r="G60" t="s">
        <v>51</v>
      </c>
      <c r="H60">
        <v>37</v>
      </c>
      <c r="I60" t="str">
        <f>IF(TBL_Employees[[#This Row],[Age]]&lt;30,"20 to 29",IF(TBL_Employees[[#This Row],[Age]]&lt;40,"30 to 39",IF(TBL_Employees[[#This Row],[Age]]&lt;50,"40 to 49",IF(TBL_Employees[[#This Row],[Age]]&lt;60,"50 to 59","60 above"))))</f>
        <v>30 to 39</v>
      </c>
      <c r="J60" s="1">
        <v>40745</v>
      </c>
      <c r="K60" s="10">
        <f>IF(TBL_Employees[[#This Row],[Hire Date]]="","",YEAR(TBL_Employees[[#This Row],[Hire Date]]))</f>
        <v>2011</v>
      </c>
      <c r="L60" s="8">
        <v>219474</v>
      </c>
      <c r="M60" s="2">
        <v>0.36</v>
      </c>
      <c r="N60" t="s">
        <v>52</v>
      </c>
      <c r="O60" t="s">
        <v>81</v>
      </c>
      <c r="P60" s="1" t="s">
        <v>21</v>
      </c>
      <c r="Q60" s="10" t="str">
        <f>IF(TBL_Employees[[#This Row],[Exit Date]]="","",YEAR(TBL_Employees[[#This Row],[Exit Date]]))</f>
        <v/>
      </c>
      <c r="R60" s="10">
        <f ca="1">IF(TBL_Employees[[#This Row],[Exit Date]]="",DATEDIF(TBL_Employees[[#This Row],[Hire Date]],TODAY(),"Y"),DATEDIF(TBL_Employees[[#This Row],[Hire Date]],TBL_Employees[[#This Row],[Exit Date]],"Y"))</f>
        <v>14</v>
      </c>
      <c r="S60" t="str">
        <f ca="1">IF(TBL_Employees[[#This Row],[Tenure (Years)]]&gt;1, "Years", "Year")</f>
        <v>Years</v>
      </c>
      <c r="T60" t="str">
        <f ca="1">CONCATENATE(TBL_Employees[[#This Row],[Tenure (Years)]], " ", TBL_Employees[[#This Row],[Column1]])</f>
        <v>14 Years</v>
      </c>
      <c r="U60" s="8">
        <f>TBL_Employees[[#This Row],[Bonus %]]*TBL_Employees[[#This Row],[Annual Salary]]</f>
        <v>79010.64</v>
      </c>
      <c r="V60" s="8">
        <f>TBL_Employees[[#This Row],[Annual Salary]]+TBL_Employees[[#This Row],[Bonus(Rs)]]</f>
        <v>298484.64</v>
      </c>
    </row>
    <row r="61" spans="1:22" x14ac:dyDescent="0.3">
      <c r="A61" t="s">
        <v>189</v>
      </c>
      <c r="B61" t="s">
        <v>726</v>
      </c>
      <c r="C61" t="s">
        <v>14</v>
      </c>
      <c r="D61" t="s">
        <v>50</v>
      </c>
      <c r="E61" t="s">
        <v>36</v>
      </c>
      <c r="F61" t="s">
        <v>17</v>
      </c>
      <c r="G61" t="s">
        <v>24</v>
      </c>
      <c r="H61">
        <v>36</v>
      </c>
      <c r="I61" t="str">
        <f>IF(TBL_Employees[[#This Row],[Age]]&lt;30,"20 to 29",IF(TBL_Employees[[#This Row],[Age]]&lt;40,"30 to 39",IF(TBL_Employees[[#This Row],[Age]]&lt;50,"40 to 49",IF(TBL_Employees[[#This Row],[Age]]&lt;60,"50 to 59","60 above"))))</f>
        <v>30 to 39</v>
      </c>
      <c r="J61" s="1">
        <v>41692</v>
      </c>
      <c r="K61" s="10">
        <f>IF(TBL_Employees[[#This Row],[Hire Date]]="","",YEAR(TBL_Employees[[#This Row],[Hire Date]]))</f>
        <v>2014</v>
      </c>
      <c r="L61" s="8">
        <v>218530</v>
      </c>
      <c r="M61" s="2">
        <v>0.3</v>
      </c>
      <c r="N61" t="s">
        <v>33</v>
      </c>
      <c r="O61" t="s">
        <v>74</v>
      </c>
      <c r="P61" s="1" t="s">
        <v>21</v>
      </c>
      <c r="Q61" s="10" t="str">
        <f>IF(TBL_Employees[[#This Row],[Exit Date]]="","",YEAR(TBL_Employees[[#This Row],[Exit Date]]))</f>
        <v/>
      </c>
      <c r="R61" s="10">
        <f ca="1">IF(TBL_Employees[[#This Row],[Exit Date]]="",DATEDIF(TBL_Employees[[#This Row],[Hire Date]],TODAY(),"Y"),DATEDIF(TBL_Employees[[#This Row],[Hire Date]],TBL_Employees[[#This Row],[Exit Date]],"Y"))</f>
        <v>11</v>
      </c>
      <c r="S61" t="str">
        <f ca="1">IF(TBL_Employees[[#This Row],[Tenure (Years)]]&gt;1, "Years", "Year")</f>
        <v>Years</v>
      </c>
      <c r="T61" t="str">
        <f ca="1">CONCATENATE(TBL_Employees[[#This Row],[Tenure (Years)]], " ", TBL_Employees[[#This Row],[Column1]])</f>
        <v>11 Years</v>
      </c>
      <c r="U61" s="8">
        <f>TBL_Employees[[#This Row],[Bonus %]]*TBL_Employees[[#This Row],[Annual Salary]]</f>
        <v>65559</v>
      </c>
      <c r="V61" s="8">
        <f>TBL_Employees[[#This Row],[Annual Salary]]+TBL_Employees[[#This Row],[Bonus(Rs)]]</f>
        <v>284089</v>
      </c>
    </row>
    <row r="62" spans="1:22" x14ac:dyDescent="0.3">
      <c r="A62" t="s">
        <v>218</v>
      </c>
      <c r="B62" t="s">
        <v>1397</v>
      </c>
      <c r="C62" t="s">
        <v>14</v>
      </c>
      <c r="D62" t="s">
        <v>65</v>
      </c>
      <c r="E62" t="s">
        <v>44</v>
      </c>
      <c r="F62" t="s">
        <v>17</v>
      </c>
      <c r="G62" t="s">
        <v>18</v>
      </c>
      <c r="H62">
        <v>48</v>
      </c>
      <c r="I62" t="str">
        <f>IF(TBL_Employees[[#This Row],[Age]]&lt;30,"20 to 29",IF(TBL_Employees[[#This Row],[Age]]&lt;40,"30 to 39",IF(TBL_Employees[[#This Row],[Age]]&lt;50,"40 to 49",IF(TBL_Employees[[#This Row],[Age]]&lt;60,"50 to 59","60 above"))))</f>
        <v>40 to 49</v>
      </c>
      <c r="J62" s="1">
        <v>39197</v>
      </c>
      <c r="K62" s="10">
        <f>IF(TBL_Employees[[#This Row],[Hire Date]]="","",YEAR(TBL_Employees[[#This Row],[Hire Date]]))</f>
        <v>2007</v>
      </c>
      <c r="L62" s="8">
        <v>217783</v>
      </c>
      <c r="M62" s="2">
        <v>0.36</v>
      </c>
      <c r="N62" t="s">
        <v>19</v>
      </c>
      <c r="O62" t="s">
        <v>63</v>
      </c>
      <c r="P62" s="1" t="s">
        <v>21</v>
      </c>
      <c r="Q62" s="10" t="str">
        <f>IF(TBL_Employees[[#This Row],[Exit Date]]="","",YEAR(TBL_Employees[[#This Row],[Exit Date]]))</f>
        <v/>
      </c>
      <c r="R62" s="10">
        <f ca="1">IF(TBL_Employees[[#This Row],[Exit Date]]="",DATEDIF(TBL_Employees[[#This Row],[Hire Date]],TODAY(),"Y"),DATEDIF(TBL_Employees[[#This Row],[Hire Date]],TBL_Employees[[#This Row],[Exit Date]],"Y"))</f>
        <v>18</v>
      </c>
      <c r="S62" t="str">
        <f ca="1">IF(TBL_Employees[[#This Row],[Tenure (Years)]]&gt;1, "Years", "Year")</f>
        <v>Years</v>
      </c>
      <c r="T62" t="str">
        <f ca="1">CONCATENATE(TBL_Employees[[#This Row],[Tenure (Years)]], " ", TBL_Employees[[#This Row],[Column1]])</f>
        <v>18 Years</v>
      </c>
      <c r="U62" s="8">
        <f>TBL_Employees[[#This Row],[Bonus %]]*TBL_Employees[[#This Row],[Annual Salary]]</f>
        <v>78401.87999999999</v>
      </c>
      <c r="V62" s="8">
        <f>TBL_Employees[[#This Row],[Annual Salary]]+TBL_Employees[[#This Row],[Bonus(Rs)]]</f>
        <v>296184.88</v>
      </c>
    </row>
    <row r="63" spans="1:22" x14ac:dyDescent="0.3">
      <c r="A63" t="s">
        <v>1543</v>
      </c>
      <c r="B63" t="s">
        <v>1544</v>
      </c>
      <c r="C63" t="s">
        <v>14</v>
      </c>
      <c r="D63" t="s">
        <v>15</v>
      </c>
      <c r="E63" t="s">
        <v>16</v>
      </c>
      <c r="F63" t="s">
        <v>28</v>
      </c>
      <c r="G63" t="s">
        <v>24</v>
      </c>
      <c r="H63">
        <v>52</v>
      </c>
      <c r="I63" t="str">
        <f>IF(TBL_Employees[[#This Row],[Age]]&lt;30,"20 to 29",IF(TBL_Employees[[#This Row],[Age]]&lt;40,"30 to 39",IF(TBL_Employees[[#This Row],[Age]]&lt;50,"40 to 49",IF(TBL_Employees[[#This Row],[Age]]&lt;60,"50 to 59","60 above"))))</f>
        <v>50 to 59</v>
      </c>
      <c r="J63" s="1">
        <v>35576</v>
      </c>
      <c r="K63" s="10">
        <f>IF(TBL_Employees[[#This Row],[Hire Date]]="","",YEAR(TBL_Employees[[#This Row],[Hire Date]]))</f>
        <v>1997</v>
      </c>
      <c r="L63" s="8">
        <v>216999</v>
      </c>
      <c r="M63" s="2">
        <v>0.37</v>
      </c>
      <c r="N63" t="s">
        <v>19</v>
      </c>
      <c r="O63" t="s">
        <v>45</v>
      </c>
      <c r="P63" s="1" t="s">
        <v>21</v>
      </c>
      <c r="Q63" s="10" t="str">
        <f>IF(TBL_Employees[[#This Row],[Exit Date]]="","",YEAR(TBL_Employees[[#This Row],[Exit Date]]))</f>
        <v/>
      </c>
      <c r="R63" s="10">
        <f ca="1">IF(TBL_Employees[[#This Row],[Exit Date]]="",DATEDIF(TBL_Employees[[#This Row],[Hire Date]],TODAY(),"Y"),DATEDIF(TBL_Employees[[#This Row],[Hire Date]],TBL_Employees[[#This Row],[Exit Date]],"Y"))</f>
        <v>28</v>
      </c>
      <c r="S63" t="str">
        <f ca="1">IF(TBL_Employees[[#This Row],[Tenure (Years)]]&gt;1, "Years", "Year")</f>
        <v>Years</v>
      </c>
      <c r="T63" t="str">
        <f ca="1">CONCATENATE(TBL_Employees[[#This Row],[Tenure (Years)]], " ", TBL_Employees[[#This Row],[Column1]])</f>
        <v>28 Years</v>
      </c>
      <c r="U63" s="8">
        <f>TBL_Employees[[#This Row],[Bonus %]]*TBL_Employees[[#This Row],[Annual Salary]]</f>
        <v>80289.63</v>
      </c>
      <c r="V63" s="8">
        <f>TBL_Employees[[#This Row],[Annual Salary]]+TBL_Employees[[#This Row],[Bonus(Rs)]]</f>
        <v>297288.63</v>
      </c>
    </row>
    <row r="64" spans="1:22" x14ac:dyDescent="0.3">
      <c r="A64" t="s">
        <v>1003</v>
      </c>
      <c r="B64" t="s">
        <v>1004</v>
      </c>
      <c r="C64" t="s">
        <v>14</v>
      </c>
      <c r="D64" t="s">
        <v>50</v>
      </c>
      <c r="E64" t="s">
        <v>16</v>
      </c>
      <c r="F64" t="s">
        <v>28</v>
      </c>
      <c r="G64" t="s">
        <v>24</v>
      </c>
      <c r="H64">
        <v>56</v>
      </c>
      <c r="I64" t="str">
        <f>IF(TBL_Employees[[#This Row],[Age]]&lt;30,"20 to 29",IF(TBL_Employees[[#This Row],[Age]]&lt;40,"30 to 39",IF(TBL_Employees[[#This Row],[Age]]&lt;50,"40 to 49",IF(TBL_Employees[[#This Row],[Age]]&lt;60,"50 to 59","60 above"))))</f>
        <v>50 to 59</v>
      </c>
      <c r="J64" s="1">
        <v>38042</v>
      </c>
      <c r="K64" s="10">
        <f>IF(TBL_Employees[[#This Row],[Hire Date]]="","",YEAR(TBL_Employees[[#This Row],[Hire Date]]))</f>
        <v>2004</v>
      </c>
      <c r="L64" s="8">
        <v>216949</v>
      </c>
      <c r="M64" s="2">
        <v>0.32</v>
      </c>
      <c r="N64" t="s">
        <v>33</v>
      </c>
      <c r="O64" t="s">
        <v>74</v>
      </c>
      <c r="P64" s="1" t="s">
        <v>21</v>
      </c>
      <c r="Q64" s="10" t="str">
        <f>IF(TBL_Employees[[#This Row],[Exit Date]]="","",YEAR(TBL_Employees[[#This Row],[Exit Date]]))</f>
        <v/>
      </c>
      <c r="R64" s="10">
        <f ca="1">IF(TBL_Employees[[#This Row],[Exit Date]]="",DATEDIF(TBL_Employees[[#This Row],[Hire Date]],TODAY(),"Y"),DATEDIF(TBL_Employees[[#This Row],[Hire Date]],TBL_Employees[[#This Row],[Exit Date]],"Y"))</f>
        <v>21</v>
      </c>
      <c r="S64" t="str">
        <f ca="1">IF(TBL_Employees[[#This Row],[Tenure (Years)]]&gt;1, "Years", "Year")</f>
        <v>Years</v>
      </c>
      <c r="T64" t="str">
        <f ca="1">CONCATENATE(TBL_Employees[[#This Row],[Tenure (Years)]], " ", TBL_Employees[[#This Row],[Column1]])</f>
        <v>21 Years</v>
      </c>
      <c r="U64" s="8">
        <f>TBL_Employees[[#This Row],[Bonus %]]*TBL_Employees[[#This Row],[Annual Salary]]</f>
        <v>69423.680000000008</v>
      </c>
      <c r="V64" s="8">
        <f>TBL_Employees[[#This Row],[Annual Salary]]+TBL_Employees[[#This Row],[Bonus(Rs)]]</f>
        <v>286372.68</v>
      </c>
    </row>
    <row r="65" spans="1:22" x14ac:dyDescent="0.3">
      <c r="A65" t="s">
        <v>1981</v>
      </c>
      <c r="B65" t="s">
        <v>1982</v>
      </c>
      <c r="C65" t="s">
        <v>14</v>
      </c>
      <c r="D65" t="s">
        <v>65</v>
      </c>
      <c r="E65" t="s">
        <v>32</v>
      </c>
      <c r="F65" t="s">
        <v>17</v>
      </c>
      <c r="G65" t="s">
        <v>24</v>
      </c>
      <c r="H65">
        <v>63</v>
      </c>
      <c r="I65" t="str">
        <f>IF(TBL_Employees[[#This Row],[Age]]&lt;30,"20 to 29",IF(TBL_Employees[[#This Row],[Age]]&lt;40,"30 to 39",IF(TBL_Employees[[#This Row],[Age]]&lt;50,"40 to 49",IF(TBL_Employees[[#This Row],[Age]]&lt;60,"50 to 59","60 above"))))</f>
        <v>60 above</v>
      </c>
      <c r="J65" s="1">
        <v>44038</v>
      </c>
      <c r="K65" s="10">
        <f>IF(TBL_Employees[[#This Row],[Hire Date]]="","",YEAR(TBL_Employees[[#This Row],[Hire Date]]))</f>
        <v>2020</v>
      </c>
      <c r="L65" s="8">
        <v>216195</v>
      </c>
      <c r="M65" s="2">
        <v>0.31</v>
      </c>
      <c r="N65" t="s">
        <v>19</v>
      </c>
      <c r="O65" t="s">
        <v>45</v>
      </c>
      <c r="P65" s="1" t="s">
        <v>21</v>
      </c>
      <c r="Q65" s="10" t="str">
        <f>IF(TBL_Employees[[#This Row],[Exit Date]]="","",YEAR(TBL_Employees[[#This Row],[Exit Date]]))</f>
        <v/>
      </c>
      <c r="R65" s="10">
        <f ca="1">IF(TBL_Employees[[#This Row],[Exit Date]]="",DATEDIF(TBL_Employees[[#This Row],[Hire Date]],TODAY(),"Y"),DATEDIF(TBL_Employees[[#This Row],[Hire Date]],TBL_Employees[[#This Row],[Exit Date]],"Y"))</f>
        <v>5</v>
      </c>
      <c r="S65" t="str">
        <f ca="1">IF(TBL_Employees[[#This Row],[Tenure (Years)]]&gt;1, "Years", "Year")</f>
        <v>Years</v>
      </c>
      <c r="T65" t="str">
        <f ca="1">CONCATENATE(TBL_Employees[[#This Row],[Tenure (Years)]], " ", TBL_Employees[[#This Row],[Column1]])</f>
        <v>5 Years</v>
      </c>
      <c r="U65" s="8">
        <f>TBL_Employees[[#This Row],[Bonus %]]*TBL_Employees[[#This Row],[Annual Salary]]</f>
        <v>67020.45</v>
      </c>
      <c r="V65" s="8">
        <f>TBL_Employees[[#This Row],[Annual Salary]]+TBL_Employees[[#This Row],[Bonus(Rs)]]</f>
        <v>283215.45</v>
      </c>
    </row>
    <row r="66" spans="1:22" x14ac:dyDescent="0.3">
      <c r="A66" t="s">
        <v>683</v>
      </c>
      <c r="B66" t="s">
        <v>924</v>
      </c>
      <c r="C66" t="s">
        <v>14</v>
      </c>
      <c r="D66" t="s">
        <v>27</v>
      </c>
      <c r="E66" t="s">
        <v>16</v>
      </c>
      <c r="F66" t="s">
        <v>28</v>
      </c>
      <c r="G66" t="s">
        <v>24</v>
      </c>
      <c r="H66">
        <v>31</v>
      </c>
      <c r="I66" t="str">
        <f>IF(TBL_Employees[[#This Row],[Age]]&lt;30,"20 to 29",IF(TBL_Employees[[#This Row],[Age]]&lt;40,"30 to 39",IF(TBL_Employees[[#This Row],[Age]]&lt;50,"40 to 49",IF(TBL_Employees[[#This Row],[Age]]&lt;60,"50 to 59","60 above"))))</f>
        <v>30 to 39</v>
      </c>
      <c r="J66" s="1">
        <v>42197</v>
      </c>
      <c r="K66" s="10">
        <f>IF(TBL_Employees[[#This Row],[Hire Date]]="","",YEAR(TBL_Employees[[#This Row],[Hire Date]]))</f>
        <v>2015</v>
      </c>
      <c r="L66" s="8">
        <v>215388</v>
      </c>
      <c r="M66" s="2">
        <v>0.33</v>
      </c>
      <c r="N66" t="s">
        <v>19</v>
      </c>
      <c r="O66" t="s">
        <v>45</v>
      </c>
      <c r="P66" s="1" t="s">
        <v>21</v>
      </c>
      <c r="Q66" s="10" t="str">
        <f>IF(TBL_Employees[[#This Row],[Exit Date]]="","",YEAR(TBL_Employees[[#This Row],[Exit Date]]))</f>
        <v/>
      </c>
      <c r="R66" s="10">
        <f ca="1">IF(TBL_Employees[[#This Row],[Exit Date]]="",DATEDIF(TBL_Employees[[#This Row],[Hire Date]],TODAY(),"Y"),DATEDIF(TBL_Employees[[#This Row],[Hire Date]],TBL_Employees[[#This Row],[Exit Date]],"Y"))</f>
        <v>10</v>
      </c>
      <c r="S66" t="str">
        <f ca="1">IF(TBL_Employees[[#This Row],[Tenure (Years)]]&gt;1, "Years", "Year")</f>
        <v>Years</v>
      </c>
      <c r="T66" t="str">
        <f ca="1">CONCATENATE(TBL_Employees[[#This Row],[Tenure (Years)]], " ", TBL_Employees[[#This Row],[Column1]])</f>
        <v>10 Years</v>
      </c>
      <c r="U66" s="8">
        <f>TBL_Employees[[#This Row],[Bonus %]]*TBL_Employees[[#This Row],[Annual Salary]]</f>
        <v>71078.040000000008</v>
      </c>
      <c r="V66" s="8">
        <f>TBL_Employees[[#This Row],[Annual Salary]]+TBL_Employees[[#This Row],[Bonus(Rs)]]</f>
        <v>286466.04000000004</v>
      </c>
    </row>
    <row r="67" spans="1:22" x14ac:dyDescent="0.3">
      <c r="A67" t="s">
        <v>277</v>
      </c>
      <c r="B67" t="s">
        <v>1240</v>
      </c>
      <c r="C67" t="s">
        <v>14</v>
      </c>
      <c r="D67" t="s">
        <v>43</v>
      </c>
      <c r="E67" t="s">
        <v>32</v>
      </c>
      <c r="F67" t="s">
        <v>17</v>
      </c>
      <c r="G67" t="s">
        <v>24</v>
      </c>
      <c r="H67">
        <v>45</v>
      </c>
      <c r="I67" t="str">
        <f>IF(TBL_Employees[[#This Row],[Age]]&lt;30,"20 to 29",IF(TBL_Employees[[#This Row],[Age]]&lt;40,"30 to 39",IF(TBL_Employees[[#This Row],[Age]]&lt;50,"40 to 49",IF(TBL_Employees[[#This Row],[Age]]&lt;60,"50 to 59","60 above"))))</f>
        <v>40 to 49</v>
      </c>
      <c r="J67" s="1">
        <v>42428</v>
      </c>
      <c r="K67" s="10">
        <f>IF(TBL_Employees[[#This Row],[Hire Date]]="","",YEAR(TBL_Employees[[#This Row],[Hire Date]]))</f>
        <v>2016</v>
      </c>
      <c r="L67" s="8">
        <v>211637</v>
      </c>
      <c r="M67" s="2">
        <v>0.31</v>
      </c>
      <c r="N67" t="s">
        <v>19</v>
      </c>
      <c r="O67" t="s">
        <v>20</v>
      </c>
      <c r="P67" s="1" t="s">
        <v>21</v>
      </c>
      <c r="Q67" s="10" t="str">
        <f>IF(TBL_Employees[[#This Row],[Exit Date]]="","",YEAR(TBL_Employees[[#This Row],[Exit Date]]))</f>
        <v/>
      </c>
      <c r="R67" s="10">
        <f ca="1">IF(TBL_Employees[[#This Row],[Exit Date]]="",DATEDIF(TBL_Employees[[#This Row],[Hire Date]],TODAY(),"Y"),DATEDIF(TBL_Employees[[#This Row],[Hire Date]],TBL_Employees[[#This Row],[Exit Date]],"Y"))</f>
        <v>9</v>
      </c>
      <c r="S67" t="str">
        <f ca="1">IF(TBL_Employees[[#This Row],[Tenure (Years)]]&gt;1, "Years", "Year")</f>
        <v>Years</v>
      </c>
      <c r="T67" t="str">
        <f ca="1">CONCATENATE(TBL_Employees[[#This Row],[Tenure (Years)]], " ", TBL_Employees[[#This Row],[Column1]])</f>
        <v>9 Years</v>
      </c>
      <c r="U67" s="8">
        <f>TBL_Employees[[#This Row],[Bonus %]]*TBL_Employees[[#This Row],[Annual Salary]]</f>
        <v>65607.47</v>
      </c>
      <c r="V67" s="8">
        <f>TBL_Employees[[#This Row],[Annual Salary]]+TBL_Employees[[#This Row],[Bonus(Rs)]]</f>
        <v>277244.46999999997</v>
      </c>
    </row>
    <row r="68" spans="1:22" x14ac:dyDescent="0.3">
      <c r="A68" t="s">
        <v>631</v>
      </c>
      <c r="B68" t="s">
        <v>632</v>
      </c>
      <c r="C68" t="s">
        <v>14</v>
      </c>
      <c r="D68" t="s">
        <v>23</v>
      </c>
      <c r="E68" t="s">
        <v>36</v>
      </c>
      <c r="F68" t="s">
        <v>17</v>
      </c>
      <c r="G68" t="s">
        <v>24</v>
      </c>
      <c r="H68">
        <v>49</v>
      </c>
      <c r="I68" t="str">
        <f>IF(TBL_Employees[[#This Row],[Age]]&lt;30,"20 to 29",IF(TBL_Employees[[#This Row],[Age]]&lt;40,"30 to 39",IF(TBL_Employees[[#This Row],[Age]]&lt;50,"40 to 49",IF(TBL_Employees[[#This Row],[Age]]&lt;60,"50 to 59","60 above"))))</f>
        <v>40 to 49</v>
      </c>
      <c r="J68" s="1">
        <v>37680</v>
      </c>
      <c r="K68" s="10">
        <f>IF(TBL_Employees[[#This Row],[Hire Date]]="","",YEAR(TBL_Employees[[#This Row],[Hire Date]]))</f>
        <v>2003</v>
      </c>
      <c r="L68" s="8">
        <v>211291</v>
      </c>
      <c r="M68" s="2">
        <v>0.37</v>
      </c>
      <c r="N68" t="s">
        <v>33</v>
      </c>
      <c r="O68" t="s">
        <v>80</v>
      </c>
      <c r="P68" s="1" t="s">
        <v>21</v>
      </c>
      <c r="Q68" s="10" t="str">
        <f>IF(TBL_Employees[[#This Row],[Exit Date]]="","",YEAR(TBL_Employees[[#This Row],[Exit Date]]))</f>
        <v/>
      </c>
      <c r="R68" s="10">
        <f ca="1">IF(TBL_Employees[[#This Row],[Exit Date]]="",DATEDIF(TBL_Employees[[#This Row],[Hire Date]],TODAY(),"Y"),DATEDIF(TBL_Employees[[#This Row],[Hire Date]],TBL_Employees[[#This Row],[Exit Date]],"Y"))</f>
        <v>22</v>
      </c>
      <c r="S68" t="str">
        <f ca="1">IF(TBL_Employees[[#This Row],[Tenure (Years)]]&gt;1, "Years", "Year")</f>
        <v>Years</v>
      </c>
      <c r="T68" t="str">
        <f ca="1">CONCATENATE(TBL_Employees[[#This Row],[Tenure (Years)]], " ", TBL_Employees[[#This Row],[Column1]])</f>
        <v>22 Years</v>
      </c>
      <c r="U68" s="8">
        <f>TBL_Employees[[#This Row],[Bonus %]]*TBL_Employees[[#This Row],[Annual Salary]]</f>
        <v>78177.67</v>
      </c>
      <c r="V68" s="8">
        <f>TBL_Employees[[#This Row],[Annual Salary]]+TBL_Employees[[#This Row],[Bonus(Rs)]]</f>
        <v>289468.67</v>
      </c>
    </row>
    <row r="69" spans="1:22" x14ac:dyDescent="0.3">
      <c r="A69" t="s">
        <v>248</v>
      </c>
      <c r="B69" t="s">
        <v>1457</v>
      </c>
      <c r="C69" t="s">
        <v>14</v>
      </c>
      <c r="D69" t="s">
        <v>15</v>
      </c>
      <c r="E69" t="s">
        <v>16</v>
      </c>
      <c r="F69" t="s">
        <v>17</v>
      </c>
      <c r="G69" t="s">
        <v>24</v>
      </c>
      <c r="H69">
        <v>25</v>
      </c>
      <c r="I69" t="str">
        <f>IF(TBL_Employees[[#This Row],[Age]]&lt;30,"20 to 29",IF(TBL_Employees[[#This Row],[Age]]&lt;40,"30 to 39",IF(TBL_Employees[[#This Row],[Age]]&lt;50,"40 to 49",IF(TBL_Employees[[#This Row],[Age]]&lt;60,"50 to 59","60 above"))))</f>
        <v>20 to 29</v>
      </c>
      <c r="J69" s="1">
        <v>44515</v>
      </c>
      <c r="K69" s="10">
        <f>IF(TBL_Employees[[#This Row],[Hire Date]]="","",YEAR(TBL_Employees[[#This Row],[Hire Date]]))</f>
        <v>2021</v>
      </c>
      <c r="L69" s="8">
        <v>210708</v>
      </c>
      <c r="M69" s="2">
        <v>0.33</v>
      </c>
      <c r="N69" t="s">
        <v>19</v>
      </c>
      <c r="O69" t="s">
        <v>20</v>
      </c>
      <c r="P69" s="1" t="s">
        <v>21</v>
      </c>
      <c r="Q69" s="10" t="str">
        <f>IF(TBL_Employees[[#This Row],[Exit Date]]="","",YEAR(TBL_Employees[[#This Row],[Exit Date]]))</f>
        <v/>
      </c>
      <c r="R69" s="10">
        <f ca="1">IF(TBL_Employees[[#This Row],[Exit Date]]="",DATEDIF(TBL_Employees[[#This Row],[Hire Date]],TODAY(),"Y"),DATEDIF(TBL_Employees[[#This Row],[Hire Date]],TBL_Employees[[#This Row],[Exit Date]],"Y"))</f>
        <v>3</v>
      </c>
      <c r="S69" t="str">
        <f ca="1">IF(TBL_Employees[[#This Row],[Tenure (Years)]]&gt;1, "Years", "Year")</f>
        <v>Years</v>
      </c>
      <c r="T69" t="str">
        <f ca="1">CONCATENATE(TBL_Employees[[#This Row],[Tenure (Years)]], " ", TBL_Employees[[#This Row],[Column1]])</f>
        <v>3 Years</v>
      </c>
      <c r="U69" s="8">
        <f>TBL_Employees[[#This Row],[Bonus %]]*TBL_Employees[[#This Row],[Annual Salary]]</f>
        <v>69533.64</v>
      </c>
      <c r="V69" s="8">
        <f>TBL_Employees[[#This Row],[Annual Salary]]+TBL_Employees[[#This Row],[Bonus(Rs)]]</f>
        <v>280241.64</v>
      </c>
    </row>
    <row r="70" spans="1:22" x14ac:dyDescent="0.3">
      <c r="A70" t="s">
        <v>177</v>
      </c>
      <c r="B70" t="s">
        <v>518</v>
      </c>
      <c r="C70" t="s">
        <v>14</v>
      </c>
      <c r="D70" t="s">
        <v>27</v>
      </c>
      <c r="E70" t="s">
        <v>44</v>
      </c>
      <c r="F70" t="s">
        <v>17</v>
      </c>
      <c r="G70" t="s">
        <v>51</v>
      </c>
      <c r="H70">
        <v>43</v>
      </c>
      <c r="I70" t="str">
        <f>IF(TBL_Employees[[#This Row],[Age]]&lt;30,"20 to 29",IF(TBL_Employees[[#This Row],[Age]]&lt;40,"30 to 39",IF(TBL_Employees[[#This Row],[Age]]&lt;50,"40 to 49",IF(TBL_Employees[[#This Row],[Age]]&lt;60,"50 to 59","60 above"))))</f>
        <v>40 to 49</v>
      </c>
      <c r="J70" s="1">
        <v>40029</v>
      </c>
      <c r="K70" s="10">
        <f>IF(TBL_Employees[[#This Row],[Hire Date]]="","",YEAR(TBL_Employees[[#This Row],[Hire Date]]))</f>
        <v>2009</v>
      </c>
      <c r="L70" s="8">
        <v>208415</v>
      </c>
      <c r="M70" s="2">
        <v>0.35</v>
      </c>
      <c r="N70" t="s">
        <v>19</v>
      </c>
      <c r="O70" t="s">
        <v>63</v>
      </c>
      <c r="P70" s="1" t="s">
        <v>21</v>
      </c>
      <c r="Q70" s="10" t="str">
        <f>IF(TBL_Employees[[#This Row],[Exit Date]]="","",YEAR(TBL_Employees[[#This Row],[Exit Date]]))</f>
        <v/>
      </c>
      <c r="R70" s="10">
        <f ca="1">IF(TBL_Employees[[#This Row],[Exit Date]]="",DATEDIF(TBL_Employees[[#This Row],[Hire Date]],TODAY(),"Y"),DATEDIF(TBL_Employees[[#This Row],[Hire Date]],TBL_Employees[[#This Row],[Exit Date]],"Y"))</f>
        <v>16</v>
      </c>
      <c r="S70" t="str">
        <f ca="1">IF(TBL_Employees[[#This Row],[Tenure (Years)]]&gt;1, "Years", "Year")</f>
        <v>Years</v>
      </c>
      <c r="T70" t="str">
        <f ca="1">CONCATENATE(TBL_Employees[[#This Row],[Tenure (Years)]], " ", TBL_Employees[[#This Row],[Column1]])</f>
        <v>16 Years</v>
      </c>
      <c r="U70" s="8">
        <f>TBL_Employees[[#This Row],[Bonus %]]*TBL_Employees[[#This Row],[Annual Salary]]</f>
        <v>72945.25</v>
      </c>
      <c r="V70" s="8">
        <f>TBL_Employees[[#This Row],[Annual Salary]]+TBL_Employees[[#This Row],[Bonus(Rs)]]</f>
        <v>281360.25</v>
      </c>
    </row>
    <row r="71" spans="1:22" x14ac:dyDescent="0.3">
      <c r="A71" t="s">
        <v>1259</v>
      </c>
      <c r="B71" t="s">
        <v>1260</v>
      </c>
      <c r="C71" t="s">
        <v>14</v>
      </c>
      <c r="D71" t="s">
        <v>23</v>
      </c>
      <c r="E71" t="s">
        <v>32</v>
      </c>
      <c r="F71" t="s">
        <v>17</v>
      </c>
      <c r="G71" t="s">
        <v>47</v>
      </c>
      <c r="H71">
        <v>28</v>
      </c>
      <c r="I71" t="str">
        <f>IF(TBL_Employees[[#This Row],[Age]]&lt;30,"20 to 29",IF(TBL_Employees[[#This Row],[Age]]&lt;40,"30 to 39",IF(TBL_Employees[[#This Row],[Age]]&lt;50,"40 to 49",IF(TBL_Employees[[#This Row],[Age]]&lt;60,"50 to 59","60 above"))))</f>
        <v>20 to 29</v>
      </c>
      <c r="J71" s="1">
        <v>43121</v>
      </c>
      <c r="K71" s="10">
        <f>IF(TBL_Employees[[#This Row],[Hire Date]]="","",YEAR(TBL_Employees[[#This Row],[Hire Date]]))</f>
        <v>2018</v>
      </c>
      <c r="L71" s="8">
        <v>208210</v>
      </c>
      <c r="M71" s="2">
        <v>0.3</v>
      </c>
      <c r="N71" t="s">
        <v>19</v>
      </c>
      <c r="O71" t="s">
        <v>63</v>
      </c>
      <c r="P71" s="1" t="s">
        <v>21</v>
      </c>
      <c r="Q71" s="10" t="str">
        <f>IF(TBL_Employees[[#This Row],[Exit Date]]="","",YEAR(TBL_Employees[[#This Row],[Exit Date]]))</f>
        <v/>
      </c>
      <c r="R71" s="10">
        <f ca="1">IF(TBL_Employees[[#This Row],[Exit Date]]="",DATEDIF(TBL_Employees[[#This Row],[Hire Date]],TODAY(),"Y"),DATEDIF(TBL_Employees[[#This Row],[Hire Date]],TBL_Employees[[#This Row],[Exit Date]],"Y"))</f>
        <v>7</v>
      </c>
      <c r="S71" t="str">
        <f ca="1">IF(TBL_Employees[[#This Row],[Tenure (Years)]]&gt;1, "Years", "Year")</f>
        <v>Years</v>
      </c>
      <c r="T71" t="str">
        <f ca="1">CONCATENATE(TBL_Employees[[#This Row],[Tenure (Years)]], " ", TBL_Employees[[#This Row],[Column1]])</f>
        <v>7 Years</v>
      </c>
      <c r="U71" s="8">
        <f>TBL_Employees[[#This Row],[Bonus %]]*TBL_Employees[[#This Row],[Annual Salary]]</f>
        <v>62463</v>
      </c>
      <c r="V71" s="8">
        <f>TBL_Employees[[#This Row],[Annual Salary]]+TBL_Employees[[#This Row],[Bonus(Rs)]]</f>
        <v>270673</v>
      </c>
    </row>
    <row r="72" spans="1:22" x14ac:dyDescent="0.3">
      <c r="A72" t="s">
        <v>231</v>
      </c>
      <c r="B72" t="s">
        <v>447</v>
      </c>
      <c r="C72" t="s">
        <v>14</v>
      </c>
      <c r="D72" t="s">
        <v>50</v>
      </c>
      <c r="E72" t="s">
        <v>44</v>
      </c>
      <c r="F72" t="s">
        <v>28</v>
      </c>
      <c r="G72" t="s">
        <v>24</v>
      </c>
      <c r="H72">
        <v>44</v>
      </c>
      <c r="I72" t="str">
        <f>IF(TBL_Employees[[#This Row],[Age]]&lt;30,"20 to 29",IF(TBL_Employees[[#This Row],[Age]]&lt;40,"30 to 39",IF(TBL_Employees[[#This Row],[Age]]&lt;50,"40 to 49",IF(TBL_Employees[[#This Row],[Age]]&lt;60,"50 to 59","60 above"))))</f>
        <v>40 to 49</v>
      </c>
      <c r="J72" s="1">
        <v>41700</v>
      </c>
      <c r="K72" s="10">
        <f>IF(TBL_Employees[[#This Row],[Hire Date]]="","",YEAR(TBL_Employees[[#This Row],[Hire Date]]))</f>
        <v>2014</v>
      </c>
      <c r="L72" s="8">
        <v>207172</v>
      </c>
      <c r="M72" s="2">
        <v>0.31</v>
      </c>
      <c r="N72" t="s">
        <v>33</v>
      </c>
      <c r="O72" t="s">
        <v>80</v>
      </c>
      <c r="P72" s="1" t="s">
        <v>21</v>
      </c>
      <c r="Q72" s="10" t="str">
        <f>IF(TBL_Employees[[#This Row],[Exit Date]]="","",YEAR(TBL_Employees[[#This Row],[Exit Date]]))</f>
        <v/>
      </c>
      <c r="R72" s="10">
        <f ca="1">IF(TBL_Employees[[#This Row],[Exit Date]]="",DATEDIF(TBL_Employees[[#This Row],[Hire Date]],TODAY(),"Y"),DATEDIF(TBL_Employees[[#This Row],[Hire Date]],TBL_Employees[[#This Row],[Exit Date]],"Y"))</f>
        <v>11</v>
      </c>
      <c r="S72" t="str">
        <f ca="1">IF(TBL_Employees[[#This Row],[Tenure (Years)]]&gt;1, "Years", "Year")</f>
        <v>Years</v>
      </c>
      <c r="T72" t="str">
        <f ca="1">CONCATENATE(TBL_Employees[[#This Row],[Tenure (Years)]], " ", TBL_Employees[[#This Row],[Column1]])</f>
        <v>11 Years</v>
      </c>
      <c r="U72" s="8">
        <f>TBL_Employees[[#This Row],[Bonus %]]*TBL_Employees[[#This Row],[Annual Salary]]</f>
        <v>64223.32</v>
      </c>
      <c r="V72" s="8">
        <f>TBL_Employees[[#This Row],[Annual Salary]]+TBL_Employees[[#This Row],[Bonus(Rs)]]</f>
        <v>271395.32</v>
      </c>
    </row>
    <row r="73" spans="1:22" x14ac:dyDescent="0.3">
      <c r="A73" t="s">
        <v>182</v>
      </c>
      <c r="B73" t="s">
        <v>528</v>
      </c>
      <c r="C73" t="s">
        <v>14</v>
      </c>
      <c r="D73" t="s">
        <v>43</v>
      </c>
      <c r="E73" t="s">
        <v>16</v>
      </c>
      <c r="F73" t="s">
        <v>28</v>
      </c>
      <c r="G73" t="s">
        <v>51</v>
      </c>
      <c r="H73">
        <v>57</v>
      </c>
      <c r="I73" t="str">
        <f>IF(TBL_Employees[[#This Row],[Age]]&lt;30,"20 to 29",IF(TBL_Employees[[#This Row],[Age]]&lt;40,"30 to 39",IF(TBL_Employees[[#This Row],[Age]]&lt;50,"40 to 49",IF(TBL_Employees[[#This Row],[Age]]&lt;60,"50 to 59","60 above"))))</f>
        <v>50 to 59</v>
      </c>
      <c r="J73" s="1">
        <v>37828</v>
      </c>
      <c r="K73" s="10">
        <f>IF(TBL_Employees[[#This Row],[Hire Date]]="","",YEAR(TBL_Employees[[#This Row],[Hire Date]]))</f>
        <v>2003</v>
      </c>
      <c r="L73" s="8">
        <v>206624</v>
      </c>
      <c r="M73" s="2">
        <v>0.4</v>
      </c>
      <c r="N73" t="s">
        <v>52</v>
      </c>
      <c r="O73" t="s">
        <v>53</v>
      </c>
      <c r="P73" s="1" t="s">
        <v>21</v>
      </c>
      <c r="Q73" s="10" t="str">
        <f>IF(TBL_Employees[[#This Row],[Exit Date]]="","",YEAR(TBL_Employees[[#This Row],[Exit Date]]))</f>
        <v/>
      </c>
      <c r="R73" s="10">
        <f ca="1">IF(TBL_Employees[[#This Row],[Exit Date]]="",DATEDIF(TBL_Employees[[#This Row],[Hire Date]],TODAY(),"Y"),DATEDIF(TBL_Employees[[#This Row],[Hire Date]],TBL_Employees[[#This Row],[Exit Date]],"Y"))</f>
        <v>22</v>
      </c>
      <c r="S73" t="str">
        <f ca="1">IF(TBL_Employees[[#This Row],[Tenure (Years)]]&gt;1, "Years", "Year")</f>
        <v>Years</v>
      </c>
      <c r="T73" t="str">
        <f ca="1">CONCATENATE(TBL_Employees[[#This Row],[Tenure (Years)]], " ", TBL_Employees[[#This Row],[Column1]])</f>
        <v>22 Years</v>
      </c>
      <c r="U73" s="8">
        <f>TBL_Employees[[#This Row],[Bonus %]]*TBL_Employees[[#This Row],[Annual Salary]]</f>
        <v>82649.600000000006</v>
      </c>
      <c r="V73" s="8">
        <f>TBL_Employees[[#This Row],[Annual Salary]]+TBL_Employees[[#This Row],[Bonus(Rs)]]</f>
        <v>289273.59999999998</v>
      </c>
    </row>
    <row r="74" spans="1:22" x14ac:dyDescent="0.3">
      <c r="A74" t="s">
        <v>639</v>
      </c>
      <c r="B74" t="s">
        <v>640</v>
      </c>
      <c r="C74" t="s">
        <v>14</v>
      </c>
      <c r="D74" t="s">
        <v>31</v>
      </c>
      <c r="E74" t="s">
        <v>32</v>
      </c>
      <c r="F74" t="s">
        <v>28</v>
      </c>
      <c r="G74" t="s">
        <v>18</v>
      </c>
      <c r="H74">
        <v>33</v>
      </c>
      <c r="I74" t="str">
        <f>IF(TBL_Employees[[#This Row],[Age]]&lt;30,"20 to 29",IF(TBL_Employees[[#This Row],[Age]]&lt;40,"30 to 39",IF(TBL_Employees[[#This Row],[Age]]&lt;50,"40 to 49",IF(TBL_Employees[[#This Row],[Age]]&lt;60,"50 to 59","60 above"))))</f>
        <v>30 to 39</v>
      </c>
      <c r="J74" s="1">
        <v>42173</v>
      </c>
      <c r="K74" s="10">
        <f>IF(TBL_Employees[[#This Row],[Hire Date]]="","",YEAR(TBL_Employees[[#This Row],[Hire Date]]))</f>
        <v>2015</v>
      </c>
      <c r="L74" s="8">
        <v>205314</v>
      </c>
      <c r="M74" s="2">
        <v>0.3</v>
      </c>
      <c r="N74" t="s">
        <v>19</v>
      </c>
      <c r="O74" t="s">
        <v>29</v>
      </c>
      <c r="P74" s="1" t="s">
        <v>21</v>
      </c>
      <c r="Q74" s="10" t="str">
        <f>IF(TBL_Employees[[#This Row],[Exit Date]]="","",YEAR(TBL_Employees[[#This Row],[Exit Date]]))</f>
        <v/>
      </c>
      <c r="R74" s="10">
        <f ca="1">IF(TBL_Employees[[#This Row],[Exit Date]]="",DATEDIF(TBL_Employees[[#This Row],[Hire Date]],TODAY(),"Y"),DATEDIF(TBL_Employees[[#This Row],[Hire Date]],TBL_Employees[[#This Row],[Exit Date]],"Y"))</f>
        <v>10</v>
      </c>
      <c r="S74" t="str">
        <f ca="1">IF(TBL_Employees[[#This Row],[Tenure (Years)]]&gt;1, "Years", "Year")</f>
        <v>Years</v>
      </c>
      <c r="T74" t="str">
        <f ca="1">CONCATENATE(TBL_Employees[[#This Row],[Tenure (Years)]], " ", TBL_Employees[[#This Row],[Column1]])</f>
        <v>10 Years</v>
      </c>
      <c r="U74" s="8">
        <f>TBL_Employees[[#This Row],[Bonus %]]*TBL_Employees[[#This Row],[Annual Salary]]</f>
        <v>61594.2</v>
      </c>
      <c r="V74" s="8">
        <f>TBL_Employees[[#This Row],[Annual Salary]]+TBL_Employees[[#This Row],[Bonus(Rs)]]</f>
        <v>266908.2</v>
      </c>
    </row>
    <row r="75" spans="1:22" x14ac:dyDescent="0.3">
      <c r="A75" t="s">
        <v>1767</v>
      </c>
      <c r="B75" t="s">
        <v>1768</v>
      </c>
      <c r="C75" t="s">
        <v>14</v>
      </c>
      <c r="D75" t="s">
        <v>43</v>
      </c>
      <c r="E75" t="s">
        <v>32</v>
      </c>
      <c r="F75" t="s">
        <v>17</v>
      </c>
      <c r="G75" t="s">
        <v>51</v>
      </c>
      <c r="H75">
        <v>32</v>
      </c>
      <c r="I75" t="str">
        <f>IF(TBL_Employees[[#This Row],[Age]]&lt;30,"20 to 29",IF(TBL_Employees[[#This Row],[Age]]&lt;40,"30 to 39",IF(TBL_Employees[[#This Row],[Age]]&lt;50,"40 to 49",IF(TBL_Employees[[#This Row],[Age]]&lt;60,"50 to 59","60 above"))))</f>
        <v>30 to 39</v>
      </c>
      <c r="J75" s="1">
        <v>41675</v>
      </c>
      <c r="K75" s="10">
        <f>IF(TBL_Employees[[#This Row],[Hire Date]]="","",YEAR(TBL_Employees[[#This Row],[Hire Date]]))</f>
        <v>2014</v>
      </c>
      <c r="L75" s="8">
        <v>203445</v>
      </c>
      <c r="M75" s="2">
        <v>0.34</v>
      </c>
      <c r="N75" t="s">
        <v>52</v>
      </c>
      <c r="O75" t="s">
        <v>81</v>
      </c>
      <c r="P75" s="1" t="s">
        <v>21</v>
      </c>
      <c r="Q75" s="10" t="str">
        <f>IF(TBL_Employees[[#This Row],[Exit Date]]="","",YEAR(TBL_Employees[[#This Row],[Exit Date]]))</f>
        <v/>
      </c>
      <c r="R75" s="10">
        <f ca="1">IF(TBL_Employees[[#This Row],[Exit Date]]="",DATEDIF(TBL_Employees[[#This Row],[Hire Date]],TODAY(),"Y"),DATEDIF(TBL_Employees[[#This Row],[Hire Date]],TBL_Employees[[#This Row],[Exit Date]],"Y"))</f>
        <v>11</v>
      </c>
      <c r="S75" t="str">
        <f ca="1">IF(TBL_Employees[[#This Row],[Tenure (Years)]]&gt;1, "Years", "Year")</f>
        <v>Years</v>
      </c>
      <c r="T75" t="str">
        <f ca="1">CONCATENATE(TBL_Employees[[#This Row],[Tenure (Years)]], " ", TBL_Employees[[#This Row],[Column1]])</f>
        <v>11 Years</v>
      </c>
      <c r="U75" s="8">
        <f>TBL_Employees[[#This Row],[Bonus %]]*TBL_Employees[[#This Row],[Annual Salary]]</f>
        <v>69171.3</v>
      </c>
      <c r="V75" s="8">
        <f>TBL_Employees[[#This Row],[Annual Salary]]+TBL_Employees[[#This Row],[Bonus(Rs)]]</f>
        <v>272616.3</v>
      </c>
    </row>
    <row r="76" spans="1:22" x14ac:dyDescent="0.3">
      <c r="A76" t="s">
        <v>109</v>
      </c>
      <c r="B76" t="s">
        <v>1561</v>
      </c>
      <c r="C76" t="s">
        <v>14</v>
      </c>
      <c r="D76" t="s">
        <v>43</v>
      </c>
      <c r="E76" t="s">
        <v>32</v>
      </c>
      <c r="F76" t="s">
        <v>28</v>
      </c>
      <c r="G76" t="s">
        <v>24</v>
      </c>
      <c r="H76">
        <v>45</v>
      </c>
      <c r="I76" t="str">
        <f>IF(TBL_Employees[[#This Row],[Age]]&lt;30,"20 to 29",IF(TBL_Employees[[#This Row],[Age]]&lt;40,"30 to 39",IF(TBL_Employees[[#This Row],[Age]]&lt;50,"40 to 49",IF(TBL_Employees[[#This Row],[Age]]&lt;60,"50 to 59","60 above"))))</f>
        <v>40 to 49</v>
      </c>
      <c r="J76" s="1">
        <v>42271</v>
      </c>
      <c r="K76" s="10">
        <f>IF(TBL_Employees[[#This Row],[Hire Date]]="","",YEAR(TBL_Employees[[#This Row],[Hire Date]]))</f>
        <v>2015</v>
      </c>
      <c r="L76" s="8">
        <v>202680</v>
      </c>
      <c r="M76" s="2">
        <v>0.32</v>
      </c>
      <c r="N76" t="s">
        <v>19</v>
      </c>
      <c r="O76" t="s">
        <v>39</v>
      </c>
      <c r="P76" s="1">
        <v>44790</v>
      </c>
      <c r="Q76" s="10">
        <f>IF(TBL_Employees[[#This Row],[Exit Date]]="","",YEAR(TBL_Employees[[#This Row],[Exit Date]]))</f>
        <v>2022</v>
      </c>
      <c r="R76" s="10">
        <f ca="1">IF(TBL_Employees[[#This Row],[Exit Date]]="",DATEDIF(TBL_Employees[[#This Row],[Hire Date]],TODAY(),"Y"),DATEDIF(TBL_Employees[[#This Row],[Hire Date]],TBL_Employees[[#This Row],[Exit Date]],"Y"))</f>
        <v>6</v>
      </c>
      <c r="S76" t="str">
        <f ca="1">IF(TBL_Employees[[#This Row],[Tenure (Years)]]&gt;1, "Years", "Year")</f>
        <v>Years</v>
      </c>
      <c r="T76" t="str">
        <f ca="1">CONCATENATE(TBL_Employees[[#This Row],[Tenure (Years)]], " ", TBL_Employees[[#This Row],[Column1]])</f>
        <v>6 Years</v>
      </c>
      <c r="U76" s="8">
        <f>TBL_Employees[[#This Row],[Bonus %]]*TBL_Employees[[#This Row],[Annual Salary]]</f>
        <v>64857.599999999999</v>
      </c>
      <c r="V76" s="8">
        <f>TBL_Employees[[#This Row],[Annual Salary]]+TBL_Employees[[#This Row],[Bonus(Rs)]]</f>
        <v>267537.59999999998</v>
      </c>
    </row>
    <row r="77" spans="1:22" x14ac:dyDescent="0.3">
      <c r="A77" t="s">
        <v>1344</v>
      </c>
      <c r="B77" t="s">
        <v>1345</v>
      </c>
      <c r="C77" t="s">
        <v>14</v>
      </c>
      <c r="D77" t="s">
        <v>15</v>
      </c>
      <c r="E77" t="s">
        <v>32</v>
      </c>
      <c r="F77" t="s">
        <v>17</v>
      </c>
      <c r="G77" t="s">
        <v>18</v>
      </c>
      <c r="H77">
        <v>36</v>
      </c>
      <c r="I77" t="str">
        <f>IF(TBL_Employees[[#This Row],[Age]]&lt;30,"20 to 29",IF(TBL_Employees[[#This Row],[Age]]&lt;40,"30 to 39",IF(TBL_Employees[[#This Row],[Age]]&lt;50,"40 to 49",IF(TBL_Employees[[#This Row],[Age]]&lt;60,"50 to 59","60 above"))))</f>
        <v>30 to 39</v>
      </c>
      <c r="J77" s="1">
        <v>41650</v>
      </c>
      <c r="K77" s="10">
        <f>IF(TBL_Employees[[#This Row],[Hire Date]]="","",YEAR(TBL_Employees[[#This Row],[Hire Date]]))</f>
        <v>2014</v>
      </c>
      <c r="L77" s="8">
        <v>202323</v>
      </c>
      <c r="M77" s="2">
        <v>0.39</v>
      </c>
      <c r="N77" t="s">
        <v>19</v>
      </c>
      <c r="O77" t="s">
        <v>20</v>
      </c>
      <c r="P77" s="1" t="s">
        <v>21</v>
      </c>
      <c r="Q77" s="10" t="str">
        <f>IF(TBL_Employees[[#This Row],[Exit Date]]="","",YEAR(TBL_Employees[[#This Row],[Exit Date]]))</f>
        <v/>
      </c>
      <c r="R77" s="10">
        <f ca="1">IF(TBL_Employees[[#This Row],[Exit Date]]="",DATEDIF(TBL_Employees[[#This Row],[Hire Date]],TODAY(),"Y"),DATEDIF(TBL_Employees[[#This Row],[Hire Date]],TBL_Employees[[#This Row],[Exit Date]],"Y"))</f>
        <v>11</v>
      </c>
      <c r="S77" t="str">
        <f ca="1">IF(TBL_Employees[[#This Row],[Tenure (Years)]]&gt;1, "Years", "Year")</f>
        <v>Years</v>
      </c>
      <c r="T77" t="str">
        <f ca="1">CONCATENATE(TBL_Employees[[#This Row],[Tenure (Years)]], " ", TBL_Employees[[#This Row],[Column1]])</f>
        <v>11 Years</v>
      </c>
      <c r="U77" s="8">
        <f>TBL_Employees[[#This Row],[Bonus %]]*TBL_Employees[[#This Row],[Annual Salary]]</f>
        <v>78905.97</v>
      </c>
      <c r="V77" s="8">
        <f>TBL_Employees[[#This Row],[Annual Salary]]+TBL_Employees[[#This Row],[Bonus(Rs)]]</f>
        <v>281228.96999999997</v>
      </c>
    </row>
    <row r="78" spans="1:22" x14ac:dyDescent="0.3">
      <c r="A78" t="s">
        <v>594</v>
      </c>
      <c r="B78" t="s">
        <v>595</v>
      </c>
      <c r="C78" t="s">
        <v>14</v>
      </c>
      <c r="D78" t="s">
        <v>50</v>
      </c>
      <c r="E78" t="s">
        <v>32</v>
      </c>
      <c r="F78" t="s">
        <v>28</v>
      </c>
      <c r="G78" t="s">
        <v>51</v>
      </c>
      <c r="H78">
        <v>61</v>
      </c>
      <c r="I78" t="str">
        <f>IF(TBL_Employees[[#This Row],[Age]]&lt;30,"20 to 29",IF(TBL_Employees[[#This Row],[Age]]&lt;40,"30 to 39",IF(TBL_Employees[[#This Row],[Age]]&lt;50,"40 to 49",IF(TBL_Employees[[#This Row],[Age]]&lt;60,"50 to 59","60 above"))))</f>
        <v>60 above</v>
      </c>
      <c r="J78" s="1">
        <v>43732</v>
      </c>
      <c r="K78" s="10">
        <f>IF(TBL_Employees[[#This Row],[Hire Date]]="","",YEAR(TBL_Employees[[#This Row],[Hire Date]]))</f>
        <v>2019</v>
      </c>
      <c r="L78" s="8">
        <v>201464</v>
      </c>
      <c r="M78" s="2">
        <v>0.37</v>
      </c>
      <c r="N78" t="s">
        <v>19</v>
      </c>
      <c r="O78" t="s">
        <v>20</v>
      </c>
      <c r="P78" s="1" t="s">
        <v>21</v>
      </c>
      <c r="Q78" s="10" t="str">
        <f>IF(TBL_Employees[[#This Row],[Exit Date]]="","",YEAR(TBL_Employees[[#This Row],[Exit Date]]))</f>
        <v/>
      </c>
      <c r="R78" s="10">
        <f ca="1">IF(TBL_Employees[[#This Row],[Exit Date]]="",DATEDIF(TBL_Employees[[#This Row],[Hire Date]],TODAY(),"Y"),DATEDIF(TBL_Employees[[#This Row],[Hire Date]],TBL_Employees[[#This Row],[Exit Date]],"Y"))</f>
        <v>5</v>
      </c>
      <c r="S78" t="str">
        <f ca="1">IF(TBL_Employees[[#This Row],[Tenure (Years)]]&gt;1, "Years", "Year")</f>
        <v>Years</v>
      </c>
      <c r="T78" t="str">
        <f ca="1">CONCATENATE(TBL_Employees[[#This Row],[Tenure (Years)]], " ", TBL_Employees[[#This Row],[Column1]])</f>
        <v>5 Years</v>
      </c>
      <c r="U78" s="8">
        <f>TBL_Employees[[#This Row],[Bonus %]]*TBL_Employees[[#This Row],[Annual Salary]]</f>
        <v>74541.679999999993</v>
      </c>
      <c r="V78" s="8">
        <f>TBL_Employees[[#This Row],[Annual Salary]]+TBL_Employees[[#This Row],[Bonus(Rs)]]</f>
        <v>276005.68</v>
      </c>
    </row>
    <row r="79" spans="1:22" x14ac:dyDescent="0.3">
      <c r="A79" t="s">
        <v>1207</v>
      </c>
      <c r="B79" t="s">
        <v>1208</v>
      </c>
      <c r="C79" t="s">
        <v>14</v>
      </c>
      <c r="D79" t="s">
        <v>23</v>
      </c>
      <c r="E79" t="s">
        <v>44</v>
      </c>
      <c r="F79" t="s">
        <v>17</v>
      </c>
      <c r="G79" t="s">
        <v>24</v>
      </c>
      <c r="H79">
        <v>45</v>
      </c>
      <c r="I79" t="str">
        <f>IF(TBL_Employees[[#This Row],[Age]]&lt;30,"20 to 29",IF(TBL_Employees[[#This Row],[Age]]&lt;40,"30 to 39",IF(TBL_Employees[[#This Row],[Age]]&lt;50,"40 to 49",IF(TBL_Employees[[#This Row],[Age]]&lt;60,"50 to 59","60 above"))))</f>
        <v>40 to 49</v>
      </c>
      <c r="J79" s="1">
        <v>44461</v>
      </c>
      <c r="K79" s="10">
        <f>IF(TBL_Employees[[#This Row],[Hire Date]]="","",YEAR(TBL_Employees[[#This Row],[Hire Date]]))</f>
        <v>2021</v>
      </c>
      <c r="L79" s="8">
        <v>201396</v>
      </c>
      <c r="M79" s="2">
        <v>0.32</v>
      </c>
      <c r="N79" t="s">
        <v>19</v>
      </c>
      <c r="O79" t="s">
        <v>45</v>
      </c>
      <c r="P79" s="1" t="s">
        <v>21</v>
      </c>
      <c r="Q79" s="10" t="str">
        <f>IF(TBL_Employees[[#This Row],[Exit Date]]="","",YEAR(TBL_Employees[[#This Row],[Exit Date]]))</f>
        <v/>
      </c>
      <c r="R79" s="10">
        <f ca="1">IF(TBL_Employees[[#This Row],[Exit Date]]="",DATEDIF(TBL_Employees[[#This Row],[Hire Date]],TODAY(),"Y"),DATEDIF(TBL_Employees[[#This Row],[Hire Date]],TBL_Employees[[#This Row],[Exit Date]],"Y"))</f>
        <v>3</v>
      </c>
      <c r="S79" t="str">
        <f ca="1">IF(TBL_Employees[[#This Row],[Tenure (Years)]]&gt;1, "Years", "Year")</f>
        <v>Years</v>
      </c>
      <c r="T79" t="str">
        <f ca="1">CONCATENATE(TBL_Employees[[#This Row],[Tenure (Years)]], " ", TBL_Employees[[#This Row],[Column1]])</f>
        <v>3 Years</v>
      </c>
      <c r="U79" s="8">
        <f>TBL_Employees[[#This Row],[Bonus %]]*TBL_Employees[[#This Row],[Annual Salary]]</f>
        <v>64446.720000000001</v>
      </c>
      <c r="V79" s="8">
        <f>TBL_Employees[[#This Row],[Annual Salary]]+TBL_Employees[[#This Row],[Bonus(Rs)]]</f>
        <v>265842.71999999997</v>
      </c>
    </row>
    <row r="80" spans="1:22" x14ac:dyDescent="0.3">
      <c r="A80" t="s">
        <v>960</v>
      </c>
      <c r="B80" t="s">
        <v>961</v>
      </c>
      <c r="C80" t="s">
        <v>14</v>
      </c>
      <c r="D80" t="s">
        <v>31</v>
      </c>
      <c r="E80" t="s">
        <v>16</v>
      </c>
      <c r="F80" t="s">
        <v>17</v>
      </c>
      <c r="G80" t="s">
        <v>18</v>
      </c>
      <c r="H80">
        <v>51</v>
      </c>
      <c r="I80" t="str">
        <f>IF(TBL_Employees[[#This Row],[Age]]&lt;30,"20 to 29",IF(TBL_Employees[[#This Row],[Age]]&lt;40,"30 to 39",IF(TBL_Employees[[#This Row],[Age]]&lt;50,"40 to 49",IF(TBL_Employees[[#This Row],[Age]]&lt;60,"50 to 59","60 above"))))</f>
        <v>50 to 59</v>
      </c>
      <c r="J80" s="1">
        <v>35230</v>
      </c>
      <c r="K80" s="10">
        <f>IF(TBL_Employees[[#This Row],[Hire Date]]="","",YEAR(TBL_Employees[[#This Row],[Hire Date]]))</f>
        <v>1996</v>
      </c>
      <c r="L80" s="8">
        <v>200246</v>
      </c>
      <c r="M80" s="2">
        <v>0.34</v>
      </c>
      <c r="N80" t="s">
        <v>19</v>
      </c>
      <c r="O80" t="s">
        <v>29</v>
      </c>
      <c r="P80" s="1" t="s">
        <v>21</v>
      </c>
      <c r="Q80" s="10" t="str">
        <f>IF(TBL_Employees[[#This Row],[Exit Date]]="","",YEAR(TBL_Employees[[#This Row],[Exit Date]]))</f>
        <v/>
      </c>
      <c r="R80" s="10">
        <f ca="1">IF(TBL_Employees[[#This Row],[Exit Date]]="",DATEDIF(TBL_Employees[[#This Row],[Hire Date]],TODAY(),"Y"),DATEDIF(TBL_Employees[[#This Row],[Hire Date]],TBL_Employees[[#This Row],[Exit Date]],"Y"))</f>
        <v>29</v>
      </c>
      <c r="S80" t="str">
        <f ca="1">IF(TBL_Employees[[#This Row],[Tenure (Years)]]&gt;1, "Years", "Year")</f>
        <v>Years</v>
      </c>
      <c r="T80" t="str">
        <f ca="1">CONCATENATE(TBL_Employees[[#This Row],[Tenure (Years)]], " ", TBL_Employees[[#This Row],[Column1]])</f>
        <v>29 Years</v>
      </c>
      <c r="U80" s="8">
        <f>TBL_Employees[[#This Row],[Bonus %]]*TBL_Employees[[#This Row],[Annual Salary]]</f>
        <v>68083.64</v>
      </c>
      <c r="V80" s="8">
        <f>TBL_Employees[[#This Row],[Annual Salary]]+TBL_Employees[[#This Row],[Bonus(Rs)]]</f>
        <v>268329.64</v>
      </c>
    </row>
    <row r="81" spans="1:22" x14ac:dyDescent="0.3">
      <c r="A81" t="s">
        <v>249</v>
      </c>
      <c r="B81" t="s">
        <v>140</v>
      </c>
      <c r="C81" t="s">
        <v>40</v>
      </c>
      <c r="D81" t="s">
        <v>50</v>
      </c>
      <c r="E81" t="s">
        <v>32</v>
      </c>
      <c r="F81" t="s">
        <v>28</v>
      </c>
      <c r="G81" t="s">
        <v>24</v>
      </c>
      <c r="H81">
        <v>58</v>
      </c>
      <c r="I81" t="str">
        <f>IF(TBL_Employees[[#This Row],[Age]]&lt;30,"20 to 29",IF(TBL_Employees[[#This Row],[Age]]&lt;40,"30 to 39",IF(TBL_Employees[[#This Row],[Age]]&lt;50,"40 to 49",IF(TBL_Employees[[#This Row],[Age]]&lt;60,"50 to 59","60 above"))))</f>
        <v>50 to 59</v>
      </c>
      <c r="J81" s="1">
        <v>33682</v>
      </c>
      <c r="K81" s="10">
        <f>IF(TBL_Employees[[#This Row],[Hire Date]]="","",YEAR(TBL_Employees[[#This Row],[Hire Date]]))</f>
        <v>1992</v>
      </c>
      <c r="L81" s="8">
        <v>199848</v>
      </c>
      <c r="M81" s="2">
        <v>0.16</v>
      </c>
      <c r="N81" t="s">
        <v>33</v>
      </c>
      <c r="O81" t="s">
        <v>80</v>
      </c>
      <c r="P81" s="1" t="s">
        <v>21</v>
      </c>
      <c r="Q81" s="10" t="str">
        <f>IF(TBL_Employees[[#This Row],[Exit Date]]="","",YEAR(TBL_Employees[[#This Row],[Exit Date]]))</f>
        <v/>
      </c>
      <c r="R81" s="10">
        <f ca="1">IF(TBL_Employees[[#This Row],[Exit Date]]="",DATEDIF(TBL_Employees[[#This Row],[Hire Date]],TODAY(),"Y"),DATEDIF(TBL_Employees[[#This Row],[Hire Date]],TBL_Employees[[#This Row],[Exit Date]],"Y"))</f>
        <v>33</v>
      </c>
      <c r="S81" t="str">
        <f ca="1">IF(TBL_Employees[[#This Row],[Tenure (Years)]]&gt;1, "Years", "Year")</f>
        <v>Years</v>
      </c>
      <c r="T81" t="str">
        <f ca="1">CONCATENATE(TBL_Employees[[#This Row],[Tenure (Years)]], " ", TBL_Employees[[#This Row],[Column1]])</f>
        <v>33 Years</v>
      </c>
      <c r="U81" s="8">
        <f>TBL_Employees[[#This Row],[Bonus %]]*TBL_Employees[[#This Row],[Annual Salary]]</f>
        <v>31975.68</v>
      </c>
      <c r="V81" s="8">
        <f>TBL_Employees[[#This Row],[Annual Salary]]+TBL_Employees[[#This Row],[Bonus(Rs)]]</f>
        <v>231823.68</v>
      </c>
    </row>
    <row r="82" spans="1:22" x14ac:dyDescent="0.3">
      <c r="A82" t="s">
        <v>279</v>
      </c>
      <c r="B82" t="s">
        <v>474</v>
      </c>
      <c r="C82" t="s">
        <v>14</v>
      </c>
      <c r="D82" t="s">
        <v>27</v>
      </c>
      <c r="E82" t="s">
        <v>44</v>
      </c>
      <c r="F82" t="s">
        <v>28</v>
      </c>
      <c r="G82" t="s">
        <v>18</v>
      </c>
      <c r="H82">
        <v>52</v>
      </c>
      <c r="I82" t="str">
        <f>IF(TBL_Employees[[#This Row],[Age]]&lt;30,"20 to 29",IF(TBL_Employees[[#This Row],[Age]]&lt;40,"30 to 39",IF(TBL_Employees[[#This Row],[Age]]&lt;50,"40 to 49",IF(TBL_Employees[[#This Row],[Age]]&lt;60,"50 to 59","60 above"))))</f>
        <v>50 to 59</v>
      </c>
      <c r="J82" s="1">
        <v>38664</v>
      </c>
      <c r="K82" s="10">
        <f>IF(TBL_Employees[[#This Row],[Hire Date]]="","",YEAR(TBL_Employees[[#This Row],[Hire Date]]))</f>
        <v>2005</v>
      </c>
      <c r="L82" s="8">
        <v>199808</v>
      </c>
      <c r="M82" s="2">
        <v>0.32</v>
      </c>
      <c r="N82" t="s">
        <v>19</v>
      </c>
      <c r="O82" t="s">
        <v>63</v>
      </c>
      <c r="P82" s="1" t="s">
        <v>21</v>
      </c>
      <c r="Q82" s="10" t="str">
        <f>IF(TBL_Employees[[#This Row],[Exit Date]]="","",YEAR(TBL_Employees[[#This Row],[Exit Date]]))</f>
        <v/>
      </c>
      <c r="R82" s="10">
        <f ca="1">IF(TBL_Employees[[#This Row],[Exit Date]]="",DATEDIF(TBL_Employees[[#This Row],[Hire Date]],TODAY(),"Y"),DATEDIF(TBL_Employees[[#This Row],[Hire Date]],TBL_Employees[[#This Row],[Exit Date]],"Y"))</f>
        <v>19</v>
      </c>
      <c r="S82" t="str">
        <f ca="1">IF(TBL_Employees[[#This Row],[Tenure (Years)]]&gt;1, "Years", "Year")</f>
        <v>Years</v>
      </c>
      <c r="T82" t="str">
        <f ca="1">CONCATENATE(TBL_Employees[[#This Row],[Tenure (Years)]], " ", TBL_Employees[[#This Row],[Column1]])</f>
        <v>19 Years</v>
      </c>
      <c r="U82" s="8">
        <f>TBL_Employees[[#This Row],[Bonus %]]*TBL_Employees[[#This Row],[Annual Salary]]</f>
        <v>63938.560000000005</v>
      </c>
      <c r="V82" s="8">
        <f>TBL_Employees[[#This Row],[Annual Salary]]+TBL_Employees[[#This Row],[Bonus(Rs)]]</f>
        <v>263746.56</v>
      </c>
    </row>
    <row r="83" spans="1:22" x14ac:dyDescent="0.3">
      <c r="A83" t="s">
        <v>1361</v>
      </c>
      <c r="B83" t="s">
        <v>1362</v>
      </c>
      <c r="C83" t="s">
        <v>40</v>
      </c>
      <c r="D83" t="s">
        <v>43</v>
      </c>
      <c r="E83" t="s">
        <v>16</v>
      </c>
      <c r="F83" t="s">
        <v>28</v>
      </c>
      <c r="G83" t="s">
        <v>24</v>
      </c>
      <c r="H83">
        <v>29</v>
      </c>
      <c r="I83" t="str">
        <f>IF(TBL_Employees[[#This Row],[Age]]&lt;30,"20 to 29",IF(TBL_Employees[[#This Row],[Age]]&lt;40,"30 to 39",IF(TBL_Employees[[#This Row],[Age]]&lt;50,"40 to 49",IF(TBL_Employees[[#This Row],[Age]]&lt;60,"50 to 59","60 above"))))</f>
        <v>20 to 29</v>
      </c>
      <c r="J83" s="1">
        <v>44454</v>
      </c>
      <c r="K83" s="10">
        <f>IF(TBL_Employees[[#This Row],[Hire Date]]="","",YEAR(TBL_Employees[[#This Row],[Hire Date]]))</f>
        <v>2021</v>
      </c>
      <c r="L83" s="8">
        <v>199783</v>
      </c>
      <c r="M83" s="2">
        <v>0.21</v>
      </c>
      <c r="N83" t="s">
        <v>19</v>
      </c>
      <c r="O83" t="s">
        <v>20</v>
      </c>
      <c r="P83" s="1">
        <v>44661</v>
      </c>
      <c r="Q83" s="10">
        <f>IF(TBL_Employees[[#This Row],[Exit Date]]="","",YEAR(TBL_Employees[[#This Row],[Exit Date]]))</f>
        <v>2022</v>
      </c>
      <c r="R83" s="10">
        <f ca="1">IF(TBL_Employees[[#This Row],[Exit Date]]="",DATEDIF(TBL_Employees[[#This Row],[Hire Date]],TODAY(),"Y"),DATEDIF(TBL_Employees[[#This Row],[Hire Date]],TBL_Employees[[#This Row],[Exit Date]],"Y"))</f>
        <v>0</v>
      </c>
      <c r="S83" t="str">
        <f ca="1">IF(TBL_Employees[[#This Row],[Tenure (Years)]]&gt;1, "Years", "Year")</f>
        <v>Year</v>
      </c>
      <c r="T83" t="str">
        <f ca="1">CONCATENATE(TBL_Employees[[#This Row],[Tenure (Years)]], " ", TBL_Employees[[#This Row],[Column1]])</f>
        <v>0 Year</v>
      </c>
      <c r="U83" s="8">
        <f>TBL_Employees[[#This Row],[Bonus %]]*TBL_Employees[[#This Row],[Annual Salary]]</f>
        <v>41954.43</v>
      </c>
      <c r="V83" s="8">
        <f>TBL_Employees[[#This Row],[Annual Salary]]+TBL_Employees[[#This Row],[Bonus(Rs)]]</f>
        <v>241737.43</v>
      </c>
    </row>
    <row r="84" spans="1:22" x14ac:dyDescent="0.3">
      <c r="A84" t="s">
        <v>1740</v>
      </c>
      <c r="B84" t="s">
        <v>1741</v>
      </c>
      <c r="C84" t="s">
        <v>14</v>
      </c>
      <c r="D84" t="s">
        <v>15</v>
      </c>
      <c r="E84" t="s">
        <v>32</v>
      </c>
      <c r="F84" t="s">
        <v>28</v>
      </c>
      <c r="G84" t="s">
        <v>51</v>
      </c>
      <c r="H84">
        <v>29</v>
      </c>
      <c r="I84" t="str">
        <f>IF(TBL_Employees[[#This Row],[Age]]&lt;30,"20 to 29",IF(TBL_Employees[[#This Row],[Age]]&lt;40,"30 to 39",IF(TBL_Employees[[#This Row],[Age]]&lt;50,"40 to 49",IF(TBL_Employees[[#This Row],[Age]]&lt;60,"50 to 59","60 above"))))</f>
        <v>20 to 29</v>
      </c>
      <c r="J84" s="1">
        <v>43439</v>
      </c>
      <c r="K84" s="10">
        <f>IF(TBL_Employees[[#This Row],[Hire Date]]="","",YEAR(TBL_Employees[[#This Row],[Hire Date]]))</f>
        <v>2018</v>
      </c>
      <c r="L84" s="8">
        <v>199504</v>
      </c>
      <c r="M84" s="2">
        <v>0.3</v>
      </c>
      <c r="N84" t="s">
        <v>19</v>
      </c>
      <c r="O84" t="s">
        <v>25</v>
      </c>
      <c r="P84" s="1" t="s">
        <v>21</v>
      </c>
      <c r="Q84" s="10" t="str">
        <f>IF(TBL_Employees[[#This Row],[Exit Date]]="","",YEAR(TBL_Employees[[#This Row],[Exit Date]]))</f>
        <v/>
      </c>
      <c r="R84" s="10">
        <f ca="1">IF(TBL_Employees[[#This Row],[Exit Date]]="",DATEDIF(TBL_Employees[[#This Row],[Hire Date]],TODAY(),"Y"),DATEDIF(TBL_Employees[[#This Row],[Hire Date]],TBL_Employees[[#This Row],[Exit Date]],"Y"))</f>
        <v>6</v>
      </c>
      <c r="S84" t="str">
        <f ca="1">IF(TBL_Employees[[#This Row],[Tenure (Years)]]&gt;1, "Years", "Year")</f>
        <v>Years</v>
      </c>
      <c r="T84" t="str">
        <f ca="1">CONCATENATE(TBL_Employees[[#This Row],[Tenure (Years)]], " ", TBL_Employees[[#This Row],[Column1]])</f>
        <v>6 Years</v>
      </c>
      <c r="U84" s="8">
        <f>TBL_Employees[[#This Row],[Bonus %]]*TBL_Employees[[#This Row],[Annual Salary]]</f>
        <v>59851.199999999997</v>
      </c>
      <c r="V84" s="8">
        <f>TBL_Employees[[#This Row],[Annual Salary]]+TBL_Employees[[#This Row],[Bonus(Rs)]]</f>
        <v>259355.2</v>
      </c>
    </row>
    <row r="85" spans="1:22" x14ac:dyDescent="0.3">
      <c r="A85" t="s">
        <v>1340</v>
      </c>
      <c r="B85" t="s">
        <v>1681</v>
      </c>
      <c r="C85" t="s">
        <v>40</v>
      </c>
      <c r="D85" t="s">
        <v>50</v>
      </c>
      <c r="E85" t="s">
        <v>16</v>
      </c>
      <c r="F85" t="s">
        <v>28</v>
      </c>
      <c r="G85" t="s">
        <v>24</v>
      </c>
      <c r="H85">
        <v>49</v>
      </c>
      <c r="I85" t="str">
        <f>IF(TBL_Employees[[#This Row],[Age]]&lt;30,"20 to 29",IF(TBL_Employees[[#This Row],[Age]]&lt;40,"30 to 39",IF(TBL_Employees[[#This Row],[Age]]&lt;50,"40 to 49",IF(TBL_Employees[[#This Row],[Age]]&lt;60,"50 to 59","60 above"))))</f>
        <v>40 to 49</v>
      </c>
      <c r="J85" s="1">
        <v>37092</v>
      </c>
      <c r="K85" s="10">
        <f>IF(TBL_Employees[[#This Row],[Hire Date]]="","",YEAR(TBL_Employees[[#This Row],[Hire Date]]))</f>
        <v>2001</v>
      </c>
      <c r="L85" s="8">
        <v>199176</v>
      </c>
      <c r="M85" s="2">
        <v>0.24</v>
      </c>
      <c r="N85" t="s">
        <v>19</v>
      </c>
      <c r="O85" t="s">
        <v>39</v>
      </c>
      <c r="P85" s="1" t="s">
        <v>21</v>
      </c>
      <c r="Q85" s="10" t="str">
        <f>IF(TBL_Employees[[#This Row],[Exit Date]]="","",YEAR(TBL_Employees[[#This Row],[Exit Date]]))</f>
        <v/>
      </c>
      <c r="R85" s="10">
        <f ca="1">IF(TBL_Employees[[#This Row],[Exit Date]]="",DATEDIF(TBL_Employees[[#This Row],[Hire Date]],TODAY(),"Y"),DATEDIF(TBL_Employees[[#This Row],[Hire Date]],TBL_Employees[[#This Row],[Exit Date]],"Y"))</f>
        <v>24</v>
      </c>
      <c r="S85" t="str">
        <f ca="1">IF(TBL_Employees[[#This Row],[Tenure (Years)]]&gt;1, "Years", "Year")</f>
        <v>Years</v>
      </c>
      <c r="T85" t="str">
        <f ca="1">CONCATENATE(TBL_Employees[[#This Row],[Tenure (Years)]], " ", TBL_Employees[[#This Row],[Column1]])</f>
        <v>24 Years</v>
      </c>
      <c r="U85" s="8">
        <f>TBL_Employees[[#This Row],[Bonus %]]*TBL_Employees[[#This Row],[Annual Salary]]</f>
        <v>47802.239999999998</v>
      </c>
      <c r="V85" s="8">
        <f>TBL_Employees[[#This Row],[Annual Salary]]+TBL_Employees[[#This Row],[Bonus(Rs)]]</f>
        <v>246978.24</v>
      </c>
    </row>
    <row r="86" spans="1:22" x14ac:dyDescent="0.3">
      <c r="A86" t="s">
        <v>576</v>
      </c>
      <c r="B86" t="s">
        <v>577</v>
      </c>
      <c r="C86" t="s">
        <v>40</v>
      </c>
      <c r="D86" t="s">
        <v>23</v>
      </c>
      <c r="E86" t="s">
        <v>32</v>
      </c>
      <c r="F86" t="s">
        <v>17</v>
      </c>
      <c r="G86" t="s">
        <v>24</v>
      </c>
      <c r="H86">
        <v>27</v>
      </c>
      <c r="I86" t="str">
        <f>IF(TBL_Employees[[#This Row],[Age]]&lt;30,"20 to 29",IF(TBL_Employees[[#This Row],[Age]]&lt;40,"30 to 39",IF(TBL_Employees[[#This Row],[Age]]&lt;50,"40 to 49",IF(TBL_Employees[[#This Row],[Age]]&lt;60,"50 to 59","60 above"))))</f>
        <v>20 to 29</v>
      </c>
      <c r="J86" s="1">
        <v>44250</v>
      </c>
      <c r="K86" s="10">
        <f>IF(TBL_Employees[[#This Row],[Hire Date]]="","",YEAR(TBL_Employees[[#This Row],[Hire Date]]))</f>
        <v>2021</v>
      </c>
      <c r="L86" s="8">
        <v>199041</v>
      </c>
      <c r="M86" s="2">
        <v>0.16</v>
      </c>
      <c r="N86" t="s">
        <v>33</v>
      </c>
      <c r="O86" t="s">
        <v>60</v>
      </c>
      <c r="P86" s="1" t="s">
        <v>21</v>
      </c>
      <c r="Q86" s="10" t="str">
        <f>IF(TBL_Employees[[#This Row],[Exit Date]]="","",YEAR(TBL_Employees[[#This Row],[Exit Date]]))</f>
        <v/>
      </c>
      <c r="R86" s="10">
        <f ca="1">IF(TBL_Employees[[#This Row],[Exit Date]]="",DATEDIF(TBL_Employees[[#This Row],[Hire Date]],TODAY(),"Y"),DATEDIF(TBL_Employees[[#This Row],[Hire Date]],TBL_Employees[[#This Row],[Exit Date]],"Y"))</f>
        <v>4</v>
      </c>
      <c r="S86" t="str">
        <f ca="1">IF(TBL_Employees[[#This Row],[Tenure (Years)]]&gt;1, "Years", "Year")</f>
        <v>Years</v>
      </c>
      <c r="T86" t="str">
        <f ca="1">CONCATENATE(TBL_Employees[[#This Row],[Tenure (Years)]], " ", TBL_Employees[[#This Row],[Column1]])</f>
        <v>4 Years</v>
      </c>
      <c r="U86" s="8">
        <f>TBL_Employees[[#This Row],[Bonus %]]*TBL_Employees[[#This Row],[Annual Salary]]</f>
        <v>31846.560000000001</v>
      </c>
      <c r="V86" s="8">
        <f>TBL_Employees[[#This Row],[Annual Salary]]+TBL_Employees[[#This Row],[Bonus(Rs)]]</f>
        <v>230887.56</v>
      </c>
    </row>
    <row r="87" spans="1:22" x14ac:dyDescent="0.3">
      <c r="A87" t="s">
        <v>1761</v>
      </c>
      <c r="B87" t="s">
        <v>1826</v>
      </c>
      <c r="C87" t="s">
        <v>40</v>
      </c>
      <c r="D87" t="s">
        <v>23</v>
      </c>
      <c r="E87" t="s">
        <v>44</v>
      </c>
      <c r="F87" t="s">
        <v>17</v>
      </c>
      <c r="G87" t="s">
        <v>24</v>
      </c>
      <c r="H87">
        <v>38</v>
      </c>
      <c r="I87" t="str">
        <f>IF(TBL_Employees[[#This Row],[Age]]&lt;30,"20 to 29",IF(TBL_Employees[[#This Row],[Age]]&lt;40,"30 to 39",IF(TBL_Employees[[#This Row],[Age]]&lt;50,"40 to 49",IF(TBL_Employees[[#This Row],[Age]]&lt;60,"50 to 59","60 above"))))</f>
        <v>30 to 39</v>
      </c>
      <c r="J87" s="1">
        <v>39232</v>
      </c>
      <c r="K87" s="10">
        <f>IF(TBL_Employees[[#This Row],[Hire Date]]="","",YEAR(TBL_Employees[[#This Row],[Hire Date]]))</f>
        <v>2007</v>
      </c>
      <c r="L87" s="8">
        <v>198562</v>
      </c>
      <c r="M87" s="2">
        <v>0.22</v>
      </c>
      <c r="N87" t="s">
        <v>19</v>
      </c>
      <c r="O87" t="s">
        <v>63</v>
      </c>
      <c r="P87" s="1" t="s">
        <v>21</v>
      </c>
      <c r="Q87" s="10" t="str">
        <f>IF(TBL_Employees[[#This Row],[Exit Date]]="","",YEAR(TBL_Employees[[#This Row],[Exit Date]]))</f>
        <v/>
      </c>
      <c r="R87" s="10">
        <f ca="1">IF(TBL_Employees[[#This Row],[Exit Date]]="",DATEDIF(TBL_Employees[[#This Row],[Hire Date]],TODAY(),"Y"),DATEDIF(TBL_Employees[[#This Row],[Hire Date]],TBL_Employees[[#This Row],[Exit Date]],"Y"))</f>
        <v>18</v>
      </c>
      <c r="S87" t="str">
        <f ca="1">IF(TBL_Employees[[#This Row],[Tenure (Years)]]&gt;1, "Years", "Year")</f>
        <v>Years</v>
      </c>
      <c r="T87" t="str">
        <f ca="1">CONCATENATE(TBL_Employees[[#This Row],[Tenure (Years)]], " ", TBL_Employees[[#This Row],[Column1]])</f>
        <v>18 Years</v>
      </c>
      <c r="U87" s="8">
        <f>TBL_Employees[[#This Row],[Bonus %]]*TBL_Employees[[#This Row],[Annual Salary]]</f>
        <v>43683.64</v>
      </c>
      <c r="V87" s="8">
        <f>TBL_Employees[[#This Row],[Annual Salary]]+TBL_Employees[[#This Row],[Bonus(Rs)]]</f>
        <v>242245.64</v>
      </c>
    </row>
    <row r="88" spans="1:22" x14ac:dyDescent="0.3">
      <c r="A88" t="s">
        <v>164</v>
      </c>
      <c r="B88" t="s">
        <v>1256</v>
      </c>
      <c r="C88" t="s">
        <v>14</v>
      </c>
      <c r="D88" t="s">
        <v>27</v>
      </c>
      <c r="E88" t="s">
        <v>16</v>
      </c>
      <c r="F88" t="s">
        <v>17</v>
      </c>
      <c r="G88" t="s">
        <v>18</v>
      </c>
      <c r="H88">
        <v>53</v>
      </c>
      <c r="I88" t="str">
        <f>IF(TBL_Employees[[#This Row],[Age]]&lt;30,"20 to 29",IF(TBL_Employees[[#This Row],[Age]]&lt;40,"30 to 39",IF(TBL_Employees[[#This Row],[Age]]&lt;50,"40 to 49",IF(TBL_Employees[[#This Row],[Age]]&lt;60,"50 to 59","60 above"))))</f>
        <v>50 to 59</v>
      </c>
      <c r="J88" s="1">
        <v>40856</v>
      </c>
      <c r="K88" s="10">
        <f>IF(TBL_Employees[[#This Row],[Hire Date]]="","",YEAR(TBL_Employees[[#This Row],[Hire Date]]))</f>
        <v>2011</v>
      </c>
      <c r="L88" s="8">
        <v>198473</v>
      </c>
      <c r="M88" s="2">
        <v>0.32</v>
      </c>
      <c r="N88" t="s">
        <v>19</v>
      </c>
      <c r="O88" t="s">
        <v>45</v>
      </c>
      <c r="P88" s="1" t="s">
        <v>21</v>
      </c>
      <c r="Q88" s="10" t="str">
        <f>IF(TBL_Employees[[#This Row],[Exit Date]]="","",YEAR(TBL_Employees[[#This Row],[Exit Date]]))</f>
        <v/>
      </c>
      <c r="R88" s="10">
        <f ca="1">IF(TBL_Employees[[#This Row],[Exit Date]]="",DATEDIF(TBL_Employees[[#This Row],[Hire Date]],TODAY(),"Y"),DATEDIF(TBL_Employees[[#This Row],[Hire Date]],TBL_Employees[[#This Row],[Exit Date]],"Y"))</f>
        <v>13</v>
      </c>
      <c r="S88" t="str">
        <f ca="1">IF(TBL_Employees[[#This Row],[Tenure (Years)]]&gt;1, "Years", "Year")</f>
        <v>Years</v>
      </c>
      <c r="T88" t="str">
        <f ca="1">CONCATENATE(TBL_Employees[[#This Row],[Tenure (Years)]], " ", TBL_Employees[[#This Row],[Column1]])</f>
        <v>13 Years</v>
      </c>
      <c r="U88" s="8">
        <f>TBL_Employees[[#This Row],[Bonus %]]*TBL_Employees[[#This Row],[Annual Salary]]</f>
        <v>63511.360000000001</v>
      </c>
      <c r="V88" s="8">
        <f>TBL_Employees[[#This Row],[Annual Salary]]+TBL_Employees[[#This Row],[Bonus(Rs)]]</f>
        <v>261984.36</v>
      </c>
    </row>
    <row r="89" spans="1:22" x14ac:dyDescent="0.3">
      <c r="A89" t="s">
        <v>787</v>
      </c>
      <c r="B89" t="s">
        <v>788</v>
      </c>
      <c r="C89" t="s">
        <v>14</v>
      </c>
      <c r="D89" t="s">
        <v>65</v>
      </c>
      <c r="E89" t="s">
        <v>36</v>
      </c>
      <c r="F89" t="s">
        <v>28</v>
      </c>
      <c r="G89" t="s">
        <v>24</v>
      </c>
      <c r="H89">
        <v>25</v>
      </c>
      <c r="I89" t="str">
        <f>IF(TBL_Employees[[#This Row],[Age]]&lt;30,"20 to 29",IF(TBL_Employees[[#This Row],[Age]]&lt;40,"30 to 39",IF(TBL_Employees[[#This Row],[Age]]&lt;50,"40 to 49",IF(TBL_Employees[[#This Row],[Age]]&lt;60,"50 to 59","60 above"))))</f>
        <v>20 to 29</v>
      </c>
      <c r="J89" s="1">
        <v>44235</v>
      </c>
      <c r="K89" s="10">
        <f>IF(TBL_Employees[[#This Row],[Hire Date]]="","",YEAR(TBL_Employees[[#This Row],[Hire Date]]))</f>
        <v>2021</v>
      </c>
      <c r="L89" s="8">
        <v>198243</v>
      </c>
      <c r="M89" s="2">
        <v>0.31</v>
      </c>
      <c r="N89" t="s">
        <v>19</v>
      </c>
      <c r="O89" t="s">
        <v>45</v>
      </c>
      <c r="P89" s="1" t="s">
        <v>21</v>
      </c>
      <c r="Q89" s="10" t="str">
        <f>IF(TBL_Employees[[#This Row],[Exit Date]]="","",YEAR(TBL_Employees[[#This Row],[Exit Date]]))</f>
        <v/>
      </c>
      <c r="R89" s="10">
        <f ca="1">IF(TBL_Employees[[#This Row],[Exit Date]]="",DATEDIF(TBL_Employees[[#This Row],[Hire Date]],TODAY(),"Y"),DATEDIF(TBL_Employees[[#This Row],[Hire Date]],TBL_Employees[[#This Row],[Exit Date]],"Y"))</f>
        <v>4</v>
      </c>
      <c r="S89" t="str">
        <f ca="1">IF(TBL_Employees[[#This Row],[Tenure (Years)]]&gt;1, "Years", "Year")</f>
        <v>Years</v>
      </c>
      <c r="T89" t="str">
        <f ca="1">CONCATENATE(TBL_Employees[[#This Row],[Tenure (Years)]], " ", TBL_Employees[[#This Row],[Column1]])</f>
        <v>4 Years</v>
      </c>
      <c r="U89" s="8">
        <f>TBL_Employees[[#This Row],[Bonus %]]*TBL_Employees[[#This Row],[Annual Salary]]</f>
        <v>61455.33</v>
      </c>
      <c r="V89" s="8">
        <f>TBL_Employees[[#This Row],[Annual Salary]]+TBL_Employees[[#This Row],[Bonus(Rs)]]</f>
        <v>259698.33000000002</v>
      </c>
    </row>
    <row r="90" spans="1:22" x14ac:dyDescent="0.3">
      <c r="A90" t="s">
        <v>1843</v>
      </c>
      <c r="B90" t="s">
        <v>1844</v>
      </c>
      <c r="C90" t="s">
        <v>40</v>
      </c>
      <c r="D90" t="s">
        <v>23</v>
      </c>
      <c r="E90" t="s">
        <v>44</v>
      </c>
      <c r="F90" t="s">
        <v>17</v>
      </c>
      <c r="G90" t="s">
        <v>51</v>
      </c>
      <c r="H90">
        <v>40</v>
      </c>
      <c r="I90" t="str">
        <f>IF(TBL_Employees[[#This Row],[Age]]&lt;30,"20 to 29",IF(TBL_Employees[[#This Row],[Age]]&lt;40,"30 to 39",IF(TBL_Employees[[#This Row],[Age]]&lt;50,"40 to 49",IF(TBL_Employees[[#This Row],[Age]]&lt;60,"50 to 59","60 above"))))</f>
        <v>40 to 49</v>
      </c>
      <c r="J90" s="1">
        <v>44094</v>
      </c>
      <c r="K90" s="10">
        <f>IF(TBL_Employees[[#This Row],[Hire Date]]="","",YEAR(TBL_Employees[[#This Row],[Hire Date]]))</f>
        <v>2020</v>
      </c>
      <c r="L90" s="8">
        <v>198176</v>
      </c>
      <c r="M90" s="2">
        <v>0.17</v>
      </c>
      <c r="N90" t="s">
        <v>52</v>
      </c>
      <c r="O90" t="s">
        <v>81</v>
      </c>
      <c r="P90" s="1" t="s">
        <v>21</v>
      </c>
      <c r="Q90" s="10" t="str">
        <f>IF(TBL_Employees[[#This Row],[Exit Date]]="","",YEAR(TBL_Employees[[#This Row],[Exit Date]]))</f>
        <v/>
      </c>
      <c r="R90" s="10">
        <f ca="1">IF(TBL_Employees[[#This Row],[Exit Date]]="",DATEDIF(TBL_Employees[[#This Row],[Hire Date]],TODAY(),"Y"),DATEDIF(TBL_Employees[[#This Row],[Hire Date]],TBL_Employees[[#This Row],[Exit Date]],"Y"))</f>
        <v>4</v>
      </c>
      <c r="S90" t="str">
        <f ca="1">IF(TBL_Employees[[#This Row],[Tenure (Years)]]&gt;1, "Years", "Year")</f>
        <v>Years</v>
      </c>
      <c r="T90" t="str">
        <f ca="1">CONCATENATE(TBL_Employees[[#This Row],[Tenure (Years)]], " ", TBL_Employees[[#This Row],[Column1]])</f>
        <v>4 Years</v>
      </c>
      <c r="U90" s="8">
        <f>TBL_Employees[[#This Row],[Bonus %]]*TBL_Employees[[#This Row],[Annual Salary]]</f>
        <v>33689.920000000006</v>
      </c>
      <c r="V90" s="8">
        <f>TBL_Employees[[#This Row],[Annual Salary]]+TBL_Employees[[#This Row],[Bonus(Rs)]]</f>
        <v>231865.92</v>
      </c>
    </row>
    <row r="91" spans="1:22" x14ac:dyDescent="0.3">
      <c r="A91" t="s">
        <v>1273</v>
      </c>
      <c r="B91" t="s">
        <v>1274</v>
      </c>
      <c r="C91" t="s">
        <v>40</v>
      </c>
      <c r="D91" t="s">
        <v>65</v>
      </c>
      <c r="E91" t="s">
        <v>44</v>
      </c>
      <c r="F91" t="s">
        <v>17</v>
      </c>
      <c r="G91" t="s">
        <v>24</v>
      </c>
      <c r="H91">
        <v>29</v>
      </c>
      <c r="I91" t="str">
        <f>IF(TBL_Employees[[#This Row],[Age]]&lt;30,"20 to 29",IF(TBL_Employees[[#This Row],[Age]]&lt;40,"30 to 39",IF(TBL_Employees[[#This Row],[Age]]&lt;50,"40 to 49",IF(TBL_Employees[[#This Row],[Age]]&lt;60,"50 to 59","60 above"))))</f>
        <v>20 to 29</v>
      </c>
      <c r="J91" s="1">
        <v>42914</v>
      </c>
      <c r="K91" s="10">
        <f>IF(TBL_Employees[[#This Row],[Hire Date]]="","",YEAR(TBL_Employees[[#This Row],[Hire Date]]))</f>
        <v>2017</v>
      </c>
      <c r="L91" s="8">
        <v>197649</v>
      </c>
      <c r="M91" s="2">
        <v>0.2</v>
      </c>
      <c r="N91" t="s">
        <v>19</v>
      </c>
      <c r="O91" t="s">
        <v>29</v>
      </c>
      <c r="P91" s="1" t="s">
        <v>21</v>
      </c>
      <c r="Q91" s="10" t="str">
        <f>IF(TBL_Employees[[#This Row],[Exit Date]]="","",YEAR(TBL_Employees[[#This Row],[Exit Date]]))</f>
        <v/>
      </c>
      <c r="R91" s="10">
        <f ca="1">IF(TBL_Employees[[#This Row],[Exit Date]]="",DATEDIF(TBL_Employees[[#This Row],[Hire Date]],TODAY(),"Y"),DATEDIF(TBL_Employees[[#This Row],[Hire Date]],TBL_Employees[[#This Row],[Exit Date]],"Y"))</f>
        <v>8</v>
      </c>
      <c r="S91" t="str">
        <f ca="1">IF(TBL_Employees[[#This Row],[Tenure (Years)]]&gt;1, "Years", "Year")</f>
        <v>Years</v>
      </c>
      <c r="T91" t="str">
        <f ca="1">CONCATENATE(TBL_Employees[[#This Row],[Tenure (Years)]], " ", TBL_Employees[[#This Row],[Column1]])</f>
        <v>8 Years</v>
      </c>
      <c r="U91" s="8">
        <f>TBL_Employees[[#This Row],[Bonus %]]*TBL_Employees[[#This Row],[Annual Salary]]</f>
        <v>39529.800000000003</v>
      </c>
      <c r="V91" s="8">
        <f>TBL_Employees[[#This Row],[Annual Salary]]+TBL_Employees[[#This Row],[Bonus(Rs)]]</f>
        <v>237178.8</v>
      </c>
    </row>
    <row r="92" spans="1:22" x14ac:dyDescent="0.3">
      <c r="A92" t="s">
        <v>201</v>
      </c>
      <c r="B92" t="s">
        <v>687</v>
      </c>
      <c r="C92" t="s">
        <v>14</v>
      </c>
      <c r="D92" t="s">
        <v>23</v>
      </c>
      <c r="E92" t="s">
        <v>16</v>
      </c>
      <c r="F92" t="s">
        <v>28</v>
      </c>
      <c r="G92" t="s">
        <v>24</v>
      </c>
      <c r="H92">
        <v>48</v>
      </c>
      <c r="I92" t="str">
        <f>IF(TBL_Employees[[#This Row],[Age]]&lt;30,"20 to 29",IF(TBL_Employees[[#This Row],[Age]]&lt;40,"30 to 39",IF(TBL_Employees[[#This Row],[Age]]&lt;50,"40 to 49",IF(TBL_Employees[[#This Row],[Age]]&lt;60,"50 to 59","60 above"))))</f>
        <v>40 to 49</v>
      </c>
      <c r="J92" s="1">
        <v>41706</v>
      </c>
      <c r="K92" s="10">
        <f>IF(TBL_Employees[[#This Row],[Hire Date]]="","",YEAR(TBL_Employees[[#This Row],[Hire Date]]))</f>
        <v>2014</v>
      </c>
      <c r="L92" s="8">
        <v>197367</v>
      </c>
      <c r="M92" s="2">
        <v>0.39</v>
      </c>
      <c r="N92" t="s">
        <v>19</v>
      </c>
      <c r="O92" t="s">
        <v>25</v>
      </c>
      <c r="P92" s="1" t="s">
        <v>21</v>
      </c>
      <c r="Q92" s="10" t="str">
        <f>IF(TBL_Employees[[#This Row],[Exit Date]]="","",YEAR(TBL_Employees[[#This Row],[Exit Date]]))</f>
        <v/>
      </c>
      <c r="R92" s="10">
        <f ca="1">IF(TBL_Employees[[#This Row],[Exit Date]]="",DATEDIF(TBL_Employees[[#This Row],[Hire Date]],TODAY(),"Y"),DATEDIF(TBL_Employees[[#This Row],[Hire Date]],TBL_Employees[[#This Row],[Exit Date]],"Y"))</f>
        <v>11</v>
      </c>
      <c r="S92" t="str">
        <f ca="1">IF(TBL_Employees[[#This Row],[Tenure (Years)]]&gt;1, "Years", "Year")</f>
        <v>Years</v>
      </c>
      <c r="T92" t="str">
        <f ca="1">CONCATENATE(TBL_Employees[[#This Row],[Tenure (Years)]], " ", TBL_Employees[[#This Row],[Column1]])</f>
        <v>11 Years</v>
      </c>
      <c r="U92" s="8">
        <f>TBL_Employees[[#This Row],[Bonus %]]*TBL_Employees[[#This Row],[Annual Salary]]</f>
        <v>76973.13</v>
      </c>
      <c r="V92" s="8">
        <f>TBL_Employees[[#This Row],[Annual Salary]]+TBL_Employees[[#This Row],[Bonus(Rs)]]</f>
        <v>274340.13</v>
      </c>
    </row>
    <row r="93" spans="1:22" x14ac:dyDescent="0.3">
      <c r="A93" t="s">
        <v>641</v>
      </c>
      <c r="B93" t="s">
        <v>642</v>
      </c>
      <c r="C93" t="s">
        <v>14</v>
      </c>
      <c r="D93" t="s">
        <v>23</v>
      </c>
      <c r="E93" t="s">
        <v>32</v>
      </c>
      <c r="F93" t="s">
        <v>17</v>
      </c>
      <c r="G93" t="s">
        <v>24</v>
      </c>
      <c r="H93">
        <v>61</v>
      </c>
      <c r="I93" t="str">
        <f>IF(TBL_Employees[[#This Row],[Age]]&lt;30,"20 to 29",IF(TBL_Employees[[#This Row],[Age]]&lt;40,"30 to 39",IF(TBL_Employees[[#This Row],[Age]]&lt;50,"40 to 49",IF(TBL_Employees[[#This Row],[Age]]&lt;60,"50 to 59","60 above"))))</f>
        <v>60 above</v>
      </c>
      <c r="J93" s="1">
        <v>42804</v>
      </c>
      <c r="K93" s="10">
        <f>IF(TBL_Employees[[#This Row],[Hire Date]]="","",YEAR(TBL_Employees[[#This Row],[Hire Date]]))</f>
        <v>2017</v>
      </c>
      <c r="L93" s="8">
        <v>196951</v>
      </c>
      <c r="M93" s="2">
        <v>0.33</v>
      </c>
      <c r="N93" t="s">
        <v>33</v>
      </c>
      <c r="O93" t="s">
        <v>60</v>
      </c>
      <c r="P93" s="1" t="s">
        <v>21</v>
      </c>
      <c r="Q93" s="10" t="str">
        <f>IF(TBL_Employees[[#This Row],[Exit Date]]="","",YEAR(TBL_Employees[[#This Row],[Exit Date]]))</f>
        <v/>
      </c>
      <c r="R93" s="10">
        <f ca="1">IF(TBL_Employees[[#This Row],[Exit Date]]="",DATEDIF(TBL_Employees[[#This Row],[Hire Date]],TODAY(),"Y"),DATEDIF(TBL_Employees[[#This Row],[Hire Date]],TBL_Employees[[#This Row],[Exit Date]],"Y"))</f>
        <v>8</v>
      </c>
      <c r="S93" t="str">
        <f ca="1">IF(TBL_Employees[[#This Row],[Tenure (Years)]]&gt;1, "Years", "Year")</f>
        <v>Years</v>
      </c>
      <c r="T93" t="str">
        <f ca="1">CONCATENATE(TBL_Employees[[#This Row],[Tenure (Years)]], " ", TBL_Employees[[#This Row],[Column1]])</f>
        <v>8 Years</v>
      </c>
      <c r="U93" s="8">
        <f>TBL_Employees[[#This Row],[Bonus %]]*TBL_Employees[[#This Row],[Annual Salary]]</f>
        <v>64993.83</v>
      </c>
      <c r="V93" s="8">
        <f>TBL_Employees[[#This Row],[Annual Salary]]+TBL_Employees[[#This Row],[Bonus(Rs)]]</f>
        <v>261944.83000000002</v>
      </c>
    </row>
    <row r="94" spans="1:22" x14ac:dyDescent="0.3">
      <c r="A94" t="s">
        <v>1925</v>
      </c>
      <c r="B94" t="s">
        <v>1926</v>
      </c>
      <c r="C94" t="s">
        <v>40</v>
      </c>
      <c r="D94" t="s">
        <v>23</v>
      </c>
      <c r="E94" t="s">
        <v>44</v>
      </c>
      <c r="F94" t="s">
        <v>28</v>
      </c>
      <c r="G94" t="s">
        <v>24</v>
      </c>
      <c r="H94">
        <v>47</v>
      </c>
      <c r="I94" t="str">
        <f>IF(TBL_Employees[[#This Row],[Age]]&lt;30,"20 to 29",IF(TBL_Employees[[#This Row],[Age]]&lt;40,"30 to 39",IF(TBL_Employees[[#This Row],[Age]]&lt;50,"40 to 49",IF(TBL_Employees[[#This Row],[Age]]&lt;60,"50 to 59","60 above"))))</f>
        <v>40 to 49</v>
      </c>
      <c r="J94" s="1">
        <v>43772</v>
      </c>
      <c r="K94" s="10">
        <f>IF(TBL_Employees[[#This Row],[Hire Date]]="","",YEAR(TBL_Employees[[#This Row],[Hire Date]]))</f>
        <v>2019</v>
      </c>
      <c r="L94" s="8">
        <v>195385</v>
      </c>
      <c r="M94" s="2">
        <v>0.21</v>
      </c>
      <c r="N94" t="s">
        <v>33</v>
      </c>
      <c r="O94" t="s">
        <v>34</v>
      </c>
      <c r="P94" s="1" t="s">
        <v>21</v>
      </c>
      <c r="Q94" s="10" t="str">
        <f>IF(TBL_Employees[[#This Row],[Exit Date]]="","",YEAR(TBL_Employees[[#This Row],[Exit Date]]))</f>
        <v/>
      </c>
      <c r="R94" s="10">
        <f ca="1">IF(TBL_Employees[[#This Row],[Exit Date]]="",DATEDIF(TBL_Employees[[#This Row],[Hire Date]],TODAY(),"Y"),DATEDIF(TBL_Employees[[#This Row],[Hire Date]],TBL_Employees[[#This Row],[Exit Date]],"Y"))</f>
        <v>5</v>
      </c>
      <c r="S94" t="str">
        <f ca="1">IF(TBL_Employees[[#This Row],[Tenure (Years)]]&gt;1, "Years", "Year")</f>
        <v>Years</v>
      </c>
      <c r="T94" t="str">
        <f ca="1">CONCATENATE(TBL_Employees[[#This Row],[Tenure (Years)]], " ", TBL_Employees[[#This Row],[Column1]])</f>
        <v>5 Years</v>
      </c>
      <c r="U94" s="8">
        <f>TBL_Employees[[#This Row],[Bonus %]]*TBL_Employees[[#This Row],[Annual Salary]]</f>
        <v>41030.85</v>
      </c>
      <c r="V94" s="8">
        <f>TBL_Employees[[#This Row],[Annual Salary]]+TBL_Employees[[#This Row],[Bonus(Rs)]]</f>
        <v>236415.85</v>
      </c>
    </row>
    <row r="95" spans="1:22" x14ac:dyDescent="0.3">
      <c r="A95" t="s">
        <v>361</v>
      </c>
      <c r="B95" t="s">
        <v>1440</v>
      </c>
      <c r="C95" t="s">
        <v>14</v>
      </c>
      <c r="D95" t="s">
        <v>50</v>
      </c>
      <c r="E95" t="s">
        <v>44</v>
      </c>
      <c r="F95" t="s">
        <v>28</v>
      </c>
      <c r="G95" t="s">
        <v>47</v>
      </c>
      <c r="H95">
        <v>36</v>
      </c>
      <c r="I95" t="str">
        <f>IF(TBL_Employees[[#This Row],[Age]]&lt;30,"20 to 29",IF(TBL_Employees[[#This Row],[Age]]&lt;40,"30 to 39",IF(TBL_Employees[[#This Row],[Age]]&lt;50,"40 to 49",IF(TBL_Employees[[#This Row],[Age]]&lt;60,"50 to 59","60 above"))))</f>
        <v>30 to 39</v>
      </c>
      <c r="J95" s="1">
        <v>43178</v>
      </c>
      <c r="K95" s="10">
        <f>IF(TBL_Employees[[#This Row],[Hire Date]]="","",YEAR(TBL_Employees[[#This Row],[Hire Date]]))</f>
        <v>2018</v>
      </c>
      <c r="L95" s="8">
        <v>195200</v>
      </c>
      <c r="M95" s="2">
        <v>0.36</v>
      </c>
      <c r="N95" t="s">
        <v>19</v>
      </c>
      <c r="O95" t="s">
        <v>25</v>
      </c>
      <c r="P95" s="1" t="s">
        <v>21</v>
      </c>
      <c r="Q95" s="10" t="str">
        <f>IF(TBL_Employees[[#This Row],[Exit Date]]="","",YEAR(TBL_Employees[[#This Row],[Exit Date]]))</f>
        <v/>
      </c>
      <c r="R95" s="10">
        <f ca="1">IF(TBL_Employees[[#This Row],[Exit Date]]="",DATEDIF(TBL_Employees[[#This Row],[Hire Date]],TODAY(),"Y"),DATEDIF(TBL_Employees[[#This Row],[Hire Date]],TBL_Employees[[#This Row],[Exit Date]],"Y"))</f>
        <v>7</v>
      </c>
      <c r="S95" t="str">
        <f ca="1">IF(TBL_Employees[[#This Row],[Tenure (Years)]]&gt;1, "Years", "Year")</f>
        <v>Years</v>
      </c>
      <c r="T95" t="str">
        <f ca="1">CONCATENATE(TBL_Employees[[#This Row],[Tenure (Years)]], " ", TBL_Employees[[#This Row],[Column1]])</f>
        <v>7 Years</v>
      </c>
      <c r="U95" s="8">
        <f>TBL_Employees[[#This Row],[Bonus %]]*TBL_Employees[[#This Row],[Annual Salary]]</f>
        <v>70272</v>
      </c>
      <c r="V95" s="8">
        <f>TBL_Employees[[#This Row],[Annual Salary]]+TBL_Employees[[#This Row],[Bonus(Rs)]]</f>
        <v>265472</v>
      </c>
    </row>
    <row r="96" spans="1:22" x14ac:dyDescent="0.3">
      <c r="A96" t="s">
        <v>789</v>
      </c>
      <c r="B96" t="s">
        <v>962</v>
      </c>
      <c r="C96" t="s">
        <v>14</v>
      </c>
      <c r="D96" t="s">
        <v>27</v>
      </c>
      <c r="E96" t="s">
        <v>32</v>
      </c>
      <c r="F96" t="s">
        <v>17</v>
      </c>
      <c r="G96" t="s">
        <v>18</v>
      </c>
      <c r="H96">
        <v>48</v>
      </c>
      <c r="I96" t="str">
        <f>IF(TBL_Employees[[#This Row],[Age]]&lt;30,"20 to 29",IF(TBL_Employees[[#This Row],[Age]]&lt;40,"30 to 39",IF(TBL_Employees[[#This Row],[Age]]&lt;50,"40 to 49",IF(TBL_Employees[[#This Row],[Age]]&lt;60,"50 to 59","60 above"))))</f>
        <v>40 to 49</v>
      </c>
      <c r="J96" s="1">
        <v>42053</v>
      </c>
      <c r="K96" s="10">
        <f>IF(TBL_Employees[[#This Row],[Hire Date]]="","",YEAR(TBL_Employees[[#This Row],[Hire Date]]))</f>
        <v>2015</v>
      </c>
      <c r="L96" s="8">
        <v>194871</v>
      </c>
      <c r="M96" s="2">
        <v>0.35</v>
      </c>
      <c r="N96" t="s">
        <v>19</v>
      </c>
      <c r="O96" t="s">
        <v>29</v>
      </c>
      <c r="P96" s="1" t="s">
        <v>21</v>
      </c>
      <c r="Q96" s="10" t="str">
        <f>IF(TBL_Employees[[#This Row],[Exit Date]]="","",YEAR(TBL_Employees[[#This Row],[Exit Date]]))</f>
        <v/>
      </c>
      <c r="R96" s="10">
        <f ca="1">IF(TBL_Employees[[#This Row],[Exit Date]]="",DATEDIF(TBL_Employees[[#This Row],[Hire Date]],TODAY(),"Y"),DATEDIF(TBL_Employees[[#This Row],[Hire Date]],TBL_Employees[[#This Row],[Exit Date]],"Y"))</f>
        <v>10</v>
      </c>
      <c r="S96" t="str">
        <f ca="1">IF(TBL_Employees[[#This Row],[Tenure (Years)]]&gt;1, "Years", "Year")</f>
        <v>Years</v>
      </c>
      <c r="T96" t="str">
        <f ca="1">CONCATENATE(TBL_Employees[[#This Row],[Tenure (Years)]], " ", TBL_Employees[[#This Row],[Column1]])</f>
        <v>10 Years</v>
      </c>
      <c r="U96" s="8">
        <f>TBL_Employees[[#This Row],[Bonus %]]*TBL_Employees[[#This Row],[Annual Salary]]</f>
        <v>68204.849999999991</v>
      </c>
      <c r="V96" s="8">
        <f>TBL_Employees[[#This Row],[Annual Salary]]+TBL_Employees[[#This Row],[Bonus(Rs)]]</f>
        <v>263075.84999999998</v>
      </c>
    </row>
    <row r="97" spans="1:22" x14ac:dyDescent="0.3">
      <c r="A97" t="s">
        <v>323</v>
      </c>
      <c r="B97" t="s">
        <v>1809</v>
      </c>
      <c r="C97" t="s">
        <v>40</v>
      </c>
      <c r="D97" t="s">
        <v>43</v>
      </c>
      <c r="E97" t="s">
        <v>16</v>
      </c>
      <c r="F97" t="s">
        <v>28</v>
      </c>
      <c r="G97" t="s">
        <v>18</v>
      </c>
      <c r="H97">
        <v>48</v>
      </c>
      <c r="I97" t="str">
        <f>IF(TBL_Employees[[#This Row],[Age]]&lt;30,"20 to 29",IF(TBL_Employees[[#This Row],[Age]]&lt;40,"30 to 39",IF(TBL_Employees[[#This Row],[Age]]&lt;50,"40 to 49",IF(TBL_Employees[[#This Row],[Age]]&lt;60,"50 to 59","60 above"))))</f>
        <v>40 to 49</v>
      </c>
      <c r="J97" s="1">
        <v>39302</v>
      </c>
      <c r="K97" s="10">
        <f>IF(TBL_Employees[[#This Row],[Hire Date]]="","",YEAR(TBL_Employees[[#This Row],[Hire Date]]))</f>
        <v>2007</v>
      </c>
      <c r="L97" s="8">
        <v>194723</v>
      </c>
      <c r="M97" s="2">
        <v>0.25</v>
      </c>
      <c r="N97" t="s">
        <v>19</v>
      </c>
      <c r="O97" t="s">
        <v>39</v>
      </c>
      <c r="P97" s="1" t="s">
        <v>21</v>
      </c>
      <c r="Q97" s="10" t="str">
        <f>IF(TBL_Employees[[#This Row],[Exit Date]]="","",YEAR(TBL_Employees[[#This Row],[Exit Date]]))</f>
        <v/>
      </c>
      <c r="R97" s="10">
        <f ca="1">IF(TBL_Employees[[#This Row],[Exit Date]]="",DATEDIF(TBL_Employees[[#This Row],[Hire Date]],TODAY(),"Y"),DATEDIF(TBL_Employees[[#This Row],[Hire Date]],TBL_Employees[[#This Row],[Exit Date]],"Y"))</f>
        <v>18</v>
      </c>
      <c r="S97" t="str">
        <f ca="1">IF(TBL_Employees[[#This Row],[Tenure (Years)]]&gt;1, "Years", "Year")</f>
        <v>Years</v>
      </c>
      <c r="T97" t="str">
        <f ca="1">CONCATENATE(TBL_Employees[[#This Row],[Tenure (Years)]], " ", TBL_Employees[[#This Row],[Column1]])</f>
        <v>18 Years</v>
      </c>
      <c r="U97" s="8">
        <f>TBL_Employees[[#This Row],[Bonus %]]*TBL_Employees[[#This Row],[Annual Salary]]</f>
        <v>48680.75</v>
      </c>
      <c r="V97" s="8">
        <f>TBL_Employees[[#This Row],[Annual Salary]]+TBL_Employees[[#This Row],[Bonus(Rs)]]</f>
        <v>243403.75</v>
      </c>
    </row>
    <row r="98" spans="1:22" x14ac:dyDescent="0.3">
      <c r="A98" t="s">
        <v>1405</v>
      </c>
      <c r="B98" t="s">
        <v>1406</v>
      </c>
      <c r="C98" t="s">
        <v>40</v>
      </c>
      <c r="D98" t="s">
        <v>65</v>
      </c>
      <c r="E98" t="s">
        <v>36</v>
      </c>
      <c r="F98" t="s">
        <v>17</v>
      </c>
      <c r="G98" t="s">
        <v>24</v>
      </c>
      <c r="H98">
        <v>63</v>
      </c>
      <c r="I98" t="str">
        <f>IF(TBL_Employees[[#This Row],[Age]]&lt;30,"20 to 29",IF(TBL_Employees[[#This Row],[Age]]&lt;40,"30 to 39",IF(TBL_Employees[[#This Row],[Age]]&lt;50,"40 to 49",IF(TBL_Employees[[#This Row],[Age]]&lt;60,"50 to 59","60 above"))))</f>
        <v>60 above</v>
      </c>
      <c r="J98" s="1">
        <v>39147</v>
      </c>
      <c r="K98" s="10">
        <f>IF(TBL_Employees[[#This Row],[Hire Date]]="","",YEAR(TBL_Employees[[#This Row],[Hire Date]]))</f>
        <v>2007</v>
      </c>
      <c r="L98" s="8">
        <v>193044</v>
      </c>
      <c r="M98" s="2">
        <v>0.15</v>
      </c>
      <c r="N98" t="s">
        <v>19</v>
      </c>
      <c r="O98" t="s">
        <v>45</v>
      </c>
      <c r="P98" s="1" t="s">
        <v>21</v>
      </c>
      <c r="Q98" s="10" t="str">
        <f>IF(TBL_Employees[[#This Row],[Exit Date]]="","",YEAR(TBL_Employees[[#This Row],[Exit Date]]))</f>
        <v/>
      </c>
      <c r="R98" s="10">
        <f ca="1">IF(TBL_Employees[[#This Row],[Exit Date]]="",DATEDIF(TBL_Employees[[#This Row],[Hire Date]],TODAY(),"Y"),DATEDIF(TBL_Employees[[#This Row],[Hire Date]],TBL_Employees[[#This Row],[Exit Date]],"Y"))</f>
        <v>18</v>
      </c>
      <c r="S98" t="str">
        <f ca="1">IF(TBL_Employees[[#This Row],[Tenure (Years)]]&gt;1, "Years", "Year")</f>
        <v>Years</v>
      </c>
      <c r="T98" t="str">
        <f ca="1">CONCATENATE(TBL_Employees[[#This Row],[Tenure (Years)]], " ", TBL_Employees[[#This Row],[Column1]])</f>
        <v>18 Years</v>
      </c>
      <c r="U98" s="8">
        <f>TBL_Employees[[#This Row],[Bonus %]]*TBL_Employees[[#This Row],[Annual Salary]]</f>
        <v>28956.6</v>
      </c>
      <c r="V98" s="8">
        <f>TBL_Employees[[#This Row],[Annual Salary]]+TBL_Employees[[#This Row],[Bonus(Rs)]]</f>
        <v>222000.6</v>
      </c>
    </row>
    <row r="99" spans="1:22" x14ac:dyDescent="0.3">
      <c r="A99" t="s">
        <v>840</v>
      </c>
      <c r="B99" t="s">
        <v>841</v>
      </c>
      <c r="C99" t="s">
        <v>14</v>
      </c>
      <c r="D99" t="s">
        <v>27</v>
      </c>
      <c r="E99" t="s">
        <v>44</v>
      </c>
      <c r="F99" t="s">
        <v>17</v>
      </c>
      <c r="G99" t="s">
        <v>51</v>
      </c>
      <c r="H99">
        <v>32</v>
      </c>
      <c r="I99" t="str">
        <f>IF(TBL_Employees[[#This Row],[Age]]&lt;30,"20 to 29",IF(TBL_Employees[[#This Row],[Age]]&lt;40,"30 to 39",IF(TBL_Employees[[#This Row],[Age]]&lt;50,"40 to 49",IF(TBL_Employees[[#This Row],[Age]]&lt;60,"50 to 59","60 above"))))</f>
        <v>30 to 39</v>
      </c>
      <c r="J99" s="1">
        <v>44034</v>
      </c>
      <c r="K99" s="10">
        <f>IF(TBL_Employees[[#This Row],[Hire Date]]="","",YEAR(TBL_Employees[[#This Row],[Hire Date]]))</f>
        <v>2020</v>
      </c>
      <c r="L99" s="8">
        <v>192749</v>
      </c>
      <c r="M99" s="2">
        <v>0.31</v>
      </c>
      <c r="N99" t="s">
        <v>19</v>
      </c>
      <c r="O99" t="s">
        <v>20</v>
      </c>
      <c r="P99" s="1" t="s">
        <v>21</v>
      </c>
      <c r="Q99" s="10" t="str">
        <f>IF(TBL_Employees[[#This Row],[Exit Date]]="","",YEAR(TBL_Employees[[#This Row],[Exit Date]]))</f>
        <v/>
      </c>
      <c r="R99" s="10">
        <f ca="1">IF(TBL_Employees[[#This Row],[Exit Date]]="",DATEDIF(TBL_Employees[[#This Row],[Hire Date]],TODAY(),"Y"),DATEDIF(TBL_Employees[[#This Row],[Hire Date]],TBL_Employees[[#This Row],[Exit Date]],"Y"))</f>
        <v>5</v>
      </c>
      <c r="S99" t="str">
        <f ca="1">IF(TBL_Employees[[#This Row],[Tenure (Years)]]&gt;1, "Years", "Year")</f>
        <v>Years</v>
      </c>
      <c r="T99" t="str">
        <f ca="1">CONCATENATE(TBL_Employees[[#This Row],[Tenure (Years)]], " ", TBL_Employees[[#This Row],[Column1]])</f>
        <v>5 Years</v>
      </c>
      <c r="U99" s="8">
        <f>TBL_Employees[[#This Row],[Bonus %]]*TBL_Employees[[#This Row],[Annual Salary]]</f>
        <v>59752.19</v>
      </c>
      <c r="V99" s="8">
        <f>TBL_Employees[[#This Row],[Annual Salary]]+TBL_Employees[[#This Row],[Bonus(Rs)]]</f>
        <v>252501.19</v>
      </c>
    </row>
    <row r="100" spans="1:22" x14ac:dyDescent="0.3">
      <c r="A100" t="s">
        <v>258</v>
      </c>
      <c r="B100" t="s">
        <v>745</v>
      </c>
      <c r="C100" t="s">
        <v>14</v>
      </c>
      <c r="D100" t="s">
        <v>65</v>
      </c>
      <c r="E100" t="s">
        <v>16</v>
      </c>
      <c r="F100" t="s">
        <v>28</v>
      </c>
      <c r="G100" t="s">
        <v>24</v>
      </c>
      <c r="H100">
        <v>59</v>
      </c>
      <c r="I100" t="str">
        <f>IF(TBL_Employees[[#This Row],[Age]]&lt;30,"20 to 29",IF(TBL_Employees[[#This Row],[Age]]&lt;40,"30 to 39",IF(TBL_Employees[[#This Row],[Age]]&lt;50,"40 to 49",IF(TBL_Employees[[#This Row],[Age]]&lt;60,"50 to 59","60 above"))))</f>
        <v>50 to 59</v>
      </c>
      <c r="J100" s="1">
        <v>40681</v>
      </c>
      <c r="K100" s="10">
        <f>IF(TBL_Employees[[#This Row],[Hire Date]]="","",YEAR(TBL_Employees[[#This Row],[Hire Date]]))</f>
        <v>2011</v>
      </c>
      <c r="L100" s="8">
        <v>192213</v>
      </c>
      <c r="M100" s="2">
        <v>0.4</v>
      </c>
      <c r="N100" t="s">
        <v>19</v>
      </c>
      <c r="O100" t="s">
        <v>20</v>
      </c>
      <c r="P100" s="1" t="s">
        <v>21</v>
      </c>
      <c r="Q100" s="10" t="str">
        <f>IF(TBL_Employees[[#This Row],[Exit Date]]="","",YEAR(TBL_Employees[[#This Row],[Exit Date]]))</f>
        <v/>
      </c>
      <c r="R100" s="10">
        <f ca="1">IF(TBL_Employees[[#This Row],[Exit Date]]="",DATEDIF(TBL_Employees[[#This Row],[Hire Date]],TODAY(),"Y"),DATEDIF(TBL_Employees[[#This Row],[Hire Date]],TBL_Employees[[#This Row],[Exit Date]],"Y"))</f>
        <v>14</v>
      </c>
      <c r="S100" t="str">
        <f ca="1">IF(TBL_Employees[[#This Row],[Tenure (Years)]]&gt;1, "Years", "Year")</f>
        <v>Years</v>
      </c>
      <c r="T100" t="str">
        <f ca="1">CONCATENATE(TBL_Employees[[#This Row],[Tenure (Years)]], " ", TBL_Employees[[#This Row],[Column1]])</f>
        <v>14 Years</v>
      </c>
      <c r="U100" s="8">
        <f>TBL_Employees[[#This Row],[Bonus %]]*TBL_Employees[[#This Row],[Annual Salary]]</f>
        <v>76885.2</v>
      </c>
      <c r="V100" s="8">
        <f>TBL_Employees[[#This Row],[Annual Salary]]+TBL_Employees[[#This Row],[Bonus(Rs)]]</f>
        <v>269098.2</v>
      </c>
    </row>
    <row r="101" spans="1:22" x14ac:dyDescent="0.3">
      <c r="A101" t="s">
        <v>1041</v>
      </c>
      <c r="B101" t="s">
        <v>1042</v>
      </c>
      <c r="C101" t="s">
        <v>40</v>
      </c>
      <c r="D101" t="s">
        <v>43</v>
      </c>
      <c r="E101" t="s">
        <v>16</v>
      </c>
      <c r="F101" t="s">
        <v>28</v>
      </c>
      <c r="G101" t="s">
        <v>24</v>
      </c>
      <c r="H101">
        <v>49</v>
      </c>
      <c r="I101" t="str">
        <f>IF(TBL_Employees[[#This Row],[Age]]&lt;30,"20 to 29",IF(TBL_Employees[[#This Row],[Age]]&lt;40,"30 to 39",IF(TBL_Employees[[#This Row],[Age]]&lt;50,"40 to 49",IF(TBL_Employees[[#This Row],[Age]]&lt;60,"50 to 59","60 above"))))</f>
        <v>40 to 49</v>
      </c>
      <c r="J101" s="1">
        <v>36210</v>
      </c>
      <c r="K101" s="10">
        <f>IF(TBL_Employees[[#This Row],[Hire Date]]="","",YEAR(TBL_Employees[[#This Row],[Hire Date]]))</f>
        <v>1999</v>
      </c>
      <c r="L101" s="8">
        <v>191807</v>
      </c>
      <c r="M101" s="2">
        <v>0.21</v>
      </c>
      <c r="N101" t="s">
        <v>33</v>
      </c>
      <c r="O101" t="s">
        <v>80</v>
      </c>
      <c r="P101" s="1" t="s">
        <v>21</v>
      </c>
      <c r="Q101" s="10" t="str">
        <f>IF(TBL_Employees[[#This Row],[Exit Date]]="","",YEAR(TBL_Employees[[#This Row],[Exit Date]]))</f>
        <v/>
      </c>
      <c r="R101" s="10">
        <f ca="1">IF(TBL_Employees[[#This Row],[Exit Date]]="",DATEDIF(TBL_Employees[[#This Row],[Hire Date]],TODAY(),"Y"),DATEDIF(TBL_Employees[[#This Row],[Hire Date]],TBL_Employees[[#This Row],[Exit Date]],"Y"))</f>
        <v>26</v>
      </c>
      <c r="S101" t="str">
        <f ca="1">IF(TBL_Employees[[#This Row],[Tenure (Years)]]&gt;1, "Years", "Year")</f>
        <v>Years</v>
      </c>
      <c r="T101" t="str">
        <f ca="1">CONCATENATE(TBL_Employees[[#This Row],[Tenure (Years)]], " ", TBL_Employees[[#This Row],[Column1]])</f>
        <v>26 Years</v>
      </c>
      <c r="U101" s="8">
        <f>TBL_Employees[[#This Row],[Bonus %]]*TBL_Employees[[#This Row],[Annual Salary]]</f>
        <v>40279.47</v>
      </c>
      <c r="V101" s="8">
        <f>TBL_Employees[[#This Row],[Annual Salary]]+TBL_Employees[[#This Row],[Bonus(Rs)]]</f>
        <v>232086.47</v>
      </c>
    </row>
    <row r="102" spans="1:22" x14ac:dyDescent="0.3">
      <c r="A102" t="s">
        <v>1539</v>
      </c>
      <c r="B102" t="s">
        <v>1540</v>
      </c>
      <c r="C102" t="s">
        <v>14</v>
      </c>
      <c r="D102" t="s">
        <v>65</v>
      </c>
      <c r="E102" t="s">
        <v>36</v>
      </c>
      <c r="F102" t="s">
        <v>17</v>
      </c>
      <c r="G102" t="s">
        <v>24</v>
      </c>
      <c r="H102">
        <v>38</v>
      </c>
      <c r="I102" t="str">
        <f>IF(TBL_Employees[[#This Row],[Age]]&lt;30,"20 to 29",IF(TBL_Employees[[#This Row],[Age]]&lt;40,"30 to 39",IF(TBL_Employees[[#This Row],[Age]]&lt;50,"40 to 49",IF(TBL_Employees[[#This Row],[Age]]&lt;60,"50 to 59","60 above"))))</f>
        <v>30 to 39</v>
      </c>
      <c r="J102" s="1">
        <v>41256</v>
      </c>
      <c r="K102" s="10">
        <f>IF(TBL_Employees[[#This Row],[Hire Date]]="","",YEAR(TBL_Employees[[#This Row],[Hire Date]]))</f>
        <v>2012</v>
      </c>
      <c r="L102" s="8">
        <v>191571</v>
      </c>
      <c r="M102" s="2">
        <v>0.32</v>
      </c>
      <c r="N102" t="s">
        <v>19</v>
      </c>
      <c r="O102" t="s">
        <v>25</v>
      </c>
      <c r="P102" s="1" t="s">
        <v>21</v>
      </c>
      <c r="Q102" s="10" t="str">
        <f>IF(TBL_Employees[[#This Row],[Exit Date]]="","",YEAR(TBL_Employees[[#This Row],[Exit Date]]))</f>
        <v/>
      </c>
      <c r="R102" s="10">
        <f ca="1">IF(TBL_Employees[[#This Row],[Exit Date]]="",DATEDIF(TBL_Employees[[#This Row],[Hire Date]],TODAY(),"Y"),DATEDIF(TBL_Employees[[#This Row],[Hire Date]],TBL_Employees[[#This Row],[Exit Date]],"Y"))</f>
        <v>12</v>
      </c>
      <c r="S102" t="str">
        <f ca="1">IF(TBL_Employees[[#This Row],[Tenure (Years)]]&gt;1, "Years", "Year")</f>
        <v>Years</v>
      </c>
      <c r="T102" t="str">
        <f ca="1">CONCATENATE(TBL_Employees[[#This Row],[Tenure (Years)]], " ", TBL_Employees[[#This Row],[Column1]])</f>
        <v>12 Years</v>
      </c>
      <c r="U102" s="8">
        <f>TBL_Employees[[#This Row],[Bonus %]]*TBL_Employees[[#This Row],[Annual Salary]]</f>
        <v>61302.720000000001</v>
      </c>
      <c r="V102" s="8">
        <f>TBL_Employees[[#This Row],[Annual Salary]]+TBL_Employees[[#This Row],[Bonus(Rs)]]</f>
        <v>252873.72</v>
      </c>
    </row>
    <row r="103" spans="1:22" x14ac:dyDescent="0.3">
      <c r="A103" t="s">
        <v>1745</v>
      </c>
      <c r="B103" t="s">
        <v>1746</v>
      </c>
      <c r="C103" t="s">
        <v>40</v>
      </c>
      <c r="D103" t="s">
        <v>50</v>
      </c>
      <c r="E103" t="s">
        <v>32</v>
      </c>
      <c r="F103" t="s">
        <v>28</v>
      </c>
      <c r="G103" t="s">
        <v>24</v>
      </c>
      <c r="H103">
        <v>31</v>
      </c>
      <c r="I103" t="str">
        <f>IF(TBL_Employees[[#This Row],[Age]]&lt;30,"20 to 29",IF(TBL_Employees[[#This Row],[Age]]&lt;40,"30 to 39",IF(TBL_Employees[[#This Row],[Age]]&lt;50,"40 to 49",IF(TBL_Employees[[#This Row],[Age]]&lt;60,"50 to 59","60 above"))))</f>
        <v>30 to 39</v>
      </c>
      <c r="J103" s="1">
        <v>42184</v>
      </c>
      <c r="K103" s="10">
        <f>IF(TBL_Employees[[#This Row],[Hire Date]]="","",YEAR(TBL_Employees[[#This Row],[Hire Date]]))</f>
        <v>2015</v>
      </c>
      <c r="L103" s="8">
        <v>191026</v>
      </c>
      <c r="M103" s="2">
        <v>0.16</v>
      </c>
      <c r="N103" t="s">
        <v>19</v>
      </c>
      <c r="O103" t="s">
        <v>29</v>
      </c>
      <c r="P103" s="1" t="s">
        <v>21</v>
      </c>
      <c r="Q103" s="10" t="str">
        <f>IF(TBL_Employees[[#This Row],[Exit Date]]="","",YEAR(TBL_Employees[[#This Row],[Exit Date]]))</f>
        <v/>
      </c>
      <c r="R103" s="10">
        <f ca="1">IF(TBL_Employees[[#This Row],[Exit Date]]="",DATEDIF(TBL_Employees[[#This Row],[Hire Date]],TODAY(),"Y"),DATEDIF(TBL_Employees[[#This Row],[Hire Date]],TBL_Employees[[#This Row],[Exit Date]],"Y"))</f>
        <v>10</v>
      </c>
      <c r="S103" t="str">
        <f ca="1">IF(TBL_Employees[[#This Row],[Tenure (Years)]]&gt;1, "Years", "Year")</f>
        <v>Years</v>
      </c>
      <c r="T103" t="str">
        <f ca="1">CONCATENATE(TBL_Employees[[#This Row],[Tenure (Years)]], " ", TBL_Employees[[#This Row],[Column1]])</f>
        <v>10 Years</v>
      </c>
      <c r="U103" s="8">
        <f>TBL_Employees[[#This Row],[Bonus %]]*TBL_Employees[[#This Row],[Annual Salary]]</f>
        <v>30564.16</v>
      </c>
      <c r="V103" s="8">
        <f>TBL_Employees[[#This Row],[Annual Salary]]+TBL_Employees[[#This Row],[Bonus(Rs)]]</f>
        <v>221590.16</v>
      </c>
    </row>
    <row r="104" spans="1:22" x14ac:dyDescent="0.3">
      <c r="A104" t="s">
        <v>681</v>
      </c>
      <c r="B104" t="s">
        <v>682</v>
      </c>
      <c r="C104" t="s">
        <v>14</v>
      </c>
      <c r="D104" t="s">
        <v>65</v>
      </c>
      <c r="E104" t="s">
        <v>32</v>
      </c>
      <c r="F104" t="s">
        <v>17</v>
      </c>
      <c r="G104" t="s">
        <v>24</v>
      </c>
      <c r="H104">
        <v>56</v>
      </c>
      <c r="I104" t="str">
        <f>IF(TBL_Employees[[#This Row],[Age]]&lt;30,"20 to 29",IF(TBL_Employees[[#This Row],[Age]]&lt;40,"30 to 39",IF(TBL_Employees[[#This Row],[Age]]&lt;50,"40 to 49",IF(TBL_Employees[[#This Row],[Age]]&lt;60,"50 to 59","60 above"))))</f>
        <v>50 to 59</v>
      </c>
      <c r="J104" s="1">
        <v>41714</v>
      </c>
      <c r="K104" s="10">
        <f>IF(TBL_Employees[[#This Row],[Hire Date]]="","",YEAR(TBL_Employees[[#This Row],[Hire Date]]))</f>
        <v>2014</v>
      </c>
      <c r="L104" s="8">
        <v>190815</v>
      </c>
      <c r="M104" s="2">
        <v>0.4</v>
      </c>
      <c r="N104" t="s">
        <v>19</v>
      </c>
      <c r="O104" t="s">
        <v>25</v>
      </c>
      <c r="P104" s="1" t="s">
        <v>21</v>
      </c>
      <c r="Q104" s="10" t="str">
        <f>IF(TBL_Employees[[#This Row],[Exit Date]]="","",YEAR(TBL_Employees[[#This Row],[Exit Date]]))</f>
        <v/>
      </c>
      <c r="R104" s="10">
        <f ca="1">IF(TBL_Employees[[#This Row],[Exit Date]]="",DATEDIF(TBL_Employees[[#This Row],[Hire Date]],TODAY(),"Y"),DATEDIF(TBL_Employees[[#This Row],[Hire Date]],TBL_Employees[[#This Row],[Exit Date]],"Y"))</f>
        <v>11</v>
      </c>
      <c r="S104" t="str">
        <f ca="1">IF(TBL_Employees[[#This Row],[Tenure (Years)]]&gt;1, "Years", "Year")</f>
        <v>Years</v>
      </c>
      <c r="T104" t="str">
        <f ca="1">CONCATENATE(TBL_Employees[[#This Row],[Tenure (Years)]], " ", TBL_Employees[[#This Row],[Column1]])</f>
        <v>11 Years</v>
      </c>
      <c r="U104" s="8">
        <f>TBL_Employees[[#This Row],[Bonus %]]*TBL_Employees[[#This Row],[Annual Salary]]</f>
        <v>76326</v>
      </c>
      <c r="V104" s="8">
        <f>TBL_Employees[[#This Row],[Annual Salary]]+TBL_Employees[[#This Row],[Bonus(Rs)]]</f>
        <v>267141</v>
      </c>
    </row>
    <row r="105" spans="1:22" x14ac:dyDescent="0.3">
      <c r="A105" t="s">
        <v>1940</v>
      </c>
      <c r="B105" t="s">
        <v>1941</v>
      </c>
      <c r="C105" t="s">
        <v>14</v>
      </c>
      <c r="D105" t="s">
        <v>23</v>
      </c>
      <c r="E105" t="s">
        <v>32</v>
      </c>
      <c r="F105" t="s">
        <v>28</v>
      </c>
      <c r="G105" t="s">
        <v>47</v>
      </c>
      <c r="H105">
        <v>45</v>
      </c>
      <c r="I105" t="str">
        <f>IF(TBL_Employees[[#This Row],[Age]]&lt;30,"20 to 29",IF(TBL_Employees[[#This Row],[Age]]&lt;40,"30 to 39",IF(TBL_Employees[[#This Row],[Age]]&lt;50,"40 to 49",IF(TBL_Employees[[#This Row],[Age]]&lt;60,"50 to 59","60 above"))))</f>
        <v>40 to 49</v>
      </c>
      <c r="J105" s="1">
        <v>40524</v>
      </c>
      <c r="K105" s="10">
        <f>IF(TBL_Employees[[#This Row],[Hire Date]]="","",YEAR(TBL_Employees[[#This Row],[Hire Date]]))</f>
        <v>2010</v>
      </c>
      <c r="L105" s="8">
        <v>190512</v>
      </c>
      <c r="M105" s="2">
        <v>0.32</v>
      </c>
      <c r="N105" t="s">
        <v>19</v>
      </c>
      <c r="O105" t="s">
        <v>29</v>
      </c>
      <c r="P105" s="1" t="s">
        <v>21</v>
      </c>
      <c r="Q105" s="10" t="str">
        <f>IF(TBL_Employees[[#This Row],[Exit Date]]="","",YEAR(TBL_Employees[[#This Row],[Exit Date]]))</f>
        <v/>
      </c>
      <c r="R105" s="10">
        <f ca="1">IF(TBL_Employees[[#This Row],[Exit Date]]="",DATEDIF(TBL_Employees[[#This Row],[Hire Date]],TODAY(),"Y"),DATEDIF(TBL_Employees[[#This Row],[Hire Date]],TBL_Employees[[#This Row],[Exit Date]],"Y"))</f>
        <v>14</v>
      </c>
      <c r="S105" t="str">
        <f ca="1">IF(TBL_Employees[[#This Row],[Tenure (Years)]]&gt;1, "Years", "Year")</f>
        <v>Years</v>
      </c>
      <c r="T105" t="str">
        <f ca="1">CONCATENATE(TBL_Employees[[#This Row],[Tenure (Years)]], " ", TBL_Employees[[#This Row],[Column1]])</f>
        <v>14 Years</v>
      </c>
      <c r="U105" s="8">
        <f>TBL_Employees[[#This Row],[Bonus %]]*TBL_Employees[[#This Row],[Annual Salary]]</f>
        <v>60963.840000000004</v>
      </c>
      <c r="V105" s="8">
        <f>TBL_Employees[[#This Row],[Annual Salary]]+TBL_Employees[[#This Row],[Bonus(Rs)]]</f>
        <v>251475.84</v>
      </c>
    </row>
    <row r="106" spans="1:22" x14ac:dyDescent="0.3">
      <c r="A106" t="s">
        <v>757</v>
      </c>
      <c r="B106" t="s">
        <v>758</v>
      </c>
      <c r="C106" t="s">
        <v>14</v>
      </c>
      <c r="D106" t="s">
        <v>43</v>
      </c>
      <c r="E106" t="s">
        <v>44</v>
      </c>
      <c r="F106" t="s">
        <v>17</v>
      </c>
      <c r="G106" t="s">
        <v>18</v>
      </c>
      <c r="H106">
        <v>29</v>
      </c>
      <c r="I106" t="str">
        <f>IF(TBL_Employees[[#This Row],[Age]]&lt;30,"20 to 29",IF(TBL_Employees[[#This Row],[Age]]&lt;40,"30 to 39",IF(TBL_Employees[[#This Row],[Age]]&lt;50,"40 to 49",IF(TBL_Employees[[#This Row],[Age]]&lt;60,"50 to 59","60 above"))))</f>
        <v>20 to 29</v>
      </c>
      <c r="J106" s="1">
        <v>42740</v>
      </c>
      <c r="K106" s="10">
        <f>IF(TBL_Employees[[#This Row],[Hire Date]]="","",YEAR(TBL_Employees[[#This Row],[Hire Date]]))</f>
        <v>2017</v>
      </c>
      <c r="L106" s="8">
        <v>190401</v>
      </c>
      <c r="M106" s="2">
        <v>0.37</v>
      </c>
      <c r="N106" t="s">
        <v>19</v>
      </c>
      <c r="O106" t="s">
        <v>29</v>
      </c>
      <c r="P106" s="1" t="s">
        <v>21</v>
      </c>
      <c r="Q106" s="10" t="str">
        <f>IF(TBL_Employees[[#This Row],[Exit Date]]="","",YEAR(TBL_Employees[[#This Row],[Exit Date]]))</f>
        <v/>
      </c>
      <c r="R106" s="10">
        <f ca="1">IF(TBL_Employees[[#This Row],[Exit Date]]="",DATEDIF(TBL_Employees[[#This Row],[Hire Date]],TODAY(),"Y"),DATEDIF(TBL_Employees[[#This Row],[Hire Date]],TBL_Employees[[#This Row],[Exit Date]],"Y"))</f>
        <v>8</v>
      </c>
      <c r="S106" t="str">
        <f ca="1">IF(TBL_Employees[[#This Row],[Tenure (Years)]]&gt;1, "Years", "Year")</f>
        <v>Years</v>
      </c>
      <c r="T106" t="str">
        <f ca="1">CONCATENATE(TBL_Employees[[#This Row],[Tenure (Years)]], " ", TBL_Employees[[#This Row],[Column1]])</f>
        <v>8 Years</v>
      </c>
      <c r="U106" s="8">
        <f>TBL_Employees[[#This Row],[Bonus %]]*TBL_Employees[[#This Row],[Annual Salary]]</f>
        <v>70448.37</v>
      </c>
      <c r="V106" s="8">
        <f>TBL_Employees[[#This Row],[Annual Salary]]+TBL_Employees[[#This Row],[Bonus(Rs)]]</f>
        <v>260849.37</v>
      </c>
    </row>
    <row r="107" spans="1:22" x14ac:dyDescent="0.3">
      <c r="A107" t="s">
        <v>665</v>
      </c>
      <c r="B107" t="s">
        <v>666</v>
      </c>
      <c r="C107" t="s">
        <v>14</v>
      </c>
      <c r="D107" t="s">
        <v>15</v>
      </c>
      <c r="E107" t="s">
        <v>44</v>
      </c>
      <c r="F107" t="s">
        <v>17</v>
      </c>
      <c r="G107" t="s">
        <v>18</v>
      </c>
      <c r="H107">
        <v>32</v>
      </c>
      <c r="I107" t="str">
        <f>IF(TBL_Employees[[#This Row],[Age]]&lt;30,"20 to 29",IF(TBL_Employees[[#This Row],[Age]]&lt;40,"30 to 39",IF(TBL_Employees[[#This Row],[Age]]&lt;50,"40 to 49",IF(TBL_Employees[[#This Row],[Age]]&lt;60,"50 to 59","60 above"))))</f>
        <v>30 to 39</v>
      </c>
      <c r="J107" s="1">
        <v>43102</v>
      </c>
      <c r="K107" s="10">
        <f>IF(TBL_Employees[[#This Row],[Hire Date]]="","",YEAR(TBL_Employees[[#This Row],[Hire Date]]))</f>
        <v>2018</v>
      </c>
      <c r="L107" s="8">
        <v>190253</v>
      </c>
      <c r="M107" s="2">
        <v>0.33</v>
      </c>
      <c r="N107" t="s">
        <v>19</v>
      </c>
      <c r="O107" t="s">
        <v>25</v>
      </c>
      <c r="P107" s="1" t="s">
        <v>21</v>
      </c>
      <c r="Q107" s="10" t="str">
        <f>IF(TBL_Employees[[#This Row],[Exit Date]]="","",YEAR(TBL_Employees[[#This Row],[Exit Date]]))</f>
        <v/>
      </c>
      <c r="R107" s="10">
        <f ca="1">IF(TBL_Employees[[#This Row],[Exit Date]]="",DATEDIF(TBL_Employees[[#This Row],[Hire Date]],TODAY(),"Y"),DATEDIF(TBL_Employees[[#This Row],[Hire Date]],TBL_Employees[[#This Row],[Exit Date]],"Y"))</f>
        <v>7</v>
      </c>
      <c r="S107" t="str">
        <f ca="1">IF(TBL_Employees[[#This Row],[Tenure (Years)]]&gt;1, "Years", "Year")</f>
        <v>Years</v>
      </c>
      <c r="T107" t="str">
        <f ca="1">CONCATENATE(TBL_Employees[[#This Row],[Tenure (Years)]], " ", TBL_Employees[[#This Row],[Column1]])</f>
        <v>7 Years</v>
      </c>
      <c r="U107" s="8">
        <f>TBL_Employees[[#This Row],[Bonus %]]*TBL_Employees[[#This Row],[Annual Salary]]</f>
        <v>62783.490000000005</v>
      </c>
      <c r="V107" s="8">
        <f>TBL_Employees[[#This Row],[Annual Salary]]+TBL_Employees[[#This Row],[Bonus(Rs)]]</f>
        <v>253036.49</v>
      </c>
    </row>
    <row r="108" spans="1:22" x14ac:dyDescent="0.3">
      <c r="A108" t="s">
        <v>856</v>
      </c>
      <c r="B108" t="s">
        <v>857</v>
      </c>
      <c r="C108" t="s">
        <v>40</v>
      </c>
      <c r="D108" t="s">
        <v>15</v>
      </c>
      <c r="E108" t="s">
        <v>16</v>
      </c>
      <c r="F108" t="s">
        <v>28</v>
      </c>
      <c r="G108" t="s">
        <v>24</v>
      </c>
      <c r="H108">
        <v>64</v>
      </c>
      <c r="I108" t="str">
        <f>IF(TBL_Employees[[#This Row],[Age]]&lt;30,"20 to 29",IF(TBL_Employees[[#This Row],[Age]]&lt;40,"30 to 39",IF(TBL_Employees[[#This Row],[Age]]&lt;50,"40 to 49",IF(TBL_Employees[[#This Row],[Age]]&lt;60,"50 to 59","60 above"))))</f>
        <v>60 above</v>
      </c>
      <c r="J108" s="1">
        <v>35187</v>
      </c>
      <c r="K108" s="10">
        <f>IF(TBL_Employees[[#This Row],[Hire Date]]="","",YEAR(TBL_Employees[[#This Row],[Hire Date]]))</f>
        <v>1996</v>
      </c>
      <c r="L108" s="8">
        <v>189933</v>
      </c>
      <c r="M108" s="2">
        <v>0.23</v>
      </c>
      <c r="N108" t="s">
        <v>19</v>
      </c>
      <c r="O108" t="s">
        <v>45</v>
      </c>
      <c r="P108" s="1" t="s">
        <v>21</v>
      </c>
      <c r="Q108" s="10" t="str">
        <f>IF(TBL_Employees[[#This Row],[Exit Date]]="","",YEAR(TBL_Employees[[#This Row],[Exit Date]]))</f>
        <v/>
      </c>
      <c r="R108" s="10">
        <f ca="1">IF(TBL_Employees[[#This Row],[Exit Date]]="",DATEDIF(TBL_Employees[[#This Row],[Hire Date]],TODAY(),"Y"),DATEDIF(TBL_Employees[[#This Row],[Hire Date]],TBL_Employees[[#This Row],[Exit Date]],"Y"))</f>
        <v>29</v>
      </c>
      <c r="S108" t="str">
        <f ca="1">IF(TBL_Employees[[#This Row],[Tenure (Years)]]&gt;1, "Years", "Year")</f>
        <v>Years</v>
      </c>
      <c r="T108" t="str">
        <f ca="1">CONCATENATE(TBL_Employees[[#This Row],[Tenure (Years)]], " ", TBL_Employees[[#This Row],[Column1]])</f>
        <v>29 Years</v>
      </c>
      <c r="U108" s="8">
        <f>TBL_Employees[[#This Row],[Bonus %]]*TBL_Employees[[#This Row],[Annual Salary]]</f>
        <v>43684.590000000004</v>
      </c>
      <c r="V108" s="8">
        <f>TBL_Employees[[#This Row],[Annual Salary]]+TBL_Employees[[#This Row],[Bonus(Rs)]]</f>
        <v>233617.59</v>
      </c>
    </row>
    <row r="109" spans="1:22" x14ac:dyDescent="0.3">
      <c r="A109" t="s">
        <v>543</v>
      </c>
      <c r="B109" t="s">
        <v>544</v>
      </c>
      <c r="C109" t="s">
        <v>40</v>
      </c>
      <c r="D109" t="s">
        <v>31</v>
      </c>
      <c r="E109" t="s">
        <v>16</v>
      </c>
      <c r="F109" t="s">
        <v>17</v>
      </c>
      <c r="G109" t="s">
        <v>51</v>
      </c>
      <c r="H109">
        <v>30</v>
      </c>
      <c r="I109" t="str">
        <f>IF(TBL_Employees[[#This Row],[Age]]&lt;30,"20 to 29",IF(TBL_Employees[[#This Row],[Age]]&lt;40,"30 to 39",IF(TBL_Employees[[#This Row],[Age]]&lt;50,"40 to 49",IF(TBL_Employees[[#This Row],[Age]]&lt;60,"50 to 59","60 above"))))</f>
        <v>30 to 39</v>
      </c>
      <c r="J109" s="1">
        <v>42512</v>
      </c>
      <c r="K109" s="10">
        <f>IF(TBL_Employees[[#This Row],[Hire Date]]="","",YEAR(TBL_Employees[[#This Row],[Hire Date]]))</f>
        <v>2016</v>
      </c>
      <c r="L109" s="8">
        <v>189702</v>
      </c>
      <c r="M109" s="2">
        <v>0.28000000000000003</v>
      </c>
      <c r="N109" t="s">
        <v>52</v>
      </c>
      <c r="O109" t="s">
        <v>81</v>
      </c>
      <c r="P109" s="1">
        <v>44186</v>
      </c>
      <c r="Q109" s="10">
        <f>IF(TBL_Employees[[#This Row],[Exit Date]]="","",YEAR(TBL_Employees[[#This Row],[Exit Date]]))</f>
        <v>2020</v>
      </c>
      <c r="R109" s="10">
        <f ca="1">IF(TBL_Employees[[#This Row],[Exit Date]]="",DATEDIF(TBL_Employees[[#This Row],[Hire Date]],TODAY(),"Y"),DATEDIF(TBL_Employees[[#This Row],[Hire Date]],TBL_Employees[[#This Row],[Exit Date]],"Y"))</f>
        <v>4</v>
      </c>
      <c r="S109" t="str">
        <f ca="1">IF(TBL_Employees[[#This Row],[Tenure (Years)]]&gt;1, "Years", "Year")</f>
        <v>Years</v>
      </c>
      <c r="T109" t="str">
        <f ca="1">CONCATENATE(TBL_Employees[[#This Row],[Tenure (Years)]], " ", TBL_Employees[[#This Row],[Column1]])</f>
        <v>4 Years</v>
      </c>
      <c r="U109" s="8">
        <f>TBL_Employees[[#This Row],[Bonus %]]*TBL_Employees[[#This Row],[Annual Salary]]</f>
        <v>53116.560000000005</v>
      </c>
      <c r="V109" s="8">
        <f>TBL_Employees[[#This Row],[Annual Salary]]+TBL_Employees[[#This Row],[Bonus(Rs)]]</f>
        <v>242818.56</v>
      </c>
    </row>
    <row r="110" spans="1:22" x14ac:dyDescent="0.3">
      <c r="A110" t="s">
        <v>1149</v>
      </c>
      <c r="B110" t="s">
        <v>1150</v>
      </c>
      <c r="C110" t="s">
        <v>40</v>
      </c>
      <c r="D110" t="s">
        <v>31</v>
      </c>
      <c r="E110" t="s">
        <v>32</v>
      </c>
      <c r="F110" t="s">
        <v>28</v>
      </c>
      <c r="G110" t="s">
        <v>51</v>
      </c>
      <c r="H110">
        <v>45</v>
      </c>
      <c r="I110" t="str">
        <f>IF(TBL_Employees[[#This Row],[Age]]&lt;30,"20 to 29",IF(TBL_Employees[[#This Row],[Age]]&lt;40,"30 to 39",IF(TBL_Employees[[#This Row],[Age]]&lt;50,"40 to 49",IF(TBL_Employees[[#This Row],[Age]]&lt;60,"50 to 59","60 above"))))</f>
        <v>40 to 49</v>
      </c>
      <c r="J110" s="1">
        <v>39185</v>
      </c>
      <c r="K110" s="10">
        <f>IF(TBL_Employees[[#This Row],[Hire Date]]="","",YEAR(TBL_Employees[[#This Row],[Hire Date]]))</f>
        <v>2007</v>
      </c>
      <c r="L110" s="8">
        <v>189680</v>
      </c>
      <c r="M110" s="2">
        <v>0.23</v>
      </c>
      <c r="N110" t="s">
        <v>52</v>
      </c>
      <c r="O110" t="s">
        <v>53</v>
      </c>
      <c r="P110" s="1" t="s">
        <v>21</v>
      </c>
      <c r="Q110" s="10" t="str">
        <f>IF(TBL_Employees[[#This Row],[Exit Date]]="","",YEAR(TBL_Employees[[#This Row],[Exit Date]]))</f>
        <v/>
      </c>
      <c r="R110" s="10">
        <f ca="1">IF(TBL_Employees[[#This Row],[Exit Date]]="",DATEDIF(TBL_Employees[[#This Row],[Hire Date]],TODAY(),"Y"),DATEDIF(TBL_Employees[[#This Row],[Hire Date]],TBL_Employees[[#This Row],[Exit Date]],"Y"))</f>
        <v>18</v>
      </c>
      <c r="S110" t="str">
        <f ca="1">IF(TBL_Employees[[#This Row],[Tenure (Years)]]&gt;1, "Years", "Year")</f>
        <v>Years</v>
      </c>
      <c r="T110" t="str">
        <f ca="1">CONCATENATE(TBL_Employees[[#This Row],[Tenure (Years)]], " ", TBL_Employees[[#This Row],[Column1]])</f>
        <v>18 Years</v>
      </c>
      <c r="U110" s="8">
        <f>TBL_Employees[[#This Row],[Bonus %]]*TBL_Employees[[#This Row],[Annual Salary]]</f>
        <v>43626.400000000001</v>
      </c>
      <c r="V110" s="8">
        <f>TBL_Employees[[#This Row],[Annual Salary]]+TBL_Employees[[#This Row],[Bonus(Rs)]]</f>
        <v>233306.4</v>
      </c>
    </row>
    <row r="111" spans="1:22" x14ac:dyDescent="0.3">
      <c r="A111" t="s">
        <v>152</v>
      </c>
      <c r="B111" t="s">
        <v>487</v>
      </c>
      <c r="C111" t="s">
        <v>40</v>
      </c>
      <c r="D111" t="s">
        <v>31</v>
      </c>
      <c r="E111" t="s">
        <v>36</v>
      </c>
      <c r="F111" t="s">
        <v>17</v>
      </c>
      <c r="G111" t="s">
        <v>18</v>
      </c>
      <c r="H111">
        <v>45</v>
      </c>
      <c r="I111" t="str">
        <f>IF(TBL_Employees[[#This Row],[Age]]&lt;30,"20 to 29",IF(TBL_Employees[[#This Row],[Age]]&lt;40,"30 to 39",IF(TBL_Employees[[#This Row],[Age]]&lt;50,"40 to 49",IF(TBL_Employees[[#This Row],[Age]]&lt;60,"50 to 59","60 above"))))</f>
        <v>40 to 49</v>
      </c>
      <c r="J111" s="1">
        <v>41941</v>
      </c>
      <c r="K111" s="10">
        <f>IF(TBL_Employees[[#This Row],[Hire Date]]="","",YEAR(TBL_Employees[[#This Row],[Hire Date]]))</f>
        <v>2014</v>
      </c>
      <c r="L111" s="8">
        <v>189420</v>
      </c>
      <c r="M111" s="2">
        <v>0.2</v>
      </c>
      <c r="N111" t="s">
        <v>19</v>
      </c>
      <c r="O111" t="s">
        <v>63</v>
      </c>
      <c r="P111" s="1" t="s">
        <v>21</v>
      </c>
      <c r="Q111" s="10" t="str">
        <f>IF(TBL_Employees[[#This Row],[Exit Date]]="","",YEAR(TBL_Employees[[#This Row],[Exit Date]]))</f>
        <v/>
      </c>
      <c r="R111" s="10">
        <f ca="1">IF(TBL_Employees[[#This Row],[Exit Date]]="",DATEDIF(TBL_Employees[[#This Row],[Hire Date]],TODAY(),"Y"),DATEDIF(TBL_Employees[[#This Row],[Hire Date]],TBL_Employees[[#This Row],[Exit Date]],"Y"))</f>
        <v>10</v>
      </c>
      <c r="S111" t="str">
        <f ca="1">IF(TBL_Employees[[#This Row],[Tenure (Years)]]&gt;1, "Years", "Year")</f>
        <v>Years</v>
      </c>
      <c r="T111" t="str">
        <f ca="1">CONCATENATE(TBL_Employees[[#This Row],[Tenure (Years)]], " ", TBL_Employees[[#This Row],[Column1]])</f>
        <v>10 Years</v>
      </c>
      <c r="U111" s="8">
        <f>TBL_Employees[[#This Row],[Bonus %]]*TBL_Employees[[#This Row],[Annual Salary]]</f>
        <v>37884</v>
      </c>
      <c r="V111" s="8">
        <f>TBL_Employees[[#This Row],[Annual Salary]]+TBL_Employees[[#This Row],[Bonus(Rs)]]</f>
        <v>227304</v>
      </c>
    </row>
    <row r="112" spans="1:22" x14ac:dyDescent="0.3">
      <c r="A112" t="s">
        <v>108</v>
      </c>
      <c r="B112" t="s">
        <v>800</v>
      </c>
      <c r="C112" t="s">
        <v>40</v>
      </c>
      <c r="D112" t="s">
        <v>31</v>
      </c>
      <c r="E112" t="s">
        <v>16</v>
      </c>
      <c r="F112" t="s">
        <v>28</v>
      </c>
      <c r="G112" t="s">
        <v>51</v>
      </c>
      <c r="H112">
        <v>31</v>
      </c>
      <c r="I112" t="str">
        <f>IF(TBL_Employees[[#This Row],[Age]]&lt;30,"20 to 29",IF(TBL_Employees[[#This Row],[Age]]&lt;40,"30 to 39",IF(TBL_Employees[[#This Row],[Age]]&lt;50,"40 to 49",IF(TBL_Employees[[#This Row],[Age]]&lt;60,"50 to 59","60 above"))))</f>
        <v>30 to 39</v>
      </c>
      <c r="J112" s="1">
        <v>44069</v>
      </c>
      <c r="K112" s="10">
        <f>IF(TBL_Employees[[#This Row],[Hire Date]]="","",YEAR(TBL_Employees[[#This Row],[Hire Date]]))</f>
        <v>2020</v>
      </c>
      <c r="L112" s="8">
        <v>189290</v>
      </c>
      <c r="M112" s="2">
        <v>0.22</v>
      </c>
      <c r="N112" t="s">
        <v>52</v>
      </c>
      <c r="O112" t="s">
        <v>53</v>
      </c>
      <c r="P112" s="1">
        <v>44099</v>
      </c>
      <c r="Q112" s="10">
        <f>IF(TBL_Employees[[#This Row],[Exit Date]]="","",YEAR(TBL_Employees[[#This Row],[Exit Date]]))</f>
        <v>2020</v>
      </c>
      <c r="R112" s="10">
        <f ca="1">IF(TBL_Employees[[#This Row],[Exit Date]]="",DATEDIF(TBL_Employees[[#This Row],[Hire Date]],TODAY(),"Y"),DATEDIF(TBL_Employees[[#This Row],[Hire Date]],TBL_Employees[[#This Row],[Exit Date]],"Y"))</f>
        <v>0</v>
      </c>
      <c r="S112" t="str">
        <f ca="1">IF(TBL_Employees[[#This Row],[Tenure (Years)]]&gt;1, "Years", "Year")</f>
        <v>Year</v>
      </c>
      <c r="T112" t="str">
        <f ca="1">CONCATENATE(TBL_Employees[[#This Row],[Tenure (Years)]], " ", TBL_Employees[[#This Row],[Column1]])</f>
        <v>0 Year</v>
      </c>
      <c r="U112" s="8">
        <f>TBL_Employees[[#This Row],[Bonus %]]*TBL_Employees[[#This Row],[Annual Salary]]</f>
        <v>41643.800000000003</v>
      </c>
      <c r="V112" s="8">
        <f>TBL_Employees[[#This Row],[Annual Salary]]+TBL_Employees[[#This Row],[Bonus(Rs)]]</f>
        <v>230933.8</v>
      </c>
    </row>
    <row r="113" spans="1:22" x14ac:dyDescent="0.3">
      <c r="A113" t="s">
        <v>240</v>
      </c>
      <c r="B113" t="s">
        <v>1075</v>
      </c>
      <c r="C113" t="s">
        <v>40</v>
      </c>
      <c r="D113" t="s">
        <v>65</v>
      </c>
      <c r="E113" t="s">
        <v>44</v>
      </c>
      <c r="F113" t="s">
        <v>17</v>
      </c>
      <c r="G113" t="s">
        <v>24</v>
      </c>
      <c r="H113">
        <v>55</v>
      </c>
      <c r="I113" t="str">
        <f>IF(TBL_Employees[[#This Row],[Age]]&lt;30,"20 to 29",IF(TBL_Employees[[#This Row],[Age]]&lt;40,"30 to 39",IF(TBL_Employees[[#This Row],[Age]]&lt;50,"40 to 49",IF(TBL_Employees[[#This Row],[Age]]&lt;60,"50 to 59","60 above"))))</f>
        <v>50 to 59</v>
      </c>
      <c r="J113" s="1">
        <v>40468</v>
      </c>
      <c r="K113" s="10">
        <f>IF(TBL_Employees[[#This Row],[Hire Date]]="","",YEAR(TBL_Employees[[#This Row],[Hire Date]]))</f>
        <v>2010</v>
      </c>
      <c r="L113" s="8">
        <v>188727</v>
      </c>
      <c r="M113" s="2">
        <v>0.23</v>
      </c>
      <c r="N113" t="s">
        <v>33</v>
      </c>
      <c r="O113" t="s">
        <v>34</v>
      </c>
      <c r="P113" s="1" t="s">
        <v>21</v>
      </c>
      <c r="Q113" s="10" t="str">
        <f>IF(TBL_Employees[[#This Row],[Exit Date]]="","",YEAR(TBL_Employees[[#This Row],[Exit Date]]))</f>
        <v/>
      </c>
      <c r="R113" s="10">
        <f ca="1">IF(TBL_Employees[[#This Row],[Exit Date]]="",DATEDIF(TBL_Employees[[#This Row],[Hire Date]],TODAY(),"Y"),DATEDIF(TBL_Employees[[#This Row],[Hire Date]],TBL_Employees[[#This Row],[Exit Date]],"Y"))</f>
        <v>14</v>
      </c>
      <c r="S113" t="str">
        <f ca="1">IF(TBL_Employees[[#This Row],[Tenure (Years)]]&gt;1, "Years", "Year")</f>
        <v>Years</v>
      </c>
      <c r="T113" t="str">
        <f ca="1">CONCATENATE(TBL_Employees[[#This Row],[Tenure (Years)]], " ", TBL_Employees[[#This Row],[Column1]])</f>
        <v>14 Years</v>
      </c>
      <c r="U113" s="8">
        <f>TBL_Employees[[#This Row],[Bonus %]]*TBL_Employees[[#This Row],[Annual Salary]]</f>
        <v>43407.21</v>
      </c>
      <c r="V113" s="8">
        <f>TBL_Employees[[#This Row],[Annual Salary]]+TBL_Employees[[#This Row],[Bonus(Rs)]]</f>
        <v>232134.21</v>
      </c>
    </row>
    <row r="114" spans="1:22" x14ac:dyDescent="0.3">
      <c r="A114" t="s">
        <v>255</v>
      </c>
      <c r="B114" t="s">
        <v>1576</v>
      </c>
      <c r="C114" t="s">
        <v>40</v>
      </c>
      <c r="D114" t="s">
        <v>31</v>
      </c>
      <c r="E114" t="s">
        <v>36</v>
      </c>
      <c r="F114" t="s">
        <v>28</v>
      </c>
      <c r="G114" t="s">
        <v>18</v>
      </c>
      <c r="H114">
        <v>52</v>
      </c>
      <c r="I114" t="str">
        <f>IF(TBL_Employees[[#This Row],[Age]]&lt;30,"20 to 29",IF(TBL_Employees[[#This Row],[Age]]&lt;40,"30 to 39",IF(TBL_Employees[[#This Row],[Age]]&lt;50,"40 to 49",IF(TBL_Employees[[#This Row],[Age]]&lt;60,"50 to 59","60 above"))))</f>
        <v>50 to 59</v>
      </c>
      <c r="J114" s="1">
        <v>39018</v>
      </c>
      <c r="K114" s="10">
        <f>IF(TBL_Employees[[#This Row],[Hire Date]]="","",YEAR(TBL_Employees[[#This Row],[Hire Date]]))</f>
        <v>2006</v>
      </c>
      <c r="L114" s="8">
        <v>187992</v>
      </c>
      <c r="M114" s="2">
        <v>0.28000000000000003</v>
      </c>
      <c r="N114" t="s">
        <v>19</v>
      </c>
      <c r="O114" t="s">
        <v>45</v>
      </c>
      <c r="P114" s="1" t="s">
        <v>21</v>
      </c>
      <c r="Q114" s="10" t="str">
        <f>IF(TBL_Employees[[#This Row],[Exit Date]]="","",YEAR(TBL_Employees[[#This Row],[Exit Date]]))</f>
        <v/>
      </c>
      <c r="R114" s="10">
        <f ca="1">IF(TBL_Employees[[#This Row],[Exit Date]]="",DATEDIF(TBL_Employees[[#This Row],[Hire Date]],TODAY(),"Y"),DATEDIF(TBL_Employees[[#This Row],[Hire Date]],TBL_Employees[[#This Row],[Exit Date]],"Y"))</f>
        <v>18</v>
      </c>
      <c r="S114" t="str">
        <f ca="1">IF(TBL_Employees[[#This Row],[Tenure (Years)]]&gt;1, "Years", "Year")</f>
        <v>Years</v>
      </c>
      <c r="T114" t="str">
        <f ca="1">CONCATENATE(TBL_Employees[[#This Row],[Tenure (Years)]], " ", TBL_Employees[[#This Row],[Column1]])</f>
        <v>18 Years</v>
      </c>
      <c r="U114" s="8">
        <f>TBL_Employees[[#This Row],[Bonus %]]*TBL_Employees[[#This Row],[Annual Salary]]</f>
        <v>52637.760000000002</v>
      </c>
      <c r="V114" s="8">
        <f>TBL_Employees[[#This Row],[Annual Salary]]+TBL_Employees[[#This Row],[Bonus(Rs)]]</f>
        <v>240629.76000000001</v>
      </c>
    </row>
    <row r="115" spans="1:22" x14ac:dyDescent="0.3">
      <c r="A115" t="s">
        <v>1030</v>
      </c>
      <c r="B115" t="s">
        <v>1031</v>
      </c>
      <c r="C115" t="s">
        <v>40</v>
      </c>
      <c r="D115" t="s">
        <v>65</v>
      </c>
      <c r="E115" t="s">
        <v>36</v>
      </c>
      <c r="F115" t="s">
        <v>28</v>
      </c>
      <c r="G115" t="s">
        <v>24</v>
      </c>
      <c r="H115">
        <v>55</v>
      </c>
      <c r="I115" t="str">
        <f>IF(TBL_Employees[[#This Row],[Age]]&lt;30,"20 to 29",IF(TBL_Employees[[#This Row],[Age]]&lt;40,"30 to 39",IF(TBL_Employees[[#This Row],[Age]]&lt;50,"40 to 49",IF(TBL_Employees[[#This Row],[Age]]&lt;60,"50 to 59","60 above"))))</f>
        <v>50 to 59</v>
      </c>
      <c r="J115" s="1">
        <v>40340</v>
      </c>
      <c r="K115" s="10">
        <f>IF(TBL_Employees[[#This Row],[Hire Date]]="","",YEAR(TBL_Employees[[#This Row],[Hire Date]]))</f>
        <v>2010</v>
      </c>
      <c r="L115" s="8">
        <v>187389</v>
      </c>
      <c r="M115" s="2">
        <v>0.25</v>
      </c>
      <c r="N115" t="s">
        <v>33</v>
      </c>
      <c r="O115" t="s">
        <v>34</v>
      </c>
      <c r="P115" s="1" t="s">
        <v>21</v>
      </c>
      <c r="Q115" s="10" t="str">
        <f>IF(TBL_Employees[[#This Row],[Exit Date]]="","",YEAR(TBL_Employees[[#This Row],[Exit Date]]))</f>
        <v/>
      </c>
      <c r="R115" s="10">
        <f ca="1">IF(TBL_Employees[[#This Row],[Exit Date]]="",DATEDIF(TBL_Employees[[#This Row],[Hire Date]],TODAY(),"Y"),DATEDIF(TBL_Employees[[#This Row],[Hire Date]],TBL_Employees[[#This Row],[Exit Date]],"Y"))</f>
        <v>15</v>
      </c>
      <c r="S115" t="str">
        <f ca="1">IF(TBL_Employees[[#This Row],[Tenure (Years)]]&gt;1, "Years", "Year")</f>
        <v>Years</v>
      </c>
      <c r="T115" t="str">
        <f ca="1">CONCATENATE(TBL_Employees[[#This Row],[Tenure (Years)]], " ", TBL_Employees[[#This Row],[Column1]])</f>
        <v>15 Years</v>
      </c>
      <c r="U115" s="8">
        <f>TBL_Employees[[#This Row],[Bonus %]]*TBL_Employees[[#This Row],[Annual Salary]]</f>
        <v>46847.25</v>
      </c>
      <c r="V115" s="8">
        <f>TBL_Employees[[#This Row],[Annual Salary]]+TBL_Employees[[#This Row],[Bonus(Rs)]]</f>
        <v>234236.25</v>
      </c>
    </row>
    <row r="116" spans="1:22" x14ac:dyDescent="0.3">
      <c r="A116" t="s">
        <v>1424</v>
      </c>
      <c r="B116" t="s">
        <v>1425</v>
      </c>
      <c r="C116" t="s">
        <v>40</v>
      </c>
      <c r="D116" t="s">
        <v>31</v>
      </c>
      <c r="E116" t="s">
        <v>44</v>
      </c>
      <c r="F116" t="s">
        <v>17</v>
      </c>
      <c r="G116" t="s">
        <v>47</v>
      </c>
      <c r="H116">
        <v>45</v>
      </c>
      <c r="I116" t="str">
        <f>IF(TBL_Employees[[#This Row],[Age]]&lt;30,"20 to 29",IF(TBL_Employees[[#This Row],[Age]]&lt;40,"30 to 39",IF(TBL_Employees[[#This Row],[Age]]&lt;50,"40 to 49",IF(TBL_Employees[[#This Row],[Age]]&lt;60,"50 to 59","60 above"))))</f>
        <v>40 to 49</v>
      </c>
      <c r="J116" s="1">
        <v>43212</v>
      </c>
      <c r="K116" s="10">
        <f>IF(TBL_Employees[[#This Row],[Hire Date]]="","",YEAR(TBL_Employees[[#This Row],[Hire Date]]))</f>
        <v>2018</v>
      </c>
      <c r="L116" s="8">
        <v>187205</v>
      </c>
      <c r="M116" s="2">
        <v>0.24</v>
      </c>
      <c r="N116" t="s">
        <v>19</v>
      </c>
      <c r="O116" t="s">
        <v>29</v>
      </c>
      <c r="P116" s="1">
        <v>44732</v>
      </c>
      <c r="Q116" s="10">
        <f>IF(TBL_Employees[[#This Row],[Exit Date]]="","",YEAR(TBL_Employees[[#This Row],[Exit Date]]))</f>
        <v>2022</v>
      </c>
      <c r="R116" s="10">
        <f ca="1">IF(TBL_Employees[[#This Row],[Exit Date]]="",DATEDIF(TBL_Employees[[#This Row],[Hire Date]],TODAY(),"Y"),DATEDIF(TBL_Employees[[#This Row],[Hire Date]],TBL_Employees[[#This Row],[Exit Date]],"Y"))</f>
        <v>4</v>
      </c>
      <c r="S116" t="str">
        <f ca="1">IF(TBL_Employees[[#This Row],[Tenure (Years)]]&gt;1, "Years", "Year")</f>
        <v>Years</v>
      </c>
      <c r="T116" t="str">
        <f ca="1">CONCATENATE(TBL_Employees[[#This Row],[Tenure (Years)]], " ", TBL_Employees[[#This Row],[Column1]])</f>
        <v>4 Years</v>
      </c>
      <c r="U116" s="8">
        <f>TBL_Employees[[#This Row],[Bonus %]]*TBL_Employees[[#This Row],[Annual Salary]]</f>
        <v>44929.2</v>
      </c>
      <c r="V116" s="8">
        <f>TBL_Employees[[#This Row],[Annual Salary]]+TBL_Employees[[#This Row],[Bonus(Rs)]]</f>
        <v>232134.2</v>
      </c>
    </row>
    <row r="117" spans="1:22" x14ac:dyDescent="0.3">
      <c r="A117" t="s">
        <v>1586</v>
      </c>
      <c r="B117" t="s">
        <v>1587</v>
      </c>
      <c r="C117" t="s">
        <v>40</v>
      </c>
      <c r="D117" t="s">
        <v>31</v>
      </c>
      <c r="E117" t="s">
        <v>44</v>
      </c>
      <c r="F117" t="s">
        <v>28</v>
      </c>
      <c r="G117" t="s">
        <v>51</v>
      </c>
      <c r="H117">
        <v>40</v>
      </c>
      <c r="I117" t="str">
        <f>IF(TBL_Employees[[#This Row],[Age]]&lt;30,"20 to 29",IF(TBL_Employees[[#This Row],[Age]]&lt;40,"30 to 39",IF(TBL_Employees[[#This Row],[Age]]&lt;50,"40 to 49",IF(TBL_Employees[[#This Row],[Age]]&lt;60,"50 to 59","60 above"))))</f>
        <v>40 to 49</v>
      </c>
      <c r="J117" s="1">
        <v>43868</v>
      </c>
      <c r="K117" s="10">
        <f>IF(TBL_Employees[[#This Row],[Hire Date]]="","",YEAR(TBL_Employees[[#This Row],[Hire Date]]))</f>
        <v>2020</v>
      </c>
      <c r="L117" s="8">
        <v>187187</v>
      </c>
      <c r="M117" s="2">
        <v>0.18</v>
      </c>
      <c r="N117" t="s">
        <v>52</v>
      </c>
      <c r="O117" t="s">
        <v>81</v>
      </c>
      <c r="P117" s="1" t="s">
        <v>21</v>
      </c>
      <c r="Q117" s="10" t="str">
        <f>IF(TBL_Employees[[#This Row],[Exit Date]]="","",YEAR(TBL_Employees[[#This Row],[Exit Date]]))</f>
        <v/>
      </c>
      <c r="R117" s="10">
        <f ca="1">IF(TBL_Employees[[#This Row],[Exit Date]]="",DATEDIF(TBL_Employees[[#This Row],[Hire Date]],TODAY(),"Y"),DATEDIF(TBL_Employees[[#This Row],[Hire Date]],TBL_Employees[[#This Row],[Exit Date]],"Y"))</f>
        <v>5</v>
      </c>
      <c r="S117" t="str">
        <f ca="1">IF(TBL_Employees[[#This Row],[Tenure (Years)]]&gt;1, "Years", "Year")</f>
        <v>Years</v>
      </c>
      <c r="T117" t="str">
        <f ca="1">CONCATENATE(TBL_Employees[[#This Row],[Tenure (Years)]], " ", TBL_Employees[[#This Row],[Column1]])</f>
        <v>5 Years</v>
      </c>
      <c r="U117" s="8">
        <f>TBL_Employees[[#This Row],[Bonus %]]*TBL_Employees[[#This Row],[Annual Salary]]</f>
        <v>33693.659999999996</v>
      </c>
      <c r="V117" s="8">
        <f>TBL_Employees[[#This Row],[Annual Salary]]+TBL_Employees[[#This Row],[Bonus(Rs)]]</f>
        <v>220880.66</v>
      </c>
    </row>
    <row r="118" spans="1:22" x14ac:dyDescent="0.3">
      <c r="A118" t="s">
        <v>984</v>
      </c>
      <c r="B118" t="s">
        <v>985</v>
      </c>
      <c r="C118" t="s">
        <v>14</v>
      </c>
      <c r="D118" t="s">
        <v>23</v>
      </c>
      <c r="E118" t="s">
        <v>36</v>
      </c>
      <c r="F118" t="s">
        <v>17</v>
      </c>
      <c r="G118" t="s">
        <v>24</v>
      </c>
      <c r="H118">
        <v>52</v>
      </c>
      <c r="I118" t="str">
        <f>IF(TBL_Employees[[#This Row],[Age]]&lt;30,"20 to 29",IF(TBL_Employees[[#This Row],[Age]]&lt;40,"30 to 39",IF(TBL_Employees[[#This Row],[Age]]&lt;50,"40 to 49",IF(TBL_Employees[[#This Row],[Age]]&lt;60,"50 to 59","60 above"))))</f>
        <v>50 to 59</v>
      </c>
      <c r="J118" s="1">
        <v>41113</v>
      </c>
      <c r="K118" s="10">
        <f>IF(TBL_Employees[[#This Row],[Hire Date]]="","",YEAR(TBL_Employees[[#This Row],[Hire Date]]))</f>
        <v>2012</v>
      </c>
      <c r="L118" s="8">
        <v>187048</v>
      </c>
      <c r="M118" s="2">
        <v>0.32</v>
      </c>
      <c r="N118" t="s">
        <v>33</v>
      </c>
      <c r="O118" t="s">
        <v>34</v>
      </c>
      <c r="P118" s="1" t="s">
        <v>21</v>
      </c>
      <c r="Q118" s="10" t="str">
        <f>IF(TBL_Employees[[#This Row],[Exit Date]]="","",YEAR(TBL_Employees[[#This Row],[Exit Date]]))</f>
        <v/>
      </c>
      <c r="R118" s="10">
        <f ca="1">IF(TBL_Employees[[#This Row],[Exit Date]]="",DATEDIF(TBL_Employees[[#This Row],[Hire Date]],TODAY(),"Y"),DATEDIF(TBL_Employees[[#This Row],[Hire Date]],TBL_Employees[[#This Row],[Exit Date]],"Y"))</f>
        <v>13</v>
      </c>
      <c r="S118" t="str">
        <f ca="1">IF(TBL_Employees[[#This Row],[Tenure (Years)]]&gt;1, "Years", "Year")</f>
        <v>Years</v>
      </c>
      <c r="T118" t="str">
        <f ca="1">CONCATENATE(TBL_Employees[[#This Row],[Tenure (Years)]], " ", TBL_Employees[[#This Row],[Column1]])</f>
        <v>13 Years</v>
      </c>
      <c r="U118" s="8">
        <f>TBL_Employees[[#This Row],[Bonus %]]*TBL_Employees[[#This Row],[Annual Salary]]</f>
        <v>59855.360000000001</v>
      </c>
      <c r="V118" s="8">
        <f>TBL_Employees[[#This Row],[Annual Salary]]+TBL_Employees[[#This Row],[Bonus(Rs)]]</f>
        <v>246903.36</v>
      </c>
    </row>
    <row r="119" spans="1:22" x14ac:dyDescent="0.3">
      <c r="A119" t="s">
        <v>266</v>
      </c>
      <c r="B119" t="s">
        <v>1658</v>
      </c>
      <c r="C119" t="s">
        <v>40</v>
      </c>
      <c r="D119" t="s">
        <v>15</v>
      </c>
      <c r="E119" t="s">
        <v>16</v>
      </c>
      <c r="F119" t="s">
        <v>17</v>
      </c>
      <c r="G119" t="s">
        <v>24</v>
      </c>
      <c r="H119">
        <v>25</v>
      </c>
      <c r="I119" t="str">
        <f>IF(TBL_Employees[[#This Row],[Age]]&lt;30,"20 to 29",IF(TBL_Employees[[#This Row],[Age]]&lt;40,"30 to 39",IF(TBL_Employees[[#This Row],[Age]]&lt;50,"40 to 49",IF(TBL_Employees[[#This Row],[Age]]&lt;60,"50 to 59","60 above"))))</f>
        <v>20 to 29</v>
      </c>
      <c r="J119" s="1">
        <v>44303</v>
      </c>
      <c r="K119" s="10">
        <f>IF(TBL_Employees[[#This Row],[Hire Date]]="","",YEAR(TBL_Employees[[#This Row],[Hire Date]]))</f>
        <v>2021</v>
      </c>
      <c r="L119" s="8">
        <v>186870</v>
      </c>
      <c r="M119" s="2">
        <v>0.2</v>
      </c>
      <c r="N119" t="s">
        <v>33</v>
      </c>
      <c r="O119" t="s">
        <v>74</v>
      </c>
      <c r="P119" s="1" t="s">
        <v>21</v>
      </c>
      <c r="Q119" s="10" t="str">
        <f>IF(TBL_Employees[[#This Row],[Exit Date]]="","",YEAR(TBL_Employees[[#This Row],[Exit Date]]))</f>
        <v/>
      </c>
      <c r="R119" s="10">
        <f ca="1">IF(TBL_Employees[[#This Row],[Exit Date]]="",DATEDIF(TBL_Employees[[#This Row],[Hire Date]],TODAY(),"Y"),DATEDIF(TBL_Employees[[#This Row],[Hire Date]],TBL_Employees[[#This Row],[Exit Date]],"Y"))</f>
        <v>4</v>
      </c>
      <c r="S119" t="str">
        <f ca="1">IF(TBL_Employees[[#This Row],[Tenure (Years)]]&gt;1, "Years", "Year")</f>
        <v>Years</v>
      </c>
      <c r="T119" t="str">
        <f ca="1">CONCATENATE(TBL_Employees[[#This Row],[Tenure (Years)]], " ", TBL_Employees[[#This Row],[Column1]])</f>
        <v>4 Years</v>
      </c>
      <c r="U119" s="8">
        <f>TBL_Employees[[#This Row],[Bonus %]]*TBL_Employees[[#This Row],[Annual Salary]]</f>
        <v>37374</v>
      </c>
      <c r="V119" s="8">
        <f>TBL_Employees[[#This Row],[Annual Salary]]+TBL_Employees[[#This Row],[Bonus(Rs)]]</f>
        <v>224244</v>
      </c>
    </row>
    <row r="120" spans="1:22" x14ac:dyDescent="0.3">
      <c r="A120" t="s">
        <v>1747</v>
      </c>
      <c r="B120" t="s">
        <v>1748</v>
      </c>
      <c r="C120" t="s">
        <v>14</v>
      </c>
      <c r="D120" t="s">
        <v>27</v>
      </c>
      <c r="E120" t="s">
        <v>16</v>
      </c>
      <c r="F120" t="s">
        <v>28</v>
      </c>
      <c r="G120" t="s">
        <v>51</v>
      </c>
      <c r="H120">
        <v>42</v>
      </c>
      <c r="I120" t="str">
        <f>IF(TBL_Employees[[#This Row],[Age]]&lt;30,"20 to 29",IF(TBL_Employees[[#This Row],[Age]]&lt;40,"30 to 39",IF(TBL_Employees[[#This Row],[Age]]&lt;50,"40 to 49",IF(TBL_Employees[[#This Row],[Age]]&lt;60,"50 to 59","60 above"))))</f>
        <v>40 to 49</v>
      </c>
      <c r="J120" s="1">
        <v>40511</v>
      </c>
      <c r="K120" s="10">
        <f>IF(TBL_Employees[[#This Row],[Hire Date]]="","",YEAR(TBL_Employees[[#This Row],[Hire Date]]))</f>
        <v>2010</v>
      </c>
      <c r="L120" s="8">
        <v>186725</v>
      </c>
      <c r="M120" s="2">
        <v>0.32</v>
      </c>
      <c r="N120" t="s">
        <v>52</v>
      </c>
      <c r="O120" t="s">
        <v>81</v>
      </c>
      <c r="P120" s="1" t="s">
        <v>21</v>
      </c>
      <c r="Q120" s="10" t="str">
        <f>IF(TBL_Employees[[#This Row],[Exit Date]]="","",YEAR(TBL_Employees[[#This Row],[Exit Date]]))</f>
        <v/>
      </c>
      <c r="R120" s="10">
        <f ca="1">IF(TBL_Employees[[#This Row],[Exit Date]]="",DATEDIF(TBL_Employees[[#This Row],[Hire Date]],TODAY(),"Y"),DATEDIF(TBL_Employees[[#This Row],[Hire Date]],TBL_Employees[[#This Row],[Exit Date]],"Y"))</f>
        <v>14</v>
      </c>
      <c r="S120" t="str">
        <f ca="1">IF(TBL_Employees[[#This Row],[Tenure (Years)]]&gt;1, "Years", "Year")</f>
        <v>Years</v>
      </c>
      <c r="T120" t="str">
        <f ca="1">CONCATENATE(TBL_Employees[[#This Row],[Tenure (Years)]], " ", TBL_Employees[[#This Row],[Column1]])</f>
        <v>14 Years</v>
      </c>
      <c r="U120" s="8">
        <f>TBL_Employees[[#This Row],[Bonus %]]*TBL_Employees[[#This Row],[Annual Salary]]</f>
        <v>59752</v>
      </c>
      <c r="V120" s="8">
        <f>TBL_Employees[[#This Row],[Annual Salary]]+TBL_Employees[[#This Row],[Bonus(Rs)]]</f>
        <v>246477</v>
      </c>
    </row>
    <row r="121" spans="1:22" x14ac:dyDescent="0.3">
      <c r="A121" t="s">
        <v>438</v>
      </c>
      <c r="B121" t="s">
        <v>439</v>
      </c>
      <c r="C121" t="s">
        <v>40</v>
      </c>
      <c r="D121" t="s">
        <v>27</v>
      </c>
      <c r="E121" t="s">
        <v>32</v>
      </c>
      <c r="F121" t="s">
        <v>28</v>
      </c>
      <c r="G121" t="s">
        <v>18</v>
      </c>
      <c r="H121">
        <v>64</v>
      </c>
      <c r="I121" t="str">
        <f>IF(TBL_Employees[[#This Row],[Age]]&lt;30,"20 to 29",IF(TBL_Employees[[#This Row],[Age]]&lt;40,"30 to 39",IF(TBL_Employees[[#This Row],[Age]]&lt;50,"40 to 49",IF(TBL_Employees[[#This Row],[Age]]&lt;60,"50 to 59","60 above"))))</f>
        <v>60 above</v>
      </c>
      <c r="J121" s="1">
        <v>41581</v>
      </c>
      <c r="K121" s="10">
        <f>IF(TBL_Employees[[#This Row],[Hire Date]]="","",YEAR(TBL_Employees[[#This Row],[Hire Date]]))</f>
        <v>2013</v>
      </c>
      <c r="L121" s="8">
        <v>186503</v>
      </c>
      <c r="M121" s="2">
        <v>0.24</v>
      </c>
      <c r="N121" t="s">
        <v>19</v>
      </c>
      <c r="O121" t="s">
        <v>29</v>
      </c>
      <c r="P121" s="1" t="s">
        <v>21</v>
      </c>
      <c r="Q121" s="10" t="str">
        <f>IF(TBL_Employees[[#This Row],[Exit Date]]="","",YEAR(TBL_Employees[[#This Row],[Exit Date]]))</f>
        <v/>
      </c>
      <c r="R121" s="10">
        <f ca="1">IF(TBL_Employees[[#This Row],[Exit Date]]="",DATEDIF(TBL_Employees[[#This Row],[Hire Date]],TODAY(),"Y"),DATEDIF(TBL_Employees[[#This Row],[Hire Date]],TBL_Employees[[#This Row],[Exit Date]],"Y"))</f>
        <v>11</v>
      </c>
      <c r="S121" t="str">
        <f ca="1">IF(TBL_Employees[[#This Row],[Tenure (Years)]]&gt;1, "Years", "Year")</f>
        <v>Years</v>
      </c>
      <c r="T121" t="str">
        <f ca="1">CONCATENATE(TBL_Employees[[#This Row],[Tenure (Years)]], " ", TBL_Employees[[#This Row],[Column1]])</f>
        <v>11 Years</v>
      </c>
      <c r="U121" s="8">
        <f>TBL_Employees[[#This Row],[Bonus %]]*TBL_Employees[[#This Row],[Annual Salary]]</f>
        <v>44760.72</v>
      </c>
      <c r="V121" s="8">
        <f>TBL_Employees[[#This Row],[Annual Salary]]+TBL_Employees[[#This Row],[Bonus(Rs)]]</f>
        <v>231263.72</v>
      </c>
    </row>
    <row r="122" spans="1:22" x14ac:dyDescent="0.3">
      <c r="A122" t="s">
        <v>1600</v>
      </c>
      <c r="B122" t="s">
        <v>1601</v>
      </c>
      <c r="C122" t="s">
        <v>40</v>
      </c>
      <c r="D122" t="s">
        <v>65</v>
      </c>
      <c r="E122" t="s">
        <v>32</v>
      </c>
      <c r="F122" t="s">
        <v>17</v>
      </c>
      <c r="G122" t="s">
        <v>24</v>
      </c>
      <c r="H122">
        <v>60</v>
      </c>
      <c r="I122" t="str">
        <f>IF(TBL_Employees[[#This Row],[Age]]&lt;30,"20 to 29",IF(TBL_Employees[[#This Row],[Age]]&lt;40,"30 to 39",IF(TBL_Employees[[#This Row],[Age]]&lt;50,"40 to 49",IF(TBL_Employees[[#This Row],[Age]]&lt;60,"50 to 59","60 above"))))</f>
        <v>60 above</v>
      </c>
      <c r="J122" s="1">
        <v>38121</v>
      </c>
      <c r="K122" s="10">
        <f>IF(TBL_Employees[[#This Row],[Hire Date]]="","",YEAR(TBL_Employees[[#This Row],[Hire Date]]))</f>
        <v>2004</v>
      </c>
      <c r="L122" s="8">
        <v>186378</v>
      </c>
      <c r="M122" s="2">
        <v>0.26</v>
      </c>
      <c r="N122" t="s">
        <v>33</v>
      </c>
      <c r="O122" t="s">
        <v>80</v>
      </c>
      <c r="P122" s="1" t="s">
        <v>21</v>
      </c>
      <c r="Q122" s="10" t="str">
        <f>IF(TBL_Employees[[#This Row],[Exit Date]]="","",YEAR(TBL_Employees[[#This Row],[Exit Date]]))</f>
        <v/>
      </c>
      <c r="R122" s="10">
        <f ca="1">IF(TBL_Employees[[#This Row],[Exit Date]]="",DATEDIF(TBL_Employees[[#This Row],[Hire Date]],TODAY(),"Y"),DATEDIF(TBL_Employees[[#This Row],[Hire Date]],TBL_Employees[[#This Row],[Exit Date]],"Y"))</f>
        <v>21</v>
      </c>
      <c r="S122" t="str">
        <f ca="1">IF(TBL_Employees[[#This Row],[Tenure (Years)]]&gt;1, "Years", "Year")</f>
        <v>Years</v>
      </c>
      <c r="T122" t="str">
        <f ca="1">CONCATENATE(TBL_Employees[[#This Row],[Tenure (Years)]], " ", TBL_Employees[[#This Row],[Column1]])</f>
        <v>21 Years</v>
      </c>
      <c r="U122" s="8">
        <f>TBL_Employees[[#This Row],[Bonus %]]*TBL_Employees[[#This Row],[Annual Salary]]</f>
        <v>48458.28</v>
      </c>
      <c r="V122" s="8">
        <f>TBL_Employees[[#This Row],[Annual Salary]]+TBL_Employees[[#This Row],[Bonus(Rs)]]</f>
        <v>234836.28</v>
      </c>
    </row>
    <row r="123" spans="1:22" x14ac:dyDescent="0.3">
      <c r="A123" t="s">
        <v>352</v>
      </c>
      <c r="B123" t="s">
        <v>1370</v>
      </c>
      <c r="C123" t="s">
        <v>40</v>
      </c>
      <c r="D123" t="s">
        <v>43</v>
      </c>
      <c r="E123" t="s">
        <v>32</v>
      </c>
      <c r="F123" t="s">
        <v>28</v>
      </c>
      <c r="G123" t="s">
        <v>24</v>
      </c>
      <c r="H123">
        <v>45</v>
      </c>
      <c r="I123" t="str">
        <f>IF(TBL_Employees[[#This Row],[Age]]&lt;30,"20 to 29",IF(TBL_Employees[[#This Row],[Age]]&lt;40,"30 to 39",IF(TBL_Employees[[#This Row],[Age]]&lt;50,"40 to 49",IF(TBL_Employees[[#This Row],[Age]]&lt;60,"50 to 59","60 above"))))</f>
        <v>40 to 49</v>
      </c>
      <c r="J123" s="1">
        <v>39519</v>
      </c>
      <c r="K123" s="10">
        <f>IF(TBL_Employees[[#This Row],[Hire Date]]="","",YEAR(TBL_Employees[[#This Row],[Hire Date]]))</f>
        <v>2008</v>
      </c>
      <c r="L123" s="8">
        <v>186138</v>
      </c>
      <c r="M123" s="2">
        <v>0.28000000000000003</v>
      </c>
      <c r="N123" t="s">
        <v>33</v>
      </c>
      <c r="O123" t="s">
        <v>80</v>
      </c>
      <c r="P123" s="1" t="s">
        <v>21</v>
      </c>
      <c r="Q123" s="10" t="str">
        <f>IF(TBL_Employees[[#This Row],[Exit Date]]="","",YEAR(TBL_Employees[[#This Row],[Exit Date]]))</f>
        <v/>
      </c>
      <c r="R123" s="10">
        <f ca="1">IF(TBL_Employees[[#This Row],[Exit Date]]="",DATEDIF(TBL_Employees[[#This Row],[Hire Date]],TODAY(),"Y"),DATEDIF(TBL_Employees[[#This Row],[Hire Date]],TBL_Employees[[#This Row],[Exit Date]],"Y"))</f>
        <v>17</v>
      </c>
      <c r="S123" t="str">
        <f ca="1">IF(TBL_Employees[[#This Row],[Tenure (Years)]]&gt;1, "Years", "Year")</f>
        <v>Years</v>
      </c>
      <c r="T123" t="str">
        <f ca="1">CONCATENATE(TBL_Employees[[#This Row],[Tenure (Years)]], " ", TBL_Employees[[#This Row],[Column1]])</f>
        <v>17 Years</v>
      </c>
      <c r="U123" s="8">
        <f>TBL_Employees[[#This Row],[Bonus %]]*TBL_Employees[[#This Row],[Annual Salary]]</f>
        <v>52118.640000000007</v>
      </c>
      <c r="V123" s="8">
        <f>TBL_Employees[[#This Row],[Annual Salary]]+TBL_Employees[[#This Row],[Bonus(Rs)]]</f>
        <v>238256.64000000001</v>
      </c>
    </row>
    <row r="124" spans="1:22" x14ac:dyDescent="0.3">
      <c r="A124" t="s">
        <v>1498</v>
      </c>
      <c r="B124" t="s">
        <v>1499</v>
      </c>
      <c r="C124" t="s">
        <v>14</v>
      </c>
      <c r="D124" t="s">
        <v>43</v>
      </c>
      <c r="E124" t="s">
        <v>44</v>
      </c>
      <c r="F124" t="s">
        <v>28</v>
      </c>
      <c r="G124" t="s">
        <v>51</v>
      </c>
      <c r="H124">
        <v>44</v>
      </c>
      <c r="I124" t="str">
        <f>IF(TBL_Employees[[#This Row],[Age]]&lt;30,"20 to 29",IF(TBL_Employees[[#This Row],[Age]]&lt;40,"30 to 39",IF(TBL_Employees[[#This Row],[Age]]&lt;50,"40 to 49",IF(TBL_Employees[[#This Row],[Age]]&lt;60,"50 to 59","60 above"))))</f>
        <v>40 to 49</v>
      </c>
      <c r="J124" s="1">
        <v>44283</v>
      </c>
      <c r="K124" s="10">
        <f>IF(TBL_Employees[[#This Row],[Hire Date]]="","",YEAR(TBL_Employees[[#This Row],[Hire Date]]))</f>
        <v>2021</v>
      </c>
      <c r="L124" s="8">
        <v>186033</v>
      </c>
      <c r="M124" s="2">
        <v>0.34</v>
      </c>
      <c r="N124" t="s">
        <v>52</v>
      </c>
      <c r="O124" t="s">
        <v>53</v>
      </c>
      <c r="P124" s="1" t="s">
        <v>21</v>
      </c>
      <c r="Q124" s="10" t="str">
        <f>IF(TBL_Employees[[#This Row],[Exit Date]]="","",YEAR(TBL_Employees[[#This Row],[Exit Date]]))</f>
        <v/>
      </c>
      <c r="R124" s="10">
        <f ca="1">IF(TBL_Employees[[#This Row],[Exit Date]]="",DATEDIF(TBL_Employees[[#This Row],[Hire Date]],TODAY(),"Y"),DATEDIF(TBL_Employees[[#This Row],[Hire Date]],TBL_Employees[[#This Row],[Exit Date]],"Y"))</f>
        <v>4</v>
      </c>
      <c r="S124" t="str">
        <f ca="1">IF(TBL_Employees[[#This Row],[Tenure (Years)]]&gt;1, "Years", "Year")</f>
        <v>Years</v>
      </c>
      <c r="T124" t="str">
        <f ca="1">CONCATENATE(TBL_Employees[[#This Row],[Tenure (Years)]], " ", TBL_Employees[[#This Row],[Column1]])</f>
        <v>4 Years</v>
      </c>
      <c r="U124" s="8">
        <f>TBL_Employees[[#This Row],[Bonus %]]*TBL_Employees[[#This Row],[Annual Salary]]</f>
        <v>63251.22</v>
      </c>
      <c r="V124" s="8">
        <f>TBL_Employees[[#This Row],[Annual Salary]]+TBL_Employees[[#This Row],[Bonus(Rs)]]</f>
        <v>249284.22</v>
      </c>
    </row>
    <row r="125" spans="1:22" x14ac:dyDescent="0.3">
      <c r="A125" t="s">
        <v>1348</v>
      </c>
      <c r="B125" t="s">
        <v>1349</v>
      </c>
      <c r="C125" t="s">
        <v>40</v>
      </c>
      <c r="D125" t="s">
        <v>15</v>
      </c>
      <c r="E125" t="s">
        <v>44</v>
      </c>
      <c r="F125" t="s">
        <v>17</v>
      </c>
      <c r="G125" t="s">
        <v>24</v>
      </c>
      <c r="H125">
        <v>34</v>
      </c>
      <c r="I125" t="str">
        <f>IF(TBL_Employees[[#This Row],[Age]]&lt;30,"20 to 29",IF(TBL_Employees[[#This Row],[Age]]&lt;40,"30 to 39",IF(TBL_Employees[[#This Row],[Age]]&lt;50,"40 to 49",IF(TBL_Employees[[#This Row],[Age]]&lt;60,"50 to 59","60 above"))))</f>
        <v>30 to 39</v>
      </c>
      <c r="J125" s="1">
        <v>44032</v>
      </c>
      <c r="K125" s="10">
        <f>IF(TBL_Employees[[#This Row],[Hire Date]]="","",YEAR(TBL_Employees[[#This Row],[Hire Date]]))</f>
        <v>2020</v>
      </c>
      <c r="L125" s="8">
        <v>184960</v>
      </c>
      <c r="M125" s="2">
        <v>0.18</v>
      </c>
      <c r="N125" t="s">
        <v>19</v>
      </c>
      <c r="O125" t="s">
        <v>63</v>
      </c>
      <c r="P125" s="1" t="s">
        <v>21</v>
      </c>
      <c r="Q125" s="10" t="str">
        <f>IF(TBL_Employees[[#This Row],[Exit Date]]="","",YEAR(TBL_Employees[[#This Row],[Exit Date]]))</f>
        <v/>
      </c>
      <c r="R125" s="10">
        <f ca="1">IF(TBL_Employees[[#This Row],[Exit Date]]="",DATEDIF(TBL_Employees[[#This Row],[Hire Date]],TODAY(),"Y"),DATEDIF(TBL_Employees[[#This Row],[Hire Date]],TBL_Employees[[#This Row],[Exit Date]],"Y"))</f>
        <v>5</v>
      </c>
      <c r="S125" t="str">
        <f ca="1">IF(TBL_Employees[[#This Row],[Tenure (Years)]]&gt;1, "Years", "Year")</f>
        <v>Years</v>
      </c>
      <c r="T125" t="str">
        <f ca="1">CONCATENATE(TBL_Employees[[#This Row],[Tenure (Years)]], " ", TBL_Employees[[#This Row],[Column1]])</f>
        <v>5 Years</v>
      </c>
      <c r="U125" s="8">
        <f>TBL_Employees[[#This Row],[Bonus %]]*TBL_Employees[[#This Row],[Annual Salary]]</f>
        <v>33292.799999999996</v>
      </c>
      <c r="V125" s="8">
        <f>TBL_Employees[[#This Row],[Annual Salary]]+TBL_Employees[[#This Row],[Bonus(Rs)]]</f>
        <v>218252.79999999999</v>
      </c>
    </row>
    <row r="126" spans="1:22" x14ac:dyDescent="0.3">
      <c r="A126" t="s">
        <v>1267</v>
      </c>
      <c r="B126" t="s">
        <v>212</v>
      </c>
      <c r="C126" t="s">
        <v>40</v>
      </c>
      <c r="D126" t="s">
        <v>27</v>
      </c>
      <c r="E126" t="s">
        <v>16</v>
      </c>
      <c r="F126" t="s">
        <v>28</v>
      </c>
      <c r="G126" t="s">
        <v>24</v>
      </c>
      <c r="H126">
        <v>55</v>
      </c>
      <c r="I126" t="str">
        <f>IF(TBL_Employees[[#This Row],[Age]]&lt;30,"20 to 29",IF(TBL_Employees[[#This Row],[Age]]&lt;40,"30 to 39",IF(TBL_Employees[[#This Row],[Age]]&lt;50,"40 to 49",IF(TBL_Employees[[#This Row],[Age]]&lt;60,"50 to 59","60 above"))))</f>
        <v>50 to 59</v>
      </c>
      <c r="J126" s="1">
        <v>39154</v>
      </c>
      <c r="K126" s="10">
        <f>IF(TBL_Employees[[#This Row],[Hire Date]]="","",YEAR(TBL_Employees[[#This Row],[Hire Date]]))</f>
        <v>2007</v>
      </c>
      <c r="L126" s="8">
        <v>184648</v>
      </c>
      <c r="M126" s="2">
        <v>0.24</v>
      </c>
      <c r="N126" t="s">
        <v>33</v>
      </c>
      <c r="O126" t="s">
        <v>74</v>
      </c>
      <c r="P126" s="1" t="s">
        <v>21</v>
      </c>
      <c r="Q126" s="10" t="str">
        <f>IF(TBL_Employees[[#This Row],[Exit Date]]="","",YEAR(TBL_Employees[[#This Row],[Exit Date]]))</f>
        <v/>
      </c>
      <c r="R126" s="10">
        <f ca="1">IF(TBL_Employees[[#This Row],[Exit Date]]="",DATEDIF(TBL_Employees[[#This Row],[Hire Date]],TODAY(),"Y"),DATEDIF(TBL_Employees[[#This Row],[Hire Date]],TBL_Employees[[#This Row],[Exit Date]],"Y"))</f>
        <v>18</v>
      </c>
      <c r="S126" t="str">
        <f ca="1">IF(TBL_Employees[[#This Row],[Tenure (Years)]]&gt;1, "Years", "Year")</f>
        <v>Years</v>
      </c>
      <c r="T126" t="str">
        <f ca="1">CONCATENATE(TBL_Employees[[#This Row],[Tenure (Years)]], " ", TBL_Employees[[#This Row],[Column1]])</f>
        <v>18 Years</v>
      </c>
      <c r="U126" s="8">
        <f>TBL_Employees[[#This Row],[Bonus %]]*TBL_Employees[[#This Row],[Annual Salary]]</f>
        <v>44315.519999999997</v>
      </c>
      <c r="V126" s="8">
        <f>TBL_Employees[[#This Row],[Annual Salary]]+TBL_Employees[[#This Row],[Bonus(Rs)]]</f>
        <v>228963.52</v>
      </c>
    </row>
    <row r="127" spans="1:22" x14ac:dyDescent="0.3">
      <c r="A127" t="s">
        <v>210</v>
      </c>
      <c r="B127" t="s">
        <v>677</v>
      </c>
      <c r="C127" t="s">
        <v>40</v>
      </c>
      <c r="D127" t="s">
        <v>31</v>
      </c>
      <c r="E127" t="s">
        <v>44</v>
      </c>
      <c r="F127" t="s">
        <v>28</v>
      </c>
      <c r="G127" t="s">
        <v>18</v>
      </c>
      <c r="H127">
        <v>30</v>
      </c>
      <c r="I127" t="str">
        <f>IF(TBL_Employees[[#This Row],[Age]]&lt;30,"20 to 29",IF(TBL_Employees[[#This Row],[Age]]&lt;40,"30 to 39",IF(TBL_Employees[[#This Row],[Age]]&lt;50,"40 to 49",IF(TBL_Employees[[#This Row],[Age]]&lt;60,"50 to 59","60 above"))))</f>
        <v>30 to 39</v>
      </c>
      <c r="J127" s="1">
        <v>43240</v>
      </c>
      <c r="K127" s="10">
        <f>IF(TBL_Employees[[#This Row],[Hire Date]]="","",YEAR(TBL_Employees[[#This Row],[Hire Date]]))</f>
        <v>2018</v>
      </c>
      <c r="L127" s="8">
        <v>184368</v>
      </c>
      <c r="M127" s="2">
        <v>0.28999999999999998</v>
      </c>
      <c r="N127" t="s">
        <v>19</v>
      </c>
      <c r="O127" t="s">
        <v>25</v>
      </c>
      <c r="P127" s="1" t="s">
        <v>21</v>
      </c>
      <c r="Q127" s="10" t="str">
        <f>IF(TBL_Employees[[#This Row],[Exit Date]]="","",YEAR(TBL_Employees[[#This Row],[Exit Date]]))</f>
        <v/>
      </c>
      <c r="R127" s="10">
        <f ca="1">IF(TBL_Employees[[#This Row],[Exit Date]]="",DATEDIF(TBL_Employees[[#This Row],[Hire Date]],TODAY(),"Y"),DATEDIF(TBL_Employees[[#This Row],[Hire Date]],TBL_Employees[[#This Row],[Exit Date]],"Y"))</f>
        <v>7</v>
      </c>
      <c r="S127" t="str">
        <f ca="1">IF(TBL_Employees[[#This Row],[Tenure (Years)]]&gt;1, "Years", "Year")</f>
        <v>Years</v>
      </c>
      <c r="T127" t="str">
        <f ca="1">CONCATENATE(TBL_Employees[[#This Row],[Tenure (Years)]], " ", TBL_Employees[[#This Row],[Column1]])</f>
        <v>7 Years</v>
      </c>
      <c r="U127" s="8">
        <f>TBL_Employees[[#This Row],[Bonus %]]*TBL_Employees[[#This Row],[Annual Salary]]</f>
        <v>53466.719999999994</v>
      </c>
      <c r="V127" s="8">
        <f>TBL_Employees[[#This Row],[Annual Salary]]+TBL_Employees[[#This Row],[Bonus(Rs)]]</f>
        <v>237834.72</v>
      </c>
    </row>
    <row r="128" spans="1:22" x14ac:dyDescent="0.3">
      <c r="A128" t="s">
        <v>555</v>
      </c>
      <c r="B128" t="s">
        <v>1512</v>
      </c>
      <c r="C128" t="s">
        <v>14</v>
      </c>
      <c r="D128" t="s">
        <v>15</v>
      </c>
      <c r="E128" t="s">
        <v>32</v>
      </c>
      <c r="F128" t="s">
        <v>17</v>
      </c>
      <c r="G128" t="s">
        <v>24</v>
      </c>
      <c r="H128">
        <v>54</v>
      </c>
      <c r="I128" t="str">
        <f>IF(TBL_Employees[[#This Row],[Age]]&lt;30,"20 to 29",IF(TBL_Employees[[#This Row],[Age]]&lt;40,"30 to 39",IF(TBL_Employees[[#This Row],[Age]]&lt;50,"40 to 49",IF(TBL_Employees[[#This Row],[Age]]&lt;60,"50 to 59","60 above"))))</f>
        <v>50 to 59</v>
      </c>
      <c r="J128" s="1">
        <v>39330</v>
      </c>
      <c r="K128" s="10">
        <f>IF(TBL_Employees[[#This Row],[Hire Date]]="","",YEAR(TBL_Employees[[#This Row],[Hire Date]]))</f>
        <v>2007</v>
      </c>
      <c r="L128" s="8">
        <v>183239</v>
      </c>
      <c r="M128" s="2">
        <v>0.32</v>
      </c>
      <c r="N128" t="s">
        <v>19</v>
      </c>
      <c r="O128" t="s">
        <v>63</v>
      </c>
      <c r="P128" s="1" t="s">
        <v>21</v>
      </c>
      <c r="Q128" s="10" t="str">
        <f>IF(TBL_Employees[[#This Row],[Exit Date]]="","",YEAR(TBL_Employees[[#This Row],[Exit Date]]))</f>
        <v/>
      </c>
      <c r="R128" s="10">
        <f ca="1">IF(TBL_Employees[[#This Row],[Exit Date]]="",DATEDIF(TBL_Employees[[#This Row],[Hire Date]],TODAY(),"Y"),DATEDIF(TBL_Employees[[#This Row],[Hire Date]],TBL_Employees[[#This Row],[Exit Date]],"Y"))</f>
        <v>17</v>
      </c>
      <c r="S128" t="str">
        <f ca="1">IF(TBL_Employees[[#This Row],[Tenure (Years)]]&gt;1, "Years", "Year")</f>
        <v>Years</v>
      </c>
      <c r="T128" t="str">
        <f ca="1">CONCATENATE(TBL_Employees[[#This Row],[Tenure (Years)]], " ", TBL_Employees[[#This Row],[Column1]])</f>
        <v>17 Years</v>
      </c>
      <c r="U128" s="8">
        <f>TBL_Employees[[#This Row],[Bonus %]]*TBL_Employees[[#This Row],[Annual Salary]]</f>
        <v>58636.480000000003</v>
      </c>
      <c r="V128" s="8">
        <f>TBL_Employees[[#This Row],[Annual Salary]]+TBL_Employees[[#This Row],[Bonus(Rs)]]</f>
        <v>241875.48</v>
      </c>
    </row>
    <row r="129" spans="1:22" x14ac:dyDescent="0.3">
      <c r="A129" t="s">
        <v>1105</v>
      </c>
      <c r="B129" t="s">
        <v>1106</v>
      </c>
      <c r="C129" t="s">
        <v>14</v>
      </c>
      <c r="D129" t="s">
        <v>43</v>
      </c>
      <c r="E129" t="s">
        <v>32</v>
      </c>
      <c r="F129" t="s">
        <v>28</v>
      </c>
      <c r="G129" t="s">
        <v>24</v>
      </c>
      <c r="H129">
        <v>57</v>
      </c>
      <c r="I129" t="str">
        <f>IF(TBL_Employees[[#This Row],[Age]]&lt;30,"20 to 29",IF(TBL_Employees[[#This Row],[Age]]&lt;40,"30 to 39",IF(TBL_Employees[[#This Row],[Age]]&lt;50,"40 to 49",IF(TBL_Employees[[#This Row],[Age]]&lt;60,"50 to 59","60 above"))))</f>
        <v>50 to 59</v>
      </c>
      <c r="J129" s="1">
        <v>42951</v>
      </c>
      <c r="K129" s="10">
        <f>IF(TBL_Employees[[#This Row],[Hire Date]]="","",YEAR(TBL_Employees[[#This Row],[Hire Date]]))</f>
        <v>2017</v>
      </c>
      <c r="L129" s="8">
        <v>183190</v>
      </c>
      <c r="M129" s="2">
        <v>0.36</v>
      </c>
      <c r="N129" t="s">
        <v>19</v>
      </c>
      <c r="O129" t="s">
        <v>20</v>
      </c>
      <c r="P129" s="1" t="s">
        <v>21</v>
      </c>
      <c r="Q129" s="10" t="str">
        <f>IF(TBL_Employees[[#This Row],[Exit Date]]="","",YEAR(TBL_Employees[[#This Row],[Exit Date]]))</f>
        <v/>
      </c>
      <c r="R129" s="10">
        <f ca="1">IF(TBL_Employees[[#This Row],[Exit Date]]="",DATEDIF(TBL_Employees[[#This Row],[Hire Date]],TODAY(),"Y"),DATEDIF(TBL_Employees[[#This Row],[Hire Date]],TBL_Employees[[#This Row],[Exit Date]],"Y"))</f>
        <v>8</v>
      </c>
      <c r="S129" t="str">
        <f ca="1">IF(TBL_Employees[[#This Row],[Tenure (Years)]]&gt;1, "Years", "Year")</f>
        <v>Years</v>
      </c>
      <c r="T129" t="str">
        <f ca="1">CONCATENATE(TBL_Employees[[#This Row],[Tenure (Years)]], " ", TBL_Employees[[#This Row],[Column1]])</f>
        <v>8 Years</v>
      </c>
      <c r="U129" s="8">
        <f>TBL_Employees[[#This Row],[Bonus %]]*TBL_Employees[[#This Row],[Annual Salary]]</f>
        <v>65948.399999999994</v>
      </c>
      <c r="V129" s="8">
        <f>TBL_Employees[[#This Row],[Annual Salary]]+TBL_Employees[[#This Row],[Bonus(Rs)]]</f>
        <v>249138.4</v>
      </c>
    </row>
    <row r="130" spans="1:22" x14ac:dyDescent="0.3">
      <c r="A130" t="s">
        <v>736</v>
      </c>
      <c r="B130" t="s">
        <v>737</v>
      </c>
      <c r="C130" t="s">
        <v>40</v>
      </c>
      <c r="D130" t="s">
        <v>31</v>
      </c>
      <c r="E130" t="s">
        <v>44</v>
      </c>
      <c r="F130" t="s">
        <v>28</v>
      </c>
      <c r="G130" t="s">
        <v>24</v>
      </c>
      <c r="H130">
        <v>45</v>
      </c>
      <c r="I130" t="str">
        <f>IF(TBL_Employees[[#This Row],[Age]]&lt;30,"20 to 29",IF(TBL_Employees[[#This Row],[Age]]&lt;40,"30 to 39",IF(TBL_Employees[[#This Row],[Age]]&lt;50,"40 to 49",IF(TBL_Employees[[#This Row],[Age]]&lt;60,"50 to 59","60 above"))))</f>
        <v>40 to 49</v>
      </c>
      <c r="J130" s="1">
        <v>41879</v>
      </c>
      <c r="K130" s="10">
        <f>IF(TBL_Employees[[#This Row],[Hire Date]]="","",YEAR(TBL_Employees[[#This Row],[Hire Date]]))</f>
        <v>2014</v>
      </c>
      <c r="L130" s="8">
        <v>183161</v>
      </c>
      <c r="M130" s="2">
        <v>0.22</v>
      </c>
      <c r="N130" t="s">
        <v>19</v>
      </c>
      <c r="O130" t="s">
        <v>45</v>
      </c>
      <c r="P130" s="1" t="s">
        <v>21</v>
      </c>
      <c r="Q130" s="10" t="str">
        <f>IF(TBL_Employees[[#This Row],[Exit Date]]="","",YEAR(TBL_Employees[[#This Row],[Exit Date]]))</f>
        <v/>
      </c>
      <c r="R130" s="10">
        <f ca="1">IF(TBL_Employees[[#This Row],[Exit Date]]="",DATEDIF(TBL_Employees[[#This Row],[Hire Date]],TODAY(),"Y"),DATEDIF(TBL_Employees[[#This Row],[Hire Date]],TBL_Employees[[#This Row],[Exit Date]],"Y"))</f>
        <v>11</v>
      </c>
      <c r="S130" t="str">
        <f ca="1">IF(TBL_Employees[[#This Row],[Tenure (Years)]]&gt;1, "Years", "Year")</f>
        <v>Years</v>
      </c>
      <c r="T130" t="str">
        <f ca="1">CONCATENATE(TBL_Employees[[#This Row],[Tenure (Years)]], " ", TBL_Employees[[#This Row],[Column1]])</f>
        <v>11 Years</v>
      </c>
      <c r="U130" s="8">
        <f>TBL_Employees[[#This Row],[Bonus %]]*TBL_Employees[[#This Row],[Annual Salary]]</f>
        <v>40295.42</v>
      </c>
      <c r="V130" s="8">
        <f>TBL_Employees[[#This Row],[Annual Salary]]+TBL_Employees[[#This Row],[Bonus(Rs)]]</f>
        <v>223456.41999999998</v>
      </c>
    </row>
    <row r="131" spans="1:22" x14ac:dyDescent="0.3">
      <c r="A131" t="s">
        <v>838</v>
      </c>
      <c r="B131" t="s">
        <v>839</v>
      </c>
      <c r="C131" t="s">
        <v>40</v>
      </c>
      <c r="D131" t="s">
        <v>27</v>
      </c>
      <c r="E131" t="s">
        <v>44</v>
      </c>
      <c r="F131" t="s">
        <v>17</v>
      </c>
      <c r="G131" t="s">
        <v>24</v>
      </c>
      <c r="H131">
        <v>47</v>
      </c>
      <c r="I131" t="str">
        <f>IF(TBL_Employees[[#This Row],[Age]]&lt;30,"20 to 29",IF(TBL_Employees[[#This Row],[Age]]&lt;40,"30 to 39",IF(TBL_Employees[[#This Row],[Age]]&lt;50,"40 to 49",IF(TBL_Employees[[#This Row],[Age]]&lt;60,"50 to 59","60 above"))))</f>
        <v>40 to 49</v>
      </c>
      <c r="J131" s="1">
        <v>41208</v>
      </c>
      <c r="K131" s="10">
        <f>IF(TBL_Employees[[#This Row],[Hire Date]]="","",YEAR(TBL_Employees[[#This Row],[Hire Date]]))</f>
        <v>2012</v>
      </c>
      <c r="L131" s="8">
        <v>183156</v>
      </c>
      <c r="M131" s="2">
        <v>0.3</v>
      </c>
      <c r="N131" t="s">
        <v>19</v>
      </c>
      <c r="O131" t="s">
        <v>63</v>
      </c>
      <c r="P131" s="1" t="s">
        <v>21</v>
      </c>
      <c r="Q131" s="10" t="str">
        <f>IF(TBL_Employees[[#This Row],[Exit Date]]="","",YEAR(TBL_Employees[[#This Row],[Exit Date]]))</f>
        <v/>
      </c>
      <c r="R131" s="10">
        <f ca="1">IF(TBL_Employees[[#This Row],[Exit Date]]="",DATEDIF(TBL_Employees[[#This Row],[Hire Date]],TODAY(),"Y"),DATEDIF(TBL_Employees[[#This Row],[Hire Date]],TBL_Employees[[#This Row],[Exit Date]],"Y"))</f>
        <v>12</v>
      </c>
      <c r="S131" t="str">
        <f ca="1">IF(TBL_Employees[[#This Row],[Tenure (Years)]]&gt;1, "Years", "Year")</f>
        <v>Years</v>
      </c>
      <c r="T131" t="str">
        <f ca="1">CONCATENATE(TBL_Employees[[#This Row],[Tenure (Years)]], " ", TBL_Employees[[#This Row],[Column1]])</f>
        <v>12 Years</v>
      </c>
      <c r="U131" s="8">
        <f>TBL_Employees[[#This Row],[Bonus %]]*TBL_Employees[[#This Row],[Annual Salary]]</f>
        <v>54946.799999999996</v>
      </c>
      <c r="V131" s="8">
        <f>TBL_Employees[[#This Row],[Annual Salary]]+TBL_Employees[[#This Row],[Bonus(Rs)]]</f>
        <v>238102.8</v>
      </c>
    </row>
    <row r="132" spans="1:22" x14ac:dyDescent="0.3">
      <c r="A132" t="s">
        <v>389</v>
      </c>
      <c r="B132" t="s">
        <v>1154</v>
      </c>
      <c r="C132" t="s">
        <v>40</v>
      </c>
      <c r="D132" t="s">
        <v>31</v>
      </c>
      <c r="E132" t="s">
        <v>32</v>
      </c>
      <c r="F132" t="s">
        <v>28</v>
      </c>
      <c r="G132" t="s">
        <v>51</v>
      </c>
      <c r="H132">
        <v>48</v>
      </c>
      <c r="I132" t="str">
        <f>IF(TBL_Employees[[#This Row],[Age]]&lt;30,"20 to 29",IF(TBL_Employees[[#This Row],[Age]]&lt;40,"30 to 39",IF(TBL_Employees[[#This Row],[Age]]&lt;50,"40 to 49",IF(TBL_Employees[[#This Row],[Age]]&lt;60,"50 to 59","60 above"))))</f>
        <v>40 to 49</v>
      </c>
      <c r="J132" s="1">
        <v>43809</v>
      </c>
      <c r="K132" s="10">
        <f>IF(TBL_Employees[[#This Row],[Hire Date]]="","",YEAR(TBL_Employees[[#This Row],[Hire Date]]))</f>
        <v>2019</v>
      </c>
      <c r="L132" s="8">
        <v>183113</v>
      </c>
      <c r="M132" s="2">
        <v>0.24</v>
      </c>
      <c r="N132" t="s">
        <v>52</v>
      </c>
      <c r="O132" t="s">
        <v>66</v>
      </c>
      <c r="P132" s="1" t="s">
        <v>21</v>
      </c>
      <c r="Q132" s="10" t="str">
        <f>IF(TBL_Employees[[#This Row],[Exit Date]]="","",YEAR(TBL_Employees[[#This Row],[Exit Date]]))</f>
        <v/>
      </c>
      <c r="R132" s="10">
        <f ca="1">IF(TBL_Employees[[#This Row],[Exit Date]]="",DATEDIF(TBL_Employees[[#This Row],[Hire Date]],TODAY(),"Y"),DATEDIF(TBL_Employees[[#This Row],[Hire Date]],TBL_Employees[[#This Row],[Exit Date]],"Y"))</f>
        <v>5</v>
      </c>
      <c r="S132" t="str">
        <f ca="1">IF(TBL_Employees[[#This Row],[Tenure (Years)]]&gt;1, "Years", "Year")</f>
        <v>Years</v>
      </c>
      <c r="T132" t="str">
        <f ca="1">CONCATENATE(TBL_Employees[[#This Row],[Tenure (Years)]], " ", TBL_Employees[[#This Row],[Column1]])</f>
        <v>5 Years</v>
      </c>
      <c r="U132" s="8">
        <f>TBL_Employees[[#This Row],[Bonus %]]*TBL_Employees[[#This Row],[Annual Salary]]</f>
        <v>43947.119999999995</v>
      </c>
      <c r="V132" s="8">
        <f>TBL_Employees[[#This Row],[Annual Salary]]+TBL_Employees[[#This Row],[Bonus(Rs)]]</f>
        <v>227060.12</v>
      </c>
    </row>
    <row r="133" spans="1:22" x14ac:dyDescent="0.3">
      <c r="A133" t="s">
        <v>1536</v>
      </c>
      <c r="B133" t="s">
        <v>1537</v>
      </c>
      <c r="C133" t="s">
        <v>40</v>
      </c>
      <c r="D133" t="s">
        <v>43</v>
      </c>
      <c r="E133" t="s">
        <v>44</v>
      </c>
      <c r="F133" t="s">
        <v>17</v>
      </c>
      <c r="G133" t="s">
        <v>24</v>
      </c>
      <c r="H133">
        <v>28</v>
      </c>
      <c r="I133" t="str">
        <f>IF(TBL_Employees[[#This Row],[Age]]&lt;30,"20 to 29",IF(TBL_Employees[[#This Row],[Age]]&lt;40,"30 to 39",IF(TBL_Employees[[#This Row],[Age]]&lt;50,"40 to 49",IF(TBL_Employees[[#This Row],[Age]]&lt;60,"50 to 59","60 above"))))</f>
        <v>20 to 29</v>
      </c>
      <c r="J133" s="1">
        <v>43810</v>
      </c>
      <c r="K133" s="10">
        <f>IF(TBL_Employees[[#This Row],[Hire Date]]="","",YEAR(TBL_Employees[[#This Row],[Hire Date]]))</f>
        <v>2019</v>
      </c>
      <c r="L133" s="8">
        <v>182321</v>
      </c>
      <c r="M133" s="2">
        <v>0.28000000000000003</v>
      </c>
      <c r="N133" t="s">
        <v>33</v>
      </c>
      <c r="O133" t="s">
        <v>60</v>
      </c>
      <c r="P133" s="1" t="s">
        <v>21</v>
      </c>
      <c r="Q133" s="10" t="str">
        <f>IF(TBL_Employees[[#This Row],[Exit Date]]="","",YEAR(TBL_Employees[[#This Row],[Exit Date]]))</f>
        <v/>
      </c>
      <c r="R133" s="10">
        <f ca="1">IF(TBL_Employees[[#This Row],[Exit Date]]="",DATEDIF(TBL_Employees[[#This Row],[Hire Date]],TODAY(),"Y"),DATEDIF(TBL_Employees[[#This Row],[Hire Date]],TBL_Employees[[#This Row],[Exit Date]],"Y"))</f>
        <v>5</v>
      </c>
      <c r="S133" t="str">
        <f ca="1">IF(TBL_Employees[[#This Row],[Tenure (Years)]]&gt;1, "Years", "Year")</f>
        <v>Years</v>
      </c>
      <c r="T133" t="str">
        <f ca="1">CONCATENATE(TBL_Employees[[#This Row],[Tenure (Years)]], " ", TBL_Employees[[#This Row],[Column1]])</f>
        <v>5 Years</v>
      </c>
      <c r="U133" s="8">
        <f>TBL_Employees[[#This Row],[Bonus %]]*TBL_Employees[[#This Row],[Annual Salary]]</f>
        <v>51049.880000000005</v>
      </c>
      <c r="V133" s="8">
        <f>TBL_Employees[[#This Row],[Annual Salary]]+TBL_Employees[[#This Row],[Bonus(Rs)]]</f>
        <v>233370.88</v>
      </c>
    </row>
    <row r="134" spans="1:22" x14ac:dyDescent="0.3">
      <c r="A134" t="s">
        <v>801</v>
      </c>
      <c r="B134" t="s">
        <v>802</v>
      </c>
      <c r="C134" t="s">
        <v>14</v>
      </c>
      <c r="D134" t="s">
        <v>27</v>
      </c>
      <c r="E134" t="s">
        <v>32</v>
      </c>
      <c r="F134" t="s">
        <v>17</v>
      </c>
      <c r="G134" t="s">
        <v>24</v>
      </c>
      <c r="H134">
        <v>53</v>
      </c>
      <c r="I134" t="str">
        <f>IF(TBL_Employees[[#This Row],[Age]]&lt;30,"20 to 29",IF(TBL_Employees[[#This Row],[Age]]&lt;40,"30 to 39",IF(TBL_Employees[[#This Row],[Age]]&lt;50,"40 to 49",IF(TBL_Employees[[#This Row],[Age]]&lt;60,"50 to 59","60 above"))))</f>
        <v>50 to 59</v>
      </c>
      <c r="J134" s="1">
        <v>39568</v>
      </c>
      <c r="K134" s="10">
        <f>IF(TBL_Employees[[#This Row],[Hire Date]]="","",YEAR(TBL_Employees[[#This Row],[Hire Date]]))</f>
        <v>2008</v>
      </c>
      <c r="L134" s="8">
        <v>182202</v>
      </c>
      <c r="M134" s="2">
        <v>0.3</v>
      </c>
      <c r="N134" t="s">
        <v>19</v>
      </c>
      <c r="O134" t="s">
        <v>25</v>
      </c>
      <c r="P134" s="1" t="s">
        <v>21</v>
      </c>
      <c r="Q134" s="10" t="str">
        <f>IF(TBL_Employees[[#This Row],[Exit Date]]="","",YEAR(TBL_Employees[[#This Row],[Exit Date]]))</f>
        <v/>
      </c>
      <c r="R134" s="10">
        <f ca="1">IF(TBL_Employees[[#This Row],[Exit Date]]="",DATEDIF(TBL_Employees[[#This Row],[Hire Date]],TODAY(),"Y"),DATEDIF(TBL_Employees[[#This Row],[Hire Date]],TBL_Employees[[#This Row],[Exit Date]],"Y"))</f>
        <v>17</v>
      </c>
      <c r="S134" t="str">
        <f ca="1">IF(TBL_Employees[[#This Row],[Tenure (Years)]]&gt;1, "Years", "Year")</f>
        <v>Years</v>
      </c>
      <c r="T134" t="str">
        <f ca="1">CONCATENATE(TBL_Employees[[#This Row],[Tenure (Years)]], " ", TBL_Employees[[#This Row],[Column1]])</f>
        <v>17 Years</v>
      </c>
      <c r="U134" s="8">
        <f>TBL_Employees[[#This Row],[Bonus %]]*TBL_Employees[[#This Row],[Annual Salary]]</f>
        <v>54660.6</v>
      </c>
      <c r="V134" s="8">
        <f>TBL_Employees[[#This Row],[Annual Salary]]+TBL_Employees[[#This Row],[Bonus(Rs)]]</f>
        <v>236862.6</v>
      </c>
    </row>
    <row r="135" spans="1:22" x14ac:dyDescent="0.3">
      <c r="A135" t="s">
        <v>1213</v>
      </c>
      <c r="B135" t="s">
        <v>1519</v>
      </c>
      <c r="C135" t="s">
        <v>14</v>
      </c>
      <c r="D135" t="s">
        <v>43</v>
      </c>
      <c r="E135" t="s">
        <v>44</v>
      </c>
      <c r="F135" t="s">
        <v>17</v>
      </c>
      <c r="G135" t="s">
        <v>24</v>
      </c>
      <c r="H135">
        <v>52</v>
      </c>
      <c r="I135" t="str">
        <f>IF(TBL_Employees[[#This Row],[Age]]&lt;30,"20 to 29",IF(TBL_Employees[[#This Row],[Age]]&lt;40,"30 to 39",IF(TBL_Employees[[#This Row],[Age]]&lt;50,"40 to 49",IF(TBL_Employees[[#This Row],[Age]]&lt;60,"50 to 59","60 above"))))</f>
        <v>50 to 59</v>
      </c>
      <c r="J135" s="1">
        <v>35886</v>
      </c>
      <c r="K135" s="10">
        <f>IF(TBL_Employees[[#This Row],[Hire Date]]="","",YEAR(TBL_Employees[[#This Row],[Hire Date]]))</f>
        <v>1998</v>
      </c>
      <c r="L135" s="8">
        <v>182035</v>
      </c>
      <c r="M135" s="2">
        <v>0.3</v>
      </c>
      <c r="N135" t="s">
        <v>19</v>
      </c>
      <c r="O135" t="s">
        <v>20</v>
      </c>
      <c r="P135" s="1" t="s">
        <v>21</v>
      </c>
      <c r="Q135" s="10" t="str">
        <f>IF(TBL_Employees[[#This Row],[Exit Date]]="","",YEAR(TBL_Employees[[#This Row],[Exit Date]]))</f>
        <v/>
      </c>
      <c r="R135" s="10">
        <f ca="1">IF(TBL_Employees[[#This Row],[Exit Date]]="",DATEDIF(TBL_Employees[[#This Row],[Hire Date]],TODAY(),"Y"),DATEDIF(TBL_Employees[[#This Row],[Hire Date]],TBL_Employees[[#This Row],[Exit Date]],"Y"))</f>
        <v>27</v>
      </c>
      <c r="S135" t="str">
        <f ca="1">IF(TBL_Employees[[#This Row],[Tenure (Years)]]&gt;1, "Years", "Year")</f>
        <v>Years</v>
      </c>
      <c r="T135" t="str">
        <f ca="1">CONCATENATE(TBL_Employees[[#This Row],[Tenure (Years)]], " ", TBL_Employees[[#This Row],[Column1]])</f>
        <v>27 Years</v>
      </c>
      <c r="U135" s="8">
        <f>TBL_Employees[[#This Row],[Bonus %]]*TBL_Employees[[#This Row],[Annual Salary]]</f>
        <v>54610.5</v>
      </c>
      <c r="V135" s="8">
        <f>TBL_Employees[[#This Row],[Annual Salary]]+TBL_Employees[[#This Row],[Bonus(Rs)]]</f>
        <v>236645.5</v>
      </c>
    </row>
    <row r="136" spans="1:22" x14ac:dyDescent="0.3">
      <c r="A136" t="s">
        <v>301</v>
      </c>
      <c r="B136" t="s">
        <v>936</v>
      </c>
      <c r="C136" t="s">
        <v>40</v>
      </c>
      <c r="D136" t="s">
        <v>65</v>
      </c>
      <c r="E136" t="s">
        <v>36</v>
      </c>
      <c r="F136" t="s">
        <v>28</v>
      </c>
      <c r="G136" t="s">
        <v>18</v>
      </c>
      <c r="H136">
        <v>29</v>
      </c>
      <c r="I136" t="str">
        <f>IF(TBL_Employees[[#This Row],[Age]]&lt;30,"20 to 29",IF(TBL_Employees[[#This Row],[Age]]&lt;40,"30 to 39",IF(TBL_Employees[[#This Row],[Age]]&lt;50,"40 to 49",IF(TBL_Employees[[#This Row],[Age]]&lt;60,"50 to 59","60 above"))))</f>
        <v>20 to 29</v>
      </c>
      <c r="J136" s="1">
        <v>42785</v>
      </c>
      <c r="K136" s="10">
        <f>IF(TBL_Employees[[#This Row],[Hire Date]]="","",YEAR(TBL_Employees[[#This Row],[Hire Date]]))</f>
        <v>2017</v>
      </c>
      <c r="L136" s="8">
        <v>181854</v>
      </c>
      <c r="M136" s="2">
        <v>0.28999999999999998</v>
      </c>
      <c r="N136" t="s">
        <v>19</v>
      </c>
      <c r="O136" t="s">
        <v>63</v>
      </c>
      <c r="P136" s="1">
        <v>43945</v>
      </c>
      <c r="Q136" s="10">
        <f>IF(TBL_Employees[[#This Row],[Exit Date]]="","",YEAR(TBL_Employees[[#This Row],[Exit Date]]))</f>
        <v>2020</v>
      </c>
      <c r="R136" s="10">
        <f ca="1">IF(TBL_Employees[[#This Row],[Exit Date]]="",DATEDIF(TBL_Employees[[#This Row],[Hire Date]],TODAY(),"Y"),DATEDIF(TBL_Employees[[#This Row],[Hire Date]],TBL_Employees[[#This Row],[Exit Date]],"Y"))</f>
        <v>3</v>
      </c>
      <c r="S136" t="str">
        <f ca="1">IF(TBL_Employees[[#This Row],[Tenure (Years)]]&gt;1, "Years", "Year")</f>
        <v>Years</v>
      </c>
      <c r="T136" t="str">
        <f ca="1">CONCATENATE(TBL_Employees[[#This Row],[Tenure (Years)]], " ", TBL_Employees[[#This Row],[Column1]])</f>
        <v>3 Years</v>
      </c>
      <c r="U136" s="8">
        <f>TBL_Employees[[#This Row],[Bonus %]]*TBL_Employees[[#This Row],[Annual Salary]]</f>
        <v>52737.659999999996</v>
      </c>
      <c r="V136" s="8">
        <f>TBL_Employees[[#This Row],[Annual Salary]]+TBL_Employees[[#This Row],[Bonus(Rs)]]</f>
        <v>234591.66</v>
      </c>
    </row>
    <row r="137" spans="1:22" x14ac:dyDescent="0.3">
      <c r="A137" t="s">
        <v>149</v>
      </c>
      <c r="B137" t="s">
        <v>1065</v>
      </c>
      <c r="C137" t="s">
        <v>14</v>
      </c>
      <c r="D137" t="s">
        <v>31</v>
      </c>
      <c r="E137" t="s">
        <v>36</v>
      </c>
      <c r="F137" t="s">
        <v>17</v>
      </c>
      <c r="G137" t="s">
        <v>24</v>
      </c>
      <c r="H137">
        <v>50</v>
      </c>
      <c r="I137" t="str">
        <f>IF(TBL_Employees[[#This Row],[Age]]&lt;30,"20 to 29",IF(TBL_Employees[[#This Row],[Age]]&lt;40,"30 to 39",IF(TBL_Employees[[#This Row],[Age]]&lt;50,"40 to 49",IF(TBL_Employees[[#This Row],[Age]]&lt;60,"50 to 59","60 above"))))</f>
        <v>50 to 59</v>
      </c>
      <c r="J137" s="1">
        <v>39734</v>
      </c>
      <c r="K137" s="10">
        <f>IF(TBL_Employees[[#This Row],[Hire Date]]="","",YEAR(TBL_Employees[[#This Row],[Hire Date]]))</f>
        <v>2008</v>
      </c>
      <c r="L137" s="8">
        <v>181801</v>
      </c>
      <c r="M137" s="2">
        <v>0.4</v>
      </c>
      <c r="N137" t="s">
        <v>33</v>
      </c>
      <c r="O137" t="s">
        <v>80</v>
      </c>
      <c r="P137" s="1">
        <v>43810</v>
      </c>
      <c r="Q137" s="10">
        <f>IF(TBL_Employees[[#This Row],[Exit Date]]="","",YEAR(TBL_Employees[[#This Row],[Exit Date]]))</f>
        <v>2019</v>
      </c>
      <c r="R137" s="10">
        <f ca="1">IF(TBL_Employees[[#This Row],[Exit Date]]="",DATEDIF(TBL_Employees[[#This Row],[Hire Date]],TODAY(),"Y"),DATEDIF(TBL_Employees[[#This Row],[Hire Date]],TBL_Employees[[#This Row],[Exit Date]],"Y"))</f>
        <v>11</v>
      </c>
      <c r="S137" t="str">
        <f ca="1">IF(TBL_Employees[[#This Row],[Tenure (Years)]]&gt;1, "Years", "Year")</f>
        <v>Years</v>
      </c>
      <c r="T137" t="str">
        <f ca="1">CONCATENATE(TBL_Employees[[#This Row],[Tenure (Years)]], " ", TBL_Employees[[#This Row],[Column1]])</f>
        <v>11 Years</v>
      </c>
      <c r="U137" s="8">
        <f>TBL_Employees[[#This Row],[Bonus %]]*TBL_Employees[[#This Row],[Annual Salary]]</f>
        <v>72720.400000000009</v>
      </c>
      <c r="V137" s="8">
        <f>TBL_Employees[[#This Row],[Annual Salary]]+TBL_Employees[[#This Row],[Bonus(Rs)]]</f>
        <v>254521.40000000002</v>
      </c>
    </row>
    <row r="138" spans="1:22" x14ac:dyDescent="0.3">
      <c r="A138" t="s">
        <v>263</v>
      </c>
      <c r="B138" t="s">
        <v>851</v>
      </c>
      <c r="C138" t="s">
        <v>14</v>
      </c>
      <c r="D138" t="s">
        <v>50</v>
      </c>
      <c r="E138" t="s">
        <v>16</v>
      </c>
      <c r="F138" t="s">
        <v>17</v>
      </c>
      <c r="G138" t="s">
        <v>51</v>
      </c>
      <c r="H138">
        <v>42</v>
      </c>
      <c r="I138" t="str">
        <f>IF(TBL_Employees[[#This Row],[Age]]&lt;30,"20 to 29",IF(TBL_Employees[[#This Row],[Age]]&lt;40,"30 to 39",IF(TBL_Employees[[#This Row],[Age]]&lt;50,"40 to 49",IF(TBL_Employees[[#This Row],[Age]]&lt;60,"50 to 59","60 above"))))</f>
        <v>40 to 49</v>
      </c>
      <c r="J138" s="1">
        <v>41528</v>
      </c>
      <c r="K138" s="10">
        <f>IF(TBL_Employees[[#This Row],[Hire Date]]="","",YEAR(TBL_Employees[[#This Row],[Hire Date]]))</f>
        <v>2013</v>
      </c>
      <c r="L138" s="8">
        <v>181452</v>
      </c>
      <c r="M138" s="2">
        <v>0.3</v>
      </c>
      <c r="N138" t="s">
        <v>19</v>
      </c>
      <c r="O138" t="s">
        <v>29</v>
      </c>
      <c r="P138" s="1" t="s">
        <v>21</v>
      </c>
      <c r="Q138" s="10" t="str">
        <f>IF(TBL_Employees[[#This Row],[Exit Date]]="","",YEAR(TBL_Employees[[#This Row],[Exit Date]]))</f>
        <v/>
      </c>
      <c r="R138" s="10">
        <f ca="1">IF(TBL_Employees[[#This Row],[Exit Date]]="",DATEDIF(TBL_Employees[[#This Row],[Hire Date]],TODAY(),"Y"),DATEDIF(TBL_Employees[[#This Row],[Hire Date]],TBL_Employees[[#This Row],[Exit Date]],"Y"))</f>
        <v>11</v>
      </c>
      <c r="S138" t="str">
        <f ca="1">IF(TBL_Employees[[#This Row],[Tenure (Years)]]&gt;1, "Years", "Year")</f>
        <v>Years</v>
      </c>
      <c r="T138" t="str">
        <f ca="1">CONCATENATE(TBL_Employees[[#This Row],[Tenure (Years)]], " ", TBL_Employees[[#This Row],[Column1]])</f>
        <v>11 Years</v>
      </c>
      <c r="U138" s="8">
        <f>TBL_Employees[[#This Row],[Bonus %]]*TBL_Employees[[#This Row],[Annual Salary]]</f>
        <v>54435.6</v>
      </c>
      <c r="V138" s="8">
        <f>TBL_Employees[[#This Row],[Annual Salary]]+TBL_Employees[[#This Row],[Bonus(Rs)]]</f>
        <v>235887.6</v>
      </c>
    </row>
    <row r="139" spans="1:22" x14ac:dyDescent="0.3">
      <c r="A139" t="s">
        <v>519</v>
      </c>
      <c r="B139" t="s">
        <v>1520</v>
      </c>
      <c r="C139" t="s">
        <v>40</v>
      </c>
      <c r="D139" t="s">
        <v>65</v>
      </c>
      <c r="E139" t="s">
        <v>44</v>
      </c>
      <c r="F139" t="s">
        <v>28</v>
      </c>
      <c r="G139" t="s">
        <v>24</v>
      </c>
      <c r="H139">
        <v>35</v>
      </c>
      <c r="I139" t="str">
        <f>IF(TBL_Employees[[#This Row],[Age]]&lt;30,"20 to 29",IF(TBL_Employees[[#This Row],[Age]]&lt;40,"30 to 39",IF(TBL_Employees[[#This Row],[Age]]&lt;50,"40 to 49",IF(TBL_Employees[[#This Row],[Age]]&lt;60,"50 to 59","60 above"))))</f>
        <v>30 to 39</v>
      </c>
      <c r="J139" s="1">
        <v>42963</v>
      </c>
      <c r="K139" s="10">
        <f>IF(TBL_Employees[[#This Row],[Hire Date]]="","",YEAR(TBL_Employees[[#This Row],[Hire Date]]))</f>
        <v>2017</v>
      </c>
      <c r="L139" s="8">
        <v>181356</v>
      </c>
      <c r="M139" s="2">
        <v>0.23</v>
      </c>
      <c r="N139" t="s">
        <v>33</v>
      </c>
      <c r="O139" t="s">
        <v>60</v>
      </c>
      <c r="P139" s="1" t="s">
        <v>21</v>
      </c>
      <c r="Q139" s="10" t="str">
        <f>IF(TBL_Employees[[#This Row],[Exit Date]]="","",YEAR(TBL_Employees[[#This Row],[Exit Date]]))</f>
        <v/>
      </c>
      <c r="R139" s="10">
        <f ca="1">IF(TBL_Employees[[#This Row],[Exit Date]]="",DATEDIF(TBL_Employees[[#This Row],[Hire Date]],TODAY(),"Y"),DATEDIF(TBL_Employees[[#This Row],[Hire Date]],TBL_Employees[[#This Row],[Exit Date]],"Y"))</f>
        <v>8</v>
      </c>
      <c r="S139" t="str">
        <f ca="1">IF(TBL_Employees[[#This Row],[Tenure (Years)]]&gt;1, "Years", "Year")</f>
        <v>Years</v>
      </c>
      <c r="T139" t="str">
        <f ca="1">CONCATENATE(TBL_Employees[[#This Row],[Tenure (Years)]], " ", TBL_Employees[[#This Row],[Column1]])</f>
        <v>8 Years</v>
      </c>
      <c r="U139" s="8">
        <f>TBL_Employees[[#This Row],[Bonus %]]*TBL_Employees[[#This Row],[Annual Salary]]</f>
        <v>41711.880000000005</v>
      </c>
      <c r="V139" s="8">
        <f>TBL_Employees[[#This Row],[Annual Salary]]+TBL_Employees[[#This Row],[Bonus(Rs)]]</f>
        <v>223067.88</v>
      </c>
    </row>
    <row r="140" spans="1:22" x14ac:dyDescent="0.3">
      <c r="A140" t="s">
        <v>1888</v>
      </c>
      <c r="B140" t="s">
        <v>1889</v>
      </c>
      <c r="C140" t="s">
        <v>14</v>
      </c>
      <c r="D140" t="s">
        <v>23</v>
      </c>
      <c r="E140" t="s">
        <v>32</v>
      </c>
      <c r="F140" t="s">
        <v>28</v>
      </c>
      <c r="G140" t="s">
        <v>51</v>
      </c>
      <c r="H140">
        <v>44</v>
      </c>
      <c r="I140" t="str">
        <f>IF(TBL_Employees[[#This Row],[Age]]&lt;30,"20 to 29",IF(TBL_Employees[[#This Row],[Age]]&lt;40,"30 to 39",IF(TBL_Employees[[#This Row],[Age]]&lt;50,"40 to 49",IF(TBL_Employees[[#This Row],[Age]]&lt;60,"50 to 59","60 above"))))</f>
        <v>40 to 49</v>
      </c>
      <c r="J140" s="1">
        <v>39335</v>
      </c>
      <c r="K140" s="10">
        <f>IF(TBL_Employees[[#This Row],[Hire Date]]="","",YEAR(TBL_Employees[[#This Row],[Hire Date]]))</f>
        <v>2007</v>
      </c>
      <c r="L140" s="8">
        <v>181247</v>
      </c>
      <c r="M140" s="2">
        <v>0.33</v>
      </c>
      <c r="N140" t="s">
        <v>52</v>
      </c>
      <c r="O140" t="s">
        <v>53</v>
      </c>
      <c r="P140" s="1" t="s">
        <v>21</v>
      </c>
      <c r="Q140" s="10" t="str">
        <f>IF(TBL_Employees[[#This Row],[Exit Date]]="","",YEAR(TBL_Employees[[#This Row],[Exit Date]]))</f>
        <v/>
      </c>
      <c r="R140" s="10">
        <f ca="1">IF(TBL_Employees[[#This Row],[Exit Date]]="",DATEDIF(TBL_Employees[[#This Row],[Hire Date]],TODAY(),"Y"),DATEDIF(TBL_Employees[[#This Row],[Hire Date]],TBL_Employees[[#This Row],[Exit Date]],"Y"))</f>
        <v>17</v>
      </c>
      <c r="S140" t="str">
        <f ca="1">IF(TBL_Employees[[#This Row],[Tenure (Years)]]&gt;1, "Years", "Year")</f>
        <v>Years</v>
      </c>
      <c r="T140" t="str">
        <f ca="1">CONCATENATE(TBL_Employees[[#This Row],[Tenure (Years)]], " ", TBL_Employees[[#This Row],[Column1]])</f>
        <v>17 Years</v>
      </c>
      <c r="U140" s="8">
        <f>TBL_Employees[[#This Row],[Bonus %]]*TBL_Employees[[#This Row],[Annual Salary]]</f>
        <v>59811.51</v>
      </c>
      <c r="V140" s="8">
        <f>TBL_Employees[[#This Row],[Annual Salary]]+TBL_Employees[[#This Row],[Bonus(Rs)]]</f>
        <v>241058.51</v>
      </c>
    </row>
    <row r="141" spans="1:22" x14ac:dyDescent="0.3">
      <c r="A141" t="s">
        <v>1082</v>
      </c>
      <c r="B141" t="s">
        <v>1083</v>
      </c>
      <c r="C141" t="s">
        <v>40</v>
      </c>
      <c r="D141" t="s">
        <v>50</v>
      </c>
      <c r="E141" t="s">
        <v>44</v>
      </c>
      <c r="F141" t="s">
        <v>17</v>
      </c>
      <c r="G141" t="s">
        <v>18</v>
      </c>
      <c r="H141">
        <v>63</v>
      </c>
      <c r="I141" t="str">
        <f>IF(TBL_Employees[[#This Row],[Age]]&lt;30,"20 to 29",IF(TBL_Employees[[#This Row],[Age]]&lt;40,"30 to 39",IF(TBL_Employees[[#This Row],[Age]]&lt;50,"40 to 49",IF(TBL_Employees[[#This Row],[Age]]&lt;60,"50 to 59","60 above"))))</f>
        <v>60 above</v>
      </c>
      <c r="J141" s="1">
        <v>43996</v>
      </c>
      <c r="K141" s="10">
        <f>IF(TBL_Employees[[#This Row],[Hire Date]]="","",YEAR(TBL_Employees[[#This Row],[Hire Date]]))</f>
        <v>2020</v>
      </c>
      <c r="L141" s="8">
        <v>181216</v>
      </c>
      <c r="M141" s="2">
        <v>0.27</v>
      </c>
      <c r="N141" t="s">
        <v>19</v>
      </c>
      <c r="O141" t="s">
        <v>29</v>
      </c>
      <c r="P141" s="1" t="s">
        <v>21</v>
      </c>
      <c r="Q141" s="10" t="str">
        <f>IF(TBL_Employees[[#This Row],[Exit Date]]="","",YEAR(TBL_Employees[[#This Row],[Exit Date]]))</f>
        <v/>
      </c>
      <c r="R141" s="10">
        <f ca="1">IF(TBL_Employees[[#This Row],[Exit Date]]="",DATEDIF(TBL_Employees[[#This Row],[Hire Date]],TODAY(),"Y"),DATEDIF(TBL_Employees[[#This Row],[Hire Date]],TBL_Employees[[#This Row],[Exit Date]],"Y"))</f>
        <v>5</v>
      </c>
      <c r="S141" t="str">
        <f ca="1">IF(TBL_Employees[[#This Row],[Tenure (Years)]]&gt;1, "Years", "Year")</f>
        <v>Years</v>
      </c>
      <c r="T141" t="str">
        <f ca="1">CONCATENATE(TBL_Employees[[#This Row],[Tenure (Years)]], " ", TBL_Employees[[#This Row],[Column1]])</f>
        <v>5 Years</v>
      </c>
      <c r="U141" s="8">
        <f>TBL_Employees[[#This Row],[Bonus %]]*TBL_Employees[[#This Row],[Annual Salary]]</f>
        <v>48928.32</v>
      </c>
      <c r="V141" s="8">
        <f>TBL_Employees[[#This Row],[Annual Salary]]+TBL_Employees[[#This Row],[Bonus(Rs)]]</f>
        <v>230144.32</v>
      </c>
    </row>
    <row r="142" spans="1:22" x14ac:dyDescent="0.3">
      <c r="A142" t="s">
        <v>931</v>
      </c>
      <c r="B142" t="s">
        <v>932</v>
      </c>
      <c r="C142" t="s">
        <v>14</v>
      </c>
      <c r="D142" t="s">
        <v>31</v>
      </c>
      <c r="E142" t="s">
        <v>36</v>
      </c>
      <c r="F142" t="s">
        <v>28</v>
      </c>
      <c r="G142" t="s">
        <v>18</v>
      </c>
      <c r="H142">
        <v>63</v>
      </c>
      <c r="I142" t="str">
        <f>IF(TBL_Employees[[#This Row],[Age]]&lt;30,"20 to 29",IF(TBL_Employees[[#This Row],[Age]]&lt;40,"30 to 39",IF(TBL_Employees[[#This Row],[Age]]&lt;50,"40 to 49",IF(TBL_Employees[[#This Row],[Age]]&lt;60,"50 to 59","60 above"))))</f>
        <v>60 above</v>
      </c>
      <c r="J142" s="1">
        <v>42387</v>
      </c>
      <c r="K142" s="10">
        <f>IF(TBL_Employees[[#This Row],[Hire Date]]="","",YEAR(TBL_Employees[[#This Row],[Hire Date]]))</f>
        <v>2016</v>
      </c>
      <c r="L142" s="8">
        <v>180994</v>
      </c>
      <c r="M142" s="2">
        <v>0.39</v>
      </c>
      <c r="N142" t="s">
        <v>19</v>
      </c>
      <c r="O142" t="s">
        <v>63</v>
      </c>
      <c r="P142" s="1" t="s">
        <v>21</v>
      </c>
      <c r="Q142" s="10" t="str">
        <f>IF(TBL_Employees[[#This Row],[Exit Date]]="","",YEAR(TBL_Employees[[#This Row],[Exit Date]]))</f>
        <v/>
      </c>
      <c r="R142" s="10">
        <f ca="1">IF(TBL_Employees[[#This Row],[Exit Date]]="",DATEDIF(TBL_Employees[[#This Row],[Hire Date]],TODAY(),"Y"),DATEDIF(TBL_Employees[[#This Row],[Hire Date]],TBL_Employees[[#This Row],[Exit Date]],"Y"))</f>
        <v>9</v>
      </c>
      <c r="S142" t="str">
        <f ca="1">IF(TBL_Employees[[#This Row],[Tenure (Years)]]&gt;1, "Years", "Year")</f>
        <v>Years</v>
      </c>
      <c r="T142" t="str">
        <f ca="1">CONCATENATE(TBL_Employees[[#This Row],[Tenure (Years)]], " ", TBL_Employees[[#This Row],[Column1]])</f>
        <v>9 Years</v>
      </c>
      <c r="U142" s="8">
        <f>TBL_Employees[[#This Row],[Bonus %]]*TBL_Employees[[#This Row],[Annual Salary]]</f>
        <v>70587.66</v>
      </c>
      <c r="V142" s="8">
        <f>TBL_Employees[[#This Row],[Annual Salary]]+TBL_Employees[[#This Row],[Bonus(Rs)]]</f>
        <v>251581.66</v>
      </c>
    </row>
    <row r="143" spans="1:22" x14ac:dyDescent="0.3">
      <c r="A143" t="s">
        <v>774</v>
      </c>
      <c r="B143" t="s">
        <v>775</v>
      </c>
      <c r="C143" t="s">
        <v>40</v>
      </c>
      <c r="D143" t="s">
        <v>23</v>
      </c>
      <c r="E143" t="s">
        <v>16</v>
      </c>
      <c r="F143" t="s">
        <v>17</v>
      </c>
      <c r="G143" t="s">
        <v>18</v>
      </c>
      <c r="H143">
        <v>51</v>
      </c>
      <c r="I143" t="str">
        <f>IF(TBL_Employees[[#This Row],[Age]]&lt;30,"20 to 29",IF(TBL_Employees[[#This Row],[Age]]&lt;40,"30 to 39",IF(TBL_Employees[[#This Row],[Age]]&lt;50,"40 to 49",IF(TBL_Employees[[#This Row],[Age]]&lt;60,"50 to 59","60 above"))))</f>
        <v>50 to 59</v>
      </c>
      <c r="J143" s="1">
        <v>44283</v>
      </c>
      <c r="K143" s="10">
        <f>IF(TBL_Employees[[#This Row],[Hire Date]]="","",YEAR(TBL_Employees[[#This Row],[Hire Date]]))</f>
        <v>2021</v>
      </c>
      <c r="L143" s="8">
        <v>180687</v>
      </c>
      <c r="M143" s="2">
        <v>0.19</v>
      </c>
      <c r="N143" t="s">
        <v>19</v>
      </c>
      <c r="O143" t="s">
        <v>39</v>
      </c>
      <c r="P143" s="1" t="s">
        <v>21</v>
      </c>
      <c r="Q143" s="10" t="str">
        <f>IF(TBL_Employees[[#This Row],[Exit Date]]="","",YEAR(TBL_Employees[[#This Row],[Exit Date]]))</f>
        <v/>
      </c>
      <c r="R143" s="10">
        <f ca="1">IF(TBL_Employees[[#This Row],[Exit Date]]="",DATEDIF(TBL_Employees[[#This Row],[Hire Date]],TODAY(),"Y"),DATEDIF(TBL_Employees[[#This Row],[Hire Date]],TBL_Employees[[#This Row],[Exit Date]],"Y"))</f>
        <v>4</v>
      </c>
      <c r="S143" t="str">
        <f ca="1">IF(TBL_Employees[[#This Row],[Tenure (Years)]]&gt;1, "Years", "Year")</f>
        <v>Years</v>
      </c>
      <c r="T143" t="str">
        <f ca="1">CONCATENATE(TBL_Employees[[#This Row],[Tenure (Years)]], " ", TBL_Employees[[#This Row],[Column1]])</f>
        <v>4 Years</v>
      </c>
      <c r="U143" s="8">
        <f>TBL_Employees[[#This Row],[Bonus %]]*TBL_Employees[[#This Row],[Annual Salary]]</f>
        <v>34330.53</v>
      </c>
      <c r="V143" s="8">
        <f>TBL_Employees[[#This Row],[Annual Salary]]+TBL_Employees[[#This Row],[Bonus(Rs)]]</f>
        <v>215017.53</v>
      </c>
    </row>
    <row r="144" spans="1:22" x14ac:dyDescent="0.3">
      <c r="A144" t="s">
        <v>545</v>
      </c>
      <c r="B144" t="s">
        <v>546</v>
      </c>
      <c r="C144" t="s">
        <v>40</v>
      </c>
      <c r="D144" t="s">
        <v>65</v>
      </c>
      <c r="E144" t="s">
        <v>44</v>
      </c>
      <c r="F144" t="s">
        <v>28</v>
      </c>
      <c r="G144" t="s">
        <v>18</v>
      </c>
      <c r="H144">
        <v>26</v>
      </c>
      <c r="I144" t="str">
        <f>IF(TBL_Employees[[#This Row],[Age]]&lt;30,"20 to 29",IF(TBL_Employees[[#This Row],[Age]]&lt;40,"30 to 39",IF(TBL_Employees[[#This Row],[Age]]&lt;50,"40 to 49",IF(TBL_Employees[[#This Row],[Age]]&lt;60,"50 to 59","60 above"))))</f>
        <v>20 to 29</v>
      </c>
      <c r="J144" s="1">
        <v>44040</v>
      </c>
      <c r="K144" s="10">
        <f>IF(TBL_Employees[[#This Row],[Hire Date]]="","",YEAR(TBL_Employees[[#This Row],[Hire Date]]))</f>
        <v>2020</v>
      </c>
      <c r="L144" s="8">
        <v>180664</v>
      </c>
      <c r="M144" s="2">
        <v>0.27</v>
      </c>
      <c r="N144" t="s">
        <v>19</v>
      </c>
      <c r="O144" t="s">
        <v>20</v>
      </c>
      <c r="P144" s="1" t="s">
        <v>21</v>
      </c>
      <c r="Q144" s="10" t="str">
        <f>IF(TBL_Employees[[#This Row],[Exit Date]]="","",YEAR(TBL_Employees[[#This Row],[Exit Date]]))</f>
        <v/>
      </c>
      <c r="R144" s="10">
        <f ca="1">IF(TBL_Employees[[#This Row],[Exit Date]]="",DATEDIF(TBL_Employees[[#This Row],[Hire Date]],TODAY(),"Y"),DATEDIF(TBL_Employees[[#This Row],[Hire Date]],TBL_Employees[[#This Row],[Exit Date]],"Y"))</f>
        <v>5</v>
      </c>
      <c r="S144" t="str">
        <f ca="1">IF(TBL_Employees[[#This Row],[Tenure (Years)]]&gt;1, "Years", "Year")</f>
        <v>Years</v>
      </c>
      <c r="T144" t="str">
        <f ca="1">CONCATENATE(TBL_Employees[[#This Row],[Tenure (Years)]], " ", TBL_Employees[[#This Row],[Column1]])</f>
        <v>5 Years</v>
      </c>
      <c r="U144" s="8">
        <f>TBL_Employees[[#This Row],[Bonus %]]*TBL_Employees[[#This Row],[Annual Salary]]</f>
        <v>48779.280000000006</v>
      </c>
      <c r="V144" s="8">
        <f>TBL_Employees[[#This Row],[Annual Salary]]+TBL_Employees[[#This Row],[Bonus(Rs)]]</f>
        <v>229443.28</v>
      </c>
    </row>
    <row r="145" spans="1:22" x14ac:dyDescent="0.3">
      <c r="A145" t="s">
        <v>1287</v>
      </c>
      <c r="B145" t="s">
        <v>1288</v>
      </c>
      <c r="C145" t="s">
        <v>40</v>
      </c>
      <c r="D145" t="s">
        <v>15</v>
      </c>
      <c r="E145" t="s">
        <v>32</v>
      </c>
      <c r="F145" t="s">
        <v>17</v>
      </c>
      <c r="G145" t="s">
        <v>24</v>
      </c>
      <c r="H145">
        <v>53</v>
      </c>
      <c r="I145" t="str">
        <f>IF(TBL_Employees[[#This Row],[Age]]&lt;30,"20 to 29",IF(TBL_Employees[[#This Row],[Age]]&lt;40,"30 to 39",IF(TBL_Employees[[#This Row],[Age]]&lt;50,"40 to 49",IF(TBL_Employees[[#This Row],[Age]]&lt;60,"50 to 59","60 above"))))</f>
        <v>50 to 59</v>
      </c>
      <c r="J145" s="1">
        <v>37304</v>
      </c>
      <c r="K145" s="10">
        <f>IF(TBL_Employees[[#This Row],[Hire Date]]="","",YEAR(TBL_Employees[[#This Row],[Hire Date]]))</f>
        <v>2002</v>
      </c>
      <c r="L145" s="8">
        <v>179494</v>
      </c>
      <c r="M145" s="2">
        <v>0.2</v>
      </c>
      <c r="N145" t="s">
        <v>33</v>
      </c>
      <c r="O145" t="s">
        <v>80</v>
      </c>
      <c r="P145" s="1" t="s">
        <v>21</v>
      </c>
      <c r="Q145" s="10" t="str">
        <f>IF(TBL_Employees[[#This Row],[Exit Date]]="","",YEAR(TBL_Employees[[#This Row],[Exit Date]]))</f>
        <v/>
      </c>
      <c r="R145" s="10">
        <f ca="1">IF(TBL_Employees[[#This Row],[Exit Date]]="",DATEDIF(TBL_Employees[[#This Row],[Hire Date]],TODAY(),"Y"),DATEDIF(TBL_Employees[[#This Row],[Hire Date]],TBL_Employees[[#This Row],[Exit Date]],"Y"))</f>
        <v>23</v>
      </c>
      <c r="S145" t="str">
        <f ca="1">IF(TBL_Employees[[#This Row],[Tenure (Years)]]&gt;1, "Years", "Year")</f>
        <v>Years</v>
      </c>
      <c r="T145" t="str">
        <f ca="1">CONCATENATE(TBL_Employees[[#This Row],[Tenure (Years)]], " ", TBL_Employees[[#This Row],[Column1]])</f>
        <v>23 Years</v>
      </c>
      <c r="U145" s="8">
        <f>TBL_Employees[[#This Row],[Bonus %]]*TBL_Employees[[#This Row],[Annual Salary]]</f>
        <v>35898.800000000003</v>
      </c>
      <c r="V145" s="8">
        <f>TBL_Employees[[#This Row],[Annual Salary]]+TBL_Employees[[#This Row],[Bonus(Rs)]]</f>
        <v>215392.8</v>
      </c>
    </row>
    <row r="146" spans="1:22" x14ac:dyDescent="0.3">
      <c r="A146" t="s">
        <v>380</v>
      </c>
      <c r="B146" t="s">
        <v>496</v>
      </c>
      <c r="C146" t="s">
        <v>40</v>
      </c>
      <c r="D146" t="s">
        <v>65</v>
      </c>
      <c r="E146" t="s">
        <v>16</v>
      </c>
      <c r="F146" t="s">
        <v>17</v>
      </c>
      <c r="G146" t="s">
        <v>24</v>
      </c>
      <c r="H146">
        <v>36</v>
      </c>
      <c r="I146" t="str">
        <f>IF(TBL_Employees[[#This Row],[Age]]&lt;30,"20 to 29",IF(TBL_Employees[[#This Row],[Age]]&lt;40,"30 to 39",IF(TBL_Employees[[#This Row],[Age]]&lt;50,"40 to 49",IF(TBL_Employees[[#This Row],[Age]]&lt;60,"50 to 59","60 above"))))</f>
        <v>30 to 39</v>
      </c>
      <c r="J146" s="1">
        <v>42276</v>
      </c>
      <c r="K146" s="10">
        <f>IF(TBL_Employees[[#This Row],[Hire Date]]="","",YEAR(TBL_Employees[[#This Row],[Hire Date]]))</f>
        <v>2015</v>
      </c>
      <c r="L146" s="8">
        <v>178700</v>
      </c>
      <c r="M146" s="2">
        <v>0.28999999999999998</v>
      </c>
      <c r="N146" t="s">
        <v>19</v>
      </c>
      <c r="O146" t="s">
        <v>63</v>
      </c>
      <c r="P146" s="1" t="s">
        <v>21</v>
      </c>
      <c r="Q146" s="10" t="str">
        <f>IF(TBL_Employees[[#This Row],[Exit Date]]="","",YEAR(TBL_Employees[[#This Row],[Exit Date]]))</f>
        <v/>
      </c>
      <c r="R146" s="10">
        <f ca="1">IF(TBL_Employees[[#This Row],[Exit Date]]="",DATEDIF(TBL_Employees[[#This Row],[Hire Date]],TODAY(),"Y"),DATEDIF(TBL_Employees[[#This Row],[Hire Date]],TBL_Employees[[#This Row],[Exit Date]],"Y"))</f>
        <v>9</v>
      </c>
      <c r="S146" t="str">
        <f ca="1">IF(TBL_Employees[[#This Row],[Tenure (Years)]]&gt;1, "Years", "Year")</f>
        <v>Years</v>
      </c>
      <c r="T146" t="str">
        <f ca="1">CONCATENATE(TBL_Employees[[#This Row],[Tenure (Years)]], " ", TBL_Employees[[#This Row],[Column1]])</f>
        <v>9 Years</v>
      </c>
      <c r="U146" s="8">
        <f>TBL_Employees[[#This Row],[Bonus %]]*TBL_Employees[[#This Row],[Annual Salary]]</f>
        <v>51823</v>
      </c>
      <c r="V146" s="8">
        <f>TBL_Employees[[#This Row],[Annual Salary]]+TBL_Employees[[#This Row],[Bonus(Rs)]]</f>
        <v>230523</v>
      </c>
    </row>
    <row r="147" spans="1:22" x14ac:dyDescent="0.3">
      <c r="A147" t="s">
        <v>987</v>
      </c>
      <c r="B147" t="s">
        <v>988</v>
      </c>
      <c r="C147" t="s">
        <v>40</v>
      </c>
      <c r="D147" t="s">
        <v>31</v>
      </c>
      <c r="E147" t="s">
        <v>32</v>
      </c>
      <c r="F147" t="s">
        <v>17</v>
      </c>
      <c r="G147" t="s">
        <v>51</v>
      </c>
      <c r="H147">
        <v>60</v>
      </c>
      <c r="I147" t="str">
        <f>IF(TBL_Employees[[#This Row],[Age]]&lt;30,"20 to 29",IF(TBL_Employees[[#This Row],[Age]]&lt;40,"30 to 39",IF(TBL_Employees[[#This Row],[Age]]&lt;50,"40 to 49",IF(TBL_Employees[[#This Row],[Age]]&lt;60,"50 to 59","60 above"))))</f>
        <v>60 above</v>
      </c>
      <c r="J147" s="1">
        <v>42739</v>
      </c>
      <c r="K147" s="10">
        <f>IF(TBL_Employees[[#This Row],[Hire Date]]="","",YEAR(TBL_Employees[[#This Row],[Hire Date]]))</f>
        <v>2017</v>
      </c>
      <c r="L147" s="8">
        <v>178502</v>
      </c>
      <c r="M147" s="2">
        <v>0.2</v>
      </c>
      <c r="N147" t="s">
        <v>19</v>
      </c>
      <c r="O147" t="s">
        <v>25</v>
      </c>
      <c r="P147" s="1" t="s">
        <v>21</v>
      </c>
      <c r="Q147" s="10" t="str">
        <f>IF(TBL_Employees[[#This Row],[Exit Date]]="","",YEAR(TBL_Employees[[#This Row],[Exit Date]]))</f>
        <v/>
      </c>
      <c r="R147" s="10">
        <f ca="1">IF(TBL_Employees[[#This Row],[Exit Date]]="",DATEDIF(TBL_Employees[[#This Row],[Hire Date]],TODAY(),"Y"),DATEDIF(TBL_Employees[[#This Row],[Hire Date]],TBL_Employees[[#This Row],[Exit Date]],"Y"))</f>
        <v>8</v>
      </c>
      <c r="S147" t="str">
        <f ca="1">IF(TBL_Employees[[#This Row],[Tenure (Years)]]&gt;1, "Years", "Year")</f>
        <v>Years</v>
      </c>
      <c r="T147" t="str">
        <f ca="1">CONCATENATE(TBL_Employees[[#This Row],[Tenure (Years)]], " ", TBL_Employees[[#This Row],[Column1]])</f>
        <v>8 Years</v>
      </c>
      <c r="U147" s="8">
        <f>TBL_Employees[[#This Row],[Bonus %]]*TBL_Employees[[#This Row],[Annual Salary]]</f>
        <v>35700.400000000001</v>
      </c>
      <c r="V147" s="8">
        <f>TBL_Employees[[#This Row],[Annual Salary]]+TBL_Employees[[#This Row],[Bonus(Rs)]]</f>
        <v>214202.4</v>
      </c>
    </row>
    <row r="148" spans="1:22" x14ac:dyDescent="0.3">
      <c r="A148" t="s">
        <v>560</v>
      </c>
      <c r="B148" t="s">
        <v>1885</v>
      </c>
      <c r="C148" t="s">
        <v>40</v>
      </c>
      <c r="D148" t="s">
        <v>23</v>
      </c>
      <c r="E148" t="s">
        <v>44</v>
      </c>
      <c r="F148" t="s">
        <v>17</v>
      </c>
      <c r="G148" t="s">
        <v>51</v>
      </c>
      <c r="H148">
        <v>52</v>
      </c>
      <c r="I148" t="str">
        <f>IF(TBL_Employees[[#This Row],[Age]]&lt;30,"20 to 29",IF(TBL_Employees[[#This Row],[Age]]&lt;40,"30 to 39",IF(TBL_Employees[[#This Row],[Age]]&lt;50,"40 to 49",IF(TBL_Employees[[#This Row],[Age]]&lt;60,"50 to 59","60 above"))))</f>
        <v>50 to 59</v>
      </c>
      <c r="J148" s="1">
        <v>34209</v>
      </c>
      <c r="K148" s="10">
        <f>IF(TBL_Employees[[#This Row],[Hire Date]]="","",YEAR(TBL_Employees[[#This Row],[Hire Date]]))</f>
        <v>1993</v>
      </c>
      <c r="L148" s="8">
        <v>177443</v>
      </c>
      <c r="M148" s="2">
        <v>0.25</v>
      </c>
      <c r="N148" t="s">
        <v>52</v>
      </c>
      <c r="O148" t="s">
        <v>53</v>
      </c>
      <c r="P148" s="1" t="s">
        <v>21</v>
      </c>
      <c r="Q148" s="10" t="str">
        <f>IF(TBL_Employees[[#This Row],[Exit Date]]="","",YEAR(TBL_Employees[[#This Row],[Exit Date]]))</f>
        <v/>
      </c>
      <c r="R148" s="10">
        <f ca="1">IF(TBL_Employees[[#This Row],[Exit Date]]="",DATEDIF(TBL_Employees[[#This Row],[Hire Date]],TODAY(),"Y"),DATEDIF(TBL_Employees[[#This Row],[Hire Date]],TBL_Employees[[#This Row],[Exit Date]],"Y"))</f>
        <v>32</v>
      </c>
      <c r="S148" t="str">
        <f ca="1">IF(TBL_Employees[[#This Row],[Tenure (Years)]]&gt;1, "Years", "Year")</f>
        <v>Years</v>
      </c>
      <c r="T148" t="str">
        <f ca="1">CONCATENATE(TBL_Employees[[#This Row],[Tenure (Years)]], " ", TBL_Employees[[#This Row],[Column1]])</f>
        <v>32 Years</v>
      </c>
      <c r="U148" s="8">
        <f>TBL_Employees[[#This Row],[Bonus %]]*TBL_Employees[[#This Row],[Annual Salary]]</f>
        <v>44360.75</v>
      </c>
      <c r="V148" s="8">
        <f>TBL_Employees[[#This Row],[Annual Salary]]+TBL_Employees[[#This Row],[Bonus(Rs)]]</f>
        <v>221803.75</v>
      </c>
    </row>
    <row r="149" spans="1:22" x14ac:dyDescent="0.3">
      <c r="A149" t="s">
        <v>239</v>
      </c>
      <c r="B149" t="s">
        <v>1550</v>
      </c>
      <c r="C149" t="s">
        <v>40</v>
      </c>
      <c r="D149" t="s">
        <v>43</v>
      </c>
      <c r="E149" t="s">
        <v>44</v>
      </c>
      <c r="F149" t="s">
        <v>28</v>
      </c>
      <c r="G149" t="s">
        <v>18</v>
      </c>
      <c r="H149">
        <v>32</v>
      </c>
      <c r="I149" t="str">
        <f>IF(TBL_Employees[[#This Row],[Age]]&lt;30,"20 to 29",IF(TBL_Employees[[#This Row],[Age]]&lt;40,"30 to 39",IF(TBL_Employees[[#This Row],[Age]]&lt;50,"40 to 49",IF(TBL_Employees[[#This Row],[Age]]&lt;60,"50 to 59","60 above"))))</f>
        <v>30 to 39</v>
      </c>
      <c r="J149" s="1">
        <v>42702</v>
      </c>
      <c r="K149" s="10">
        <f>IF(TBL_Employees[[#This Row],[Hire Date]]="","",YEAR(TBL_Employees[[#This Row],[Hire Date]]))</f>
        <v>2016</v>
      </c>
      <c r="L149" s="8">
        <v>177443</v>
      </c>
      <c r="M149" s="2">
        <v>0.16</v>
      </c>
      <c r="N149" t="s">
        <v>19</v>
      </c>
      <c r="O149" t="s">
        <v>63</v>
      </c>
      <c r="P149" s="1" t="s">
        <v>21</v>
      </c>
      <c r="Q149" s="10" t="str">
        <f>IF(TBL_Employees[[#This Row],[Exit Date]]="","",YEAR(TBL_Employees[[#This Row],[Exit Date]]))</f>
        <v/>
      </c>
      <c r="R149" s="10">
        <f ca="1">IF(TBL_Employees[[#This Row],[Exit Date]]="",DATEDIF(TBL_Employees[[#This Row],[Hire Date]],TODAY(),"Y"),DATEDIF(TBL_Employees[[#This Row],[Hire Date]],TBL_Employees[[#This Row],[Exit Date]],"Y"))</f>
        <v>8</v>
      </c>
      <c r="S149" t="str">
        <f ca="1">IF(TBL_Employees[[#This Row],[Tenure (Years)]]&gt;1, "Years", "Year")</f>
        <v>Years</v>
      </c>
      <c r="T149" t="str">
        <f ca="1">CONCATENATE(TBL_Employees[[#This Row],[Tenure (Years)]], " ", TBL_Employees[[#This Row],[Column1]])</f>
        <v>8 Years</v>
      </c>
      <c r="U149" s="8">
        <f>TBL_Employees[[#This Row],[Bonus %]]*TBL_Employees[[#This Row],[Annual Salary]]</f>
        <v>28390.880000000001</v>
      </c>
      <c r="V149" s="8">
        <f>TBL_Employees[[#This Row],[Annual Salary]]+TBL_Employees[[#This Row],[Bonus(Rs)]]</f>
        <v>205833.88</v>
      </c>
    </row>
    <row r="150" spans="1:22" x14ac:dyDescent="0.3">
      <c r="A150" t="s">
        <v>1977</v>
      </c>
      <c r="B150" t="s">
        <v>1978</v>
      </c>
      <c r="C150" t="s">
        <v>40</v>
      </c>
      <c r="D150" t="s">
        <v>43</v>
      </c>
      <c r="E150" t="s">
        <v>44</v>
      </c>
      <c r="F150" t="s">
        <v>28</v>
      </c>
      <c r="G150" t="s">
        <v>24</v>
      </c>
      <c r="H150">
        <v>31</v>
      </c>
      <c r="I150" t="str">
        <f>IF(TBL_Employees[[#This Row],[Age]]&lt;30,"20 to 29",IF(TBL_Employees[[#This Row],[Age]]&lt;40,"30 to 39",IF(TBL_Employees[[#This Row],[Age]]&lt;50,"40 to 49",IF(TBL_Employees[[#This Row],[Age]]&lt;60,"50 to 59","60 above"))))</f>
        <v>30 to 39</v>
      </c>
      <c r="J150" s="1">
        <v>43626</v>
      </c>
      <c r="K150" s="10">
        <f>IF(TBL_Employees[[#This Row],[Hire Date]]="","",YEAR(TBL_Employees[[#This Row],[Hire Date]]))</f>
        <v>2019</v>
      </c>
      <c r="L150" s="8">
        <v>176710</v>
      </c>
      <c r="M150" s="2">
        <v>0.15</v>
      </c>
      <c r="N150" t="s">
        <v>19</v>
      </c>
      <c r="O150" t="s">
        <v>45</v>
      </c>
      <c r="P150" s="1" t="s">
        <v>21</v>
      </c>
      <c r="Q150" s="10" t="str">
        <f>IF(TBL_Employees[[#This Row],[Exit Date]]="","",YEAR(TBL_Employees[[#This Row],[Exit Date]]))</f>
        <v/>
      </c>
      <c r="R150" s="10">
        <f ca="1">IF(TBL_Employees[[#This Row],[Exit Date]]="",DATEDIF(TBL_Employees[[#This Row],[Hire Date]],TODAY(),"Y"),DATEDIF(TBL_Employees[[#This Row],[Hire Date]],TBL_Employees[[#This Row],[Exit Date]],"Y"))</f>
        <v>6</v>
      </c>
      <c r="S150" t="str">
        <f ca="1">IF(TBL_Employees[[#This Row],[Tenure (Years)]]&gt;1, "Years", "Year")</f>
        <v>Years</v>
      </c>
      <c r="T150" t="str">
        <f ca="1">CONCATENATE(TBL_Employees[[#This Row],[Tenure (Years)]], " ", TBL_Employees[[#This Row],[Column1]])</f>
        <v>6 Years</v>
      </c>
      <c r="U150" s="8">
        <f>TBL_Employees[[#This Row],[Bonus %]]*TBL_Employees[[#This Row],[Annual Salary]]</f>
        <v>26506.5</v>
      </c>
      <c r="V150" s="8">
        <f>TBL_Employees[[#This Row],[Annual Salary]]+TBL_Employees[[#This Row],[Bonus(Rs)]]</f>
        <v>203216.5</v>
      </c>
    </row>
    <row r="151" spans="1:22" x14ac:dyDescent="0.3">
      <c r="A151" t="s">
        <v>890</v>
      </c>
      <c r="B151" t="s">
        <v>891</v>
      </c>
      <c r="C151" t="s">
        <v>40</v>
      </c>
      <c r="D151" t="s">
        <v>23</v>
      </c>
      <c r="E151" t="s">
        <v>32</v>
      </c>
      <c r="F151" t="s">
        <v>17</v>
      </c>
      <c r="G151" t="s">
        <v>24</v>
      </c>
      <c r="H151">
        <v>57</v>
      </c>
      <c r="I151" t="str">
        <f>IF(TBL_Employees[[#This Row],[Age]]&lt;30,"20 to 29",IF(TBL_Employees[[#This Row],[Age]]&lt;40,"30 to 39",IF(TBL_Employees[[#This Row],[Age]]&lt;50,"40 to 49",IF(TBL_Employees[[#This Row],[Age]]&lt;60,"50 to 59","60 above"))))</f>
        <v>50 to 59</v>
      </c>
      <c r="J151" s="1">
        <v>42667</v>
      </c>
      <c r="K151" s="10">
        <f>IF(TBL_Employees[[#This Row],[Hire Date]]="","",YEAR(TBL_Employees[[#This Row],[Hire Date]]))</f>
        <v>2016</v>
      </c>
      <c r="L151" s="8">
        <v>176324</v>
      </c>
      <c r="M151" s="2">
        <v>0.23</v>
      </c>
      <c r="N151" t="s">
        <v>33</v>
      </c>
      <c r="O151" t="s">
        <v>74</v>
      </c>
      <c r="P151" s="1" t="s">
        <v>21</v>
      </c>
      <c r="Q151" s="10" t="str">
        <f>IF(TBL_Employees[[#This Row],[Exit Date]]="","",YEAR(TBL_Employees[[#This Row],[Exit Date]]))</f>
        <v/>
      </c>
      <c r="R151" s="10">
        <f ca="1">IF(TBL_Employees[[#This Row],[Exit Date]]="",DATEDIF(TBL_Employees[[#This Row],[Hire Date]],TODAY(),"Y"),DATEDIF(TBL_Employees[[#This Row],[Hire Date]],TBL_Employees[[#This Row],[Exit Date]],"Y"))</f>
        <v>8</v>
      </c>
      <c r="S151" t="str">
        <f ca="1">IF(TBL_Employees[[#This Row],[Tenure (Years)]]&gt;1, "Years", "Year")</f>
        <v>Years</v>
      </c>
      <c r="T151" t="str">
        <f ca="1">CONCATENATE(TBL_Employees[[#This Row],[Tenure (Years)]], " ", TBL_Employees[[#This Row],[Column1]])</f>
        <v>8 Years</v>
      </c>
      <c r="U151" s="8">
        <f>TBL_Employees[[#This Row],[Bonus %]]*TBL_Employees[[#This Row],[Annual Salary]]</f>
        <v>40554.520000000004</v>
      </c>
      <c r="V151" s="8">
        <f>TBL_Employees[[#This Row],[Annual Salary]]+TBL_Employees[[#This Row],[Bonus(Rs)]]</f>
        <v>216878.52000000002</v>
      </c>
    </row>
    <row r="152" spans="1:22" x14ac:dyDescent="0.3">
      <c r="A152" t="s">
        <v>624</v>
      </c>
      <c r="B152" t="s">
        <v>625</v>
      </c>
      <c r="C152" t="s">
        <v>40</v>
      </c>
      <c r="D152" t="s">
        <v>23</v>
      </c>
      <c r="E152" t="s">
        <v>36</v>
      </c>
      <c r="F152" t="s">
        <v>17</v>
      </c>
      <c r="G152" t="s">
        <v>51</v>
      </c>
      <c r="H152">
        <v>54</v>
      </c>
      <c r="I152" t="str">
        <f>IF(TBL_Employees[[#This Row],[Age]]&lt;30,"20 to 29",IF(TBL_Employees[[#This Row],[Age]]&lt;40,"30 to 39",IF(TBL_Employees[[#This Row],[Age]]&lt;50,"40 to 49",IF(TBL_Employees[[#This Row],[Age]]&lt;60,"50 to 59","60 above"))))</f>
        <v>50 to 59</v>
      </c>
      <c r="J152" s="1">
        <v>43122</v>
      </c>
      <c r="K152" s="10">
        <f>IF(TBL_Employees[[#This Row],[Hire Date]]="","",YEAR(TBL_Employees[[#This Row],[Hire Date]]))</f>
        <v>2018</v>
      </c>
      <c r="L152" s="8">
        <v>176294</v>
      </c>
      <c r="M152" s="2">
        <v>0.28000000000000003</v>
      </c>
      <c r="N152" t="s">
        <v>19</v>
      </c>
      <c r="O152" t="s">
        <v>25</v>
      </c>
      <c r="P152" s="1" t="s">
        <v>21</v>
      </c>
      <c r="Q152" s="10" t="str">
        <f>IF(TBL_Employees[[#This Row],[Exit Date]]="","",YEAR(TBL_Employees[[#This Row],[Exit Date]]))</f>
        <v/>
      </c>
      <c r="R152" s="10">
        <f ca="1">IF(TBL_Employees[[#This Row],[Exit Date]]="",DATEDIF(TBL_Employees[[#This Row],[Hire Date]],TODAY(),"Y"),DATEDIF(TBL_Employees[[#This Row],[Hire Date]],TBL_Employees[[#This Row],[Exit Date]],"Y"))</f>
        <v>7</v>
      </c>
      <c r="S152" t="str">
        <f ca="1">IF(TBL_Employees[[#This Row],[Tenure (Years)]]&gt;1, "Years", "Year")</f>
        <v>Years</v>
      </c>
      <c r="T152" t="str">
        <f ca="1">CONCATENATE(TBL_Employees[[#This Row],[Tenure (Years)]], " ", TBL_Employees[[#This Row],[Column1]])</f>
        <v>7 Years</v>
      </c>
      <c r="U152" s="8">
        <f>TBL_Employees[[#This Row],[Bonus %]]*TBL_Employees[[#This Row],[Annual Salary]]</f>
        <v>49362.320000000007</v>
      </c>
      <c r="V152" s="8">
        <f>TBL_Employees[[#This Row],[Annual Salary]]+TBL_Employees[[#This Row],[Bonus(Rs)]]</f>
        <v>225656.32000000001</v>
      </c>
    </row>
    <row r="153" spans="1:22" x14ac:dyDescent="0.3">
      <c r="A153" t="s">
        <v>434</v>
      </c>
      <c r="B153" t="s">
        <v>435</v>
      </c>
      <c r="C153" t="s">
        <v>40</v>
      </c>
      <c r="D153" t="s">
        <v>15</v>
      </c>
      <c r="E153" t="s">
        <v>16</v>
      </c>
      <c r="F153" t="s">
        <v>17</v>
      </c>
      <c r="G153" t="s">
        <v>47</v>
      </c>
      <c r="H153">
        <v>65</v>
      </c>
      <c r="I153" t="str">
        <f>IF(TBL_Employees[[#This Row],[Age]]&lt;30,"20 to 29",IF(TBL_Employees[[#This Row],[Age]]&lt;40,"30 to 39",IF(TBL_Employees[[#This Row],[Age]]&lt;50,"40 to 49",IF(TBL_Employees[[#This Row],[Age]]&lt;60,"50 to 59","60 above"))))</f>
        <v>60 above</v>
      </c>
      <c r="J153" s="1">
        <v>37319</v>
      </c>
      <c r="K153" s="10">
        <f>IF(TBL_Employees[[#This Row],[Hire Date]]="","",YEAR(TBL_Employees[[#This Row],[Hire Date]]))</f>
        <v>2002</v>
      </c>
      <c r="L153" s="8">
        <v>175837</v>
      </c>
      <c r="M153" s="2">
        <v>0.2</v>
      </c>
      <c r="N153" t="s">
        <v>19</v>
      </c>
      <c r="O153" t="s">
        <v>39</v>
      </c>
      <c r="P153" s="1" t="s">
        <v>21</v>
      </c>
      <c r="Q153" s="10" t="str">
        <f>IF(TBL_Employees[[#This Row],[Exit Date]]="","",YEAR(TBL_Employees[[#This Row],[Exit Date]]))</f>
        <v/>
      </c>
      <c r="R153" s="10">
        <f ca="1">IF(TBL_Employees[[#This Row],[Exit Date]]="",DATEDIF(TBL_Employees[[#This Row],[Hire Date]],TODAY(),"Y"),DATEDIF(TBL_Employees[[#This Row],[Hire Date]],TBL_Employees[[#This Row],[Exit Date]],"Y"))</f>
        <v>23</v>
      </c>
      <c r="S153" t="str">
        <f ca="1">IF(TBL_Employees[[#This Row],[Tenure (Years)]]&gt;1, "Years", "Year")</f>
        <v>Years</v>
      </c>
      <c r="T153" t="str">
        <f ca="1">CONCATENATE(TBL_Employees[[#This Row],[Tenure (Years)]], " ", TBL_Employees[[#This Row],[Column1]])</f>
        <v>23 Years</v>
      </c>
      <c r="U153" s="8">
        <f>TBL_Employees[[#This Row],[Bonus %]]*TBL_Employees[[#This Row],[Annual Salary]]</f>
        <v>35167.4</v>
      </c>
      <c r="V153" s="8">
        <f>TBL_Employees[[#This Row],[Annual Salary]]+TBL_Employees[[#This Row],[Bonus(Rs)]]</f>
        <v>211004.4</v>
      </c>
    </row>
    <row r="154" spans="1:22" x14ac:dyDescent="0.3">
      <c r="A154" t="s">
        <v>596</v>
      </c>
      <c r="B154" t="s">
        <v>597</v>
      </c>
      <c r="C154" t="s">
        <v>40</v>
      </c>
      <c r="D154" t="s">
        <v>23</v>
      </c>
      <c r="E154" t="s">
        <v>32</v>
      </c>
      <c r="F154" t="s">
        <v>28</v>
      </c>
      <c r="G154" t="s">
        <v>18</v>
      </c>
      <c r="H154">
        <v>50</v>
      </c>
      <c r="I154" t="str">
        <f>IF(TBL_Employees[[#This Row],[Age]]&lt;30,"20 to 29",IF(TBL_Employees[[#This Row],[Age]]&lt;40,"30 to 39",IF(TBL_Employees[[#This Row],[Age]]&lt;50,"40 to 49",IF(TBL_Employees[[#This Row],[Age]]&lt;60,"50 to 59","60 above"))))</f>
        <v>50 to 59</v>
      </c>
      <c r="J154" s="1">
        <v>35998</v>
      </c>
      <c r="K154" s="10">
        <f>IF(TBL_Employees[[#This Row],[Hire Date]]="","",YEAR(TBL_Employees[[#This Row],[Hire Date]]))</f>
        <v>1998</v>
      </c>
      <c r="L154" s="8">
        <v>174895</v>
      </c>
      <c r="M154" s="2">
        <v>0.15</v>
      </c>
      <c r="N154" t="s">
        <v>19</v>
      </c>
      <c r="O154" t="s">
        <v>20</v>
      </c>
      <c r="P154" s="1" t="s">
        <v>21</v>
      </c>
      <c r="Q154" s="10" t="str">
        <f>IF(TBL_Employees[[#This Row],[Exit Date]]="","",YEAR(TBL_Employees[[#This Row],[Exit Date]]))</f>
        <v/>
      </c>
      <c r="R154" s="10">
        <f ca="1">IF(TBL_Employees[[#This Row],[Exit Date]]="",DATEDIF(TBL_Employees[[#This Row],[Hire Date]],TODAY(),"Y"),DATEDIF(TBL_Employees[[#This Row],[Hire Date]],TBL_Employees[[#This Row],[Exit Date]],"Y"))</f>
        <v>27</v>
      </c>
      <c r="S154" t="str">
        <f ca="1">IF(TBL_Employees[[#This Row],[Tenure (Years)]]&gt;1, "Years", "Year")</f>
        <v>Years</v>
      </c>
      <c r="T154" t="str">
        <f ca="1">CONCATENATE(TBL_Employees[[#This Row],[Tenure (Years)]], " ", TBL_Employees[[#This Row],[Column1]])</f>
        <v>27 Years</v>
      </c>
      <c r="U154" s="8">
        <f>TBL_Employees[[#This Row],[Bonus %]]*TBL_Employees[[#This Row],[Annual Salary]]</f>
        <v>26234.25</v>
      </c>
      <c r="V154" s="8">
        <f>TBL_Employees[[#This Row],[Annual Salary]]+TBL_Employees[[#This Row],[Bonus(Rs)]]</f>
        <v>201129.25</v>
      </c>
    </row>
    <row r="155" spans="1:22" x14ac:dyDescent="0.3">
      <c r="A155" t="s">
        <v>1737</v>
      </c>
      <c r="B155" t="s">
        <v>145</v>
      </c>
      <c r="C155" t="s">
        <v>40</v>
      </c>
      <c r="D155" t="s">
        <v>50</v>
      </c>
      <c r="E155" t="s">
        <v>16</v>
      </c>
      <c r="F155" t="s">
        <v>28</v>
      </c>
      <c r="G155" t="s">
        <v>24</v>
      </c>
      <c r="H155">
        <v>27</v>
      </c>
      <c r="I155" t="str">
        <f>IF(TBL_Employees[[#This Row],[Age]]&lt;30,"20 to 29",IF(TBL_Employees[[#This Row],[Age]]&lt;40,"30 to 39",IF(TBL_Employees[[#This Row],[Age]]&lt;50,"40 to 49",IF(TBL_Employees[[#This Row],[Age]]&lt;60,"50 to 59","60 above"))))</f>
        <v>20 to 29</v>
      </c>
      <c r="J155" s="1">
        <v>43776</v>
      </c>
      <c r="K155" s="10">
        <f>IF(TBL_Employees[[#This Row],[Hire Date]]="","",YEAR(TBL_Employees[[#This Row],[Hire Date]]))</f>
        <v>2019</v>
      </c>
      <c r="L155" s="8">
        <v>174607</v>
      </c>
      <c r="M155" s="2">
        <v>0.28999999999999998</v>
      </c>
      <c r="N155" t="s">
        <v>19</v>
      </c>
      <c r="O155" t="s">
        <v>29</v>
      </c>
      <c r="P155" s="1" t="s">
        <v>21</v>
      </c>
      <c r="Q155" s="10" t="str">
        <f>IF(TBL_Employees[[#This Row],[Exit Date]]="","",YEAR(TBL_Employees[[#This Row],[Exit Date]]))</f>
        <v/>
      </c>
      <c r="R155" s="10">
        <f ca="1">IF(TBL_Employees[[#This Row],[Exit Date]]="",DATEDIF(TBL_Employees[[#This Row],[Hire Date]],TODAY(),"Y"),DATEDIF(TBL_Employees[[#This Row],[Hire Date]],TBL_Employees[[#This Row],[Exit Date]],"Y"))</f>
        <v>5</v>
      </c>
      <c r="S155" t="str">
        <f ca="1">IF(TBL_Employees[[#This Row],[Tenure (Years)]]&gt;1, "Years", "Year")</f>
        <v>Years</v>
      </c>
      <c r="T155" t="str">
        <f ca="1">CONCATENATE(TBL_Employees[[#This Row],[Tenure (Years)]], " ", TBL_Employees[[#This Row],[Column1]])</f>
        <v>5 Years</v>
      </c>
      <c r="U155" s="8">
        <f>TBL_Employees[[#This Row],[Bonus %]]*TBL_Employees[[#This Row],[Annual Salary]]</f>
        <v>50636.03</v>
      </c>
      <c r="V155" s="8">
        <f>TBL_Employees[[#This Row],[Annual Salary]]+TBL_Employees[[#This Row],[Bonus(Rs)]]</f>
        <v>225243.03</v>
      </c>
    </row>
    <row r="156" spans="1:22" x14ac:dyDescent="0.3">
      <c r="A156" t="s">
        <v>1802</v>
      </c>
      <c r="B156" t="s">
        <v>1803</v>
      </c>
      <c r="C156" t="s">
        <v>40</v>
      </c>
      <c r="D156" t="s">
        <v>15</v>
      </c>
      <c r="E156" t="s">
        <v>32</v>
      </c>
      <c r="F156" t="s">
        <v>28</v>
      </c>
      <c r="G156" t="s">
        <v>18</v>
      </c>
      <c r="H156">
        <v>41</v>
      </c>
      <c r="I156" t="str">
        <f>IF(TBL_Employees[[#This Row],[Age]]&lt;30,"20 to 29",IF(TBL_Employees[[#This Row],[Age]]&lt;40,"30 to 39",IF(TBL_Employees[[#This Row],[Age]]&lt;50,"40 to 49",IF(TBL_Employees[[#This Row],[Age]]&lt;60,"50 to 59","60 above"))))</f>
        <v>40 to 49</v>
      </c>
      <c r="J156" s="1">
        <v>43600</v>
      </c>
      <c r="K156" s="10">
        <f>IF(TBL_Employees[[#This Row],[Hire Date]]="","",YEAR(TBL_Employees[[#This Row],[Hire Date]]))</f>
        <v>2019</v>
      </c>
      <c r="L156" s="8">
        <v>174415</v>
      </c>
      <c r="M156" s="2">
        <v>0.23</v>
      </c>
      <c r="N156" t="s">
        <v>19</v>
      </c>
      <c r="O156" t="s">
        <v>45</v>
      </c>
      <c r="P156" s="1" t="s">
        <v>21</v>
      </c>
      <c r="Q156" s="10" t="str">
        <f>IF(TBL_Employees[[#This Row],[Exit Date]]="","",YEAR(TBL_Employees[[#This Row],[Exit Date]]))</f>
        <v/>
      </c>
      <c r="R156" s="10">
        <f ca="1">IF(TBL_Employees[[#This Row],[Exit Date]]="",DATEDIF(TBL_Employees[[#This Row],[Hire Date]],TODAY(),"Y"),DATEDIF(TBL_Employees[[#This Row],[Hire Date]],TBL_Employees[[#This Row],[Exit Date]],"Y"))</f>
        <v>6</v>
      </c>
      <c r="S156" t="str">
        <f ca="1">IF(TBL_Employees[[#This Row],[Tenure (Years)]]&gt;1, "Years", "Year")</f>
        <v>Years</v>
      </c>
      <c r="T156" t="str">
        <f ca="1">CONCATENATE(TBL_Employees[[#This Row],[Tenure (Years)]], " ", TBL_Employees[[#This Row],[Column1]])</f>
        <v>6 Years</v>
      </c>
      <c r="U156" s="8">
        <f>TBL_Employees[[#This Row],[Bonus %]]*TBL_Employees[[#This Row],[Annual Salary]]</f>
        <v>40115.450000000004</v>
      </c>
      <c r="V156" s="8">
        <f>TBL_Employees[[#This Row],[Annual Salary]]+TBL_Employees[[#This Row],[Bonus(Rs)]]</f>
        <v>214530.45</v>
      </c>
    </row>
    <row r="157" spans="1:22" x14ac:dyDescent="0.3">
      <c r="A157" t="s">
        <v>139</v>
      </c>
      <c r="B157" t="s">
        <v>1620</v>
      </c>
      <c r="C157" t="s">
        <v>40</v>
      </c>
      <c r="D157" t="s">
        <v>65</v>
      </c>
      <c r="E157" t="s">
        <v>16</v>
      </c>
      <c r="F157" t="s">
        <v>17</v>
      </c>
      <c r="G157" t="s">
        <v>18</v>
      </c>
      <c r="H157">
        <v>42</v>
      </c>
      <c r="I157" t="str">
        <f>IF(TBL_Employees[[#This Row],[Age]]&lt;30,"20 to 29",IF(TBL_Employees[[#This Row],[Age]]&lt;40,"30 to 39",IF(TBL_Employees[[#This Row],[Age]]&lt;50,"40 to 49",IF(TBL_Employees[[#This Row],[Age]]&lt;60,"50 to 59","60 above"))))</f>
        <v>40 to 49</v>
      </c>
      <c r="J157" s="1">
        <v>39968</v>
      </c>
      <c r="K157" s="10">
        <f>IF(TBL_Employees[[#This Row],[Hire Date]]="","",YEAR(TBL_Employees[[#This Row],[Hire Date]]))</f>
        <v>2009</v>
      </c>
      <c r="L157" s="8">
        <v>174099</v>
      </c>
      <c r="M157" s="2">
        <v>0.26</v>
      </c>
      <c r="N157" t="s">
        <v>19</v>
      </c>
      <c r="O157" t="s">
        <v>25</v>
      </c>
      <c r="P157" s="1" t="s">
        <v>21</v>
      </c>
      <c r="Q157" s="10" t="str">
        <f>IF(TBL_Employees[[#This Row],[Exit Date]]="","",YEAR(TBL_Employees[[#This Row],[Exit Date]]))</f>
        <v/>
      </c>
      <c r="R157" s="10">
        <f ca="1">IF(TBL_Employees[[#This Row],[Exit Date]]="",DATEDIF(TBL_Employees[[#This Row],[Hire Date]],TODAY(),"Y"),DATEDIF(TBL_Employees[[#This Row],[Hire Date]],TBL_Employees[[#This Row],[Exit Date]],"Y"))</f>
        <v>16</v>
      </c>
      <c r="S157" t="str">
        <f ca="1">IF(TBL_Employees[[#This Row],[Tenure (Years)]]&gt;1, "Years", "Year")</f>
        <v>Years</v>
      </c>
      <c r="T157" t="str">
        <f ca="1">CONCATENATE(TBL_Employees[[#This Row],[Tenure (Years)]], " ", TBL_Employees[[#This Row],[Column1]])</f>
        <v>16 Years</v>
      </c>
      <c r="U157" s="8">
        <f>TBL_Employees[[#This Row],[Bonus %]]*TBL_Employees[[#This Row],[Annual Salary]]</f>
        <v>45265.74</v>
      </c>
      <c r="V157" s="8">
        <f>TBL_Employees[[#This Row],[Annual Salary]]+TBL_Employees[[#This Row],[Bonus(Rs)]]</f>
        <v>219364.74</v>
      </c>
    </row>
    <row r="158" spans="1:22" x14ac:dyDescent="0.3">
      <c r="A158" t="s">
        <v>235</v>
      </c>
      <c r="B158" t="s">
        <v>688</v>
      </c>
      <c r="C158" t="s">
        <v>40</v>
      </c>
      <c r="D158" t="s">
        <v>65</v>
      </c>
      <c r="E158" t="s">
        <v>36</v>
      </c>
      <c r="F158" t="s">
        <v>17</v>
      </c>
      <c r="G158" t="s">
        <v>51</v>
      </c>
      <c r="H158">
        <v>27</v>
      </c>
      <c r="I158" t="str">
        <f>IF(TBL_Employees[[#This Row],[Age]]&lt;30,"20 to 29",IF(TBL_Employees[[#This Row],[Age]]&lt;40,"30 to 39",IF(TBL_Employees[[#This Row],[Age]]&lt;50,"40 to 49",IF(TBL_Employees[[#This Row],[Age]]&lt;60,"50 to 59","60 above"))))</f>
        <v>20 to 29</v>
      </c>
      <c r="J158" s="1">
        <v>43276</v>
      </c>
      <c r="K158" s="10">
        <f>IF(TBL_Employees[[#This Row],[Hire Date]]="","",YEAR(TBL_Employees[[#This Row],[Hire Date]]))</f>
        <v>2018</v>
      </c>
      <c r="L158" s="8">
        <v>174097</v>
      </c>
      <c r="M158" s="2">
        <v>0.21</v>
      </c>
      <c r="N158" t="s">
        <v>19</v>
      </c>
      <c r="O158" t="s">
        <v>39</v>
      </c>
      <c r="P158" s="1" t="s">
        <v>21</v>
      </c>
      <c r="Q158" s="10" t="str">
        <f>IF(TBL_Employees[[#This Row],[Exit Date]]="","",YEAR(TBL_Employees[[#This Row],[Exit Date]]))</f>
        <v/>
      </c>
      <c r="R158" s="10">
        <f ca="1">IF(TBL_Employees[[#This Row],[Exit Date]]="",DATEDIF(TBL_Employees[[#This Row],[Hire Date]],TODAY(),"Y"),DATEDIF(TBL_Employees[[#This Row],[Hire Date]],TBL_Employees[[#This Row],[Exit Date]],"Y"))</f>
        <v>7</v>
      </c>
      <c r="S158" t="str">
        <f ca="1">IF(TBL_Employees[[#This Row],[Tenure (Years)]]&gt;1, "Years", "Year")</f>
        <v>Years</v>
      </c>
      <c r="T158" t="str">
        <f ca="1">CONCATENATE(TBL_Employees[[#This Row],[Tenure (Years)]], " ", TBL_Employees[[#This Row],[Column1]])</f>
        <v>7 Years</v>
      </c>
      <c r="U158" s="8">
        <f>TBL_Employees[[#This Row],[Bonus %]]*TBL_Employees[[#This Row],[Annual Salary]]</f>
        <v>36560.369999999995</v>
      </c>
      <c r="V158" s="8">
        <f>TBL_Employees[[#This Row],[Annual Salary]]+TBL_Employees[[#This Row],[Bonus(Rs)]]</f>
        <v>210657.37</v>
      </c>
    </row>
    <row r="159" spans="1:22" x14ac:dyDescent="0.3">
      <c r="A159" t="s">
        <v>347</v>
      </c>
      <c r="B159" t="s">
        <v>1050</v>
      </c>
      <c r="C159" t="s">
        <v>40</v>
      </c>
      <c r="D159" t="s">
        <v>31</v>
      </c>
      <c r="E159" t="s">
        <v>32</v>
      </c>
      <c r="F159" t="s">
        <v>28</v>
      </c>
      <c r="G159" t="s">
        <v>51</v>
      </c>
      <c r="H159">
        <v>46</v>
      </c>
      <c r="I159" t="str">
        <f>IF(TBL_Employees[[#This Row],[Age]]&lt;30,"20 to 29",IF(TBL_Employees[[#This Row],[Age]]&lt;40,"30 to 39",IF(TBL_Employees[[#This Row],[Age]]&lt;50,"40 to 49",IF(TBL_Employees[[#This Row],[Age]]&lt;60,"50 to 59","60 above"))))</f>
        <v>40 to 49</v>
      </c>
      <c r="J159" s="1">
        <v>41839</v>
      </c>
      <c r="K159" s="10">
        <f>IF(TBL_Employees[[#This Row],[Hire Date]]="","",YEAR(TBL_Employees[[#This Row],[Hire Date]]))</f>
        <v>2014</v>
      </c>
      <c r="L159" s="8">
        <v>173629</v>
      </c>
      <c r="M159" s="2">
        <v>0.21</v>
      </c>
      <c r="N159" t="s">
        <v>52</v>
      </c>
      <c r="O159" t="s">
        <v>53</v>
      </c>
      <c r="P159" s="1" t="s">
        <v>21</v>
      </c>
      <c r="Q159" s="10" t="str">
        <f>IF(TBL_Employees[[#This Row],[Exit Date]]="","",YEAR(TBL_Employees[[#This Row],[Exit Date]]))</f>
        <v/>
      </c>
      <c r="R159" s="10">
        <f ca="1">IF(TBL_Employees[[#This Row],[Exit Date]]="",DATEDIF(TBL_Employees[[#This Row],[Hire Date]],TODAY(),"Y"),DATEDIF(TBL_Employees[[#This Row],[Hire Date]],TBL_Employees[[#This Row],[Exit Date]],"Y"))</f>
        <v>11</v>
      </c>
      <c r="S159" t="str">
        <f ca="1">IF(TBL_Employees[[#This Row],[Tenure (Years)]]&gt;1, "Years", "Year")</f>
        <v>Years</v>
      </c>
      <c r="T159" t="str">
        <f ca="1">CONCATENATE(TBL_Employees[[#This Row],[Tenure (Years)]], " ", TBL_Employees[[#This Row],[Column1]])</f>
        <v>11 Years</v>
      </c>
      <c r="U159" s="8">
        <f>TBL_Employees[[#This Row],[Bonus %]]*TBL_Employees[[#This Row],[Annual Salary]]</f>
        <v>36462.089999999997</v>
      </c>
      <c r="V159" s="8">
        <f>TBL_Employees[[#This Row],[Annual Salary]]+TBL_Employees[[#This Row],[Bonus(Rs)]]</f>
        <v>210091.09</v>
      </c>
    </row>
    <row r="160" spans="1:22" x14ac:dyDescent="0.3">
      <c r="A160" t="s">
        <v>211</v>
      </c>
      <c r="B160" t="s">
        <v>849</v>
      </c>
      <c r="C160" t="s">
        <v>40</v>
      </c>
      <c r="D160" t="s">
        <v>65</v>
      </c>
      <c r="E160" t="s">
        <v>16</v>
      </c>
      <c r="F160" t="s">
        <v>17</v>
      </c>
      <c r="G160" t="s">
        <v>24</v>
      </c>
      <c r="H160">
        <v>58</v>
      </c>
      <c r="I160" t="str">
        <f>IF(TBL_Employees[[#This Row],[Age]]&lt;30,"20 to 29",IF(TBL_Employees[[#This Row],[Age]]&lt;40,"30 to 39",IF(TBL_Employees[[#This Row],[Age]]&lt;50,"40 to 49",IF(TBL_Employees[[#This Row],[Age]]&lt;60,"50 to 59","60 above"))))</f>
        <v>50 to 59</v>
      </c>
      <c r="J160" s="1">
        <v>37755</v>
      </c>
      <c r="K160" s="10">
        <f>IF(TBL_Employees[[#This Row],[Hire Date]]="","",YEAR(TBL_Employees[[#This Row],[Hire Date]]))</f>
        <v>2003</v>
      </c>
      <c r="L160" s="8">
        <v>173071</v>
      </c>
      <c r="M160" s="2">
        <v>0.28999999999999998</v>
      </c>
      <c r="N160" t="s">
        <v>19</v>
      </c>
      <c r="O160" t="s">
        <v>29</v>
      </c>
      <c r="P160" s="1" t="s">
        <v>21</v>
      </c>
      <c r="Q160" s="10" t="str">
        <f>IF(TBL_Employees[[#This Row],[Exit Date]]="","",YEAR(TBL_Employees[[#This Row],[Exit Date]]))</f>
        <v/>
      </c>
      <c r="R160" s="10">
        <f ca="1">IF(TBL_Employees[[#This Row],[Exit Date]]="",DATEDIF(TBL_Employees[[#This Row],[Hire Date]],TODAY(),"Y"),DATEDIF(TBL_Employees[[#This Row],[Hire Date]],TBL_Employees[[#This Row],[Exit Date]],"Y"))</f>
        <v>22</v>
      </c>
      <c r="S160" t="str">
        <f ca="1">IF(TBL_Employees[[#This Row],[Tenure (Years)]]&gt;1, "Years", "Year")</f>
        <v>Years</v>
      </c>
      <c r="T160" t="str">
        <f ca="1">CONCATENATE(TBL_Employees[[#This Row],[Tenure (Years)]], " ", TBL_Employees[[#This Row],[Column1]])</f>
        <v>22 Years</v>
      </c>
      <c r="U160" s="8">
        <f>TBL_Employees[[#This Row],[Bonus %]]*TBL_Employees[[#This Row],[Annual Salary]]</f>
        <v>50190.59</v>
      </c>
      <c r="V160" s="8">
        <f>TBL_Employees[[#This Row],[Annual Salary]]+TBL_Employees[[#This Row],[Bonus(Rs)]]</f>
        <v>223261.59</v>
      </c>
    </row>
    <row r="161" spans="1:22" x14ac:dyDescent="0.3">
      <c r="A161" t="s">
        <v>443</v>
      </c>
      <c r="B161" t="s">
        <v>444</v>
      </c>
      <c r="C161" t="s">
        <v>40</v>
      </c>
      <c r="D161" t="s">
        <v>27</v>
      </c>
      <c r="E161" t="s">
        <v>16</v>
      </c>
      <c r="F161" t="s">
        <v>28</v>
      </c>
      <c r="G161" t="s">
        <v>51</v>
      </c>
      <c r="H161">
        <v>59</v>
      </c>
      <c r="I161" t="str">
        <f>IF(TBL_Employees[[#This Row],[Age]]&lt;30,"20 to 29",IF(TBL_Employees[[#This Row],[Age]]&lt;40,"30 to 39",IF(TBL_Employees[[#This Row],[Age]]&lt;50,"40 to 49",IF(TBL_Employees[[#This Row],[Age]]&lt;60,"50 to 59","60 above"))))</f>
        <v>50 to 59</v>
      </c>
      <c r="J161" s="1">
        <v>37400</v>
      </c>
      <c r="K161" s="10">
        <f>IF(TBL_Employees[[#This Row],[Hire Date]]="","",YEAR(TBL_Employees[[#This Row],[Hire Date]]))</f>
        <v>2002</v>
      </c>
      <c r="L161" s="8">
        <v>172787</v>
      </c>
      <c r="M161" s="2">
        <v>0.28000000000000003</v>
      </c>
      <c r="N161" t="s">
        <v>52</v>
      </c>
      <c r="O161" t="s">
        <v>66</v>
      </c>
      <c r="P161" s="1" t="s">
        <v>21</v>
      </c>
      <c r="Q161" s="10" t="str">
        <f>IF(TBL_Employees[[#This Row],[Exit Date]]="","",YEAR(TBL_Employees[[#This Row],[Exit Date]]))</f>
        <v/>
      </c>
      <c r="R161" s="10">
        <f ca="1">IF(TBL_Employees[[#This Row],[Exit Date]]="",DATEDIF(TBL_Employees[[#This Row],[Hire Date]],TODAY(),"Y"),DATEDIF(TBL_Employees[[#This Row],[Hire Date]],TBL_Employees[[#This Row],[Exit Date]],"Y"))</f>
        <v>23</v>
      </c>
      <c r="S161" t="str">
        <f ca="1">IF(TBL_Employees[[#This Row],[Tenure (Years)]]&gt;1, "Years", "Year")</f>
        <v>Years</v>
      </c>
      <c r="T161" t="str">
        <f ca="1">CONCATENATE(TBL_Employees[[#This Row],[Tenure (Years)]], " ", TBL_Employees[[#This Row],[Column1]])</f>
        <v>23 Years</v>
      </c>
      <c r="U161" s="8">
        <f>TBL_Employees[[#This Row],[Bonus %]]*TBL_Employees[[#This Row],[Annual Salary]]</f>
        <v>48380.360000000008</v>
      </c>
      <c r="V161" s="8">
        <f>TBL_Employees[[#This Row],[Annual Salary]]+TBL_Employees[[#This Row],[Bonus(Rs)]]</f>
        <v>221167.36000000002</v>
      </c>
    </row>
    <row r="162" spans="1:22" x14ac:dyDescent="0.3">
      <c r="A162" t="s">
        <v>1224</v>
      </c>
      <c r="B162" t="s">
        <v>1225</v>
      </c>
      <c r="C162" t="s">
        <v>40</v>
      </c>
      <c r="D162" t="s">
        <v>23</v>
      </c>
      <c r="E162" t="s">
        <v>36</v>
      </c>
      <c r="F162" t="s">
        <v>28</v>
      </c>
      <c r="G162" t="s">
        <v>18</v>
      </c>
      <c r="H162">
        <v>50</v>
      </c>
      <c r="I162" t="str">
        <f>IF(TBL_Employees[[#This Row],[Age]]&lt;30,"20 to 29",IF(TBL_Employees[[#This Row],[Age]]&lt;40,"30 to 39",IF(TBL_Employees[[#This Row],[Age]]&lt;50,"40 to 49",IF(TBL_Employees[[#This Row],[Age]]&lt;60,"50 to 59","60 above"))))</f>
        <v>50 to 59</v>
      </c>
      <c r="J162" s="1">
        <v>44486</v>
      </c>
      <c r="K162" s="10">
        <f>IF(TBL_Employees[[#This Row],[Hire Date]]="","",YEAR(TBL_Employees[[#This Row],[Hire Date]]))</f>
        <v>2021</v>
      </c>
      <c r="L162" s="8">
        <v>172180</v>
      </c>
      <c r="M162" s="2">
        <v>0.3</v>
      </c>
      <c r="N162" t="s">
        <v>19</v>
      </c>
      <c r="O162" t="s">
        <v>29</v>
      </c>
      <c r="P162" s="1" t="s">
        <v>21</v>
      </c>
      <c r="Q162" s="10" t="str">
        <f>IF(TBL_Employees[[#This Row],[Exit Date]]="","",YEAR(TBL_Employees[[#This Row],[Exit Date]]))</f>
        <v/>
      </c>
      <c r="R162" s="10">
        <f ca="1">IF(TBL_Employees[[#This Row],[Exit Date]]="",DATEDIF(TBL_Employees[[#This Row],[Hire Date]],TODAY(),"Y"),DATEDIF(TBL_Employees[[#This Row],[Hire Date]],TBL_Employees[[#This Row],[Exit Date]],"Y"))</f>
        <v>3</v>
      </c>
      <c r="S162" t="str">
        <f ca="1">IF(TBL_Employees[[#This Row],[Tenure (Years)]]&gt;1, "Years", "Year")</f>
        <v>Years</v>
      </c>
      <c r="T162" t="str">
        <f ca="1">CONCATENATE(TBL_Employees[[#This Row],[Tenure (Years)]], " ", TBL_Employees[[#This Row],[Column1]])</f>
        <v>3 Years</v>
      </c>
      <c r="U162" s="8">
        <f>TBL_Employees[[#This Row],[Bonus %]]*TBL_Employees[[#This Row],[Annual Salary]]</f>
        <v>51654</v>
      </c>
      <c r="V162" s="8">
        <f>TBL_Employees[[#This Row],[Annual Salary]]+TBL_Employees[[#This Row],[Bonus(Rs)]]</f>
        <v>223834</v>
      </c>
    </row>
    <row r="163" spans="1:22" x14ac:dyDescent="0.3">
      <c r="A163" t="s">
        <v>1798</v>
      </c>
      <c r="B163" t="s">
        <v>1799</v>
      </c>
      <c r="C163" t="s">
        <v>40</v>
      </c>
      <c r="D163" t="s">
        <v>43</v>
      </c>
      <c r="E163" t="s">
        <v>44</v>
      </c>
      <c r="F163" t="s">
        <v>28</v>
      </c>
      <c r="G163" t="s">
        <v>18</v>
      </c>
      <c r="H163">
        <v>25</v>
      </c>
      <c r="I163" t="str">
        <f>IF(TBL_Employees[[#This Row],[Age]]&lt;30,"20 to 29",IF(TBL_Employees[[#This Row],[Age]]&lt;40,"30 to 39",IF(TBL_Employees[[#This Row],[Age]]&lt;50,"40 to 49",IF(TBL_Employees[[#This Row],[Age]]&lt;60,"50 to 59","60 above"))))</f>
        <v>20 to 29</v>
      </c>
      <c r="J163" s="1">
        <v>44058</v>
      </c>
      <c r="K163" s="10">
        <f>IF(TBL_Employees[[#This Row],[Hire Date]]="","",YEAR(TBL_Employees[[#This Row],[Hire Date]]))</f>
        <v>2020</v>
      </c>
      <c r="L163" s="8">
        <v>172007</v>
      </c>
      <c r="M163" s="2">
        <v>0.26</v>
      </c>
      <c r="N163" t="s">
        <v>19</v>
      </c>
      <c r="O163" t="s">
        <v>45</v>
      </c>
      <c r="P163" s="1" t="s">
        <v>21</v>
      </c>
      <c r="Q163" s="10" t="str">
        <f>IF(TBL_Employees[[#This Row],[Exit Date]]="","",YEAR(TBL_Employees[[#This Row],[Exit Date]]))</f>
        <v/>
      </c>
      <c r="R163" s="10">
        <f ca="1">IF(TBL_Employees[[#This Row],[Exit Date]]="",DATEDIF(TBL_Employees[[#This Row],[Hire Date]],TODAY(),"Y"),DATEDIF(TBL_Employees[[#This Row],[Hire Date]],TBL_Employees[[#This Row],[Exit Date]],"Y"))</f>
        <v>5</v>
      </c>
      <c r="S163" t="str">
        <f ca="1">IF(TBL_Employees[[#This Row],[Tenure (Years)]]&gt;1, "Years", "Year")</f>
        <v>Years</v>
      </c>
      <c r="T163" t="str">
        <f ca="1">CONCATENATE(TBL_Employees[[#This Row],[Tenure (Years)]], " ", TBL_Employees[[#This Row],[Column1]])</f>
        <v>5 Years</v>
      </c>
      <c r="U163" s="8">
        <f>TBL_Employees[[#This Row],[Bonus %]]*TBL_Employees[[#This Row],[Annual Salary]]</f>
        <v>44721.82</v>
      </c>
      <c r="V163" s="8">
        <f>TBL_Employees[[#This Row],[Annual Salary]]+TBL_Employees[[#This Row],[Bonus(Rs)]]</f>
        <v>216728.82</v>
      </c>
    </row>
    <row r="164" spans="1:22" x14ac:dyDescent="0.3">
      <c r="A164" t="s">
        <v>1961</v>
      </c>
      <c r="B164" t="s">
        <v>1962</v>
      </c>
      <c r="C164" t="s">
        <v>40</v>
      </c>
      <c r="D164" t="s">
        <v>50</v>
      </c>
      <c r="E164" t="s">
        <v>44</v>
      </c>
      <c r="F164" t="s">
        <v>17</v>
      </c>
      <c r="G164" t="s">
        <v>18</v>
      </c>
      <c r="H164">
        <v>39</v>
      </c>
      <c r="I164" t="str">
        <f>IF(TBL_Employees[[#This Row],[Age]]&lt;30,"20 to 29",IF(TBL_Employees[[#This Row],[Age]]&lt;40,"30 to 39",IF(TBL_Employees[[#This Row],[Age]]&lt;50,"40 to 49",IF(TBL_Employees[[#This Row],[Age]]&lt;60,"50 to 59","60 above"))))</f>
        <v>30 to 39</v>
      </c>
      <c r="J164" s="1">
        <v>39201</v>
      </c>
      <c r="K164" s="10">
        <f>IF(TBL_Employees[[#This Row],[Hire Date]]="","",YEAR(TBL_Employees[[#This Row],[Hire Date]]))</f>
        <v>2007</v>
      </c>
      <c r="L164" s="8">
        <v>171487</v>
      </c>
      <c r="M164" s="2">
        <v>0.23</v>
      </c>
      <c r="N164" t="s">
        <v>19</v>
      </c>
      <c r="O164" t="s">
        <v>39</v>
      </c>
      <c r="P164" s="1" t="s">
        <v>21</v>
      </c>
      <c r="Q164" s="10" t="str">
        <f>IF(TBL_Employees[[#This Row],[Exit Date]]="","",YEAR(TBL_Employees[[#This Row],[Exit Date]]))</f>
        <v/>
      </c>
      <c r="R164" s="10">
        <f ca="1">IF(TBL_Employees[[#This Row],[Exit Date]]="",DATEDIF(TBL_Employees[[#This Row],[Hire Date]],TODAY(),"Y"),DATEDIF(TBL_Employees[[#This Row],[Hire Date]],TBL_Employees[[#This Row],[Exit Date]],"Y"))</f>
        <v>18</v>
      </c>
      <c r="S164" t="str">
        <f ca="1">IF(TBL_Employees[[#This Row],[Tenure (Years)]]&gt;1, "Years", "Year")</f>
        <v>Years</v>
      </c>
      <c r="T164" t="str">
        <f ca="1">CONCATENATE(TBL_Employees[[#This Row],[Tenure (Years)]], " ", TBL_Employees[[#This Row],[Column1]])</f>
        <v>18 Years</v>
      </c>
      <c r="U164" s="8">
        <f>TBL_Employees[[#This Row],[Bonus %]]*TBL_Employees[[#This Row],[Annual Salary]]</f>
        <v>39442.01</v>
      </c>
      <c r="V164" s="8">
        <f>TBL_Employees[[#This Row],[Annual Salary]]+TBL_Employees[[#This Row],[Bonus(Rs)]]</f>
        <v>210929.01</v>
      </c>
    </row>
    <row r="165" spans="1:22" x14ac:dyDescent="0.3">
      <c r="A165" t="s">
        <v>178</v>
      </c>
      <c r="B165" t="s">
        <v>1391</v>
      </c>
      <c r="C165" t="s">
        <v>40</v>
      </c>
      <c r="D165" t="s">
        <v>43</v>
      </c>
      <c r="E165" t="s">
        <v>36</v>
      </c>
      <c r="F165" t="s">
        <v>17</v>
      </c>
      <c r="G165" t="s">
        <v>24</v>
      </c>
      <c r="H165">
        <v>35</v>
      </c>
      <c r="I165" t="str">
        <f>IF(TBL_Employees[[#This Row],[Age]]&lt;30,"20 to 29",IF(TBL_Employees[[#This Row],[Age]]&lt;40,"30 to 39",IF(TBL_Employees[[#This Row],[Age]]&lt;50,"40 to 49",IF(TBL_Employees[[#This Row],[Age]]&lt;60,"50 to 59","60 above"))))</f>
        <v>30 to 39</v>
      </c>
      <c r="J165" s="1">
        <v>42800</v>
      </c>
      <c r="K165" s="10">
        <f>IF(TBL_Employees[[#This Row],[Hire Date]]="","",YEAR(TBL_Employees[[#This Row],[Hire Date]]))</f>
        <v>2017</v>
      </c>
      <c r="L165" s="8">
        <v>171426</v>
      </c>
      <c r="M165" s="2">
        <v>0.15</v>
      </c>
      <c r="N165" t="s">
        <v>33</v>
      </c>
      <c r="O165" t="s">
        <v>60</v>
      </c>
      <c r="P165" s="1">
        <v>43000</v>
      </c>
      <c r="Q165" s="10">
        <f>IF(TBL_Employees[[#This Row],[Exit Date]]="","",YEAR(TBL_Employees[[#This Row],[Exit Date]]))</f>
        <v>2017</v>
      </c>
      <c r="R165" s="10">
        <f ca="1">IF(TBL_Employees[[#This Row],[Exit Date]]="",DATEDIF(TBL_Employees[[#This Row],[Hire Date]],TODAY(),"Y"),DATEDIF(TBL_Employees[[#This Row],[Hire Date]],TBL_Employees[[#This Row],[Exit Date]],"Y"))</f>
        <v>0</v>
      </c>
      <c r="S165" t="str">
        <f ca="1">IF(TBL_Employees[[#This Row],[Tenure (Years)]]&gt;1, "Years", "Year")</f>
        <v>Year</v>
      </c>
      <c r="T165" t="str">
        <f ca="1">CONCATENATE(TBL_Employees[[#This Row],[Tenure (Years)]], " ", TBL_Employees[[#This Row],[Column1]])</f>
        <v>0 Year</v>
      </c>
      <c r="U165" s="8">
        <f>TBL_Employees[[#This Row],[Bonus %]]*TBL_Employees[[#This Row],[Annual Salary]]</f>
        <v>25713.899999999998</v>
      </c>
      <c r="V165" s="8">
        <f>TBL_Employees[[#This Row],[Annual Salary]]+TBL_Employees[[#This Row],[Bonus(Rs)]]</f>
        <v>197139.9</v>
      </c>
    </row>
    <row r="166" spans="1:22" x14ac:dyDescent="0.3">
      <c r="A166" t="s">
        <v>1854</v>
      </c>
      <c r="B166" t="s">
        <v>1855</v>
      </c>
      <c r="C166" t="s">
        <v>40</v>
      </c>
      <c r="D166" t="s">
        <v>43</v>
      </c>
      <c r="E166" t="s">
        <v>16</v>
      </c>
      <c r="F166" t="s">
        <v>17</v>
      </c>
      <c r="G166" t="s">
        <v>51</v>
      </c>
      <c r="H166">
        <v>43</v>
      </c>
      <c r="I166" t="str">
        <f>IF(TBL_Employees[[#This Row],[Age]]&lt;30,"20 to 29",IF(TBL_Employees[[#This Row],[Age]]&lt;40,"30 to 39",IF(TBL_Employees[[#This Row],[Age]]&lt;50,"40 to 49",IF(TBL_Employees[[#This Row],[Age]]&lt;60,"50 to 59","60 above"))))</f>
        <v>40 to 49</v>
      </c>
      <c r="J166" s="1">
        <v>41928</v>
      </c>
      <c r="K166" s="10">
        <f>IF(TBL_Employees[[#This Row],[Hire Date]]="","",YEAR(TBL_Employees[[#This Row],[Hire Date]]))</f>
        <v>2014</v>
      </c>
      <c r="L166" s="8">
        <v>171360</v>
      </c>
      <c r="M166" s="2">
        <v>0.23</v>
      </c>
      <c r="N166" t="s">
        <v>52</v>
      </c>
      <c r="O166" t="s">
        <v>81</v>
      </c>
      <c r="P166" s="1" t="s">
        <v>21</v>
      </c>
      <c r="Q166" s="10" t="str">
        <f>IF(TBL_Employees[[#This Row],[Exit Date]]="","",YEAR(TBL_Employees[[#This Row],[Exit Date]]))</f>
        <v/>
      </c>
      <c r="R166" s="10">
        <f ca="1">IF(TBL_Employees[[#This Row],[Exit Date]]="",DATEDIF(TBL_Employees[[#This Row],[Hire Date]],TODAY(),"Y"),DATEDIF(TBL_Employees[[#This Row],[Hire Date]],TBL_Employees[[#This Row],[Exit Date]],"Y"))</f>
        <v>10</v>
      </c>
      <c r="S166" t="str">
        <f ca="1">IF(TBL_Employees[[#This Row],[Tenure (Years)]]&gt;1, "Years", "Year")</f>
        <v>Years</v>
      </c>
      <c r="T166" t="str">
        <f ca="1">CONCATENATE(TBL_Employees[[#This Row],[Tenure (Years)]], " ", TBL_Employees[[#This Row],[Column1]])</f>
        <v>10 Years</v>
      </c>
      <c r="U166" s="8">
        <f>TBL_Employees[[#This Row],[Bonus %]]*TBL_Employees[[#This Row],[Annual Salary]]</f>
        <v>39412.800000000003</v>
      </c>
      <c r="V166" s="8">
        <f>TBL_Employees[[#This Row],[Annual Salary]]+TBL_Employees[[#This Row],[Bonus(Rs)]]</f>
        <v>210772.8</v>
      </c>
    </row>
    <row r="167" spans="1:22" x14ac:dyDescent="0.3">
      <c r="A167" t="s">
        <v>1018</v>
      </c>
      <c r="B167" t="s">
        <v>1019</v>
      </c>
      <c r="C167" t="s">
        <v>40</v>
      </c>
      <c r="D167" t="s">
        <v>43</v>
      </c>
      <c r="E167" t="s">
        <v>36</v>
      </c>
      <c r="F167" t="s">
        <v>17</v>
      </c>
      <c r="G167" t="s">
        <v>24</v>
      </c>
      <c r="H167">
        <v>64</v>
      </c>
      <c r="I167" t="str">
        <f>IF(TBL_Employees[[#This Row],[Age]]&lt;30,"20 to 29",IF(TBL_Employees[[#This Row],[Age]]&lt;40,"30 to 39",IF(TBL_Employees[[#This Row],[Age]]&lt;50,"40 to 49",IF(TBL_Employees[[#This Row],[Age]]&lt;60,"50 to 59","60 above"))))</f>
        <v>60 above</v>
      </c>
      <c r="J167" s="1">
        <v>40588</v>
      </c>
      <c r="K167" s="10">
        <f>IF(TBL_Employees[[#This Row],[Hire Date]]="","",YEAR(TBL_Employees[[#This Row],[Hire Date]]))</f>
        <v>2011</v>
      </c>
      <c r="L167" s="8">
        <v>171217</v>
      </c>
      <c r="M167" s="2">
        <v>0.19</v>
      </c>
      <c r="N167" t="s">
        <v>19</v>
      </c>
      <c r="O167" t="s">
        <v>63</v>
      </c>
      <c r="P167" s="1" t="s">
        <v>21</v>
      </c>
      <c r="Q167" s="10" t="str">
        <f>IF(TBL_Employees[[#This Row],[Exit Date]]="","",YEAR(TBL_Employees[[#This Row],[Exit Date]]))</f>
        <v/>
      </c>
      <c r="R167" s="10">
        <f ca="1">IF(TBL_Employees[[#This Row],[Exit Date]]="",DATEDIF(TBL_Employees[[#This Row],[Hire Date]],TODAY(),"Y"),DATEDIF(TBL_Employees[[#This Row],[Hire Date]],TBL_Employees[[#This Row],[Exit Date]],"Y"))</f>
        <v>14</v>
      </c>
      <c r="S167" t="str">
        <f ca="1">IF(TBL_Employees[[#This Row],[Tenure (Years)]]&gt;1, "Years", "Year")</f>
        <v>Years</v>
      </c>
      <c r="T167" t="str">
        <f ca="1">CONCATENATE(TBL_Employees[[#This Row],[Tenure (Years)]], " ", TBL_Employees[[#This Row],[Column1]])</f>
        <v>14 Years</v>
      </c>
      <c r="U167" s="8">
        <f>TBL_Employees[[#This Row],[Bonus %]]*TBL_Employees[[#This Row],[Annual Salary]]</f>
        <v>32531.23</v>
      </c>
      <c r="V167" s="8">
        <f>TBL_Employees[[#This Row],[Annual Salary]]+TBL_Employees[[#This Row],[Bonus(Rs)]]</f>
        <v>203748.23</v>
      </c>
    </row>
    <row r="168" spans="1:22" x14ac:dyDescent="0.3">
      <c r="A168" t="s">
        <v>236</v>
      </c>
      <c r="B168" t="s">
        <v>593</v>
      </c>
      <c r="C168" t="s">
        <v>40</v>
      </c>
      <c r="D168" t="s">
        <v>50</v>
      </c>
      <c r="E168" t="s">
        <v>16</v>
      </c>
      <c r="F168" t="s">
        <v>17</v>
      </c>
      <c r="G168" t="s">
        <v>24</v>
      </c>
      <c r="H168">
        <v>41</v>
      </c>
      <c r="I168" t="str">
        <f>IF(TBL_Employees[[#This Row],[Age]]&lt;30,"20 to 29",IF(TBL_Employees[[#This Row],[Age]]&lt;40,"30 to 39",IF(TBL_Employees[[#This Row],[Age]]&lt;50,"40 to 49",IF(TBL_Employees[[#This Row],[Age]]&lt;60,"50 to 59","60 above"))))</f>
        <v>40 to 49</v>
      </c>
      <c r="J168" s="1">
        <v>43322</v>
      </c>
      <c r="K168" s="10">
        <f>IF(TBL_Employees[[#This Row],[Hire Date]]="","",YEAR(TBL_Employees[[#This Row],[Hire Date]]))</f>
        <v>2018</v>
      </c>
      <c r="L168" s="8">
        <v>171173</v>
      </c>
      <c r="M168" s="2">
        <v>0.21</v>
      </c>
      <c r="N168" t="s">
        <v>19</v>
      </c>
      <c r="O168" t="s">
        <v>29</v>
      </c>
      <c r="P168" s="1" t="s">
        <v>21</v>
      </c>
      <c r="Q168" s="10" t="str">
        <f>IF(TBL_Employees[[#This Row],[Exit Date]]="","",YEAR(TBL_Employees[[#This Row],[Exit Date]]))</f>
        <v/>
      </c>
      <c r="R168" s="10">
        <f ca="1">IF(TBL_Employees[[#This Row],[Exit Date]]="",DATEDIF(TBL_Employees[[#This Row],[Hire Date]],TODAY(),"Y"),DATEDIF(TBL_Employees[[#This Row],[Hire Date]],TBL_Employees[[#This Row],[Exit Date]],"Y"))</f>
        <v>7</v>
      </c>
      <c r="S168" t="str">
        <f ca="1">IF(TBL_Employees[[#This Row],[Tenure (Years)]]&gt;1, "Years", "Year")</f>
        <v>Years</v>
      </c>
      <c r="T168" t="str">
        <f ca="1">CONCATENATE(TBL_Employees[[#This Row],[Tenure (Years)]], " ", TBL_Employees[[#This Row],[Column1]])</f>
        <v>7 Years</v>
      </c>
      <c r="U168" s="8">
        <f>TBL_Employees[[#This Row],[Bonus %]]*TBL_Employees[[#This Row],[Annual Salary]]</f>
        <v>35946.33</v>
      </c>
      <c r="V168" s="8">
        <f>TBL_Employees[[#This Row],[Annual Salary]]+TBL_Employees[[#This Row],[Bonus(Rs)]]</f>
        <v>207119.33000000002</v>
      </c>
    </row>
    <row r="169" spans="1:22" x14ac:dyDescent="0.3">
      <c r="A169" t="s">
        <v>1131</v>
      </c>
      <c r="B169" t="s">
        <v>1132</v>
      </c>
      <c r="C169" t="s">
        <v>40</v>
      </c>
      <c r="D169" t="s">
        <v>15</v>
      </c>
      <c r="E169" t="s">
        <v>16</v>
      </c>
      <c r="F169" t="s">
        <v>17</v>
      </c>
      <c r="G169" t="s">
        <v>51</v>
      </c>
      <c r="H169">
        <v>65</v>
      </c>
      <c r="I169" t="str">
        <f>IF(TBL_Employees[[#This Row],[Age]]&lt;30,"20 to 29",IF(TBL_Employees[[#This Row],[Age]]&lt;40,"30 to 39",IF(TBL_Employees[[#This Row],[Age]]&lt;50,"40 to 49",IF(TBL_Employees[[#This Row],[Age]]&lt;60,"50 to 59","60 above"))))</f>
        <v>60 above</v>
      </c>
      <c r="J169" s="1">
        <v>39728</v>
      </c>
      <c r="K169" s="10">
        <f>IF(TBL_Employees[[#This Row],[Hire Date]]="","",YEAR(TBL_Employees[[#This Row],[Hire Date]]))</f>
        <v>2008</v>
      </c>
      <c r="L169" s="8">
        <v>170221</v>
      </c>
      <c r="M169" s="2">
        <v>0.15</v>
      </c>
      <c r="N169" t="s">
        <v>52</v>
      </c>
      <c r="O169" t="s">
        <v>81</v>
      </c>
      <c r="P169" s="1" t="s">
        <v>21</v>
      </c>
      <c r="Q169" s="10" t="str">
        <f>IF(TBL_Employees[[#This Row],[Exit Date]]="","",YEAR(TBL_Employees[[#This Row],[Exit Date]]))</f>
        <v/>
      </c>
      <c r="R169" s="10">
        <f ca="1">IF(TBL_Employees[[#This Row],[Exit Date]]="",DATEDIF(TBL_Employees[[#This Row],[Hire Date]],TODAY(),"Y"),DATEDIF(TBL_Employees[[#This Row],[Hire Date]],TBL_Employees[[#This Row],[Exit Date]],"Y"))</f>
        <v>16</v>
      </c>
      <c r="S169" t="str">
        <f ca="1">IF(TBL_Employees[[#This Row],[Tenure (Years)]]&gt;1, "Years", "Year")</f>
        <v>Years</v>
      </c>
      <c r="T169" t="str">
        <f ca="1">CONCATENATE(TBL_Employees[[#This Row],[Tenure (Years)]], " ", TBL_Employees[[#This Row],[Column1]])</f>
        <v>16 Years</v>
      </c>
      <c r="U169" s="8">
        <f>TBL_Employees[[#This Row],[Bonus %]]*TBL_Employees[[#This Row],[Annual Salary]]</f>
        <v>25533.149999999998</v>
      </c>
      <c r="V169" s="8">
        <f>TBL_Employees[[#This Row],[Annual Salary]]+TBL_Employees[[#This Row],[Bonus(Rs)]]</f>
        <v>195754.15</v>
      </c>
    </row>
    <row r="170" spans="1:22" x14ac:dyDescent="0.3">
      <c r="A170" t="s">
        <v>388</v>
      </c>
      <c r="B170" t="s">
        <v>1299</v>
      </c>
      <c r="C170" t="s">
        <v>40</v>
      </c>
      <c r="D170" t="s">
        <v>31</v>
      </c>
      <c r="E170" t="s">
        <v>32</v>
      </c>
      <c r="F170" t="s">
        <v>17</v>
      </c>
      <c r="G170" t="s">
        <v>51</v>
      </c>
      <c r="H170">
        <v>27</v>
      </c>
      <c r="I170" t="str">
        <f>IF(TBL_Employees[[#This Row],[Age]]&lt;30,"20 to 29",IF(TBL_Employees[[#This Row],[Age]]&lt;40,"30 to 39",IF(TBL_Employees[[#This Row],[Age]]&lt;50,"40 to 49",IF(TBL_Employees[[#This Row],[Age]]&lt;60,"50 to 59","60 above"))))</f>
        <v>20 to 29</v>
      </c>
      <c r="J170" s="1">
        <v>43441</v>
      </c>
      <c r="K170" s="10">
        <f>IF(TBL_Employees[[#This Row],[Hire Date]]="","",YEAR(TBL_Employees[[#This Row],[Hire Date]]))</f>
        <v>2018</v>
      </c>
      <c r="L170" s="8">
        <v>170164</v>
      </c>
      <c r="M170" s="2">
        <v>0.17</v>
      </c>
      <c r="N170" t="s">
        <v>19</v>
      </c>
      <c r="O170" t="s">
        <v>25</v>
      </c>
      <c r="P170" s="1" t="s">
        <v>21</v>
      </c>
      <c r="Q170" s="10" t="str">
        <f>IF(TBL_Employees[[#This Row],[Exit Date]]="","",YEAR(TBL_Employees[[#This Row],[Exit Date]]))</f>
        <v/>
      </c>
      <c r="R170" s="10">
        <f ca="1">IF(TBL_Employees[[#This Row],[Exit Date]]="",DATEDIF(TBL_Employees[[#This Row],[Hire Date]],TODAY(),"Y"),DATEDIF(TBL_Employees[[#This Row],[Hire Date]],TBL_Employees[[#This Row],[Exit Date]],"Y"))</f>
        <v>6</v>
      </c>
      <c r="S170" t="str">
        <f ca="1">IF(TBL_Employees[[#This Row],[Tenure (Years)]]&gt;1, "Years", "Year")</f>
        <v>Years</v>
      </c>
      <c r="T170" t="str">
        <f ca="1">CONCATENATE(TBL_Employees[[#This Row],[Tenure (Years)]], " ", TBL_Employees[[#This Row],[Column1]])</f>
        <v>6 Years</v>
      </c>
      <c r="U170" s="8">
        <f>TBL_Employees[[#This Row],[Bonus %]]*TBL_Employees[[#This Row],[Annual Salary]]</f>
        <v>28927.88</v>
      </c>
      <c r="V170" s="8">
        <f>TBL_Employees[[#This Row],[Annual Salary]]+TBL_Employees[[#This Row],[Bonus(Rs)]]</f>
        <v>199091.88</v>
      </c>
    </row>
    <row r="171" spans="1:22" x14ac:dyDescent="0.3">
      <c r="A171" t="s">
        <v>815</v>
      </c>
      <c r="B171" t="s">
        <v>816</v>
      </c>
      <c r="C171" t="s">
        <v>40</v>
      </c>
      <c r="D171" t="s">
        <v>31</v>
      </c>
      <c r="E171" t="s">
        <v>44</v>
      </c>
      <c r="F171" t="s">
        <v>28</v>
      </c>
      <c r="G171" t="s">
        <v>51</v>
      </c>
      <c r="H171">
        <v>64</v>
      </c>
      <c r="I171" t="str">
        <f>IF(TBL_Employees[[#This Row],[Age]]&lt;30,"20 to 29",IF(TBL_Employees[[#This Row],[Age]]&lt;40,"30 to 39",IF(TBL_Employees[[#This Row],[Age]]&lt;50,"40 to 49",IF(TBL_Employees[[#This Row],[Age]]&lt;60,"50 to 59","60 above"))))</f>
        <v>60 above</v>
      </c>
      <c r="J171" s="1">
        <v>42972</v>
      </c>
      <c r="K171" s="10">
        <f>IF(TBL_Employees[[#This Row],[Hire Date]]="","",YEAR(TBL_Employees[[#This Row],[Hire Date]]))</f>
        <v>2017</v>
      </c>
      <c r="L171" s="8">
        <v>169509</v>
      </c>
      <c r="M171" s="2">
        <v>0.18</v>
      </c>
      <c r="N171" t="s">
        <v>52</v>
      </c>
      <c r="O171" t="s">
        <v>81</v>
      </c>
      <c r="P171" s="1" t="s">
        <v>21</v>
      </c>
      <c r="Q171" s="10" t="str">
        <f>IF(TBL_Employees[[#This Row],[Exit Date]]="","",YEAR(TBL_Employees[[#This Row],[Exit Date]]))</f>
        <v/>
      </c>
      <c r="R171" s="10">
        <f ca="1">IF(TBL_Employees[[#This Row],[Exit Date]]="",DATEDIF(TBL_Employees[[#This Row],[Hire Date]],TODAY(),"Y"),DATEDIF(TBL_Employees[[#This Row],[Hire Date]],TBL_Employees[[#This Row],[Exit Date]],"Y"))</f>
        <v>8</v>
      </c>
      <c r="S171" t="str">
        <f ca="1">IF(TBL_Employees[[#This Row],[Tenure (Years)]]&gt;1, "Years", "Year")</f>
        <v>Years</v>
      </c>
      <c r="T171" t="str">
        <f ca="1">CONCATENATE(TBL_Employees[[#This Row],[Tenure (Years)]], " ", TBL_Employees[[#This Row],[Column1]])</f>
        <v>8 Years</v>
      </c>
      <c r="U171" s="8">
        <f>TBL_Employees[[#This Row],[Bonus %]]*TBL_Employees[[#This Row],[Annual Salary]]</f>
        <v>30511.62</v>
      </c>
      <c r="V171" s="8">
        <f>TBL_Employees[[#This Row],[Annual Salary]]+TBL_Employees[[#This Row],[Bonus(Rs)]]</f>
        <v>200020.62</v>
      </c>
    </row>
    <row r="172" spans="1:22" x14ac:dyDescent="0.3">
      <c r="A172" t="s">
        <v>103</v>
      </c>
      <c r="B172" t="s">
        <v>1139</v>
      </c>
      <c r="C172" t="s">
        <v>40</v>
      </c>
      <c r="D172" t="s">
        <v>43</v>
      </c>
      <c r="E172" t="s">
        <v>32</v>
      </c>
      <c r="F172" t="s">
        <v>28</v>
      </c>
      <c r="G172" t="s">
        <v>24</v>
      </c>
      <c r="H172">
        <v>45</v>
      </c>
      <c r="I172" t="str">
        <f>IF(TBL_Employees[[#This Row],[Age]]&lt;30,"20 to 29",IF(TBL_Employees[[#This Row],[Age]]&lt;40,"30 to 39",IF(TBL_Employees[[#This Row],[Age]]&lt;50,"40 to 49",IF(TBL_Employees[[#This Row],[Age]]&lt;60,"50 to 59","60 above"))))</f>
        <v>40 to 49</v>
      </c>
      <c r="J172" s="1">
        <v>38332</v>
      </c>
      <c r="K172" s="10">
        <f>IF(TBL_Employees[[#This Row],[Hire Date]]="","",YEAR(TBL_Employees[[#This Row],[Hire Date]]))</f>
        <v>2004</v>
      </c>
      <c r="L172" s="8">
        <v>168846</v>
      </c>
      <c r="M172" s="2">
        <v>0.24</v>
      </c>
      <c r="N172" t="s">
        <v>33</v>
      </c>
      <c r="O172" t="s">
        <v>80</v>
      </c>
      <c r="P172" s="1" t="s">
        <v>21</v>
      </c>
      <c r="Q172" s="10" t="str">
        <f>IF(TBL_Employees[[#This Row],[Exit Date]]="","",YEAR(TBL_Employees[[#This Row],[Exit Date]]))</f>
        <v/>
      </c>
      <c r="R172" s="10">
        <f ca="1">IF(TBL_Employees[[#This Row],[Exit Date]]="",DATEDIF(TBL_Employees[[#This Row],[Hire Date]],TODAY(),"Y"),DATEDIF(TBL_Employees[[#This Row],[Hire Date]],TBL_Employees[[#This Row],[Exit Date]],"Y"))</f>
        <v>20</v>
      </c>
      <c r="S172" t="str">
        <f ca="1">IF(TBL_Employees[[#This Row],[Tenure (Years)]]&gt;1, "Years", "Year")</f>
        <v>Years</v>
      </c>
      <c r="T172" t="str">
        <f ca="1">CONCATENATE(TBL_Employees[[#This Row],[Tenure (Years)]], " ", TBL_Employees[[#This Row],[Column1]])</f>
        <v>20 Years</v>
      </c>
      <c r="U172" s="8">
        <f>TBL_Employees[[#This Row],[Bonus %]]*TBL_Employees[[#This Row],[Annual Salary]]</f>
        <v>40523.040000000001</v>
      </c>
      <c r="V172" s="8">
        <f>TBL_Employees[[#This Row],[Annual Salary]]+TBL_Employees[[#This Row],[Bonus(Rs)]]</f>
        <v>209369.04</v>
      </c>
    </row>
    <row r="173" spans="1:22" x14ac:dyDescent="0.3">
      <c r="A173" t="s">
        <v>1005</v>
      </c>
      <c r="B173" t="s">
        <v>1006</v>
      </c>
      <c r="C173" t="s">
        <v>40</v>
      </c>
      <c r="D173" t="s">
        <v>31</v>
      </c>
      <c r="E173" t="s">
        <v>36</v>
      </c>
      <c r="F173" t="s">
        <v>28</v>
      </c>
      <c r="G173" t="s">
        <v>24</v>
      </c>
      <c r="H173">
        <v>53</v>
      </c>
      <c r="I173" t="str">
        <f>IF(TBL_Employees[[#This Row],[Age]]&lt;30,"20 to 29",IF(TBL_Employees[[#This Row],[Age]]&lt;40,"30 to 39",IF(TBL_Employees[[#This Row],[Age]]&lt;50,"40 to 49",IF(TBL_Employees[[#This Row],[Age]]&lt;60,"50 to 59","60 above"))))</f>
        <v>50 to 59</v>
      </c>
      <c r="J173" s="1">
        <v>41204</v>
      </c>
      <c r="K173" s="10">
        <f>IF(TBL_Employees[[#This Row],[Hire Date]]="","",YEAR(TBL_Employees[[#This Row],[Hire Date]]))</f>
        <v>2012</v>
      </c>
      <c r="L173" s="8">
        <v>168510</v>
      </c>
      <c r="M173" s="2">
        <v>0.28999999999999998</v>
      </c>
      <c r="N173" t="s">
        <v>19</v>
      </c>
      <c r="O173" t="s">
        <v>63</v>
      </c>
      <c r="P173" s="1" t="s">
        <v>21</v>
      </c>
      <c r="Q173" s="10" t="str">
        <f>IF(TBL_Employees[[#This Row],[Exit Date]]="","",YEAR(TBL_Employees[[#This Row],[Exit Date]]))</f>
        <v/>
      </c>
      <c r="R173" s="10">
        <f ca="1">IF(TBL_Employees[[#This Row],[Exit Date]]="",DATEDIF(TBL_Employees[[#This Row],[Hire Date]],TODAY(),"Y"),DATEDIF(TBL_Employees[[#This Row],[Hire Date]],TBL_Employees[[#This Row],[Exit Date]],"Y"))</f>
        <v>12</v>
      </c>
      <c r="S173" t="str">
        <f ca="1">IF(TBL_Employees[[#This Row],[Tenure (Years)]]&gt;1, "Years", "Year")</f>
        <v>Years</v>
      </c>
      <c r="T173" t="str">
        <f ca="1">CONCATENATE(TBL_Employees[[#This Row],[Tenure (Years)]], " ", TBL_Employees[[#This Row],[Column1]])</f>
        <v>12 Years</v>
      </c>
      <c r="U173" s="8">
        <f>TBL_Employees[[#This Row],[Bonus %]]*TBL_Employees[[#This Row],[Annual Salary]]</f>
        <v>48867.899999999994</v>
      </c>
      <c r="V173" s="8">
        <f>TBL_Employees[[#This Row],[Annual Salary]]+TBL_Employees[[#This Row],[Bonus(Rs)]]</f>
        <v>217377.9</v>
      </c>
    </row>
    <row r="174" spans="1:22" x14ac:dyDescent="0.3">
      <c r="A174" t="s">
        <v>900</v>
      </c>
      <c r="B174" t="s">
        <v>901</v>
      </c>
      <c r="C174" t="s">
        <v>40</v>
      </c>
      <c r="D174" t="s">
        <v>15</v>
      </c>
      <c r="E174" t="s">
        <v>44</v>
      </c>
      <c r="F174" t="s">
        <v>28</v>
      </c>
      <c r="G174" t="s">
        <v>18</v>
      </c>
      <c r="H174">
        <v>25</v>
      </c>
      <c r="I174" t="str">
        <f>IF(TBL_Employees[[#This Row],[Age]]&lt;30,"20 to 29",IF(TBL_Employees[[#This Row],[Age]]&lt;40,"30 to 39",IF(TBL_Employees[[#This Row],[Age]]&lt;50,"40 to 49",IF(TBL_Employees[[#This Row],[Age]]&lt;60,"50 to 59","60 above"))))</f>
        <v>20 to 29</v>
      </c>
      <c r="J174" s="1">
        <v>43844</v>
      </c>
      <c r="K174" s="10">
        <f>IF(TBL_Employees[[#This Row],[Hire Date]]="","",YEAR(TBL_Employees[[#This Row],[Hire Date]]))</f>
        <v>2020</v>
      </c>
      <c r="L174" s="8">
        <v>168014</v>
      </c>
      <c r="M174" s="2">
        <v>0.27</v>
      </c>
      <c r="N174" t="s">
        <v>19</v>
      </c>
      <c r="O174" t="s">
        <v>20</v>
      </c>
      <c r="P174" s="1">
        <v>44404</v>
      </c>
      <c r="Q174" s="10">
        <f>IF(TBL_Employees[[#This Row],[Exit Date]]="","",YEAR(TBL_Employees[[#This Row],[Exit Date]]))</f>
        <v>2021</v>
      </c>
      <c r="R174" s="10">
        <f ca="1">IF(TBL_Employees[[#This Row],[Exit Date]]="",DATEDIF(TBL_Employees[[#This Row],[Hire Date]],TODAY(),"Y"),DATEDIF(TBL_Employees[[#This Row],[Hire Date]],TBL_Employees[[#This Row],[Exit Date]],"Y"))</f>
        <v>1</v>
      </c>
      <c r="S174" t="str">
        <f ca="1">IF(TBL_Employees[[#This Row],[Tenure (Years)]]&gt;1, "Years", "Year")</f>
        <v>Year</v>
      </c>
      <c r="T174" t="str">
        <f ca="1">CONCATENATE(TBL_Employees[[#This Row],[Tenure (Years)]], " ", TBL_Employees[[#This Row],[Column1]])</f>
        <v>1 Year</v>
      </c>
      <c r="U174" s="8">
        <f>TBL_Employees[[#This Row],[Bonus %]]*TBL_Employees[[#This Row],[Annual Salary]]</f>
        <v>45363.780000000006</v>
      </c>
      <c r="V174" s="8">
        <f>TBL_Employees[[#This Row],[Annual Salary]]+TBL_Employees[[#This Row],[Bonus(Rs)]]</f>
        <v>213377.78</v>
      </c>
    </row>
    <row r="175" spans="1:22" x14ac:dyDescent="0.3">
      <c r="A175" t="s">
        <v>1167</v>
      </c>
      <c r="B175" t="s">
        <v>1168</v>
      </c>
      <c r="C175" t="s">
        <v>40</v>
      </c>
      <c r="D175" t="s">
        <v>65</v>
      </c>
      <c r="E175" t="s">
        <v>44</v>
      </c>
      <c r="F175" t="s">
        <v>28</v>
      </c>
      <c r="G175" t="s">
        <v>18</v>
      </c>
      <c r="H175">
        <v>41</v>
      </c>
      <c r="I175" t="str">
        <f>IF(TBL_Employees[[#This Row],[Age]]&lt;30,"20 to 29",IF(TBL_Employees[[#This Row],[Age]]&lt;40,"30 to 39",IF(TBL_Employees[[#This Row],[Age]]&lt;50,"40 to 49",IF(TBL_Employees[[#This Row],[Age]]&lt;60,"50 to 59","60 above"))))</f>
        <v>40 to 49</v>
      </c>
      <c r="J175" s="1">
        <v>41429</v>
      </c>
      <c r="K175" s="10">
        <f>IF(TBL_Employees[[#This Row],[Hire Date]]="","",YEAR(TBL_Employees[[#This Row],[Hire Date]]))</f>
        <v>2013</v>
      </c>
      <c r="L175" s="8">
        <v>167526</v>
      </c>
      <c r="M175" s="2">
        <v>0.26</v>
      </c>
      <c r="N175" t="s">
        <v>19</v>
      </c>
      <c r="O175" t="s">
        <v>45</v>
      </c>
      <c r="P175" s="1" t="s">
        <v>21</v>
      </c>
      <c r="Q175" s="10" t="str">
        <f>IF(TBL_Employees[[#This Row],[Exit Date]]="","",YEAR(TBL_Employees[[#This Row],[Exit Date]]))</f>
        <v/>
      </c>
      <c r="R175" s="10">
        <f ca="1">IF(TBL_Employees[[#This Row],[Exit Date]]="",DATEDIF(TBL_Employees[[#This Row],[Hire Date]],TODAY(),"Y"),DATEDIF(TBL_Employees[[#This Row],[Hire Date]],TBL_Employees[[#This Row],[Exit Date]],"Y"))</f>
        <v>12</v>
      </c>
      <c r="S175" t="str">
        <f ca="1">IF(TBL_Employees[[#This Row],[Tenure (Years)]]&gt;1, "Years", "Year")</f>
        <v>Years</v>
      </c>
      <c r="T175" t="str">
        <f ca="1">CONCATENATE(TBL_Employees[[#This Row],[Tenure (Years)]], " ", TBL_Employees[[#This Row],[Column1]])</f>
        <v>12 Years</v>
      </c>
      <c r="U175" s="8">
        <f>TBL_Employees[[#This Row],[Bonus %]]*TBL_Employees[[#This Row],[Annual Salary]]</f>
        <v>43556.76</v>
      </c>
      <c r="V175" s="8">
        <f>TBL_Employees[[#This Row],[Annual Salary]]+TBL_Employees[[#This Row],[Bonus(Rs)]]</f>
        <v>211082.76</v>
      </c>
    </row>
    <row r="176" spans="1:22" x14ac:dyDescent="0.3">
      <c r="A176" t="s">
        <v>483</v>
      </c>
      <c r="B176" t="s">
        <v>484</v>
      </c>
      <c r="C176" t="s">
        <v>40</v>
      </c>
      <c r="D176" t="s">
        <v>27</v>
      </c>
      <c r="E176" t="s">
        <v>16</v>
      </c>
      <c r="F176" t="s">
        <v>17</v>
      </c>
      <c r="G176" t="s">
        <v>47</v>
      </c>
      <c r="H176">
        <v>37</v>
      </c>
      <c r="I176" t="str">
        <f>IF(TBL_Employees[[#This Row],[Age]]&lt;30,"20 to 29",IF(TBL_Employees[[#This Row],[Age]]&lt;40,"30 to 39",IF(TBL_Employees[[#This Row],[Age]]&lt;50,"40 to 49",IF(TBL_Employees[[#This Row],[Age]]&lt;60,"50 to 59","60 above"))))</f>
        <v>30 to 39</v>
      </c>
      <c r="J176" s="1">
        <v>40076</v>
      </c>
      <c r="K176" s="10">
        <f>IF(TBL_Employees[[#This Row],[Hire Date]]="","",YEAR(TBL_Employees[[#This Row],[Hire Date]]))</f>
        <v>2009</v>
      </c>
      <c r="L176" s="8">
        <v>167199</v>
      </c>
      <c r="M176" s="2">
        <v>0.2</v>
      </c>
      <c r="N176" t="s">
        <v>19</v>
      </c>
      <c r="O176" t="s">
        <v>63</v>
      </c>
      <c r="P176" s="1" t="s">
        <v>21</v>
      </c>
      <c r="Q176" s="10" t="str">
        <f>IF(TBL_Employees[[#This Row],[Exit Date]]="","",YEAR(TBL_Employees[[#This Row],[Exit Date]]))</f>
        <v/>
      </c>
      <c r="R176" s="10">
        <f ca="1">IF(TBL_Employees[[#This Row],[Exit Date]]="",DATEDIF(TBL_Employees[[#This Row],[Hire Date]],TODAY(),"Y"),DATEDIF(TBL_Employees[[#This Row],[Hire Date]],TBL_Employees[[#This Row],[Exit Date]],"Y"))</f>
        <v>15</v>
      </c>
      <c r="S176" t="str">
        <f ca="1">IF(TBL_Employees[[#This Row],[Tenure (Years)]]&gt;1, "Years", "Year")</f>
        <v>Years</v>
      </c>
      <c r="T176" t="str">
        <f ca="1">CONCATENATE(TBL_Employees[[#This Row],[Tenure (Years)]], " ", TBL_Employees[[#This Row],[Column1]])</f>
        <v>15 Years</v>
      </c>
      <c r="U176" s="8">
        <f>TBL_Employees[[#This Row],[Bonus %]]*TBL_Employees[[#This Row],[Annual Salary]]</f>
        <v>33439.800000000003</v>
      </c>
      <c r="V176" s="8">
        <f>TBL_Employees[[#This Row],[Annual Salary]]+TBL_Employees[[#This Row],[Bonus(Rs)]]</f>
        <v>200638.8</v>
      </c>
    </row>
    <row r="177" spans="1:22" x14ac:dyDescent="0.3">
      <c r="A177" t="s">
        <v>1481</v>
      </c>
      <c r="B177" t="s">
        <v>1482</v>
      </c>
      <c r="C177" t="s">
        <v>40</v>
      </c>
      <c r="D177" t="s">
        <v>27</v>
      </c>
      <c r="E177" t="s">
        <v>36</v>
      </c>
      <c r="F177" t="s">
        <v>17</v>
      </c>
      <c r="G177" t="s">
        <v>24</v>
      </c>
      <c r="H177">
        <v>27</v>
      </c>
      <c r="I177" t="str">
        <f>IF(TBL_Employees[[#This Row],[Age]]&lt;30,"20 to 29",IF(TBL_Employees[[#This Row],[Age]]&lt;40,"30 to 39",IF(TBL_Employees[[#This Row],[Age]]&lt;50,"40 to 49",IF(TBL_Employees[[#This Row],[Age]]&lt;60,"50 to 59","60 above"))))</f>
        <v>20 to 29</v>
      </c>
      <c r="J177" s="1">
        <v>43103</v>
      </c>
      <c r="K177" s="10">
        <f>IF(TBL_Employees[[#This Row],[Hire Date]]="","",YEAR(TBL_Employees[[#This Row],[Hire Date]]))</f>
        <v>2018</v>
      </c>
      <c r="L177" s="8">
        <v>167100</v>
      </c>
      <c r="M177" s="2">
        <v>0.2</v>
      </c>
      <c r="N177" t="s">
        <v>33</v>
      </c>
      <c r="O177" t="s">
        <v>34</v>
      </c>
      <c r="P177" s="1" t="s">
        <v>21</v>
      </c>
      <c r="Q177" s="10" t="str">
        <f>IF(TBL_Employees[[#This Row],[Exit Date]]="","",YEAR(TBL_Employees[[#This Row],[Exit Date]]))</f>
        <v/>
      </c>
      <c r="R177" s="10">
        <f ca="1">IF(TBL_Employees[[#This Row],[Exit Date]]="",DATEDIF(TBL_Employees[[#This Row],[Hire Date]],TODAY(),"Y"),DATEDIF(TBL_Employees[[#This Row],[Hire Date]],TBL_Employees[[#This Row],[Exit Date]],"Y"))</f>
        <v>7</v>
      </c>
      <c r="S177" t="str">
        <f ca="1">IF(TBL_Employees[[#This Row],[Tenure (Years)]]&gt;1, "Years", "Year")</f>
        <v>Years</v>
      </c>
      <c r="T177" t="str">
        <f ca="1">CONCATENATE(TBL_Employees[[#This Row],[Tenure (Years)]], " ", TBL_Employees[[#This Row],[Column1]])</f>
        <v>7 Years</v>
      </c>
      <c r="U177" s="8">
        <f>TBL_Employees[[#This Row],[Bonus %]]*TBL_Employees[[#This Row],[Annual Salary]]</f>
        <v>33420</v>
      </c>
      <c r="V177" s="8">
        <f>TBL_Employees[[#This Row],[Annual Salary]]+TBL_Employees[[#This Row],[Bonus(Rs)]]</f>
        <v>200520</v>
      </c>
    </row>
    <row r="178" spans="1:22" x14ac:dyDescent="0.3">
      <c r="A178" t="s">
        <v>155</v>
      </c>
      <c r="B178" t="s">
        <v>587</v>
      </c>
      <c r="C178" t="s">
        <v>40</v>
      </c>
      <c r="D178" t="s">
        <v>15</v>
      </c>
      <c r="E178" t="s">
        <v>16</v>
      </c>
      <c r="F178" t="s">
        <v>28</v>
      </c>
      <c r="G178" t="s">
        <v>24</v>
      </c>
      <c r="H178">
        <v>42</v>
      </c>
      <c r="I178" t="str">
        <f>IF(TBL_Employees[[#This Row],[Age]]&lt;30,"20 to 29",IF(TBL_Employees[[#This Row],[Age]]&lt;40,"30 to 39",IF(TBL_Employees[[#This Row],[Age]]&lt;50,"40 to 49",IF(TBL_Employees[[#This Row],[Age]]&lt;60,"50 to 59","60 above"))))</f>
        <v>40 to 49</v>
      </c>
      <c r="J178" s="1">
        <v>37636</v>
      </c>
      <c r="K178" s="10">
        <f>IF(TBL_Employees[[#This Row],[Hire Date]]="","",YEAR(TBL_Employees[[#This Row],[Hire Date]]))</f>
        <v>2003</v>
      </c>
      <c r="L178" s="8">
        <v>166599</v>
      </c>
      <c r="M178" s="2">
        <v>0.26</v>
      </c>
      <c r="N178" t="s">
        <v>19</v>
      </c>
      <c r="O178" t="s">
        <v>63</v>
      </c>
      <c r="P178" s="1" t="s">
        <v>21</v>
      </c>
      <c r="Q178" s="10" t="str">
        <f>IF(TBL_Employees[[#This Row],[Exit Date]]="","",YEAR(TBL_Employees[[#This Row],[Exit Date]]))</f>
        <v/>
      </c>
      <c r="R178" s="10">
        <f ca="1">IF(TBL_Employees[[#This Row],[Exit Date]]="",DATEDIF(TBL_Employees[[#This Row],[Hire Date]],TODAY(),"Y"),DATEDIF(TBL_Employees[[#This Row],[Hire Date]],TBL_Employees[[#This Row],[Exit Date]],"Y"))</f>
        <v>22</v>
      </c>
      <c r="S178" t="str">
        <f ca="1">IF(TBL_Employees[[#This Row],[Tenure (Years)]]&gt;1, "Years", "Year")</f>
        <v>Years</v>
      </c>
      <c r="T178" t="str">
        <f ca="1">CONCATENATE(TBL_Employees[[#This Row],[Tenure (Years)]], " ", TBL_Employees[[#This Row],[Column1]])</f>
        <v>22 Years</v>
      </c>
      <c r="U178" s="8">
        <f>TBL_Employees[[#This Row],[Bonus %]]*TBL_Employees[[#This Row],[Annual Salary]]</f>
        <v>43315.74</v>
      </c>
      <c r="V178" s="8">
        <f>TBL_Employees[[#This Row],[Annual Salary]]+TBL_Employees[[#This Row],[Bonus(Rs)]]</f>
        <v>209914.74</v>
      </c>
    </row>
    <row r="179" spans="1:22" x14ac:dyDescent="0.3">
      <c r="A179" t="s">
        <v>369</v>
      </c>
      <c r="B179" t="s">
        <v>440</v>
      </c>
      <c r="C179" t="s">
        <v>40</v>
      </c>
      <c r="D179" t="s">
        <v>50</v>
      </c>
      <c r="E179" t="s">
        <v>16</v>
      </c>
      <c r="F179" t="s">
        <v>28</v>
      </c>
      <c r="G179" t="s">
        <v>24</v>
      </c>
      <c r="H179">
        <v>45</v>
      </c>
      <c r="I179" t="str">
        <f>IF(TBL_Employees[[#This Row],[Age]]&lt;30,"20 to 29",IF(TBL_Employees[[#This Row],[Age]]&lt;40,"30 to 39",IF(TBL_Employees[[#This Row],[Age]]&lt;50,"40 to 49",IF(TBL_Employees[[#This Row],[Age]]&lt;60,"50 to 59","60 above"))))</f>
        <v>40 to 49</v>
      </c>
      <c r="J179" s="1">
        <v>37446</v>
      </c>
      <c r="K179" s="10">
        <f>IF(TBL_Employees[[#This Row],[Hire Date]]="","",YEAR(TBL_Employees[[#This Row],[Hire Date]]))</f>
        <v>2002</v>
      </c>
      <c r="L179" s="8">
        <v>166331</v>
      </c>
      <c r="M179" s="2">
        <v>0.18</v>
      </c>
      <c r="N179" t="s">
        <v>33</v>
      </c>
      <c r="O179" t="s">
        <v>80</v>
      </c>
      <c r="P179" s="1" t="s">
        <v>21</v>
      </c>
      <c r="Q179" s="10" t="str">
        <f>IF(TBL_Employees[[#This Row],[Exit Date]]="","",YEAR(TBL_Employees[[#This Row],[Exit Date]]))</f>
        <v/>
      </c>
      <c r="R179" s="10">
        <f ca="1">IF(TBL_Employees[[#This Row],[Exit Date]]="",DATEDIF(TBL_Employees[[#This Row],[Hire Date]],TODAY(),"Y"),DATEDIF(TBL_Employees[[#This Row],[Hire Date]],TBL_Employees[[#This Row],[Exit Date]],"Y"))</f>
        <v>23</v>
      </c>
      <c r="S179" t="str">
        <f ca="1">IF(TBL_Employees[[#This Row],[Tenure (Years)]]&gt;1, "Years", "Year")</f>
        <v>Years</v>
      </c>
      <c r="T179" t="str">
        <f ca="1">CONCATENATE(TBL_Employees[[#This Row],[Tenure (Years)]], " ", TBL_Employees[[#This Row],[Column1]])</f>
        <v>23 Years</v>
      </c>
      <c r="U179" s="8">
        <f>TBL_Employees[[#This Row],[Bonus %]]*TBL_Employees[[#This Row],[Annual Salary]]</f>
        <v>29939.579999999998</v>
      </c>
      <c r="V179" s="8">
        <f>TBL_Employees[[#This Row],[Annual Salary]]+TBL_Employees[[#This Row],[Bonus(Rs)]]</f>
        <v>196270.58</v>
      </c>
    </row>
    <row r="180" spans="1:22" x14ac:dyDescent="0.3">
      <c r="A180" t="s">
        <v>1969</v>
      </c>
      <c r="B180" t="s">
        <v>1970</v>
      </c>
      <c r="C180" t="s">
        <v>40</v>
      </c>
      <c r="D180" t="s">
        <v>27</v>
      </c>
      <c r="E180" t="s">
        <v>36</v>
      </c>
      <c r="F180" t="s">
        <v>17</v>
      </c>
      <c r="G180" t="s">
        <v>18</v>
      </c>
      <c r="H180">
        <v>46</v>
      </c>
      <c r="I180" t="str">
        <f>IF(TBL_Employees[[#This Row],[Age]]&lt;30,"20 to 29",IF(TBL_Employees[[#This Row],[Age]]&lt;40,"30 to 39",IF(TBL_Employees[[#This Row],[Age]]&lt;50,"40 to 49",IF(TBL_Employees[[#This Row],[Age]]&lt;60,"50 to 59","60 above"))))</f>
        <v>40 to 49</v>
      </c>
      <c r="J180" s="1">
        <v>43379</v>
      </c>
      <c r="K180" s="10">
        <f>IF(TBL_Employees[[#This Row],[Hire Date]]="","",YEAR(TBL_Employees[[#This Row],[Hire Date]]))</f>
        <v>2018</v>
      </c>
      <c r="L180" s="8">
        <v>166259</v>
      </c>
      <c r="M180" s="2">
        <v>0.17</v>
      </c>
      <c r="N180" t="s">
        <v>19</v>
      </c>
      <c r="O180" t="s">
        <v>20</v>
      </c>
      <c r="P180" s="1" t="s">
        <v>21</v>
      </c>
      <c r="Q180" s="10" t="str">
        <f>IF(TBL_Employees[[#This Row],[Exit Date]]="","",YEAR(TBL_Employees[[#This Row],[Exit Date]]))</f>
        <v/>
      </c>
      <c r="R180" s="10">
        <f ca="1">IF(TBL_Employees[[#This Row],[Exit Date]]="",DATEDIF(TBL_Employees[[#This Row],[Hire Date]],TODAY(),"Y"),DATEDIF(TBL_Employees[[#This Row],[Hire Date]],TBL_Employees[[#This Row],[Exit Date]],"Y"))</f>
        <v>6</v>
      </c>
      <c r="S180" t="str">
        <f ca="1">IF(TBL_Employees[[#This Row],[Tenure (Years)]]&gt;1, "Years", "Year")</f>
        <v>Years</v>
      </c>
      <c r="T180" t="str">
        <f ca="1">CONCATENATE(TBL_Employees[[#This Row],[Tenure (Years)]], " ", TBL_Employees[[#This Row],[Column1]])</f>
        <v>6 Years</v>
      </c>
      <c r="U180" s="8">
        <f>TBL_Employees[[#This Row],[Bonus %]]*TBL_Employees[[#This Row],[Annual Salary]]</f>
        <v>28264.030000000002</v>
      </c>
      <c r="V180" s="8">
        <f>TBL_Employees[[#This Row],[Annual Salary]]+TBL_Employees[[#This Row],[Bonus(Rs)]]</f>
        <v>194523.03</v>
      </c>
    </row>
    <row r="181" spans="1:22" x14ac:dyDescent="0.3">
      <c r="A181" t="s">
        <v>391</v>
      </c>
      <c r="B181" t="s">
        <v>523</v>
      </c>
      <c r="C181" t="s">
        <v>40</v>
      </c>
      <c r="D181" t="s">
        <v>15</v>
      </c>
      <c r="E181" t="s">
        <v>44</v>
      </c>
      <c r="F181" t="s">
        <v>17</v>
      </c>
      <c r="G181" t="s">
        <v>51</v>
      </c>
      <c r="H181">
        <v>37</v>
      </c>
      <c r="I181" t="str">
        <f>IF(TBL_Employees[[#This Row],[Age]]&lt;30,"20 to 29",IF(TBL_Employees[[#This Row],[Age]]&lt;40,"30 to 39",IF(TBL_Employees[[#This Row],[Age]]&lt;50,"40 to 49",IF(TBL_Employees[[#This Row],[Age]]&lt;60,"50 to 59","60 above"))))</f>
        <v>30 to 39</v>
      </c>
      <c r="J181" s="1">
        <v>43493</v>
      </c>
      <c r="K181" s="10">
        <f>IF(TBL_Employees[[#This Row],[Hire Date]]="","",YEAR(TBL_Employees[[#This Row],[Hire Date]]))</f>
        <v>2019</v>
      </c>
      <c r="L181" s="8">
        <v>165927</v>
      </c>
      <c r="M181" s="2">
        <v>0.2</v>
      </c>
      <c r="N181" t="s">
        <v>19</v>
      </c>
      <c r="O181" t="s">
        <v>39</v>
      </c>
      <c r="P181" s="1" t="s">
        <v>21</v>
      </c>
      <c r="Q181" s="10" t="str">
        <f>IF(TBL_Employees[[#This Row],[Exit Date]]="","",YEAR(TBL_Employees[[#This Row],[Exit Date]]))</f>
        <v/>
      </c>
      <c r="R181" s="10">
        <f ca="1">IF(TBL_Employees[[#This Row],[Exit Date]]="",DATEDIF(TBL_Employees[[#This Row],[Hire Date]],TODAY(),"Y"),DATEDIF(TBL_Employees[[#This Row],[Hire Date]],TBL_Employees[[#This Row],[Exit Date]],"Y"))</f>
        <v>6</v>
      </c>
      <c r="S181" t="str">
        <f ca="1">IF(TBL_Employees[[#This Row],[Tenure (Years)]]&gt;1, "Years", "Year")</f>
        <v>Years</v>
      </c>
      <c r="T181" t="str">
        <f ca="1">CONCATENATE(TBL_Employees[[#This Row],[Tenure (Years)]], " ", TBL_Employees[[#This Row],[Column1]])</f>
        <v>6 Years</v>
      </c>
      <c r="U181" s="8">
        <f>TBL_Employees[[#This Row],[Bonus %]]*TBL_Employees[[#This Row],[Annual Salary]]</f>
        <v>33185.4</v>
      </c>
      <c r="V181" s="8">
        <f>TBL_Employees[[#This Row],[Annual Salary]]+TBL_Employees[[#This Row],[Bonus(Rs)]]</f>
        <v>199112.4</v>
      </c>
    </row>
    <row r="182" spans="1:22" x14ac:dyDescent="0.3">
      <c r="A182" t="s">
        <v>1572</v>
      </c>
      <c r="B182" t="s">
        <v>1573</v>
      </c>
      <c r="C182" t="s">
        <v>40</v>
      </c>
      <c r="D182" t="s">
        <v>50</v>
      </c>
      <c r="E182" t="s">
        <v>16</v>
      </c>
      <c r="F182" t="s">
        <v>28</v>
      </c>
      <c r="G182" t="s">
        <v>51</v>
      </c>
      <c r="H182">
        <v>39</v>
      </c>
      <c r="I182" t="str">
        <f>IF(TBL_Employees[[#This Row],[Age]]&lt;30,"20 to 29",IF(TBL_Employees[[#This Row],[Age]]&lt;40,"30 to 39",IF(TBL_Employees[[#This Row],[Age]]&lt;50,"40 to 49",IF(TBL_Employees[[#This Row],[Age]]&lt;60,"50 to 59","60 above"))))</f>
        <v>30 to 39</v>
      </c>
      <c r="J182" s="1">
        <v>41635</v>
      </c>
      <c r="K182" s="10">
        <f>IF(TBL_Employees[[#This Row],[Hire Date]]="","",YEAR(TBL_Employees[[#This Row],[Hire Date]]))</f>
        <v>2013</v>
      </c>
      <c r="L182" s="8">
        <v>165756</v>
      </c>
      <c r="M182" s="2">
        <v>0.28000000000000003</v>
      </c>
      <c r="N182" t="s">
        <v>19</v>
      </c>
      <c r="O182" t="s">
        <v>29</v>
      </c>
      <c r="P182" s="1">
        <v>43991</v>
      </c>
      <c r="Q182" s="10">
        <f>IF(TBL_Employees[[#This Row],[Exit Date]]="","",YEAR(TBL_Employees[[#This Row],[Exit Date]]))</f>
        <v>2020</v>
      </c>
      <c r="R182" s="10">
        <f ca="1">IF(TBL_Employees[[#This Row],[Exit Date]]="",DATEDIF(TBL_Employees[[#This Row],[Hire Date]],TODAY(),"Y"),DATEDIF(TBL_Employees[[#This Row],[Hire Date]],TBL_Employees[[#This Row],[Exit Date]],"Y"))</f>
        <v>6</v>
      </c>
      <c r="S182" t="str">
        <f ca="1">IF(TBL_Employees[[#This Row],[Tenure (Years)]]&gt;1, "Years", "Year")</f>
        <v>Years</v>
      </c>
      <c r="T182" t="str">
        <f ca="1">CONCATENATE(TBL_Employees[[#This Row],[Tenure (Years)]], " ", TBL_Employees[[#This Row],[Column1]])</f>
        <v>6 Years</v>
      </c>
      <c r="U182" s="8">
        <f>TBL_Employees[[#This Row],[Bonus %]]*TBL_Employees[[#This Row],[Annual Salary]]</f>
        <v>46411.680000000008</v>
      </c>
      <c r="V182" s="8">
        <f>TBL_Employees[[#This Row],[Annual Salary]]+TBL_Employees[[#This Row],[Bonus(Rs)]]</f>
        <v>212167.67999999999</v>
      </c>
    </row>
    <row r="183" spans="1:22" x14ac:dyDescent="0.3">
      <c r="A183" t="s">
        <v>811</v>
      </c>
      <c r="B183" t="s">
        <v>812</v>
      </c>
      <c r="C183" t="s">
        <v>40</v>
      </c>
      <c r="D183" t="s">
        <v>50</v>
      </c>
      <c r="E183" t="s">
        <v>16</v>
      </c>
      <c r="F183" t="s">
        <v>17</v>
      </c>
      <c r="G183" t="s">
        <v>24</v>
      </c>
      <c r="H183">
        <v>45</v>
      </c>
      <c r="I183" t="str">
        <f>IF(TBL_Employees[[#This Row],[Age]]&lt;30,"20 to 29",IF(TBL_Employees[[#This Row],[Age]]&lt;40,"30 to 39",IF(TBL_Employees[[#This Row],[Age]]&lt;50,"40 to 49",IF(TBL_Employees[[#This Row],[Age]]&lt;60,"50 to 59","60 above"))))</f>
        <v>40 to 49</v>
      </c>
      <c r="J183" s="1">
        <v>37316</v>
      </c>
      <c r="K183" s="10">
        <f>IF(TBL_Employees[[#This Row],[Hire Date]]="","",YEAR(TBL_Employees[[#This Row],[Hire Date]]))</f>
        <v>2002</v>
      </c>
      <c r="L183" s="8">
        <v>165181</v>
      </c>
      <c r="M183" s="2">
        <v>0.16</v>
      </c>
      <c r="N183" t="s">
        <v>19</v>
      </c>
      <c r="O183" t="s">
        <v>63</v>
      </c>
      <c r="P183" s="1" t="s">
        <v>21</v>
      </c>
      <c r="Q183" s="10" t="str">
        <f>IF(TBL_Employees[[#This Row],[Exit Date]]="","",YEAR(TBL_Employees[[#This Row],[Exit Date]]))</f>
        <v/>
      </c>
      <c r="R183" s="10">
        <f ca="1">IF(TBL_Employees[[#This Row],[Exit Date]]="",DATEDIF(TBL_Employees[[#This Row],[Hire Date]],TODAY(),"Y"),DATEDIF(TBL_Employees[[#This Row],[Hire Date]],TBL_Employees[[#This Row],[Exit Date]],"Y"))</f>
        <v>23</v>
      </c>
      <c r="S183" t="str">
        <f ca="1">IF(TBL_Employees[[#This Row],[Tenure (Years)]]&gt;1, "Years", "Year")</f>
        <v>Years</v>
      </c>
      <c r="T183" t="str">
        <f ca="1">CONCATENATE(TBL_Employees[[#This Row],[Tenure (Years)]], " ", TBL_Employees[[#This Row],[Column1]])</f>
        <v>23 Years</v>
      </c>
      <c r="U183" s="8">
        <f>TBL_Employees[[#This Row],[Bonus %]]*TBL_Employees[[#This Row],[Annual Salary]]</f>
        <v>26428.959999999999</v>
      </c>
      <c r="V183" s="8">
        <f>TBL_Employees[[#This Row],[Annual Salary]]+TBL_Employees[[#This Row],[Bonus(Rs)]]</f>
        <v>191609.96</v>
      </c>
    </row>
    <row r="184" spans="1:22" x14ac:dyDescent="0.3">
      <c r="A184" t="s">
        <v>1683</v>
      </c>
      <c r="B184" t="s">
        <v>1684</v>
      </c>
      <c r="C184" t="s">
        <v>40</v>
      </c>
      <c r="D184" t="s">
        <v>43</v>
      </c>
      <c r="E184" t="s">
        <v>44</v>
      </c>
      <c r="F184" t="s">
        <v>17</v>
      </c>
      <c r="G184" t="s">
        <v>24</v>
      </c>
      <c r="H184">
        <v>53</v>
      </c>
      <c r="I184" t="str">
        <f>IF(TBL_Employees[[#This Row],[Age]]&lt;30,"20 to 29",IF(TBL_Employees[[#This Row],[Age]]&lt;40,"30 to 39",IF(TBL_Employees[[#This Row],[Age]]&lt;50,"40 to 49",IF(TBL_Employees[[#This Row],[Age]]&lt;60,"50 to 59","60 above"))))</f>
        <v>50 to 59</v>
      </c>
      <c r="J184" s="1">
        <v>35601</v>
      </c>
      <c r="K184" s="10">
        <f>IF(TBL_Employees[[#This Row],[Hire Date]]="","",YEAR(TBL_Employees[[#This Row],[Hire Date]]))</f>
        <v>1997</v>
      </c>
      <c r="L184" s="8">
        <v>164399</v>
      </c>
      <c r="M184" s="2">
        <v>0.25</v>
      </c>
      <c r="N184" t="s">
        <v>19</v>
      </c>
      <c r="O184" t="s">
        <v>63</v>
      </c>
      <c r="P184" s="1" t="s">
        <v>21</v>
      </c>
      <c r="Q184" s="10" t="str">
        <f>IF(TBL_Employees[[#This Row],[Exit Date]]="","",YEAR(TBL_Employees[[#This Row],[Exit Date]]))</f>
        <v/>
      </c>
      <c r="R184" s="10">
        <f ca="1">IF(TBL_Employees[[#This Row],[Exit Date]]="",DATEDIF(TBL_Employees[[#This Row],[Hire Date]],TODAY(),"Y"),DATEDIF(TBL_Employees[[#This Row],[Hire Date]],TBL_Employees[[#This Row],[Exit Date]],"Y"))</f>
        <v>28</v>
      </c>
      <c r="S184" t="str">
        <f ca="1">IF(TBL_Employees[[#This Row],[Tenure (Years)]]&gt;1, "Years", "Year")</f>
        <v>Years</v>
      </c>
      <c r="T184" t="str">
        <f ca="1">CONCATENATE(TBL_Employees[[#This Row],[Tenure (Years)]], " ", TBL_Employees[[#This Row],[Column1]])</f>
        <v>28 Years</v>
      </c>
      <c r="U184" s="8">
        <f>TBL_Employees[[#This Row],[Bonus %]]*TBL_Employees[[#This Row],[Annual Salary]]</f>
        <v>41099.75</v>
      </c>
      <c r="V184" s="8">
        <f>TBL_Employees[[#This Row],[Annual Salary]]+TBL_Employees[[#This Row],[Bonus(Rs)]]</f>
        <v>205498.75</v>
      </c>
    </row>
    <row r="185" spans="1:22" x14ac:dyDescent="0.3">
      <c r="A185" t="s">
        <v>1700</v>
      </c>
      <c r="B185" t="s">
        <v>1701</v>
      </c>
      <c r="C185" t="s">
        <v>40</v>
      </c>
      <c r="D185" t="s">
        <v>43</v>
      </c>
      <c r="E185" t="s">
        <v>32</v>
      </c>
      <c r="F185" t="s">
        <v>28</v>
      </c>
      <c r="G185" t="s">
        <v>18</v>
      </c>
      <c r="H185">
        <v>33</v>
      </c>
      <c r="I185" t="str">
        <f>IF(TBL_Employees[[#This Row],[Age]]&lt;30,"20 to 29",IF(TBL_Employees[[#This Row],[Age]]&lt;40,"30 to 39",IF(TBL_Employees[[#This Row],[Age]]&lt;50,"40 to 49",IF(TBL_Employees[[#This Row],[Age]]&lt;60,"50 to 59","60 above"))))</f>
        <v>30 to 39</v>
      </c>
      <c r="J185" s="1">
        <v>42898</v>
      </c>
      <c r="K185" s="10">
        <f>IF(TBL_Employees[[#This Row],[Hire Date]]="","",YEAR(TBL_Employees[[#This Row],[Hire Date]]))</f>
        <v>2017</v>
      </c>
      <c r="L185" s="8">
        <v>164396</v>
      </c>
      <c r="M185" s="2">
        <v>0.28999999999999998</v>
      </c>
      <c r="N185" t="s">
        <v>19</v>
      </c>
      <c r="O185" t="s">
        <v>29</v>
      </c>
      <c r="P185" s="1" t="s">
        <v>21</v>
      </c>
      <c r="Q185" s="10" t="str">
        <f>IF(TBL_Employees[[#This Row],[Exit Date]]="","",YEAR(TBL_Employees[[#This Row],[Exit Date]]))</f>
        <v/>
      </c>
      <c r="R185" s="10">
        <f ca="1">IF(TBL_Employees[[#This Row],[Exit Date]]="",DATEDIF(TBL_Employees[[#This Row],[Hire Date]],TODAY(),"Y"),DATEDIF(TBL_Employees[[#This Row],[Hire Date]],TBL_Employees[[#This Row],[Exit Date]],"Y"))</f>
        <v>8</v>
      </c>
      <c r="S185" t="str">
        <f ca="1">IF(TBL_Employees[[#This Row],[Tenure (Years)]]&gt;1, "Years", "Year")</f>
        <v>Years</v>
      </c>
      <c r="T185" t="str">
        <f ca="1">CONCATENATE(TBL_Employees[[#This Row],[Tenure (Years)]], " ", TBL_Employees[[#This Row],[Column1]])</f>
        <v>8 Years</v>
      </c>
      <c r="U185" s="8">
        <f>TBL_Employees[[#This Row],[Bonus %]]*TBL_Employees[[#This Row],[Annual Salary]]</f>
        <v>47674.84</v>
      </c>
      <c r="V185" s="8">
        <f>TBL_Employees[[#This Row],[Annual Salary]]+TBL_Employees[[#This Row],[Bonus(Rs)]]</f>
        <v>212070.84</v>
      </c>
    </row>
    <row r="186" spans="1:22" x14ac:dyDescent="0.3">
      <c r="A186" t="s">
        <v>314</v>
      </c>
      <c r="B186" t="s">
        <v>1688</v>
      </c>
      <c r="C186" t="s">
        <v>40</v>
      </c>
      <c r="D186" t="s">
        <v>50</v>
      </c>
      <c r="E186" t="s">
        <v>32</v>
      </c>
      <c r="F186" t="s">
        <v>28</v>
      </c>
      <c r="G186" t="s">
        <v>51</v>
      </c>
      <c r="H186">
        <v>52</v>
      </c>
      <c r="I186" t="str">
        <f>IF(TBL_Employees[[#This Row],[Age]]&lt;30,"20 to 29",IF(TBL_Employees[[#This Row],[Age]]&lt;40,"30 to 39",IF(TBL_Employees[[#This Row],[Age]]&lt;50,"40 to 49",IF(TBL_Employees[[#This Row],[Age]]&lt;60,"50 to 59","60 above"))))</f>
        <v>50 to 59</v>
      </c>
      <c r="J186" s="1">
        <v>44099</v>
      </c>
      <c r="K186" s="10">
        <f>IF(TBL_Employees[[#This Row],[Hire Date]]="","",YEAR(TBL_Employees[[#This Row],[Hire Date]]))</f>
        <v>2020</v>
      </c>
      <c r="L186" s="8">
        <v>163143</v>
      </c>
      <c r="M186" s="2">
        <v>0.28000000000000003</v>
      </c>
      <c r="N186" t="s">
        <v>52</v>
      </c>
      <c r="O186" t="s">
        <v>53</v>
      </c>
      <c r="P186" s="1" t="s">
        <v>21</v>
      </c>
      <c r="Q186" s="10" t="str">
        <f>IF(TBL_Employees[[#This Row],[Exit Date]]="","",YEAR(TBL_Employees[[#This Row],[Exit Date]]))</f>
        <v/>
      </c>
      <c r="R186" s="10">
        <f ca="1">IF(TBL_Employees[[#This Row],[Exit Date]]="",DATEDIF(TBL_Employees[[#This Row],[Hire Date]],TODAY(),"Y"),DATEDIF(TBL_Employees[[#This Row],[Hire Date]],TBL_Employees[[#This Row],[Exit Date]],"Y"))</f>
        <v>4</v>
      </c>
      <c r="S186" t="str">
        <f ca="1">IF(TBL_Employees[[#This Row],[Tenure (Years)]]&gt;1, "Years", "Year")</f>
        <v>Years</v>
      </c>
      <c r="T186" t="str">
        <f ca="1">CONCATENATE(TBL_Employees[[#This Row],[Tenure (Years)]], " ", TBL_Employees[[#This Row],[Column1]])</f>
        <v>4 Years</v>
      </c>
      <c r="U186" s="8">
        <f>TBL_Employees[[#This Row],[Bonus %]]*TBL_Employees[[#This Row],[Annual Salary]]</f>
        <v>45680.04</v>
      </c>
      <c r="V186" s="8">
        <f>TBL_Employees[[#This Row],[Annual Salary]]+TBL_Employees[[#This Row],[Bonus(Rs)]]</f>
        <v>208823.04000000001</v>
      </c>
    </row>
    <row r="187" spans="1:22" x14ac:dyDescent="0.3">
      <c r="A187" t="s">
        <v>57</v>
      </c>
      <c r="B187" t="s">
        <v>414</v>
      </c>
      <c r="C187" t="s">
        <v>40</v>
      </c>
      <c r="D187" t="s">
        <v>15</v>
      </c>
      <c r="E187" t="s">
        <v>44</v>
      </c>
      <c r="F187" t="s">
        <v>17</v>
      </c>
      <c r="G187" t="s">
        <v>18</v>
      </c>
      <c r="H187">
        <v>50</v>
      </c>
      <c r="I187" t="str">
        <f>IF(TBL_Employees[[#This Row],[Age]]&lt;30,"20 to 29",IF(TBL_Employees[[#This Row],[Age]]&lt;40,"30 to 39",IF(TBL_Employees[[#This Row],[Age]]&lt;50,"40 to 49",IF(TBL_Employees[[#This Row],[Age]]&lt;60,"50 to 59","60 above"))))</f>
        <v>50 to 59</v>
      </c>
      <c r="J187" s="1">
        <v>39016</v>
      </c>
      <c r="K187" s="10">
        <f>IF(TBL_Employees[[#This Row],[Hire Date]]="","",YEAR(TBL_Employees[[#This Row],[Hire Date]]))</f>
        <v>2006</v>
      </c>
      <c r="L187" s="8">
        <v>163099</v>
      </c>
      <c r="M187" s="2">
        <v>0.2</v>
      </c>
      <c r="N187" t="s">
        <v>19</v>
      </c>
      <c r="O187" t="s">
        <v>20</v>
      </c>
      <c r="P187" s="1" t="s">
        <v>21</v>
      </c>
      <c r="Q187" s="10" t="str">
        <f>IF(TBL_Employees[[#This Row],[Exit Date]]="","",YEAR(TBL_Employees[[#This Row],[Exit Date]]))</f>
        <v/>
      </c>
      <c r="R187" s="10">
        <f ca="1">IF(TBL_Employees[[#This Row],[Exit Date]]="",DATEDIF(TBL_Employees[[#This Row],[Hire Date]],TODAY(),"Y"),DATEDIF(TBL_Employees[[#This Row],[Hire Date]],TBL_Employees[[#This Row],[Exit Date]],"Y"))</f>
        <v>18</v>
      </c>
      <c r="S187" t="str">
        <f ca="1">IF(TBL_Employees[[#This Row],[Tenure (Years)]]&gt;1, "Years", "Year")</f>
        <v>Years</v>
      </c>
      <c r="T187" t="str">
        <f ca="1">CONCATENATE(TBL_Employees[[#This Row],[Tenure (Years)]], " ", TBL_Employees[[#This Row],[Column1]])</f>
        <v>18 Years</v>
      </c>
      <c r="U187" s="8">
        <f>TBL_Employees[[#This Row],[Bonus %]]*TBL_Employees[[#This Row],[Annual Salary]]</f>
        <v>32619.800000000003</v>
      </c>
      <c r="V187" s="8">
        <f>TBL_Employees[[#This Row],[Annual Salary]]+TBL_Employees[[#This Row],[Bonus(Rs)]]</f>
        <v>195718.8</v>
      </c>
    </row>
    <row r="188" spans="1:22" x14ac:dyDescent="0.3">
      <c r="A188" t="s">
        <v>1134</v>
      </c>
      <c r="B188" t="s">
        <v>1912</v>
      </c>
      <c r="C188" t="s">
        <v>40</v>
      </c>
      <c r="D188" t="s">
        <v>23</v>
      </c>
      <c r="E188" t="s">
        <v>36</v>
      </c>
      <c r="F188" t="s">
        <v>17</v>
      </c>
      <c r="G188" t="s">
        <v>18</v>
      </c>
      <c r="H188">
        <v>54</v>
      </c>
      <c r="I188" t="str">
        <f>IF(TBL_Employees[[#This Row],[Age]]&lt;30,"20 to 29",IF(TBL_Employees[[#This Row],[Age]]&lt;40,"30 to 39",IF(TBL_Employees[[#This Row],[Age]]&lt;50,"40 to 49",IF(TBL_Employees[[#This Row],[Age]]&lt;60,"50 to 59","60 above"))))</f>
        <v>50 to 59</v>
      </c>
      <c r="J188" s="1">
        <v>34603</v>
      </c>
      <c r="K188" s="10">
        <f>IF(TBL_Employees[[#This Row],[Hire Date]]="","",YEAR(TBL_Employees[[#This Row],[Hire Date]]))</f>
        <v>1994</v>
      </c>
      <c r="L188" s="8">
        <v>162978</v>
      </c>
      <c r="M188" s="2">
        <v>0.17</v>
      </c>
      <c r="N188" t="s">
        <v>19</v>
      </c>
      <c r="O188" t="s">
        <v>45</v>
      </c>
      <c r="P188" s="1">
        <v>38131</v>
      </c>
      <c r="Q188" s="10">
        <f>IF(TBL_Employees[[#This Row],[Exit Date]]="","",YEAR(TBL_Employees[[#This Row],[Exit Date]]))</f>
        <v>2004</v>
      </c>
      <c r="R188" s="10">
        <f ca="1">IF(TBL_Employees[[#This Row],[Exit Date]]="",DATEDIF(TBL_Employees[[#This Row],[Hire Date]],TODAY(),"Y"),DATEDIF(TBL_Employees[[#This Row],[Hire Date]],TBL_Employees[[#This Row],[Exit Date]],"Y"))</f>
        <v>9</v>
      </c>
      <c r="S188" t="str">
        <f ca="1">IF(TBL_Employees[[#This Row],[Tenure (Years)]]&gt;1, "Years", "Year")</f>
        <v>Years</v>
      </c>
      <c r="T188" t="str">
        <f ca="1">CONCATENATE(TBL_Employees[[#This Row],[Tenure (Years)]], " ", TBL_Employees[[#This Row],[Column1]])</f>
        <v>9 Years</v>
      </c>
      <c r="U188" s="8">
        <f>TBL_Employees[[#This Row],[Bonus %]]*TBL_Employees[[#This Row],[Annual Salary]]</f>
        <v>27706.260000000002</v>
      </c>
      <c r="V188" s="8">
        <f>TBL_Employees[[#This Row],[Annual Salary]]+TBL_Employees[[#This Row],[Bonus(Rs)]]</f>
        <v>190684.26</v>
      </c>
    </row>
    <row r="189" spans="1:22" x14ac:dyDescent="0.3">
      <c r="A189" t="s">
        <v>1196</v>
      </c>
      <c r="B189" t="s">
        <v>1197</v>
      </c>
      <c r="C189" t="s">
        <v>40</v>
      </c>
      <c r="D189" t="s">
        <v>15</v>
      </c>
      <c r="E189" t="s">
        <v>32</v>
      </c>
      <c r="F189" t="s">
        <v>28</v>
      </c>
      <c r="G189" t="s">
        <v>24</v>
      </c>
      <c r="H189">
        <v>58</v>
      </c>
      <c r="I189" t="str">
        <f>IF(TBL_Employees[[#This Row],[Age]]&lt;30,"20 to 29",IF(TBL_Employees[[#This Row],[Age]]&lt;40,"30 to 39",IF(TBL_Employees[[#This Row],[Age]]&lt;50,"40 to 49",IF(TBL_Employees[[#This Row],[Age]]&lt;60,"50 to 59","60 above"))))</f>
        <v>50 to 59</v>
      </c>
      <c r="J189" s="1">
        <v>39367</v>
      </c>
      <c r="K189" s="10">
        <f>IF(TBL_Employees[[#This Row],[Hire Date]]="","",YEAR(TBL_Employees[[#This Row],[Hire Date]]))</f>
        <v>2007</v>
      </c>
      <c r="L189" s="8">
        <v>162038</v>
      </c>
      <c r="M189" s="2">
        <v>0.24</v>
      </c>
      <c r="N189" t="s">
        <v>33</v>
      </c>
      <c r="O189" t="s">
        <v>80</v>
      </c>
      <c r="P189" s="1" t="s">
        <v>21</v>
      </c>
      <c r="Q189" s="10" t="str">
        <f>IF(TBL_Employees[[#This Row],[Exit Date]]="","",YEAR(TBL_Employees[[#This Row],[Exit Date]]))</f>
        <v/>
      </c>
      <c r="R189" s="10">
        <f ca="1">IF(TBL_Employees[[#This Row],[Exit Date]]="",DATEDIF(TBL_Employees[[#This Row],[Hire Date]],TODAY(),"Y"),DATEDIF(TBL_Employees[[#This Row],[Hire Date]],TBL_Employees[[#This Row],[Exit Date]],"Y"))</f>
        <v>17</v>
      </c>
      <c r="S189" t="str">
        <f ca="1">IF(TBL_Employees[[#This Row],[Tenure (Years)]]&gt;1, "Years", "Year")</f>
        <v>Years</v>
      </c>
      <c r="T189" t="str">
        <f ca="1">CONCATENATE(TBL_Employees[[#This Row],[Tenure (Years)]], " ", TBL_Employees[[#This Row],[Column1]])</f>
        <v>17 Years</v>
      </c>
      <c r="U189" s="8">
        <f>TBL_Employees[[#This Row],[Bonus %]]*TBL_Employees[[#This Row],[Annual Salary]]</f>
        <v>38889.119999999995</v>
      </c>
      <c r="V189" s="8">
        <f>TBL_Employees[[#This Row],[Annual Salary]]+TBL_Employees[[#This Row],[Bonus(Rs)]]</f>
        <v>200927.12</v>
      </c>
    </row>
    <row r="190" spans="1:22" x14ac:dyDescent="0.3">
      <c r="A190" t="s">
        <v>408</v>
      </c>
      <c r="B190" t="s">
        <v>1431</v>
      </c>
      <c r="C190" t="s">
        <v>40</v>
      </c>
      <c r="D190" t="s">
        <v>65</v>
      </c>
      <c r="E190" t="s">
        <v>32</v>
      </c>
      <c r="F190" t="s">
        <v>17</v>
      </c>
      <c r="G190" t="s">
        <v>18</v>
      </c>
      <c r="H190">
        <v>27</v>
      </c>
      <c r="I190" t="str">
        <f>IF(TBL_Employees[[#This Row],[Age]]&lt;30,"20 to 29",IF(TBL_Employees[[#This Row],[Age]]&lt;40,"30 to 39",IF(TBL_Employees[[#This Row],[Age]]&lt;50,"40 to 49",IF(TBL_Employees[[#This Row],[Age]]&lt;60,"50 to 59","60 above"))))</f>
        <v>20 to 29</v>
      </c>
      <c r="J190" s="1">
        <v>44393</v>
      </c>
      <c r="K190" s="10">
        <f>IF(TBL_Employees[[#This Row],[Hire Date]]="","",YEAR(TBL_Employees[[#This Row],[Hire Date]]))</f>
        <v>2021</v>
      </c>
      <c r="L190" s="8">
        <v>161759</v>
      </c>
      <c r="M190" s="2">
        <v>0.16</v>
      </c>
      <c r="N190" t="s">
        <v>19</v>
      </c>
      <c r="O190" t="s">
        <v>45</v>
      </c>
      <c r="P190" s="1" t="s">
        <v>21</v>
      </c>
      <c r="Q190" s="10" t="str">
        <f>IF(TBL_Employees[[#This Row],[Exit Date]]="","",YEAR(TBL_Employees[[#This Row],[Exit Date]]))</f>
        <v/>
      </c>
      <c r="R190" s="10">
        <f ca="1">IF(TBL_Employees[[#This Row],[Exit Date]]="",DATEDIF(TBL_Employees[[#This Row],[Hire Date]],TODAY(),"Y"),DATEDIF(TBL_Employees[[#This Row],[Hire Date]],TBL_Employees[[#This Row],[Exit Date]],"Y"))</f>
        <v>4</v>
      </c>
      <c r="S190" t="str">
        <f ca="1">IF(TBL_Employees[[#This Row],[Tenure (Years)]]&gt;1, "Years", "Year")</f>
        <v>Years</v>
      </c>
      <c r="T190" t="str">
        <f ca="1">CONCATENATE(TBL_Employees[[#This Row],[Tenure (Years)]], " ", TBL_Employees[[#This Row],[Column1]])</f>
        <v>4 Years</v>
      </c>
      <c r="U190" s="8">
        <f>TBL_Employees[[#This Row],[Bonus %]]*TBL_Employees[[#This Row],[Annual Salary]]</f>
        <v>25881.440000000002</v>
      </c>
      <c r="V190" s="8">
        <f>TBL_Employees[[#This Row],[Annual Salary]]+TBL_Employees[[#This Row],[Bonus(Rs)]]</f>
        <v>187640.44</v>
      </c>
    </row>
    <row r="191" spans="1:22" x14ac:dyDescent="0.3">
      <c r="A191" t="s">
        <v>944</v>
      </c>
      <c r="B191" t="s">
        <v>945</v>
      </c>
      <c r="C191" t="s">
        <v>40</v>
      </c>
      <c r="D191" t="s">
        <v>23</v>
      </c>
      <c r="E191" t="s">
        <v>44</v>
      </c>
      <c r="F191" t="s">
        <v>28</v>
      </c>
      <c r="G191" t="s">
        <v>24</v>
      </c>
      <c r="H191">
        <v>39</v>
      </c>
      <c r="I191" t="str">
        <f>IF(TBL_Employees[[#This Row],[Age]]&lt;30,"20 to 29",IF(TBL_Employees[[#This Row],[Age]]&lt;40,"30 to 39",IF(TBL_Employees[[#This Row],[Age]]&lt;50,"40 to 49",IF(TBL_Employees[[#This Row],[Age]]&lt;60,"50 to 59","60 above"))))</f>
        <v>30 to 39</v>
      </c>
      <c r="J191" s="1">
        <v>39049</v>
      </c>
      <c r="K191" s="10">
        <f>IF(TBL_Employees[[#This Row],[Hire Date]]="","",YEAR(TBL_Employees[[#This Row],[Hire Date]]))</f>
        <v>2006</v>
      </c>
      <c r="L191" s="8">
        <v>161690</v>
      </c>
      <c r="M191" s="2">
        <v>0.28999999999999998</v>
      </c>
      <c r="N191" t="s">
        <v>33</v>
      </c>
      <c r="O191" t="s">
        <v>60</v>
      </c>
      <c r="P191" s="1" t="s">
        <v>21</v>
      </c>
      <c r="Q191" s="10" t="str">
        <f>IF(TBL_Employees[[#This Row],[Exit Date]]="","",YEAR(TBL_Employees[[#This Row],[Exit Date]]))</f>
        <v/>
      </c>
      <c r="R191" s="10">
        <f ca="1">IF(TBL_Employees[[#This Row],[Exit Date]]="",DATEDIF(TBL_Employees[[#This Row],[Hire Date]],TODAY(),"Y"),DATEDIF(TBL_Employees[[#This Row],[Hire Date]],TBL_Employees[[#This Row],[Exit Date]],"Y"))</f>
        <v>18</v>
      </c>
      <c r="S191" t="str">
        <f ca="1">IF(TBL_Employees[[#This Row],[Tenure (Years)]]&gt;1, "Years", "Year")</f>
        <v>Years</v>
      </c>
      <c r="T191" t="str">
        <f ca="1">CONCATENATE(TBL_Employees[[#This Row],[Tenure (Years)]], " ", TBL_Employees[[#This Row],[Column1]])</f>
        <v>18 Years</v>
      </c>
      <c r="U191" s="8">
        <f>TBL_Employees[[#This Row],[Bonus %]]*TBL_Employees[[#This Row],[Annual Salary]]</f>
        <v>46890.1</v>
      </c>
      <c r="V191" s="8">
        <f>TBL_Employees[[#This Row],[Annual Salary]]+TBL_Employees[[#This Row],[Bonus(Rs)]]</f>
        <v>208580.1</v>
      </c>
    </row>
    <row r="192" spans="1:22" x14ac:dyDescent="0.3">
      <c r="A192" t="s">
        <v>1765</v>
      </c>
      <c r="B192" t="s">
        <v>1766</v>
      </c>
      <c r="C192" t="s">
        <v>40</v>
      </c>
      <c r="D192" t="s">
        <v>65</v>
      </c>
      <c r="E192" t="s">
        <v>16</v>
      </c>
      <c r="F192" t="s">
        <v>17</v>
      </c>
      <c r="G192" t="s">
        <v>18</v>
      </c>
      <c r="H192">
        <v>35</v>
      </c>
      <c r="I192" t="str">
        <f>IF(TBL_Employees[[#This Row],[Age]]&lt;30,"20 to 29",IF(TBL_Employees[[#This Row],[Age]]&lt;40,"30 to 39",IF(TBL_Employees[[#This Row],[Age]]&lt;50,"40 to 49",IF(TBL_Employees[[#This Row],[Age]]&lt;60,"50 to 59","60 above"))))</f>
        <v>30 to 39</v>
      </c>
      <c r="J192" s="1">
        <v>42912</v>
      </c>
      <c r="K192" s="10">
        <f>IF(TBL_Employees[[#This Row],[Hire Date]]="","",YEAR(TBL_Employees[[#This Row],[Hire Date]]))</f>
        <v>2017</v>
      </c>
      <c r="L192" s="8">
        <v>161269</v>
      </c>
      <c r="M192" s="2">
        <v>0.27</v>
      </c>
      <c r="N192" t="s">
        <v>19</v>
      </c>
      <c r="O192" t="s">
        <v>45</v>
      </c>
      <c r="P192" s="1" t="s">
        <v>21</v>
      </c>
      <c r="Q192" s="10" t="str">
        <f>IF(TBL_Employees[[#This Row],[Exit Date]]="","",YEAR(TBL_Employees[[#This Row],[Exit Date]]))</f>
        <v/>
      </c>
      <c r="R192" s="10">
        <f ca="1">IF(TBL_Employees[[#This Row],[Exit Date]]="",DATEDIF(TBL_Employees[[#This Row],[Hire Date]],TODAY(),"Y"),DATEDIF(TBL_Employees[[#This Row],[Hire Date]],TBL_Employees[[#This Row],[Exit Date]],"Y"))</f>
        <v>8</v>
      </c>
      <c r="S192" t="str">
        <f ca="1">IF(TBL_Employees[[#This Row],[Tenure (Years)]]&gt;1, "Years", "Year")</f>
        <v>Years</v>
      </c>
      <c r="T192" t="str">
        <f ca="1">CONCATENATE(TBL_Employees[[#This Row],[Tenure (Years)]], " ", TBL_Employees[[#This Row],[Column1]])</f>
        <v>8 Years</v>
      </c>
      <c r="U192" s="8">
        <f>TBL_Employees[[#This Row],[Bonus %]]*TBL_Employees[[#This Row],[Annual Salary]]</f>
        <v>43542.630000000005</v>
      </c>
      <c r="V192" s="8">
        <f>TBL_Employees[[#This Row],[Annual Salary]]+TBL_Employees[[#This Row],[Bonus(Rs)]]</f>
        <v>204811.63</v>
      </c>
    </row>
    <row r="193" spans="1:22" x14ac:dyDescent="0.3">
      <c r="A193" t="s">
        <v>589</v>
      </c>
      <c r="B193" t="s">
        <v>590</v>
      </c>
      <c r="C193" t="s">
        <v>40</v>
      </c>
      <c r="D193" t="s">
        <v>27</v>
      </c>
      <c r="E193" t="s">
        <v>16</v>
      </c>
      <c r="F193" t="s">
        <v>17</v>
      </c>
      <c r="G193" t="s">
        <v>24</v>
      </c>
      <c r="H193">
        <v>29</v>
      </c>
      <c r="I193" t="str">
        <f>IF(TBL_Employees[[#This Row],[Age]]&lt;30,"20 to 29",IF(TBL_Employees[[#This Row],[Age]]&lt;40,"30 to 39",IF(TBL_Employees[[#This Row],[Age]]&lt;50,"40 to 49",IF(TBL_Employees[[#This Row],[Age]]&lt;60,"50 to 59","60 above"))))</f>
        <v>20 to 29</v>
      </c>
      <c r="J193" s="1">
        <v>44052</v>
      </c>
      <c r="K193" s="10">
        <f>IF(TBL_Employees[[#This Row],[Hire Date]]="","",YEAR(TBL_Employees[[#This Row],[Hire Date]]))</f>
        <v>2020</v>
      </c>
      <c r="L193" s="8">
        <v>161203</v>
      </c>
      <c r="M193" s="2">
        <v>0.15</v>
      </c>
      <c r="N193" t="s">
        <v>33</v>
      </c>
      <c r="O193" t="s">
        <v>34</v>
      </c>
      <c r="P193" s="1" t="s">
        <v>21</v>
      </c>
      <c r="Q193" s="10" t="str">
        <f>IF(TBL_Employees[[#This Row],[Exit Date]]="","",YEAR(TBL_Employees[[#This Row],[Exit Date]]))</f>
        <v/>
      </c>
      <c r="R193" s="10">
        <f ca="1">IF(TBL_Employees[[#This Row],[Exit Date]]="",DATEDIF(TBL_Employees[[#This Row],[Hire Date]],TODAY(),"Y"),DATEDIF(TBL_Employees[[#This Row],[Hire Date]],TBL_Employees[[#This Row],[Exit Date]],"Y"))</f>
        <v>5</v>
      </c>
      <c r="S193" t="str">
        <f ca="1">IF(TBL_Employees[[#This Row],[Tenure (Years)]]&gt;1, "Years", "Year")</f>
        <v>Years</v>
      </c>
      <c r="T193" t="str">
        <f ca="1">CONCATENATE(TBL_Employees[[#This Row],[Tenure (Years)]], " ", TBL_Employees[[#This Row],[Column1]])</f>
        <v>5 Years</v>
      </c>
      <c r="U193" s="8">
        <f>TBL_Employees[[#This Row],[Bonus %]]*TBL_Employees[[#This Row],[Annual Salary]]</f>
        <v>24180.45</v>
      </c>
      <c r="V193" s="8">
        <f>TBL_Employees[[#This Row],[Annual Salary]]+TBL_Employees[[#This Row],[Bonus(Rs)]]</f>
        <v>185383.45</v>
      </c>
    </row>
    <row r="194" spans="1:22" x14ac:dyDescent="0.3">
      <c r="A194" t="s">
        <v>185</v>
      </c>
      <c r="B194" t="s">
        <v>719</v>
      </c>
      <c r="C194" t="s">
        <v>40</v>
      </c>
      <c r="D194" t="s">
        <v>50</v>
      </c>
      <c r="E194" t="s">
        <v>32</v>
      </c>
      <c r="F194" t="s">
        <v>17</v>
      </c>
      <c r="G194" t="s">
        <v>51</v>
      </c>
      <c r="H194">
        <v>49</v>
      </c>
      <c r="I194" t="str">
        <f>IF(TBL_Employees[[#This Row],[Age]]&lt;30,"20 to 29",IF(TBL_Employees[[#This Row],[Age]]&lt;40,"30 to 39",IF(TBL_Employees[[#This Row],[Age]]&lt;50,"40 to 49",IF(TBL_Employees[[#This Row],[Age]]&lt;60,"50 to 59","60 above"))))</f>
        <v>40 to 49</v>
      </c>
      <c r="J194" s="1">
        <v>35887</v>
      </c>
      <c r="K194" s="10">
        <f>IF(TBL_Employees[[#This Row],[Hire Date]]="","",YEAR(TBL_Employees[[#This Row],[Hire Date]]))</f>
        <v>1998</v>
      </c>
      <c r="L194" s="8">
        <v>160832</v>
      </c>
      <c r="M194" s="2">
        <v>0.3</v>
      </c>
      <c r="N194" t="s">
        <v>19</v>
      </c>
      <c r="O194" t="s">
        <v>39</v>
      </c>
      <c r="P194" s="1" t="s">
        <v>21</v>
      </c>
      <c r="Q194" s="10" t="str">
        <f>IF(TBL_Employees[[#This Row],[Exit Date]]="","",YEAR(TBL_Employees[[#This Row],[Exit Date]]))</f>
        <v/>
      </c>
      <c r="R194" s="10">
        <f ca="1">IF(TBL_Employees[[#This Row],[Exit Date]]="",DATEDIF(TBL_Employees[[#This Row],[Hire Date]],TODAY(),"Y"),DATEDIF(TBL_Employees[[#This Row],[Hire Date]],TBL_Employees[[#This Row],[Exit Date]],"Y"))</f>
        <v>27</v>
      </c>
      <c r="S194" t="str">
        <f ca="1">IF(TBL_Employees[[#This Row],[Tenure (Years)]]&gt;1, "Years", "Year")</f>
        <v>Years</v>
      </c>
      <c r="T194" t="str">
        <f ca="1">CONCATENATE(TBL_Employees[[#This Row],[Tenure (Years)]], " ", TBL_Employees[[#This Row],[Column1]])</f>
        <v>27 Years</v>
      </c>
      <c r="U194" s="8">
        <f>TBL_Employees[[#This Row],[Bonus %]]*TBL_Employees[[#This Row],[Annual Salary]]</f>
        <v>48249.599999999999</v>
      </c>
      <c r="V194" s="8">
        <f>TBL_Employees[[#This Row],[Annual Salary]]+TBL_Employees[[#This Row],[Bonus(Rs)]]</f>
        <v>209081.60000000001</v>
      </c>
    </row>
    <row r="195" spans="1:22" x14ac:dyDescent="0.3">
      <c r="A195" t="s">
        <v>1342</v>
      </c>
      <c r="B195" t="s">
        <v>1343</v>
      </c>
      <c r="C195" t="s">
        <v>40</v>
      </c>
      <c r="D195" t="s">
        <v>27</v>
      </c>
      <c r="E195" t="s">
        <v>36</v>
      </c>
      <c r="F195" t="s">
        <v>17</v>
      </c>
      <c r="G195" t="s">
        <v>51</v>
      </c>
      <c r="H195">
        <v>28</v>
      </c>
      <c r="I195" t="str">
        <f>IF(TBL_Employees[[#This Row],[Age]]&lt;30,"20 to 29",IF(TBL_Employees[[#This Row],[Age]]&lt;40,"30 to 39",IF(TBL_Employees[[#This Row],[Age]]&lt;50,"40 to 49",IF(TBL_Employees[[#This Row],[Age]]&lt;60,"50 to 59","60 above"))))</f>
        <v>20 to 29</v>
      </c>
      <c r="J195" s="1">
        <v>44221</v>
      </c>
      <c r="K195" s="10">
        <f>IF(TBL_Employees[[#This Row],[Hire Date]]="","",YEAR(TBL_Employees[[#This Row],[Hire Date]]))</f>
        <v>2021</v>
      </c>
      <c r="L195" s="8">
        <v>160385</v>
      </c>
      <c r="M195" s="2">
        <v>0.23</v>
      </c>
      <c r="N195" t="s">
        <v>19</v>
      </c>
      <c r="O195" t="s">
        <v>45</v>
      </c>
      <c r="P195" s="1">
        <v>44334</v>
      </c>
      <c r="Q195" s="10">
        <f>IF(TBL_Employees[[#This Row],[Exit Date]]="","",YEAR(TBL_Employees[[#This Row],[Exit Date]]))</f>
        <v>2021</v>
      </c>
      <c r="R195" s="10">
        <f ca="1">IF(TBL_Employees[[#This Row],[Exit Date]]="",DATEDIF(TBL_Employees[[#This Row],[Hire Date]],TODAY(),"Y"),DATEDIF(TBL_Employees[[#This Row],[Hire Date]],TBL_Employees[[#This Row],[Exit Date]],"Y"))</f>
        <v>0</v>
      </c>
      <c r="S195" t="str">
        <f ca="1">IF(TBL_Employees[[#This Row],[Tenure (Years)]]&gt;1, "Years", "Year")</f>
        <v>Year</v>
      </c>
      <c r="T195" t="str">
        <f ca="1">CONCATENATE(TBL_Employees[[#This Row],[Tenure (Years)]], " ", TBL_Employees[[#This Row],[Column1]])</f>
        <v>0 Year</v>
      </c>
      <c r="U195" s="8">
        <f>TBL_Employees[[#This Row],[Bonus %]]*TBL_Employees[[#This Row],[Annual Salary]]</f>
        <v>36888.550000000003</v>
      </c>
      <c r="V195" s="8">
        <f>TBL_Employees[[#This Row],[Annual Salary]]+TBL_Employees[[#This Row],[Bonus(Rs)]]</f>
        <v>197273.55</v>
      </c>
    </row>
    <row r="196" spans="1:22" x14ac:dyDescent="0.3">
      <c r="A196" t="s">
        <v>321</v>
      </c>
      <c r="B196" t="s">
        <v>968</v>
      </c>
      <c r="C196" t="s">
        <v>40</v>
      </c>
      <c r="D196" t="s">
        <v>23</v>
      </c>
      <c r="E196" t="s">
        <v>16</v>
      </c>
      <c r="F196" t="s">
        <v>28</v>
      </c>
      <c r="G196" t="s">
        <v>24</v>
      </c>
      <c r="H196">
        <v>37</v>
      </c>
      <c r="I196" t="str">
        <f>IF(TBL_Employees[[#This Row],[Age]]&lt;30,"20 to 29",IF(TBL_Employees[[#This Row],[Age]]&lt;40,"30 to 39",IF(TBL_Employees[[#This Row],[Age]]&lt;50,"40 to 49",IF(TBL_Employees[[#This Row],[Age]]&lt;60,"50 to 59","60 above"))))</f>
        <v>30 to 39</v>
      </c>
      <c r="J196" s="1">
        <v>41048</v>
      </c>
      <c r="K196" s="10">
        <f>IF(TBL_Employees[[#This Row],[Hire Date]]="","",YEAR(TBL_Employees[[#This Row],[Hire Date]]))</f>
        <v>2012</v>
      </c>
      <c r="L196" s="8">
        <v>160280</v>
      </c>
      <c r="M196" s="2">
        <v>0.19</v>
      </c>
      <c r="N196" t="s">
        <v>33</v>
      </c>
      <c r="O196" t="s">
        <v>60</v>
      </c>
      <c r="P196" s="1" t="s">
        <v>21</v>
      </c>
      <c r="Q196" s="10" t="str">
        <f>IF(TBL_Employees[[#This Row],[Exit Date]]="","",YEAR(TBL_Employees[[#This Row],[Exit Date]]))</f>
        <v/>
      </c>
      <c r="R196" s="10">
        <f ca="1">IF(TBL_Employees[[#This Row],[Exit Date]]="",DATEDIF(TBL_Employees[[#This Row],[Hire Date]],TODAY(),"Y"),DATEDIF(TBL_Employees[[#This Row],[Hire Date]],TBL_Employees[[#This Row],[Exit Date]],"Y"))</f>
        <v>13</v>
      </c>
      <c r="S196" t="str">
        <f ca="1">IF(TBL_Employees[[#This Row],[Tenure (Years)]]&gt;1, "Years", "Year")</f>
        <v>Years</v>
      </c>
      <c r="T196" t="str">
        <f ca="1">CONCATENATE(TBL_Employees[[#This Row],[Tenure (Years)]], " ", TBL_Employees[[#This Row],[Column1]])</f>
        <v>13 Years</v>
      </c>
      <c r="U196" s="8">
        <f>TBL_Employees[[#This Row],[Bonus %]]*TBL_Employees[[#This Row],[Annual Salary]]</f>
        <v>30453.200000000001</v>
      </c>
      <c r="V196" s="8">
        <f>TBL_Employees[[#This Row],[Annual Salary]]+TBL_Employees[[#This Row],[Bonus(Rs)]]</f>
        <v>190733.2</v>
      </c>
    </row>
    <row r="197" spans="1:22" x14ac:dyDescent="0.3">
      <c r="A197" t="s">
        <v>1085</v>
      </c>
      <c r="B197" t="s">
        <v>1086</v>
      </c>
      <c r="C197" t="s">
        <v>61</v>
      </c>
      <c r="D197" t="s">
        <v>65</v>
      </c>
      <c r="E197" t="s">
        <v>32</v>
      </c>
      <c r="F197" t="s">
        <v>17</v>
      </c>
      <c r="G197" t="s">
        <v>18</v>
      </c>
      <c r="H197">
        <v>55</v>
      </c>
      <c r="I197" t="str">
        <f>IF(TBL_Employees[[#This Row],[Age]]&lt;30,"20 to 29",IF(TBL_Employees[[#This Row],[Age]]&lt;40,"30 to 39",IF(TBL_Employees[[#This Row],[Age]]&lt;50,"40 to 49",IF(TBL_Employees[[#This Row],[Age]]&lt;60,"50 to 59","60 above"))))</f>
        <v>50 to 59</v>
      </c>
      <c r="J197" s="1">
        <v>38135</v>
      </c>
      <c r="K197" s="10">
        <f>IF(TBL_Employees[[#This Row],[Hire Date]]="","",YEAR(TBL_Employees[[#This Row],[Hire Date]]))</f>
        <v>2004</v>
      </c>
      <c r="L197" s="8">
        <v>159885</v>
      </c>
      <c r="M197" s="2">
        <v>0.12</v>
      </c>
      <c r="N197" t="s">
        <v>19</v>
      </c>
      <c r="O197" t="s">
        <v>29</v>
      </c>
      <c r="P197" s="1" t="s">
        <v>21</v>
      </c>
      <c r="Q197" s="10" t="str">
        <f>IF(TBL_Employees[[#This Row],[Exit Date]]="","",YEAR(TBL_Employees[[#This Row],[Exit Date]]))</f>
        <v/>
      </c>
      <c r="R197" s="10">
        <f ca="1">IF(TBL_Employees[[#This Row],[Exit Date]]="",DATEDIF(TBL_Employees[[#This Row],[Hire Date]],TODAY(),"Y"),DATEDIF(TBL_Employees[[#This Row],[Hire Date]],TBL_Employees[[#This Row],[Exit Date]],"Y"))</f>
        <v>21</v>
      </c>
      <c r="S197" t="str">
        <f ca="1">IF(TBL_Employees[[#This Row],[Tenure (Years)]]&gt;1, "Years", "Year")</f>
        <v>Years</v>
      </c>
      <c r="T197" t="str">
        <f ca="1">CONCATENATE(TBL_Employees[[#This Row],[Tenure (Years)]], " ", TBL_Employees[[#This Row],[Column1]])</f>
        <v>21 Years</v>
      </c>
      <c r="U197" s="8">
        <f>TBL_Employees[[#This Row],[Bonus %]]*TBL_Employees[[#This Row],[Annual Salary]]</f>
        <v>19186.2</v>
      </c>
      <c r="V197" s="8">
        <f>TBL_Employees[[#This Row],[Annual Salary]]+TBL_Employees[[#This Row],[Bonus(Rs)]]</f>
        <v>179071.2</v>
      </c>
    </row>
    <row r="198" spans="1:22" x14ac:dyDescent="0.3">
      <c r="A198" t="s">
        <v>288</v>
      </c>
      <c r="B198" t="s">
        <v>1104</v>
      </c>
      <c r="C198" t="s">
        <v>40</v>
      </c>
      <c r="D198" t="s">
        <v>27</v>
      </c>
      <c r="E198" t="s">
        <v>16</v>
      </c>
      <c r="F198" t="s">
        <v>17</v>
      </c>
      <c r="G198" t="s">
        <v>24</v>
      </c>
      <c r="H198">
        <v>52</v>
      </c>
      <c r="I198" t="str">
        <f>IF(TBL_Employees[[#This Row],[Age]]&lt;30,"20 to 29",IF(TBL_Employees[[#This Row],[Age]]&lt;40,"30 to 39",IF(TBL_Employees[[#This Row],[Age]]&lt;50,"40 to 49",IF(TBL_Employees[[#This Row],[Age]]&lt;60,"50 to 59","60 above"))))</f>
        <v>50 to 59</v>
      </c>
      <c r="J198" s="1">
        <v>35109</v>
      </c>
      <c r="K198" s="10">
        <f>IF(TBL_Employees[[#This Row],[Hire Date]]="","",YEAR(TBL_Employees[[#This Row],[Hire Date]]))</f>
        <v>1996</v>
      </c>
      <c r="L198" s="8">
        <v>159724</v>
      </c>
      <c r="M198" s="2">
        <v>0.23</v>
      </c>
      <c r="N198" t="s">
        <v>33</v>
      </c>
      <c r="O198" t="s">
        <v>60</v>
      </c>
      <c r="P198" s="1" t="s">
        <v>21</v>
      </c>
      <c r="Q198" s="10" t="str">
        <f>IF(TBL_Employees[[#This Row],[Exit Date]]="","",YEAR(TBL_Employees[[#This Row],[Exit Date]]))</f>
        <v/>
      </c>
      <c r="R198" s="10">
        <f ca="1">IF(TBL_Employees[[#This Row],[Exit Date]]="",DATEDIF(TBL_Employees[[#This Row],[Hire Date]],TODAY(),"Y"),DATEDIF(TBL_Employees[[#This Row],[Hire Date]],TBL_Employees[[#This Row],[Exit Date]],"Y"))</f>
        <v>29</v>
      </c>
      <c r="S198" t="str">
        <f ca="1">IF(TBL_Employees[[#This Row],[Tenure (Years)]]&gt;1, "Years", "Year")</f>
        <v>Years</v>
      </c>
      <c r="T198" t="str">
        <f ca="1">CONCATENATE(TBL_Employees[[#This Row],[Tenure (Years)]], " ", TBL_Employees[[#This Row],[Column1]])</f>
        <v>29 Years</v>
      </c>
      <c r="U198" s="8">
        <f>TBL_Employees[[#This Row],[Bonus %]]*TBL_Employees[[#This Row],[Annual Salary]]</f>
        <v>36736.520000000004</v>
      </c>
      <c r="V198" s="8">
        <f>TBL_Employees[[#This Row],[Annual Salary]]+TBL_Employees[[#This Row],[Bonus(Rs)]]</f>
        <v>196460.52000000002</v>
      </c>
    </row>
    <row r="199" spans="1:22" x14ac:dyDescent="0.3">
      <c r="A199" t="s">
        <v>580</v>
      </c>
      <c r="B199" t="s">
        <v>581</v>
      </c>
      <c r="C199" t="s">
        <v>61</v>
      </c>
      <c r="D199" t="s">
        <v>15</v>
      </c>
      <c r="E199" t="s">
        <v>44</v>
      </c>
      <c r="F199" t="s">
        <v>28</v>
      </c>
      <c r="G199" t="s">
        <v>47</v>
      </c>
      <c r="H199">
        <v>64</v>
      </c>
      <c r="I199" t="str">
        <f>IF(TBL_Employees[[#This Row],[Age]]&lt;30,"20 to 29",IF(TBL_Employees[[#This Row],[Age]]&lt;40,"30 to 39",IF(TBL_Employees[[#This Row],[Age]]&lt;50,"40 to 49",IF(TBL_Employees[[#This Row],[Age]]&lt;60,"50 to 59","60 above"))))</f>
        <v>60 above</v>
      </c>
      <c r="J199" s="1">
        <v>41454</v>
      </c>
      <c r="K199" s="10">
        <f>IF(TBL_Employees[[#This Row],[Hire Date]]="","",YEAR(TBL_Employees[[#This Row],[Hire Date]]))</f>
        <v>2013</v>
      </c>
      <c r="L199" s="8">
        <v>159571</v>
      </c>
      <c r="M199" s="2">
        <v>0.1</v>
      </c>
      <c r="N199" t="s">
        <v>19</v>
      </c>
      <c r="O199" t="s">
        <v>29</v>
      </c>
      <c r="P199" s="1" t="s">
        <v>21</v>
      </c>
      <c r="Q199" s="10" t="str">
        <f>IF(TBL_Employees[[#This Row],[Exit Date]]="","",YEAR(TBL_Employees[[#This Row],[Exit Date]]))</f>
        <v/>
      </c>
      <c r="R199" s="10">
        <f ca="1">IF(TBL_Employees[[#This Row],[Exit Date]]="",DATEDIF(TBL_Employees[[#This Row],[Hire Date]],TODAY(),"Y"),DATEDIF(TBL_Employees[[#This Row],[Hire Date]],TBL_Employees[[#This Row],[Exit Date]],"Y"))</f>
        <v>12</v>
      </c>
      <c r="S199" t="str">
        <f ca="1">IF(TBL_Employees[[#This Row],[Tenure (Years)]]&gt;1, "Years", "Year")</f>
        <v>Years</v>
      </c>
      <c r="T199" t="str">
        <f ca="1">CONCATENATE(TBL_Employees[[#This Row],[Tenure (Years)]], " ", TBL_Employees[[#This Row],[Column1]])</f>
        <v>12 Years</v>
      </c>
      <c r="U199" s="8">
        <f>TBL_Employees[[#This Row],[Bonus %]]*TBL_Employees[[#This Row],[Annual Salary]]</f>
        <v>15957.1</v>
      </c>
      <c r="V199" s="8">
        <f>TBL_Employees[[#This Row],[Annual Salary]]+TBL_Employees[[#This Row],[Bonus(Rs)]]</f>
        <v>175528.1</v>
      </c>
    </row>
    <row r="200" spans="1:22" x14ac:dyDescent="0.3">
      <c r="A200" t="s">
        <v>637</v>
      </c>
      <c r="B200" t="s">
        <v>1565</v>
      </c>
      <c r="C200" t="s">
        <v>40</v>
      </c>
      <c r="D200" t="s">
        <v>50</v>
      </c>
      <c r="E200" t="s">
        <v>36</v>
      </c>
      <c r="F200" t="s">
        <v>17</v>
      </c>
      <c r="G200" t="s">
        <v>47</v>
      </c>
      <c r="H200">
        <v>61</v>
      </c>
      <c r="I200" t="str">
        <f>IF(TBL_Employees[[#This Row],[Age]]&lt;30,"20 to 29",IF(TBL_Employees[[#This Row],[Age]]&lt;40,"30 to 39",IF(TBL_Employees[[#This Row],[Age]]&lt;50,"40 to 49",IF(TBL_Employees[[#This Row],[Age]]&lt;60,"50 to 59","60 above"))))</f>
        <v>60 above</v>
      </c>
      <c r="J200" s="1">
        <v>35661</v>
      </c>
      <c r="K200" s="10">
        <f>IF(TBL_Employees[[#This Row],[Hire Date]]="","",YEAR(TBL_Employees[[#This Row],[Hire Date]]))</f>
        <v>1997</v>
      </c>
      <c r="L200" s="8">
        <v>159567</v>
      </c>
      <c r="M200" s="2">
        <v>0.28000000000000003</v>
      </c>
      <c r="N200" t="s">
        <v>19</v>
      </c>
      <c r="O200" t="s">
        <v>39</v>
      </c>
      <c r="P200" s="1" t="s">
        <v>21</v>
      </c>
      <c r="Q200" s="10" t="str">
        <f>IF(TBL_Employees[[#This Row],[Exit Date]]="","",YEAR(TBL_Employees[[#This Row],[Exit Date]]))</f>
        <v/>
      </c>
      <c r="R200" s="10">
        <f ca="1">IF(TBL_Employees[[#This Row],[Exit Date]]="",DATEDIF(TBL_Employees[[#This Row],[Hire Date]],TODAY(),"Y"),DATEDIF(TBL_Employees[[#This Row],[Hire Date]],TBL_Employees[[#This Row],[Exit Date]],"Y"))</f>
        <v>28</v>
      </c>
      <c r="S200" t="str">
        <f ca="1">IF(TBL_Employees[[#This Row],[Tenure (Years)]]&gt;1, "Years", "Year")</f>
        <v>Years</v>
      </c>
      <c r="T200" t="str">
        <f ca="1">CONCATENATE(TBL_Employees[[#This Row],[Tenure (Years)]], " ", TBL_Employees[[#This Row],[Column1]])</f>
        <v>28 Years</v>
      </c>
      <c r="U200" s="8">
        <f>TBL_Employees[[#This Row],[Bonus %]]*TBL_Employees[[#This Row],[Annual Salary]]</f>
        <v>44678.76</v>
      </c>
      <c r="V200" s="8">
        <f>TBL_Employees[[#This Row],[Annual Salary]]+TBL_Employees[[#This Row],[Bonus(Rs)]]</f>
        <v>204245.76000000001</v>
      </c>
    </row>
    <row r="201" spans="1:22" x14ac:dyDescent="0.3">
      <c r="A201" t="s">
        <v>1795</v>
      </c>
      <c r="B201" t="s">
        <v>1796</v>
      </c>
      <c r="C201" t="s">
        <v>61</v>
      </c>
      <c r="D201" t="s">
        <v>50</v>
      </c>
      <c r="E201" t="s">
        <v>16</v>
      </c>
      <c r="F201" t="s">
        <v>28</v>
      </c>
      <c r="G201" t="s">
        <v>18</v>
      </c>
      <c r="H201">
        <v>53</v>
      </c>
      <c r="I201" t="str">
        <f>IF(TBL_Employees[[#This Row],[Age]]&lt;30,"20 to 29",IF(TBL_Employees[[#This Row],[Age]]&lt;40,"30 to 39",IF(TBL_Employees[[#This Row],[Age]]&lt;50,"40 to 49",IF(TBL_Employees[[#This Row],[Age]]&lt;60,"50 to 59","60 above"))))</f>
        <v>50 to 59</v>
      </c>
      <c r="J201" s="1">
        <v>41931</v>
      </c>
      <c r="K201" s="10">
        <f>IF(TBL_Employees[[#This Row],[Hire Date]]="","",YEAR(TBL_Employees[[#This Row],[Hire Date]]))</f>
        <v>2014</v>
      </c>
      <c r="L201" s="8">
        <v>159538</v>
      </c>
      <c r="M201" s="2">
        <v>0.11</v>
      </c>
      <c r="N201" t="s">
        <v>19</v>
      </c>
      <c r="O201" t="s">
        <v>45</v>
      </c>
      <c r="P201" s="1" t="s">
        <v>21</v>
      </c>
      <c r="Q201" s="10" t="str">
        <f>IF(TBL_Employees[[#This Row],[Exit Date]]="","",YEAR(TBL_Employees[[#This Row],[Exit Date]]))</f>
        <v/>
      </c>
      <c r="R201" s="10">
        <f ca="1">IF(TBL_Employees[[#This Row],[Exit Date]]="",DATEDIF(TBL_Employees[[#This Row],[Hire Date]],TODAY(),"Y"),DATEDIF(TBL_Employees[[#This Row],[Hire Date]],TBL_Employees[[#This Row],[Exit Date]],"Y"))</f>
        <v>10</v>
      </c>
      <c r="S201" t="str">
        <f ca="1">IF(TBL_Employees[[#This Row],[Tenure (Years)]]&gt;1, "Years", "Year")</f>
        <v>Years</v>
      </c>
      <c r="T201" t="str">
        <f ca="1">CONCATENATE(TBL_Employees[[#This Row],[Tenure (Years)]], " ", TBL_Employees[[#This Row],[Column1]])</f>
        <v>10 Years</v>
      </c>
      <c r="U201" s="8">
        <f>TBL_Employees[[#This Row],[Bonus %]]*TBL_Employees[[#This Row],[Annual Salary]]</f>
        <v>17549.18</v>
      </c>
      <c r="V201" s="8">
        <f>TBL_Employees[[#This Row],[Annual Salary]]+TBL_Employees[[#This Row],[Bonus(Rs)]]</f>
        <v>177087.18</v>
      </c>
    </row>
    <row r="202" spans="1:22" x14ac:dyDescent="0.3">
      <c r="A202" t="s">
        <v>203</v>
      </c>
      <c r="B202" t="s">
        <v>507</v>
      </c>
      <c r="C202" t="s">
        <v>61</v>
      </c>
      <c r="D202" t="s">
        <v>27</v>
      </c>
      <c r="E202" t="s">
        <v>32</v>
      </c>
      <c r="F202" t="s">
        <v>17</v>
      </c>
      <c r="G202" t="s">
        <v>51</v>
      </c>
      <c r="H202">
        <v>55</v>
      </c>
      <c r="I202" t="str">
        <f>IF(TBL_Employees[[#This Row],[Age]]&lt;30,"20 to 29",IF(TBL_Employees[[#This Row],[Age]]&lt;40,"30 to 39",IF(TBL_Employees[[#This Row],[Age]]&lt;50,"40 to 49",IF(TBL_Employees[[#This Row],[Age]]&lt;60,"50 to 59","60 above"))))</f>
        <v>50 to 59</v>
      </c>
      <c r="J202" s="1">
        <v>38945</v>
      </c>
      <c r="K202" s="10">
        <f>IF(TBL_Employees[[#This Row],[Hire Date]]="","",YEAR(TBL_Employees[[#This Row],[Hire Date]]))</f>
        <v>2006</v>
      </c>
      <c r="L202" s="8">
        <v>159044</v>
      </c>
      <c r="M202" s="2">
        <v>0.1</v>
      </c>
      <c r="N202" t="s">
        <v>52</v>
      </c>
      <c r="O202" t="s">
        <v>81</v>
      </c>
      <c r="P202" s="1" t="s">
        <v>21</v>
      </c>
      <c r="Q202" s="10" t="str">
        <f>IF(TBL_Employees[[#This Row],[Exit Date]]="","",YEAR(TBL_Employees[[#This Row],[Exit Date]]))</f>
        <v/>
      </c>
      <c r="R202" s="10">
        <f ca="1">IF(TBL_Employees[[#This Row],[Exit Date]]="",DATEDIF(TBL_Employees[[#This Row],[Hire Date]],TODAY(),"Y"),DATEDIF(TBL_Employees[[#This Row],[Hire Date]],TBL_Employees[[#This Row],[Exit Date]],"Y"))</f>
        <v>19</v>
      </c>
      <c r="S202" t="str">
        <f ca="1">IF(TBL_Employees[[#This Row],[Tenure (Years)]]&gt;1, "Years", "Year")</f>
        <v>Years</v>
      </c>
      <c r="T202" t="str">
        <f ca="1">CONCATENATE(TBL_Employees[[#This Row],[Tenure (Years)]], " ", TBL_Employees[[#This Row],[Column1]])</f>
        <v>19 Years</v>
      </c>
      <c r="U202" s="8">
        <f>TBL_Employees[[#This Row],[Bonus %]]*TBL_Employees[[#This Row],[Annual Salary]]</f>
        <v>15904.400000000001</v>
      </c>
      <c r="V202" s="8">
        <f>TBL_Employees[[#This Row],[Annual Salary]]+TBL_Employees[[#This Row],[Bonus(Rs)]]</f>
        <v>174948.4</v>
      </c>
    </row>
    <row r="203" spans="1:22" x14ac:dyDescent="0.3">
      <c r="A203" t="s">
        <v>1024</v>
      </c>
      <c r="B203" t="s">
        <v>1025</v>
      </c>
      <c r="C203" t="s">
        <v>61</v>
      </c>
      <c r="D203" t="s">
        <v>65</v>
      </c>
      <c r="E203" t="s">
        <v>44</v>
      </c>
      <c r="F203" t="s">
        <v>28</v>
      </c>
      <c r="G203" t="s">
        <v>51</v>
      </c>
      <c r="H203">
        <v>40</v>
      </c>
      <c r="I203" t="str">
        <f>IF(TBL_Employees[[#This Row],[Age]]&lt;30,"20 to 29",IF(TBL_Employees[[#This Row],[Age]]&lt;40,"30 to 39",IF(TBL_Employees[[#This Row],[Age]]&lt;50,"40 to 49",IF(TBL_Employees[[#This Row],[Age]]&lt;60,"50 to 59","60 above"))))</f>
        <v>40 to 49</v>
      </c>
      <c r="J203" s="1">
        <v>43488</v>
      </c>
      <c r="K203" s="10">
        <f>IF(TBL_Employees[[#This Row],[Hire Date]]="","",YEAR(TBL_Employees[[#This Row],[Hire Date]]))</f>
        <v>2019</v>
      </c>
      <c r="L203" s="8">
        <v>159031</v>
      </c>
      <c r="M203" s="2">
        <v>0.1</v>
      </c>
      <c r="N203" t="s">
        <v>19</v>
      </c>
      <c r="O203" t="s">
        <v>45</v>
      </c>
      <c r="P203" s="1" t="s">
        <v>21</v>
      </c>
      <c r="Q203" s="10" t="str">
        <f>IF(TBL_Employees[[#This Row],[Exit Date]]="","",YEAR(TBL_Employees[[#This Row],[Exit Date]]))</f>
        <v/>
      </c>
      <c r="R203" s="10">
        <f ca="1">IF(TBL_Employees[[#This Row],[Exit Date]]="",DATEDIF(TBL_Employees[[#This Row],[Hire Date]],TODAY(),"Y"),DATEDIF(TBL_Employees[[#This Row],[Hire Date]],TBL_Employees[[#This Row],[Exit Date]],"Y"))</f>
        <v>6</v>
      </c>
      <c r="S203" t="str">
        <f ca="1">IF(TBL_Employees[[#This Row],[Tenure (Years)]]&gt;1, "Years", "Year")</f>
        <v>Years</v>
      </c>
      <c r="T203" t="str">
        <f ca="1">CONCATENATE(TBL_Employees[[#This Row],[Tenure (Years)]], " ", TBL_Employees[[#This Row],[Column1]])</f>
        <v>6 Years</v>
      </c>
      <c r="U203" s="8">
        <f>TBL_Employees[[#This Row],[Bonus %]]*TBL_Employees[[#This Row],[Annual Salary]]</f>
        <v>15903.1</v>
      </c>
      <c r="V203" s="8">
        <f>TBL_Employees[[#This Row],[Annual Salary]]+TBL_Employees[[#This Row],[Bonus(Rs)]]</f>
        <v>174934.1</v>
      </c>
    </row>
    <row r="204" spans="1:22" x14ac:dyDescent="0.3">
      <c r="A204" t="s">
        <v>519</v>
      </c>
      <c r="B204" t="s">
        <v>1958</v>
      </c>
      <c r="C204" t="s">
        <v>40</v>
      </c>
      <c r="D204" t="s">
        <v>15</v>
      </c>
      <c r="E204" t="s">
        <v>32</v>
      </c>
      <c r="F204" t="s">
        <v>28</v>
      </c>
      <c r="G204" t="s">
        <v>24</v>
      </c>
      <c r="H204">
        <v>60</v>
      </c>
      <c r="I204" t="str">
        <f>IF(TBL_Employees[[#This Row],[Age]]&lt;30,"20 to 29",IF(TBL_Employees[[#This Row],[Age]]&lt;40,"30 to 39",IF(TBL_Employees[[#This Row],[Age]]&lt;50,"40 to 49",IF(TBL_Employees[[#This Row],[Age]]&lt;60,"50 to 59","60 above"))))</f>
        <v>60 above</v>
      </c>
      <c r="J204" s="1">
        <v>42891</v>
      </c>
      <c r="K204" s="10">
        <f>IF(TBL_Employees[[#This Row],[Hire Date]]="","",YEAR(TBL_Employees[[#This Row],[Hire Date]]))</f>
        <v>2017</v>
      </c>
      <c r="L204" s="8">
        <v>158898</v>
      </c>
      <c r="M204" s="2">
        <v>0.18</v>
      </c>
      <c r="N204" t="s">
        <v>19</v>
      </c>
      <c r="O204" t="s">
        <v>45</v>
      </c>
      <c r="P204" s="1" t="s">
        <v>21</v>
      </c>
      <c r="Q204" s="10" t="str">
        <f>IF(TBL_Employees[[#This Row],[Exit Date]]="","",YEAR(TBL_Employees[[#This Row],[Exit Date]]))</f>
        <v/>
      </c>
      <c r="R204" s="10">
        <f ca="1">IF(TBL_Employees[[#This Row],[Exit Date]]="",DATEDIF(TBL_Employees[[#This Row],[Hire Date]],TODAY(),"Y"),DATEDIF(TBL_Employees[[#This Row],[Hire Date]],TBL_Employees[[#This Row],[Exit Date]],"Y"))</f>
        <v>8</v>
      </c>
      <c r="S204" t="str">
        <f ca="1">IF(TBL_Employees[[#This Row],[Tenure (Years)]]&gt;1, "Years", "Year")</f>
        <v>Years</v>
      </c>
      <c r="T204" t="str">
        <f ca="1">CONCATENATE(TBL_Employees[[#This Row],[Tenure (Years)]], " ", TBL_Employees[[#This Row],[Column1]])</f>
        <v>8 Years</v>
      </c>
      <c r="U204" s="8">
        <f>TBL_Employees[[#This Row],[Bonus %]]*TBL_Employees[[#This Row],[Annual Salary]]</f>
        <v>28601.64</v>
      </c>
      <c r="V204" s="8">
        <f>TBL_Employees[[#This Row],[Annual Salary]]+TBL_Employees[[#This Row],[Bonus(Rs)]]</f>
        <v>187499.64</v>
      </c>
    </row>
    <row r="205" spans="1:22" x14ac:dyDescent="0.3">
      <c r="A205" t="s">
        <v>46</v>
      </c>
      <c r="B205" t="s">
        <v>1381</v>
      </c>
      <c r="C205" t="s">
        <v>61</v>
      </c>
      <c r="D205" t="s">
        <v>50</v>
      </c>
      <c r="E205" t="s">
        <v>36</v>
      </c>
      <c r="F205" t="s">
        <v>17</v>
      </c>
      <c r="G205" t="s">
        <v>24</v>
      </c>
      <c r="H205">
        <v>46</v>
      </c>
      <c r="I205" t="str">
        <f>IF(TBL_Employees[[#This Row],[Age]]&lt;30,"20 to 29",IF(TBL_Employees[[#This Row],[Age]]&lt;40,"30 to 39",IF(TBL_Employees[[#This Row],[Age]]&lt;50,"40 to 49",IF(TBL_Employees[[#This Row],[Age]]&lt;60,"50 to 59","60 above"))))</f>
        <v>40 to 49</v>
      </c>
      <c r="J205" s="1">
        <v>38046</v>
      </c>
      <c r="K205" s="10">
        <f>IF(TBL_Employees[[#This Row],[Hire Date]]="","",YEAR(TBL_Employees[[#This Row],[Hire Date]]))</f>
        <v>2004</v>
      </c>
      <c r="L205" s="8">
        <v>158897</v>
      </c>
      <c r="M205" s="2">
        <v>0.1</v>
      </c>
      <c r="N205" t="s">
        <v>33</v>
      </c>
      <c r="O205" t="s">
        <v>80</v>
      </c>
      <c r="P205" s="1" t="s">
        <v>21</v>
      </c>
      <c r="Q205" s="10" t="str">
        <f>IF(TBL_Employees[[#This Row],[Exit Date]]="","",YEAR(TBL_Employees[[#This Row],[Exit Date]]))</f>
        <v/>
      </c>
      <c r="R205" s="10">
        <f ca="1">IF(TBL_Employees[[#This Row],[Exit Date]]="",DATEDIF(TBL_Employees[[#This Row],[Hire Date]],TODAY(),"Y"),DATEDIF(TBL_Employees[[#This Row],[Hire Date]],TBL_Employees[[#This Row],[Exit Date]],"Y"))</f>
        <v>21</v>
      </c>
      <c r="S205" t="str">
        <f ca="1">IF(TBL_Employees[[#This Row],[Tenure (Years)]]&gt;1, "Years", "Year")</f>
        <v>Years</v>
      </c>
      <c r="T205" t="str">
        <f ca="1">CONCATENATE(TBL_Employees[[#This Row],[Tenure (Years)]], " ", TBL_Employees[[#This Row],[Column1]])</f>
        <v>21 Years</v>
      </c>
      <c r="U205" s="8">
        <f>TBL_Employees[[#This Row],[Bonus %]]*TBL_Employees[[#This Row],[Annual Salary]]</f>
        <v>15889.7</v>
      </c>
      <c r="V205" s="8">
        <f>TBL_Employees[[#This Row],[Annual Salary]]+TBL_Employees[[#This Row],[Bonus(Rs)]]</f>
        <v>174786.7</v>
      </c>
    </row>
    <row r="206" spans="1:22" x14ac:dyDescent="0.3">
      <c r="A206" t="s">
        <v>37</v>
      </c>
      <c r="B206" t="s">
        <v>1136</v>
      </c>
      <c r="C206" t="s">
        <v>40</v>
      </c>
      <c r="D206" t="s">
        <v>31</v>
      </c>
      <c r="E206" t="s">
        <v>44</v>
      </c>
      <c r="F206" t="s">
        <v>28</v>
      </c>
      <c r="G206" t="s">
        <v>24</v>
      </c>
      <c r="H206">
        <v>64</v>
      </c>
      <c r="I206" t="str">
        <f>IF(TBL_Employees[[#This Row],[Age]]&lt;30,"20 to 29",IF(TBL_Employees[[#This Row],[Age]]&lt;40,"30 to 39",IF(TBL_Employees[[#This Row],[Age]]&lt;50,"40 to 49",IF(TBL_Employees[[#This Row],[Age]]&lt;60,"50 to 59","60 above"))))</f>
        <v>60 above</v>
      </c>
      <c r="J206" s="1">
        <v>34940</v>
      </c>
      <c r="K206" s="10">
        <f>IF(TBL_Employees[[#This Row],[Hire Date]]="","",YEAR(TBL_Employees[[#This Row],[Hire Date]]))</f>
        <v>1995</v>
      </c>
      <c r="L206" s="8">
        <v>158787</v>
      </c>
      <c r="M206" s="2">
        <v>0.18</v>
      </c>
      <c r="N206" t="s">
        <v>33</v>
      </c>
      <c r="O206" t="s">
        <v>34</v>
      </c>
      <c r="P206" s="1" t="s">
        <v>21</v>
      </c>
      <c r="Q206" s="10" t="str">
        <f>IF(TBL_Employees[[#This Row],[Exit Date]]="","",YEAR(TBL_Employees[[#This Row],[Exit Date]]))</f>
        <v/>
      </c>
      <c r="R206" s="10">
        <f ca="1">IF(TBL_Employees[[#This Row],[Exit Date]]="",DATEDIF(TBL_Employees[[#This Row],[Hire Date]],TODAY(),"Y"),DATEDIF(TBL_Employees[[#This Row],[Hire Date]],TBL_Employees[[#This Row],[Exit Date]],"Y"))</f>
        <v>30</v>
      </c>
      <c r="S206" t="str">
        <f ca="1">IF(TBL_Employees[[#This Row],[Tenure (Years)]]&gt;1, "Years", "Year")</f>
        <v>Years</v>
      </c>
      <c r="T206" t="str">
        <f ca="1">CONCATENATE(TBL_Employees[[#This Row],[Tenure (Years)]], " ", TBL_Employees[[#This Row],[Column1]])</f>
        <v>30 Years</v>
      </c>
      <c r="U206" s="8">
        <f>TBL_Employees[[#This Row],[Bonus %]]*TBL_Employees[[#This Row],[Annual Salary]]</f>
        <v>28581.66</v>
      </c>
      <c r="V206" s="8">
        <f>TBL_Employees[[#This Row],[Annual Salary]]+TBL_Employees[[#This Row],[Bonus(Rs)]]</f>
        <v>187368.66</v>
      </c>
    </row>
    <row r="207" spans="1:22" x14ac:dyDescent="0.3">
      <c r="A207" t="s">
        <v>908</v>
      </c>
      <c r="B207" t="s">
        <v>909</v>
      </c>
      <c r="C207" t="s">
        <v>61</v>
      </c>
      <c r="D207" t="s">
        <v>43</v>
      </c>
      <c r="E207" t="s">
        <v>32</v>
      </c>
      <c r="F207" t="s">
        <v>17</v>
      </c>
      <c r="G207" t="s">
        <v>24</v>
      </c>
      <c r="H207">
        <v>59</v>
      </c>
      <c r="I207" t="str">
        <f>IF(TBL_Employees[[#This Row],[Age]]&lt;30,"20 to 29",IF(TBL_Employees[[#This Row],[Age]]&lt;40,"30 to 39",IF(TBL_Employees[[#This Row],[Age]]&lt;50,"40 to 49",IF(TBL_Employees[[#This Row],[Age]]&lt;60,"50 to 59","60 above"))))</f>
        <v>50 to 59</v>
      </c>
      <c r="J207" s="1">
        <v>39689</v>
      </c>
      <c r="K207" s="10">
        <f>IF(TBL_Employees[[#This Row],[Hire Date]]="","",YEAR(TBL_Employees[[#This Row],[Hire Date]]))</f>
        <v>2008</v>
      </c>
      <c r="L207" s="8">
        <v>157969</v>
      </c>
      <c r="M207" s="2">
        <v>0.1</v>
      </c>
      <c r="N207" t="s">
        <v>33</v>
      </c>
      <c r="O207" t="s">
        <v>80</v>
      </c>
      <c r="P207" s="1" t="s">
        <v>21</v>
      </c>
      <c r="Q207" s="10" t="str">
        <f>IF(TBL_Employees[[#This Row],[Exit Date]]="","",YEAR(TBL_Employees[[#This Row],[Exit Date]]))</f>
        <v/>
      </c>
      <c r="R207" s="10">
        <f ca="1">IF(TBL_Employees[[#This Row],[Exit Date]]="",DATEDIF(TBL_Employees[[#This Row],[Hire Date]],TODAY(),"Y"),DATEDIF(TBL_Employees[[#This Row],[Hire Date]],TBL_Employees[[#This Row],[Exit Date]],"Y"))</f>
        <v>17</v>
      </c>
      <c r="S207" t="str">
        <f ca="1">IF(TBL_Employees[[#This Row],[Tenure (Years)]]&gt;1, "Years", "Year")</f>
        <v>Years</v>
      </c>
      <c r="T207" t="str">
        <f ca="1">CONCATENATE(TBL_Employees[[#This Row],[Tenure (Years)]], " ", TBL_Employees[[#This Row],[Column1]])</f>
        <v>17 Years</v>
      </c>
      <c r="U207" s="8">
        <f>TBL_Employees[[#This Row],[Bonus %]]*TBL_Employees[[#This Row],[Annual Salary]]</f>
        <v>15796.900000000001</v>
      </c>
      <c r="V207" s="8">
        <f>TBL_Employees[[#This Row],[Annual Salary]]+TBL_Employees[[#This Row],[Bonus(Rs)]]</f>
        <v>173765.9</v>
      </c>
    </row>
    <row r="208" spans="1:22" x14ac:dyDescent="0.3">
      <c r="A208" t="s">
        <v>1718</v>
      </c>
      <c r="B208" t="s">
        <v>1719</v>
      </c>
      <c r="C208" t="s">
        <v>61</v>
      </c>
      <c r="D208" t="s">
        <v>43</v>
      </c>
      <c r="E208" t="s">
        <v>44</v>
      </c>
      <c r="F208" t="s">
        <v>17</v>
      </c>
      <c r="G208" t="s">
        <v>18</v>
      </c>
      <c r="H208">
        <v>55</v>
      </c>
      <c r="I208" t="str">
        <f>IF(TBL_Employees[[#This Row],[Age]]&lt;30,"20 to 29",IF(TBL_Employees[[#This Row],[Age]]&lt;40,"30 to 39",IF(TBL_Employees[[#This Row],[Age]]&lt;50,"40 to 49",IF(TBL_Employees[[#This Row],[Age]]&lt;60,"50 to 59","60 above"))))</f>
        <v>50 to 59</v>
      </c>
      <c r="J208" s="1">
        <v>36977</v>
      </c>
      <c r="K208" s="10">
        <f>IF(TBL_Employees[[#This Row],[Hire Date]]="","",YEAR(TBL_Employees[[#This Row],[Hire Date]]))</f>
        <v>2001</v>
      </c>
      <c r="L208" s="8">
        <v>157812</v>
      </c>
      <c r="M208" s="2">
        <v>0.11</v>
      </c>
      <c r="N208" t="s">
        <v>19</v>
      </c>
      <c r="O208" t="s">
        <v>45</v>
      </c>
      <c r="P208" s="1" t="s">
        <v>21</v>
      </c>
      <c r="Q208" s="10" t="str">
        <f>IF(TBL_Employees[[#This Row],[Exit Date]]="","",YEAR(TBL_Employees[[#This Row],[Exit Date]]))</f>
        <v/>
      </c>
      <c r="R208" s="10">
        <f ca="1">IF(TBL_Employees[[#This Row],[Exit Date]]="",DATEDIF(TBL_Employees[[#This Row],[Hire Date]],TODAY(),"Y"),DATEDIF(TBL_Employees[[#This Row],[Hire Date]],TBL_Employees[[#This Row],[Exit Date]],"Y"))</f>
        <v>24</v>
      </c>
      <c r="S208" t="str">
        <f ca="1">IF(TBL_Employees[[#This Row],[Tenure (Years)]]&gt;1, "Years", "Year")</f>
        <v>Years</v>
      </c>
      <c r="T208" t="str">
        <f ca="1">CONCATENATE(TBL_Employees[[#This Row],[Tenure (Years)]], " ", TBL_Employees[[#This Row],[Column1]])</f>
        <v>24 Years</v>
      </c>
      <c r="U208" s="8">
        <f>TBL_Employees[[#This Row],[Bonus %]]*TBL_Employees[[#This Row],[Annual Salary]]</f>
        <v>17359.32</v>
      </c>
      <c r="V208" s="8">
        <f>TBL_Employees[[#This Row],[Annual Salary]]+TBL_Employees[[#This Row],[Bonus(Rs)]]</f>
        <v>175171.32</v>
      </c>
    </row>
    <row r="209" spans="1:22" x14ac:dyDescent="0.3">
      <c r="A209" t="s">
        <v>1160</v>
      </c>
      <c r="B209" t="s">
        <v>1161</v>
      </c>
      <c r="C209" t="s">
        <v>61</v>
      </c>
      <c r="D209" t="s">
        <v>50</v>
      </c>
      <c r="E209" t="s">
        <v>32</v>
      </c>
      <c r="F209" t="s">
        <v>28</v>
      </c>
      <c r="G209" t="s">
        <v>47</v>
      </c>
      <c r="H209">
        <v>51</v>
      </c>
      <c r="I209" t="str">
        <f>IF(TBL_Employees[[#This Row],[Age]]&lt;30,"20 to 29",IF(TBL_Employees[[#This Row],[Age]]&lt;40,"30 to 39",IF(TBL_Employees[[#This Row],[Age]]&lt;50,"40 to 49",IF(TBL_Employees[[#This Row],[Age]]&lt;60,"50 to 59","60 above"))))</f>
        <v>50 to 59</v>
      </c>
      <c r="J209" s="1">
        <v>36770</v>
      </c>
      <c r="K209" s="10">
        <f>IF(TBL_Employees[[#This Row],[Hire Date]]="","",YEAR(TBL_Employees[[#This Row],[Hire Date]]))</f>
        <v>2000</v>
      </c>
      <c r="L209" s="8">
        <v>157487</v>
      </c>
      <c r="M209" s="2">
        <v>0.12</v>
      </c>
      <c r="N209" t="s">
        <v>19</v>
      </c>
      <c r="O209" t="s">
        <v>39</v>
      </c>
      <c r="P209" s="1" t="s">
        <v>21</v>
      </c>
      <c r="Q209" s="10" t="str">
        <f>IF(TBL_Employees[[#This Row],[Exit Date]]="","",YEAR(TBL_Employees[[#This Row],[Exit Date]]))</f>
        <v/>
      </c>
      <c r="R209" s="10">
        <f ca="1">IF(TBL_Employees[[#This Row],[Exit Date]]="",DATEDIF(TBL_Employees[[#This Row],[Hire Date]],TODAY(),"Y"),DATEDIF(TBL_Employees[[#This Row],[Hire Date]],TBL_Employees[[#This Row],[Exit Date]],"Y"))</f>
        <v>25</v>
      </c>
      <c r="S209" t="str">
        <f ca="1">IF(TBL_Employees[[#This Row],[Tenure (Years)]]&gt;1, "Years", "Year")</f>
        <v>Years</v>
      </c>
      <c r="T209" t="str">
        <f ca="1">CONCATENATE(TBL_Employees[[#This Row],[Tenure (Years)]], " ", TBL_Employees[[#This Row],[Column1]])</f>
        <v>25 Years</v>
      </c>
      <c r="U209" s="8">
        <f>TBL_Employees[[#This Row],[Bonus %]]*TBL_Employees[[#This Row],[Annual Salary]]</f>
        <v>18898.439999999999</v>
      </c>
      <c r="V209" s="8">
        <f>TBL_Employees[[#This Row],[Annual Salary]]+TBL_Employees[[#This Row],[Bonus(Rs)]]</f>
        <v>176385.44</v>
      </c>
    </row>
    <row r="210" spans="1:22" x14ac:dyDescent="0.3">
      <c r="A210" t="s">
        <v>805</v>
      </c>
      <c r="B210" t="s">
        <v>806</v>
      </c>
      <c r="C210" t="s">
        <v>61</v>
      </c>
      <c r="D210" t="s">
        <v>15</v>
      </c>
      <c r="E210" t="s">
        <v>36</v>
      </c>
      <c r="F210" t="s">
        <v>17</v>
      </c>
      <c r="G210" t="s">
        <v>51</v>
      </c>
      <c r="H210">
        <v>37</v>
      </c>
      <c r="I210" t="str">
        <f>IF(TBL_Employees[[#This Row],[Age]]&lt;30,"20 to 29",IF(TBL_Employees[[#This Row],[Age]]&lt;40,"30 to 39",IF(TBL_Employees[[#This Row],[Age]]&lt;50,"40 to 49",IF(TBL_Employees[[#This Row],[Age]]&lt;60,"50 to 59","60 above"))))</f>
        <v>30 to 39</v>
      </c>
      <c r="J210" s="1">
        <v>41329</v>
      </c>
      <c r="K210" s="10">
        <f>IF(TBL_Employees[[#This Row],[Hire Date]]="","",YEAR(TBL_Employees[[#This Row],[Hire Date]]))</f>
        <v>2013</v>
      </c>
      <c r="L210" s="8">
        <v>157474</v>
      </c>
      <c r="M210" s="2">
        <v>0.11</v>
      </c>
      <c r="N210" t="s">
        <v>52</v>
      </c>
      <c r="O210" t="s">
        <v>66</v>
      </c>
      <c r="P210" s="1" t="s">
        <v>21</v>
      </c>
      <c r="Q210" s="10" t="str">
        <f>IF(TBL_Employees[[#This Row],[Exit Date]]="","",YEAR(TBL_Employees[[#This Row],[Exit Date]]))</f>
        <v/>
      </c>
      <c r="R210" s="10">
        <f ca="1">IF(TBL_Employees[[#This Row],[Exit Date]]="",DATEDIF(TBL_Employees[[#This Row],[Hire Date]],TODAY(),"Y"),DATEDIF(TBL_Employees[[#This Row],[Hire Date]],TBL_Employees[[#This Row],[Exit Date]],"Y"))</f>
        <v>12</v>
      </c>
      <c r="S210" t="str">
        <f ca="1">IF(TBL_Employees[[#This Row],[Tenure (Years)]]&gt;1, "Years", "Year")</f>
        <v>Years</v>
      </c>
      <c r="T210" t="str">
        <f ca="1">CONCATENATE(TBL_Employees[[#This Row],[Tenure (Years)]], " ", TBL_Employees[[#This Row],[Column1]])</f>
        <v>12 Years</v>
      </c>
      <c r="U210" s="8">
        <f>TBL_Employees[[#This Row],[Bonus %]]*TBL_Employees[[#This Row],[Annual Salary]]</f>
        <v>17322.14</v>
      </c>
      <c r="V210" s="8">
        <f>TBL_Employees[[#This Row],[Annual Salary]]+TBL_Employees[[#This Row],[Bonus(Rs)]]</f>
        <v>174796.14</v>
      </c>
    </row>
    <row r="211" spans="1:22" x14ac:dyDescent="0.3">
      <c r="A211" t="s">
        <v>174</v>
      </c>
      <c r="B211" t="s">
        <v>424</v>
      </c>
      <c r="C211" t="s">
        <v>61</v>
      </c>
      <c r="D211" t="s">
        <v>23</v>
      </c>
      <c r="E211" t="s">
        <v>36</v>
      </c>
      <c r="F211" t="s">
        <v>17</v>
      </c>
      <c r="G211" t="s">
        <v>24</v>
      </c>
      <c r="H211">
        <v>36</v>
      </c>
      <c r="I211" t="str">
        <f>IF(TBL_Employees[[#This Row],[Age]]&lt;30,"20 to 29",IF(TBL_Employees[[#This Row],[Age]]&lt;40,"30 to 39",IF(TBL_Employees[[#This Row],[Age]]&lt;50,"40 to 49",IF(TBL_Employees[[#This Row],[Age]]&lt;60,"50 to 59","60 above"))))</f>
        <v>30 to 39</v>
      </c>
      <c r="J211" s="1">
        <v>39855</v>
      </c>
      <c r="K211" s="10">
        <f>IF(TBL_Employees[[#This Row],[Hire Date]]="","",YEAR(TBL_Employees[[#This Row],[Hire Date]]))</f>
        <v>2009</v>
      </c>
      <c r="L211" s="8">
        <v>157333</v>
      </c>
      <c r="M211" s="2">
        <v>0.15</v>
      </c>
      <c r="N211" t="s">
        <v>19</v>
      </c>
      <c r="O211" t="s">
        <v>45</v>
      </c>
      <c r="P211" s="1" t="s">
        <v>21</v>
      </c>
      <c r="Q211" s="10" t="str">
        <f>IF(TBL_Employees[[#This Row],[Exit Date]]="","",YEAR(TBL_Employees[[#This Row],[Exit Date]]))</f>
        <v/>
      </c>
      <c r="R211" s="10">
        <f ca="1">IF(TBL_Employees[[#This Row],[Exit Date]]="",DATEDIF(TBL_Employees[[#This Row],[Hire Date]],TODAY(),"Y"),DATEDIF(TBL_Employees[[#This Row],[Hire Date]],TBL_Employees[[#This Row],[Exit Date]],"Y"))</f>
        <v>16</v>
      </c>
      <c r="S211" t="str">
        <f ca="1">IF(TBL_Employees[[#This Row],[Tenure (Years)]]&gt;1, "Years", "Year")</f>
        <v>Years</v>
      </c>
      <c r="T211" t="str">
        <f ca="1">CONCATENATE(TBL_Employees[[#This Row],[Tenure (Years)]], " ", TBL_Employees[[#This Row],[Column1]])</f>
        <v>16 Years</v>
      </c>
      <c r="U211" s="8">
        <f>TBL_Employees[[#This Row],[Bonus %]]*TBL_Employees[[#This Row],[Annual Salary]]</f>
        <v>23599.95</v>
      </c>
      <c r="V211" s="8">
        <f>TBL_Employees[[#This Row],[Annual Salary]]+TBL_Employees[[#This Row],[Bonus(Rs)]]</f>
        <v>180932.95</v>
      </c>
    </row>
    <row r="212" spans="1:22" x14ac:dyDescent="0.3">
      <c r="A212" t="s">
        <v>1085</v>
      </c>
      <c r="B212" t="s">
        <v>1317</v>
      </c>
      <c r="C212" t="s">
        <v>40</v>
      </c>
      <c r="D212" t="s">
        <v>43</v>
      </c>
      <c r="E212" t="s">
        <v>32</v>
      </c>
      <c r="F212" t="s">
        <v>17</v>
      </c>
      <c r="G212" t="s">
        <v>24</v>
      </c>
      <c r="H212">
        <v>36</v>
      </c>
      <c r="I212" t="str">
        <f>IF(TBL_Employees[[#This Row],[Age]]&lt;30,"20 to 29",IF(TBL_Employees[[#This Row],[Age]]&lt;40,"30 to 39",IF(TBL_Employees[[#This Row],[Age]]&lt;50,"40 to 49",IF(TBL_Employees[[#This Row],[Age]]&lt;60,"50 to 59","60 above"))))</f>
        <v>30 to 39</v>
      </c>
      <c r="J212" s="1">
        <v>40434</v>
      </c>
      <c r="K212" s="10">
        <f>IF(TBL_Employees[[#This Row],[Hire Date]]="","",YEAR(TBL_Employees[[#This Row],[Hire Date]]))</f>
        <v>2010</v>
      </c>
      <c r="L212" s="8">
        <v>157070</v>
      </c>
      <c r="M212" s="2">
        <v>0.28000000000000003</v>
      </c>
      <c r="N212" t="s">
        <v>33</v>
      </c>
      <c r="O212" t="s">
        <v>80</v>
      </c>
      <c r="P212" s="1" t="s">
        <v>21</v>
      </c>
      <c r="Q212" s="10" t="str">
        <f>IF(TBL_Employees[[#This Row],[Exit Date]]="","",YEAR(TBL_Employees[[#This Row],[Exit Date]]))</f>
        <v/>
      </c>
      <c r="R212" s="10">
        <f ca="1">IF(TBL_Employees[[#This Row],[Exit Date]]="",DATEDIF(TBL_Employees[[#This Row],[Hire Date]],TODAY(),"Y"),DATEDIF(TBL_Employees[[#This Row],[Hire Date]],TBL_Employees[[#This Row],[Exit Date]],"Y"))</f>
        <v>14</v>
      </c>
      <c r="S212" t="str">
        <f ca="1">IF(TBL_Employees[[#This Row],[Tenure (Years)]]&gt;1, "Years", "Year")</f>
        <v>Years</v>
      </c>
      <c r="T212" t="str">
        <f ca="1">CONCATENATE(TBL_Employees[[#This Row],[Tenure (Years)]], " ", TBL_Employees[[#This Row],[Column1]])</f>
        <v>14 Years</v>
      </c>
      <c r="U212" s="8">
        <f>TBL_Employees[[#This Row],[Bonus %]]*TBL_Employees[[#This Row],[Annual Salary]]</f>
        <v>43979.600000000006</v>
      </c>
      <c r="V212" s="8">
        <f>TBL_Employees[[#This Row],[Annual Salary]]+TBL_Employees[[#This Row],[Bonus(Rs)]]</f>
        <v>201049.60000000001</v>
      </c>
    </row>
    <row r="213" spans="1:22" x14ac:dyDescent="0.3">
      <c r="A213" t="s">
        <v>1577</v>
      </c>
      <c r="B213" t="s">
        <v>1714</v>
      </c>
      <c r="C213" t="s">
        <v>61</v>
      </c>
      <c r="D213" t="s">
        <v>50</v>
      </c>
      <c r="E213" t="s">
        <v>36</v>
      </c>
      <c r="F213" t="s">
        <v>17</v>
      </c>
      <c r="G213" t="s">
        <v>51</v>
      </c>
      <c r="H213">
        <v>49</v>
      </c>
      <c r="I213" t="str">
        <f>IF(TBL_Employees[[#This Row],[Age]]&lt;30,"20 to 29",IF(TBL_Employees[[#This Row],[Age]]&lt;40,"30 to 39",IF(TBL_Employees[[#This Row],[Age]]&lt;50,"40 to 49",IF(TBL_Employees[[#This Row],[Age]]&lt;60,"50 to 59","60 above"))))</f>
        <v>40 to 49</v>
      </c>
      <c r="J213" s="1">
        <v>35157</v>
      </c>
      <c r="K213" s="10">
        <f>IF(TBL_Employees[[#This Row],[Hire Date]]="","",YEAR(TBL_Employees[[#This Row],[Hire Date]]))</f>
        <v>1996</v>
      </c>
      <c r="L213" s="8">
        <v>157057</v>
      </c>
      <c r="M213" s="2">
        <v>0.12</v>
      </c>
      <c r="N213" t="s">
        <v>19</v>
      </c>
      <c r="O213" t="s">
        <v>45</v>
      </c>
      <c r="P213" s="1" t="s">
        <v>21</v>
      </c>
      <c r="Q213" s="10" t="str">
        <f>IF(TBL_Employees[[#This Row],[Exit Date]]="","",YEAR(TBL_Employees[[#This Row],[Exit Date]]))</f>
        <v/>
      </c>
      <c r="R213" s="10">
        <f ca="1">IF(TBL_Employees[[#This Row],[Exit Date]]="",DATEDIF(TBL_Employees[[#This Row],[Hire Date]],TODAY(),"Y"),DATEDIF(TBL_Employees[[#This Row],[Hire Date]],TBL_Employees[[#This Row],[Exit Date]],"Y"))</f>
        <v>29</v>
      </c>
      <c r="S213" t="str">
        <f ca="1">IF(TBL_Employees[[#This Row],[Tenure (Years)]]&gt;1, "Years", "Year")</f>
        <v>Years</v>
      </c>
      <c r="T213" t="str">
        <f ca="1">CONCATENATE(TBL_Employees[[#This Row],[Tenure (Years)]], " ", TBL_Employees[[#This Row],[Column1]])</f>
        <v>29 Years</v>
      </c>
      <c r="U213" s="8">
        <f>TBL_Employees[[#This Row],[Bonus %]]*TBL_Employees[[#This Row],[Annual Salary]]</f>
        <v>18846.84</v>
      </c>
      <c r="V213" s="8">
        <f>TBL_Employees[[#This Row],[Annual Salary]]+TBL_Employees[[#This Row],[Bonus(Rs)]]</f>
        <v>175903.84</v>
      </c>
    </row>
    <row r="214" spans="1:22" x14ac:dyDescent="0.3">
      <c r="A214" t="s">
        <v>1198</v>
      </c>
      <c r="B214" t="s">
        <v>1199</v>
      </c>
      <c r="C214" t="s">
        <v>61</v>
      </c>
      <c r="D214" t="s">
        <v>43</v>
      </c>
      <c r="E214" t="s">
        <v>16</v>
      </c>
      <c r="F214" t="s">
        <v>17</v>
      </c>
      <c r="G214" t="s">
        <v>24</v>
      </c>
      <c r="H214">
        <v>25</v>
      </c>
      <c r="I214" t="str">
        <f>IF(TBL_Employees[[#This Row],[Age]]&lt;30,"20 to 29",IF(TBL_Employees[[#This Row],[Age]]&lt;40,"30 to 39",IF(TBL_Employees[[#This Row],[Age]]&lt;50,"40 to 49",IF(TBL_Employees[[#This Row],[Age]]&lt;60,"50 to 59","60 above"))))</f>
        <v>20 to 29</v>
      </c>
      <c r="J214" s="1">
        <v>43930</v>
      </c>
      <c r="K214" s="10">
        <f>IF(TBL_Employees[[#This Row],[Hire Date]]="","",YEAR(TBL_Employees[[#This Row],[Hire Date]]))</f>
        <v>2020</v>
      </c>
      <c r="L214" s="8">
        <v>157057</v>
      </c>
      <c r="M214" s="2">
        <v>0.1</v>
      </c>
      <c r="N214" t="s">
        <v>19</v>
      </c>
      <c r="O214" t="s">
        <v>29</v>
      </c>
      <c r="P214" s="1" t="s">
        <v>21</v>
      </c>
      <c r="Q214" s="10" t="str">
        <f>IF(TBL_Employees[[#This Row],[Exit Date]]="","",YEAR(TBL_Employees[[#This Row],[Exit Date]]))</f>
        <v/>
      </c>
      <c r="R214" s="10">
        <f ca="1">IF(TBL_Employees[[#This Row],[Exit Date]]="",DATEDIF(TBL_Employees[[#This Row],[Hire Date]],TODAY(),"Y"),DATEDIF(TBL_Employees[[#This Row],[Hire Date]],TBL_Employees[[#This Row],[Exit Date]],"Y"))</f>
        <v>5</v>
      </c>
      <c r="S214" t="str">
        <f ca="1">IF(TBL_Employees[[#This Row],[Tenure (Years)]]&gt;1, "Years", "Year")</f>
        <v>Years</v>
      </c>
      <c r="T214" t="str">
        <f ca="1">CONCATENATE(TBL_Employees[[#This Row],[Tenure (Years)]], " ", TBL_Employees[[#This Row],[Column1]])</f>
        <v>5 Years</v>
      </c>
      <c r="U214" s="8">
        <f>TBL_Employees[[#This Row],[Bonus %]]*TBL_Employees[[#This Row],[Annual Salary]]</f>
        <v>15705.7</v>
      </c>
      <c r="V214" s="8">
        <f>TBL_Employees[[#This Row],[Annual Salary]]+TBL_Employees[[#This Row],[Bonus(Rs)]]</f>
        <v>172762.7</v>
      </c>
    </row>
    <row r="215" spans="1:22" x14ac:dyDescent="0.3">
      <c r="A215" t="s">
        <v>1852</v>
      </c>
      <c r="B215" t="s">
        <v>1853</v>
      </c>
      <c r="C215" t="s">
        <v>40</v>
      </c>
      <c r="D215" t="s">
        <v>15</v>
      </c>
      <c r="E215" t="s">
        <v>32</v>
      </c>
      <c r="F215" t="s">
        <v>28</v>
      </c>
      <c r="G215" t="s">
        <v>51</v>
      </c>
      <c r="H215">
        <v>31</v>
      </c>
      <c r="I215" t="str">
        <f>IF(TBL_Employees[[#This Row],[Age]]&lt;30,"20 to 29",IF(TBL_Employees[[#This Row],[Age]]&lt;40,"30 to 39",IF(TBL_Employees[[#This Row],[Age]]&lt;50,"40 to 49",IF(TBL_Employees[[#This Row],[Age]]&lt;60,"50 to 59","60 above"))))</f>
        <v>30 to 39</v>
      </c>
      <c r="J215" s="1">
        <v>42957</v>
      </c>
      <c r="K215" s="10">
        <f>IF(TBL_Employees[[#This Row],[Hire Date]]="","",YEAR(TBL_Employees[[#This Row],[Hire Date]]))</f>
        <v>2017</v>
      </c>
      <c r="L215" s="8">
        <v>156931</v>
      </c>
      <c r="M215" s="2">
        <v>0.28000000000000003</v>
      </c>
      <c r="N215" t="s">
        <v>19</v>
      </c>
      <c r="O215" t="s">
        <v>63</v>
      </c>
      <c r="P215" s="1" t="s">
        <v>21</v>
      </c>
      <c r="Q215" s="10" t="str">
        <f>IF(TBL_Employees[[#This Row],[Exit Date]]="","",YEAR(TBL_Employees[[#This Row],[Exit Date]]))</f>
        <v/>
      </c>
      <c r="R215" s="10">
        <f ca="1">IF(TBL_Employees[[#This Row],[Exit Date]]="",DATEDIF(TBL_Employees[[#This Row],[Hire Date]],TODAY(),"Y"),DATEDIF(TBL_Employees[[#This Row],[Hire Date]],TBL_Employees[[#This Row],[Exit Date]],"Y"))</f>
        <v>8</v>
      </c>
      <c r="S215" t="str">
        <f ca="1">IF(TBL_Employees[[#This Row],[Tenure (Years)]]&gt;1, "Years", "Year")</f>
        <v>Years</v>
      </c>
      <c r="T215" t="str">
        <f ca="1">CONCATENATE(TBL_Employees[[#This Row],[Tenure (Years)]], " ", TBL_Employees[[#This Row],[Column1]])</f>
        <v>8 Years</v>
      </c>
      <c r="U215" s="8">
        <f>TBL_Employees[[#This Row],[Bonus %]]*TBL_Employees[[#This Row],[Annual Salary]]</f>
        <v>43940.680000000008</v>
      </c>
      <c r="V215" s="8">
        <f>TBL_Employees[[#This Row],[Annual Salary]]+TBL_Employees[[#This Row],[Bonus(Rs)]]</f>
        <v>200871.67999999999</v>
      </c>
    </row>
    <row r="216" spans="1:22" x14ac:dyDescent="0.3">
      <c r="A216" t="s">
        <v>991</v>
      </c>
      <c r="B216" t="s">
        <v>992</v>
      </c>
      <c r="C216" t="s">
        <v>40</v>
      </c>
      <c r="D216" t="s">
        <v>31</v>
      </c>
      <c r="E216" t="s">
        <v>16</v>
      </c>
      <c r="F216" t="s">
        <v>17</v>
      </c>
      <c r="G216" t="s">
        <v>51</v>
      </c>
      <c r="H216">
        <v>37</v>
      </c>
      <c r="I216" t="str">
        <f>IF(TBL_Employees[[#This Row],[Age]]&lt;30,"20 to 29",IF(TBL_Employees[[#This Row],[Age]]&lt;40,"30 to 39",IF(TBL_Employees[[#This Row],[Age]]&lt;50,"40 to 49",IF(TBL_Employees[[#This Row],[Age]]&lt;60,"50 to 59","60 above"))))</f>
        <v>30 to 39</v>
      </c>
      <c r="J216" s="1">
        <v>39528</v>
      </c>
      <c r="K216" s="10">
        <f>IF(TBL_Employees[[#This Row],[Hire Date]]="","",YEAR(TBL_Employees[[#This Row],[Hire Date]]))</f>
        <v>2008</v>
      </c>
      <c r="L216" s="8">
        <v>156277</v>
      </c>
      <c r="M216" s="2">
        <v>0.22</v>
      </c>
      <c r="N216" t="s">
        <v>52</v>
      </c>
      <c r="O216" t="s">
        <v>81</v>
      </c>
      <c r="P216" s="1" t="s">
        <v>21</v>
      </c>
      <c r="Q216" s="10" t="str">
        <f>IF(TBL_Employees[[#This Row],[Exit Date]]="","",YEAR(TBL_Employees[[#This Row],[Exit Date]]))</f>
        <v/>
      </c>
      <c r="R216" s="10">
        <f ca="1">IF(TBL_Employees[[#This Row],[Exit Date]]="",DATEDIF(TBL_Employees[[#This Row],[Hire Date]],TODAY(),"Y"),DATEDIF(TBL_Employees[[#This Row],[Hire Date]],TBL_Employees[[#This Row],[Exit Date]],"Y"))</f>
        <v>17</v>
      </c>
      <c r="S216" t="str">
        <f ca="1">IF(TBL_Employees[[#This Row],[Tenure (Years)]]&gt;1, "Years", "Year")</f>
        <v>Years</v>
      </c>
      <c r="T216" t="str">
        <f ca="1">CONCATENATE(TBL_Employees[[#This Row],[Tenure (Years)]], " ", TBL_Employees[[#This Row],[Column1]])</f>
        <v>17 Years</v>
      </c>
      <c r="U216" s="8">
        <f>TBL_Employees[[#This Row],[Bonus %]]*TBL_Employees[[#This Row],[Annual Salary]]</f>
        <v>34380.94</v>
      </c>
      <c r="V216" s="8">
        <f>TBL_Employees[[#This Row],[Annual Salary]]+TBL_Employees[[#This Row],[Bonus(Rs)]]</f>
        <v>190657.94</v>
      </c>
    </row>
    <row r="217" spans="1:22" x14ac:dyDescent="0.3">
      <c r="A217" t="s">
        <v>1589</v>
      </c>
      <c r="B217" t="s">
        <v>1590</v>
      </c>
      <c r="C217" t="s">
        <v>40</v>
      </c>
      <c r="D217" t="s">
        <v>31</v>
      </c>
      <c r="E217" t="s">
        <v>44</v>
      </c>
      <c r="F217" t="s">
        <v>28</v>
      </c>
      <c r="G217" t="s">
        <v>18</v>
      </c>
      <c r="H217">
        <v>41</v>
      </c>
      <c r="I217" t="str">
        <f>IF(TBL_Employees[[#This Row],[Age]]&lt;30,"20 to 29",IF(TBL_Employees[[#This Row],[Age]]&lt;40,"30 to 39",IF(TBL_Employees[[#This Row],[Age]]&lt;50,"40 to 49",IF(TBL_Employees[[#This Row],[Age]]&lt;60,"50 to 59","60 above"))))</f>
        <v>40 to 49</v>
      </c>
      <c r="J217" s="1">
        <v>39156</v>
      </c>
      <c r="K217" s="10">
        <f>IF(TBL_Employees[[#This Row],[Hire Date]]="","",YEAR(TBL_Employees[[#This Row],[Hire Date]]))</f>
        <v>2007</v>
      </c>
      <c r="L217" s="8">
        <v>155926</v>
      </c>
      <c r="M217" s="2">
        <v>0.24</v>
      </c>
      <c r="N217" t="s">
        <v>19</v>
      </c>
      <c r="O217" t="s">
        <v>29</v>
      </c>
      <c r="P217" s="1">
        <v>39598</v>
      </c>
      <c r="Q217" s="10">
        <f>IF(TBL_Employees[[#This Row],[Exit Date]]="","",YEAR(TBL_Employees[[#This Row],[Exit Date]]))</f>
        <v>2008</v>
      </c>
      <c r="R217" s="10">
        <f ca="1">IF(TBL_Employees[[#This Row],[Exit Date]]="",DATEDIF(TBL_Employees[[#This Row],[Hire Date]],TODAY(),"Y"),DATEDIF(TBL_Employees[[#This Row],[Hire Date]],TBL_Employees[[#This Row],[Exit Date]],"Y"))</f>
        <v>1</v>
      </c>
      <c r="S217" t="str">
        <f ca="1">IF(TBL_Employees[[#This Row],[Tenure (Years)]]&gt;1, "Years", "Year")</f>
        <v>Year</v>
      </c>
      <c r="T217" t="str">
        <f ca="1">CONCATENATE(TBL_Employees[[#This Row],[Tenure (Years)]], " ", TBL_Employees[[#This Row],[Column1]])</f>
        <v>1 Year</v>
      </c>
      <c r="U217" s="8">
        <f>TBL_Employees[[#This Row],[Bonus %]]*TBL_Employees[[#This Row],[Annual Salary]]</f>
        <v>37422.239999999998</v>
      </c>
      <c r="V217" s="8">
        <f>TBL_Employees[[#This Row],[Annual Salary]]+TBL_Employees[[#This Row],[Bonus(Rs)]]</f>
        <v>193348.24</v>
      </c>
    </row>
    <row r="218" spans="1:22" x14ac:dyDescent="0.3">
      <c r="A218" t="s">
        <v>123</v>
      </c>
      <c r="B218" t="s">
        <v>1300</v>
      </c>
      <c r="C218" t="s">
        <v>61</v>
      </c>
      <c r="D218" t="s">
        <v>43</v>
      </c>
      <c r="E218" t="s">
        <v>44</v>
      </c>
      <c r="F218" t="s">
        <v>17</v>
      </c>
      <c r="G218" t="s">
        <v>24</v>
      </c>
      <c r="H218">
        <v>35</v>
      </c>
      <c r="I218" t="str">
        <f>IF(TBL_Employees[[#This Row],[Age]]&lt;30,"20 to 29",IF(TBL_Employees[[#This Row],[Age]]&lt;40,"30 to 39",IF(TBL_Employees[[#This Row],[Age]]&lt;50,"40 to 49",IF(TBL_Employees[[#This Row],[Age]]&lt;60,"50 to 59","60 above"))))</f>
        <v>30 to 39</v>
      </c>
      <c r="J218" s="1">
        <v>41690</v>
      </c>
      <c r="K218" s="10">
        <f>IF(TBL_Employees[[#This Row],[Hire Date]]="","",YEAR(TBL_Employees[[#This Row],[Hire Date]]))</f>
        <v>2014</v>
      </c>
      <c r="L218" s="8">
        <v>155905</v>
      </c>
      <c r="M218" s="2">
        <v>0.14000000000000001</v>
      </c>
      <c r="N218" t="s">
        <v>19</v>
      </c>
      <c r="O218" t="s">
        <v>39</v>
      </c>
      <c r="P218" s="1" t="s">
        <v>21</v>
      </c>
      <c r="Q218" s="10" t="str">
        <f>IF(TBL_Employees[[#This Row],[Exit Date]]="","",YEAR(TBL_Employees[[#This Row],[Exit Date]]))</f>
        <v/>
      </c>
      <c r="R218" s="10">
        <f ca="1">IF(TBL_Employees[[#This Row],[Exit Date]]="",DATEDIF(TBL_Employees[[#This Row],[Hire Date]],TODAY(),"Y"),DATEDIF(TBL_Employees[[#This Row],[Hire Date]],TBL_Employees[[#This Row],[Exit Date]],"Y"))</f>
        <v>11</v>
      </c>
      <c r="S218" t="str">
        <f ca="1">IF(TBL_Employees[[#This Row],[Tenure (Years)]]&gt;1, "Years", "Year")</f>
        <v>Years</v>
      </c>
      <c r="T218" t="str">
        <f ca="1">CONCATENATE(TBL_Employees[[#This Row],[Tenure (Years)]], " ", TBL_Employees[[#This Row],[Column1]])</f>
        <v>11 Years</v>
      </c>
      <c r="U218" s="8">
        <f>TBL_Employees[[#This Row],[Bonus %]]*TBL_Employees[[#This Row],[Annual Salary]]</f>
        <v>21826.7</v>
      </c>
      <c r="V218" s="8">
        <f>TBL_Employees[[#This Row],[Annual Salary]]+TBL_Employees[[#This Row],[Bonus(Rs)]]</f>
        <v>177731.7</v>
      </c>
    </row>
    <row r="219" spans="1:22" x14ac:dyDescent="0.3">
      <c r="A219" t="s">
        <v>1461</v>
      </c>
      <c r="B219" t="s">
        <v>1462</v>
      </c>
      <c r="C219" t="s">
        <v>40</v>
      </c>
      <c r="D219" t="s">
        <v>23</v>
      </c>
      <c r="E219" t="s">
        <v>32</v>
      </c>
      <c r="F219" t="s">
        <v>28</v>
      </c>
      <c r="G219" t="s">
        <v>18</v>
      </c>
      <c r="H219">
        <v>60</v>
      </c>
      <c r="I219" t="str">
        <f>IF(TBL_Employees[[#This Row],[Age]]&lt;30,"20 to 29",IF(TBL_Employees[[#This Row],[Age]]&lt;40,"30 to 39",IF(TBL_Employees[[#This Row],[Age]]&lt;50,"40 to 49",IF(TBL_Employees[[#This Row],[Age]]&lt;60,"50 to 59","60 above"))))</f>
        <v>60 above</v>
      </c>
      <c r="J219" s="1">
        <v>42108</v>
      </c>
      <c r="K219" s="10">
        <f>IF(TBL_Employees[[#This Row],[Hire Date]]="","",YEAR(TBL_Employees[[#This Row],[Hire Date]]))</f>
        <v>2015</v>
      </c>
      <c r="L219" s="8">
        <v>155788</v>
      </c>
      <c r="M219" s="2">
        <v>0.17</v>
      </c>
      <c r="N219" t="s">
        <v>19</v>
      </c>
      <c r="O219" t="s">
        <v>63</v>
      </c>
      <c r="P219" s="1" t="s">
        <v>21</v>
      </c>
      <c r="Q219" s="10" t="str">
        <f>IF(TBL_Employees[[#This Row],[Exit Date]]="","",YEAR(TBL_Employees[[#This Row],[Exit Date]]))</f>
        <v/>
      </c>
      <c r="R219" s="10">
        <f ca="1">IF(TBL_Employees[[#This Row],[Exit Date]]="",DATEDIF(TBL_Employees[[#This Row],[Hire Date]],TODAY(),"Y"),DATEDIF(TBL_Employees[[#This Row],[Hire Date]],TBL_Employees[[#This Row],[Exit Date]],"Y"))</f>
        <v>10</v>
      </c>
      <c r="S219" t="str">
        <f ca="1">IF(TBL_Employees[[#This Row],[Tenure (Years)]]&gt;1, "Years", "Year")</f>
        <v>Years</v>
      </c>
      <c r="T219" t="str">
        <f ca="1">CONCATENATE(TBL_Employees[[#This Row],[Tenure (Years)]], " ", TBL_Employees[[#This Row],[Column1]])</f>
        <v>10 Years</v>
      </c>
      <c r="U219" s="8">
        <f>TBL_Employees[[#This Row],[Bonus %]]*TBL_Employees[[#This Row],[Annual Salary]]</f>
        <v>26483.960000000003</v>
      </c>
      <c r="V219" s="8">
        <f>TBL_Employees[[#This Row],[Annual Salary]]+TBL_Employees[[#This Row],[Bonus(Rs)]]</f>
        <v>182271.96</v>
      </c>
    </row>
    <row r="220" spans="1:22" x14ac:dyDescent="0.3">
      <c r="A220" t="s">
        <v>942</v>
      </c>
      <c r="B220" t="s">
        <v>943</v>
      </c>
      <c r="C220" t="s">
        <v>40</v>
      </c>
      <c r="D220" t="s">
        <v>50</v>
      </c>
      <c r="E220" t="s">
        <v>36</v>
      </c>
      <c r="F220" t="s">
        <v>17</v>
      </c>
      <c r="G220" t="s">
        <v>51</v>
      </c>
      <c r="H220">
        <v>50</v>
      </c>
      <c r="I220" t="str">
        <f>IF(TBL_Employees[[#This Row],[Age]]&lt;30,"20 to 29",IF(TBL_Employees[[#This Row],[Age]]&lt;40,"30 to 39",IF(TBL_Employees[[#This Row],[Age]]&lt;50,"40 to 49",IF(TBL_Employees[[#This Row],[Age]]&lt;60,"50 to 59","60 above"))))</f>
        <v>50 to 59</v>
      </c>
      <c r="J220" s="1">
        <v>43452</v>
      </c>
      <c r="K220" s="10">
        <f>IF(TBL_Employees[[#This Row],[Hire Date]]="","",YEAR(TBL_Employees[[#This Row],[Hire Date]]))</f>
        <v>2018</v>
      </c>
      <c r="L220" s="8">
        <v>155351</v>
      </c>
      <c r="M220" s="2">
        <v>0.2</v>
      </c>
      <c r="N220" t="s">
        <v>19</v>
      </c>
      <c r="O220" t="s">
        <v>63</v>
      </c>
      <c r="P220" s="1" t="s">
        <v>21</v>
      </c>
      <c r="Q220" s="10" t="str">
        <f>IF(TBL_Employees[[#This Row],[Exit Date]]="","",YEAR(TBL_Employees[[#This Row],[Exit Date]]))</f>
        <v/>
      </c>
      <c r="R220" s="10">
        <f ca="1">IF(TBL_Employees[[#This Row],[Exit Date]]="",DATEDIF(TBL_Employees[[#This Row],[Hire Date]],TODAY(),"Y"),DATEDIF(TBL_Employees[[#This Row],[Hire Date]],TBL_Employees[[#This Row],[Exit Date]],"Y"))</f>
        <v>6</v>
      </c>
      <c r="S220" t="str">
        <f ca="1">IF(TBL_Employees[[#This Row],[Tenure (Years)]]&gt;1, "Years", "Year")</f>
        <v>Years</v>
      </c>
      <c r="T220" t="str">
        <f ca="1">CONCATENATE(TBL_Employees[[#This Row],[Tenure (Years)]], " ", TBL_Employees[[#This Row],[Column1]])</f>
        <v>6 Years</v>
      </c>
      <c r="U220" s="8">
        <f>TBL_Employees[[#This Row],[Bonus %]]*TBL_Employees[[#This Row],[Annual Salary]]</f>
        <v>31070.2</v>
      </c>
      <c r="V220" s="8">
        <f>TBL_Employees[[#This Row],[Annual Salary]]+TBL_Employees[[#This Row],[Bonus(Rs)]]</f>
        <v>186421.2</v>
      </c>
    </row>
    <row r="221" spans="1:22" x14ac:dyDescent="0.3">
      <c r="A221" t="s">
        <v>294</v>
      </c>
      <c r="B221" t="s">
        <v>885</v>
      </c>
      <c r="C221" t="s">
        <v>40</v>
      </c>
      <c r="D221" t="s">
        <v>15</v>
      </c>
      <c r="E221" t="s">
        <v>16</v>
      </c>
      <c r="F221" t="s">
        <v>17</v>
      </c>
      <c r="G221" t="s">
        <v>24</v>
      </c>
      <c r="H221">
        <v>63</v>
      </c>
      <c r="I221" t="str">
        <f>IF(TBL_Employees[[#This Row],[Age]]&lt;30,"20 to 29",IF(TBL_Employees[[#This Row],[Age]]&lt;40,"30 to 39",IF(TBL_Employees[[#This Row],[Age]]&lt;50,"40 to 49",IF(TBL_Employees[[#This Row],[Age]]&lt;60,"50 to 59","60 above"))))</f>
        <v>60 above</v>
      </c>
      <c r="J221" s="1">
        <v>36826</v>
      </c>
      <c r="K221" s="10">
        <f>IF(TBL_Employees[[#This Row],[Hire Date]]="","",YEAR(TBL_Employees[[#This Row],[Hire Date]]))</f>
        <v>2000</v>
      </c>
      <c r="L221" s="8">
        <v>155320</v>
      </c>
      <c r="M221" s="2">
        <v>0.17</v>
      </c>
      <c r="N221" t="s">
        <v>33</v>
      </c>
      <c r="O221" t="s">
        <v>80</v>
      </c>
      <c r="P221" s="1" t="s">
        <v>21</v>
      </c>
      <c r="Q221" s="10" t="str">
        <f>IF(TBL_Employees[[#This Row],[Exit Date]]="","",YEAR(TBL_Employees[[#This Row],[Exit Date]]))</f>
        <v/>
      </c>
      <c r="R221" s="10">
        <f ca="1">IF(TBL_Employees[[#This Row],[Exit Date]]="",DATEDIF(TBL_Employees[[#This Row],[Hire Date]],TODAY(),"Y"),DATEDIF(TBL_Employees[[#This Row],[Hire Date]],TBL_Employees[[#This Row],[Exit Date]],"Y"))</f>
        <v>24</v>
      </c>
      <c r="S221" t="str">
        <f ca="1">IF(TBL_Employees[[#This Row],[Tenure (Years)]]&gt;1, "Years", "Year")</f>
        <v>Years</v>
      </c>
      <c r="T221" t="str">
        <f ca="1">CONCATENATE(TBL_Employees[[#This Row],[Tenure (Years)]], " ", TBL_Employees[[#This Row],[Column1]])</f>
        <v>24 Years</v>
      </c>
      <c r="U221" s="8">
        <f>TBL_Employees[[#This Row],[Bonus %]]*TBL_Employees[[#This Row],[Annual Salary]]</f>
        <v>26404.400000000001</v>
      </c>
      <c r="V221" s="8">
        <f>TBL_Employees[[#This Row],[Annual Salary]]+TBL_Employees[[#This Row],[Bonus(Rs)]]</f>
        <v>181724.4</v>
      </c>
    </row>
    <row r="222" spans="1:22" x14ac:dyDescent="0.3">
      <c r="A222" t="s">
        <v>194</v>
      </c>
      <c r="B222" t="s">
        <v>1861</v>
      </c>
      <c r="C222" t="s">
        <v>61</v>
      </c>
      <c r="D222" t="s">
        <v>23</v>
      </c>
      <c r="E222" t="s">
        <v>44</v>
      </c>
      <c r="F222" t="s">
        <v>17</v>
      </c>
      <c r="G222" t="s">
        <v>47</v>
      </c>
      <c r="H222">
        <v>25</v>
      </c>
      <c r="I222" t="str">
        <f>IF(TBL_Employees[[#This Row],[Age]]&lt;30,"20 to 29",IF(TBL_Employees[[#This Row],[Age]]&lt;40,"30 to 39",IF(TBL_Employees[[#This Row],[Age]]&lt;50,"40 to 49",IF(TBL_Employees[[#This Row],[Age]]&lt;60,"50 to 59","60 above"))))</f>
        <v>20 to 29</v>
      </c>
      <c r="J222" s="1">
        <v>44272</v>
      </c>
      <c r="K222" s="10">
        <f>IF(TBL_Employees[[#This Row],[Hire Date]]="","",YEAR(TBL_Employees[[#This Row],[Hire Date]]))</f>
        <v>2021</v>
      </c>
      <c r="L222" s="8">
        <v>155080</v>
      </c>
      <c r="M222" s="2">
        <v>0.1</v>
      </c>
      <c r="N222" t="s">
        <v>19</v>
      </c>
      <c r="O222" t="s">
        <v>25</v>
      </c>
      <c r="P222" s="1" t="s">
        <v>21</v>
      </c>
      <c r="Q222" s="10" t="str">
        <f>IF(TBL_Employees[[#This Row],[Exit Date]]="","",YEAR(TBL_Employees[[#This Row],[Exit Date]]))</f>
        <v/>
      </c>
      <c r="R222" s="10">
        <f ca="1">IF(TBL_Employees[[#This Row],[Exit Date]]="",DATEDIF(TBL_Employees[[#This Row],[Hire Date]],TODAY(),"Y"),DATEDIF(TBL_Employees[[#This Row],[Hire Date]],TBL_Employees[[#This Row],[Exit Date]],"Y"))</f>
        <v>4</v>
      </c>
      <c r="S222" t="str">
        <f ca="1">IF(TBL_Employees[[#This Row],[Tenure (Years)]]&gt;1, "Years", "Year")</f>
        <v>Years</v>
      </c>
      <c r="T222" t="str">
        <f ca="1">CONCATENATE(TBL_Employees[[#This Row],[Tenure (Years)]], " ", TBL_Employees[[#This Row],[Column1]])</f>
        <v>4 Years</v>
      </c>
      <c r="U222" s="8">
        <f>TBL_Employees[[#This Row],[Bonus %]]*TBL_Employees[[#This Row],[Annual Salary]]</f>
        <v>15508</v>
      </c>
      <c r="V222" s="8">
        <f>TBL_Employees[[#This Row],[Annual Salary]]+TBL_Employees[[#This Row],[Bonus(Rs)]]</f>
        <v>170588</v>
      </c>
    </row>
    <row r="223" spans="1:22" x14ac:dyDescent="0.3">
      <c r="A223" t="s">
        <v>114</v>
      </c>
      <c r="B223" t="s">
        <v>1034</v>
      </c>
      <c r="C223" t="s">
        <v>61</v>
      </c>
      <c r="D223" t="s">
        <v>15</v>
      </c>
      <c r="E223" t="s">
        <v>32</v>
      </c>
      <c r="F223" t="s">
        <v>17</v>
      </c>
      <c r="G223" t="s">
        <v>24</v>
      </c>
      <c r="H223">
        <v>41</v>
      </c>
      <c r="I223" t="str">
        <f>IF(TBL_Employees[[#This Row],[Age]]&lt;30,"20 to 29",IF(TBL_Employees[[#This Row],[Age]]&lt;40,"30 to 39",IF(TBL_Employees[[#This Row],[Age]]&lt;50,"40 to 49",IF(TBL_Employees[[#This Row],[Age]]&lt;60,"50 to 59","60 above"))))</f>
        <v>40 to 49</v>
      </c>
      <c r="J223" s="1">
        <v>38060</v>
      </c>
      <c r="K223" s="10">
        <f>IF(TBL_Employees[[#This Row],[Hire Date]]="","",YEAR(TBL_Employees[[#This Row],[Hire Date]]))</f>
        <v>2004</v>
      </c>
      <c r="L223" s="8">
        <v>155004</v>
      </c>
      <c r="M223" s="2">
        <v>0.12</v>
      </c>
      <c r="N223" t="s">
        <v>19</v>
      </c>
      <c r="O223" t="s">
        <v>25</v>
      </c>
      <c r="P223" s="1" t="s">
        <v>21</v>
      </c>
      <c r="Q223" s="10" t="str">
        <f>IF(TBL_Employees[[#This Row],[Exit Date]]="","",YEAR(TBL_Employees[[#This Row],[Exit Date]]))</f>
        <v/>
      </c>
      <c r="R223" s="10">
        <f ca="1">IF(TBL_Employees[[#This Row],[Exit Date]]="",DATEDIF(TBL_Employees[[#This Row],[Hire Date]],TODAY(),"Y"),DATEDIF(TBL_Employees[[#This Row],[Hire Date]],TBL_Employees[[#This Row],[Exit Date]],"Y"))</f>
        <v>21</v>
      </c>
      <c r="S223" t="str">
        <f ca="1">IF(TBL_Employees[[#This Row],[Tenure (Years)]]&gt;1, "Years", "Year")</f>
        <v>Years</v>
      </c>
      <c r="T223" t="str">
        <f ca="1">CONCATENATE(TBL_Employees[[#This Row],[Tenure (Years)]], " ", TBL_Employees[[#This Row],[Column1]])</f>
        <v>21 Years</v>
      </c>
      <c r="U223" s="8">
        <f>TBL_Employees[[#This Row],[Bonus %]]*TBL_Employees[[#This Row],[Annual Salary]]</f>
        <v>18600.48</v>
      </c>
      <c r="V223" s="8">
        <f>TBL_Employees[[#This Row],[Annual Salary]]+TBL_Employees[[#This Row],[Bonus(Rs)]]</f>
        <v>173604.48000000001</v>
      </c>
    </row>
    <row r="224" spans="1:22" x14ac:dyDescent="0.3">
      <c r="A224" t="s">
        <v>1837</v>
      </c>
      <c r="B224" t="s">
        <v>1838</v>
      </c>
      <c r="C224" t="s">
        <v>40</v>
      </c>
      <c r="D224" t="s">
        <v>50</v>
      </c>
      <c r="E224" t="s">
        <v>44</v>
      </c>
      <c r="F224" t="s">
        <v>17</v>
      </c>
      <c r="G224" t="s">
        <v>51</v>
      </c>
      <c r="H224">
        <v>27</v>
      </c>
      <c r="I224" t="str">
        <f>IF(TBL_Employees[[#This Row],[Age]]&lt;30,"20 to 29",IF(TBL_Employees[[#This Row],[Age]]&lt;40,"30 to 39",IF(TBL_Employees[[#This Row],[Age]]&lt;50,"40 to 49",IF(TBL_Employees[[#This Row],[Age]]&lt;60,"50 to 59","60 above"))))</f>
        <v>20 to 29</v>
      </c>
      <c r="J224" s="1">
        <v>43397</v>
      </c>
      <c r="K224" s="10">
        <f>IF(TBL_Employees[[#This Row],[Hire Date]]="","",YEAR(TBL_Employees[[#This Row],[Hire Date]]))</f>
        <v>2018</v>
      </c>
      <c r="L224" s="8">
        <v>154973</v>
      </c>
      <c r="M224" s="2">
        <v>0.28999999999999998</v>
      </c>
      <c r="N224" t="s">
        <v>52</v>
      </c>
      <c r="O224" t="s">
        <v>53</v>
      </c>
      <c r="P224" s="1" t="s">
        <v>21</v>
      </c>
      <c r="Q224" s="10" t="str">
        <f>IF(TBL_Employees[[#This Row],[Exit Date]]="","",YEAR(TBL_Employees[[#This Row],[Exit Date]]))</f>
        <v/>
      </c>
      <c r="R224" s="10">
        <f ca="1">IF(TBL_Employees[[#This Row],[Exit Date]]="",DATEDIF(TBL_Employees[[#This Row],[Hire Date]],TODAY(),"Y"),DATEDIF(TBL_Employees[[#This Row],[Hire Date]],TBL_Employees[[#This Row],[Exit Date]],"Y"))</f>
        <v>6</v>
      </c>
      <c r="S224" t="str">
        <f ca="1">IF(TBL_Employees[[#This Row],[Tenure (Years)]]&gt;1, "Years", "Year")</f>
        <v>Years</v>
      </c>
      <c r="T224" t="str">
        <f ca="1">CONCATENATE(TBL_Employees[[#This Row],[Tenure (Years)]], " ", TBL_Employees[[#This Row],[Column1]])</f>
        <v>6 Years</v>
      </c>
      <c r="U224" s="8">
        <f>TBL_Employees[[#This Row],[Bonus %]]*TBL_Employees[[#This Row],[Annual Salary]]</f>
        <v>44942.17</v>
      </c>
      <c r="V224" s="8">
        <f>TBL_Employees[[#This Row],[Annual Salary]]+TBL_Employees[[#This Row],[Bonus(Rs)]]</f>
        <v>199915.16999999998</v>
      </c>
    </row>
    <row r="225" spans="1:22" x14ac:dyDescent="0.3">
      <c r="A225" t="s">
        <v>215</v>
      </c>
      <c r="B225" t="s">
        <v>1685</v>
      </c>
      <c r="C225" t="s">
        <v>61</v>
      </c>
      <c r="D225" t="s">
        <v>23</v>
      </c>
      <c r="E225" t="s">
        <v>36</v>
      </c>
      <c r="F225" t="s">
        <v>17</v>
      </c>
      <c r="G225" t="s">
        <v>24</v>
      </c>
      <c r="H225">
        <v>32</v>
      </c>
      <c r="I225" t="str">
        <f>IF(TBL_Employees[[#This Row],[Age]]&lt;30,"20 to 29",IF(TBL_Employees[[#This Row],[Age]]&lt;40,"30 to 39",IF(TBL_Employees[[#This Row],[Age]]&lt;50,"40 to 49",IF(TBL_Employees[[#This Row],[Age]]&lt;60,"50 to 59","60 above"))))</f>
        <v>30 to 39</v>
      </c>
      <c r="J225" s="1">
        <v>42839</v>
      </c>
      <c r="K225" s="10">
        <f>IF(TBL_Employees[[#This Row],[Hire Date]]="","",YEAR(TBL_Employees[[#This Row],[Hire Date]]))</f>
        <v>2017</v>
      </c>
      <c r="L225" s="8">
        <v>154956</v>
      </c>
      <c r="M225" s="2">
        <v>0.13</v>
      </c>
      <c r="N225" t="s">
        <v>19</v>
      </c>
      <c r="O225" t="s">
        <v>39</v>
      </c>
      <c r="P225" s="1" t="s">
        <v>21</v>
      </c>
      <c r="Q225" s="10" t="str">
        <f>IF(TBL_Employees[[#This Row],[Exit Date]]="","",YEAR(TBL_Employees[[#This Row],[Exit Date]]))</f>
        <v/>
      </c>
      <c r="R225" s="10">
        <f ca="1">IF(TBL_Employees[[#This Row],[Exit Date]]="",DATEDIF(TBL_Employees[[#This Row],[Hire Date]],TODAY(),"Y"),DATEDIF(TBL_Employees[[#This Row],[Hire Date]],TBL_Employees[[#This Row],[Exit Date]],"Y"))</f>
        <v>8</v>
      </c>
      <c r="S225" t="str">
        <f ca="1">IF(TBL_Employees[[#This Row],[Tenure (Years)]]&gt;1, "Years", "Year")</f>
        <v>Years</v>
      </c>
      <c r="T225" t="str">
        <f ca="1">CONCATENATE(TBL_Employees[[#This Row],[Tenure (Years)]], " ", TBL_Employees[[#This Row],[Column1]])</f>
        <v>8 Years</v>
      </c>
      <c r="U225" s="8">
        <f>TBL_Employees[[#This Row],[Bonus %]]*TBL_Employees[[#This Row],[Annual Salary]]</f>
        <v>20144.280000000002</v>
      </c>
      <c r="V225" s="8">
        <f>TBL_Employees[[#This Row],[Annual Salary]]+TBL_Employees[[#This Row],[Bonus(Rs)]]</f>
        <v>175100.28</v>
      </c>
    </row>
    <row r="226" spans="1:22" x14ac:dyDescent="0.3">
      <c r="A226" t="s">
        <v>564</v>
      </c>
      <c r="B226" t="s">
        <v>565</v>
      </c>
      <c r="C226" t="s">
        <v>61</v>
      </c>
      <c r="D226" t="s">
        <v>50</v>
      </c>
      <c r="E226" t="s">
        <v>36</v>
      </c>
      <c r="F226" t="s">
        <v>17</v>
      </c>
      <c r="G226" t="s">
        <v>24</v>
      </c>
      <c r="H226">
        <v>34</v>
      </c>
      <c r="I226" t="str">
        <f>IF(TBL_Employees[[#This Row],[Age]]&lt;30,"20 to 29",IF(TBL_Employees[[#This Row],[Age]]&lt;40,"30 to 39",IF(TBL_Employees[[#This Row],[Age]]&lt;50,"40 to 49",IF(TBL_Employees[[#This Row],[Age]]&lt;60,"50 to 59","60 above"))))</f>
        <v>30 to 39</v>
      </c>
      <c r="J226" s="1">
        <v>42116</v>
      </c>
      <c r="K226" s="10">
        <f>IF(TBL_Employees[[#This Row],[Hire Date]]="","",YEAR(TBL_Employees[[#This Row],[Hire Date]]))</f>
        <v>2015</v>
      </c>
      <c r="L226" s="8">
        <v>154941</v>
      </c>
      <c r="M226" s="2">
        <v>0.13</v>
      </c>
      <c r="N226" t="s">
        <v>19</v>
      </c>
      <c r="O226" t="s">
        <v>39</v>
      </c>
      <c r="P226" s="1" t="s">
        <v>21</v>
      </c>
      <c r="Q226" s="10" t="str">
        <f>IF(TBL_Employees[[#This Row],[Exit Date]]="","",YEAR(TBL_Employees[[#This Row],[Exit Date]]))</f>
        <v/>
      </c>
      <c r="R226" s="10">
        <f ca="1">IF(TBL_Employees[[#This Row],[Exit Date]]="",DATEDIF(TBL_Employees[[#This Row],[Hire Date]],TODAY(),"Y"),DATEDIF(TBL_Employees[[#This Row],[Hire Date]],TBL_Employees[[#This Row],[Exit Date]],"Y"))</f>
        <v>10</v>
      </c>
      <c r="S226" t="str">
        <f ca="1">IF(TBL_Employees[[#This Row],[Tenure (Years)]]&gt;1, "Years", "Year")</f>
        <v>Years</v>
      </c>
      <c r="T226" t="str">
        <f ca="1">CONCATENATE(TBL_Employees[[#This Row],[Tenure (Years)]], " ", TBL_Employees[[#This Row],[Column1]])</f>
        <v>10 Years</v>
      </c>
      <c r="U226" s="8">
        <f>TBL_Employees[[#This Row],[Bonus %]]*TBL_Employees[[#This Row],[Annual Salary]]</f>
        <v>20142.330000000002</v>
      </c>
      <c r="V226" s="8">
        <f>TBL_Employees[[#This Row],[Annual Salary]]+TBL_Employees[[#This Row],[Bonus(Rs)]]</f>
        <v>175083.33000000002</v>
      </c>
    </row>
    <row r="227" spans="1:22" x14ac:dyDescent="0.3">
      <c r="A227" t="s">
        <v>1933</v>
      </c>
      <c r="B227" t="s">
        <v>1934</v>
      </c>
      <c r="C227" t="s">
        <v>61</v>
      </c>
      <c r="D227" t="s">
        <v>43</v>
      </c>
      <c r="E227" t="s">
        <v>44</v>
      </c>
      <c r="F227" t="s">
        <v>28</v>
      </c>
      <c r="G227" t="s">
        <v>24</v>
      </c>
      <c r="H227">
        <v>52</v>
      </c>
      <c r="I227" t="str">
        <f>IF(TBL_Employees[[#This Row],[Age]]&lt;30,"20 to 29",IF(TBL_Employees[[#This Row],[Age]]&lt;40,"30 to 39",IF(TBL_Employees[[#This Row],[Age]]&lt;50,"40 to 49",IF(TBL_Employees[[#This Row],[Age]]&lt;60,"50 to 59","60 above"))))</f>
        <v>50 to 59</v>
      </c>
      <c r="J227" s="1">
        <v>43255</v>
      </c>
      <c r="K227" s="10">
        <f>IF(TBL_Employees[[#This Row],[Hire Date]]="","",YEAR(TBL_Employees[[#This Row],[Hire Date]]))</f>
        <v>2018</v>
      </c>
      <c r="L227" s="8">
        <v>154884</v>
      </c>
      <c r="M227" s="2">
        <v>0.1</v>
      </c>
      <c r="N227" t="s">
        <v>33</v>
      </c>
      <c r="O227" t="s">
        <v>74</v>
      </c>
      <c r="P227" s="1" t="s">
        <v>21</v>
      </c>
      <c r="Q227" s="10" t="str">
        <f>IF(TBL_Employees[[#This Row],[Exit Date]]="","",YEAR(TBL_Employees[[#This Row],[Exit Date]]))</f>
        <v/>
      </c>
      <c r="R227" s="10">
        <f ca="1">IF(TBL_Employees[[#This Row],[Exit Date]]="",DATEDIF(TBL_Employees[[#This Row],[Hire Date]],TODAY(),"Y"),DATEDIF(TBL_Employees[[#This Row],[Hire Date]],TBL_Employees[[#This Row],[Exit Date]],"Y"))</f>
        <v>7</v>
      </c>
      <c r="S227" t="str">
        <f ca="1">IF(TBL_Employees[[#This Row],[Tenure (Years)]]&gt;1, "Years", "Year")</f>
        <v>Years</v>
      </c>
      <c r="T227" t="str">
        <f ca="1">CONCATENATE(TBL_Employees[[#This Row],[Tenure (Years)]], " ", TBL_Employees[[#This Row],[Column1]])</f>
        <v>7 Years</v>
      </c>
      <c r="U227" s="8">
        <f>TBL_Employees[[#This Row],[Bonus %]]*TBL_Employees[[#This Row],[Annual Salary]]</f>
        <v>15488.400000000001</v>
      </c>
      <c r="V227" s="8">
        <f>TBL_Employees[[#This Row],[Annual Salary]]+TBL_Employees[[#This Row],[Bonus(Rs)]]</f>
        <v>170372.4</v>
      </c>
    </row>
    <row r="228" spans="1:22" x14ac:dyDescent="0.3">
      <c r="A228" t="s">
        <v>436</v>
      </c>
      <c r="B228" t="s">
        <v>437</v>
      </c>
      <c r="C228" t="s">
        <v>61</v>
      </c>
      <c r="D228" t="s">
        <v>43</v>
      </c>
      <c r="E228" t="s">
        <v>44</v>
      </c>
      <c r="F228" t="s">
        <v>17</v>
      </c>
      <c r="G228" t="s">
        <v>51</v>
      </c>
      <c r="H228">
        <v>64</v>
      </c>
      <c r="I228" t="str">
        <f>IF(TBL_Employees[[#This Row],[Age]]&lt;30,"20 to 29",IF(TBL_Employees[[#This Row],[Age]]&lt;40,"30 to 39",IF(TBL_Employees[[#This Row],[Age]]&lt;50,"40 to 49",IF(TBL_Employees[[#This Row],[Age]]&lt;60,"50 to 59","60 above"))))</f>
        <v>60 above</v>
      </c>
      <c r="J228" s="1">
        <v>37956</v>
      </c>
      <c r="K228" s="10">
        <f>IF(TBL_Employees[[#This Row],[Hire Date]]="","",YEAR(TBL_Employees[[#This Row],[Hire Date]]))</f>
        <v>2003</v>
      </c>
      <c r="L228" s="8">
        <v>154828</v>
      </c>
      <c r="M228" s="2">
        <v>0.13</v>
      </c>
      <c r="N228" t="s">
        <v>19</v>
      </c>
      <c r="O228" t="s">
        <v>63</v>
      </c>
      <c r="P228" s="1" t="s">
        <v>21</v>
      </c>
      <c r="Q228" s="10" t="str">
        <f>IF(TBL_Employees[[#This Row],[Exit Date]]="","",YEAR(TBL_Employees[[#This Row],[Exit Date]]))</f>
        <v/>
      </c>
      <c r="R228" s="10">
        <f ca="1">IF(TBL_Employees[[#This Row],[Exit Date]]="",DATEDIF(TBL_Employees[[#This Row],[Hire Date]],TODAY(),"Y"),DATEDIF(TBL_Employees[[#This Row],[Hire Date]],TBL_Employees[[#This Row],[Exit Date]],"Y"))</f>
        <v>21</v>
      </c>
      <c r="S228" t="str">
        <f ca="1">IF(TBL_Employees[[#This Row],[Tenure (Years)]]&gt;1, "Years", "Year")</f>
        <v>Years</v>
      </c>
      <c r="T228" t="str">
        <f ca="1">CONCATENATE(TBL_Employees[[#This Row],[Tenure (Years)]], " ", TBL_Employees[[#This Row],[Column1]])</f>
        <v>21 Years</v>
      </c>
      <c r="U228" s="8">
        <f>TBL_Employees[[#This Row],[Bonus %]]*TBL_Employees[[#This Row],[Annual Salary]]</f>
        <v>20127.64</v>
      </c>
      <c r="V228" s="8">
        <f>TBL_Employees[[#This Row],[Annual Salary]]+TBL_Employees[[#This Row],[Bonus(Rs)]]</f>
        <v>174955.64</v>
      </c>
    </row>
    <row r="229" spans="1:22" x14ac:dyDescent="0.3">
      <c r="A229" t="s">
        <v>1790</v>
      </c>
      <c r="B229" t="s">
        <v>1791</v>
      </c>
      <c r="C229" t="s">
        <v>61</v>
      </c>
      <c r="D229" t="s">
        <v>50</v>
      </c>
      <c r="E229" t="s">
        <v>44</v>
      </c>
      <c r="F229" t="s">
        <v>17</v>
      </c>
      <c r="G229" t="s">
        <v>47</v>
      </c>
      <c r="H229">
        <v>30</v>
      </c>
      <c r="I229" t="str">
        <f>IF(TBL_Employees[[#This Row],[Age]]&lt;30,"20 to 29",IF(TBL_Employees[[#This Row],[Age]]&lt;40,"30 to 39",IF(TBL_Employees[[#This Row],[Age]]&lt;50,"40 to 49",IF(TBL_Employees[[#This Row],[Age]]&lt;60,"50 to 59","60 above"))))</f>
        <v>30 to 39</v>
      </c>
      <c r="J229" s="1">
        <v>42960</v>
      </c>
      <c r="K229" s="10">
        <f>IF(TBL_Employees[[#This Row],[Hire Date]]="","",YEAR(TBL_Employees[[#This Row],[Hire Date]]))</f>
        <v>2017</v>
      </c>
      <c r="L229" s="8">
        <v>154624</v>
      </c>
      <c r="M229" s="2">
        <v>0.15</v>
      </c>
      <c r="N229" t="s">
        <v>19</v>
      </c>
      <c r="O229" t="s">
        <v>25</v>
      </c>
      <c r="P229" s="1" t="s">
        <v>21</v>
      </c>
      <c r="Q229" s="10" t="str">
        <f>IF(TBL_Employees[[#This Row],[Exit Date]]="","",YEAR(TBL_Employees[[#This Row],[Exit Date]]))</f>
        <v/>
      </c>
      <c r="R229" s="10">
        <f ca="1">IF(TBL_Employees[[#This Row],[Exit Date]]="",DATEDIF(TBL_Employees[[#This Row],[Hire Date]],TODAY(),"Y"),DATEDIF(TBL_Employees[[#This Row],[Hire Date]],TBL_Employees[[#This Row],[Exit Date]],"Y"))</f>
        <v>8</v>
      </c>
      <c r="S229" t="str">
        <f ca="1">IF(TBL_Employees[[#This Row],[Tenure (Years)]]&gt;1, "Years", "Year")</f>
        <v>Years</v>
      </c>
      <c r="T229" t="str">
        <f ca="1">CONCATENATE(TBL_Employees[[#This Row],[Tenure (Years)]], " ", TBL_Employees[[#This Row],[Column1]])</f>
        <v>8 Years</v>
      </c>
      <c r="U229" s="8">
        <f>TBL_Employees[[#This Row],[Bonus %]]*TBL_Employees[[#This Row],[Annual Salary]]</f>
        <v>23193.599999999999</v>
      </c>
      <c r="V229" s="8">
        <f>TBL_Employees[[#This Row],[Annual Salary]]+TBL_Employees[[#This Row],[Bonus(Rs)]]</f>
        <v>177817.60000000001</v>
      </c>
    </row>
    <row r="230" spans="1:22" x14ac:dyDescent="0.3">
      <c r="A230" t="s">
        <v>1910</v>
      </c>
      <c r="B230" t="s">
        <v>1911</v>
      </c>
      <c r="C230" t="s">
        <v>61</v>
      </c>
      <c r="D230" t="s">
        <v>27</v>
      </c>
      <c r="E230" t="s">
        <v>36</v>
      </c>
      <c r="F230" t="s">
        <v>17</v>
      </c>
      <c r="G230" t="s">
        <v>24</v>
      </c>
      <c r="H230">
        <v>53</v>
      </c>
      <c r="I230" t="str">
        <f>IF(TBL_Employees[[#This Row],[Age]]&lt;30,"20 to 29",IF(TBL_Employees[[#This Row],[Age]]&lt;40,"30 to 39",IF(TBL_Employees[[#This Row],[Age]]&lt;50,"40 to 49",IF(TBL_Employees[[#This Row],[Age]]&lt;60,"50 to 59","60 above"))))</f>
        <v>50 to 59</v>
      </c>
      <c r="J230" s="1">
        <v>35532</v>
      </c>
      <c r="K230" s="10">
        <f>IF(TBL_Employees[[#This Row],[Hire Date]]="","",YEAR(TBL_Employees[[#This Row],[Hire Date]]))</f>
        <v>1997</v>
      </c>
      <c r="L230" s="8">
        <v>154388</v>
      </c>
      <c r="M230" s="2">
        <v>0.1</v>
      </c>
      <c r="N230" t="s">
        <v>19</v>
      </c>
      <c r="O230" t="s">
        <v>63</v>
      </c>
      <c r="P230" s="1" t="s">
        <v>21</v>
      </c>
      <c r="Q230" s="10" t="str">
        <f>IF(TBL_Employees[[#This Row],[Exit Date]]="","",YEAR(TBL_Employees[[#This Row],[Exit Date]]))</f>
        <v/>
      </c>
      <c r="R230" s="10">
        <f ca="1">IF(TBL_Employees[[#This Row],[Exit Date]]="",DATEDIF(TBL_Employees[[#This Row],[Hire Date]],TODAY(),"Y"),DATEDIF(TBL_Employees[[#This Row],[Hire Date]],TBL_Employees[[#This Row],[Exit Date]],"Y"))</f>
        <v>28</v>
      </c>
      <c r="S230" t="str">
        <f ca="1">IF(TBL_Employees[[#This Row],[Tenure (Years)]]&gt;1, "Years", "Year")</f>
        <v>Years</v>
      </c>
      <c r="T230" t="str">
        <f ca="1">CONCATENATE(TBL_Employees[[#This Row],[Tenure (Years)]], " ", TBL_Employees[[#This Row],[Column1]])</f>
        <v>28 Years</v>
      </c>
      <c r="U230" s="8">
        <f>TBL_Employees[[#This Row],[Bonus %]]*TBL_Employees[[#This Row],[Annual Salary]]</f>
        <v>15438.800000000001</v>
      </c>
      <c r="V230" s="8">
        <f>TBL_Employees[[#This Row],[Annual Salary]]+TBL_Employees[[#This Row],[Bonus(Rs)]]</f>
        <v>169826.8</v>
      </c>
    </row>
    <row r="231" spans="1:22" x14ac:dyDescent="0.3">
      <c r="A231" t="s">
        <v>134</v>
      </c>
      <c r="B231" t="s">
        <v>1756</v>
      </c>
      <c r="C231" t="s">
        <v>40</v>
      </c>
      <c r="D231" t="s">
        <v>43</v>
      </c>
      <c r="E231" t="s">
        <v>32</v>
      </c>
      <c r="F231" t="s">
        <v>28</v>
      </c>
      <c r="G231" t="s">
        <v>24</v>
      </c>
      <c r="H231">
        <v>49</v>
      </c>
      <c r="I231" t="str">
        <f>IF(TBL_Employees[[#This Row],[Age]]&lt;30,"20 to 29",IF(TBL_Employees[[#This Row],[Age]]&lt;40,"30 to 39",IF(TBL_Employees[[#This Row],[Age]]&lt;50,"40 to 49",IF(TBL_Employees[[#This Row],[Age]]&lt;60,"50 to 59","60 above"))))</f>
        <v>40 to 49</v>
      </c>
      <c r="J231" s="1">
        <v>41816</v>
      </c>
      <c r="K231" s="10">
        <f>IF(TBL_Employees[[#This Row],[Hire Date]]="","",YEAR(TBL_Employees[[#This Row],[Hire Date]]))</f>
        <v>2014</v>
      </c>
      <c r="L231" s="8">
        <v>153961</v>
      </c>
      <c r="M231" s="2">
        <v>0.25</v>
      </c>
      <c r="N231" t="s">
        <v>33</v>
      </c>
      <c r="O231" t="s">
        <v>74</v>
      </c>
      <c r="P231" s="1" t="s">
        <v>21</v>
      </c>
      <c r="Q231" s="10" t="str">
        <f>IF(TBL_Employees[[#This Row],[Exit Date]]="","",YEAR(TBL_Employees[[#This Row],[Exit Date]]))</f>
        <v/>
      </c>
      <c r="R231" s="10">
        <f ca="1">IF(TBL_Employees[[#This Row],[Exit Date]]="",DATEDIF(TBL_Employees[[#This Row],[Hire Date]],TODAY(),"Y"),DATEDIF(TBL_Employees[[#This Row],[Hire Date]],TBL_Employees[[#This Row],[Exit Date]],"Y"))</f>
        <v>11</v>
      </c>
      <c r="S231" t="str">
        <f ca="1">IF(TBL_Employees[[#This Row],[Tenure (Years)]]&gt;1, "Years", "Year")</f>
        <v>Years</v>
      </c>
      <c r="T231" t="str">
        <f ca="1">CONCATENATE(TBL_Employees[[#This Row],[Tenure (Years)]], " ", TBL_Employees[[#This Row],[Column1]])</f>
        <v>11 Years</v>
      </c>
      <c r="U231" s="8">
        <f>TBL_Employees[[#This Row],[Bonus %]]*TBL_Employees[[#This Row],[Annual Salary]]</f>
        <v>38490.25</v>
      </c>
      <c r="V231" s="8">
        <f>TBL_Employees[[#This Row],[Annual Salary]]+TBL_Employees[[#This Row],[Bonus(Rs)]]</f>
        <v>192451.25</v>
      </c>
    </row>
    <row r="232" spans="1:22" x14ac:dyDescent="0.3">
      <c r="A232" t="s">
        <v>828</v>
      </c>
      <c r="B232" t="s">
        <v>829</v>
      </c>
      <c r="C232" t="s">
        <v>40</v>
      </c>
      <c r="D232" t="s">
        <v>23</v>
      </c>
      <c r="E232" t="s">
        <v>44</v>
      </c>
      <c r="F232" t="s">
        <v>17</v>
      </c>
      <c r="G232" t="s">
        <v>51</v>
      </c>
      <c r="H232">
        <v>65</v>
      </c>
      <c r="I232" t="str">
        <f>IF(TBL_Employees[[#This Row],[Age]]&lt;30,"20 to 29",IF(TBL_Employees[[#This Row],[Age]]&lt;40,"30 to 39",IF(TBL_Employees[[#This Row],[Age]]&lt;50,"40 to 49",IF(TBL_Employees[[#This Row],[Age]]&lt;60,"50 to 59","60 above"))))</f>
        <v>60 above</v>
      </c>
      <c r="J232" s="1">
        <v>38130</v>
      </c>
      <c r="K232" s="10">
        <f>IF(TBL_Employees[[#This Row],[Hire Date]]="","",YEAR(TBL_Employees[[#This Row],[Hire Date]]))</f>
        <v>2004</v>
      </c>
      <c r="L232" s="8">
        <v>153938</v>
      </c>
      <c r="M232" s="2">
        <v>0.2</v>
      </c>
      <c r="N232" t="s">
        <v>19</v>
      </c>
      <c r="O232" t="s">
        <v>39</v>
      </c>
      <c r="P232" s="1" t="s">
        <v>21</v>
      </c>
      <c r="Q232" s="10" t="str">
        <f>IF(TBL_Employees[[#This Row],[Exit Date]]="","",YEAR(TBL_Employees[[#This Row],[Exit Date]]))</f>
        <v/>
      </c>
      <c r="R232" s="10">
        <f ca="1">IF(TBL_Employees[[#This Row],[Exit Date]]="",DATEDIF(TBL_Employees[[#This Row],[Hire Date]],TODAY(),"Y"),DATEDIF(TBL_Employees[[#This Row],[Hire Date]],TBL_Employees[[#This Row],[Exit Date]],"Y"))</f>
        <v>21</v>
      </c>
      <c r="S232" t="str">
        <f ca="1">IF(TBL_Employees[[#This Row],[Tenure (Years)]]&gt;1, "Years", "Year")</f>
        <v>Years</v>
      </c>
      <c r="T232" t="str">
        <f ca="1">CONCATENATE(TBL_Employees[[#This Row],[Tenure (Years)]], " ", TBL_Employees[[#This Row],[Column1]])</f>
        <v>21 Years</v>
      </c>
      <c r="U232" s="8">
        <f>TBL_Employees[[#This Row],[Bonus %]]*TBL_Employees[[#This Row],[Annual Salary]]</f>
        <v>30787.600000000002</v>
      </c>
      <c r="V232" s="8">
        <f>TBL_Employees[[#This Row],[Annual Salary]]+TBL_Employees[[#This Row],[Bonus(Rs)]]</f>
        <v>184725.6</v>
      </c>
    </row>
    <row r="233" spans="1:22" x14ac:dyDescent="0.3">
      <c r="A233" t="s">
        <v>1726</v>
      </c>
      <c r="B233" t="s">
        <v>1727</v>
      </c>
      <c r="C233" t="s">
        <v>40</v>
      </c>
      <c r="D233" t="s">
        <v>31</v>
      </c>
      <c r="E233" t="s">
        <v>44</v>
      </c>
      <c r="F233" t="s">
        <v>28</v>
      </c>
      <c r="G233" t="s">
        <v>18</v>
      </c>
      <c r="H233">
        <v>45</v>
      </c>
      <c r="I233" t="str">
        <f>IF(TBL_Employees[[#This Row],[Age]]&lt;30,"20 to 29",IF(TBL_Employees[[#This Row],[Age]]&lt;40,"30 to 39",IF(TBL_Employees[[#This Row],[Age]]&lt;50,"40 to 49",IF(TBL_Employees[[#This Row],[Age]]&lt;60,"50 to 59","60 above"))))</f>
        <v>40 to 49</v>
      </c>
      <c r="J233" s="1">
        <v>40511</v>
      </c>
      <c r="K233" s="10">
        <f>IF(TBL_Employees[[#This Row],[Hire Date]]="","",YEAR(TBL_Employees[[#This Row],[Hire Date]]))</f>
        <v>2010</v>
      </c>
      <c r="L233" s="8">
        <v>153767</v>
      </c>
      <c r="M233" s="2">
        <v>0.27</v>
      </c>
      <c r="N233" t="s">
        <v>19</v>
      </c>
      <c r="O233" t="s">
        <v>39</v>
      </c>
      <c r="P233" s="1" t="s">
        <v>21</v>
      </c>
      <c r="Q233" s="10" t="str">
        <f>IF(TBL_Employees[[#This Row],[Exit Date]]="","",YEAR(TBL_Employees[[#This Row],[Exit Date]]))</f>
        <v/>
      </c>
      <c r="R233" s="10">
        <f ca="1">IF(TBL_Employees[[#This Row],[Exit Date]]="",DATEDIF(TBL_Employees[[#This Row],[Hire Date]],TODAY(),"Y"),DATEDIF(TBL_Employees[[#This Row],[Hire Date]],TBL_Employees[[#This Row],[Exit Date]],"Y"))</f>
        <v>14</v>
      </c>
      <c r="S233" t="str">
        <f ca="1">IF(TBL_Employees[[#This Row],[Tenure (Years)]]&gt;1, "Years", "Year")</f>
        <v>Years</v>
      </c>
      <c r="T233" t="str">
        <f ca="1">CONCATENATE(TBL_Employees[[#This Row],[Tenure (Years)]], " ", TBL_Employees[[#This Row],[Column1]])</f>
        <v>14 Years</v>
      </c>
      <c r="U233" s="8">
        <f>TBL_Employees[[#This Row],[Bonus %]]*TBL_Employees[[#This Row],[Annual Salary]]</f>
        <v>41517.090000000004</v>
      </c>
      <c r="V233" s="8">
        <f>TBL_Employees[[#This Row],[Annual Salary]]+TBL_Employees[[#This Row],[Bonus(Rs)]]</f>
        <v>195284.09</v>
      </c>
    </row>
    <row r="234" spans="1:22" x14ac:dyDescent="0.3">
      <c r="A234" t="s">
        <v>1508</v>
      </c>
      <c r="B234" t="s">
        <v>1509</v>
      </c>
      <c r="C234" t="s">
        <v>40</v>
      </c>
      <c r="D234" t="s">
        <v>15</v>
      </c>
      <c r="E234" t="s">
        <v>16</v>
      </c>
      <c r="F234" t="s">
        <v>17</v>
      </c>
      <c r="G234" t="s">
        <v>24</v>
      </c>
      <c r="H234">
        <v>27</v>
      </c>
      <c r="I234" t="str">
        <f>IF(TBL_Employees[[#This Row],[Age]]&lt;30,"20 to 29",IF(TBL_Employees[[#This Row],[Age]]&lt;40,"30 to 39",IF(TBL_Employees[[#This Row],[Age]]&lt;50,"40 to 49",IF(TBL_Employees[[#This Row],[Age]]&lt;60,"50 to 59","60 above"))))</f>
        <v>20 to 29</v>
      </c>
      <c r="J234" s="1">
        <v>43977</v>
      </c>
      <c r="K234" s="10">
        <f>IF(TBL_Employees[[#This Row],[Hire Date]]="","",YEAR(TBL_Employees[[#This Row],[Hire Date]]))</f>
        <v>2020</v>
      </c>
      <c r="L234" s="8">
        <v>153628</v>
      </c>
      <c r="M234" s="2">
        <v>0.28999999999999998</v>
      </c>
      <c r="N234" t="s">
        <v>33</v>
      </c>
      <c r="O234" t="s">
        <v>80</v>
      </c>
      <c r="P234" s="1">
        <v>44177</v>
      </c>
      <c r="Q234" s="10">
        <f>IF(TBL_Employees[[#This Row],[Exit Date]]="","",YEAR(TBL_Employees[[#This Row],[Exit Date]]))</f>
        <v>2020</v>
      </c>
      <c r="R234" s="10">
        <f ca="1">IF(TBL_Employees[[#This Row],[Exit Date]]="",DATEDIF(TBL_Employees[[#This Row],[Hire Date]],TODAY(),"Y"),DATEDIF(TBL_Employees[[#This Row],[Hire Date]],TBL_Employees[[#This Row],[Exit Date]],"Y"))</f>
        <v>0</v>
      </c>
      <c r="S234" t="str">
        <f ca="1">IF(TBL_Employees[[#This Row],[Tenure (Years)]]&gt;1, "Years", "Year")</f>
        <v>Year</v>
      </c>
      <c r="T234" t="str">
        <f ca="1">CONCATENATE(TBL_Employees[[#This Row],[Tenure (Years)]], " ", TBL_Employees[[#This Row],[Column1]])</f>
        <v>0 Year</v>
      </c>
      <c r="U234" s="8">
        <f>TBL_Employees[[#This Row],[Bonus %]]*TBL_Employees[[#This Row],[Annual Salary]]</f>
        <v>44552.119999999995</v>
      </c>
      <c r="V234" s="8">
        <f>TBL_Employees[[#This Row],[Annual Salary]]+TBL_Employees[[#This Row],[Bonus(Rs)]]</f>
        <v>198180.12</v>
      </c>
    </row>
    <row r="235" spans="1:22" x14ac:dyDescent="0.3">
      <c r="A235" t="s">
        <v>1257</v>
      </c>
      <c r="B235" t="s">
        <v>1258</v>
      </c>
      <c r="C235" t="s">
        <v>61</v>
      </c>
      <c r="D235" t="s">
        <v>15</v>
      </c>
      <c r="E235" t="s">
        <v>32</v>
      </c>
      <c r="F235" t="s">
        <v>17</v>
      </c>
      <c r="G235" t="s">
        <v>24</v>
      </c>
      <c r="H235">
        <v>43</v>
      </c>
      <c r="I235" t="str">
        <f>IF(TBL_Employees[[#This Row],[Age]]&lt;30,"20 to 29",IF(TBL_Employees[[#This Row],[Age]]&lt;40,"30 to 39",IF(TBL_Employees[[#This Row],[Age]]&lt;50,"40 to 49",IF(TBL_Employees[[#This Row],[Age]]&lt;60,"50 to 59","60 above"))))</f>
        <v>40 to 49</v>
      </c>
      <c r="J235" s="1">
        <v>39005</v>
      </c>
      <c r="K235" s="10">
        <f>IF(TBL_Employees[[#This Row],[Hire Date]]="","",YEAR(TBL_Employees[[#This Row],[Hire Date]]))</f>
        <v>2006</v>
      </c>
      <c r="L235" s="8">
        <v>153492</v>
      </c>
      <c r="M235" s="2">
        <v>0.11</v>
      </c>
      <c r="N235" t="s">
        <v>19</v>
      </c>
      <c r="O235" t="s">
        <v>20</v>
      </c>
      <c r="P235" s="1" t="s">
        <v>21</v>
      </c>
      <c r="Q235" s="10" t="str">
        <f>IF(TBL_Employees[[#This Row],[Exit Date]]="","",YEAR(TBL_Employees[[#This Row],[Exit Date]]))</f>
        <v/>
      </c>
      <c r="R235" s="10">
        <f ca="1">IF(TBL_Employees[[#This Row],[Exit Date]]="",DATEDIF(TBL_Employees[[#This Row],[Hire Date]],TODAY(),"Y"),DATEDIF(TBL_Employees[[#This Row],[Hire Date]],TBL_Employees[[#This Row],[Exit Date]],"Y"))</f>
        <v>18</v>
      </c>
      <c r="S235" t="str">
        <f ca="1">IF(TBL_Employees[[#This Row],[Tenure (Years)]]&gt;1, "Years", "Year")</f>
        <v>Years</v>
      </c>
      <c r="T235" t="str">
        <f ca="1">CONCATENATE(TBL_Employees[[#This Row],[Tenure (Years)]], " ", TBL_Employees[[#This Row],[Column1]])</f>
        <v>18 Years</v>
      </c>
      <c r="U235" s="8">
        <f>TBL_Employees[[#This Row],[Bonus %]]*TBL_Employees[[#This Row],[Annual Salary]]</f>
        <v>16884.12</v>
      </c>
      <c r="V235" s="8">
        <f>TBL_Employees[[#This Row],[Annual Salary]]+TBL_Employees[[#This Row],[Bonus(Rs)]]</f>
        <v>170376.12</v>
      </c>
    </row>
    <row r="236" spans="1:22" x14ac:dyDescent="0.3">
      <c r="A236" t="s">
        <v>243</v>
      </c>
      <c r="B236" t="s">
        <v>1502</v>
      </c>
      <c r="C236" t="s">
        <v>40</v>
      </c>
      <c r="D236" t="s">
        <v>23</v>
      </c>
      <c r="E236" t="s">
        <v>44</v>
      </c>
      <c r="F236" t="s">
        <v>17</v>
      </c>
      <c r="G236" t="s">
        <v>18</v>
      </c>
      <c r="H236">
        <v>41</v>
      </c>
      <c r="I236" t="str">
        <f>IF(TBL_Employees[[#This Row],[Age]]&lt;30,"20 to 29",IF(TBL_Employees[[#This Row],[Age]]&lt;40,"30 to 39",IF(TBL_Employees[[#This Row],[Age]]&lt;50,"40 to 49",IF(TBL_Employees[[#This Row],[Age]]&lt;60,"50 to 59","60 above"))))</f>
        <v>40 to 49</v>
      </c>
      <c r="J236" s="1">
        <v>40319</v>
      </c>
      <c r="K236" s="10">
        <f>IF(TBL_Employees[[#This Row],[Hire Date]]="","",YEAR(TBL_Employees[[#This Row],[Hire Date]]))</f>
        <v>2010</v>
      </c>
      <c r="L236" s="8">
        <v>153275</v>
      </c>
      <c r="M236" s="2">
        <v>0.24</v>
      </c>
      <c r="N236" t="s">
        <v>19</v>
      </c>
      <c r="O236" t="s">
        <v>29</v>
      </c>
      <c r="P236" s="1" t="s">
        <v>21</v>
      </c>
      <c r="Q236" s="10" t="str">
        <f>IF(TBL_Employees[[#This Row],[Exit Date]]="","",YEAR(TBL_Employees[[#This Row],[Exit Date]]))</f>
        <v/>
      </c>
      <c r="R236" s="10">
        <f ca="1">IF(TBL_Employees[[#This Row],[Exit Date]]="",DATEDIF(TBL_Employees[[#This Row],[Hire Date]],TODAY(),"Y"),DATEDIF(TBL_Employees[[#This Row],[Hire Date]],TBL_Employees[[#This Row],[Exit Date]],"Y"))</f>
        <v>15</v>
      </c>
      <c r="S236" t="str">
        <f ca="1">IF(TBL_Employees[[#This Row],[Tenure (Years)]]&gt;1, "Years", "Year")</f>
        <v>Years</v>
      </c>
      <c r="T236" t="str">
        <f ca="1">CONCATENATE(TBL_Employees[[#This Row],[Tenure (Years)]], " ", TBL_Employees[[#This Row],[Column1]])</f>
        <v>15 Years</v>
      </c>
      <c r="U236" s="8">
        <f>TBL_Employees[[#This Row],[Bonus %]]*TBL_Employees[[#This Row],[Annual Salary]]</f>
        <v>36786</v>
      </c>
      <c r="V236" s="8">
        <f>TBL_Employees[[#This Row],[Annual Salary]]+TBL_Employees[[#This Row],[Bonus(Rs)]]</f>
        <v>190061</v>
      </c>
    </row>
    <row r="237" spans="1:22" x14ac:dyDescent="0.3">
      <c r="A237" t="s">
        <v>1087</v>
      </c>
      <c r="B237" t="s">
        <v>1088</v>
      </c>
      <c r="C237" t="s">
        <v>40</v>
      </c>
      <c r="D237" t="s">
        <v>50</v>
      </c>
      <c r="E237" t="s">
        <v>36</v>
      </c>
      <c r="F237" t="s">
        <v>17</v>
      </c>
      <c r="G237" t="s">
        <v>18</v>
      </c>
      <c r="H237">
        <v>55</v>
      </c>
      <c r="I237" t="str">
        <f>IF(TBL_Employees[[#This Row],[Age]]&lt;30,"20 to 29",IF(TBL_Employees[[#This Row],[Age]]&lt;40,"30 to 39",IF(TBL_Employees[[#This Row],[Age]]&lt;50,"40 to 49",IF(TBL_Employees[[#This Row],[Age]]&lt;60,"50 to 59","60 above"))))</f>
        <v>50 to 59</v>
      </c>
      <c r="J237" s="1">
        <v>35001</v>
      </c>
      <c r="K237" s="10">
        <f>IF(TBL_Employees[[#This Row],[Hire Date]]="","",YEAR(TBL_Employees[[#This Row],[Hire Date]]))</f>
        <v>1995</v>
      </c>
      <c r="L237" s="8">
        <v>153271</v>
      </c>
      <c r="M237" s="2">
        <v>0.15</v>
      </c>
      <c r="N237" t="s">
        <v>19</v>
      </c>
      <c r="O237" t="s">
        <v>25</v>
      </c>
      <c r="P237" s="1" t="s">
        <v>21</v>
      </c>
      <c r="Q237" s="10" t="str">
        <f>IF(TBL_Employees[[#This Row],[Exit Date]]="","",YEAR(TBL_Employees[[#This Row],[Exit Date]]))</f>
        <v/>
      </c>
      <c r="R237" s="10">
        <f ca="1">IF(TBL_Employees[[#This Row],[Exit Date]]="",DATEDIF(TBL_Employees[[#This Row],[Hire Date]],TODAY(),"Y"),DATEDIF(TBL_Employees[[#This Row],[Hire Date]],TBL_Employees[[#This Row],[Exit Date]],"Y"))</f>
        <v>29</v>
      </c>
      <c r="S237" t="str">
        <f ca="1">IF(TBL_Employees[[#This Row],[Tenure (Years)]]&gt;1, "Years", "Year")</f>
        <v>Years</v>
      </c>
      <c r="T237" t="str">
        <f ca="1">CONCATENATE(TBL_Employees[[#This Row],[Tenure (Years)]], " ", TBL_Employees[[#This Row],[Column1]])</f>
        <v>29 Years</v>
      </c>
      <c r="U237" s="8">
        <f>TBL_Employees[[#This Row],[Bonus %]]*TBL_Employees[[#This Row],[Annual Salary]]</f>
        <v>22990.649999999998</v>
      </c>
      <c r="V237" s="8">
        <f>TBL_Employees[[#This Row],[Annual Salary]]+TBL_Employees[[#This Row],[Bonus(Rs)]]</f>
        <v>176261.65</v>
      </c>
    </row>
    <row r="238" spans="1:22" x14ac:dyDescent="0.3">
      <c r="A238" t="s">
        <v>1875</v>
      </c>
      <c r="B238" t="s">
        <v>1876</v>
      </c>
      <c r="C238" t="s">
        <v>40</v>
      </c>
      <c r="D238" t="s">
        <v>15</v>
      </c>
      <c r="E238" t="s">
        <v>32</v>
      </c>
      <c r="F238" t="s">
        <v>17</v>
      </c>
      <c r="G238" t="s">
        <v>18</v>
      </c>
      <c r="H238">
        <v>64</v>
      </c>
      <c r="I238" t="str">
        <f>IF(TBL_Employees[[#This Row],[Age]]&lt;30,"20 to 29",IF(TBL_Employees[[#This Row],[Age]]&lt;40,"30 to 39",IF(TBL_Employees[[#This Row],[Age]]&lt;50,"40 to 49",IF(TBL_Employees[[#This Row],[Age]]&lt;60,"50 to 59","60 above"))))</f>
        <v>60 above</v>
      </c>
      <c r="J238" s="1">
        <v>41264</v>
      </c>
      <c r="K238" s="10">
        <f>IF(TBL_Employees[[#This Row],[Hire Date]]="","",YEAR(TBL_Employees[[#This Row],[Hire Date]]))</f>
        <v>2012</v>
      </c>
      <c r="L238" s="8">
        <v>153253</v>
      </c>
      <c r="M238" s="2">
        <v>0.24</v>
      </c>
      <c r="N238" t="s">
        <v>19</v>
      </c>
      <c r="O238" t="s">
        <v>25</v>
      </c>
      <c r="P238" s="1" t="s">
        <v>21</v>
      </c>
      <c r="Q238" s="10" t="str">
        <f>IF(TBL_Employees[[#This Row],[Exit Date]]="","",YEAR(TBL_Employees[[#This Row],[Exit Date]]))</f>
        <v/>
      </c>
      <c r="R238" s="10">
        <f ca="1">IF(TBL_Employees[[#This Row],[Exit Date]]="",DATEDIF(TBL_Employees[[#This Row],[Hire Date]],TODAY(),"Y"),DATEDIF(TBL_Employees[[#This Row],[Hire Date]],TBL_Employees[[#This Row],[Exit Date]],"Y"))</f>
        <v>12</v>
      </c>
      <c r="S238" t="str">
        <f ca="1">IF(TBL_Employees[[#This Row],[Tenure (Years)]]&gt;1, "Years", "Year")</f>
        <v>Years</v>
      </c>
      <c r="T238" t="str">
        <f ca="1">CONCATENATE(TBL_Employees[[#This Row],[Tenure (Years)]], " ", TBL_Employees[[#This Row],[Column1]])</f>
        <v>12 Years</v>
      </c>
      <c r="U238" s="8">
        <f>TBL_Employees[[#This Row],[Bonus %]]*TBL_Employees[[#This Row],[Annual Salary]]</f>
        <v>36780.720000000001</v>
      </c>
      <c r="V238" s="8">
        <f>TBL_Employees[[#This Row],[Annual Salary]]+TBL_Employees[[#This Row],[Bonus(Rs)]]</f>
        <v>190033.72</v>
      </c>
    </row>
    <row r="239" spans="1:22" x14ac:dyDescent="0.3">
      <c r="A239" t="s">
        <v>1314</v>
      </c>
      <c r="B239" t="s">
        <v>1315</v>
      </c>
      <c r="C239" t="s">
        <v>61</v>
      </c>
      <c r="D239" t="s">
        <v>23</v>
      </c>
      <c r="E239" t="s">
        <v>44</v>
      </c>
      <c r="F239" t="s">
        <v>17</v>
      </c>
      <c r="G239" t="s">
        <v>51</v>
      </c>
      <c r="H239">
        <v>45</v>
      </c>
      <c r="I239" t="str">
        <f>IF(TBL_Employees[[#This Row],[Age]]&lt;30,"20 to 29",IF(TBL_Employees[[#This Row],[Age]]&lt;40,"30 to 39",IF(TBL_Employees[[#This Row],[Age]]&lt;50,"40 to 49",IF(TBL_Employees[[#This Row],[Age]]&lt;60,"50 to 59","60 above"))))</f>
        <v>40 to 49</v>
      </c>
      <c r="J239" s="1">
        <v>40685</v>
      </c>
      <c r="K239" s="10">
        <f>IF(TBL_Employees[[#This Row],[Hire Date]]="","",YEAR(TBL_Employees[[#This Row],[Hire Date]]))</f>
        <v>2011</v>
      </c>
      <c r="L239" s="8">
        <v>152353</v>
      </c>
      <c r="M239" s="2">
        <v>0.14000000000000001</v>
      </c>
      <c r="N239" t="s">
        <v>19</v>
      </c>
      <c r="O239" t="s">
        <v>63</v>
      </c>
      <c r="P239" s="1" t="s">
        <v>21</v>
      </c>
      <c r="Q239" s="10" t="str">
        <f>IF(TBL_Employees[[#This Row],[Exit Date]]="","",YEAR(TBL_Employees[[#This Row],[Exit Date]]))</f>
        <v/>
      </c>
      <c r="R239" s="10">
        <f ca="1">IF(TBL_Employees[[#This Row],[Exit Date]]="",DATEDIF(TBL_Employees[[#This Row],[Hire Date]],TODAY(),"Y"),DATEDIF(TBL_Employees[[#This Row],[Hire Date]],TBL_Employees[[#This Row],[Exit Date]],"Y"))</f>
        <v>14</v>
      </c>
      <c r="S239" t="str">
        <f ca="1">IF(TBL_Employees[[#This Row],[Tenure (Years)]]&gt;1, "Years", "Year")</f>
        <v>Years</v>
      </c>
      <c r="T239" t="str">
        <f ca="1">CONCATENATE(TBL_Employees[[#This Row],[Tenure (Years)]], " ", TBL_Employees[[#This Row],[Column1]])</f>
        <v>14 Years</v>
      </c>
      <c r="U239" s="8">
        <f>TBL_Employees[[#This Row],[Bonus %]]*TBL_Employees[[#This Row],[Annual Salary]]</f>
        <v>21329.420000000002</v>
      </c>
      <c r="V239" s="8">
        <f>TBL_Employees[[#This Row],[Annual Salary]]+TBL_Employees[[#This Row],[Bonus(Rs)]]</f>
        <v>173682.42</v>
      </c>
    </row>
    <row r="240" spans="1:22" x14ac:dyDescent="0.3">
      <c r="A240" t="s">
        <v>448</v>
      </c>
      <c r="B240" t="s">
        <v>449</v>
      </c>
      <c r="C240" t="s">
        <v>40</v>
      </c>
      <c r="D240" t="s">
        <v>23</v>
      </c>
      <c r="E240" t="s">
        <v>44</v>
      </c>
      <c r="F240" t="s">
        <v>28</v>
      </c>
      <c r="G240" t="s">
        <v>47</v>
      </c>
      <c r="H240">
        <v>41</v>
      </c>
      <c r="I240" t="str">
        <f>IF(TBL_Employees[[#This Row],[Age]]&lt;30,"20 to 29",IF(TBL_Employees[[#This Row],[Age]]&lt;40,"30 to 39",IF(TBL_Employees[[#This Row],[Age]]&lt;50,"40 to 49",IF(TBL_Employees[[#This Row],[Age]]&lt;60,"50 to 59","60 above"))))</f>
        <v>40 to 49</v>
      </c>
      <c r="J240" s="1">
        <v>42111</v>
      </c>
      <c r="K240" s="10">
        <f>IF(TBL_Employees[[#This Row],[Hire Date]]="","",YEAR(TBL_Employees[[#This Row],[Hire Date]]))</f>
        <v>2015</v>
      </c>
      <c r="L240" s="8">
        <v>152239</v>
      </c>
      <c r="M240" s="2">
        <v>0.23</v>
      </c>
      <c r="N240" t="s">
        <v>19</v>
      </c>
      <c r="O240" t="s">
        <v>29</v>
      </c>
      <c r="P240" s="1" t="s">
        <v>21</v>
      </c>
      <c r="Q240" s="10" t="str">
        <f>IF(TBL_Employees[[#This Row],[Exit Date]]="","",YEAR(TBL_Employees[[#This Row],[Exit Date]]))</f>
        <v/>
      </c>
      <c r="R240" s="10">
        <f ca="1">IF(TBL_Employees[[#This Row],[Exit Date]]="",DATEDIF(TBL_Employees[[#This Row],[Hire Date]],TODAY(),"Y"),DATEDIF(TBL_Employees[[#This Row],[Hire Date]],TBL_Employees[[#This Row],[Exit Date]],"Y"))</f>
        <v>10</v>
      </c>
      <c r="S240" t="str">
        <f ca="1">IF(TBL_Employees[[#This Row],[Tenure (Years)]]&gt;1, "Years", "Year")</f>
        <v>Years</v>
      </c>
      <c r="T240" t="str">
        <f ca="1">CONCATENATE(TBL_Employees[[#This Row],[Tenure (Years)]], " ", TBL_Employees[[#This Row],[Column1]])</f>
        <v>10 Years</v>
      </c>
      <c r="U240" s="8">
        <f>TBL_Employees[[#This Row],[Bonus %]]*TBL_Employees[[#This Row],[Annual Salary]]</f>
        <v>35014.97</v>
      </c>
      <c r="V240" s="8">
        <f>TBL_Employees[[#This Row],[Annual Salary]]+TBL_Employees[[#This Row],[Bonus(Rs)]]</f>
        <v>187253.97</v>
      </c>
    </row>
    <row r="241" spans="1:22" x14ac:dyDescent="0.3">
      <c r="A241" t="s">
        <v>549</v>
      </c>
      <c r="B241" t="s">
        <v>550</v>
      </c>
      <c r="C241" t="s">
        <v>40</v>
      </c>
      <c r="D241" t="s">
        <v>23</v>
      </c>
      <c r="E241" t="s">
        <v>36</v>
      </c>
      <c r="F241" t="s">
        <v>28</v>
      </c>
      <c r="G241" t="s">
        <v>24</v>
      </c>
      <c r="H241">
        <v>42</v>
      </c>
      <c r="I241" t="str">
        <f>IF(TBL_Employees[[#This Row],[Age]]&lt;30,"20 to 29",IF(TBL_Employees[[#This Row],[Age]]&lt;40,"30 to 39",IF(TBL_Employees[[#This Row],[Age]]&lt;50,"40 to 49",IF(TBL_Employees[[#This Row],[Age]]&lt;60,"50 to 59","60 above"))))</f>
        <v>40 to 49</v>
      </c>
      <c r="J241" s="1">
        <v>41655</v>
      </c>
      <c r="K241" s="10">
        <f>IF(TBL_Employees[[#This Row],[Hire Date]]="","",YEAR(TBL_Employees[[#This Row],[Hire Date]]))</f>
        <v>2014</v>
      </c>
      <c r="L241" s="8">
        <v>152214</v>
      </c>
      <c r="M241" s="2">
        <v>0.3</v>
      </c>
      <c r="N241" t="s">
        <v>33</v>
      </c>
      <c r="O241" t="s">
        <v>60</v>
      </c>
      <c r="P241" s="1" t="s">
        <v>21</v>
      </c>
      <c r="Q241" s="10" t="str">
        <f>IF(TBL_Employees[[#This Row],[Exit Date]]="","",YEAR(TBL_Employees[[#This Row],[Exit Date]]))</f>
        <v/>
      </c>
      <c r="R241" s="10">
        <f ca="1">IF(TBL_Employees[[#This Row],[Exit Date]]="",DATEDIF(TBL_Employees[[#This Row],[Hire Date]],TODAY(),"Y"),DATEDIF(TBL_Employees[[#This Row],[Hire Date]],TBL_Employees[[#This Row],[Exit Date]],"Y"))</f>
        <v>11</v>
      </c>
      <c r="S241" t="str">
        <f ca="1">IF(TBL_Employees[[#This Row],[Tenure (Years)]]&gt;1, "Years", "Year")</f>
        <v>Years</v>
      </c>
      <c r="T241" t="str">
        <f ca="1">CONCATENATE(TBL_Employees[[#This Row],[Tenure (Years)]], " ", TBL_Employees[[#This Row],[Column1]])</f>
        <v>11 Years</v>
      </c>
      <c r="U241" s="8">
        <f>TBL_Employees[[#This Row],[Bonus %]]*TBL_Employees[[#This Row],[Annual Salary]]</f>
        <v>45664.2</v>
      </c>
      <c r="V241" s="8">
        <f>TBL_Employees[[#This Row],[Annual Salary]]+TBL_Employees[[#This Row],[Bonus(Rs)]]</f>
        <v>197878.2</v>
      </c>
    </row>
    <row r="242" spans="1:22" x14ac:dyDescent="0.3">
      <c r="A242" t="s">
        <v>280</v>
      </c>
      <c r="B242" t="s">
        <v>1446</v>
      </c>
      <c r="C242" t="s">
        <v>61</v>
      </c>
      <c r="D242" t="s">
        <v>65</v>
      </c>
      <c r="E242" t="s">
        <v>44</v>
      </c>
      <c r="F242" t="s">
        <v>17</v>
      </c>
      <c r="G242" t="s">
        <v>51</v>
      </c>
      <c r="H242">
        <v>28</v>
      </c>
      <c r="I242" t="str">
        <f>IF(TBL_Employees[[#This Row],[Age]]&lt;30,"20 to 29",IF(TBL_Employees[[#This Row],[Age]]&lt;40,"30 to 39",IF(TBL_Employees[[#This Row],[Age]]&lt;50,"40 to 49",IF(TBL_Employees[[#This Row],[Age]]&lt;60,"50 to 59","60 above"))))</f>
        <v>20 to 29</v>
      </c>
      <c r="J242" s="1">
        <v>43652</v>
      </c>
      <c r="K242" s="10">
        <f>IF(TBL_Employees[[#This Row],[Hire Date]]="","",YEAR(TBL_Employees[[#This Row],[Hire Date]]))</f>
        <v>2019</v>
      </c>
      <c r="L242" s="8">
        <v>152036</v>
      </c>
      <c r="M242" s="2">
        <v>0.15</v>
      </c>
      <c r="N242" t="s">
        <v>52</v>
      </c>
      <c r="O242" t="s">
        <v>66</v>
      </c>
      <c r="P242" s="1" t="s">
        <v>21</v>
      </c>
      <c r="Q242" s="10" t="str">
        <f>IF(TBL_Employees[[#This Row],[Exit Date]]="","",YEAR(TBL_Employees[[#This Row],[Exit Date]]))</f>
        <v/>
      </c>
      <c r="R242" s="10">
        <f ca="1">IF(TBL_Employees[[#This Row],[Exit Date]]="",DATEDIF(TBL_Employees[[#This Row],[Hire Date]],TODAY(),"Y"),DATEDIF(TBL_Employees[[#This Row],[Hire Date]],TBL_Employees[[#This Row],[Exit Date]],"Y"))</f>
        <v>6</v>
      </c>
      <c r="S242" t="str">
        <f ca="1">IF(TBL_Employees[[#This Row],[Tenure (Years)]]&gt;1, "Years", "Year")</f>
        <v>Years</v>
      </c>
      <c r="T242" t="str">
        <f ca="1">CONCATENATE(TBL_Employees[[#This Row],[Tenure (Years)]], " ", TBL_Employees[[#This Row],[Column1]])</f>
        <v>6 Years</v>
      </c>
      <c r="U242" s="8">
        <f>TBL_Employees[[#This Row],[Bonus %]]*TBL_Employees[[#This Row],[Annual Salary]]</f>
        <v>22805.399999999998</v>
      </c>
      <c r="V242" s="8">
        <f>TBL_Employees[[#This Row],[Annual Salary]]+TBL_Employees[[#This Row],[Bonus(Rs)]]</f>
        <v>174841.4</v>
      </c>
    </row>
    <row r="243" spans="1:22" x14ac:dyDescent="0.3">
      <c r="A243" t="s">
        <v>1321</v>
      </c>
      <c r="B243" t="s">
        <v>1322</v>
      </c>
      <c r="C243" t="s">
        <v>40</v>
      </c>
      <c r="D243" t="s">
        <v>31</v>
      </c>
      <c r="E243" t="s">
        <v>44</v>
      </c>
      <c r="F243" t="s">
        <v>17</v>
      </c>
      <c r="G243" t="s">
        <v>24</v>
      </c>
      <c r="H243">
        <v>46</v>
      </c>
      <c r="I243" t="str">
        <f>IF(TBL_Employees[[#This Row],[Age]]&lt;30,"20 to 29",IF(TBL_Employees[[#This Row],[Age]]&lt;40,"30 to 39",IF(TBL_Employees[[#This Row],[Age]]&lt;50,"40 to 49",IF(TBL_Employees[[#This Row],[Age]]&lt;60,"50 to 59","60 above"))))</f>
        <v>40 to 49</v>
      </c>
      <c r="J243" s="1">
        <v>44125</v>
      </c>
      <c r="K243" s="10">
        <f>IF(TBL_Employees[[#This Row],[Hire Date]]="","",YEAR(TBL_Employees[[#This Row],[Hire Date]]))</f>
        <v>2020</v>
      </c>
      <c r="L243" s="8">
        <v>151853</v>
      </c>
      <c r="M243" s="2">
        <v>0.16</v>
      </c>
      <c r="N243" t="s">
        <v>33</v>
      </c>
      <c r="O243" t="s">
        <v>34</v>
      </c>
      <c r="P243" s="1" t="s">
        <v>21</v>
      </c>
      <c r="Q243" s="10" t="str">
        <f>IF(TBL_Employees[[#This Row],[Exit Date]]="","",YEAR(TBL_Employees[[#This Row],[Exit Date]]))</f>
        <v/>
      </c>
      <c r="R243" s="10">
        <f ca="1">IF(TBL_Employees[[#This Row],[Exit Date]]="",DATEDIF(TBL_Employees[[#This Row],[Hire Date]],TODAY(),"Y"),DATEDIF(TBL_Employees[[#This Row],[Hire Date]],TBL_Employees[[#This Row],[Exit Date]],"Y"))</f>
        <v>4</v>
      </c>
      <c r="S243" t="str">
        <f ca="1">IF(TBL_Employees[[#This Row],[Tenure (Years)]]&gt;1, "Years", "Year")</f>
        <v>Years</v>
      </c>
      <c r="T243" t="str">
        <f ca="1">CONCATENATE(TBL_Employees[[#This Row],[Tenure (Years)]], " ", TBL_Employees[[#This Row],[Column1]])</f>
        <v>4 Years</v>
      </c>
      <c r="U243" s="8">
        <f>TBL_Employees[[#This Row],[Bonus %]]*TBL_Employees[[#This Row],[Annual Salary]]</f>
        <v>24296.48</v>
      </c>
      <c r="V243" s="8">
        <f>TBL_Employees[[#This Row],[Annual Salary]]+TBL_Employees[[#This Row],[Bonus(Rs)]]</f>
        <v>176149.48</v>
      </c>
    </row>
    <row r="244" spans="1:22" x14ac:dyDescent="0.3">
      <c r="A244" t="s">
        <v>1297</v>
      </c>
      <c r="B244" t="s">
        <v>1298</v>
      </c>
      <c r="C244" t="s">
        <v>40</v>
      </c>
      <c r="D244" t="s">
        <v>50</v>
      </c>
      <c r="E244" t="s">
        <v>36</v>
      </c>
      <c r="F244" t="s">
        <v>17</v>
      </c>
      <c r="G244" t="s">
        <v>18</v>
      </c>
      <c r="H244">
        <v>61</v>
      </c>
      <c r="I244" t="str">
        <f>IF(TBL_Employees[[#This Row],[Age]]&lt;30,"20 to 29",IF(TBL_Employees[[#This Row],[Age]]&lt;40,"30 to 39",IF(TBL_Employees[[#This Row],[Age]]&lt;50,"40 to 49",IF(TBL_Employees[[#This Row],[Age]]&lt;60,"50 to 59","60 above"))))</f>
        <v>60 above</v>
      </c>
      <c r="J244" s="1">
        <v>44219</v>
      </c>
      <c r="K244" s="10">
        <f>IF(TBL_Employees[[#This Row],[Hire Date]]="","",YEAR(TBL_Employees[[#This Row],[Hire Date]]))</f>
        <v>2021</v>
      </c>
      <c r="L244" s="8">
        <v>151783</v>
      </c>
      <c r="M244" s="2">
        <v>0.26</v>
      </c>
      <c r="N244" t="s">
        <v>19</v>
      </c>
      <c r="O244" t="s">
        <v>63</v>
      </c>
      <c r="P244" s="1" t="s">
        <v>21</v>
      </c>
      <c r="Q244" s="10" t="str">
        <f>IF(TBL_Employees[[#This Row],[Exit Date]]="","",YEAR(TBL_Employees[[#This Row],[Exit Date]]))</f>
        <v/>
      </c>
      <c r="R244" s="10">
        <f ca="1">IF(TBL_Employees[[#This Row],[Exit Date]]="",DATEDIF(TBL_Employees[[#This Row],[Hire Date]],TODAY(),"Y"),DATEDIF(TBL_Employees[[#This Row],[Hire Date]],TBL_Employees[[#This Row],[Exit Date]],"Y"))</f>
        <v>4</v>
      </c>
      <c r="S244" t="str">
        <f ca="1">IF(TBL_Employees[[#This Row],[Tenure (Years)]]&gt;1, "Years", "Year")</f>
        <v>Years</v>
      </c>
      <c r="T244" t="str">
        <f ca="1">CONCATENATE(TBL_Employees[[#This Row],[Tenure (Years)]], " ", TBL_Employees[[#This Row],[Column1]])</f>
        <v>4 Years</v>
      </c>
      <c r="U244" s="8">
        <f>TBL_Employees[[#This Row],[Bonus %]]*TBL_Employees[[#This Row],[Annual Salary]]</f>
        <v>39463.58</v>
      </c>
      <c r="V244" s="8">
        <f>TBL_Employees[[#This Row],[Annual Salary]]+TBL_Employees[[#This Row],[Bonus(Rs)]]</f>
        <v>191246.58000000002</v>
      </c>
    </row>
    <row r="245" spans="1:22" x14ac:dyDescent="0.3">
      <c r="A245" t="s">
        <v>340</v>
      </c>
      <c r="B245" t="s">
        <v>442</v>
      </c>
      <c r="C245" t="s">
        <v>40</v>
      </c>
      <c r="D245" t="s">
        <v>50</v>
      </c>
      <c r="E245" t="s">
        <v>36</v>
      </c>
      <c r="F245" t="s">
        <v>17</v>
      </c>
      <c r="G245" t="s">
        <v>51</v>
      </c>
      <c r="H245">
        <v>36</v>
      </c>
      <c r="I245" t="str">
        <f>IF(TBL_Employees[[#This Row],[Age]]&lt;30,"20 to 29",IF(TBL_Employees[[#This Row],[Age]]&lt;40,"30 to 39",IF(TBL_Employees[[#This Row],[Age]]&lt;50,"40 to 49",IF(TBL_Employees[[#This Row],[Age]]&lt;60,"50 to 59","60 above"))))</f>
        <v>30 to 39</v>
      </c>
      <c r="J245" s="1">
        <v>44288</v>
      </c>
      <c r="K245" s="10">
        <f>IF(TBL_Employees[[#This Row],[Hire Date]]="","",YEAR(TBL_Employees[[#This Row],[Hire Date]]))</f>
        <v>2021</v>
      </c>
      <c r="L245" s="8">
        <v>151703</v>
      </c>
      <c r="M245" s="2">
        <v>0.21</v>
      </c>
      <c r="N245" t="s">
        <v>19</v>
      </c>
      <c r="O245" t="s">
        <v>45</v>
      </c>
      <c r="P245" s="1" t="s">
        <v>21</v>
      </c>
      <c r="Q245" s="10" t="str">
        <f>IF(TBL_Employees[[#This Row],[Exit Date]]="","",YEAR(TBL_Employees[[#This Row],[Exit Date]]))</f>
        <v/>
      </c>
      <c r="R245" s="10">
        <f ca="1">IF(TBL_Employees[[#This Row],[Exit Date]]="",DATEDIF(TBL_Employees[[#This Row],[Hire Date]],TODAY(),"Y"),DATEDIF(TBL_Employees[[#This Row],[Hire Date]],TBL_Employees[[#This Row],[Exit Date]],"Y"))</f>
        <v>4</v>
      </c>
      <c r="S245" t="str">
        <f ca="1">IF(TBL_Employees[[#This Row],[Tenure (Years)]]&gt;1, "Years", "Year")</f>
        <v>Years</v>
      </c>
      <c r="T245" t="str">
        <f ca="1">CONCATENATE(TBL_Employees[[#This Row],[Tenure (Years)]], " ", TBL_Employees[[#This Row],[Column1]])</f>
        <v>4 Years</v>
      </c>
      <c r="U245" s="8">
        <f>TBL_Employees[[#This Row],[Bonus %]]*TBL_Employees[[#This Row],[Annual Salary]]</f>
        <v>31857.629999999997</v>
      </c>
      <c r="V245" s="8">
        <f>TBL_Employees[[#This Row],[Annual Salary]]+TBL_Employees[[#This Row],[Bonus(Rs)]]</f>
        <v>183560.63</v>
      </c>
    </row>
    <row r="246" spans="1:22" x14ac:dyDescent="0.3">
      <c r="A246" t="s">
        <v>1921</v>
      </c>
      <c r="B246" t="s">
        <v>1922</v>
      </c>
      <c r="C246" t="s">
        <v>40</v>
      </c>
      <c r="D246" t="s">
        <v>43</v>
      </c>
      <c r="E246" t="s">
        <v>16</v>
      </c>
      <c r="F246" t="s">
        <v>28</v>
      </c>
      <c r="G246" t="s">
        <v>18</v>
      </c>
      <c r="H246">
        <v>26</v>
      </c>
      <c r="I246" t="str">
        <f>IF(TBL_Employees[[#This Row],[Age]]&lt;30,"20 to 29",IF(TBL_Employees[[#This Row],[Age]]&lt;40,"30 to 39",IF(TBL_Employees[[#This Row],[Age]]&lt;50,"40 to 49",IF(TBL_Employees[[#This Row],[Age]]&lt;60,"50 to 59","60 above"))))</f>
        <v>20 to 29</v>
      </c>
      <c r="J246" s="1">
        <v>43753</v>
      </c>
      <c r="K246" s="10">
        <f>IF(TBL_Employees[[#This Row],[Hire Date]]="","",YEAR(TBL_Employees[[#This Row],[Hire Date]]))</f>
        <v>2019</v>
      </c>
      <c r="L246" s="8">
        <v>151556</v>
      </c>
      <c r="M246" s="2">
        <v>0.2</v>
      </c>
      <c r="N246" t="s">
        <v>19</v>
      </c>
      <c r="O246" t="s">
        <v>45</v>
      </c>
      <c r="P246" s="1" t="s">
        <v>21</v>
      </c>
      <c r="Q246" s="10" t="str">
        <f>IF(TBL_Employees[[#This Row],[Exit Date]]="","",YEAR(TBL_Employees[[#This Row],[Exit Date]]))</f>
        <v/>
      </c>
      <c r="R246" s="10">
        <f ca="1">IF(TBL_Employees[[#This Row],[Exit Date]]="",DATEDIF(TBL_Employees[[#This Row],[Hire Date]],TODAY(),"Y"),DATEDIF(TBL_Employees[[#This Row],[Hire Date]],TBL_Employees[[#This Row],[Exit Date]],"Y"))</f>
        <v>5</v>
      </c>
      <c r="S246" t="str">
        <f ca="1">IF(TBL_Employees[[#This Row],[Tenure (Years)]]&gt;1, "Years", "Year")</f>
        <v>Years</v>
      </c>
      <c r="T246" t="str">
        <f ca="1">CONCATENATE(TBL_Employees[[#This Row],[Tenure (Years)]], " ", TBL_Employees[[#This Row],[Column1]])</f>
        <v>5 Years</v>
      </c>
      <c r="U246" s="8">
        <f>TBL_Employees[[#This Row],[Bonus %]]*TBL_Employees[[#This Row],[Annual Salary]]</f>
        <v>30311.200000000001</v>
      </c>
      <c r="V246" s="8">
        <f>TBL_Employees[[#This Row],[Annual Salary]]+TBL_Employees[[#This Row],[Bonus(Rs)]]</f>
        <v>181867.2</v>
      </c>
    </row>
    <row r="247" spans="1:22" x14ac:dyDescent="0.3">
      <c r="A247" t="s">
        <v>748</v>
      </c>
      <c r="B247" t="s">
        <v>749</v>
      </c>
      <c r="C247" t="s">
        <v>61</v>
      </c>
      <c r="D247" t="s">
        <v>50</v>
      </c>
      <c r="E247" t="s">
        <v>36</v>
      </c>
      <c r="F247" t="s">
        <v>28</v>
      </c>
      <c r="G247" t="s">
        <v>18</v>
      </c>
      <c r="H247">
        <v>29</v>
      </c>
      <c r="I247" t="str">
        <f>IF(TBL_Employees[[#This Row],[Age]]&lt;30,"20 to 29",IF(TBL_Employees[[#This Row],[Age]]&lt;40,"30 to 39",IF(TBL_Employees[[#This Row],[Age]]&lt;50,"40 to 49",IF(TBL_Employees[[#This Row],[Age]]&lt;60,"50 to 59","60 above"))))</f>
        <v>20 to 29</v>
      </c>
      <c r="J247" s="1">
        <v>42810</v>
      </c>
      <c r="K247" s="10">
        <f>IF(TBL_Employees[[#This Row],[Hire Date]]="","",YEAR(TBL_Employees[[#This Row],[Hire Date]]))</f>
        <v>2017</v>
      </c>
      <c r="L247" s="8">
        <v>151413</v>
      </c>
      <c r="M247" s="2">
        <v>0.15</v>
      </c>
      <c r="N247" t="s">
        <v>19</v>
      </c>
      <c r="O247" t="s">
        <v>63</v>
      </c>
      <c r="P247" s="1" t="s">
        <v>21</v>
      </c>
      <c r="Q247" s="10" t="str">
        <f>IF(TBL_Employees[[#This Row],[Exit Date]]="","",YEAR(TBL_Employees[[#This Row],[Exit Date]]))</f>
        <v/>
      </c>
      <c r="R247" s="10">
        <f ca="1">IF(TBL_Employees[[#This Row],[Exit Date]]="",DATEDIF(TBL_Employees[[#This Row],[Hire Date]],TODAY(),"Y"),DATEDIF(TBL_Employees[[#This Row],[Hire Date]],TBL_Employees[[#This Row],[Exit Date]],"Y"))</f>
        <v>8</v>
      </c>
      <c r="S247" t="str">
        <f ca="1">IF(TBL_Employees[[#This Row],[Tenure (Years)]]&gt;1, "Years", "Year")</f>
        <v>Years</v>
      </c>
      <c r="T247" t="str">
        <f ca="1">CONCATENATE(TBL_Employees[[#This Row],[Tenure (Years)]], " ", TBL_Employees[[#This Row],[Column1]])</f>
        <v>8 Years</v>
      </c>
      <c r="U247" s="8">
        <f>TBL_Employees[[#This Row],[Bonus %]]*TBL_Employees[[#This Row],[Annual Salary]]</f>
        <v>22711.95</v>
      </c>
      <c r="V247" s="8">
        <f>TBL_Employees[[#This Row],[Annual Salary]]+TBL_Employees[[#This Row],[Bonus(Rs)]]</f>
        <v>174124.95</v>
      </c>
    </row>
    <row r="248" spans="1:22" x14ac:dyDescent="0.3">
      <c r="A248" t="s">
        <v>1908</v>
      </c>
      <c r="B248" t="s">
        <v>1909</v>
      </c>
      <c r="C248" t="s">
        <v>40</v>
      </c>
      <c r="D248" t="s">
        <v>23</v>
      </c>
      <c r="E248" t="s">
        <v>32</v>
      </c>
      <c r="F248" t="s">
        <v>17</v>
      </c>
      <c r="G248" t="s">
        <v>51</v>
      </c>
      <c r="H248">
        <v>53</v>
      </c>
      <c r="I248" t="str">
        <f>IF(TBL_Employees[[#This Row],[Age]]&lt;30,"20 to 29",IF(TBL_Employees[[#This Row],[Age]]&lt;40,"30 to 39",IF(TBL_Employees[[#This Row],[Age]]&lt;50,"40 to 49",IF(TBL_Employees[[#This Row],[Age]]&lt;60,"50 to 59","60 above"))))</f>
        <v>50 to 59</v>
      </c>
      <c r="J248" s="1">
        <v>38919</v>
      </c>
      <c r="K248" s="10">
        <f>IF(TBL_Employees[[#This Row],[Hire Date]]="","",YEAR(TBL_Employees[[#This Row],[Hire Date]]))</f>
        <v>2006</v>
      </c>
      <c r="L248" s="8">
        <v>151246</v>
      </c>
      <c r="M248" s="2">
        <v>0.21</v>
      </c>
      <c r="N248" t="s">
        <v>52</v>
      </c>
      <c r="O248" t="s">
        <v>53</v>
      </c>
      <c r="P248" s="1" t="s">
        <v>21</v>
      </c>
      <c r="Q248" s="10" t="str">
        <f>IF(TBL_Employees[[#This Row],[Exit Date]]="","",YEAR(TBL_Employees[[#This Row],[Exit Date]]))</f>
        <v/>
      </c>
      <c r="R248" s="10">
        <f ca="1">IF(TBL_Employees[[#This Row],[Exit Date]]="",DATEDIF(TBL_Employees[[#This Row],[Hire Date]],TODAY(),"Y"),DATEDIF(TBL_Employees[[#This Row],[Hire Date]],TBL_Employees[[#This Row],[Exit Date]],"Y"))</f>
        <v>19</v>
      </c>
      <c r="S248" t="str">
        <f ca="1">IF(TBL_Employees[[#This Row],[Tenure (Years)]]&gt;1, "Years", "Year")</f>
        <v>Years</v>
      </c>
      <c r="T248" t="str">
        <f ca="1">CONCATENATE(TBL_Employees[[#This Row],[Tenure (Years)]], " ", TBL_Employees[[#This Row],[Column1]])</f>
        <v>19 Years</v>
      </c>
      <c r="U248" s="8">
        <f>TBL_Employees[[#This Row],[Bonus %]]*TBL_Employees[[#This Row],[Annual Salary]]</f>
        <v>31761.66</v>
      </c>
      <c r="V248" s="8">
        <f>TBL_Employees[[#This Row],[Annual Salary]]+TBL_Employees[[#This Row],[Bonus(Rs)]]</f>
        <v>183007.66</v>
      </c>
    </row>
    <row r="249" spans="1:22" x14ac:dyDescent="0.3">
      <c r="A249" t="s">
        <v>326</v>
      </c>
      <c r="B249" t="s">
        <v>951</v>
      </c>
      <c r="C249" t="s">
        <v>40</v>
      </c>
      <c r="D249" t="s">
        <v>27</v>
      </c>
      <c r="E249" t="s">
        <v>44</v>
      </c>
      <c r="F249" t="s">
        <v>17</v>
      </c>
      <c r="G249" t="s">
        <v>18</v>
      </c>
      <c r="H249">
        <v>26</v>
      </c>
      <c r="I249" t="str">
        <f>IF(TBL_Employees[[#This Row],[Age]]&lt;30,"20 to 29",IF(TBL_Employees[[#This Row],[Age]]&lt;40,"30 to 39",IF(TBL_Employees[[#This Row],[Age]]&lt;50,"40 to 49",IF(TBL_Employees[[#This Row],[Age]]&lt;60,"50 to 59","60 above"))))</f>
        <v>20 to 29</v>
      </c>
      <c r="J249" s="1">
        <v>44403</v>
      </c>
      <c r="K249" s="10">
        <f>IF(TBL_Employees[[#This Row],[Hire Date]]="","",YEAR(TBL_Employees[[#This Row],[Hire Date]]))</f>
        <v>2021</v>
      </c>
      <c r="L249" s="8">
        <v>151108</v>
      </c>
      <c r="M249" s="2">
        <v>0.22</v>
      </c>
      <c r="N249" t="s">
        <v>19</v>
      </c>
      <c r="O249" t="s">
        <v>39</v>
      </c>
      <c r="P249" s="1" t="s">
        <v>21</v>
      </c>
      <c r="Q249" s="10" t="str">
        <f>IF(TBL_Employees[[#This Row],[Exit Date]]="","",YEAR(TBL_Employees[[#This Row],[Exit Date]]))</f>
        <v/>
      </c>
      <c r="R249" s="10">
        <f ca="1">IF(TBL_Employees[[#This Row],[Exit Date]]="",DATEDIF(TBL_Employees[[#This Row],[Hire Date]],TODAY(),"Y"),DATEDIF(TBL_Employees[[#This Row],[Hire Date]],TBL_Employees[[#This Row],[Exit Date]],"Y"))</f>
        <v>4</v>
      </c>
      <c r="S249" t="str">
        <f ca="1">IF(TBL_Employees[[#This Row],[Tenure (Years)]]&gt;1, "Years", "Year")</f>
        <v>Years</v>
      </c>
      <c r="T249" t="str">
        <f ca="1">CONCATENATE(TBL_Employees[[#This Row],[Tenure (Years)]], " ", TBL_Employees[[#This Row],[Column1]])</f>
        <v>4 Years</v>
      </c>
      <c r="U249" s="8">
        <f>TBL_Employees[[#This Row],[Bonus %]]*TBL_Employees[[#This Row],[Annual Salary]]</f>
        <v>33243.760000000002</v>
      </c>
      <c r="V249" s="8">
        <f>TBL_Employees[[#This Row],[Annual Salary]]+TBL_Employees[[#This Row],[Bonus(Rs)]]</f>
        <v>184351.76</v>
      </c>
    </row>
    <row r="250" spans="1:22" x14ac:dyDescent="0.3">
      <c r="A250" t="s">
        <v>124</v>
      </c>
      <c r="B250" t="s">
        <v>919</v>
      </c>
      <c r="C250" t="s">
        <v>61</v>
      </c>
      <c r="D250" t="s">
        <v>50</v>
      </c>
      <c r="E250" t="s">
        <v>36</v>
      </c>
      <c r="F250" t="s">
        <v>28</v>
      </c>
      <c r="G250" t="s">
        <v>24</v>
      </c>
      <c r="H250">
        <v>45</v>
      </c>
      <c r="I250" t="str">
        <f>IF(TBL_Employees[[#This Row],[Age]]&lt;30,"20 to 29",IF(TBL_Employees[[#This Row],[Age]]&lt;40,"30 to 39",IF(TBL_Employees[[#This Row],[Age]]&lt;50,"40 to 49",IF(TBL_Employees[[#This Row],[Age]]&lt;60,"50 to 59","60 above"))))</f>
        <v>40 to 49</v>
      </c>
      <c r="J250" s="1">
        <v>39332</v>
      </c>
      <c r="K250" s="10">
        <f>IF(TBL_Employees[[#This Row],[Hire Date]]="","",YEAR(TBL_Employees[[#This Row],[Hire Date]]))</f>
        <v>2007</v>
      </c>
      <c r="L250" s="8">
        <v>151027</v>
      </c>
      <c r="M250" s="2">
        <v>0.1</v>
      </c>
      <c r="N250" t="s">
        <v>33</v>
      </c>
      <c r="O250" t="s">
        <v>74</v>
      </c>
      <c r="P250" s="1" t="s">
        <v>21</v>
      </c>
      <c r="Q250" s="10" t="str">
        <f>IF(TBL_Employees[[#This Row],[Exit Date]]="","",YEAR(TBL_Employees[[#This Row],[Exit Date]]))</f>
        <v/>
      </c>
      <c r="R250" s="10">
        <f ca="1">IF(TBL_Employees[[#This Row],[Exit Date]]="",DATEDIF(TBL_Employees[[#This Row],[Hire Date]],TODAY(),"Y"),DATEDIF(TBL_Employees[[#This Row],[Hire Date]],TBL_Employees[[#This Row],[Exit Date]],"Y"))</f>
        <v>17</v>
      </c>
      <c r="S250" t="str">
        <f ca="1">IF(TBL_Employees[[#This Row],[Tenure (Years)]]&gt;1, "Years", "Year")</f>
        <v>Years</v>
      </c>
      <c r="T250" t="str">
        <f ca="1">CONCATENATE(TBL_Employees[[#This Row],[Tenure (Years)]], " ", TBL_Employees[[#This Row],[Column1]])</f>
        <v>17 Years</v>
      </c>
      <c r="U250" s="8">
        <f>TBL_Employees[[#This Row],[Bonus %]]*TBL_Employees[[#This Row],[Annual Salary]]</f>
        <v>15102.7</v>
      </c>
      <c r="V250" s="8">
        <f>TBL_Employees[[#This Row],[Annual Salary]]+TBL_Employees[[#This Row],[Bonus(Rs)]]</f>
        <v>166129.70000000001</v>
      </c>
    </row>
    <row r="251" spans="1:22" x14ac:dyDescent="0.3">
      <c r="A251" t="s">
        <v>1192</v>
      </c>
      <c r="B251" t="s">
        <v>1193</v>
      </c>
      <c r="C251" t="s">
        <v>61</v>
      </c>
      <c r="D251" t="s">
        <v>23</v>
      </c>
      <c r="E251" t="s">
        <v>32</v>
      </c>
      <c r="F251" t="s">
        <v>17</v>
      </c>
      <c r="G251" t="s">
        <v>18</v>
      </c>
      <c r="H251">
        <v>60</v>
      </c>
      <c r="I251" t="str">
        <f>IF(TBL_Employees[[#This Row],[Age]]&lt;30,"20 to 29",IF(TBL_Employees[[#This Row],[Age]]&lt;40,"30 to 39",IF(TBL_Employees[[#This Row],[Age]]&lt;50,"40 to 49",IF(TBL_Employees[[#This Row],[Age]]&lt;60,"50 to 59","60 above"))))</f>
        <v>60 above</v>
      </c>
      <c r="J251" s="1">
        <v>39739</v>
      </c>
      <c r="K251" s="10">
        <f>IF(TBL_Employees[[#This Row],[Hire Date]]="","",YEAR(TBL_Employees[[#This Row],[Hire Date]]))</f>
        <v>2008</v>
      </c>
      <c r="L251" s="8">
        <v>150855</v>
      </c>
      <c r="M251" s="2">
        <v>0.11</v>
      </c>
      <c r="N251" t="s">
        <v>19</v>
      </c>
      <c r="O251" t="s">
        <v>39</v>
      </c>
      <c r="P251" s="1" t="s">
        <v>21</v>
      </c>
      <c r="Q251" s="10" t="str">
        <f>IF(TBL_Employees[[#This Row],[Exit Date]]="","",YEAR(TBL_Employees[[#This Row],[Exit Date]]))</f>
        <v/>
      </c>
      <c r="R251" s="10">
        <f ca="1">IF(TBL_Employees[[#This Row],[Exit Date]]="",DATEDIF(TBL_Employees[[#This Row],[Hire Date]],TODAY(),"Y"),DATEDIF(TBL_Employees[[#This Row],[Hire Date]],TBL_Employees[[#This Row],[Exit Date]],"Y"))</f>
        <v>16</v>
      </c>
      <c r="S251" t="str">
        <f ca="1">IF(TBL_Employees[[#This Row],[Tenure (Years)]]&gt;1, "Years", "Year")</f>
        <v>Years</v>
      </c>
      <c r="T251" t="str">
        <f ca="1">CONCATENATE(TBL_Employees[[#This Row],[Tenure (Years)]], " ", TBL_Employees[[#This Row],[Column1]])</f>
        <v>16 Years</v>
      </c>
      <c r="U251" s="8">
        <f>TBL_Employees[[#This Row],[Bonus %]]*TBL_Employees[[#This Row],[Annual Salary]]</f>
        <v>16594.05</v>
      </c>
      <c r="V251" s="8">
        <f>TBL_Employees[[#This Row],[Annual Salary]]+TBL_Employees[[#This Row],[Bonus(Rs)]]</f>
        <v>167449.04999999999</v>
      </c>
    </row>
    <row r="252" spans="1:22" x14ac:dyDescent="0.3">
      <c r="A252" t="s">
        <v>1048</v>
      </c>
      <c r="B252" t="s">
        <v>1049</v>
      </c>
      <c r="C252" t="s">
        <v>61</v>
      </c>
      <c r="D252" t="s">
        <v>15</v>
      </c>
      <c r="E252" t="s">
        <v>16</v>
      </c>
      <c r="F252" t="s">
        <v>17</v>
      </c>
      <c r="G252" t="s">
        <v>18</v>
      </c>
      <c r="H252">
        <v>51</v>
      </c>
      <c r="I252" t="str">
        <f>IF(TBL_Employees[[#This Row],[Age]]&lt;30,"20 to 29",IF(TBL_Employees[[#This Row],[Age]]&lt;40,"30 to 39",IF(TBL_Employees[[#This Row],[Age]]&lt;50,"40 to 49",IF(TBL_Employees[[#This Row],[Age]]&lt;60,"50 to 59","60 above"))))</f>
        <v>50 to 59</v>
      </c>
      <c r="J252" s="1">
        <v>38835</v>
      </c>
      <c r="K252" s="10">
        <f>IF(TBL_Employees[[#This Row],[Hire Date]]="","",YEAR(TBL_Employees[[#This Row],[Hire Date]]))</f>
        <v>2006</v>
      </c>
      <c r="L252" s="8">
        <v>150758</v>
      </c>
      <c r="M252" s="2">
        <v>0.13</v>
      </c>
      <c r="N252" t="s">
        <v>19</v>
      </c>
      <c r="O252" t="s">
        <v>20</v>
      </c>
      <c r="P252" s="1">
        <v>39310</v>
      </c>
      <c r="Q252" s="10">
        <f>IF(TBL_Employees[[#This Row],[Exit Date]]="","",YEAR(TBL_Employees[[#This Row],[Exit Date]]))</f>
        <v>2007</v>
      </c>
      <c r="R252" s="10">
        <f ca="1">IF(TBL_Employees[[#This Row],[Exit Date]]="",DATEDIF(TBL_Employees[[#This Row],[Hire Date]],TODAY(),"Y"),DATEDIF(TBL_Employees[[#This Row],[Hire Date]],TBL_Employees[[#This Row],[Exit Date]],"Y"))</f>
        <v>1</v>
      </c>
      <c r="S252" t="str">
        <f ca="1">IF(TBL_Employees[[#This Row],[Tenure (Years)]]&gt;1, "Years", "Year")</f>
        <v>Year</v>
      </c>
      <c r="T252" t="str">
        <f ca="1">CONCATENATE(TBL_Employees[[#This Row],[Tenure (Years)]], " ", TBL_Employees[[#This Row],[Column1]])</f>
        <v>1 Year</v>
      </c>
      <c r="U252" s="8">
        <f>TBL_Employees[[#This Row],[Bonus %]]*TBL_Employees[[#This Row],[Annual Salary]]</f>
        <v>19598.54</v>
      </c>
      <c r="V252" s="8">
        <f>TBL_Employees[[#This Row],[Annual Salary]]+TBL_Employees[[#This Row],[Bonus(Rs)]]</f>
        <v>170356.54</v>
      </c>
    </row>
    <row r="253" spans="1:22" x14ac:dyDescent="0.3">
      <c r="A253" t="s">
        <v>970</v>
      </c>
      <c r="B253" t="s">
        <v>971</v>
      </c>
      <c r="C253" t="s">
        <v>40</v>
      </c>
      <c r="D253" t="s">
        <v>31</v>
      </c>
      <c r="E253" t="s">
        <v>16</v>
      </c>
      <c r="F253" t="s">
        <v>17</v>
      </c>
      <c r="G253" t="s">
        <v>51</v>
      </c>
      <c r="H253">
        <v>59</v>
      </c>
      <c r="I253" t="str">
        <f>IF(TBL_Employees[[#This Row],[Age]]&lt;30,"20 to 29",IF(TBL_Employees[[#This Row],[Age]]&lt;40,"30 to 39",IF(TBL_Employees[[#This Row],[Age]]&lt;50,"40 to 49",IF(TBL_Employees[[#This Row],[Age]]&lt;60,"50 to 59","60 above"))))</f>
        <v>50 to 59</v>
      </c>
      <c r="J253" s="1">
        <v>37726</v>
      </c>
      <c r="K253" s="10">
        <f>IF(TBL_Employees[[#This Row],[Hire Date]]="","",YEAR(TBL_Employees[[#This Row],[Hire Date]]))</f>
        <v>2003</v>
      </c>
      <c r="L253" s="8">
        <v>150699</v>
      </c>
      <c r="M253" s="2">
        <v>0.28999999999999998</v>
      </c>
      <c r="N253" t="s">
        <v>52</v>
      </c>
      <c r="O253" t="s">
        <v>53</v>
      </c>
      <c r="P253" s="1" t="s">
        <v>21</v>
      </c>
      <c r="Q253" s="10" t="str">
        <f>IF(TBL_Employees[[#This Row],[Exit Date]]="","",YEAR(TBL_Employees[[#This Row],[Exit Date]]))</f>
        <v/>
      </c>
      <c r="R253" s="10">
        <f ca="1">IF(TBL_Employees[[#This Row],[Exit Date]]="",DATEDIF(TBL_Employees[[#This Row],[Hire Date]],TODAY(),"Y"),DATEDIF(TBL_Employees[[#This Row],[Hire Date]],TBL_Employees[[#This Row],[Exit Date]],"Y"))</f>
        <v>22</v>
      </c>
      <c r="S253" t="str">
        <f ca="1">IF(TBL_Employees[[#This Row],[Tenure (Years)]]&gt;1, "Years", "Year")</f>
        <v>Years</v>
      </c>
      <c r="T253" t="str">
        <f ca="1">CONCATENATE(TBL_Employees[[#This Row],[Tenure (Years)]], " ", TBL_Employees[[#This Row],[Column1]])</f>
        <v>22 Years</v>
      </c>
      <c r="U253" s="8">
        <f>TBL_Employees[[#This Row],[Bonus %]]*TBL_Employees[[#This Row],[Annual Salary]]</f>
        <v>43702.71</v>
      </c>
      <c r="V253" s="8">
        <f>TBL_Employees[[#This Row],[Annual Salary]]+TBL_Employees[[#This Row],[Bonus(Rs)]]</f>
        <v>194401.71</v>
      </c>
    </row>
    <row r="254" spans="1:22" x14ac:dyDescent="0.3">
      <c r="A254" t="s">
        <v>1954</v>
      </c>
      <c r="B254" t="s">
        <v>1955</v>
      </c>
      <c r="C254" t="s">
        <v>40</v>
      </c>
      <c r="D254" t="s">
        <v>50</v>
      </c>
      <c r="E254" t="s">
        <v>32</v>
      </c>
      <c r="F254" t="s">
        <v>17</v>
      </c>
      <c r="G254" t="s">
        <v>24</v>
      </c>
      <c r="H254">
        <v>25</v>
      </c>
      <c r="I254" t="str">
        <f>IF(TBL_Employees[[#This Row],[Age]]&lt;30,"20 to 29",IF(TBL_Employees[[#This Row],[Age]]&lt;40,"30 to 39",IF(TBL_Employees[[#This Row],[Age]]&lt;50,"40 to 49",IF(TBL_Employees[[#This Row],[Age]]&lt;60,"50 to 59","60 above"))))</f>
        <v>20 to 29</v>
      </c>
      <c r="J254" s="1">
        <v>44549</v>
      </c>
      <c r="K254" s="10">
        <f>IF(TBL_Employees[[#This Row],[Hire Date]]="","",YEAR(TBL_Employees[[#This Row],[Hire Date]]))</f>
        <v>2021</v>
      </c>
      <c r="L254" s="8">
        <v>150666</v>
      </c>
      <c r="M254" s="2">
        <v>0.23</v>
      </c>
      <c r="N254" t="s">
        <v>33</v>
      </c>
      <c r="O254" t="s">
        <v>34</v>
      </c>
      <c r="P254" s="1" t="s">
        <v>21</v>
      </c>
      <c r="Q254" s="10" t="str">
        <f>IF(TBL_Employees[[#This Row],[Exit Date]]="","",YEAR(TBL_Employees[[#This Row],[Exit Date]]))</f>
        <v/>
      </c>
      <c r="R254" s="10">
        <f ca="1">IF(TBL_Employees[[#This Row],[Exit Date]]="",DATEDIF(TBL_Employees[[#This Row],[Hire Date]],TODAY(),"Y"),DATEDIF(TBL_Employees[[#This Row],[Hire Date]],TBL_Employees[[#This Row],[Exit Date]],"Y"))</f>
        <v>3</v>
      </c>
      <c r="S254" t="str">
        <f ca="1">IF(TBL_Employees[[#This Row],[Tenure (Years)]]&gt;1, "Years", "Year")</f>
        <v>Years</v>
      </c>
      <c r="T254" t="str">
        <f ca="1">CONCATENATE(TBL_Employees[[#This Row],[Tenure (Years)]], " ", TBL_Employees[[#This Row],[Column1]])</f>
        <v>3 Years</v>
      </c>
      <c r="U254" s="8">
        <f>TBL_Employees[[#This Row],[Bonus %]]*TBL_Employees[[#This Row],[Annual Salary]]</f>
        <v>34653.18</v>
      </c>
      <c r="V254" s="8">
        <f>TBL_Employees[[#This Row],[Annual Salary]]+TBL_Employees[[#This Row],[Bonus(Rs)]]</f>
        <v>185319.18</v>
      </c>
    </row>
    <row r="255" spans="1:22" x14ac:dyDescent="0.3">
      <c r="A255" t="s">
        <v>1411</v>
      </c>
      <c r="B255" t="s">
        <v>1412</v>
      </c>
      <c r="C255" t="s">
        <v>40</v>
      </c>
      <c r="D255" t="s">
        <v>43</v>
      </c>
      <c r="E255" t="s">
        <v>36</v>
      </c>
      <c r="F255" t="s">
        <v>17</v>
      </c>
      <c r="G255" t="s">
        <v>47</v>
      </c>
      <c r="H255">
        <v>45</v>
      </c>
      <c r="I255" t="str">
        <f>IF(TBL_Employees[[#This Row],[Age]]&lt;30,"20 to 29",IF(TBL_Employees[[#This Row],[Age]]&lt;40,"30 to 39",IF(TBL_Employees[[#This Row],[Age]]&lt;50,"40 to 49",IF(TBL_Employees[[#This Row],[Age]]&lt;60,"50 to 59","60 above"))))</f>
        <v>40 to 49</v>
      </c>
      <c r="J255" s="1">
        <v>39507</v>
      </c>
      <c r="K255" s="10">
        <f>IF(TBL_Employees[[#This Row],[Hire Date]]="","",YEAR(TBL_Employees[[#This Row],[Hire Date]]))</f>
        <v>2008</v>
      </c>
      <c r="L255" s="8">
        <v>150577</v>
      </c>
      <c r="M255" s="2">
        <v>0.25</v>
      </c>
      <c r="N255" t="s">
        <v>19</v>
      </c>
      <c r="O255" t="s">
        <v>45</v>
      </c>
      <c r="P255" s="1" t="s">
        <v>21</v>
      </c>
      <c r="Q255" s="10" t="str">
        <f>IF(TBL_Employees[[#This Row],[Exit Date]]="","",YEAR(TBL_Employees[[#This Row],[Exit Date]]))</f>
        <v/>
      </c>
      <c r="R255" s="10">
        <f ca="1">IF(TBL_Employees[[#This Row],[Exit Date]]="",DATEDIF(TBL_Employees[[#This Row],[Hire Date]],TODAY(),"Y"),DATEDIF(TBL_Employees[[#This Row],[Hire Date]],TBL_Employees[[#This Row],[Exit Date]],"Y"))</f>
        <v>17</v>
      </c>
      <c r="S255" t="str">
        <f ca="1">IF(TBL_Employees[[#This Row],[Tenure (Years)]]&gt;1, "Years", "Year")</f>
        <v>Years</v>
      </c>
      <c r="T255" t="str">
        <f ca="1">CONCATENATE(TBL_Employees[[#This Row],[Tenure (Years)]], " ", TBL_Employees[[#This Row],[Column1]])</f>
        <v>17 Years</v>
      </c>
      <c r="U255" s="8">
        <f>TBL_Employees[[#This Row],[Bonus %]]*TBL_Employees[[#This Row],[Annual Salary]]</f>
        <v>37644.25</v>
      </c>
      <c r="V255" s="8">
        <f>TBL_Employees[[#This Row],[Annual Salary]]+TBL_Employees[[#This Row],[Bonus(Rs)]]</f>
        <v>188221.25</v>
      </c>
    </row>
    <row r="256" spans="1:22" x14ac:dyDescent="0.3">
      <c r="A256" t="s">
        <v>112</v>
      </c>
      <c r="B256" t="s">
        <v>1541</v>
      </c>
      <c r="C256" t="s">
        <v>61</v>
      </c>
      <c r="D256" t="s">
        <v>65</v>
      </c>
      <c r="E256" t="s">
        <v>32</v>
      </c>
      <c r="F256" t="s">
        <v>17</v>
      </c>
      <c r="G256" t="s">
        <v>18</v>
      </c>
      <c r="H256">
        <v>62</v>
      </c>
      <c r="I256" t="str">
        <f>IF(TBL_Employees[[#This Row],[Age]]&lt;30,"20 to 29",IF(TBL_Employees[[#This Row],[Age]]&lt;40,"30 to 39",IF(TBL_Employees[[#This Row],[Age]]&lt;50,"40 to 49",IF(TBL_Employees[[#This Row],[Age]]&lt;60,"50 to 59","60 above"))))</f>
        <v>60 above</v>
      </c>
      <c r="J256" s="1">
        <v>39843</v>
      </c>
      <c r="K256" s="10">
        <f>IF(TBL_Employees[[#This Row],[Hire Date]]="","",YEAR(TBL_Employees[[#This Row],[Hire Date]]))</f>
        <v>2009</v>
      </c>
      <c r="L256" s="8">
        <v>150555</v>
      </c>
      <c r="M256" s="2">
        <v>0.13</v>
      </c>
      <c r="N256" t="s">
        <v>19</v>
      </c>
      <c r="O256" t="s">
        <v>39</v>
      </c>
      <c r="P256" s="1" t="s">
        <v>21</v>
      </c>
      <c r="Q256" s="10" t="str">
        <f>IF(TBL_Employees[[#This Row],[Exit Date]]="","",YEAR(TBL_Employees[[#This Row],[Exit Date]]))</f>
        <v/>
      </c>
      <c r="R256" s="10">
        <f ca="1">IF(TBL_Employees[[#This Row],[Exit Date]]="",DATEDIF(TBL_Employees[[#This Row],[Hire Date]],TODAY(),"Y"),DATEDIF(TBL_Employees[[#This Row],[Hire Date]],TBL_Employees[[#This Row],[Exit Date]],"Y"))</f>
        <v>16</v>
      </c>
      <c r="S256" t="str">
        <f ca="1">IF(TBL_Employees[[#This Row],[Tenure (Years)]]&gt;1, "Years", "Year")</f>
        <v>Years</v>
      </c>
      <c r="T256" t="str">
        <f ca="1">CONCATENATE(TBL_Employees[[#This Row],[Tenure (Years)]], " ", TBL_Employees[[#This Row],[Column1]])</f>
        <v>16 Years</v>
      </c>
      <c r="U256" s="8">
        <f>TBL_Employees[[#This Row],[Bonus %]]*TBL_Employees[[#This Row],[Annual Salary]]</f>
        <v>19572.150000000001</v>
      </c>
      <c r="V256" s="8">
        <f>TBL_Employees[[#This Row],[Annual Salary]]+TBL_Employees[[#This Row],[Bonus(Rs)]]</f>
        <v>170127.15</v>
      </c>
    </row>
    <row r="257" spans="1:22" x14ac:dyDescent="0.3">
      <c r="A257" t="s">
        <v>966</v>
      </c>
      <c r="B257" t="s">
        <v>967</v>
      </c>
      <c r="C257" t="s">
        <v>40</v>
      </c>
      <c r="D257" t="s">
        <v>65</v>
      </c>
      <c r="E257" t="s">
        <v>16</v>
      </c>
      <c r="F257" t="s">
        <v>28</v>
      </c>
      <c r="G257" t="s">
        <v>18</v>
      </c>
      <c r="H257">
        <v>36</v>
      </c>
      <c r="I257" t="str">
        <f>IF(TBL_Employees[[#This Row],[Age]]&lt;30,"20 to 29",IF(TBL_Employees[[#This Row],[Age]]&lt;40,"30 to 39",IF(TBL_Employees[[#This Row],[Age]]&lt;50,"40 to 49",IF(TBL_Employees[[#This Row],[Age]]&lt;60,"50 to 59","60 above"))))</f>
        <v>30 to 39</v>
      </c>
      <c r="J257" s="1">
        <v>42616</v>
      </c>
      <c r="K257" s="10">
        <f>IF(TBL_Employees[[#This Row],[Hire Date]]="","",YEAR(TBL_Employees[[#This Row],[Hire Date]]))</f>
        <v>2016</v>
      </c>
      <c r="L257" s="8">
        <v>150399</v>
      </c>
      <c r="M257" s="2">
        <v>0.28000000000000003</v>
      </c>
      <c r="N257" t="s">
        <v>19</v>
      </c>
      <c r="O257" t="s">
        <v>20</v>
      </c>
      <c r="P257" s="1" t="s">
        <v>21</v>
      </c>
      <c r="Q257" s="10" t="str">
        <f>IF(TBL_Employees[[#This Row],[Exit Date]]="","",YEAR(TBL_Employees[[#This Row],[Exit Date]]))</f>
        <v/>
      </c>
      <c r="R257" s="10">
        <f ca="1">IF(TBL_Employees[[#This Row],[Exit Date]]="",DATEDIF(TBL_Employees[[#This Row],[Hire Date]],TODAY(),"Y"),DATEDIF(TBL_Employees[[#This Row],[Hire Date]],TBL_Employees[[#This Row],[Exit Date]],"Y"))</f>
        <v>8</v>
      </c>
      <c r="S257" t="str">
        <f ca="1">IF(TBL_Employees[[#This Row],[Tenure (Years)]]&gt;1, "Years", "Year")</f>
        <v>Years</v>
      </c>
      <c r="T257" t="str">
        <f ca="1">CONCATENATE(TBL_Employees[[#This Row],[Tenure (Years)]], " ", TBL_Employees[[#This Row],[Column1]])</f>
        <v>8 Years</v>
      </c>
      <c r="U257" s="8">
        <f>TBL_Employees[[#This Row],[Bonus %]]*TBL_Employees[[#This Row],[Annual Salary]]</f>
        <v>42111.72</v>
      </c>
      <c r="V257" s="8">
        <f>TBL_Employees[[#This Row],[Annual Salary]]+TBL_Employees[[#This Row],[Bonus(Rs)]]</f>
        <v>192510.72</v>
      </c>
    </row>
    <row r="258" spans="1:22" x14ac:dyDescent="0.3">
      <c r="A258" t="s">
        <v>205</v>
      </c>
      <c r="B258" t="s">
        <v>985</v>
      </c>
      <c r="C258" t="s">
        <v>61</v>
      </c>
      <c r="D258" t="s">
        <v>15</v>
      </c>
      <c r="E258" t="s">
        <v>36</v>
      </c>
      <c r="F258" t="s">
        <v>17</v>
      </c>
      <c r="G258" t="s">
        <v>24</v>
      </c>
      <c r="H258">
        <v>42</v>
      </c>
      <c r="I258" t="str">
        <f>IF(TBL_Employees[[#This Row],[Age]]&lt;30,"20 to 29",IF(TBL_Employees[[#This Row],[Age]]&lt;40,"30 to 39",IF(TBL_Employees[[#This Row],[Age]]&lt;50,"40 to 49",IF(TBL_Employees[[#This Row],[Age]]&lt;60,"50 to 59","60 above"))))</f>
        <v>40 to 49</v>
      </c>
      <c r="J258" s="1">
        <v>40620</v>
      </c>
      <c r="K258" s="10">
        <f>IF(TBL_Employees[[#This Row],[Hire Date]]="","",YEAR(TBL_Employees[[#This Row],[Hire Date]]))</f>
        <v>2011</v>
      </c>
      <c r="L258" s="8">
        <v>150034</v>
      </c>
      <c r="M258" s="2">
        <v>0.12</v>
      </c>
      <c r="N258" t="s">
        <v>33</v>
      </c>
      <c r="O258" t="s">
        <v>60</v>
      </c>
      <c r="P258" s="1" t="s">
        <v>21</v>
      </c>
      <c r="Q258" s="10" t="str">
        <f>IF(TBL_Employees[[#This Row],[Exit Date]]="","",YEAR(TBL_Employees[[#This Row],[Exit Date]]))</f>
        <v/>
      </c>
      <c r="R258" s="10">
        <f ca="1">IF(TBL_Employees[[#This Row],[Exit Date]]="",DATEDIF(TBL_Employees[[#This Row],[Hire Date]],TODAY(),"Y"),DATEDIF(TBL_Employees[[#This Row],[Hire Date]],TBL_Employees[[#This Row],[Exit Date]],"Y"))</f>
        <v>14</v>
      </c>
      <c r="S258" t="str">
        <f ca="1">IF(TBL_Employees[[#This Row],[Tenure (Years)]]&gt;1, "Years", "Year")</f>
        <v>Years</v>
      </c>
      <c r="T258" t="str">
        <f ca="1">CONCATENATE(TBL_Employees[[#This Row],[Tenure (Years)]], " ", TBL_Employees[[#This Row],[Column1]])</f>
        <v>14 Years</v>
      </c>
      <c r="U258" s="8">
        <f>TBL_Employees[[#This Row],[Bonus %]]*TBL_Employees[[#This Row],[Annual Salary]]</f>
        <v>18004.079999999998</v>
      </c>
      <c r="V258" s="8">
        <f>TBL_Employees[[#This Row],[Annual Salary]]+TBL_Employees[[#This Row],[Bonus(Rs)]]</f>
        <v>168038.08</v>
      </c>
    </row>
    <row r="259" spans="1:22" x14ac:dyDescent="0.3">
      <c r="A259" t="s">
        <v>635</v>
      </c>
      <c r="B259" t="s">
        <v>1373</v>
      </c>
      <c r="C259" t="s">
        <v>61</v>
      </c>
      <c r="D259" t="s">
        <v>15</v>
      </c>
      <c r="E259" t="s">
        <v>16</v>
      </c>
      <c r="F259" t="s">
        <v>17</v>
      </c>
      <c r="G259" t="s">
        <v>51</v>
      </c>
      <c r="H259">
        <v>45</v>
      </c>
      <c r="I259" t="str">
        <f>IF(TBL_Employees[[#This Row],[Age]]&lt;30,"20 to 29",IF(TBL_Employees[[#This Row],[Age]]&lt;40,"30 to 39",IF(TBL_Employees[[#This Row],[Age]]&lt;50,"40 to 49",IF(TBL_Employees[[#This Row],[Age]]&lt;60,"50 to 59","60 above"))))</f>
        <v>40 to 49</v>
      </c>
      <c r="J259" s="1">
        <v>42379</v>
      </c>
      <c r="K259" s="10">
        <f>IF(TBL_Employees[[#This Row],[Hire Date]]="","",YEAR(TBL_Employees[[#This Row],[Hire Date]]))</f>
        <v>2016</v>
      </c>
      <c r="L259" s="8">
        <v>149761</v>
      </c>
      <c r="M259" s="2">
        <v>0.12</v>
      </c>
      <c r="N259" t="s">
        <v>19</v>
      </c>
      <c r="O259" t="s">
        <v>29</v>
      </c>
      <c r="P259" s="1" t="s">
        <v>21</v>
      </c>
      <c r="Q259" s="10" t="str">
        <f>IF(TBL_Employees[[#This Row],[Exit Date]]="","",YEAR(TBL_Employees[[#This Row],[Exit Date]]))</f>
        <v/>
      </c>
      <c r="R259" s="10">
        <f ca="1">IF(TBL_Employees[[#This Row],[Exit Date]]="",DATEDIF(TBL_Employees[[#This Row],[Hire Date]],TODAY(),"Y"),DATEDIF(TBL_Employees[[#This Row],[Hire Date]],TBL_Employees[[#This Row],[Exit Date]],"Y"))</f>
        <v>9</v>
      </c>
      <c r="S259" t="str">
        <f ca="1">IF(TBL_Employees[[#This Row],[Tenure (Years)]]&gt;1, "Years", "Year")</f>
        <v>Years</v>
      </c>
      <c r="T259" t="str">
        <f ca="1">CONCATENATE(TBL_Employees[[#This Row],[Tenure (Years)]], " ", TBL_Employees[[#This Row],[Column1]])</f>
        <v>9 Years</v>
      </c>
      <c r="U259" s="8">
        <f>TBL_Employees[[#This Row],[Bonus %]]*TBL_Employees[[#This Row],[Annual Salary]]</f>
        <v>17971.32</v>
      </c>
      <c r="V259" s="8">
        <f>TBL_Employees[[#This Row],[Annual Salary]]+TBL_Employees[[#This Row],[Bonus(Rs)]]</f>
        <v>167732.32</v>
      </c>
    </row>
    <row r="260" spans="1:22" x14ac:dyDescent="0.3">
      <c r="A260" t="s">
        <v>647</v>
      </c>
      <c r="B260" t="s">
        <v>648</v>
      </c>
      <c r="C260" t="s">
        <v>61</v>
      </c>
      <c r="D260" t="s">
        <v>50</v>
      </c>
      <c r="E260" t="s">
        <v>32</v>
      </c>
      <c r="F260" t="s">
        <v>17</v>
      </c>
      <c r="G260" t="s">
        <v>18</v>
      </c>
      <c r="H260">
        <v>46</v>
      </c>
      <c r="I260" t="str">
        <f>IF(TBL_Employees[[#This Row],[Age]]&lt;30,"20 to 29",IF(TBL_Employees[[#This Row],[Age]]&lt;40,"30 to 39",IF(TBL_Employees[[#This Row],[Age]]&lt;50,"40 to 49",IF(TBL_Employees[[#This Row],[Age]]&lt;60,"50 to 59","60 above"))))</f>
        <v>40 to 49</v>
      </c>
      <c r="J260" s="1">
        <v>41473</v>
      </c>
      <c r="K260" s="10">
        <f>IF(TBL_Employees[[#This Row],[Hire Date]]="","",YEAR(TBL_Employees[[#This Row],[Hire Date]]))</f>
        <v>2013</v>
      </c>
      <c r="L260" s="8">
        <v>149712</v>
      </c>
      <c r="M260" s="2">
        <v>0.14000000000000001</v>
      </c>
      <c r="N260" t="s">
        <v>19</v>
      </c>
      <c r="O260" t="s">
        <v>29</v>
      </c>
      <c r="P260" s="1" t="s">
        <v>21</v>
      </c>
      <c r="Q260" s="10" t="str">
        <f>IF(TBL_Employees[[#This Row],[Exit Date]]="","",YEAR(TBL_Employees[[#This Row],[Exit Date]]))</f>
        <v/>
      </c>
      <c r="R260" s="10">
        <f ca="1">IF(TBL_Employees[[#This Row],[Exit Date]]="",DATEDIF(TBL_Employees[[#This Row],[Hire Date]],TODAY(),"Y"),DATEDIF(TBL_Employees[[#This Row],[Hire Date]],TBL_Employees[[#This Row],[Exit Date]],"Y"))</f>
        <v>12</v>
      </c>
      <c r="S260" t="str">
        <f ca="1">IF(TBL_Employees[[#This Row],[Tenure (Years)]]&gt;1, "Years", "Year")</f>
        <v>Years</v>
      </c>
      <c r="T260" t="str">
        <f ca="1">CONCATENATE(TBL_Employees[[#This Row],[Tenure (Years)]], " ", TBL_Employees[[#This Row],[Column1]])</f>
        <v>12 Years</v>
      </c>
      <c r="U260" s="8">
        <f>TBL_Employees[[#This Row],[Bonus %]]*TBL_Employees[[#This Row],[Annual Salary]]</f>
        <v>20959.68</v>
      </c>
      <c r="V260" s="8">
        <f>TBL_Employees[[#This Row],[Annual Salary]]+TBL_Employees[[#This Row],[Bonus(Rs)]]</f>
        <v>170671.68</v>
      </c>
    </row>
    <row r="261" spans="1:22" x14ac:dyDescent="0.3">
      <c r="A261" t="s">
        <v>913</v>
      </c>
      <c r="B261" t="s">
        <v>914</v>
      </c>
      <c r="C261" t="s">
        <v>61</v>
      </c>
      <c r="D261" t="s">
        <v>65</v>
      </c>
      <c r="E261" t="s">
        <v>36</v>
      </c>
      <c r="F261" t="s">
        <v>28</v>
      </c>
      <c r="G261" t="s">
        <v>24</v>
      </c>
      <c r="H261">
        <v>45</v>
      </c>
      <c r="I261" t="str">
        <f>IF(TBL_Employees[[#This Row],[Age]]&lt;30,"20 to 29",IF(TBL_Employees[[#This Row],[Age]]&lt;40,"30 to 39",IF(TBL_Employees[[#This Row],[Age]]&lt;50,"40 to 49",IF(TBL_Employees[[#This Row],[Age]]&lt;60,"50 to 59","60 above"))))</f>
        <v>40 to 49</v>
      </c>
      <c r="J261" s="1">
        <v>39063</v>
      </c>
      <c r="K261" s="10">
        <f>IF(TBL_Employees[[#This Row],[Hire Date]]="","",YEAR(TBL_Employees[[#This Row],[Hire Date]]))</f>
        <v>2006</v>
      </c>
      <c r="L261" s="8">
        <v>149537</v>
      </c>
      <c r="M261" s="2">
        <v>0.14000000000000001</v>
      </c>
      <c r="N261" t="s">
        <v>19</v>
      </c>
      <c r="O261" t="s">
        <v>63</v>
      </c>
      <c r="P261" s="1" t="s">
        <v>21</v>
      </c>
      <c r="Q261" s="10" t="str">
        <f>IF(TBL_Employees[[#This Row],[Exit Date]]="","",YEAR(TBL_Employees[[#This Row],[Exit Date]]))</f>
        <v/>
      </c>
      <c r="R261" s="10">
        <f ca="1">IF(TBL_Employees[[#This Row],[Exit Date]]="",DATEDIF(TBL_Employees[[#This Row],[Hire Date]],TODAY(),"Y"),DATEDIF(TBL_Employees[[#This Row],[Hire Date]],TBL_Employees[[#This Row],[Exit Date]],"Y"))</f>
        <v>18</v>
      </c>
      <c r="S261" t="str">
        <f ca="1">IF(TBL_Employees[[#This Row],[Tenure (Years)]]&gt;1, "Years", "Year")</f>
        <v>Years</v>
      </c>
      <c r="T261" t="str">
        <f ca="1">CONCATENATE(TBL_Employees[[#This Row],[Tenure (Years)]], " ", TBL_Employees[[#This Row],[Column1]])</f>
        <v>18 Years</v>
      </c>
      <c r="U261" s="8">
        <f>TBL_Employees[[#This Row],[Bonus %]]*TBL_Employees[[#This Row],[Annual Salary]]</f>
        <v>20935.18</v>
      </c>
      <c r="V261" s="8">
        <f>TBL_Employees[[#This Row],[Annual Salary]]+TBL_Employees[[#This Row],[Bonus(Rs)]]</f>
        <v>170472.18</v>
      </c>
    </row>
    <row r="262" spans="1:22" x14ac:dyDescent="0.3">
      <c r="A262" t="s">
        <v>1864</v>
      </c>
      <c r="B262" t="s">
        <v>1865</v>
      </c>
      <c r="C262" t="s">
        <v>61</v>
      </c>
      <c r="D262" t="s">
        <v>43</v>
      </c>
      <c r="E262" t="s">
        <v>32</v>
      </c>
      <c r="F262" t="s">
        <v>17</v>
      </c>
      <c r="G262" t="s">
        <v>24</v>
      </c>
      <c r="H262">
        <v>65</v>
      </c>
      <c r="I262" t="str">
        <f>IF(TBL_Employees[[#This Row],[Age]]&lt;30,"20 to 29",IF(TBL_Employees[[#This Row],[Age]]&lt;40,"30 to 39",IF(TBL_Employees[[#This Row],[Age]]&lt;50,"40 to 49",IF(TBL_Employees[[#This Row],[Age]]&lt;60,"50 to 59","60 above"))))</f>
        <v>60 above</v>
      </c>
      <c r="J262" s="1">
        <v>36823</v>
      </c>
      <c r="K262" s="10">
        <f>IF(TBL_Employees[[#This Row],[Hire Date]]="","",YEAR(TBL_Employees[[#This Row],[Hire Date]]))</f>
        <v>2000</v>
      </c>
      <c r="L262" s="8">
        <v>149417</v>
      </c>
      <c r="M262" s="2">
        <v>0.13</v>
      </c>
      <c r="N262" t="s">
        <v>33</v>
      </c>
      <c r="O262" t="s">
        <v>34</v>
      </c>
      <c r="P262" s="1" t="s">
        <v>21</v>
      </c>
      <c r="Q262" s="10" t="str">
        <f>IF(TBL_Employees[[#This Row],[Exit Date]]="","",YEAR(TBL_Employees[[#This Row],[Exit Date]]))</f>
        <v/>
      </c>
      <c r="R262" s="10">
        <f ca="1">IF(TBL_Employees[[#This Row],[Exit Date]]="",DATEDIF(TBL_Employees[[#This Row],[Hire Date]],TODAY(),"Y"),DATEDIF(TBL_Employees[[#This Row],[Hire Date]],TBL_Employees[[#This Row],[Exit Date]],"Y"))</f>
        <v>24</v>
      </c>
      <c r="S262" t="str">
        <f ca="1">IF(TBL_Employees[[#This Row],[Tenure (Years)]]&gt;1, "Years", "Year")</f>
        <v>Years</v>
      </c>
      <c r="T262" t="str">
        <f ca="1">CONCATENATE(TBL_Employees[[#This Row],[Tenure (Years)]], " ", TBL_Employees[[#This Row],[Column1]])</f>
        <v>24 Years</v>
      </c>
      <c r="U262" s="8">
        <f>TBL_Employees[[#This Row],[Bonus %]]*TBL_Employees[[#This Row],[Annual Salary]]</f>
        <v>19424.21</v>
      </c>
      <c r="V262" s="8">
        <f>TBL_Employees[[#This Row],[Annual Salary]]+TBL_Employees[[#This Row],[Bonus(Rs)]]</f>
        <v>168841.21</v>
      </c>
    </row>
    <row r="263" spans="1:22" x14ac:dyDescent="0.3">
      <c r="A263" t="s">
        <v>1603</v>
      </c>
      <c r="B263" t="s">
        <v>1604</v>
      </c>
      <c r="C263" t="s">
        <v>61</v>
      </c>
      <c r="D263" t="s">
        <v>50</v>
      </c>
      <c r="E263" t="s">
        <v>44</v>
      </c>
      <c r="F263" t="s">
        <v>17</v>
      </c>
      <c r="G263" t="s">
        <v>51</v>
      </c>
      <c r="H263">
        <v>45</v>
      </c>
      <c r="I263" t="str">
        <f>IF(TBL_Employees[[#This Row],[Age]]&lt;30,"20 to 29",IF(TBL_Employees[[#This Row],[Age]]&lt;40,"30 to 39",IF(TBL_Employees[[#This Row],[Age]]&lt;50,"40 to 49",IF(TBL_Employees[[#This Row],[Age]]&lt;60,"50 to 59","60 above"))))</f>
        <v>40 to 49</v>
      </c>
      <c r="J263" s="1">
        <v>43305</v>
      </c>
      <c r="K263" s="10">
        <f>IF(TBL_Employees[[#This Row],[Hire Date]]="","",YEAR(TBL_Employees[[#This Row],[Hire Date]]))</f>
        <v>2018</v>
      </c>
      <c r="L263" s="8">
        <v>148991</v>
      </c>
      <c r="M263" s="2">
        <v>0.12</v>
      </c>
      <c r="N263" t="s">
        <v>52</v>
      </c>
      <c r="O263" t="s">
        <v>53</v>
      </c>
      <c r="P263" s="1" t="s">
        <v>21</v>
      </c>
      <c r="Q263" s="10" t="str">
        <f>IF(TBL_Employees[[#This Row],[Exit Date]]="","",YEAR(TBL_Employees[[#This Row],[Exit Date]]))</f>
        <v/>
      </c>
      <c r="R263" s="10">
        <f ca="1">IF(TBL_Employees[[#This Row],[Exit Date]]="",DATEDIF(TBL_Employees[[#This Row],[Hire Date]],TODAY(),"Y"),DATEDIF(TBL_Employees[[#This Row],[Hire Date]],TBL_Employees[[#This Row],[Exit Date]],"Y"))</f>
        <v>7</v>
      </c>
      <c r="S263" t="str">
        <f ca="1">IF(TBL_Employees[[#This Row],[Tenure (Years)]]&gt;1, "Years", "Year")</f>
        <v>Years</v>
      </c>
      <c r="T263" t="str">
        <f ca="1">CONCATENATE(TBL_Employees[[#This Row],[Tenure (Years)]], " ", TBL_Employees[[#This Row],[Column1]])</f>
        <v>7 Years</v>
      </c>
      <c r="U263" s="8">
        <f>TBL_Employees[[#This Row],[Bonus %]]*TBL_Employees[[#This Row],[Annual Salary]]</f>
        <v>17878.919999999998</v>
      </c>
      <c r="V263" s="8">
        <f>TBL_Employees[[#This Row],[Annual Salary]]+TBL_Employees[[#This Row],[Bonus(Rs)]]</f>
        <v>166869.91999999998</v>
      </c>
    </row>
    <row r="264" spans="1:22" x14ac:dyDescent="0.3">
      <c r="A264" t="s">
        <v>878</v>
      </c>
      <c r="B264" t="s">
        <v>879</v>
      </c>
      <c r="C264" t="s">
        <v>61</v>
      </c>
      <c r="D264" t="s">
        <v>43</v>
      </c>
      <c r="E264" t="s">
        <v>44</v>
      </c>
      <c r="F264" t="s">
        <v>28</v>
      </c>
      <c r="G264" t="s">
        <v>18</v>
      </c>
      <c r="H264">
        <v>30</v>
      </c>
      <c r="I264" t="str">
        <f>IF(TBL_Employees[[#This Row],[Age]]&lt;30,"20 to 29",IF(TBL_Employees[[#This Row],[Age]]&lt;40,"30 to 39",IF(TBL_Employees[[#This Row],[Age]]&lt;50,"40 to 49",IF(TBL_Employees[[#This Row],[Age]]&lt;60,"50 to 59","60 above"))))</f>
        <v>30 to 39</v>
      </c>
      <c r="J264" s="1">
        <v>44030</v>
      </c>
      <c r="K264" s="10">
        <f>IF(TBL_Employees[[#This Row],[Hire Date]]="","",YEAR(TBL_Employees[[#This Row],[Hire Date]]))</f>
        <v>2020</v>
      </c>
      <c r="L264" s="8">
        <v>148485</v>
      </c>
      <c r="M264" s="2">
        <v>0.15</v>
      </c>
      <c r="N264" t="s">
        <v>19</v>
      </c>
      <c r="O264" t="s">
        <v>45</v>
      </c>
      <c r="P264" s="1" t="s">
        <v>21</v>
      </c>
      <c r="Q264" s="10" t="str">
        <f>IF(TBL_Employees[[#This Row],[Exit Date]]="","",YEAR(TBL_Employees[[#This Row],[Exit Date]]))</f>
        <v/>
      </c>
      <c r="R264" s="10">
        <f ca="1">IF(TBL_Employees[[#This Row],[Exit Date]]="",DATEDIF(TBL_Employees[[#This Row],[Hire Date]],TODAY(),"Y"),DATEDIF(TBL_Employees[[#This Row],[Hire Date]],TBL_Employees[[#This Row],[Exit Date]],"Y"))</f>
        <v>5</v>
      </c>
      <c r="S264" t="str">
        <f ca="1">IF(TBL_Employees[[#This Row],[Tenure (Years)]]&gt;1, "Years", "Year")</f>
        <v>Years</v>
      </c>
      <c r="T264" t="str">
        <f ca="1">CONCATENATE(TBL_Employees[[#This Row],[Tenure (Years)]], " ", TBL_Employees[[#This Row],[Column1]])</f>
        <v>5 Years</v>
      </c>
      <c r="U264" s="8">
        <f>TBL_Employees[[#This Row],[Bonus %]]*TBL_Employees[[#This Row],[Annual Salary]]</f>
        <v>22272.75</v>
      </c>
      <c r="V264" s="8">
        <f>TBL_Employees[[#This Row],[Annual Salary]]+TBL_Employees[[#This Row],[Bonus(Rs)]]</f>
        <v>170757.75</v>
      </c>
    </row>
    <row r="265" spans="1:22" x14ac:dyDescent="0.3">
      <c r="A265" t="s">
        <v>952</v>
      </c>
      <c r="B265" t="s">
        <v>1178</v>
      </c>
      <c r="C265" t="s">
        <v>61</v>
      </c>
      <c r="D265" t="s">
        <v>43</v>
      </c>
      <c r="E265" t="s">
        <v>36</v>
      </c>
      <c r="F265" t="s">
        <v>28</v>
      </c>
      <c r="G265" t="s">
        <v>24</v>
      </c>
      <c r="H265">
        <v>63</v>
      </c>
      <c r="I265" t="str">
        <f>IF(TBL_Employees[[#This Row],[Age]]&lt;30,"20 to 29",IF(TBL_Employees[[#This Row],[Age]]&lt;40,"30 to 39",IF(TBL_Employees[[#This Row],[Age]]&lt;50,"40 to 49",IF(TBL_Employees[[#This Row],[Age]]&lt;60,"50 to 59","60 above"))))</f>
        <v>60 above</v>
      </c>
      <c r="J265" s="1">
        <v>42064</v>
      </c>
      <c r="K265" s="10">
        <f>IF(TBL_Employees[[#This Row],[Hire Date]]="","",YEAR(TBL_Employees[[#This Row],[Hire Date]]))</f>
        <v>2015</v>
      </c>
      <c r="L265" s="8">
        <v>148321</v>
      </c>
      <c r="M265" s="2">
        <v>0.15</v>
      </c>
      <c r="N265" t="s">
        <v>33</v>
      </c>
      <c r="O265" t="s">
        <v>60</v>
      </c>
      <c r="P265" s="1" t="s">
        <v>21</v>
      </c>
      <c r="Q265" s="10" t="str">
        <f>IF(TBL_Employees[[#This Row],[Exit Date]]="","",YEAR(TBL_Employees[[#This Row],[Exit Date]]))</f>
        <v/>
      </c>
      <c r="R265" s="10">
        <f ca="1">IF(TBL_Employees[[#This Row],[Exit Date]]="",DATEDIF(TBL_Employees[[#This Row],[Hire Date]],TODAY(),"Y"),DATEDIF(TBL_Employees[[#This Row],[Hire Date]],TBL_Employees[[#This Row],[Exit Date]],"Y"))</f>
        <v>10</v>
      </c>
      <c r="S265" t="str">
        <f ca="1">IF(TBL_Employees[[#This Row],[Tenure (Years)]]&gt;1, "Years", "Year")</f>
        <v>Years</v>
      </c>
      <c r="T265" t="str">
        <f ca="1">CONCATENATE(TBL_Employees[[#This Row],[Tenure (Years)]], " ", TBL_Employees[[#This Row],[Column1]])</f>
        <v>10 Years</v>
      </c>
      <c r="U265" s="8">
        <f>TBL_Employees[[#This Row],[Bonus %]]*TBL_Employees[[#This Row],[Annual Salary]]</f>
        <v>22248.149999999998</v>
      </c>
      <c r="V265" s="8">
        <f>TBL_Employees[[#This Row],[Annual Salary]]+TBL_Employees[[#This Row],[Bonus(Rs)]]</f>
        <v>170569.15</v>
      </c>
    </row>
    <row r="266" spans="1:22" x14ac:dyDescent="0.3">
      <c r="A266" t="s">
        <v>1956</v>
      </c>
      <c r="B266" t="s">
        <v>1957</v>
      </c>
      <c r="C266" t="s">
        <v>61</v>
      </c>
      <c r="D266" t="s">
        <v>27</v>
      </c>
      <c r="E266" t="s">
        <v>16</v>
      </c>
      <c r="F266" t="s">
        <v>17</v>
      </c>
      <c r="G266" t="s">
        <v>18</v>
      </c>
      <c r="H266">
        <v>46</v>
      </c>
      <c r="I266" t="str">
        <f>IF(TBL_Employees[[#This Row],[Age]]&lt;30,"20 to 29",IF(TBL_Employees[[#This Row],[Age]]&lt;40,"30 to 39",IF(TBL_Employees[[#This Row],[Age]]&lt;50,"40 to 49",IF(TBL_Employees[[#This Row],[Age]]&lt;60,"50 to 59","60 above"))))</f>
        <v>40 to 49</v>
      </c>
      <c r="J266" s="1">
        <v>37265</v>
      </c>
      <c r="K266" s="10">
        <f>IF(TBL_Employees[[#This Row],[Hire Date]]="","",YEAR(TBL_Employees[[#This Row],[Hire Date]]))</f>
        <v>2002</v>
      </c>
      <c r="L266" s="8">
        <v>148035</v>
      </c>
      <c r="M266" s="2">
        <v>0.14000000000000001</v>
      </c>
      <c r="N266" t="s">
        <v>19</v>
      </c>
      <c r="O266" t="s">
        <v>39</v>
      </c>
      <c r="P266" s="1" t="s">
        <v>21</v>
      </c>
      <c r="Q266" s="10" t="str">
        <f>IF(TBL_Employees[[#This Row],[Exit Date]]="","",YEAR(TBL_Employees[[#This Row],[Exit Date]]))</f>
        <v/>
      </c>
      <c r="R266" s="10">
        <f ca="1">IF(TBL_Employees[[#This Row],[Exit Date]]="",DATEDIF(TBL_Employees[[#This Row],[Hire Date]],TODAY(),"Y"),DATEDIF(TBL_Employees[[#This Row],[Hire Date]],TBL_Employees[[#This Row],[Exit Date]],"Y"))</f>
        <v>23</v>
      </c>
      <c r="S266" t="str">
        <f ca="1">IF(TBL_Employees[[#This Row],[Tenure (Years)]]&gt;1, "Years", "Year")</f>
        <v>Years</v>
      </c>
      <c r="T266" t="str">
        <f ca="1">CONCATENATE(TBL_Employees[[#This Row],[Tenure (Years)]], " ", TBL_Employees[[#This Row],[Column1]])</f>
        <v>23 Years</v>
      </c>
      <c r="U266" s="8">
        <f>TBL_Employees[[#This Row],[Bonus %]]*TBL_Employees[[#This Row],[Annual Salary]]</f>
        <v>20724.900000000001</v>
      </c>
      <c r="V266" s="8">
        <f>TBL_Employees[[#This Row],[Annual Salary]]+TBL_Employees[[#This Row],[Bonus(Rs)]]</f>
        <v>168759.9</v>
      </c>
    </row>
    <row r="267" spans="1:22" x14ac:dyDescent="0.3">
      <c r="A267" t="s">
        <v>1742</v>
      </c>
      <c r="B267" t="s">
        <v>1743</v>
      </c>
      <c r="C267" t="s">
        <v>61</v>
      </c>
      <c r="D267" t="s">
        <v>50</v>
      </c>
      <c r="E267" t="s">
        <v>32</v>
      </c>
      <c r="F267" t="s">
        <v>17</v>
      </c>
      <c r="G267" t="s">
        <v>51</v>
      </c>
      <c r="H267">
        <v>52</v>
      </c>
      <c r="I267" t="str">
        <f>IF(TBL_Employees[[#This Row],[Age]]&lt;30,"20 to 29",IF(TBL_Employees[[#This Row],[Age]]&lt;40,"30 to 39",IF(TBL_Employees[[#This Row],[Age]]&lt;50,"40 to 49",IF(TBL_Employees[[#This Row],[Age]]&lt;60,"50 to 59","60 above"))))</f>
        <v>50 to 59</v>
      </c>
      <c r="J267" s="1">
        <v>38995</v>
      </c>
      <c r="K267" s="10">
        <f>IF(TBL_Employees[[#This Row],[Hire Date]]="","",YEAR(TBL_Employees[[#This Row],[Hire Date]]))</f>
        <v>2006</v>
      </c>
      <c r="L267" s="8">
        <v>147966</v>
      </c>
      <c r="M267" s="2">
        <v>0.11</v>
      </c>
      <c r="N267" t="s">
        <v>52</v>
      </c>
      <c r="O267" t="s">
        <v>66</v>
      </c>
      <c r="P267" s="1">
        <v>43608</v>
      </c>
      <c r="Q267" s="10">
        <f>IF(TBL_Employees[[#This Row],[Exit Date]]="","",YEAR(TBL_Employees[[#This Row],[Exit Date]]))</f>
        <v>2019</v>
      </c>
      <c r="R267" s="10">
        <f ca="1">IF(TBL_Employees[[#This Row],[Exit Date]]="",DATEDIF(TBL_Employees[[#This Row],[Hire Date]],TODAY(),"Y"),DATEDIF(TBL_Employees[[#This Row],[Hire Date]],TBL_Employees[[#This Row],[Exit Date]],"Y"))</f>
        <v>12</v>
      </c>
      <c r="S267" t="str">
        <f ca="1">IF(TBL_Employees[[#This Row],[Tenure (Years)]]&gt;1, "Years", "Year")</f>
        <v>Years</v>
      </c>
      <c r="T267" t="str">
        <f ca="1">CONCATENATE(TBL_Employees[[#This Row],[Tenure (Years)]], " ", TBL_Employees[[#This Row],[Column1]])</f>
        <v>12 Years</v>
      </c>
      <c r="U267" s="8">
        <f>TBL_Employees[[#This Row],[Bonus %]]*TBL_Employees[[#This Row],[Annual Salary]]</f>
        <v>16276.26</v>
      </c>
      <c r="V267" s="8">
        <f>TBL_Employees[[#This Row],[Annual Salary]]+TBL_Employees[[#This Row],[Bonus(Rs)]]</f>
        <v>164242.26</v>
      </c>
    </row>
    <row r="268" spans="1:22" x14ac:dyDescent="0.3">
      <c r="A268" t="s">
        <v>1094</v>
      </c>
      <c r="B268" t="s">
        <v>1095</v>
      </c>
      <c r="C268" t="s">
        <v>61</v>
      </c>
      <c r="D268" t="s">
        <v>43</v>
      </c>
      <c r="E268" t="s">
        <v>16</v>
      </c>
      <c r="F268" t="s">
        <v>28</v>
      </c>
      <c r="G268" t="s">
        <v>24</v>
      </c>
      <c r="H268">
        <v>45</v>
      </c>
      <c r="I268" t="str">
        <f>IF(TBL_Employees[[#This Row],[Age]]&lt;30,"20 to 29",IF(TBL_Employees[[#This Row],[Age]]&lt;40,"30 to 39",IF(TBL_Employees[[#This Row],[Age]]&lt;50,"40 to 49",IF(TBL_Employees[[#This Row],[Age]]&lt;60,"50 to 59","60 above"))))</f>
        <v>40 to 49</v>
      </c>
      <c r="J268" s="1">
        <v>37014</v>
      </c>
      <c r="K268" s="10">
        <f>IF(TBL_Employees[[#This Row],[Hire Date]]="","",YEAR(TBL_Employees[[#This Row],[Hire Date]]))</f>
        <v>2001</v>
      </c>
      <c r="L268" s="8">
        <v>147752</v>
      </c>
      <c r="M268" s="2">
        <v>0.12</v>
      </c>
      <c r="N268" t="s">
        <v>33</v>
      </c>
      <c r="O268" t="s">
        <v>74</v>
      </c>
      <c r="P268" s="1">
        <v>40903</v>
      </c>
      <c r="Q268" s="10">
        <f>IF(TBL_Employees[[#This Row],[Exit Date]]="","",YEAR(TBL_Employees[[#This Row],[Exit Date]]))</f>
        <v>2011</v>
      </c>
      <c r="R268" s="10">
        <f ca="1">IF(TBL_Employees[[#This Row],[Exit Date]]="",DATEDIF(TBL_Employees[[#This Row],[Hire Date]],TODAY(),"Y"),DATEDIF(TBL_Employees[[#This Row],[Hire Date]],TBL_Employees[[#This Row],[Exit Date]],"Y"))</f>
        <v>10</v>
      </c>
      <c r="S268" t="str">
        <f ca="1">IF(TBL_Employees[[#This Row],[Tenure (Years)]]&gt;1, "Years", "Year")</f>
        <v>Years</v>
      </c>
      <c r="T268" t="str">
        <f ca="1">CONCATENATE(TBL_Employees[[#This Row],[Tenure (Years)]], " ", TBL_Employees[[#This Row],[Column1]])</f>
        <v>10 Years</v>
      </c>
      <c r="U268" s="8">
        <f>TBL_Employees[[#This Row],[Bonus %]]*TBL_Employees[[#This Row],[Annual Salary]]</f>
        <v>17730.239999999998</v>
      </c>
      <c r="V268" s="8">
        <f>TBL_Employees[[#This Row],[Annual Salary]]+TBL_Employees[[#This Row],[Bonus(Rs)]]</f>
        <v>165482.23999999999</v>
      </c>
    </row>
    <row r="269" spans="1:22" x14ac:dyDescent="0.3">
      <c r="A269" t="s">
        <v>313</v>
      </c>
      <c r="B269" t="s">
        <v>1965</v>
      </c>
      <c r="C269" t="s">
        <v>61</v>
      </c>
      <c r="D269" t="s">
        <v>27</v>
      </c>
      <c r="E269" t="s">
        <v>16</v>
      </c>
      <c r="F269" t="s">
        <v>28</v>
      </c>
      <c r="G269" t="s">
        <v>24</v>
      </c>
      <c r="H269">
        <v>37</v>
      </c>
      <c r="I269" t="str">
        <f>IF(TBL_Employees[[#This Row],[Age]]&lt;30,"20 to 29",IF(TBL_Employees[[#This Row],[Age]]&lt;40,"30 to 39",IF(TBL_Employees[[#This Row],[Age]]&lt;50,"40 to 49",IF(TBL_Employees[[#This Row],[Age]]&lt;60,"50 to 59","60 above"))))</f>
        <v>30 to 39</v>
      </c>
      <c r="J269" s="1">
        <v>40511</v>
      </c>
      <c r="K269" s="10">
        <f>IF(TBL_Employees[[#This Row],[Hire Date]]="","",YEAR(TBL_Employees[[#This Row],[Hire Date]]))</f>
        <v>2010</v>
      </c>
      <c r="L269" s="8">
        <v>146961</v>
      </c>
      <c r="M269" s="2">
        <v>0.11</v>
      </c>
      <c r="N269" t="s">
        <v>19</v>
      </c>
      <c r="O269" t="s">
        <v>29</v>
      </c>
      <c r="P269" s="1" t="s">
        <v>21</v>
      </c>
      <c r="Q269" s="10" t="str">
        <f>IF(TBL_Employees[[#This Row],[Exit Date]]="","",YEAR(TBL_Employees[[#This Row],[Exit Date]]))</f>
        <v/>
      </c>
      <c r="R269" s="10">
        <f ca="1">IF(TBL_Employees[[#This Row],[Exit Date]]="",DATEDIF(TBL_Employees[[#This Row],[Hire Date]],TODAY(),"Y"),DATEDIF(TBL_Employees[[#This Row],[Hire Date]],TBL_Employees[[#This Row],[Exit Date]],"Y"))</f>
        <v>14</v>
      </c>
      <c r="S269" t="str">
        <f ca="1">IF(TBL_Employees[[#This Row],[Tenure (Years)]]&gt;1, "Years", "Year")</f>
        <v>Years</v>
      </c>
      <c r="T269" t="str">
        <f ca="1">CONCATENATE(TBL_Employees[[#This Row],[Tenure (Years)]], " ", TBL_Employees[[#This Row],[Column1]])</f>
        <v>14 Years</v>
      </c>
      <c r="U269" s="8">
        <f>TBL_Employees[[#This Row],[Bonus %]]*TBL_Employees[[#This Row],[Annual Salary]]</f>
        <v>16165.710000000001</v>
      </c>
      <c r="V269" s="8">
        <f>TBL_Employees[[#This Row],[Annual Salary]]+TBL_Employees[[#This Row],[Bonus(Rs)]]</f>
        <v>163126.71</v>
      </c>
    </row>
    <row r="270" spans="1:22" x14ac:dyDescent="0.3">
      <c r="A270" t="s">
        <v>428</v>
      </c>
      <c r="B270" t="s">
        <v>429</v>
      </c>
      <c r="C270" t="s">
        <v>61</v>
      </c>
      <c r="D270" t="s">
        <v>15</v>
      </c>
      <c r="E270" t="s">
        <v>16</v>
      </c>
      <c r="F270" t="s">
        <v>17</v>
      </c>
      <c r="G270" t="s">
        <v>24</v>
      </c>
      <c r="H270">
        <v>51</v>
      </c>
      <c r="I270" t="str">
        <f>IF(TBL_Employees[[#This Row],[Age]]&lt;30,"20 to 29",IF(TBL_Employees[[#This Row],[Age]]&lt;40,"30 to 39",IF(TBL_Employees[[#This Row],[Age]]&lt;50,"40 to 49",IF(TBL_Employees[[#This Row],[Age]]&lt;60,"50 to 59","60 above"))))</f>
        <v>50 to 59</v>
      </c>
      <c r="J270" s="1">
        <v>44357</v>
      </c>
      <c r="K270" s="10">
        <f>IF(TBL_Employees[[#This Row],[Hire Date]]="","",YEAR(TBL_Employees[[#This Row],[Hire Date]]))</f>
        <v>2021</v>
      </c>
      <c r="L270" s="8">
        <v>146742</v>
      </c>
      <c r="M270" s="2">
        <v>0.1</v>
      </c>
      <c r="N270" t="s">
        <v>33</v>
      </c>
      <c r="O270" t="s">
        <v>74</v>
      </c>
      <c r="P270" s="1" t="s">
        <v>21</v>
      </c>
      <c r="Q270" s="10" t="str">
        <f>IF(TBL_Employees[[#This Row],[Exit Date]]="","",YEAR(TBL_Employees[[#This Row],[Exit Date]]))</f>
        <v/>
      </c>
      <c r="R270" s="10">
        <f ca="1">IF(TBL_Employees[[#This Row],[Exit Date]]="",DATEDIF(TBL_Employees[[#This Row],[Hire Date]],TODAY(),"Y"),DATEDIF(TBL_Employees[[#This Row],[Hire Date]],TBL_Employees[[#This Row],[Exit Date]],"Y"))</f>
        <v>4</v>
      </c>
      <c r="S270" t="str">
        <f ca="1">IF(TBL_Employees[[#This Row],[Tenure (Years)]]&gt;1, "Years", "Year")</f>
        <v>Years</v>
      </c>
      <c r="T270" t="str">
        <f ca="1">CONCATENATE(TBL_Employees[[#This Row],[Tenure (Years)]], " ", TBL_Employees[[#This Row],[Column1]])</f>
        <v>4 Years</v>
      </c>
      <c r="U270" s="8">
        <f>TBL_Employees[[#This Row],[Bonus %]]*TBL_Employees[[#This Row],[Annual Salary]]</f>
        <v>14674.2</v>
      </c>
      <c r="V270" s="8">
        <f>TBL_Employees[[#This Row],[Annual Salary]]+TBL_Employees[[#This Row],[Bonus(Rs)]]</f>
        <v>161416.20000000001</v>
      </c>
    </row>
    <row r="271" spans="1:22" x14ac:dyDescent="0.3">
      <c r="A271" t="s">
        <v>382</v>
      </c>
      <c r="B271" t="s">
        <v>441</v>
      </c>
      <c r="C271" t="s">
        <v>61</v>
      </c>
      <c r="D271" t="s">
        <v>27</v>
      </c>
      <c r="E271" t="s">
        <v>36</v>
      </c>
      <c r="F271" t="s">
        <v>28</v>
      </c>
      <c r="G271" t="s">
        <v>51</v>
      </c>
      <c r="H271">
        <v>56</v>
      </c>
      <c r="I271" t="str">
        <f>IF(TBL_Employees[[#This Row],[Age]]&lt;30,"20 to 29",IF(TBL_Employees[[#This Row],[Age]]&lt;40,"30 to 39",IF(TBL_Employees[[#This Row],[Age]]&lt;50,"40 to 49",IF(TBL_Employees[[#This Row],[Age]]&lt;60,"50 to 59","60 above"))))</f>
        <v>50 to 59</v>
      </c>
      <c r="J271" s="1">
        <v>40917</v>
      </c>
      <c r="K271" s="10">
        <f>IF(TBL_Employees[[#This Row],[Hire Date]]="","",YEAR(TBL_Employees[[#This Row],[Hire Date]]))</f>
        <v>2012</v>
      </c>
      <c r="L271" s="8">
        <v>146140</v>
      </c>
      <c r="M271" s="2">
        <v>0.1</v>
      </c>
      <c r="N271" t="s">
        <v>52</v>
      </c>
      <c r="O271" t="s">
        <v>81</v>
      </c>
      <c r="P271" s="1" t="s">
        <v>21</v>
      </c>
      <c r="Q271" s="10" t="str">
        <f>IF(TBL_Employees[[#This Row],[Exit Date]]="","",YEAR(TBL_Employees[[#This Row],[Exit Date]]))</f>
        <v/>
      </c>
      <c r="R271" s="10">
        <f ca="1">IF(TBL_Employees[[#This Row],[Exit Date]]="",DATEDIF(TBL_Employees[[#This Row],[Hire Date]],TODAY(),"Y"),DATEDIF(TBL_Employees[[#This Row],[Hire Date]],TBL_Employees[[#This Row],[Exit Date]],"Y"))</f>
        <v>13</v>
      </c>
      <c r="S271" t="str">
        <f ca="1">IF(TBL_Employees[[#This Row],[Tenure (Years)]]&gt;1, "Years", "Year")</f>
        <v>Years</v>
      </c>
      <c r="T271" t="str">
        <f ca="1">CONCATENATE(TBL_Employees[[#This Row],[Tenure (Years)]], " ", TBL_Employees[[#This Row],[Column1]])</f>
        <v>13 Years</v>
      </c>
      <c r="U271" s="8">
        <f>TBL_Employees[[#This Row],[Bonus %]]*TBL_Employees[[#This Row],[Annual Salary]]</f>
        <v>14614</v>
      </c>
      <c r="V271" s="8">
        <f>TBL_Employees[[#This Row],[Annual Salary]]+TBL_Employees[[#This Row],[Bonus(Rs)]]</f>
        <v>160754</v>
      </c>
    </row>
    <row r="272" spans="1:22" x14ac:dyDescent="0.3">
      <c r="A272" t="s">
        <v>1128</v>
      </c>
      <c r="B272" t="s">
        <v>1129</v>
      </c>
      <c r="C272" t="s">
        <v>61</v>
      </c>
      <c r="D272" t="s">
        <v>15</v>
      </c>
      <c r="E272" t="s">
        <v>16</v>
      </c>
      <c r="F272" t="s">
        <v>28</v>
      </c>
      <c r="G272" t="s">
        <v>24</v>
      </c>
      <c r="H272">
        <v>43</v>
      </c>
      <c r="I272" t="str">
        <f>IF(TBL_Employees[[#This Row],[Age]]&lt;30,"20 to 29",IF(TBL_Employees[[#This Row],[Age]]&lt;40,"30 to 39",IF(TBL_Employees[[#This Row],[Age]]&lt;50,"40 to 49",IF(TBL_Employees[[#This Row],[Age]]&lt;60,"50 to 59","60 above"))))</f>
        <v>40 to 49</v>
      </c>
      <c r="J272" s="1">
        <v>44303</v>
      </c>
      <c r="K272" s="10">
        <f>IF(TBL_Employees[[#This Row],[Hire Date]]="","",YEAR(TBL_Employees[[#This Row],[Hire Date]]))</f>
        <v>2021</v>
      </c>
      <c r="L272" s="8">
        <v>146140</v>
      </c>
      <c r="M272" s="2">
        <v>0.15</v>
      </c>
      <c r="N272" t="s">
        <v>19</v>
      </c>
      <c r="O272" t="s">
        <v>63</v>
      </c>
      <c r="P272" s="1" t="s">
        <v>21</v>
      </c>
      <c r="Q272" s="10" t="str">
        <f>IF(TBL_Employees[[#This Row],[Exit Date]]="","",YEAR(TBL_Employees[[#This Row],[Exit Date]]))</f>
        <v/>
      </c>
      <c r="R272" s="10">
        <f ca="1">IF(TBL_Employees[[#This Row],[Exit Date]]="",DATEDIF(TBL_Employees[[#This Row],[Hire Date]],TODAY(),"Y"),DATEDIF(TBL_Employees[[#This Row],[Hire Date]],TBL_Employees[[#This Row],[Exit Date]],"Y"))</f>
        <v>4</v>
      </c>
      <c r="S272" t="str">
        <f ca="1">IF(TBL_Employees[[#This Row],[Tenure (Years)]]&gt;1, "Years", "Year")</f>
        <v>Years</v>
      </c>
      <c r="T272" t="str">
        <f ca="1">CONCATENATE(TBL_Employees[[#This Row],[Tenure (Years)]], " ", TBL_Employees[[#This Row],[Column1]])</f>
        <v>4 Years</v>
      </c>
      <c r="U272" s="8">
        <f>TBL_Employees[[#This Row],[Bonus %]]*TBL_Employees[[#This Row],[Annual Salary]]</f>
        <v>21921</v>
      </c>
      <c r="V272" s="8">
        <f>TBL_Employees[[#This Row],[Annual Salary]]+TBL_Employees[[#This Row],[Bonus(Rs)]]</f>
        <v>168061</v>
      </c>
    </row>
    <row r="273" spans="1:22" x14ac:dyDescent="0.3">
      <c r="A273" t="s">
        <v>904</v>
      </c>
      <c r="B273" t="s">
        <v>905</v>
      </c>
      <c r="C273" t="s">
        <v>61</v>
      </c>
      <c r="D273" t="s">
        <v>15</v>
      </c>
      <c r="E273" t="s">
        <v>16</v>
      </c>
      <c r="F273" t="s">
        <v>28</v>
      </c>
      <c r="G273" t="s">
        <v>51</v>
      </c>
      <c r="H273">
        <v>31</v>
      </c>
      <c r="I273" t="str">
        <f>IF(TBL_Employees[[#This Row],[Age]]&lt;30,"20 to 29",IF(TBL_Employees[[#This Row],[Age]]&lt;40,"30 to 39",IF(TBL_Employees[[#This Row],[Age]]&lt;50,"40 to 49",IF(TBL_Employees[[#This Row],[Age]]&lt;60,"50 to 59","60 above"))))</f>
        <v>30 to 39</v>
      </c>
      <c r="J273" s="1">
        <v>42266</v>
      </c>
      <c r="K273" s="10">
        <f>IF(TBL_Employees[[#This Row],[Hire Date]]="","",YEAR(TBL_Employees[[#This Row],[Hire Date]]))</f>
        <v>2015</v>
      </c>
      <c r="L273" s="8">
        <v>145846</v>
      </c>
      <c r="M273" s="2">
        <v>0.15</v>
      </c>
      <c r="N273" t="s">
        <v>52</v>
      </c>
      <c r="O273" t="s">
        <v>81</v>
      </c>
      <c r="P273" s="1" t="s">
        <v>21</v>
      </c>
      <c r="Q273" s="10" t="str">
        <f>IF(TBL_Employees[[#This Row],[Exit Date]]="","",YEAR(TBL_Employees[[#This Row],[Exit Date]]))</f>
        <v/>
      </c>
      <c r="R273" s="10">
        <f ca="1">IF(TBL_Employees[[#This Row],[Exit Date]]="",DATEDIF(TBL_Employees[[#This Row],[Hire Date]],TODAY(),"Y"),DATEDIF(TBL_Employees[[#This Row],[Hire Date]],TBL_Employees[[#This Row],[Exit Date]],"Y"))</f>
        <v>9</v>
      </c>
      <c r="S273" t="str">
        <f ca="1">IF(TBL_Employees[[#This Row],[Tenure (Years)]]&gt;1, "Years", "Year")</f>
        <v>Years</v>
      </c>
      <c r="T273" t="str">
        <f ca="1">CONCATENATE(TBL_Employees[[#This Row],[Tenure (Years)]], " ", TBL_Employees[[#This Row],[Column1]])</f>
        <v>9 Years</v>
      </c>
      <c r="U273" s="8">
        <f>TBL_Employees[[#This Row],[Bonus %]]*TBL_Employees[[#This Row],[Annual Salary]]</f>
        <v>21876.899999999998</v>
      </c>
      <c r="V273" s="8">
        <f>TBL_Employees[[#This Row],[Annual Salary]]+TBL_Employees[[#This Row],[Bonus(Rs)]]</f>
        <v>167722.9</v>
      </c>
    </row>
    <row r="274" spans="1:22" x14ac:dyDescent="0.3">
      <c r="A274" t="s">
        <v>275</v>
      </c>
      <c r="B274" t="s">
        <v>1758</v>
      </c>
      <c r="C274" t="s">
        <v>61</v>
      </c>
      <c r="D274" t="s">
        <v>23</v>
      </c>
      <c r="E274" t="s">
        <v>32</v>
      </c>
      <c r="F274" t="s">
        <v>28</v>
      </c>
      <c r="G274" t="s">
        <v>24</v>
      </c>
      <c r="H274">
        <v>45</v>
      </c>
      <c r="I274" t="str">
        <f>IF(TBL_Employees[[#This Row],[Age]]&lt;30,"20 to 29",IF(TBL_Employees[[#This Row],[Age]]&lt;40,"30 to 39",IF(TBL_Employees[[#This Row],[Age]]&lt;50,"40 to 49",IF(TBL_Employees[[#This Row],[Age]]&lt;60,"50 to 59","60 above"))))</f>
        <v>40 to 49</v>
      </c>
      <c r="J274" s="1">
        <v>40305</v>
      </c>
      <c r="K274" s="10">
        <f>IF(TBL_Employees[[#This Row],[Hire Date]]="","",YEAR(TBL_Employees[[#This Row],[Hire Date]]))</f>
        <v>2010</v>
      </c>
      <c r="L274" s="8">
        <v>145093</v>
      </c>
      <c r="M274" s="2">
        <v>0.12</v>
      </c>
      <c r="N274" t="s">
        <v>19</v>
      </c>
      <c r="O274" t="s">
        <v>20</v>
      </c>
      <c r="P274" s="1" t="s">
        <v>21</v>
      </c>
      <c r="Q274" s="10" t="str">
        <f>IF(TBL_Employees[[#This Row],[Exit Date]]="","",YEAR(TBL_Employees[[#This Row],[Exit Date]]))</f>
        <v/>
      </c>
      <c r="R274" s="10">
        <f ca="1">IF(TBL_Employees[[#This Row],[Exit Date]]="",DATEDIF(TBL_Employees[[#This Row],[Hire Date]],TODAY(),"Y"),DATEDIF(TBL_Employees[[#This Row],[Hire Date]],TBL_Employees[[#This Row],[Exit Date]],"Y"))</f>
        <v>15</v>
      </c>
      <c r="S274" t="str">
        <f ca="1">IF(TBL_Employees[[#This Row],[Tenure (Years)]]&gt;1, "Years", "Year")</f>
        <v>Years</v>
      </c>
      <c r="T274" t="str">
        <f ca="1">CONCATENATE(TBL_Employees[[#This Row],[Tenure (Years)]], " ", TBL_Employees[[#This Row],[Column1]])</f>
        <v>15 Years</v>
      </c>
      <c r="U274" s="8">
        <f>TBL_Employees[[#This Row],[Bonus %]]*TBL_Employees[[#This Row],[Annual Salary]]</f>
        <v>17411.16</v>
      </c>
      <c r="V274" s="8">
        <f>TBL_Employees[[#This Row],[Annual Salary]]+TBL_Employees[[#This Row],[Bonus(Rs)]]</f>
        <v>162504.16</v>
      </c>
    </row>
    <row r="275" spans="1:22" x14ac:dyDescent="0.3">
      <c r="A275" t="s">
        <v>398</v>
      </c>
      <c r="B275" t="s">
        <v>1290</v>
      </c>
      <c r="C275" t="s">
        <v>61</v>
      </c>
      <c r="D275" t="s">
        <v>15</v>
      </c>
      <c r="E275" t="s">
        <v>32</v>
      </c>
      <c r="F275" t="s">
        <v>17</v>
      </c>
      <c r="G275" t="s">
        <v>51</v>
      </c>
      <c r="H275">
        <v>55</v>
      </c>
      <c r="I275" t="str">
        <f>IF(TBL_Employees[[#This Row],[Age]]&lt;30,"20 to 29",IF(TBL_Employees[[#This Row],[Age]]&lt;40,"30 to 39",IF(TBL_Employees[[#This Row],[Age]]&lt;50,"40 to 49",IF(TBL_Employees[[#This Row],[Age]]&lt;60,"50 to 59","60 above"))))</f>
        <v>50 to 59</v>
      </c>
      <c r="J275" s="1">
        <v>42772</v>
      </c>
      <c r="K275" s="10">
        <f>IF(TBL_Employees[[#This Row],[Hire Date]]="","",YEAR(TBL_Employees[[#This Row],[Hire Date]]))</f>
        <v>2017</v>
      </c>
      <c r="L275" s="8">
        <v>144986</v>
      </c>
      <c r="M275" s="2">
        <v>0.12</v>
      </c>
      <c r="N275" t="s">
        <v>19</v>
      </c>
      <c r="O275" t="s">
        <v>39</v>
      </c>
      <c r="P275" s="1" t="s">
        <v>21</v>
      </c>
      <c r="Q275" s="10" t="str">
        <f>IF(TBL_Employees[[#This Row],[Exit Date]]="","",YEAR(TBL_Employees[[#This Row],[Exit Date]]))</f>
        <v/>
      </c>
      <c r="R275" s="10">
        <f ca="1">IF(TBL_Employees[[#This Row],[Exit Date]]="",DATEDIF(TBL_Employees[[#This Row],[Hire Date]],TODAY(),"Y"),DATEDIF(TBL_Employees[[#This Row],[Hire Date]],TBL_Employees[[#This Row],[Exit Date]],"Y"))</f>
        <v>8</v>
      </c>
      <c r="S275" t="str">
        <f ca="1">IF(TBL_Employees[[#This Row],[Tenure (Years)]]&gt;1, "Years", "Year")</f>
        <v>Years</v>
      </c>
      <c r="T275" t="str">
        <f ca="1">CONCATENATE(TBL_Employees[[#This Row],[Tenure (Years)]], " ", TBL_Employees[[#This Row],[Column1]])</f>
        <v>8 Years</v>
      </c>
      <c r="U275" s="8">
        <f>TBL_Employees[[#This Row],[Bonus %]]*TBL_Employees[[#This Row],[Annual Salary]]</f>
        <v>17398.32</v>
      </c>
      <c r="V275" s="8">
        <f>TBL_Employees[[#This Row],[Annual Salary]]+TBL_Employees[[#This Row],[Bonus(Rs)]]</f>
        <v>162384.32000000001</v>
      </c>
    </row>
    <row r="276" spans="1:22" x14ac:dyDescent="0.3">
      <c r="A276" t="s">
        <v>678</v>
      </c>
      <c r="B276" t="s">
        <v>679</v>
      </c>
      <c r="C276" t="s">
        <v>61</v>
      </c>
      <c r="D276" t="s">
        <v>15</v>
      </c>
      <c r="E276" t="s">
        <v>32</v>
      </c>
      <c r="F276" t="s">
        <v>28</v>
      </c>
      <c r="G276" t="s">
        <v>51</v>
      </c>
      <c r="H276">
        <v>45</v>
      </c>
      <c r="I276" t="str">
        <f>IF(TBL_Employees[[#This Row],[Age]]&lt;30,"20 to 29",IF(TBL_Employees[[#This Row],[Age]]&lt;40,"30 to 39",IF(TBL_Employees[[#This Row],[Age]]&lt;50,"40 to 49",IF(TBL_Employees[[#This Row],[Age]]&lt;60,"50 to 59","60 above"))))</f>
        <v>40 to 49</v>
      </c>
      <c r="J276" s="1">
        <v>44554</v>
      </c>
      <c r="K276" s="10">
        <f>IF(TBL_Employees[[#This Row],[Hire Date]]="","",YEAR(TBL_Employees[[#This Row],[Hire Date]]))</f>
        <v>2021</v>
      </c>
      <c r="L276" s="8">
        <v>144754</v>
      </c>
      <c r="M276" s="2">
        <v>0.15</v>
      </c>
      <c r="N276" t="s">
        <v>19</v>
      </c>
      <c r="O276" t="s">
        <v>39</v>
      </c>
      <c r="P276" s="1" t="s">
        <v>21</v>
      </c>
      <c r="Q276" s="10" t="str">
        <f>IF(TBL_Employees[[#This Row],[Exit Date]]="","",YEAR(TBL_Employees[[#This Row],[Exit Date]]))</f>
        <v/>
      </c>
      <c r="R276" s="10">
        <f ca="1">IF(TBL_Employees[[#This Row],[Exit Date]]="",DATEDIF(TBL_Employees[[#This Row],[Hire Date]],TODAY(),"Y"),DATEDIF(TBL_Employees[[#This Row],[Hire Date]],TBL_Employees[[#This Row],[Exit Date]],"Y"))</f>
        <v>3</v>
      </c>
      <c r="S276" t="str">
        <f ca="1">IF(TBL_Employees[[#This Row],[Tenure (Years)]]&gt;1, "Years", "Year")</f>
        <v>Years</v>
      </c>
      <c r="T276" t="str">
        <f ca="1">CONCATENATE(TBL_Employees[[#This Row],[Tenure (Years)]], " ", TBL_Employees[[#This Row],[Column1]])</f>
        <v>3 Years</v>
      </c>
      <c r="U276" s="8">
        <f>TBL_Employees[[#This Row],[Bonus %]]*TBL_Employees[[#This Row],[Annual Salary]]</f>
        <v>21713.1</v>
      </c>
      <c r="V276" s="8">
        <f>TBL_Employees[[#This Row],[Annual Salary]]+TBL_Employees[[#This Row],[Bonus(Rs)]]</f>
        <v>166467.1</v>
      </c>
    </row>
    <row r="277" spans="1:22" x14ac:dyDescent="0.3">
      <c r="A277" t="s">
        <v>345</v>
      </c>
      <c r="B277" t="s">
        <v>794</v>
      </c>
      <c r="C277" t="s">
        <v>61</v>
      </c>
      <c r="D277" t="s">
        <v>65</v>
      </c>
      <c r="E277" t="s">
        <v>32</v>
      </c>
      <c r="F277" t="s">
        <v>28</v>
      </c>
      <c r="G277" t="s">
        <v>18</v>
      </c>
      <c r="H277">
        <v>33</v>
      </c>
      <c r="I277" t="str">
        <f>IF(TBL_Employees[[#This Row],[Age]]&lt;30,"20 to 29",IF(TBL_Employees[[#This Row],[Age]]&lt;40,"30 to 39",IF(TBL_Employees[[#This Row],[Age]]&lt;50,"40 to 49",IF(TBL_Employees[[#This Row],[Age]]&lt;60,"50 to 59","60 above"))))</f>
        <v>30 to 39</v>
      </c>
      <c r="J277" s="1">
        <v>41315</v>
      </c>
      <c r="K277" s="10">
        <f>IF(TBL_Employees[[#This Row],[Hire Date]]="","",YEAR(TBL_Employees[[#This Row],[Hire Date]]))</f>
        <v>2013</v>
      </c>
      <c r="L277" s="8">
        <v>144231</v>
      </c>
      <c r="M277" s="2">
        <v>0.14000000000000001</v>
      </c>
      <c r="N277" t="s">
        <v>19</v>
      </c>
      <c r="O277" t="s">
        <v>29</v>
      </c>
      <c r="P277" s="1">
        <v>44029</v>
      </c>
      <c r="Q277" s="10">
        <f>IF(TBL_Employees[[#This Row],[Exit Date]]="","",YEAR(TBL_Employees[[#This Row],[Exit Date]]))</f>
        <v>2020</v>
      </c>
      <c r="R277" s="10">
        <f ca="1">IF(TBL_Employees[[#This Row],[Exit Date]]="",DATEDIF(TBL_Employees[[#This Row],[Hire Date]],TODAY(),"Y"),DATEDIF(TBL_Employees[[#This Row],[Hire Date]],TBL_Employees[[#This Row],[Exit Date]],"Y"))</f>
        <v>7</v>
      </c>
      <c r="S277" t="str">
        <f ca="1">IF(TBL_Employees[[#This Row],[Tenure (Years)]]&gt;1, "Years", "Year")</f>
        <v>Years</v>
      </c>
      <c r="T277" t="str">
        <f ca="1">CONCATENATE(TBL_Employees[[#This Row],[Tenure (Years)]], " ", TBL_Employees[[#This Row],[Column1]])</f>
        <v>7 Years</v>
      </c>
      <c r="U277" s="8">
        <f>TBL_Employees[[#This Row],[Bonus %]]*TBL_Employees[[#This Row],[Annual Salary]]</f>
        <v>20192.34</v>
      </c>
      <c r="V277" s="8">
        <f>TBL_Employees[[#This Row],[Annual Salary]]+TBL_Employees[[#This Row],[Bonus(Rs)]]</f>
        <v>164423.34</v>
      </c>
    </row>
    <row r="278" spans="1:22" x14ac:dyDescent="0.3">
      <c r="A278" t="s">
        <v>1686</v>
      </c>
      <c r="B278" t="s">
        <v>1687</v>
      </c>
      <c r="C278" t="s">
        <v>61</v>
      </c>
      <c r="D278" t="s">
        <v>43</v>
      </c>
      <c r="E278" t="s">
        <v>36</v>
      </c>
      <c r="F278" t="s">
        <v>28</v>
      </c>
      <c r="G278" t="s">
        <v>24</v>
      </c>
      <c r="H278">
        <v>32</v>
      </c>
      <c r="I278" t="str">
        <f>IF(TBL_Employees[[#This Row],[Age]]&lt;30,"20 to 29",IF(TBL_Employees[[#This Row],[Age]]&lt;40,"30 to 39",IF(TBL_Employees[[#This Row],[Age]]&lt;50,"40 to 49",IF(TBL_Employees[[#This Row],[Age]]&lt;60,"50 to 59","60 above"))))</f>
        <v>30 to 39</v>
      </c>
      <c r="J278" s="1">
        <v>42764</v>
      </c>
      <c r="K278" s="10">
        <f>IF(TBL_Employees[[#This Row],[Hire Date]]="","",YEAR(TBL_Employees[[#This Row],[Hire Date]]))</f>
        <v>2017</v>
      </c>
      <c r="L278" s="8">
        <v>143970</v>
      </c>
      <c r="M278" s="2">
        <v>0.12</v>
      </c>
      <c r="N278" t="s">
        <v>19</v>
      </c>
      <c r="O278" t="s">
        <v>63</v>
      </c>
      <c r="P278" s="1">
        <v>43078</v>
      </c>
      <c r="Q278" s="10">
        <f>IF(TBL_Employees[[#This Row],[Exit Date]]="","",YEAR(TBL_Employees[[#This Row],[Exit Date]]))</f>
        <v>2017</v>
      </c>
      <c r="R278" s="10">
        <f ca="1">IF(TBL_Employees[[#This Row],[Exit Date]]="",DATEDIF(TBL_Employees[[#This Row],[Hire Date]],TODAY(),"Y"),DATEDIF(TBL_Employees[[#This Row],[Hire Date]],TBL_Employees[[#This Row],[Exit Date]],"Y"))</f>
        <v>0</v>
      </c>
      <c r="S278" t="str">
        <f ca="1">IF(TBL_Employees[[#This Row],[Tenure (Years)]]&gt;1, "Years", "Year")</f>
        <v>Year</v>
      </c>
      <c r="T278" t="str">
        <f ca="1">CONCATENATE(TBL_Employees[[#This Row],[Tenure (Years)]], " ", TBL_Employees[[#This Row],[Column1]])</f>
        <v>0 Year</v>
      </c>
      <c r="U278" s="8">
        <f>TBL_Employees[[#This Row],[Bonus %]]*TBL_Employees[[#This Row],[Annual Salary]]</f>
        <v>17276.399999999998</v>
      </c>
      <c r="V278" s="8">
        <f>TBL_Employees[[#This Row],[Annual Salary]]+TBL_Employees[[#This Row],[Bonus(Rs)]]</f>
        <v>161246.39999999999</v>
      </c>
    </row>
    <row r="279" spans="1:22" x14ac:dyDescent="0.3">
      <c r="A279" t="s">
        <v>1574</v>
      </c>
      <c r="B279" t="s">
        <v>1575</v>
      </c>
      <c r="C279" t="s">
        <v>61</v>
      </c>
      <c r="D279" t="s">
        <v>15</v>
      </c>
      <c r="E279" t="s">
        <v>44</v>
      </c>
      <c r="F279" t="s">
        <v>28</v>
      </c>
      <c r="G279" t="s">
        <v>24</v>
      </c>
      <c r="H279">
        <v>44</v>
      </c>
      <c r="I279" t="str">
        <f>IF(TBL_Employees[[#This Row],[Age]]&lt;30,"20 to 29",IF(TBL_Employees[[#This Row],[Age]]&lt;40,"30 to 39",IF(TBL_Employees[[#This Row],[Age]]&lt;50,"40 to 49",IF(TBL_Employees[[#This Row],[Age]]&lt;60,"50 to 59","60 above"))))</f>
        <v>40 to 49</v>
      </c>
      <c r="J279" s="1">
        <v>40274</v>
      </c>
      <c r="K279" s="10">
        <f>IF(TBL_Employees[[#This Row],[Hire Date]]="","",YEAR(TBL_Employees[[#This Row],[Hire Date]]))</f>
        <v>2010</v>
      </c>
      <c r="L279" s="8">
        <v>142878</v>
      </c>
      <c r="M279" s="2">
        <v>0.12</v>
      </c>
      <c r="N279" t="s">
        <v>19</v>
      </c>
      <c r="O279" t="s">
        <v>29</v>
      </c>
      <c r="P279" s="1" t="s">
        <v>21</v>
      </c>
      <c r="Q279" s="10" t="str">
        <f>IF(TBL_Employees[[#This Row],[Exit Date]]="","",YEAR(TBL_Employees[[#This Row],[Exit Date]]))</f>
        <v/>
      </c>
      <c r="R279" s="10">
        <f ca="1">IF(TBL_Employees[[#This Row],[Exit Date]]="",DATEDIF(TBL_Employees[[#This Row],[Hire Date]],TODAY(),"Y"),DATEDIF(TBL_Employees[[#This Row],[Hire Date]],TBL_Employees[[#This Row],[Exit Date]],"Y"))</f>
        <v>15</v>
      </c>
      <c r="S279" t="str">
        <f ca="1">IF(TBL_Employees[[#This Row],[Tenure (Years)]]&gt;1, "Years", "Year")</f>
        <v>Years</v>
      </c>
      <c r="T279" t="str">
        <f ca="1">CONCATENATE(TBL_Employees[[#This Row],[Tenure (Years)]], " ", TBL_Employees[[#This Row],[Column1]])</f>
        <v>15 Years</v>
      </c>
      <c r="U279" s="8">
        <f>TBL_Employees[[#This Row],[Bonus %]]*TBL_Employees[[#This Row],[Annual Salary]]</f>
        <v>17145.36</v>
      </c>
      <c r="V279" s="8">
        <f>TBL_Employees[[#This Row],[Annual Salary]]+TBL_Employees[[#This Row],[Bonus(Rs)]]</f>
        <v>160023.35999999999</v>
      </c>
    </row>
    <row r="280" spans="1:22" x14ac:dyDescent="0.3">
      <c r="A280" t="s">
        <v>116</v>
      </c>
      <c r="B280" t="s">
        <v>1510</v>
      </c>
      <c r="C280" t="s">
        <v>61</v>
      </c>
      <c r="D280" t="s">
        <v>50</v>
      </c>
      <c r="E280" t="s">
        <v>36</v>
      </c>
      <c r="F280" t="s">
        <v>28</v>
      </c>
      <c r="G280" t="s">
        <v>24</v>
      </c>
      <c r="H280">
        <v>25</v>
      </c>
      <c r="I280" t="str">
        <f>IF(TBL_Employees[[#This Row],[Age]]&lt;30,"20 to 29",IF(TBL_Employees[[#This Row],[Age]]&lt;40,"30 to 39",IF(TBL_Employees[[#This Row],[Age]]&lt;50,"40 to 49",IF(TBL_Employees[[#This Row],[Age]]&lt;60,"50 to 59","60 above"))))</f>
        <v>20 to 29</v>
      </c>
      <c r="J280" s="1">
        <v>44362</v>
      </c>
      <c r="K280" s="10">
        <f>IF(TBL_Employees[[#This Row],[Hire Date]]="","",YEAR(TBL_Employees[[#This Row],[Hire Date]]))</f>
        <v>2021</v>
      </c>
      <c r="L280" s="8">
        <v>142731</v>
      </c>
      <c r="M280" s="2">
        <v>0.11</v>
      </c>
      <c r="N280" t="s">
        <v>33</v>
      </c>
      <c r="O280" t="s">
        <v>74</v>
      </c>
      <c r="P280" s="1">
        <v>44715</v>
      </c>
      <c r="Q280" s="10">
        <f>IF(TBL_Employees[[#This Row],[Exit Date]]="","",YEAR(TBL_Employees[[#This Row],[Exit Date]]))</f>
        <v>2022</v>
      </c>
      <c r="R280" s="10">
        <f ca="1">IF(TBL_Employees[[#This Row],[Exit Date]]="",DATEDIF(TBL_Employees[[#This Row],[Hire Date]],TODAY(),"Y"),DATEDIF(TBL_Employees[[#This Row],[Hire Date]],TBL_Employees[[#This Row],[Exit Date]],"Y"))</f>
        <v>0</v>
      </c>
      <c r="S280" t="str">
        <f ca="1">IF(TBL_Employees[[#This Row],[Tenure (Years)]]&gt;1, "Years", "Year")</f>
        <v>Year</v>
      </c>
      <c r="T280" t="str">
        <f ca="1">CONCATENATE(TBL_Employees[[#This Row],[Tenure (Years)]], " ", TBL_Employees[[#This Row],[Column1]])</f>
        <v>0 Year</v>
      </c>
      <c r="U280" s="8">
        <f>TBL_Employees[[#This Row],[Bonus %]]*TBL_Employees[[#This Row],[Annual Salary]]</f>
        <v>15700.41</v>
      </c>
      <c r="V280" s="8">
        <f>TBL_Employees[[#This Row],[Annual Salary]]+TBL_Employees[[#This Row],[Bonus(Rs)]]</f>
        <v>158431.41</v>
      </c>
    </row>
    <row r="281" spans="1:22" x14ac:dyDescent="0.3">
      <c r="A281" t="s">
        <v>302</v>
      </c>
      <c r="B281" t="s">
        <v>999</v>
      </c>
      <c r="C281" t="s">
        <v>61</v>
      </c>
      <c r="D281" t="s">
        <v>65</v>
      </c>
      <c r="E281" t="s">
        <v>16</v>
      </c>
      <c r="F281" t="s">
        <v>17</v>
      </c>
      <c r="G281" t="s">
        <v>24</v>
      </c>
      <c r="H281">
        <v>55</v>
      </c>
      <c r="I281" t="str">
        <f>IF(TBL_Employees[[#This Row],[Age]]&lt;30,"20 to 29",IF(TBL_Employees[[#This Row],[Age]]&lt;40,"30 to 39",IF(TBL_Employees[[#This Row],[Age]]&lt;50,"40 to 49",IF(TBL_Employees[[#This Row],[Age]]&lt;60,"50 to 59","60 above"))))</f>
        <v>50 to 59</v>
      </c>
      <c r="J281" s="1">
        <v>38888</v>
      </c>
      <c r="K281" s="10">
        <f>IF(TBL_Employees[[#This Row],[Hire Date]]="","",YEAR(TBL_Employees[[#This Row],[Hire Date]]))</f>
        <v>2006</v>
      </c>
      <c r="L281" s="8">
        <v>142628</v>
      </c>
      <c r="M281" s="2">
        <v>0.12</v>
      </c>
      <c r="N281" t="s">
        <v>33</v>
      </c>
      <c r="O281" t="s">
        <v>80</v>
      </c>
      <c r="P281" s="1" t="s">
        <v>21</v>
      </c>
      <c r="Q281" s="10" t="str">
        <f>IF(TBL_Employees[[#This Row],[Exit Date]]="","",YEAR(TBL_Employees[[#This Row],[Exit Date]]))</f>
        <v/>
      </c>
      <c r="R281" s="10">
        <f ca="1">IF(TBL_Employees[[#This Row],[Exit Date]]="",DATEDIF(TBL_Employees[[#This Row],[Hire Date]],TODAY(),"Y"),DATEDIF(TBL_Employees[[#This Row],[Hire Date]],TBL_Employees[[#This Row],[Exit Date]],"Y"))</f>
        <v>19</v>
      </c>
      <c r="S281" t="str">
        <f ca="1">IF(TBL_Employees[[#This Row],[Tenure (Years)]]&gt;1, "Years", "Year")</f>
        <v>Years</v>
      </c>
      <c r="T281" t="str">
        <f ca="1">CONCATENATE(TBL_Employees[[#This Row],[Tenure (Years)]], " ", TBL_Employees[[#This Row],[Column1]])</f>
        <v>19 Years</v>
      </c>
      <c r="U281" s="8">
        <f>TBL_Employees[[#This Row],[Bonus %]]*TBL_Employees[[#This Row],[Annual Salary]]</f>
        <v>17115.36</v>
      </c>
      <c r="V281" s="8">
        <f>TBL_Employees[[#This Row],[Annual Salary]]+TBL_Employees[[#This Row],[Bonus(Rs)]]</f>
        <v>159743.35999999999</v>
      </c>
    </row>
    <row r="282" spans="1:22" x14ac:dyDescent="0.3">
      <c r="A282" t="s">
        <v>138</v>
      </c>
      <c r="B282" t="s">
        <v>834</v>
      </c>
      <c r="C282" t="s">
        <v>61</v>
      </c>
      <c r="D282" t="s">
        <v>23</v>
      </c>
      <c r="E282" t="s">
        <v>36</v>
      </c>
      <c r="F282" t="s">
        <v>17</v>
      </c>
      <c r="G282" t="s">
        <v>47</v>
      </c>
      <c r="H282">
        <v>55</v>
      </c>
      <c r="I282" t="str">
        <f>IF(TBL_Employees[[#This Row],[Age]]&lt;30,"20 to 29",IF(TBL_Employees[[#This Row],[Age]]&lt;40,"30 to 39",IF(TBL_Employees[[#This Row],[Age]]&lt;50,"40 to 49",IF(TBL_Employees[[#This Row],[Age]]&lt;60,"50 to 59","60 above"))))</f>
        <v>50 to 59</v>
      </c>
      <c r="J282" s="1">
        <v>38301</v>
      </c>
      <c r="K282" s="10">
        <f>IF(TBL_Employees[[#This Row],[Hire Date]]="","",YEAR(TBL_Employees[[#This Row],[Hire Date]]))</f>
        <v>2004</v>
      </c>
      <c r="L282" s="8">
        <v>142318</v>
      </c>
      <c r="M282" s="2">
        <v>0.14000000000000001</v>
      </c>
      <c r="N282" t="s">
        <v>19</v>
      </c>
      <c r="O282" t="s">
        <v>20</v>
      </c>
      <c r="P282" s="1" t="s">
        <v>21</v>
      </c>
      <c r="Q282" s="10" t="str">
        <f>IF(TBL_Employees[[#This Row],[Exit Date]]="","",YEAR(TBL_Employees[[#This Row],[Exit Date]]))</f>
        <v/>
      </c>
      <c r="R282" s="10">
        <f ca="1">IF(TBL_Employees[[#This Row],[Exit Date]]="",DATEDIF(TBL_Employees[[#This Row],[Hire Date]],TODAY(),"Y"),DATEDIF(TBL_Employees[[#This Row],[Hire Date]],TBL_Employees[[#This Row],[Exit Date]],"Y"))</f>
        <v>20</v>
      </c>
      <c r="S282" t="str">
        <f ca="1">IF(TBL_Employees[[#This Row],[Tenure (Years)]]&gt;1, "Years", "Year")</f>
        <v>Years</v>
      </c>
      <c r="T282" t="str">
        <f ca="1">CONCATENATE(TBL_Employees[[#This Row],[Tenure (Years)]], " ", TBL_Employees[[#This Row],[Column1]])</f>
        <v>20 Years</v>
      </c>
      <c r="U282" s="8">
        <f>TBL_Employees[[#This Row],[Bonus %]]*TBL_Employees[[#This Row],[Annual Salary]]</f>
        <v>19924.52</v>
      </c>
      <c r="V282" s="8">
        <f>TBL_Employees[[#This Row],[Annual Salary]]+TBL_Employees[[#This Row],[Bonus(Rs)]]</f>
        <v>162242.51999999999</v>
      </c>
    </row>
    <row r="283" spans="1:22" x14ac:dyDescent="0.3">
      <c r="A283" t="s">
        <v>535</v>
      </c>
      <c r="B283" t="s">
        <v>536</v>
      </c>
      <c r="C283" t="s">
        <v>61</v>
      </c>
      <c r="D283" t="s">
        <v>15</v>
      </c>
      <c r="E283" t="s">
        <v>36</v>
      </c>
      <c r="F283" t="s">
        <v>28</v>
      </c>
      <c r="G283" t="s">
        <v>51</v>
      </c>
      <c r="H283">
        <v>60</v>
      </c>
      <c r="I283" t="str">
        <f>IF(TBL_Employees[[#This Row],[Age]]&lt;30,"20 to 29",IF(TBL_Employees[[#This Row],[Age]]&lt;40,"30 to 39",IF(TBL_Employees[[#This Row],[Age]]&lt;50,"40 to 49",IF(TBL_Employees[[#This Row],[Age]]&lt;60,"50 to 59","60 above"))))</f>
        <v>60 above</v>
      </c>
      <c r="J283" s="1">
        <v>42270</v>
      </c>
      <c r="K283" s="10">
        <f>IF(TBL_Employees[[#This Row],[Hire Date]]="","",YEAR(TBL_Employees[[#This Row],[Hire Date]]))</f>
        <v>2015</v>
      </c>
      <c r="L283" s="8">
        <v>141899</v>
      </c>
      <c r="M283" s="2">
        <v>0.15</v>
      </c>
      <c r="N283" t="s">
        <v>19</v>
      </c>
      <c r="O283" t="s">
        <v>39</v>
      </c>
      <c r="P283" s="1" t="s">
        <v>21</v>
      </c>
      <c r="Q283" s="10" t="str">
        <f>IF(TBL_Employees[[#This Row],[Exit Date]]="","",YEAR(TBL_Employees[[#This Row],[Exit Date]]))</f>
        <v/>
      </c>
      <c r="R283" s="10">
        <f ca="1">IF(TBL_Employees[[#This Row],[Exit Date]]="",DATEDIF(TBL_Employees[[#This Row],[Hire Date]],TODAY(),"Y"),DATEDIF(TBL_Employees[[#This Row],[Hire Date]],TBL_Employees[[#This Row],[Exit Date]],"Y"))</f>
        <v>9</v>
      </c>
      <c r="S283" t="str">
        <f ca="1">IF(TBL_Employees[[#This Row],[Tenure (Years)]]&gt;1, "Years", "Year")</f>
        <v>Years</v>
      </c>
      <c r="T283" t="str">
        <f ca="1">CONCATENATE(TBL_Employees[[#This Row],[Tenure (Years)]], " ", TBL_Employees[[#This Row],[Column1]])</f>
        <v>9 Years</v>
      </c>
      <c r="U283" s="8">
        <f>TBL_Employees[[#This Row],[Bonus %]]*TBL_Employees[[#This Row],[Annual Salary]]</f>
        <v>21284.85</v>
      </c>
      <c r="V283" s="8">
        <f>TBL_Employees[[#This Row],[Annual Salary]]+TBL_Employees[[#This Row],[Bonus(Rs)]]</f>
        <v>163183.85</v>
      </c>
    </row>
    <row r="284" spans="1:22" x14ac:dyDescent="0.3">
      <c r="A284" t="s">
        <v>410</v>
      </c>
      <c r="B284" t="s">
        <v>411</v>
      </c>
      <c r="C284" t="s">
        <v>61</v>
      </c>
      <c r="D284" t="s">
        <v>27</v>
      </c>
      <c r="E284" t="s">
        <v>16</v>
      </c>
      <c r="F284" t="s">
        <v>17</v>
      </c>
      <c r="G284" t="s">
        <v>47</v>
      </c>
      <c r="H284">
        <v>55</v>
      </c>
      <c r="I284" t="str">
        <f>IF(TBL_Employees[[#This Row],[Age]]&lt;30,"20 to 29",IF(TBL_Employees[[#This Row],[Age]]&lt;40,"30 to 39",IF(TBL_Employees[[#This Row],[Age]]&lt;50,"40 to 49",IF(TBL_Employees[[#This Row],[Age]]&lt;60,"50 to 59","60 above"))))</f>
        <v>50 to 59</v>
      </c>
      <c r="J284" s="1">
        <v>42468</v>
      </c>
      <c r="K284" s="10">
        <f>IF(TBL_Employees[[#This Row],[Hire Date]]="","",YEAR(TBL_Employees[[#This Row],[Hire Date]]))</f>
        <v>2016</v>
      </c>
      <c r="L284" s="8">
        <v>141604</v>
      </c>
      <c r="M284" s="2">
        <v>0.15</v>
      </c>
      <c r="N284" t="s">
        <v>19</v>
      </c>
      <c r="O284" t="s">
        <v>63</v>
      </c>
      <c r="P284" s="1">
        <v>44485</v>
      </c>
      <c r="Q284" s="10">
        <f>IF(TBL_Employees[[#This Row],[Exit Date]]="","",YEAR(TBL_Employees[[#This Row],[Exit Date]]))</f>
        <v>2021</v>
      </c>
      <c r="R284" s="10">
        <f ca="1">IF(TBL_Employees[[#This Row],[Exit Date]]="",DATEDIF(TBL_Employees[[#This Row],[Hire Date]],TODAY(),"Y"),DATEDIF(TBL_Employees[[#This Row],[Hire Date]],TBL_Employees[[#This Row],[Exit Date]],"Y"))</f>
        <v>5</v>
      </c>
      <c r="S284" t="str">
        <f ca="1">IF(TBL_Employees[[#This Row],[Tenure (Years)]]&gt;1, "Years", "Year")</f>
        <v>Years</v>
      </c>
      <c r="T284" t="str">
        <f ca="1">CONCATENATE(TBL_Employees[[#This Row],[Tenure (Years)]], " ", TBL_Employees[[#This Row],[Column1]])</f>
        <v>5 Years</v>
      </c>
      <c r="U284" s="8">
        <f>TBL_Employees[[#This Row],[Bonus %]]*TBL_Employees[[#This Row],[Annual Salary]]</f>
        <v>21240.6</v>
      </c>
      <c r="V284" s="8">
        <f>TBL_Employees[[#This Row],[Annual Salary]]+TBL_Employees[[#This Row],[Bonus(Rs)]]</f>
        <v>162844.6</v>
      </c>
    </row>
    <row r="285" spans="1:22" x14ac:dyDescent="0.3">
      <c r="A285" t="s">
        <v>1346</v>
      </c>
      <c r="B285" t="s">
        <v>1347</v>
      </c>
      <c r="C285" t="s">
        <v>61</v>
      </c>
      <c r="D285" t="s">
        <v>23</v>
      </c>
      <c r="E285" t="s">
        <v>32</v>
      </c>
      <c r="F285" t="s">
        <v>17</v>
      </c>
      <c r="G285" t="s">
        <v>51</v>
      </c>
      <c r="H285">
        <v>29</v>
      </c>
      <c r="I285" t="str">
        <f>IF(TBL_Employees[[#This Row],[Age]]&lt;30,"20 to 29",IF(TBL_Employees[[#This Row],[Age]]&lt;40,"30 to 39",IF(TBL_Employees[[#This Row],[Age]]&lt;50,"40 to 49",IF(TBL_Employees[[#This Row],[Age]]&lt;60,"50 to 59","60 above"))))</f>
        <v>20 to 29</v>
      </c>
      <c r="J285" s="1">
        <v>44025</v>
      </c>
      <c r="K285" s="10">
        <f>IF(TBL_Employees[[#This Row],[Hire Date]]="","",YEAR(TBL_Employees[[#This Row],[Hire Date]]))</f>
        <v>2020</v>
      </c>
      <c r="L285" s="8">
        <v>141555</v>
      </c>
      <c r="M285" s="2">
        <v>0.11</v>
      </c>
      <c r="N285" t="s">
        <v>52</v>
      </c>
      <c r="O285" t="s">
        <v>81</v>
      </c>
      <c r="P285" s="1" t="s">
        <v>21</v>
      </c>
      <c r="Q285" s="10" t="str">
        <f>IF(TBL_Employees[[#This Row],[Exit Date]]="","",YEAR(TBL_Employees[[#This Row],[Exit Date]]))</f>
        <v/>
      </c>
      <c r="R285" s="10">
        <f ca="1">IF(TBL_Employees[[#This Row],[Exit Date]]="",DATEDIF(TBL_Employees[[#This Row],[Hire Date]],TODAY(),"Y"),DATEDIF(TBL_Employees[[#This Row],[Hire Date]],TBL_Employees[[#This Row],[Exit Date]],"Y"))</f>
        <v>5</v>
      </c>
      <c r="S285" t="str">
        <f ca="1">IF(TBL_Employees[[#This Row],[Tenure (Years)]]&gt;1, "Years", "Year")</f>
        <v>Years</v>
      </c>
      <c r="T285" t="str">
        <f ca="1">CONCATENATE(TBL_Employees[[#This Row],[Tenure (Years)]], " ", TBL_Employees[[#This Row],[Column1]])</f>
        <v>5 Years</v>
      </c>
      <c r="U285" s="8">
        <f>TBL_Employees[[#This Row],[Bonus %]]*TBL_Employees[[#This Row],[Annual Salary]]</f>
        <v>15571.05</v>
      </c>
      <c r="V285" s="8">
        <f>TBL_Employees[[#This Row],[Annual Salary]]+TBL_Employees[[#This Row],[Bonus(Rs)]]</f>
        <v>157126.04999999999</v>
      </c>
    </row>
    <row r="286" spans="1:22" x14ac:dyDescent="0.3">
      <c r="A286" t="s">
        <v>358</v>
      </c>
      <c r="B286" t="s">
        <v>557</v>
      </c>
      <c r="C286" t="s">
        <v>61</v>
      </c>
      <c r="D286" t="s">
        <v>15</v>
      </c>
      <c r="E286" t="s">
        <v>44</v>
      </c>
      <c r="F286" t="s">
        <v>17</v>
      </c>
      <c r="G286" t="s">
        <v>24</v>
      </c>
      <c r="H286">
        <v>33</v>
      </c>
      <c r="I286" t="str">
        <f>IF(TBL_Employees[[#This Row],[Age]]&lt;30,"20 to 29",IF(TBL_Employees[[#This Row],[Age]]&lt;40,"30 to 39",IF(TBL_Employees[[#This Row],[Age]]&lt;50,"40 to 49",IF(TBL_Employees[[#This Row],[Age]]&lt;60,"50 to 59","60 above"))))</f>
        <v>30 to 39</v>
      </c>
      <c r="J286" s="1">
        <v>43211</v>
      </c>
      <c r="K286" s="10">
        <f>IF(TBL_Employees[[#This Row],[Hire Date]]="","",YEAR(TBL_Employees[[#This Row],[Hire Date]]))</f>
        <v>2018</v>
      </c>
      <c r="L286" s="8">
        <v>140402</v>
      </c>
      <c r="M286" s="2">
        <v>0.15</v>
      </c>
      <c r="N286" t="s">
        <v>33</v>
      </c>
      <c r="O286" t="s">
        <v>60</v>
      </c>
      <c r="P286" s="1" t="s">
        <v>21</v>
      </c>
      <c r="Q286" s="10" t="str">
        <f>IF(TBL_Employees[[#This Row],[Exit Date]]="","",YEAR(TBL_Employees[[#This Row],[Exit Date]]))</f>
        <v/>
      </c>
      <c r="R286" s="10">
        <f ca="1">IF(TBL_Employees[[#This Row],[Exit Date]]="",DATEDIF(TBL_Employees[[#This Row],[Hire Date]],TODAY(),"Y"),DATEDIF(TBL_Employees[[#This Row],[Hire Date]],TBL_Employees[[#This Row],[Exit Date]],"Y"))</f>
        <v>7</v>
      </c>
      <c r="S286" t="str">
        <f ca="1">IF(TBL_Employees[[#This Row],[Tenure (Years)]]&gt;1, "Years", "Year")</f>
        <v>Years</v>
      </c>
      <c r="T286" t="str">
        <f ca="1">CONCATENATE(TBL_Employees[[#This Row],[Tenure (Years)]], " ", TBL_Employees[[#This Row],[Column1]])</f>
        <v>7 Years</v>
      </c>
      <c r="U286" s="8">
        <f>TBL_Employees[[#This Row],[Bonus %]]*TBL_Employees[[#This Row],[Annual Salary]]</f>
        <v>21060.3</v>
      </c>
      <c r="V286" s="8">
        <f>TBL_Employees[[#This Row],[Annual Salary]]+TBL_Employees[[#This Row],[Bonus(Rs)]]</f>
        <v>161462.29999999999</v>
      </c>
    </row>
    <row r="287" spans="1:22" x14ac:dyDescent="0.3">
      <c r="A287" t="s">
        <v>1356</v>
      </c>
      <c r="B287" t="s">
        <v>1357</v>
      </c>
      <c r="C287" t="s">
        <v>61</v>
      </c>
      <c r="D287" t="s">
        <v>23</v>
      </c>
      <c r="E287" t="s">
        <v>16</v>
      </c>
      <c r="F287" t="s">
        <v>17</v>
      </c>
      <c r="G287" t="s">
        <v>24</v>
      </c>
      <c r="H287">
        <v>52</v>
      </c>
      <c r="I287" t="str">
        <f>IF(TBL_Employees[[#This Row],[Age]]&lt;30,"20 to 29",IF(TBL_Employees[[#This Row],[Age]]&lt;40,"30 to 39",IF(TBL_Employees[[#This Row],[Age]]&lt;50,"40 to 49",IF(TBL_Employees[[#This Row],[Age]]&lt;60,"50 to 59","60 above"))))</f>
        <v>50 to 59</v>
      </c>
      <c r="J287" s="1">
        <v>42983</v>
      </c>
      <c r="K287" s="10">
        <f>IF(TBL_Employees[[#This Row],[Hire Date]]="","",YEAR(TBL_Employees[[#This Row],[Hire Date]]))</f>
        <v>2017</v>
      </c>
      <c r="L287" s="8">
        <v>140042</v>
      </c>
      <c r="M287" s="2">
        <v>0.13</v>
      </c>
      <c r="N287" t="s">
        <v>19</v>
      </c>
      <c r="O287" t="s">
        <v>25</v>
      </c>
      <c r="P287" s="1" t="s">
        <v>21</v>
      </c>
      <c r="Q287" s="10" t="str">
        <f>IF(TBL_Employees[[#This Row],[Exit Date]]="","",YEAR(TBL_Employees[[#This Row],[Exit Date]]))</f>
        <v/>
      </c>
      <c r="R287" s="10">
        <f ca="1">IF(TBL_Employees[[#This Row],[Exit Date]]="",DATEDIF(TBL_Employees[[#This Row],[Hire Date]],TODAY(),"Y"),DATEDIF(TBL_Employees[[#This Row],[Hire Date]],TBL_Employees[[#This Row],[Exit Date]],"Y"))</f>
        <v>7</v>
      </c>
      <c r="S287" t="str">
        <f ca="1">IF(TBL_Employees[[#This Row],[Tenure (Years)]]&gt;1, "Years", "Year")</f>
        <v>Years</v>
      </c>
      <c r="T287" t="str">
        <f ca="1">CONCATENATE(TBL_Employees[[#This Row],[Tenure (Years)]], " ", TBL_Employees[[#This Row],[Column1]])</f>
        <v>7 Years</v>
      </c>
      <c r="U287" s="8">
        <f>TBL_Employees[[#This Row],[Bonus %]]*TBL_Employees[[#This Row],[Annual Salary]]</f>
        <v>18205.46</v>
      </c>
      <c r="V287" s="8">
        <f>TBL_Employees[[#This Row],[Annual Salary]]+TBL_Employees[[#This Row],[Bonus(Rs)]]</f>
        <v>158247.46</v>
      </c>
    </row>
    <row r="288" spans="1:22" x14ac:dyDescent="0.3">
      <c r="A288" t="s">
        <v>273</v>
      </c>
      <c r="B288" t="s">
        <v>1212</v>
      </c>
      <c r="C288" t="s">
        <v>61</v>
      </c>
      <c r="D288" t="s">
        <v>15</v>
      </c>
      <c r="E288" t="s">
        <v>32</v>
      </c>
      <c r="F288" t="s">
        <v>17</v>
      </c>
      <c r="G288" t="s">
        <v>47</v>
      </c>
      <c r="H288">
        <v>59</v>
      </c>
      <c r="I288" t="str">
        <f>IF(TBL_Employees[[#This Row],[Age]]&lt;30,"20 to 29",IF(TBL_Employees[[#This Row],[Age]]&lt;40,"30 to 39",IF(TBL_Employees[[#This Row],[Age]]&lt;50,"40 to 49",IF(TBL_Employees[[#This Row],[Age]]&lt;60,"50 to 59","60 above"))))</f>
        <v>50 to 59</v>
      </c>
      <c r="J288" s="1">
        <v>43400</v>
      </c>
      <c r="K288" s="10">
        <f>IF(TBL_Employees[[#This Row],[Hire Date]]="","",YEAR(TBL_Employees[[#This Row],[Hire Date]]))</f>
        <v>2018</v>
      </c>
      <c r="L288" s="8">
        <v>139208</v>
      </c>
      <c r="M288" s="2">
        <v>0.11</v>
      </c>
      <c r="N288" t="s">
        <v>19</v>
      </c>
      <c r="O288" t="s">
        <v>25</v>
      </c>
      <c r="P288" s="1" t="s">
        <v>21</v>
      </c>
      <c r="Q288" s="10" t="str">
        <f>IF(TBL_Employees[[#This Row],[Exit Date]]="","",YEAR(TBL_Employees[[#This Row],[Exit Date]]))</f>
        <v/>
      </c>
      <c r="R288" s="10">
        <f ca="1">IF(TBL_Employees[[#This Row],[Exit Date]]="",DATEDIF(TBL_Employees[[#This Row],[Hire Date]],TODAY(),"Y"),DATEDIF(TBL_Employees[[#This Row],[Hire Date]],TBL_Employees[[#This Row],[Exit Date]],"Y"))</f>
        <v>6</v>
      </c>
      <c r="S288" t="str">
        <f ca="1">IF(TBL_Employees[[#This Row],[Tenure (Years)]]&gt;1, "Years", "Year")</f>
        <v>Years</v>
      </c>
      <c r="T288" t="str">
        <f ca="1">CONCATENATE(TBL_Employees[[#This Row],[Tenure (Years)]], " ", TBL_Employees[[#This Row],[Column1]])</f>
        <v>6 Years</v>
      </c>
      <c r="U288" s="8">
        <f>TBL_Employees[[#This Row],[Bonus %]]*TBL_Employees[[#This Row],[Annual Salary]]</f>
        <v>15312.88</v>
      </c>
      <c r="V288" s="8">
        <f>TBL_Employees[[#This Row],[Annual Salary]]+TBL_Employees[[#This Row],[Bonus(Rs)]]</f>
        <v>154520.88</v>
      </c>
    </row>
    <row r="289" spans="1:22" x14ac:dyDescent="0.3">
      <c r="A289" t="s">
        <v>1596</v>
      </c>
      <c r="B289" t="s">
        <v>1597</v>
      </c>
      <c r="C289" t="s">
        <v>61</v>
      </c>
      <c r="D289" t="s">
        <v>23</v>
      </c>
      <c r="E289" t="s">
        <v>36</v>
      </c>
      <c r="F289" t="s">
        <v>28</v>
      </c>
      <c r="G289" t="s">
        <v>24</v>
      </c>
      <c r="H289">
        <v>62</v>
      </c>
      <c r="I289" t="str">
        <f>IF(TBL_Employees[[#This Row],[Age]]&lt;30,"20 to 29",IF(TBL_Employees[[#This Row],[Age]]&lt;40,"30 to 39",IF(TBL_Employees[[#This Row],[Age]]&lt;50,"40 to 49",IF(TBL_Employees[[#This Row],[Age]]&lt;60,"50 to 59","60 above"))))</f>
        <v>60 above</v>
      </c>
      <c r="J289" s="1">
        <v>43061</v>
      </c>
      <c r="K289" s="10">
        <f>IF(TBL_Employees[[#This Row],[Hire Date]]="","",YEAR(TBL_Employees[[#This Row],[Hire Date]]))</f>
        <v>2017</v>
      </c>
      <c r="L289" s="8">
        <v>138808</v>
      </c>
      <c r="M289" s="2">
        <v>0.15</v>
      </c>
      <c r="N289" t="s">
        <v>33</v>
      </c>
      <c r="O289" t="s">
        <v>80</v>
      </c>
      <c r="P289" s="1" t="s">
        <v>21</v>
      </c>
      <c r="Q289" s="10" t="str">
        <f>IF(TBL_Employees[[#This Row],[Exit Date]]="","",YEAR(TBL_Employees[[#This Row],[Exit Date]]))</f>
        <v/>
      </c>
      <c r="R289" s="10">
        <f ca="1">IF(TBL_Employees[[#This Row],[Exit Date]]="",DATEDIF(TBL_Employees[[#This Row],[Hire Date]],TODAY(),"Y"),DATEDIF(TBL_Employees[[#This Row],[Hire Date]],TBL_Employees[[#This Row],[Exit Date]],"Y"))</f>
        <v>7</v>
      </c>
      <c r="S289" t="str">
        <f ca="1">IF(TBL_Employees[[#This Row],[Tenure (Years)]]&gt;1, "Years", "Year")</f>
        <v>Years</v>
      </c>
      <c r="T289" t="str">
        <f ca="1">CONCATENATE(TBL_Employees[[#This Row],[Tenure (Years)]], " ", TBL_Employees[[#This Row],[Column1]])</f>
        <v>7 Years</v>
      </c>
      <c r="U289" s="8">
        <f>TBL_Employees[[#This Row],[Bonus %]]*TBL_Employees[[#This Row],[Annual Salary]]</f>
        <v>20821.2</v>
      </c>
      <c r="V289" s="8">
        <f>TBL_Employees[[#This Row],[Annual Salary]]+TBL_Employees[[#This Row],[Bonus(Rs)]]</f>
        <v>159629.20000000001</v>
      </c>
    </row>
    <row r="290" spans="1:22" x14ac:dyDescent="0.3">
      <c r="A290" t="s">
        <v>817</v>
      </c>
      <c r="B290" t="s">
        <v>818</v>
      </c>
      <c r="C290" t="s">
        <v>61</v>
      </c>
      <c r="D290" t="s">
        <v>65</v>
      </c>
      <c r="E290" t="s">
        <v>36</v>
      </c>
      <c r="F290" t="s">
        <v>17</v>
      </c>
      <c r="G290" t="s">
        <v>18</v>
      </c>
      <c r="H290">
        <v>55</v>
      </c>
      <c r="I290" t="str">
        <f>IF(TBL_Employees[[#This Row],[Age]]&lt;30,"20 to 29",IF(TBL_Employees[[#This Row],[Age]]&lt;40,"30 to 39",IF(TBL_Employees[[#This Row],[Age]]&lt;50,"40 to 49",IF(TBL_Employees[[#This Row],[Age]]&lt;60,"50 to 59","60 above"))))</f>
        <v>50 to 59</v>
      </c>
      <c r="J290" s="1">
        <v>40552</v>
      </c>
      <c r="K290" s="10">
        <f>IF(TBL_Employees[[#This Row],[Hire Date]]="","",YEAR(TBL_Employees[[#This Row],[Hire Date]]))</f>
        <v>2011</v>
      </c>
      <c r="L290" s="8">
        <v>138521</v>
      </c>
      <c r="M290" s="2">
        <v>0.1</v>
      </c>
      <c r="N290" t="s">
        <v>19</v>
      </c>
      <c r="O290" t="s">
        <v>45</v>
      </c>
      <c r="P290" s="1" t="s">
        <v>21</v>
      </c>
      <c r="Q290" s="10" t="str">
        <f>IF(TBL_Employees[[#This Row],[Exit Date]]="","",YEAR(TBL_Employees[[#This Row],[Exit Date]]))</f>
        <v/>
      </c>
      <c r="R290" s="10">
        <f ca="1">IF(TBL_Employees[[#This Row],[Exit Date]]="",DATEDIF(TBL_Employees[[#This Row],[Hire Date]],TODAY(),"Y"),DATEDIF(TBL_Employees[[#This Row],[Hire Date]],TBL_Employees[[#This Row],[Exit Date]],"Y"))</f>
        <v>14</v>
      </c>
      <c r="S290" t="str">
        <f ca="1">IF(TBL_Employees[[#This Row],[Tenure (Years)]]&gt;1, "Years", "Year")</f>
        <v>Years</v>
      </c>
      <c r="T290" t="str">
        <f ca="1">CONCATENATE(TBL_Employees[[#This Row],[Tenure (Years)]], " ", TBL_Employees[[#This Row],[Column1]])</f>
        <v>14 Years</v>
      </c>
      <c r="U290" s="8">
        <f>TBL_Employees[[#This Row],[Bonus %]]*TBL_Employees[[#This Row],[Annual Salary]]</f>
        <v>13852.1</v>
      </c>
      <c r="V290" s="8">
        <f>TBL_Employees[[#This Row],[Annual Salary]]+TBL_Employees[[#This Row],[Bonus(Rs)]]</f>
        <v>152373.1</v>
      </c>
    </row>
    <row r="291" spans="1:22" x14ac:dyDescent="0.3">
      <c r="A291" t="s">
        <v>187</v>
      </c>
      <c r="B291" t="s">
        <v>515</v>
      </c>
      <c r="C291" t="s">
        <v>61</v>
      </c>
      <c r="D291" t="s">
        <v>50</v>
      </c>
      <c r="E291" t="s">
        <v>16</v>
      </c>
      <c r="F291" t="s">
        <v>17</v>
      </c>
      <c r="G291" t="s">
        <v>18</v>
      </c>
      <c r="H291">
        <v>62</v>
      </c>
      <c r="I291" t="str">
        <f>IF(TBL_Employees[[#This Row],[Age]]&lt;30,"20 to 29",IF(TBL_Employees[[#This Row],[Age]]&lt;40,"30 to 39",IF(TBL_Employees[[#This Row],[Age]]&lt;50,"40 to 49",IF(TBL_Employees[[#This Row],[Age]]&lt;60,"50 to 59","60 above"))))</f>
        <v>60 above</v>
      </c>
      <c r="J291" s="1">
        <v>36374</v>
      </c>
      <c r="K291" s="10">
        <f>IF(TBL_Employees[[#This Row],[Hire Date]]="","",YEAR(TBL_Employees[[#This Row],[Hire Date]]))</f>
        <v>1999</v>
      </c>
      <c r="L291" s="8">
        <v>137995</v>
      </c>
      <c r="M291" s="2">
        <v>0.14000000000000001</v>
      </c>
      <c r="N291" t="s">
        <v>19</v>
      </c>
      <c r="O291" t="s">
        <v>25</v>
      </c>
      <c r="P291" s="1" t="s">
        <v>21</v>
      </c>
      <c r="Q291" s="10" t="str">
        <f>IF(TBL_Employees[[#This Row],[Exit Date]]="","",YEAR(TBL_Employees[[#This Row],[Exit Date]]))</f>
        <v/>
      </c>
      <c r="R291" s="10">
        <f ca="1">IF(TBL_Employees[[#This Row],[Exit Date]]="",DATEDIF(TBL_Employees[[#This Row],[Hire Date]],TODAY(),"Y"),DATEDIF(TBL_Employees[[#This Row],[Hire Date]],TBL_Employees[[#This Row],[Exit Date]],"Y"))</f>
        <v>26</v>
      </c>
      <c r="S291" t="str">
        <f ca="1">IF(TBL_Employees[[#This Row],[Tenure (Years)]]&gt;1, "Years", "Year")</f>
        <v>Years</v>
      </c>
      <c r="T291" t="str">
        <f ca="1">CONCATENATE(TBL_Employees[[#This Row],[Tenure (Years)]], " ", TBL_Employees[[#This Row],[Column1]])</f>
        <v>26 Years</v>
      </c>
      <c r="U291" s="8">
        <f>TBL_Employees[[#This Row],[Bonus %]]*TBL_Employees[[#This Row],[Annual Salary]]</f>
        <v>19319.300000000003</v>
      </c>
      <c r="V291" s="8">
        <f>TBL_Employees[[#This Row],[Annual Salary]]+TBL_Employees[[#This Row],[Bonus(Rs)]]</f>
        <v>157314.29999999999</v>
      </c>
    </row>
    <row r="292" spans="1:22" x14ac:dyDescent="0.3">
      <c r="A292" t="s">
        <v>126</v>
      </c>
      <c r="B292" t="s">
        <v>1511</v>
      </c>
      <c r="C292" t="s">
        <v>61</v>
      </c>
      <c r="D292" t="s">
        <v>43</v>
      </c>
      <c r="E292" t="s">
        <v>44</v>
      </c>
      <c r="F292" t="s">
        <v>17</v>
      </c>
      <c r="G292" t="s">
        <v>51</v>
      </c>
      <c r="H292">
        <v>29</v>
      </c>
      <c r="I292" t="str">
        <f>IF(TBL_Employees[[#This Row],[Age]]&lt;30,"20 to 29",IF(TBL_Employees[[#This Row],[Age]]&lt;40,"30 to 39",IF(TBL_Employees[[#This Row],[Age]]&lt;50,"40 to 49",IF(TBL_Employees[[#This Row],[Age]]&lt;60,"50 to 59","60 above"))))</f>
        <v>20 to 29</v>
      </c>
      <c r="J292" s="1">
        <v>43966</v>
      </c>
      <c r="K292" s="10">
        <f>IF(TBL_Employees[[#This Row],[Hire Date]]="","",YEAR(TBL_Employees[[#This Row],[Hire Date]]))</f>
        <v>2020</v>
      </c>
      <c r="L292" s="8">
        <v>137106</v>
      </c>
      <c r="M292" s="2">
        <v>0.12</v>
      </c>
      <c r="N292" t="s">
        <v>52</v>
      </c>
      <c r="O292" t="s">
        <v>53</v>
      </c>
      <c r="P292" s="1" t="s">
        <v>21</v>
      </c>
      <c r="Q292" s="10" t="str">
        <f>IF(TBL_Employees[[#This Row],[Exit Date]]="","",YEAR(TBL_Employees[[#This Row],[Exit Date]]))</f>
        <v/>
      </c>
      <c r="R292" s="10">
        <f ca="1">IF(TBL_Employees[[#This Row],[Exit Date]]="",DATEDIF(TBL_Employees[[#This Row],[Hire Date]],TODAY(),"Y"),DATEDIF(TBL_Employees[[#This Row],[Hire Date]],TBL_Employees[[#This Row],[Exit Date]],"Y"))</f>
        <v>5</v>
      </c>
      <c r="S292" t="str">
        <f ca="1">IF(TBL_Employees[[#This Row],[Tenure (Years)]]&gt;1, "Years", "Year")</f>
        <v>Years</v>
      </c>
      <c r="T292" t="str">
        <f ca="1">CONCATENATE(TBL_Employees[[#This Row],[Tenure (Years)]], " ", TBL_Employees[[#This Row],[Column1]])</f>
        <v>5 Years</v>
      </c>
      <c r="U292" s="8">
        <f>TBL_Employees[[#This Row],[Bonus %]]*TBL_Employees[[#This Row],[Annual Salary]]</f>
        <v>16452.72</v>
      </c>
      <c r="V292" s="8">
        <f>TBL_Employees[[#This Row],[Annual Salary]]+TBL_Employees[[#This Row],[Bonus(Rs)]]</f>
        <v>153558.72</v>
      </c>
    </row>
    <row r="293" spans="1:22" x14ac:dyDescent="0.3">
      <c r="A293" t="s">
        <v>1096</v>
      </c>
      <c r="B293" t="s">
        <v>1097</v>
      </c>
      <c r="C293" t="s">
        <v>61</v>
      </c>
      <c r="D293" t="s">
        <v>43</v>
      </c>
      <c r="E293" t="s">
        <v>36</v>
      </c>
      <c r="F293" t="s">
        <v>17</v>
      </c>
      <c r="G293" t="s">
        <v>24</v>
      </c>
      <c r="H293">
        <v>25</v>
      </c>
      <c r="I293" t="str">
        <f>IF(TBL_Employees[[#This Row],[Age]]&lt;30,"20 to 29",IF(TBL_Employees[[#This Row],[Age]]&lt;40,"30 to 39",IF(TBL_Employees[[#This Row],[Age]]&lt;50,"40 to 49",IF(TBL_Employees[[#This Row],[Age]]&lt;60,"50 to 59","60 above"))))</f>
        <v>20 to 29</v>
      </c>
      <c r="J293" s="1">
        <v>44453</v>
      </c>
      <c r="K293" s="10">
        <f>IF(TBL_Employees[[#This Row],[Hire Date]]="","",YEAR(TBL_Employees[[#This Row],[Hire Date]]))</f>
        <v>2021</v>
      </c>
      <c r="L293" s="8">
        <v>136810</v>
      </c>
      <c r="M293" s="2">
        <v>0.14000000000000001</v>
      </c>
      <c r="N293" t="s">
        <v>33</v>
      </c>
      <c r="O293" t="s">
        <v>80</v>
      </c>
      <c r="P293" s="1" t="s">
        <v>21</v>
      </c>
      <c r="Q293" s="10" t="str">
        <f>IF(TBL_Employees[[#This Row],[Exit Date]]="","",YEAR(TBL_Employees[[#This Row],[Exit Date]]))</f>
        <v/>
      </c>
      <c r="R293" s="10">
        <f ca="1">IF(TBL_Employees[[#This Row],[Exit Date]]="",DATEDIF(TBL_Employees[[#This Row],[Hire Date]],TODAY(),"Y"),DATEDIF(TBL_Employees[[#This Row],[Hire Date]],TBL_Employees[[#This Row],[Exit Date]],"Y"))</f>
        <v>3</v>
      </c>
      <c r="S293" t="str">
        <f ca="1">IF(TBL_Employees[[#This Row],[Tenure (Years)]]&gt;1, "Years", "Year")</f>
        <v>Years</v>
      </c>
      <c r="T293" t="str">
        <f ca="1">CONCATENATE(TBL_Employees[[#This Row],[Tenure (Years)]], " ", TBL_Employees[[#This Row],[Column1]])</f>
        <v>3 Years</v>
      </c>
      <c r="U293" s="8">
        <f>TBL_Employees[[#This Row],[Bonus %]]*TBL_Employees[[#This Row],[Annual Salary]]</f>
        <v>19153.400000000001</v>
      </c>
      <c r="V293" s="8">
        <f>TBL_Employees[[#This Row],[Annual Salary]]+TBL_Employees[[#This Row],[Bonus(Rs)]]</f>
        <v>155963.4</v>
      </c>
    </row>
    <row r="294" spans="1:22" x14ac:dyDescent="0.3">
      <c r="A294" t="s">
        <v>384</v>
      </c>
      <c r="B294" t="s">
        <v>1868</v>
      </c>
      <c r="C294" t="s">
        <v>61</v>
      </c>
      <c r="D294" t="s">
        <v>27</v>
      </c>
      <c r="E294" t="s">
        <v>36</v>
      </c>
      <c r="F294" t="s">
        <v>28</v>
      </c>
      <c r="G294" t="s">
        <v>24</v>
      </c>
      <c r="H294">
        <v>46</v>
      </c>
      <c r="I294" t="str">
        <f>IF(TBL_Employees[[#This Row],[Age]]&lt;30,"20 to 29",IF(TBL_Employees[[#This Row],[Age]]&lt;40,"30 to 39",IF(TBL_Employees[[#This Row],[Age]]&lt;50,"40 to 49",IF(TBL_Employees[[#This Row],[Age]]&lt;60,"50 to 59","60 above"))))</f>
        <v>40 to 49</v>
      </c>
      <c r="J294" s="1">
        <v>43085</v>
      </c>
      <c r="K294" s="10">
        <f>IF(TBL_Employees[[#This Row],[Hire Date]]="","",YEAR(TBL_Employees[[#This Row],[Hire Date]]))</f>
        <v>2017</v>
      </c>
      <c r="L294" s="8">
        <v>136716</v>
      </c>
      <c r="M294" s="2">
        <v>0.12</v>
      </c>
      <c r="N294" t="s">
        <v>19</v>
      </c>
      <c r="O294" t="s">
        <v>25</v>
      </c>
      <c r="P294" s="1" t="s">
        <v>21</v>
      </c>
      <c r="Q294" s="10" t="str">
        <f>IF(TBL_Employees[[#This Row],[Exit Date]]="","",YEAR(TBL_Employees[[#This Row],[Exit Date]]))</f>
        <v/>
      </c>
      <c r="R294" s="10">
        <f ca="1">IF(TBL_Employees[[#This Row],[Exit Date]]="",DATEDIF(TBL_Employees[[#This Row],[Hire Date]],TODAY(),"Y"),DATEDIF(TBL_Employees[[#This Row],[Hire Date]],TBL_Employees[[#This Row],[Exit Date]],"Y"))</f>
        <v>7</v>
      </c>
      <c r="S294" t="str">
        <f ca="1">IF(TBL_Employees[[#This Row],[Tenure (Years)]]&gt;1, "Years", "Year")</f>
        <v>Years</v>
      </c>
      <c r="T294" t="str">
        <f ca="1">CONCATENATE(TBL_Employees[[#This Row],[Tenure (Years)]], " ", TBL_Employees[[#This Row],[Column1]])</f>
        <v>7 Years</v>
      </c>
      <c r="U294" s="8">
        <f>TBL_Employees[[#This Row],[Bonus %]]*TBL_Employees[[#This Row],[Annual Salary]]</f>
        <v>16405.919999999998</v>
      </c>
      <c r="V294" s="8">
        <f>TBL_Employees[[#This Row],[Annual Salary]]+TBL_Employees[[#This Row],[Bonus(Rs)]]</f>
        <v>153121.91999999998</v>
      </c>
    </row>
    <row r="295" spans="1:22" x14ac:dyDescent="0.3">
      <c r="A295" t="s">
        <v>1890</v>
      </c>
      <c r="B295" t="s">
        <v>1891</v>
      </c>
      <c r="C295" t="s">
        <v>61</v>
      </c>
      <c r="D295" t="s">
        <v>23</v>
      </c>
      <c r="E295" t="s">
        <v>16</v>
      </c>
      <c r="F295" t="s">
        <v>28</v>
      </c>
      <c r="G295" t="s">
        <v>47</v>
      </c>
      <c r="H295">
        <v>42</v>
      </c>
      <c r="I295" t="str">
        <f>IF(TBL_Employees[[#This Row],[Age]]&lt;30,"20 to 29",IF(TBL_Employees[[#This Row],[Age]]&lt;40,"30 to 39",IF(TBL_Employees[[#This Row],[Age]]&lt;50,"40 to 49",IF(TBL_Employees[[#This Row],[Age]]&lt;60,"50 to 59","60 above"))))</f>
        <v>40 to 49</v>
      </c>
      <c r="J295" s="1">
        <v>37914</v>
      </c>
      <c r="K295" s="10">
        <f>IF(TBL_Employees[[#This Row],[Hire Date]]="","",YEAR(TBL_Employees[[#This Row],[Hire Date]]))</f>
        <v>2003</v>
      </c>
      <c r="L295" s="8">
        <v>135558</v>
      </c>
      <c r="M295" s="2">
        <v>0.14000000000000001</v>
      </c>
      <c r="N295" t="s">
        <v>19</v>
      </c>
      <c r="O295" t="s">
        <v>39</v>
      </c>
      <c r="P295" s="1" t="s">
        <v>21</v>
      </c>
      <c r="Q295" s="10" t="str">
        <f>IF(TBL_Employees[[#This Row],[Exit Date]]="","",YEAR(TBL_Employees[[#This Row],[Exit Date]]))</f>
        <v/>
      </c>
      <c r="R295" s="10">
        <f ca="1">IF(TBL_Employees[[#This Row],[Exit Date]]="",DATEDIF(TBL_Employees[[#This Row],[Hire Date]],TODAY(),"Y"),DATEDIF(TBL_Employees[[#This Row],[Hire Date]],TBL_Employees[[#This Row],[Exit Date]],"Y"))</f>
        <v>21</v>
      </c>
      <c r="S295" t="str">
        <f ca="1">IF(TBL_Employees[[#This Row],[Tenure (Years)]]&gt;1, "Years", "Year")</f>
        <v>Years</v>
      </c>
      <c r="T295" t="str">
        <f ca="1">CONCATENATE(TBL_Employees[[#This Row],[Tenure (Years)]], " ", TBL_Employees[[#This Row],[Column1]])</f>
        <v>21 Years</v>
      </c>
      <c r="U295" s="8">
        <f>TBL_Employees[[#This Row],[Bonus %]]*TBL_Employees[[#This Row],[Annual Salary]]</f>
        <v>18978.120000000003</v>
      </c>
      <c r="V295" s="8">
        <f>TBL_Employees[[#This Row],[Annual Salary]]+TBL_Employees[[#This Row],[Bonus(Rs)]]</f>
        <v>154536.12</v>
      </c>
    </row>
    <row r="296" spans="1:22" x14ac:dyDescent="0.3">
      <c r="A296" t="s">
        <v>842</v>
      </c>
      <c r="B296" t="s">
        <v>843</v>
      </c>
      <c r="C296" t="s">
        <v>61</v>
      </c>
      <c r="D296" t="s">
        <v>27</v>
      </c>
      <c r="E296" t="s">
        <v>36</v>
      </c>
      <c r="F296" t="s">
        <v>17</v>
      </c>
      <c r="G296" t="s">
        <v>24</v>
      </c>
      <c r="H296">
        <v>39</v>
      </c>
      <c r="I296" t="str">
        <f>IF(TBL_Employees[[#This Row],[Age]]&lt;30,"20 to 29",IF(TBL_Employees[[#This Row],[Age]]&lt;40,"30 to 39",IF(TBL_Employees[[#This Row],[Age]]&lt;50,"40 to 49",IF(TBL_Employees[[#This Row],[Age]]&lt;60,"50 to 59","60 above"))))</f>
        <v>30 to 39</v>
      </c>
      <c r="J296" s="1">
        <v>42819</v>
      </c>
      <c r="K296" s="10">
        <f>IF(TBL_Employees[[#This Row],[Hire Date]]="","",YEAR(TBL_Employees[[#This Row],[Hire Date]]))</f>
        <v>2017</v>
      </c>
      <c r="L296" s="8">
        <v>135325</v>
      </c>
      <c r="M296" s="2">
        <v>0.14000000000000001</v>
      </c>
      <c r="N296" t="s">
        <v>19</v>
      </c>
      <c r="O296" t="s">
        <v>39</v>
      </c>
      <c r="P296" s="1" t="s">
        <v>21</v>
      </c>
      <c r="Q296" s="10" t="str">
        <f>IF(TBL_Employees[[#This Row],[Exit Date]]="","",YEAR(TBL_Employees[[#This Row],[Exit Date]]))</f>
        <v/>
      </c>
      <c r="R296" s="10">
        <f ca="1">IF(TBL_Employees[[#This Row],[Exit Date]]="",DATEDIF(TBL_Employees[[#This Row],[Hire Date]],TODAY(),"Y"),DATEDIF(TBL_Employees[[#This Row],[Hire Date]],TBL_Employees[[#This Row],[Exit Date]],"Y"))</f>
        <v>8</v>
      </c>
      <c r="S296" t="str">
        <f ca="1">IF(TBL_Employees[[#This Row],[Tenure (Years)]]&gt;1, "Years", "Year")</f>
        <v>Years</v>
      </c>
      <c r="T296" t="str">
        <f ca="1">CONCATENATE(TBL_Employees[[#This Row],[Tenure (Years)]], " ", TBL_Employees[[#This Row],[Column1]])</f>
        <v>8 Years</v>
      </c>
      <c r="U296" s="8">
        <f>TBL_Employees[[#This Row],[Bonus %]]*TBL_Employees[[#This Row],[Annual Salary]]</f>
        <v>18945.5</v>
      </c>
      <c r="V296" s="8">
        <f>TBL_Employees[[#This Row],[Annual Salary]]+TBL_Employees[[#This Row],[Bonus(Rs)]]</f>
        <v>154270.5</v>
      </c>
    </row>
    <row r="297" spans="1:22" x14ac:dyDescent="0.3">
      <c r="A297" t="s">
        <v>505</v>
      </c>
      <c r="B297" t="s">
        <v>506</v>
      </c>
      <c r="C297" t="s">
        <v>61</v>
      </c>
      <c r="D297" t="s">
        <v>43</v>
      </c>
      <c r="E297" t="s">
        <v>16</v>
      </c>
      <c r="F297" t="s">
        <v>28</v>
      </c>
      <c r="G297" t="s">
        <v>24</v>
      </c>
      <c r="H297">
        <v>45</v>
      </c>
      <c r="I297" t="str">
        <f>IF(TBL_Employees[[#This Row],[Age]]&lt;30,"20 to 29",IF(TBL_Employees[[#This Row],[Age]]&lt;40,"30 to 39",IF(TBL_Employees[[#This Row],[Age]]&lt;50,"40 to 49",IF(TBL_Employees[[#This Row],[Age]]&lt;60,"50 to 59","60 above"))))</f>
        <v>40 to 49</v>
      </c>
      <c r="J297" s="1">
        <v>44266</v>
      </c>
      <c r="K297" s="10">
        <f>IF(TBL_Employees[[#This Row],[Hire Date]]="","",YEAR(TBL_Employees[[#This Row],[Hire Date]]))</f>
        <v>2021</v>
      </c>
      <c r="L297" s="8">
        <v>135062</v>
      </c>
      <c r="M297" s="2">
        <v>0.15</v>
      </c>
      <c r="N297" t="s">
        <v>33</v>
      </c>
      <c r="O297" t="s">
        <v>34</v>
      </c>
      <c r="P297" s="1" t="s">
        <v>21</v>
      </c>
      <c r="Q297" s="10" t="str">
        <f>IF(TBL_Employees[[#This Row],[Exit Date]]="","",YEAR(TBL_Employees[[#This Row],[Exit Date]]))</f>
        <v/>
      </c>
      <c r="R297" s="10">
        <f ca="1">IF(TBL_Employees[[#This Row],[Exit Date]]="",DATEDIF(TBL_Employees[[#This Row],[Hire Date]],TODAY(),"Y"),DATEDIF(TBL_Employees[[#This Row],[Hire Date]],TBL_Employees[[#This Row],[Exit Date]],"Y"))</f>
        <v>4</v>
      </c>
      <c r="S297" t="str">
        <f ca="1">IF(TBL_Employees[[#This Row],[Tenure (Years)]]&gt;1, "Years", "Year")</f>
        <v>Years</v>
      </c>
      <c r="T297" t="str">
        <f ca="1">CONCATENATE(TBL_Employees[[#This Row],[Tenure (Years)]], " ", TBL_Employees[[#This Row],[Column1]])</f>
        <v>4 Years</v>
      </c>
      <c r="U297" s="8">
        <f>TBL_Employees[[#This Row],[Bonus %]]*TBL_Employees[[#This Row],[Annual Salary]]</f>
        <v>20259.3</v>
      </c>
      <c r="V297" s="8">
        <f>TBL_Employees[[#This Row],[Annual Salary]]+TBL_Employees[[#This Row],[Bonus(Rs)]]</f>
        <v>155321.29999999999</v>
      </c>
    </row>
    <row r="298" spans="1:22" x14ac:dyDescent="0.3">
      <c r="A298" t="s">
        <v>1231</v>
      </c>
      <c r="B298" t="s">
        <v>1232</v>
      </c>
      <c r="C298" t="s">
        <v>61</v>
      </c>
      <c r="D298" t="s">
        <v>15</v>
      </c>
      <c r="E298" t="s">
        <v>36</v>
      </c>
      <c r="F298" t="s">
        <v>28</v>
      </c>
      <c r="G298" t="s">
        <v>51</v>
      </c>
      <c r="H298">
        <v>46</v>
      </c>
      <c r="I298" t="str">
        <f>IF(TBL_Employees[[#This Row],[Age]]&lt;30,"20 to 29",IF(TBL_Employees[[#This Row],[Age]]&lt;40,"30 to 39",IF(TBL_Employees[[#This Row],[Age]]&lt;50,"40 to 49",IF(TBL_Employees[[#This Row],[Age]]&lt;60,"50 to 59","60 above"))))</f>
        <v>40 to 49</v>
      </c>
      <c r="J298" s="1">
        <v>40378</v>
      </c>
      <c r="K298" s="10">
        <f>IF(TBL_Employees[[#This Row],[Hire Date]]="","",YEAR(TBL_Employees[[#This Row],[Hire Date]]))</f>
        <v>2010</v>
      </c>
      <c r="L298" s="8">
        <v>134881</v>
      </c>
      <c r="M298" s="2">
        <v>0.15</v>
      </c>
      <c r="N298" t="s">
        <v>52</v>
      </c>
      <c r="O298" t="s">
        <v>81</v>
      </c>
      <c r="P298" s="1" t="s">
        <v>21</v>
      </c>
      <c r="Q298" s="10" t="str">
        <f>IF(TBL_Employees[[#This Row],[Exit Date]]="","",YEAR(TBL_Employees[[#This Row],[Exit Date]]))</f>
        <v/>
      </c>
      <c r="R298" s="10">
        <f ca="1">IF(TBL_Employees[[#This Row],[Exit Date]]="",DATEDIF(TBL_Employees[[#This Row],[Hire Date]],TODAY(),"Y"),DATEDIF(TBL_Employees[[#This Row],[Hire Date]],TBL_Employees[[#This Row],[Exit Date]],"Y"))</f>
        <v>15</v>
      </c>
      <c r="S298" t="str">
        <f ca="1">IF(TBL_Employees[[#This Row],[Tenure (Years)]]&gt;1, "Years", "Year")</f>
        <v>Years</v>
      </c>
      <c r="T298" t="str">
        <f ca="1">CONCATENATE(TBL_Employees[[#This Row],[Tenure (Years)]], " ", TBL_Employees[[#This Row],[Column1]])</f>
        <v>15 Years</v>
      </c>
      <c r="U298" s="8">
        <f>TBL_Employees[[#This Row],[Bonus %]]*TBL_Employees[[#This Row],[Annual Salary]]</f>
        <v>20232.149999999998</v>
      </c>
      <c r="V298" s="8">
        <f>TBL_Employees[[#This Row],[Annual Salary]]+TBL_Employees[[#This Row],[Bonus(Rs)]]</f>
        <v>155113.15</v>
      </c>
    </row>
    <row r="299" spans="1:22" x14ac:dyDescent="0.3">
      <c r="A299" t="s">
        <v>598</v>
      </c>
      <c r="B299" t="s">
        <v>599</v>
      </c>
      <c r="C299" t="s">
        <v>61</v>
      </c>
      <c r="D299" t="s">
        <v>27</v>
      </c>
      <c r="E299" t="s">
        <v>36</v>
      </c>
      <c r="F299" t="s">
        <v>17</v>
      </c>
      <c r="G299" t="s">
        <v>24</v>
      </c>
      <c r="H299">
        <v>49</v>
      </c>
      <c r="I299" t="str">
        <f>IF(TBL_Employees[[#This Row],[Age]]&lt;30,"20 to 29",IF(TBL_Employees[[#This Row],[Age]]&lt;40,"30 to 39",IF(TBL_Employees[[#This Row],[Age]]&lt;50,"40 to 49",IF(TBL_Employees[[#This Row],[Age]]&lt;60,"50 to 59","60 above"))))</f>
        <v>40 to 49</v>
      </c>
      <c r="J299" s="1">
        <v>38825</v>
      </c>
      <c r="K299" s="10">
        <f>IF(TBL_Employees[[#This Row],[Hire Date]]="","",YEAR(TBL_Employees[[#This Row],[Hire Date]]))</f>
        <v>2006</v>
      </c>
      <c r="L299" s="8">
        <v>134486</v>
      </c>
      <c r="M299" s="2">
        <v>0.14000000000000001</v>
      </c>
      <c r="N299" t="s">
        <v>19</v>
      </c>
      <c r="O299" t="s">
        <v>25</v>
      </c>
      <c r="P299" s="1" t="s">
        <v>21</v>
      </c>
      <c r="Q299" s="10" t="str">
        <f>IF(TBL_Employees[[#This Row],[Exit Date]]="","",YEAR(TBL_Employees[[#This Row],[Exit Date]]))</f>
        <v/>
      </c>
      <c r="R299" s="10">
        <f ca="1">IF(TBL_Employees[[#This Row],[Exit Date]]="",DATEDIF(TBL_Employees[[#This Row],[Hire Date]],TODAY(),"Y"),DATEDIF(TBL_Employees[[#This Row],[Hire Date]],TBL_Employees[[#This Row],[Exit Date]],"Y"))</f>
        <v>19</v>
      </c>
      <c r="S299" t="str">
        <f ca="1">IF(TBL_Employees[[#This Row],[Tenure (Years)]]&gt;1, "Years", "Year")</f>
        <v>Years</v>
      </c>
      <c r="T299" t="str">
        <f ca="1">CONCATENATE(TBL_Employees[[#This Row],[Tenure (Years)]], " ", TBL_Employees[[#This Row],[Column1]])</f>
        <v>19 Years</v>
      </c>
      <c r="U299" s="8">
        <f>TBL_Employees[[#This Row],[Bonus %]]*TBL_Employees[[#This Row],[Annual Salary]]</f>
        <v>18828.04</v>
      </c>
      <c r="V299" s="8">
        <f>TBL_Employees[[#This Row],[Annual Salary]]+TBL_Employees[[#This Row],[Bonus(Rs)]]</f>
        <v>153314.04</v>
      </c>
    </row>
    <row r="300" spans="1:22" x14ac:dyDescent="0.3">
      <c r="A300" t="s">
        <v>407</v>
      </c>
      <c r="B300" t="s">
        <v>1897</v>
      </c>
      <c r="C300" t="s">
        <v>61</v>
      </c>
      <c r="D300" t="s">
        <v>23</v>
      </c>
      <c r="E300" t="s">
        <v>44</v>
      </c>
      <c r="F300" t="s">
        <v>17</v>
      </c>
      <c r="G300" t="s">
        <v>24</v>
      </c>
      <c r="H300">
        <v>36</v>
      </c>
      <c r="I300" t="str">
        <f>IF(TBL_Employees[[#This Row],[Age]]&lt;30,"20 to 29",IF(TBL_Employees[[#This Row],[Age]]&lt;40,"30 to 39",IF(TBL_Employees[[#This Row],[Age]]&lt;50,"40 to 49",IF(TBL_Employees[[#This Row],[Age]]&lt;60,"50 to 59","60 above"))))</f>
        <v>30 to 39</v>
      </c>
      <c r="J300" s="1">
        <v>40248</v>
      </c>
      <c r="K300" s="10">
        <f>IF(TBL_Employees[[#This Row],[Hire Date]]="","",YEAR(TBL_Employees[[#This Row],[Hire Date]]))</f>
        <v>2010</v>
      </c>
      <c r="L300" s="8">
        <v>134006</v>
      </c>
      <c r="M300" s="2">
        <v>0.13</v>
      </c>
      <c r="N300" t="s">
        <v>33</v>
      </c>
      <c r="O300" t="s">
        <v>60</v>
      </c>
      <c r="P300" s="1" t="s">
        <v>21</v>
      </c>
      <c r="Q300" s="10" t="str">
        <f>IF(TBL_Employees[[#This Row],[Exit Date]]="","",YEAR(TBL_Employees[[#This Row],[Exit Date]]))</f>
        <v/>
      </c>
      <c r="R300" s="10">
        <f ca="1">IF(TBL_Employees[[#This Row],[Exit Date]]="",DATEDIF(TBL_Employees[[#This Row],[Hire Date]],TODAY(),"Y"),DATEDIF(TBL_Employees[[#This Row],[Hire Date]],TBL_Employees[[#This Row],[Exit Date]],"Y"))</f>
        <v>15</v>
      </c>
      <c r="S300" t="str">
        <f ca="1">IF(TBL_Employees[[#This Row],[Tenure (Years)]]&gt;1, "Years", "Year")</f>
        <v>Years</v>
      </c>
      <c r="T300" t="str">
        <f ca="1">CONCATENATE(TBL_Employees[[#This Row],[Tenure (Years)]], " ", TBL_Employees[[#This Row],[Column1]])</f>
        <v>15 Years</v>
      </c>
      <c r="U300" s="8">
        <f>TBL_Employees[[#This Row],[Bonus %]]*TBL_Employees[[#This Row],[Annual Salary]]</f>
        <v>17420.78</v>
      </c>
      <c r="V300" s="8">
        <f>TBL_Employees[[#This Row],[Annual Salary]]+TBL_Employees[[#This Row],[Bonus(Rs)]]</f>
        <v>151426.78</v>
      </c>
    </row>
    <row r="301" spans="1:22" x14ac:dyDescent="0.3">
      <c r="A301" t="s">
        <v>1816</v>
      </c>
      <c r="B301" t="s">
        <v>1817</v>
      </c>
      <c r="C301" t="s">
        <v>61</v>
      </c>
      <c r="D301" t="s">
        <v>23</v>
      </c>
      <c r="E301" t="s">
        <v>44</v>
      </c>
      <c r="F301" t="s">
        <v>28</v>
      </c>
      <c r="G301" t="s">
        <v>24</v>
      </c>
      <c r="H301">
        <v>27</v>
      </c>
      <c r="I301" t="str">
        <f>IF(TBL_Employees[[#This Row],[Age]]&lt;30,"20 to 29",IF(TBL_Employees[[#This Row],[Age]]&lt;40,"30 to 39",IF(TBL_Employees[[#This Row],[Age]]&lt;50,"40 to 49",IF(TBL_Employees[[#This Row],[Age]]&lt;60,"50 to 59","60 above"))))</f>
        <v>20 to 29</v>
      </c>
      <c r="J301" s="1">
        <v>44302</v>
      </c>
      <c r="K301" s="10">
        <f>IF(TBL_Employees[[#This Row],[Hire Date]]="","",YEAR(TBL_Employees[[#This Row],[Hire Date]]))</f>
        <v>2021</v>
      </c>
      <c r="L301" s="8">
        <v>133400</v>
      </c>
      <c r="M301" s="2">
        <v>0.11</v>
      </c>
      <c r="N301" t="s">
        <v>19</v>
      </c>
      <c r="O301" t="s">
        <v>39</v>
      </c>
      <c r="P301" s="1" t="s">
        <v>21</v>
      </c>
      <c r="Q301" s="10" t="str">
        <f>IF(TBL_Employees[[#This Row],[Exit Date]]="","",YEAR(TBL_Employees[[#This Row],[Exit Date]]))</f>
        <v/>
      </c>
      <c r="R301" s="10">
        <f ca="1">IF(TBL_Employees[[#This Row],[Exit Date]]="",DATEDIF(TBL_Employees[[#This Row],[Hire Date]],TODAY(),"Y"),DATEDIF(TBL_Employees[[#This Row],[Hire Date]],TBL_Employees[[#This Row],[Exit Date]],"Y"))</f>
        <v>4</v>
      </c>
      <c r="S301" t="str">
        <f ca="1">IF(TBL_Employees[[#This Row],[Tenure (Years)]]&gt;1, "Years", "Year")</f>
        <v>Years</v>
      </c>
      <c r="T301" t="str">
        <f ca="1">CONCATENATE(TBL_Employees[[#This Row],[Tenure (Years)]], " ", TBL_Employees[[#This Row],[Column1]])</f>
        <v>4 Years</v>
      </c>
      <c r="U301" s="8">
        <f>TBL_Employees[[#This Row],[Bonus %]]*TBL_Employees[[#This Row],[Annual Salary]]</f>
        <v>14674</v>
      </c>
      <c r="V301" s="8">
        <f>TBL_Employees[[#This Row],[Annual Salary]]+TBL_Employees[[#This Row],[Bonus(Rs)]]</f>
        <v>148074</v>
      </c>
    </row>
    <row r="302" spans="1:22" x14ac:dyDescent="0.3">
      <c r="A302" t="s">
        <v>1859</v>
      </c>
      <c r="B302" t="s">
        <v>1860</v>
      </c>
      <c r="C302" t="s">
        <v>61</v>
      </c>
      <c r="D302" t="s">
        <v>50</v>
      </c>
      <c r="E302" t="s">
        <v>32</v>
      </c>
      <c r="F302" t="s">
        <v>17</v>
      </c>
      <c r="G302" t="s">
        <v>51</v>
      </c>
      <c r="H302">
        <v>27</v>
      </c>
      <c r="I302" t="str">
        <f>IF(TBL_Employees[[#This Row],[Age]]&lt;30,"20 to 29",IF(TBL_Employees[[#This Row],[Age]]&lt;40,"30 to 39",IF(TBL_Employees[[#This Row],[Age]]&lt;50,"40 to 49",IF(TBL_Employees[[#This Row],[Age]]&lt;60,"50 to 59","60 above"))))</f>
        <v>20 to 29</v>
      </c>
      <c r="J302" s="1">
        <v>43721</v>
      </c>
      <c r="K302" s="10">
        <f>IF(TBL_Employees[[#This Row],[Hire Date]]="","",YEAR(TBL_Employees[[#This Row],[Hire Date]]))</f>
        <v>2019</v>
      </c>
      <c r="L302" s="8">
        <v>133297</v>
      </c>
      <c r="M302" s="2">
        <v>0.13</v>
      </c>
      <c r="N302" t="s">
        <v>52</v>
      </c>
      <c r="O302" t="s">
        <v>66</v>
      </c>
      <c r="P302" s="1" t="s">
        <v>21</v>
      </c>
      <c r="Q302" s="10" t="str">
        <f>IF(TBL_Employees[[#This Row],[Exit Date]]="","",YEAR(TBL_Employees[[#This Row],[Exit Date]]))</f>
        <v/>
      </c>
      <c r="R302" s="10">
        <f ca="1">IF(TBL_Employees[[#This Row],[Exit Date]]="",DATEDIF(TBL_Employees[[#This Row],[Hire Date]],TODAY(),"Y"),DATEDIF(TBL_Employees[[#This Row],[Hire Date]],TBL_Employees[[#This Row],[Exit Date]],"Y"))</f>
        <v>5</v>
      </c>
      <c r="S302" t="str">
        <f ca="1">IF(TBL_Employees[[#This Row],[Tenure (Years)]]&gt;1, "Years", "Year")</f>
        <v>Years</v>
      </c>
      <c r="T302" t="str">
        <f ca="1">CONCATENATE(TBL_Employees[[#This Row],[Tenure (Years)]], " ", TBL_Employees[[#This Row],[Column1]])</f>
        <v>5 Years</v>
      </c>
      <c r="U302" s="8">
        <f>TBL_Employees[[#This Row],[Bonus %]]*TBL_Employees[[#This Row],[Annual Salary]]</f>
        <v>17328.61</v>
      </c>
      <c r="V302" s="8">
        <f>TBL_Employees[[#This Row],[Annual Salary]]+TBL_Employees[[#This Row],[Bonus(Rs)]]</f>
        <v>150625.60999999999</v>
      </c>
    </row>
    <row r="303" spans="1:22" x14ac:dyDescent="0.3">
      <c r="A303" t="s">
        <v>1901</v>
      </c>
      <c r="B303" t="s">
        <v>1902</v>
      </c>
      <c r="C303" t="s">
        <v>61</v>
      </c>
      <c r="D303" t="s">
        <v>27</v>
      </c>
      <c r="E303" t="s">
        <v>44</v>
      </c>
      <c r="F303" t="s">
        <v>28</v>
      </c>
      <c r="G303" t="s">
        <v>51</v>
      </c>
      <c r="H303">
        <v>33</v>
      </c>
      <c r="I303" t="str">
        <f>IF(TBL_Employees[[#This Row],[Age]]&lt;30,"20 to 29",IF(TBL_Employees[[#This Row],[Age]]&lt;40,"30 to 39",IF(TBL_Employees[[#This Row],[Age]]&lt;50,"40 to 49",IF(TBL_Employees[[#This Row],[Age]]&lt;60,"50 to 59","60 above"))))</f>
        <v>30 to 39</v>
      </c>
      <c r="J303" s="1">
        <v>41267</v>
      </c>
      <c r="K303" s="10">
        <f>IF(TBL_Employees[[#This Row],[Hire Date]]="","",YEAR(TBL_Employees[[#This Row],[Hire Date]]))</f>
        <v>2012</v>
      </c>
      <c r="L303" s="8">
        <v>132544</v>
      </c>
      <c r="M303" s="2">
        <v>0.1</v>
      </c>
      <c r="N303" t="s">
        <v>52</v>
      </c>
      <c r="O303" t="s">
        <v>66</v>
      </c>
      <c r="P303" s="1" t="s">
        <v>21</v>
      </c>
      <c r="Q303" s="10" t="str">
        <f>IF(TBL_Employees[[#This Row],[Exit Date]]="","",YEAR(TBL_Employees[[#This Row],[Exit Date]]))</f>
        <v/>
      </c>
      <c r="R303" s="10">
        <f ca="1">IF(TBL_Employees[[#This Row],[Exit Date]]="",DATEDIF(TBL_Employees[[#This Row],[Hire Date]],TODAY(),"Y"),DATEDIF(TBL_Employees[[#This Row],[Hire Date]],TBL_Employees[[#This Row],[Exit Date]],"Y"))</f>
        <v>12</v>
      </c>
      <c r="S303" t="str">
        <f ca="1">IF(TBL_Employees[[#This Row],[Tenure (Years)]]&gt;1, "Years", "Year")</f>
        <v>Years</v>
      </c>
      <c r="T303" t="str">
        <f ca="1">CONCATENATE(TBL_Employees[[#This Row],[Tenure (Years)]], " ", TBL_Employees[[#This Row],[Column1]])</f>
        <v>12 Years</v>
      </c>
      <c r="U303" s="8">
        <f>TBL_Employees[[#This Row],[Bonus %]]*TBL_Employees[[#This Row],[Annual Salary]]</f>
        <v>13254.400000000001</v>
      </c>
      <c r="V303" s="8">
        <f>TBL_Employees[[#This Row],[Annual Salary]]+TBL_Employees[[#This Row],[Bonus(Rs)]]</f>
        <v>145798.39999999999</v>
      </c>
    </row>
    <row r="304" spans="1:22" x14ac:dyDescent="0.3">
      <c r="A304" t="s">
        <v>878</v>
      </c>
      <c r="B304" t="s">
        <v>1032</v>
      </c>
      <c r="C304" t="s">
        <v>61</v>
      </c>
      <c r="D304" t="s">
        <v>23</v>
      </c>
      <c r="E304" t="s">
        <v>44</v>
      </c>
      <c r="F304" t="s">
        <v>17</v>
      </c>
      <c r="G304" t="s">
        <v>18</v>
      </c>
      <c r="H304">
        <v>41</v>
      </c>
      <c r="I304" t="str">
        <f>IF(TBL_Employees[[#This Row],[Age]]&lt;30,"20 to 29",IF(TBL_Employees[[#This Row],[Age]]&lt;40,"30 to 39",IF(TBL_Employees[[#This Row],[Age]]&lt;50,"40 to 49",IF(TBL_Employees[[#This Row],[Age]]&lt;60,"50 to 59","60 above"))))</f>
        <v>40 to 49</v>
      </c>
      <c r="J304" s="1">
        <v>39747</v>
      </c>
      <c r="K304" s="10">
        <f>IF(TBL_Employees[[#This Row],[Hire Date]]="","",YEAR(TBL_Employees[[#This Row],[Hire Date]]))</f>
        <v>2008</v>
      </c>
      <c r="L304" s="8">
        <v>131841</v>
      </c>
      <c r="M304" s="2">
        <v>0.13</v>
      </c>
      <c r="N304" t="s">
        <v>19</v>
      </c>
      <c r="O304" t="s">
        <v>29</v>
      </c>
      <c r="P304" s="1" t="s">
        <v>21</v>
      </c>
      <c r="Q304" s="10" t="str">
        <f>IF(TBL_Employees[[#This Row],[Exit Date]]="","",YEAR(TBL_Employees[[#This Row],[Exit Date]]))</f>
        <v/>
      </c>
      <c r="R304" s="10">
        <f ca="1">IF(TBL_Employees[[#This Row],[Exit Date]]="",DATEDIF(TBL_Employees[[#This Row],[Hire Date]],TODAY(),"Y"),DATEDIF(TBL_Employees[[#This Row],[Hire Date]],TBL_Employees[[#This Row],[Exit Date]],"Y"))</f>
        <v>16</v>
      </c>
      <c r="S304" t="str">
        <f ca="1">IF(TBL_Employees[[#This Row],[Tenure (Years)]]&gt;1, "Years", "Year")</f>
        <v>Years</v>
      </c>
      <c r="T304" t="str">
        <f ca="1">CONCATENATE(TBL_Employees[[#This Row],[Tenure (Years)]], " ", TBL_Employees[[#This Row],[Column1]])</f>
        <v>16 Years</v>
      </c>
      <c r="U304" s="8">
        <f>TBL_Employees[[#This Row],[Bonus %]]*TBL_Employees[[#This Row],[Annual Salary]]</f>
        <v>17139.330000000002</v>
      </c>
      <c r="V304" s="8">
        <f>TBL_Employees[[#This Row],[Annual Salary]]+TBL_Employees[[#This Row],[Bonus(Rs)]]</f>
        <v>148980.33000000002</v>
      </c>
    </row>
    <row r="305" spans="1:22" x14ac:dyDescent="0.3">
      <c r="A305" t="s">
        <v>1409</v>
      </c>
      <c r="B305" t="s">
        <v>1410</v>
      </c>
      <c r="C305" t="s">
        <v>61</v>
      </c>
      <c r="D305" t="s">
        <v>15</v>
      </c>
      <c r="E305" t="s">
        <v>36</v>
      </c>
      <c r="F305" t="s">
        <v>17</v>
      </c>
      <c r="G305" t="s">
        <v>47</v>
      </c>
      <c r="H305">
        <v>33</v>
      </c>
      <c r="I305" t="str">
        <f>IF(TBL_Employees[[#This Row],[Age]]&lt;30,"20 to 29",IF(TBL_Employees[[#This Row],[Age]]&lt;40,"30 to 39",IF(TBL_Employees[[#This Row],[Age]]&lt;50,"40 to 49",IF(TBL_Employees[[#This Row],[Age]]&lt;60,"50 to 59","60 above"))))</f>
        <v>30 to 39</v>
      </c>
      <c r="J305" s="1">
        <v>43763</v>
      </c>
      <c r="K305" s="10">
        <f>IF(TBL_Employees[[#This Row],[Hire Date]]="","",YEAR(TBL_Employees[[#This Row],[Hire Date]]))</f>
        <v>2019</v>
      </c>
      <c r="L305" s="8">
        <v>131652</v>
      </c>
      <c r="M305" s="2">
        <v>0.11</v>
      </c>
      <c r="N305" t="s">
        <v>19</v>
      </c>
      <c r="O305" t="s">
        <v>63</v>
      </c>
      <c r="P305" s="1" t="s">
        <v>21</v>
      </c>
      <c r="Q305" s="10" t="str">
        <f>IF(TBL_Employees[[#This Row],[Exit Date]]="","",YEAR(TBL_Employees[[#This Row],[Exit Date]]))</f>
        <v/>
      </c>
      <c r="R305" s="10">
        <f ca="1">IF(TBL_Employees[[#This Row],[Exit Date]]="",DATEDIF(TBL_Employees[[#This Row],[Hire Date]],TODAY(),"Y"),DATEDIF(TBL_Employees[[#This Row],[Hire Date]],TBL_Employees[[#This Row],[Exit Date]],"Y"))</f>
        <v>5</v>
      </c>
      <c r="S305" t="str">
        <f ca="1">IF(TBL_Employees[[#This Row],[Tenure (Years)]]&gt;1, "Years", "Year")</f>
        <v>Years</v>
      </c>
      <c r="T305" t="str">
        <f ca="1">CONCATENATE(TBL_Employees[[#This Row],[Tenure (Years)]], " ", TBL_Employees[[#This Row],[Column1]])</f>
        <v>5 Years</v>
      </c>
      <c r="U305" s="8">
        <f>TBL_Employees[[#This Row],[Bonus %]]*TBL_Employees[[#This Row],[Annual Salary]]</f>
        <v>14481.72</v>
      </c>
      <c r="V305" s="8">
        <f>TBL_Employees[[#This Row],[Annual Salary]]+TBL_Employees[[#This Row],[Bonus(Rs)]]</f>
        <v>146133.72</v>
      </c>
    </row>
    <row r="306" spans="1:22" x14ac:dyDescent="0.3">
      <c r="A306" t="s">
        <v>355</v>
      </c>
      <c r="B306" t="s">
        <v>1769</v>
      </c>
      <c r="C306" t="s">
        <v>61</v>
      </c>
      <c r="D306" t="s">
        <v>23</v>
      </c>
      <c r="E306" t="s">
        <v>16</v>
      </c>
      <c r="F306" t="s">
        <v>17</v>
      </c>
      <c r="G306" t="s">
        <v>24</v>
      </c>
      <c r="H306">
        <v>37</v>
      </c>
      <c r="I306" t="str">
        <f>IF(TBL_Employees[[#This Row],[Age]]&lt;30,"20 to 29",IF(TBL_Employees[[#This Row],[Age]]&lt;40,"30 to 39",IF(TBL_Employees[[#This Row],[Age]]&lt;50,"40 to 49",IF(TBL_Employees[[#This Row],[Age]]&lt;60,"50 to 59","60 above"))))</f>
        <v>30 to 39</v>
      </c>
      <c r="J306" s="1">
        <v>40560</v>
      </c>
      <c r="K306" s="10">
        <f>IF(TBL_Employees[[#This Row],[Hire Date]]="","",YEAR(TBL_Employees[[#This Row],[Hire Date]]))</f>
        <v>2011</v>
      </c>
      <c r="L306" s="8">
        <v>131353</v>
      </c>
      <c r="M306" s="2">
        <v>0.11</v>
      </c>
      <c r="N306" t="s">
        <v>33</v>
      </c>
      <c r="O306" t="s">
        <v>74</v>
      </c>
      <c r="P306" s="1" t="s">
        <v>21</v>
      </c>
      <c r="Q306" s="10" t="str">
        <f>IF(TBL_Employees[[#This Row],[Exit Date]]="","",YEAR(TBL_Employees[[#This Row],[Exit Date]]))</f>
        <v/>
      </c>
      <c r="R306" s="10">
        <f ca="1">IF(TBL_Employees[[#This Row],[Exit Date]]="",DATEDIF(TBL_Employees[[#This Row],[Hire Date]],TODAY(),"Y"),DATEDIF(TBL_Employees[[#This Row],[Hire Date]],TBL_Employees[[#This Row],[Exit Date]],"Y"))</f>
        <v>14</v>
      </c>
      <c r="S306" t="str">
        <f ca="1">IF(TBL_Employees[[#This Row],[Tenure (Years)]]&gt;1, "Years", "Year")</f>
        <v>Years</v>
      </c>
      <c r="T306" t="str">
        <f ca="1">CONCATENATE(TBL_Employees[[#This Row],[Tenure (Years)]], " ", TBL_Employees[[#This Row],[Column1]])</f>
        <v>14 Years</v>
      </c>
      <c r="U306" s="8">
        <f>TBL_Employees[[#This Row],[Bonus %]]*TBL_Employees[[#This Row],[Annual Salary]]</f>
        <v>14448.83</v>
      </c>
      <c r="V306" s="8">
        <f>TBL_Employees[[#This Row],[Annual Salary]]+TBL_Employees[[#This Row],[Bonus(Rs)]]</f>
        <v>145801.82999999999</v>
      </c>
    </row>
    <row r="307" spans="1:22" x14ac:dyDescent="0.3">
      <c r="A307" t="s">
        <v>1711</v>
      </c>
      <c r="B307" t="s">
        <v>1712</v>
      </c>
      <c r="C307" t="s">
        <v>61</v>
      </c>
      <c r="D307" t="s">
        <v>15</v>
      </c>
      <c r="E307" t="s">
        <v>44</v>
      </c>
      <c r="F307" t="s">
        <v>17</v>
      </c>
      <c r="G307" t="s">
        <v>24</v>
      </c>
      <c r="H307">
        <v>37</v>
      </c>
      <c r="I307" t="str">
        <f>IF(TBL_Employees[[#This Row],[Age]]&lt;30,"20 to 29",IF(TBL_Employees[[#This Row],[Age]]&lt;40,"30 to 39",IF(TBL_Employees[[#This Row],[Age]]&lt;50,"40 to 49",IF(TBL_Employees[[#This Row],[Age]]&lt;60,"50 to 59","60 above"))))</f>
        <v>30 to 39</v>
      </c>
      <c r="J307" s="1">
        <v>40657</v>
      </c>
      <c r="K307" s="10">
        <f>IF(TBL_Employees[[#This Row],[Hire Date]]="","",YEAR(TBL_Employees[[#This Row],[Hire Date]]))</f>
        <v>2011</v>
      </c>
      <c r="L307" s="8">
        <v>131183</v>
      </c>
      <c r="M307" s="2">
        <v>0.14000000000000001</v>
      </c>
      <c r="N307" t="s">
        <v>33</v>
      </c>
      <c r="O307" t="s">
        <v>74</v>
      </c>
      <c r="P307" s="1">
        <v>42445</v>
      </c>
      <c r="Q307" s="10">
        <f>IF(TBL_Employees[[#This Row],[Exit Date]]="","",YEAR(TBL_Employees[[#This Row],[Exit Date]]))</f>
        <v>2016</v>
      </c>
      <c r="R307" s="10">
        <f ca="1">IF(TBL_Employees[[#This Row],[Exit Date]]="",DATEDIF(TBL_Employees[[#This Row],[Hire Date]],TODAY(),"Y"),DATEDIF(TBL_Employees[[#This Row],[Hire Date]],TBL_Employees[[#This Row],[Exit Date]],"Y"))</f>
        <v>4</v>
      </c>
      <c r="S307" t="str">
        <f ca="1">IF(TBL_Employees[[#This Row],[Tenure (Years)]]&gt;1, "Years", "Year")</f>
        <v>Years</v>
      </c>
      <c r="T307" t="str">
        <f ca="1">CONCATENATE(TBL_Employees[[#This Row],[Tenure (Years)]], " ", TBL_Employees[[#This Row],[Column1]])</f>
        <v>4 Years</v>
      </c>
      <c r="U307" s="8">
        <f>TBL_Employees[[#This Row],[Bonus %]]*TBL_Employees[[#This Row],[Annual Salary]]</f>
        <v>18365.620000000003</v>
      </c>
      <c r="V307" s="8">
        <f>TBL_Employees[[#This Row],[Annual Salary]]+TBL_Employees[[#This Row],[Bonus(Rs)]]</f>
        <v>149548.62</v>
      </c>
    </row>
    <row r="308" spans="1:22" x14ac:dyDescent="0.3">
      <c r="A308" t="s">
        <v>1671</v>
      </c>
      <c r="B308" t="s">
        <v>1672</v>
      </c>
      <c r="C308" t="s">
        <v>61</v>
      </c>
      <c r="D308" t="s">
        <v>23</v>
      </c>
      <c r="E308" t="s">
        <v>36</v>
      </c>
      <c r="F308" t="s">
        <v>28</v>
      </c>
      <c r="G308" t="s">
        <v>18</v>
      </c>
      <c r="H308">
        <v>42</v>
      </c>
      <c r="I308" t="str">
        <f>IF(TBL_Employees[[#This Row],[Age]]&lt;30,"20 to 29",IF(TBL_Employees[[#This Row],[Age]]&lt;40,"30 to 39",IF(TBL_Employees[[#This Row],[Age]]&lt;50,"40 to 49",IF(TBL_Employees[[#This Row],[Age]]&lt;60,"50 to 59","60 above"))))</f>
        <v>40 to 49</v>
      </c>
      <c r="J308" s="1">
        <v>41382</v>
      </c>
      <c r="K308" s="10">
        <f>IF(TBL_Employees[[#This Row],[Hire Date]]="","",YEAR(TBL_Employees[[#This Row],[Hire Date]]))</f>
        <v>2013</v>
      </c>
      <c r="L308" s="8">
        <v>131179</v>
      </c>
      <c r="M308" s="2">
        <v>0.15</v>
      </c>
      <c r="N308" t="s">
        <v>19</v>
      </c>
      <c r="O308" t="s">
        <v>29</v>
      </c>
      <c r="P308" s="1" t="s">
        <v>21</v>
      </c>
      <c r="Q308" s="10" t="str">
        <f>IF(TBL_Employees[[#This Row],[Exit Date]]="","",YEAR(TBL_Employees[[#This Row],[Exit Date]]))</f>
        <v/>
      </c>
      <c r="R308" s="10">
        <f ca="1">IF(TBL_Employees[[#This Row],[Exit Date]]="",DATEDIF(TBL_Employees[[#This Row],[Hire Date]],TODAY(),"Y"),DATEDIF(TBL_Employees[[#This Row],[Hire Date]],TBL_Employees[[#This Row],[Exit Date]],"Y"))</f>
        <v>12</v>
      </c>
      <c r="S308" t="str">
        <f ca="1">IF(TBL_Employees[[#This Row],[Tenure (Years)]]&gt;1, "Years", "Year")</f>
        <v>Years</v>
      </c>
      <c r="T308" t="str">
        <f ca="1">CONCATENATE(TBL_Employees[[#This Row],[Tenure (Years)]], " ", TBL_Employees[[#This Row],[Column1]])</f>
        <v>12 Years</v>
      </c>
      <c r="U308" s="8">
        <f>TBL_Employees[[#This Row],[Bonus %]]*TBL_Employees[[#This Row],[Annual Salary]]</f>
        <v>19676.849999999999</v>
      </c>
      <c r="V308" s="8">
        <f>TBL_Employees[[#This Row],[Annual Salary]]+TBL_Employees[[#This Row],[Bonus(Rs)]]</f>
        <v>150855.85</v>
      </c>
    </row>
    <row r="309" spans="1:22" x14ac:dyDescent="0.3">
      <c r="A309" t="s">
        <v>681</v>
      </c>
      <c r="B309" t="s">
        <v>1045</v>
      </c>
      <c r="C309" t="s">
        <v>61</v>
      </c>
      <c r="D309" t="s">
        <v>27</v>
      </c>
      <c r="E309" t="s">
        <v>32</v>
      </c>
      <c r="F309" t="s">
        <v>28</v>
      </c>
      <c r="G309" t="s">
        <v>18</v>
      </c>
      <c r="H309">
        <v>46</v>
      </c>
      <c r="I309" t="str">
        <f>IF(TBL_Employees[[#This Row],[Age]]&lt;30,"20 to 29",IF(TBL_Employees[[#This Row],[Age]]&lt;40,"30 to 39",IF(TBL_Employees[[#This Row],[Age]]&lt;50,"40 to 49",IF(TBL_Employees[[#This Row],[Age]]&lt;60,"50 to 59","60 above"))))</f>
        <v>40 to 49</v>
      </c>
      <c r="J309" s="1">
        <v>38244</v>
      </c>
      <c r="K309" s="10">
        <f>IF(TBL_Employees[[#This Row],[Hire Date]]="","",YEAR(TBL_Employees[[#This Row],[Hire Date]]))</f>
        <v>2004</v>
      </c>
      <c r="L309" s="8">
        <v>130274</v>
      </c>
      <c r="M309" s="2">
        <v>0.11</v>
      </c>
      <c r="N309" t="s">
        <v>19</v>
      </c>
      <c r="O309" t="s">
        <v>20</v>
      </c>
      <c r="P309" s="1" t="s">
        <v>21</v>
      </c>
      <c r="Q309" s="10" t="str">
        <f>IF(TBL_Employees[[#This Row],[Exit Date]]="","",YEAR(TBL_Employees[[#This Row],[Exit Date]]))</f>
        <v/>
      </c>
      <c r="R309" s="10">
        <f ca="1">IF(TBL_Employees[[#This Row],[Exit Date]]="",DATEDIF(TBL_Employees[[#This Row],[Hire Date]],TODAY(),"Y"),DATEDIF(TBL_Employees[[#This Row],[Hire Date]],TBL_Employees[[#This Row],[Exit Date]],"Y"))</f>
        <v>20</v>
      </c>
      <c r="S309" t="str">
        <f ca="1">IF(TBL_Employees[[#This Row],[Tenure (Years)]]&gt;1, "Years", "Year")</f>
        <v>Years</v>
      </c>
      <c r="T309" t="str">
        <f ca="1">CONCATENATE(TBL_Employees[[#This Row],[Tenure (Years)]], " ", TBL_Employees[[#This Row],[Column1]])</f>
        <v>20 Years</v>
      </c>
      <c r="U309" s="8">
        <f>TBL_Employees[[#This Row],[Bonus %]]*TBL_Employees[[#This Row],[Annual Salary]]</f>
        <v>14330.14</v>
      </c>
      <c r="V309" s="8">
        <f>TBL_Employees[[#This Row],[Annual Salary]]+TBL_Employees[[#This Row],[Bonus(Rs)]]</f>
        <v>144604.14000000001</v>
      </c>
    </row>
    <row r="310" spans="1:22" x14ac:dyDescent="0.3">
      <c r="A310" t="s">
        <v>1318</v>
      </c>
      <c r="B310" t="s">
        <v>1319</v>
      </c>
      <c r="C310" t="s">
        <v>61</v>
      </c>
      <c r="D310" t="s">
        <v>15</v>
      </c>
      <c r="E310" t="s">
        <v>44</v>
      </c>
      <c r="F310" t="s">
        <v>28</v>
      </c>
      <c r="G310" t="s">
        <v>51</v>
      </c>
      <c r="H310">
        <v>44</v>
      </c>
      <c r="I310" t="str">
        <f>IF(TBL_Employees[[#This Row],[Age]]&lt;30,"20 to 29",IF(TBL_Employees[[#This Row],[Age]]&lt;40,"30 to 39",IF(TBL_Employees[[#This Row],[Age]]&lt;50,"40 to 49",IF(TBL_Employees[[#This Row],[Age]]&lt;60,"50 to 59","60 above"))))</f>
        <v>40 to 49</v>
      </c>
      <c r="J310" s="1">
        <v>43685</v>
      </c>
      <c r="K310" s="10">
        <f>IF(TBL_Employees[[#This Row],[Hire Date]]="","",YEAR(TBL_Employees[[#This Row],[Hire Date]]))</f>
        <v>2019</v>
      </c>
      <c r="L310" s="8">
        <v>130133</v>
      </c>
      <c r="M310" s="2">
        <v>0.15</v>
      </c>
      <c r="N310" t="s">
        <v>19</v>
      </c>
      <c r="O310" t="s">
        <v>25</v>
      </c>
      <c r="P310" s="1">
        <v>44699</v>
      </c>
      <c r="Q310" s="10">
        <f>IF(TBL_Employees[[#This Row],[Exit Date]]="","",YEAR(TBL_Employees[[#This Row],[Exit Date]]))</f>
        <v>2022</v>
      </c>
      <c r="R310" s="10">
        <f ca="1">IF(TBL_Employees[[#This Row],[Exit Date]]="",DATEDIF(TBL_Employees[[#This Row],[Hire Date]],TODAY(),"Y"),DATEDIF(TBL_Employees[[#This Row],[Hire Date]],TBL_Employees[[#This Row],[Exit Date]],"Y"))</f>
        <v>2</v>
      </c>
      <c r="S310" t="str">
        <f ca="1">IF(TBL_Employees[[#This Row],[Tenure (Years)]]&gt;1, "Years", "Year")</f>
        <v>Years</v>
      </c>
      <c r="T310" t="str">
        <f ca="1">CONCATENATE(TBL_Employees[[#This Row],[Tenure (Years)]], " ", TBL_Employees[[#This Row],[Column1]])</f>
        <v>2 Years</v>
      </c>
      <c r="U310" s="8">
        <f>TBL_Employees[[#This Row],[Bonus %]]*TBL_Employees[[#This Row],[Annual Salary]]</f>
        <v>19519.95</v>
      </c>
      <c r="V310" s="8">
        <f>TBL_Employees[[#This Row],[Annual Salary]]+TBL_Employees[[#This Row],[Bonus(Rs)]]</f>
        <v>149652.95000000001</v>
      </c>
    </row>
    <row r="311" spans="1:22" x14ac:dyDescent="0.3">
      <c r="A311" t="s">
        <v>1656</v>
      </c>
      <c r="B311" t="s">
        <v>1657</v>
      </c>
      <c r="C311" t="s">
        <v>61</v>
      </c>
      <c r="D311" t="s">
        <v>23</v>
      </c>
      <c r="E311" t="s">
        <v>36</v>
      </c>
      <c r="F311" t="s">
        <v>28</v>
      </c>
      <c r="G311" t="s">
        <v>51</v>
      </c>
      <c r="H311">
        <v>41</v>
      </c>
      <c r="I311" t="str">
        <f>IF(TBL_Employees[[#This Row],[Age]]&lt;30,"20 to 29",IF(TBL_Employees[[#This Row],[Age]]&lt;40,"30 to 39",IF(TBL_Employees[[#This Row],[Age]]&lt;50,"40 to 49",IF(TBL_Employees[[#This Row],[Age]]&lt;60,"50 to 59","60 above"))))</f>
        <v>40 to 49</v>
      </c>
      <c r="J311" s="1">
        <v>42365</v>
      </c>
      <c r="K311" s="10">
        <f>IF(TBL_Employees[[#This Row],[Hire Date]]="","",YEAR(TBL_Employees[[#This Row],[Hire Date]]))</f>
        <v>2015</v>
      </c>
      <c r="L311" s="8">
        <v>129903</v>
      </c>
      <c r="M311" s="2">
        <v>0.13</v>
      </c>
      <c r="N311" t="s">
        <v>52</v>
      </c>
      <c r="O311" t="s">
        <v>53</v>
      </c>
      <c r="P311" s="1" t="s">
        <v>21</v>
      </c>
      <c r="Q311" s="10" t="str">
        <f>IF(TBL_Employees[[#This Row],[Exit Date]]="","",YEAR(TBL_Employees[[#This Row],[Exit Date]]))</f>
        <v/>
      </c>
      <c r="R311" s="10">
        <f ca="1">IF(TBL_Employees[[#This Row],[Exit Date]]="",DATEDIF(TBL_Employees[[#This Row],[Hire Date]],TODAY(),"Y"),DATEDIF(TBL_Employees[[#This Row],[Hire Date]],TBL_Employees[[#This Row],[Exit Date]],"Y"))</f>
        <v>9</v>
      </c>
      <c r="S311" t="str">
        <f ca="1">IF(TBL_Employees[[#This Row],[Tenure (Years)]]&gt;1, "Years", "Year")</f>
        <v>Years</v>
      </c>
      <c r="T311" t="str">
        <f ca="1">CONCATENATE(TBL_Employees[[#This Row],[Tenure (Years)]], " ", TBL_Employees[[#This Row],[Column1]])</f>
        <v>9 Years</v>
      </c>
      <c r="U311" s="8">
        <f>TBL_Employees[[#This Row],[Bonus %]]*TBL_Employees[[#This Row],[Annual Salary]]</f>
        <v>16887.39</v>
      </c>
      <c r="V311" s="8">
        <f>TBL_Employees[[#This Row],[Annual Salary]]+TBL_Employees[[#This Row],[Bonus(Rs)]]</f>
        <v>146790.39000000001</v>
      </c>
    </row>
    <row r="312" spans="1:22" x14ac:dyDescent="0.3">
      <c r="A312" t="s">
        <v>691</v>
      </c>
      <c r="B312" t="s">
        <v>692</v>
      </c>
      <c r="C312" t="s">
        <v>62</v>
      </c>
      <c r="D312" t="s">
        <v>43</v>
      </c>
      <c r="E312" t="s">
        <v>36</v>
      </c>
      <c r="F312" t="s">
        <v>17</v>
      </c>
      <c r="G312" t="s">
        <v>18</v>
      </c>
      <c r="H312">
        <v>59</v>
      </c>
      <c r="I312" t="str">
        <f>IF(TBL_Employees[[#This Row],[Age]]&lt;30,"20 to 29",IF(TBL_Employees[[#This Row],[Age]]&lt;40,"30 to 39",IF(TBL_Employees[[#This Row],[Age]]&lt;50,"40 to 49",IF(TBL_Employees[[#This Row],[Age]]&lt;60,"50 to 59","60 above"))))</f>
        <v>50 to 59</v>
      </c>
      <c r="J312" s="1">
        <v>39197</v>
      </c>
      <c r="K312" s="10">
        <f>IF(TBL_Employees[[#This Row],[Hire Date]]="","",YEAR(TBL_Employees[[#This Row],[Hire Date]]))</f>
        <v>2007</v>
      </c>
      <c r="L312" s="8">
        <v>129708</v>
      </c>
      <c r="M312" s="2">
        <v>0.05</v>
      </c>
      <c r="N312" t="s">
        <v>19</v>
      </c>
      <c r="O312" t="s">
        <v>45</v>
      </c>
      <c r="P312" s="1" t="s">
        <v>21</v>
      </c>
      <c r="Q312" s="10" t="str">
        <f>IF(TBL_Employees[[#This Row],[Exit Date]]="","",YEAR(TBL_Employees[[#This Row],[Exit Date]]))</f>
        <v/>
      </c>
      <c r="R312" s="10">
        <f ca="1">IF(TBL_Employees[[#This Row],[Exit Date]]="",DATEDIF(TBL_Employees[[#This Row],[Hire Date]],TODAY(),"Y"),DATEDIF(TBL_Employees[[#This Row],[Hire Date]],TBL_Employees[[#This Row],[Exit Date]],"Y"))</f>
        <v>18</v>
      </c>
      <c r="S312" t="str">
        <f ca="1">IF(TBL_Employees[[#This Row],[Tenure (Years)]]&gt;1, "Years", "Year")</f>
        <v>Years</v>
      </c>
      <c r="T312" t="str">
        <f ca="1">CONCATENATE(TBL_Employees[[#This Row],[Tenure (Years)]], " ", TBL_Employees[[#This Row],[Column1]])</f>
        <v>18 Years</v>
      </c>
      <c r="U312" s="8">
        <f>TBL_Employees[[#This Row],[Bonus %]]*TBL_Employees[[#This Row],[Annual Salary]]</f>
        <v>6485.4000000000005</v>
      </c>
      <c r="V312" s="8">
        <f>TBL_Employees[[#This Row],[Annual Salary]]+TBL_Employees[[#This Row],[Bonus(Rs)]]</f>
        <v>136193.4</v>
      </c>
    </row>
    <row r="313" spans="1:22" x14ac:dyDescent="0.3">
      <c r="A313" t="s">
        <v>278</v>
      </c>
      <c r="B313" t="s">
        <v>1571</v>
      </c>
      <c r="C313" t="s">
        <v>62</v>
      </c>
      <c r="D313" t="s">
        <v>43</v>
      </c>
      <c r="E313" t="s">
        <v>36</v>
      </c>
      <c r="F313" t="s">
        <v>17</v>
      </c>
      <c r="G313" t="s">
        <v>51</v>
      </c>
      <c r="H313">
        <v>29</v>
      </c>
      <c r="I313" t="str">
        <f>IF(TBL_Employees[[#This Row],[Age]]&lt;30,"20 to 29",IF(TBL_Employees[[#This Row],[Age]]&lt;40,"30 to 39",IF(TBL_Employees[[#This Row],[Age]]&lt;50,"40 to 49",IF(TBL_Employees[[#This Row],[Age]]&lt;60,"50 to 59","60 above"))))</f>
        <v>20 to 29</v>
      </c>
      <c r="J313" s="1">
        <v>44325</v>
      </c>
      <c r="K313" s="10">
        <f>IF(TBL_Employees[[#This Row],[Hire Date]]="","",YEAR(TBL_Employees[[#This Row],[Hire Date]]))</f>
        <v>2021</v>
      </c>
      <c r="L313" s="8">
        <v>129541</v>
      </c>
      <c r="M313" s="2">
        <v>0.08</v>
      </c>
      <c r="N313" t="s">
        <v>19</v>
      </c>
      <c r="O313" t="s">
        <v>39</v>
      </c>
      <c r="P313" s="1">
        <v>44340</v>
      </c>
      <c r="Q313" s="10">
        <f>IF(TBL_Employees[[#This Row],[Exit Date]]="","",YEAR(TBL_Employees[[#This Row],[Exit Date]]))</f>
        <v>2021</v>
      </c>
      <c r="R313" s="10">
        <f ca="1">IF(TBL_Employees[[#This Row],[Exit Date]]="",DATEDIF(TBL_Employees[[#This Row],[Hire Date]],TODAY(),"Y"),DATEDIF(TBL_Employees[[#This Row],[Hire Date]],TBL_Employees[[#This Row],[Exit Date]],"Y"))</f>
        <v>0</v>
      </c>
      <c r="S313" t="str">
        <f ca="1">IF(TBL_Employees[[#This Row],[Tenure (Years)]]&gt;1, "Years", "Year")</f>
        <v>Year</v>
      </c>
      <c r="T313" t="str">
        <f ca="1">CONCATENATE(TBL_Employees[[#This Row],[Tenure (Years)]], " ", TBL_Employees[[#This Row],[Column1]])</f>
        <v>0 Year</v>
      </c>
      <c r="U313" s="8">
        <f>TBL_Employees[[#This Row],[Bonus %]]*TBL_Employees[[#This Row],[Annual Salary]]</f>
        <v>10363.280000000001</v>
      </c>
      <c r="V313" s="8">
        <f>TBL_Employees[[#This Row],[Annual Salary]]+TBL_Employees[[#This Row],[Bonus(Rs)]]</f>
        <v>139904.28</v>
      </c>
    </row>
    <row r="314" spans="1:22" x14ac:dyDescent="0.3">
      <c r="A314" t="s">
        <v>809</v>
      </c>
      <c r="B314" t="s">
        <v>810</v>
      </c>
      <c r="C314" t="s">
        <v>61</v>
      </c>
      <c r="D314" t="s">
        <v>65</v>
      </c>
      <c r="E314" t="s">
        <v>36</v>
      </c>
      <c r="F314" t="s">
        <v>17</v>
      </c>
      <c r="G314" t="s">
        <v>24</v>
      </c>
      <c r="H314">
        <v>49</v>
      </c>
      <c r="I314" t="str">
        <f>IF(TBL_Employees[[#This Row],[Age]]&lt;30,"20 to 29",IF(TBL_Employees[[#This Row],[Age]]&lt;40,"30 to 39",IF(TBL_Employees[[#This Row],[Age]]&lt;50,"40 to 49",IF(TBL_Employees[[#This Row],[Age]]&lt;60,"50 to 59","60 above"))))</f>
        <v>40 to 49</v>
      </c>
      <c r="J314" s="1">
        <v>36983</v>
      </c>
      <c r="K314" s="10">
        <f>IF(TBL_Employees[[#This Row],[Hire Date]]="","",YEAR(TBL_Employees[[#This Row],[Hire Date]]))</f>
        <v>2001</v>
      </c>
      <c r="L314" s="8">
        <v>129124</v>
      </c>
      <c r="M314" s="2">
        <v>0.12</v>
      </c>
      <c r="N314" t="s">
        <v>33</v>
      </c>
      <c r="O314" t="s">
        <v>74</v>
      </c>
      <c r="P314" s="1" t="s">
        <v>21</v>
      </c>
      <c r="Q314" s="10" t="str">
        <f>IF(TBL_Employees[[#This Row],[Exit Date]]="","",YEAR(TBL_Employees[[#This Row],[Exit Date]]))</f>
        <v/>
      </c>
      <c r="R314" s="10">
        <f ca="1">IF(TBL_Employees[[#This Row],[Exit Date]]="",DATEDIF(TBL_Employees[[#This Row],[Hire Date]],TODAY(),"Y"),DATEDIF(TBL_Employees[[#This Row],[Hire Date]],TBL_Employees[[#This Row],[Exit Date]],"Y"))</f>
        <v>24</v>
      </c>
      <c r="S314" t="str">
        <f ca="1">IF(TBL_Employees[[#This Row],[Tenure (Years)]]&gt;1, "Years", "Year")</f>
        <v>Years</v>
      </c>
      <c r="T314" t="str">
        <f ca="1">CONCATENATE(TBL_Employees[[#This Row],[Tenure (Years)]], " ", TBL_Employees[[#This Row],[Column1]])</f>
        <v>24 Years</v>
      </c>
      <c r="U314" s="8">
        <f>TBL_Employees[[#This Row],[Bonus %]]*TBL_Employees[[#This Row],[Annual Salary]]</f>
        <v>15494.88</v>
      </c>
      <c r="V314" s="8">
        <f>TBL_Employees[[#This Row],[Annual Salary]]+TBL_Employees[[#This Row],[Bonus(Rs)]]</f>
        <v>144618.88</v>
      </c>
    </row>
    <row r="315" spans="1:22" x14ac:dyDescent="0.3">
      <c r="A315" t="s">
        <v>104</v>
      </c>
      <c r="B315" t="s">
        <v>621</v>
      </c>
      <c r="C315" t="s">
        <v>61</v>
      </c>
      <c r="D315" t="s">
        <v>27</v>
      </c>
      <c r="E315" t="s">
        <v>36</v>
      </c>
      <c r="F315" t="s">
        <v>28</v>
      </c>
      <c r="G315" t="s">
        <v>18</v>
      </c>
      <c r="H315">
        <v>37</v>
      </c>
      <c r="I315" t="str">
        <f>IF(TBL_Employees[[#This Row],[Age]]&lt;30,"20 to 29",IF(TBL_Employees[[#This Row],[Age]]&lt;40,"30 to 39",IF(TBL_Employees[[#This Row],[Age]]&lt;50,"40 to 49",IF(TBL_Employees[[#This Row],[Age]]&lt;60,"50 to 59","60 above"))))</f>
        <v>30 to 39</v>
      </c>
      <c r="J315" s="1">
        <v>41695</v>
      </c>
      <c r="K315" s="10">
        <f>IF(TBL_Employees[[#This Row],[Hire Date]]="","",YEAR(TBL_Employees[[#This Row],[Hire Date]]))</f>
        <v>2014</v>
      </c>
      <c r="L315" s="8">
        <v>128984</v>
      </c>
      <c r="M315" s="2">
        <v>0.12</v>
      </c>
      <c r="N315" t="s">
        <v>19</v>
      </c>
      <c r="O315" t="s">
        <v>45</v>
      </c>
      <c r="P315" s="1">
        <v>44317</v>
      </c>
      <c r="Q315" s="10">
        <f>IF(TBL_Employees[[#This Row],[Exit Date]]="","",YEAR(TBL_Employees[[#This Row],[Exit Date]]))</f>
        <v>2021</v>
      </c>
      <c r="R315" s="10">
        <f ca="1">IF(TBL_Employees[[#This Row],[Exit Date]]="",DATEDIF(TBL_Employees[[#This Row],[Hire Date]],TODAY(),"Y"),DATEDIF(TBL_Employees[[#This Row],[Hire Date]],TBL_Employees[[#This Row],[Exit Date]],"Y"))</f>
        <v>7</v>
      </c>
      <c r="S315" t="str">
        <f ca="1">IF(TBL_Employees[[#This Row],[Tenure (Years)]]&gt;1, "Years", "Year")</f>
        <v>Years</v>
      </c>
      <c r="T315" t="str">
        <f ca="1">CONCATENATE(TBL_Employees[[#This Row],[Tenure (Years)]], " ", TBL_Employees[[#This Row],[Column1]])</f>
        <v>7 Years</v>
      </c>
      <c r="U315" s="8">
        <f>TBL_Employees[[#This Row],[Bonus %]]*TBL_Employees[[#This Row],[Annual Salary]]</f>
        <v>15478.08</v>
      </c>
      <c r="V315" s="8">
        <f>TBL_Employees[[#This Row],[Annual Salary]]+TBL_Employees[[#This Row],[Bonus(Rs)]]</f>
        <v>144462.07999999999</v>
      </c>
    </row>
    <row r="316" spans="1:22" x14ac:dyDescent="0.3">
      <c r="A316" t="s">
        <v>220</v>
      </c>
      <c r="B316" t="s">
        <v>1621</v>
      </c>
      <c r="C316" t="s">
        <v>61</v>
      </c>
      <c r="D316" t="s">
        <v>15</v>
      </c>
      <c r="E316" t="s">
        <v>36</v>
      </c>
      <c r="F316" t="s">
        <v>28</v>
      </c>
      <c r="G316" t="s">
        <v>24</v>
      </c>
      <c r="H316">
        <v>63</v>
      </c>
      <c r="I316" t="str">
        <f>IF(TBL_Employees[[#This Row],[Age]]&lt;30,"20 to 29",IF(TBL_Employees[[#This Row],[Age]]&lt;40,"30 to 39",IF(TBL_Employees[[#This Row],[Age]]&lt;50,"40 to 49",IF(TBL_Employees[[#This Row],[Age]]&lt;60,"50 to 59","60 above"))))</f>
        <v>60 above</v>
      </c>
      <c r="J316" s="1">
        <v>37295</v>
      </c>
      <c r="K316" s="10">
        <f>IF(TBL_Employees[[#This Row],[Hire Date]]="","",YEAR(TBL_Employees[[#This Row],[Hire Date]]))</f>
        <v>2002</v>
      </c>
      <c r="L316" s="8">
        <v>128703</v>
      </c>
      <c r="M316" s="2">
        <v>0.13</v>
      </c>
      <c r="N316" t="s">
        <v>19</v>
      </c>
      <c r="O316" t="s">
        <v>25</v>
      </c>
      <c r="P316" s="1" t="s">
        <v>21</v>
      </c>
      <c r="Q316" s="10" t="str">
        <f>IF(TBL_Employees[[#This Row],[Exit Date]]="","",YEAR(TBL_Employees[[#This Row],[Exit Date]]))</f>
        <v/>
      </c>
      <c r="R316" s="10">
        <f ca="1">IF(TBL_Employees[[#This Row],[Exit Date]]="",DATEDIF(TBL_Employees[[#This Row],[Hire Date]],TODAY(),"Y"),DATEDIF(TBL_Employees[[#This Row],[Hire Date]],TBL_Employees[[#This Row],[Exit Date]],"Y"))</f>
        <v>23</v>
      </c>
      <c r="S316" t="str">
        <f ca="1">IF(TBL_Employees[[#This Row],[Tenure (Years)]]&gt;1, "Years", "Year")</f>
        <v>Years</v>
      </c>
      <c r="T316" t="str">
        <f ca="1">CONCATENATE(TBL_Employees[[#This Row],[Tenure (Years)]], " ", TBL_Employees[[#This Row],[Column1]])</f>
        <v>23 Years</v>
      </c>
      <c r="U316" s="8">
        <f>TBL_Employees[[#This Row],[Bonus %]]*TBL_Employees[[#This Row],[Annual Salary]]</f>
        <v>16731.39</v>
      </c>
      <c r="V316" s="8">
        <f>TBL_Employees[[#This Row],[Annual Salary]]+TBL_Employees[[#This Row],[Bonus(Rs)]]</f>
        <v>145434.39000000001</v>
      </c>
    </row>
    <row r="317" spans="1:22" x14ac:dyDescent="0.3">
      <c r="A317" t="s">
        <v>1527</v>
      </c>
      <c r="B317" t="s">
        <v>1528</v>
      </c>
      <c r="C317" t="s">
        <v>61</v>
      </c>
      <c r="D317" t="s">
        <v>43</v>
      </c>
      <c r="E317" t="s">
        <v>44</v>
      </c>
      <c r="F317" t="s">
        <v>28</v>
      </c>
      <c r="G317" t="s">
        <v>24</v>
      </c>
      <c r="H317">
        <v>45</v>
      </c>
      <c r="I317" t="str">
        <f>IF(TBL_Employees[[#This Row],[Age]]&lt;30,"20 to 29",IF(TBL_Employees[[#This Row],[Age]]&lt;40,"30 to 39",IF(TBL_Employees[[#This Row],[Age]]&lt;50,"40 to 49",IF(TBL_Employees[[#This Row],[Age]]&lt;60,"50 to 59","60 above"))))</f>
        <v>40 to 49</v>
      </c>
      <c r="J317" s="1">
        <v>38453</v>
      </c>
      <c r="K317" s="10">
        <f>IF(TBL_Employees[[#This Row],[Hire Date]]="","",YEAR(TBL_Employees[[#This Row],[Hire Date]]))</f>
        <v>2005</v>
      </c>
      <c r="L317" s="8">
        <v>128468</v>
      </c>
      <c r="M317" s="2">
        <v>0.11</v>
      </c>
      <c r="N317" t="s">
        <v>19</v>
      </c>
      <c r="O317" t="s">
        <v>20</v>
      </c>
      <c r="P317" s="1" t="s">
        <v>21</v>
      </c>
      <c r="Q317" s="10" t="str">
        <f>IF(TBL_Employees[[#This Row],[Exit Date]]="","",YEAR(TBL_Employees[[#This Row],[Exit Date]]))</f>
        <v/>
      </c>
      <c r="R317" s="10">
        <f ca="1">IF(TBL_Employees[[#This Row],[Exit Date]]="",DATEDIF(TBL_Employees[[#This Row],[Hire Date]],TODAY(),"Y"),DATEDIF(TBL_Employees[[#This Row],[Hire Date]],TBL_Employees[[#This Row],[Exit Date]],"Y"))</f>
        <v>20</v>
      </c>
      <c r="S317" t="str">
        <f ca="1">IF(TBL_Employees[[#This Row],[Tenure (Years)]]&gt;1, "Years", "Year")</f>
        <v>Years</v>
      </c>
      <c r="T317" t="str">
        <f ca="1">CONCATENATE(TBL_Employees[[#This Row],[Tenure (Years)]], " ", TBL_Employees[[#This Row],[Column1]])</f>
        <v>20 Years</v>
      </c>
      <c r="U317" s="8">
        <f>TBL_Employees[[#This Row],[Bonus %]]*TBL_Employees[[#This Row],[Annual Salary]]</f>
        <v>14131.48</v>
      </c>
      <c r="V317" s="8">
        <f>TBL_Employees[[#This Row],[Annual Salary]]+TBL_Employees[[#This Row],[Bonus(Rs)]]</f>
        <v>142599.48000000001</v>
      </c>
    </row>
    <row r="318" spans="1:22" x14ac:dyDescent="0.3">
      <c r="A318" t="s">
        <v>1496</v>
      </c>
      <c r="B318" t="s">
        <v>1497</v>
      </c>
      <c r="C318" t="s">
        <v>62</v>
      </c>
      <c r="D318" t="s">
        <v>65</v>
      </c>
      <c r="E318" t="s">
        <v>16</v>
      </c>
      <c r="F318" t="s">
        <v>28</v>
      </c>
      <c r="G318" t="s">
        <v>51</v>
      </c>
      <c r="H318">
        <v>34</v>
      </c>
      <c r="I318" t="str">
        <f>IF(TBL_Employees[[#This Row],[Age]]&lt;30,"20 to 29",IF(TBL_Employees[[#This Row],[Age]]&lt;40,"30 to 39",IF(TBL_Employees[[#This Row],[Age]]&lt;50,"40 to 49",IF(TBL_Employees[[#This Row],[Age]]&lt;60,"50 to 59","60 above"))))</f>
        <v>30 to 39</v>
      </c>
      <c r="J318" s="1">
        <v>43255</v>
      </c>
      <c r="K318" s="10">
        <f>IF(TBL_Employees[[#This Row],[Hire Date]]="","",YEAR(TBL_Employees[[#This Row],[Hire Date]]))</f>
        <v>2018</v>
      </c>
      <c r="L318" s="8">
        <v>128329</v>
      </c>
      <c r="M318" s="2">
        <v>0.08</v>
      </c>
      <c r="N318" t="s">
        <v>19</v>
      </c>
      <c r="O318" t="s">
        <v>39</v>
      </c>
      <c r="P318" s="1" t="s">
        <v>21</v>
      </c>
      <c r="Q318" s="10" t="str">
        <f>IF(TBL_Employees[[#This Row],[Exit Date]]="","",YEAR(TBL_Employees[[#This Row],[Exit Date]]))</f>
        <v/>
      </c>
      <c r="R318" s="10">
        <f ca="1">IF(TBL_Employees[[#This Row],[Exit Date]]="",DATEDIF(TBL_Employees[[#This Row],[Hire Date]],TODAY(),"Y"),DATEDIF(TBL_Employees[[#This Row],[Hire Date]],TBL_Employees[[#This Row],[Exit Date]],"Y"))</f>
        <v>7</v>
      </c>
      <c r="S318" t="str">
        <f ca="1">IF(TBL_Employees[[#This Row],[Tenure (Years)]]&gt;1, "Years", "Year")</f>
        <v>Years</v>
      </c>
      <c r="T318" t="str">
        <f ca="1">CONCATENATE(TBL_Employees[[#This Row],[Tenure (Years)]], " ", TBL_Employees[[#This Row],[Column1]])</f>
        <v>7 Years</v>
      </c>
      <c r="U318" s="8">
        <f>TBL_Employees[[#This Row],[Bonus %]]*TBL_Employees[[#This Row],[Annual Salary]]</f>
        <v>10266.32</v>
      </c>
      <c r="V318" s="8">
        <f>TBL_Employees[[#This Row],[Annual Salary]]+TBL_Employees[[#This Row],[Bonus(Rs)]]</f>
        <v>138595.32</v>
      </c>
    </row>
    <row r="319" spans="1:22" x14ac:dyDescent="0.3">
      <c r="A319" t="s">
        <v>915</v>
      </c>
      <c r="B319" t="s">
        <v>916</v>
      </c>
      <c r="C319" t="s">
        <v>61</v>
      </c>
      <c r="D319" t="s">
        <v>50</v>
      </c>
      <c r="E319" t="s">
        <v>36</v>
      </c>
      <c r="F319" t="s">
        <v>17</v>
      </c>
      <c r="G319" t="s">
        <v>18</v>
      </c>
      <c r="H319">
        <v>49</v>
      </c>
      <c r="I319" t="str">
        <f>IF(TBL_Employees[[#This Row],[Age]]&lt;30,"20 to 29",IF(TBL_Employees[[#This Row],[Age]]&lt;40,"30 to 39",IF(TBL_Employees[[#This Row],[Age]]&lt;50,"40 to 49",IF(TBL_Employees[[#This Row],[Age]]&lt;60,"50 to 59","60 above"))))</f>
        <v>40 to 49</v>
      </c>
      <c r="J319" s="1">
        <v>41379</v>
      </c>
      <c r="K319" s="10">
        <f>IF(TBL_Employees[[#This Row],[Hire Date]]="","",YEAR(TBL_Employees[[#This Row],[Hire Date]]))</f>
        <v>2013</v>
      </c>
      <c r="L319" s="8">
        <v>128303</v>
      </c>
      <c r="M319" s="2">
        <v>0.15</v>
      </c>
      <c r="N319" t="s">
        <v>19</v>
      </c>
      <c r="O319" t="s">
        <v>39</v>
      </c>
      <c r="P319" s="1" t="s">
        <v>21</v>
      </c>
      <c r="Q319" s="10" t="str">
        <f>IF(TBL_Employees[[#This Row],[Exit Date]]="","",YEAR(TBL_Employees[[#This Row],[Exit Date]]))</f>
        <v/>
      </c>
      <c r="R319" s="10">
        <f ca="1">IF(TBL_Employees[[#This Row],[Exit Date]]="",DATEDIF(TBL_Employees[[#This Row],[Hire Date]],TODAY(),"Y"),DATEDIF(TBL_Employees[[#This Row],[Hire Date]],TBL_Employees[[#This Row],[Exit Date]],"Y"))</f>
        <v>12</v>
      </c>
      <c r="S319" t="str">
        <f ca="1">IF(TBL_Employees[[#This Row],[Tenure (Years)]]&gt;1, "Years", "Year")</f>
        <v>Years</v>
      </c>
      <c r="T319" t="str">
        <f ca="1">CONCATENATE(TBL_Employees[[#This Row],[Tenure (Years)]], " ", TBL_Employees[[#This Row],[Column1]])</f>
        <v>12 Years</v>
      </c>
      <c r="U319" s="8">
        <f>TBL_Employees[[#This Row],[Bonus %]]*TBL_Employees[[#This Row],[Annual Salary]]</f>
        <v>19245.45</v>
      </c>
      <c r="V319" s="8">
        <f>TBL_Employees[[#This Row],[Annual Salary]]+TBL_Employees[[#This Row],[Bonus(Rs)]]</f>
        <v>147548.45000000001</v>
      </c>
    </row>
    <row r="320" spans="1:22" x14ac:dyDescent="0.3">
      <c r="A320" t="s">
        <v>173</v>
      </c>
      <c r="B320" t="s">
        <v>1436</v>
      </c>
      <c r="C320" t="s">
        <v>62</v>
      </c>
      <c r="D320" t="s">
        <v>23</v>
      </c>
      <c r="E320" t="s">
        <v>44</v>
      </c>
      <c r="F320" t="s">
        <v>28</v>
      </c>
      <c r="G320" t="s">
        <v>24</v>
      </c>
      <c r="H320">
        <v>54</v>
      </c>
      <c r="I320" t="str">
        <f>IF(TBL_Employees[[#This Row],[Age]]&lt;30,"20 to 29",IF(TBL_Employees[[#This Row],[Age]]&lt;40,"30 to 39",IF(TBL_Employees[[#This Row],[Age]]&lt;50,"40 to 49",IF(TBL_Employees[[#This Row],[Age]]&lt;60,"50 to 59","60 above"))))</f>
        <v>50 to 59</v>
      </c>
      <c r="J320" s="1">
        <v>35500</v>
      </c>
      <c r="K320" s="10">
        <f>IF(TBL_Employees[[#This Row],[Hire Date]]="","",YEAR(TBL_Employees[[#This Row],[Hire Date]]))</f>
        <v>1997</v>
      </c>
      <c r="L320" s="8">
        <v>128136</v>
      </c>
      <c r="M320" s="2">
        <v>0.05</v>
      </c>
      <c r="N320" t="s">
        <v>33</v>
      </c>
      <c r="O320" t="s">
        <v>60</v>
      </c>
      <c r="P320" s="1" t="s">
        <v>21</v>
      </c>
      <c r="Q320" s="10" t="str">
        <f>IF(TBL_Employees[[#This Row],[Exit Date]]="","",YEAR(TBL_Employees[[#This Row],[Exit Date]]))</f>
        <v/>
      </c>
      <c r="R320" s="10">
        <f ca="1">IF(TBL_Employees[[#This Row],[Exit Date]]="",DATEDIF(TBL_Employees[[#This Row],[Hire Date]],TODAY(),"Y"),DATEDIF(TBL_Employees[[#This Row],[Hire Date]],TBL_Employees[[#This Row],[Exit Date]],"Y"))</f>
        <v>28</v>
      </c>
      <c r="S320" t="str">
        <f ca="1">IF(TBL_Employees[[#This Row],[Tenure (Years)]]&gt;1, "Years", "Year")</f>
        <v>Years</v>
      </c>
      <c r="T320" t="str">
        <f ca="1">CONCATENATE(TBL_Employees[[#This Row],[Tenure (Years)]], " ", TBL_Employees[[#This Row],[Column1]])</f>
        <v>28 Years</v>
      </c>
      <c r="U320" s="8">
        <f>TBL_Employees[[#This Row],[Bonus %]]*TBL_Employees[[#This Row],[Annual Salary]]</f>
        <v>6406.8</v>
      </c>
      <c r="V320" s="8">
        <f>TBL_Employees[[#This Row],[Annual Salary]]+TBL_Employees[[#This Row],[Bonus(Rs)]]</f>
        <v>134542.79999999999</v>
      </c>
    </row>
    <row r="321" spans="1:22" x14ac:dyDescent="0.3">
      <c r="A321" t="s">
        <v>368</v>
      </c>
      <c r="B321" t="s">
        <v>925</v>
      </c>
      <c r="C321" t="s">
        <v>61</v>
      </c>
      <c r="D321" t="s">
        <v>50</v>
      </c>
      <c r="E321" t="s">
        <v>44</v>
      </c>
      <c r="F321" t="s">
        <v>17</v>
      </c>
      <c r="G321" t="s">
        <v>24</v>
      </c>
      <c r="H321">
        <v>30</v>
      </c>
      <c r="I321" t="str">
        <f>IF(TBL_Employees[[#This Row],[Age]]&lt;30,"20 to 29",IF(TBL_Employees[[#This Row],[Age]]&lt;40,"30 to 39",IF(TBL_Employees[[#This Row],[Age]]&lt;50,"40 to 49",IF(TBL_Employees[[#This Row],[Age]]&lt;60,"50 to 59","60 above"))))</f>
        <v>30 to 39</v>
      </c>
      <c r="J321" s="1">
        <v>42168</v>
      </c>
      <c r="K321" s="10">
        <f>IF(TBL_Employees[[#This Row],[Hire Date]]="","",YEAR(TBL_Employees[[#This Row],[Hire Date]]))</f>
        <v>2015</v>
      </c>
      <c r="L321" s="8">
        <v>127972</v>
      </c>
      <c r="M321" s="2">
        <v>0.11</v>
      </c>
      <c r="N321" t="s">
        <v>19</v>
      </c>
      <c r="O321" t="s">
        <v>63</v>
      </c>
      <c r="P321" s="1" t="s">
        <v>21</v>
      </c>
      <c r="Q321" s="10" t="str">
        <f>IF(TBL_Employees[[#This Row],[Exit Date]]="","",YEAR(TBL_Employees[[#This Row],[Exit Date]]))</f>
        <v/>
      </c>
      <c r="R321" s="10">
        <f ca="1">IF(TBL_Employees[[#This Row],[Exit Date]]="",DATEDIF(TBL_Employees[[#This Row],[Hire Date]],TODAY(),"Y"),DATEDIF(TBL_Employees[[#This Row],[Hire Date]],TBL_Employees[[#This Row],[Exit Date]],"Y"))</f>
        <v>10</v>
      </c>
      <c r="S321" t="str">
        <f ca="1">IF(TBL_Employees[[#This Row],[Tenure (Years)]]&gt;1, "Years", "Year")</f>
        <v>Years</v>
      </c>
      <c r="T321" t="str">
        <f ca="1">CONCATENATE(TBL_Employees[[#This Row],[Tenure (Years)]], " ", TBL_Employees[[#This Row],[Column1]])</f>
        <v>10 Years</v>
      </c>
      <c r="U321" s="8">
        <f>TBL_Employees[[#This Row],[Bonus %]]*TBL_Employees[[#This Row],[Annual Salary]]</f>
        <v>14076.92</v>
      </c>
      <c r="V321" s="8">
        <f>TBL_Employees[[#This Row],[Annual Salary]]+TBL_Employees[[#This Row],[Bonus(Rs)]]</f>
        <v>142048.92000000001</v>
      </c>
    </row>
    <row r="322" spans="1:22" x14ac:dyDescent="0.3">
      <c r="A322" t="s">
        <v>1142</v>
      </c>
      <c r="B322" t="s">
        <v>1143</v>
      </c>
      <c r="C322" t="s">
        <v>61</v>
      </c>
      <c r="D322" t="s">
        <v>23</v>
      </c>
      <c r="E322" t="s">
        <v>32</v>
      </c>
      <c r="F322" t="s">
        <v>28</v>
      </c>
      <c r="G322" t="s">
        <v>51</v>
      </c>
      <c r="H322">
        <v>38</v>
      </c>
      <c r="I322" t="str">
        <f>IF(TBL_Employees[[#This Row],[Age]]&lt;30,"20 to 29",IF(TBL_Employees[[#This Row],[Age]]&lt;40,"30 to 39",IF(TBL_Employees[[#This Row],[Age]]&lt;50,"40 to 49",IF(TBL_Employees[[#This Row],[Age]]&lt;60,"50 to 59","60 above"))))</f>
        <v>30 to 39</v>
      </c>
      <c r="J322" s="1">
        <v>40083</v>
      </c>
      <c r="K322" s="10">
        <f>IF(TBL_Employees[[#This Row],[Hire Date]]="","",YEAR(TBL_Employees[[#This Row],[Hire Date]]))</f>
        <v>2009</v>
      </c>
      <c r="L322" s="8">
        <v>127801</v>
      </c>
      <c r="M322" s="2">
        <v>0.15</v>
      </c>
      <c r="N322" t="s">
        <v>19</v>
      </c>
      <c r="O322" t="s">
        <v>39</v>
      </c>
      <c r="P322" s="1" t="s">
        <v>21</v>
      </c>
      <c r="Q322" s="10" t="str">
        <f>IF(TBL_Employees[[#This Row],[Exit Date]]="","",YEAR(TBL_Employees[[#This Row],[Exit Date]]))</f>
        <v/>
      </c>
      <c r="R322" s="10">
        <f ca="1">IF(TBL_Employees[[#This Row],[Exit Date]]="",DATEDIF(TBL_Employees[[#This Row],[Hire Date]],TODAY(),"Y"),DATEDIF(TBL_Employees[[#This Row],[Hire Date]],TBL_Employees[[#This Row],[Exit Date]],"Y"))</f>
        <v>15</v>
      </c>
      <c r="S322" t="str">
        <f ca="1">IF(TBL_Employees[[#This Row],[Tenure (Years)]]&gt;1, "Years", "Year")</f>
        <v>Years</v>
      </c>
      <c r="T322" t="str">
        <f ca="1">CONCATENATE(TBL_Employees[[#This Row],[Tenure (Years)]], " ", TBL_Employees[[#This Row],[Column1]])</f>
        <v>15 Years</v>
      </c>
      <c r="U322" s="8">
        <f>TBL_Employees[[#This Row],[Bonus %]]*TBL_Employees[[#This Row],[Annual Salary]]</f>
        <v>19170.149999999998</v>
      </c>
      <c r="V322" s="8">
        <f>TBL_Employees[[#This Row],[Annual Salary]]+TBL_Employees[[#This Row],[Bonus(Rs)]]</f>
        <v>146971.15</v>
      </c>
    </row>
    <row r="323" spans="1:22" x14ac:dyDescent="0.3">
      <c r="A323" t="s">
        <v>1784</v>
      </c>
      <c r="B323" t="s">
        <v>1785</v>
      </c>
      <c r="C323" t="s">
        <v>62</v>
      </c>
      <c r="D323" t="s">
        <v>43</v>
      </c>
      <c r="E323" t="s">
        <v>36</v>
      </c>
      <c r="F323" t="s">
        <v>17</v>
      </c>
      <c r="G323" t="s">
        <v>51</v>
      </c>
      <c r="H323">
        <v>65</v>
      </c>
      <c r="I323" t="str">
        <f>IF(TBL_Employees[[#This Row],[Age]]&lt;30,"20 to 29",IF(TBL_Employees[[#This Row],[Age]]&lt;40,"30 to 39",IF(TBL_Employees[[#This Row],[Age]]&lt;50,"40 to 49",IF(TBL_Employees[[#This Row],[Age]]&lt;60,"50 to 59","60 above"))))</f>
        <v>60 above</v>
      </c>
      <c r="J323" s="1">
        <v>38967</v>
      </c>
      <c r="K323" s="10">
        <f>IF(TBL_Employees[[#This Row],[Hire Date]]="","",YEAR(TBL_Employees[[#This Row],[Hire Date]]))</f>
        <v>2006</v>
      </c>
      <c r="L323" s="8">
        <v>127626</v>
      </c>
      <c r="M323" s="2">
        <v>0.1</v>
      </c>
      <c r="N323" t="s">
        <v>19</v>
      </c>
      <c r="O323" t="s">
        <v>45</v>
      </c>
      <c r="P323" s="1" t="s">
        <v>21</v>
      </c>
      <c r="Q323" s="10" t="str">
        <f>IF(TBL_Employees[[#This Row],[Exit Date]]="","",YEAR(TBL_Employees[[#This Row],[Exit Date]]))</f>
        <v/>
      </c>
      <c r="R323" s="10">
        <f ca="1">IF(TBL_Employees[[#This Row],[Exit Date]]="",DATEDIF(TBL_Employees[[#This Row],[Hire Date]],TODAY(),"Y"),DATEDIF(TBL_Employees[[#This Row],[Hire Date]],TBL_Employees[[#This Row],[Exit Date]],"Y"))</f>
        <v>18</v>
      </c>
      <c r="S323" t="str">
        <f ca="1">IF(TBL_Employees[[#This Row],[Tenure (Years)]]&gt;1, "Years", "Year")</f>
        <v>Years</v>
      </c>
      <c r="T323" t="str">
        <f ca="1">CONCATENATE(TBL_Employees[[#This Row],[Tenure (Years)]], " ", TBL_Employees[[#This Row],[Column1]])</f>
        <v>18 Years</v>
      </c>
      <c r="U323" s="8">
        <f>TBL_Employees[[#This Row],[Bonus %]]*TBL_Employees[[#This Row],[Annual Salary]]</f>
        <v>12762.6</v>
      </c>
      <c r="V323" s="8">
        <f>TBL_Employees[[#This Row],[Annual Salary]]+TBL_Employees[[#This Row],[Bonus(Rs)]]</f>
        <v>140388.6</v>
      </c>
    </row>
    <row r="324" spans="1:22" x14ac:dyDescent="0.3">
      <c r="A324" t="s">
        <v>1613</v>
      </c>
      <c r="B324" t="s">
        <v>1614</v>
      </c>
      <c r="C324" t="s">
        <v>62</v>
      </c>
      <c r="D324" t="s">
        <v>50</v>
      </c>
      <c r="E324" t="s">
        <v>32</v>
      </c>
      <c r="F324" t="s">
        <v>17</v>
      </c>
      <c r="G324" t="s">
        <v>24</v>
      </c>
      <c r="H324">
        <v>27</v>
      </c>
      <c r="I324" t="str">
        <f>IF(TBL_Employees[[#This Row],[Age]]&lt;30,"20 to 29",IF(TBL_Employees[[#This Row],[Age]]&lt;40,"30 to 39",IF(TBL_Employees[[#This Row],[Age]]&lt;50,"40 to 49",IF(TBL_Employees[[#This Row],[Age]]&lt;60,"50 to 59","60 above"))))</f>
        <v>20 to 29</v>
      </c>
      <c r="J324" s="1">
        <v>43358</v>
      </c>
      <c r="K324" s="10">
        <f>IF(TBL_Employees[[#This Row],[Hire Date]]="","",YEAR(TBL_Employees[[#This Row],[Hire Date]]))</f>
        <v>2018</v>
      </c>
      <c r="L324" s="8">
        <v>127616</v>
      </c>
      <c r="M324" s="2">
        <v>7.0000000000000007E-2</v>
      </c>
      <c r="N324" t="s">
        <v>19</v>
      </c>
      <c r="O324" t="s">
        <v>29</v>
      </c>
      <c r="P324" s="1" t="s">
        <v>21</v>
      </c>
      <c r="Q324" s="10" t="str">
        <f>IF(TBL_Employees[[#This Row],[Exit Date]]="","",YEAR(TBL_Employees[[#This Row],[Exit Date]]))</f>
        <v/>
      </c>
      <c r="R324" s="10">
        <f ca="1">IF(TBL_Employees[[#This Row],[Exit Date]]="",DATEDIF(TBL_Employees[[#This Row],[Hire Date]],TODAY(),"Y"),DATEDIF(TBL_Employees[[#This Row],[Hire Date]],TBL_Employees[[#This Row],[Exit Date]],"Y"))</f>
        <v>6</v>
      </c>
      <c r="S324" t="str">
        <f ca="1">IF(TBL_Employees[[#This Row],[Tenure (Years)]]&gt;1, "Years", "Year")</f>
        <v>Years</v>
      </c>
      <c r="T324" t="str">
        <f ca="1">CONCATENATE(TBL_Employees[[#This Row],[Tenure (Years)]], " ", TBL_Employees[[#This Row],[Column1]])</f>
        <v>6 Years</v>
      </c>
      <c r="U324" s="8">
        <f>TBL_Employees[[#This Row],[Bonus %]]*TBL_Employees[[#This Row],[Annual Salary]]</f>
        <v>8933.1200000000008</v>
      </c>
      <c r="V324" s="8">
        <f>TBL_Employees[[#This Row],[Annual Salary]]+TBL_Employees[[#This Row],[Bonus(Rs)]]</f>
        <v>136549.12</v>
      </c>
    </row>
    <row r="325" spans="1:22" x14ac:dyDescent="0.3">
      <c r="A325" t="s">
        <v>1200</v>
      </c>
      <c r="B325" t="s">
        <v>1201</v>
      </c>
      <c r="C325" t="s">
        <v>62</v>
      </c>
      <c r="D325" t="s">
        <v>27</v>
      </c>
      <c r="E325" t="s">
        <v>16</v>
      </c>
      <c r="F325" t="s">
        <v>28</v>
      </c>
      <c r="G325" t="s">
        <v>18</v>
      </c>
      <c r="H325">
        <v>46</v>
      </c>
      <c r="I325" t="str">
        <f>IF(TBL_Employees[[#This Row],[Age]]&lt;30,"20 to 29",IF(TBL_Employees[[#This Row],[Age]]&lt;40,"30 to 39",IF(TBL_Employees[[#This Row],[Age]]&lt;50,"40 to 49",IF(TBL_Employees[[#This Row],[Age]]&lt;60,"50 to 59","60 above"))))</f>
        <v>40 to 49</v>
      </c>
      <c r="J325" s="1">
        <v>44419</v>
      </c>
      <c r="K325" s="10">
        <f>IF(TBL_Employees[[#This Row],[Hire Date]]="","",YEAR(TBL_Employees[[#This Row],[Hire Date]]))</f>
        <v>2021</v>
      </c>
      <c r="L325" s="8">
        <v>127559</v>
      </c>
      <c r="M325" s="2">
        <v>0.1</v>
      </c>
      <c r="N325" t="s">
        <v>19</v>
      </c>
      <c r="O325" t="s">
        <v>25</v>
      </c>
      <c r="P325" s="1" t="s">
        <v>21</v>
      </c>
      <c r="Q325" s="10" t="str">
        <f>IF(TBL_Employees[[#This Row],[Exit Date]]="","",YEAR(TBL_Employees[[#This Row],[Exit Date]]))</f>
        <v/>
      </c>
      <c r="R325" s="10">
        <f ca="1">IF(TBL_Employees[[#This Row],[Exit Date]]="",DATEDIF(TBL_Employees[[#This Row],[Hire Date]],TODAY(),"Y"),DATEDIF(TBL_Employees[[#This Row],[Hire Date]],TBL_Employees[[#This Row],[Exit Date]],"Y"))</f>
        <v>4</v>
      </c>
      <c r="S325" t="str">
        <f ca="1">IF(TBL_Employees[[#This Row],[Tenure (Years)]]&gt;1, "Years", "Year")</f>
        <v>Years</v>
      </c>
      <c r="T325" t="str">
        <f ca="1">CONCATENATE(TBL_Employees[[#This Row],[Tenure (Years)]], " ", TBL_Employees[[#This Row],[Column1]])</f>
        <v>4 Years</v>
      </c>
      <c r="U325" s="8">
        <f>TBL_Employees[[#This Row],[Bonus %]]*TBL_Employees[[#This Row],[Annual Salary]]</f>
        <v>12755.900000000001</v>
      </c>
      <c r="V325" s="8">
        <f>TBL_Employees[[#This Row],[Annual Salary]]+TBL_Employees[[#This Row],[Bonus(Rs)]]</f>
        <v>140314.9</v>
      </c>
    </row>
    <row r="326" spans="1:22" x14ac:dyDescent="0.3">
      <c r="A326" t="s">
        <v>722</v>
      </c>
      <c r="B326" t="s">
        <v>723</v>
      </c>
      <c r="C326" t="s">
        <v>62</v>
      </c>
      <c r="D326" t="s">
        <v>50</v>
      </c>
      <c r="E326" t="s">
        <v>32</v>
      </c>
      <c r="F326" t="s">
        <v>28</v>
      </c>
      <c r="G326" t="s">
        <v>24</v>
      </c>
      <c r="H326">
        <v>28</v>
      </c>
      <c r="I326" t="str">
        <f>IF(TBL_Employees[[#This Row],[Age]]&lt;30,"20 to 29",IF(TBL_Employees[[#This Row],[Age]]&lt;40,"30 to 39",IF(TBL_Employees[[#This Row],[Age]]&lt;50,"40 to 49",IF(TBL_Employees[[#This Row],[Age]]&lt;60,"50 to 59","60 above"))))</f>
        <v>20 to 29</v>
      </c>
      <c r="J326" s="1">
        <v>44274</v>
      </c>
      <c r="K326" s="10">
        <f>IF(TBL_Employees[[#This Row],[Hire Date]]="","",YEAR(TBL_Employees[[#This Row],[Hire Date]]))</f>
        <v>2021</v>
      </c>
      <c r="L326" s="8">
        <v>127543</v>
      </c>
      <c r="M326" s="2">
        <v>0.06</v>
      </c>
      <c r="N326" t="s">
        <v>33</v>
      </c>
      <c r="O326" t="s">
        <v>74</v>
      </c>
      <c r="P326" s="1" t="s">
        <v>21</v>
      </c>
      <c r="Q326" s="10" t="str">
        <f>IF(TBL_Employees[[#This Row],[Exit Date]]="","",YEAR(TBL_Employees[[#This Row],[Exit Date]]))</f>
        <v/>
      </c>
      <c r="R326" s="10">
        <f ca="1">IF(TBL_Employees[[#This Row],[Exit Date]]="",DATEDIF(TBL_Employees[[#This Row],[Hire Date]],TODAY(),"Y"),DATEDIF(TBL_Employees[[#This Row],[Hire Date]],TBL_Employees[[#This Row],[Exit Date]],"Y"))</f>
        <v>4</v>
      </c>
      <c r="S326" t="str">
        <f ca="1">IF(TBL_Employees[[#This Row],[Tenure (Years)]]&gt;1, "Years", "Year")</f>
        <v>Years</v>
      </c>
      <c r="T326" t="str">
        <f ca="1">CONCATENATE(TBL_Employees[[#This Row],[Tenure (Years)]], " ", TBL_Employees[[#This Row],[Column1]])</f>
        <v>4 Years</v>
      </c>
      <c r="U326" s="8">
        <f>TBL_Employees[[#This Row],[Bonus %]]*TBL_Employees[[#This Row],[Annual Salary]]</f>
        <v>7652.58</v>
      </c>
      <c r="V326" s="8">
        <f>TBL_Employees[[#This Row],[Annual Salary]]+TBL_Employees[[#This Row],[Bonus(Rs)]]</f>
        <v>135195.57999999999</v>
      </c>
    </row>
    <row r="327" spans="1:22" x14ac:dyDescent="0.3">
      <c r="A327" t="s">
        <v>1689</v>
      </c>
      <c r="B327" t="s">
        <v>1764</v>
      </c>
      <c r="C327" t="s">
        <v>61</v>
      </c>
      <c r="D327" t="s">
        <v>43</v>
      </c>
      <c r="E327" t="s">
        <v>44</v>
      </c>
      <c r="F327" t="s">
        <v>28</v>
      </c>
      <c r="G327" t="s">
        <v>18</v>
      </c>
      <c r="H327">
        <v>45</v>
      </c>
      <c r="I327" t="str">
        <f>IF(TBL_Employees[[#This Row],[Age]]&lt;30,"20 to 29",IF(TBL_Employees[[#This Row],[Age]]&lt;40,"30 to 39",IF(TBL_Employees[[#This Row],[Age]]&lt;50,"40 to 49",IF(TBL_Employees[[#This Row],[Age]]&lt;60,"50 to 59","60 above"))))</f>
        <v>40 to 49</v>
      </c>
      <c r="J327" s="1">
        <v>43111</v>
      </c>
      <c r="K327" s="10">
        <f>IF(TBL_Employees[[#This Row],[Hire Date]]="","",YEAR(TBL_Employees[[#This Row],[Hire Date]]))</f>
        <v>2018</v>
      </c>
      <c r="L327" s="8">
        <v>127422</v>
      </c>
      <c r="M327" s="2">
        <v>0.15</v>
      </c>
      <c r="N327" t="s">
        <v>19</v>
      </c>
      <c r="O327" t="s">
        <v>29</v>
      </c>
      <c r="P327" s="1" t="s">
        <v>21</v>
      </c>
      <c r="Q327" s="10" t="str">
        <f>IF(TBL_Employees[[#This Row],[Exit Date]]="","",YEAR(TBL_Employees[[#This Row],[Exit Date]]))</f>
        <v/>
      </c>
      <c r="R327" s="10">
        <f ca="1">IF(TBL_Employees[[#This Row],[Exit Date]]="",DATEDIF(TBL_Employees[[#This Row],[Hire Date]],TODAY(),"Y"),DATEDIF(TBL_Employees[[#This Row],[Hire Date]],TBL_Employees[[#This Row],[Exit Date]],"Y"))</f>
        <v>7</v>
      </c>
      <c r="S327" t="str">
        <f ca="1">IF(TBL_Employees[[#This Row],[Tenure (Years)]]&gt;1, "Years", "Year")</f>
        <v>Years</v>
      </c>
      <c r="T327" t="str">
        <f ca="1">CONCATENATE(TBL_Employees[[#This Row],[Tenure (Years)]], " ", TBL_Employees[[#This Row],[Column1]])</f>
        <v>7 Years</v>
      </c>
      <c r="U327" s="8">
        <f>TBL_Employees[[#This Row],[Bonus %]]*TBL_Employees[[#This Row],[Annual Salary]]</f>
        <v>19113.3</v>
      </c>
      <c r="V327" s="8">
        <f>TBL_Employees[[#This Row],[Annual Salary]]+TBL_Employees[[#This Row],[Bonus(Rs)]]</f>
        <v>146535.29999999999</v>
      </c>
    </row>
    <row r="328" spans="1:22" x14ac:dyDescent="0.3">
      <c r="A328" t="s">
        <v>663</v>
      </c>
      <c r="B328" t="s">
        <v>664</v>
      </c>
      <c r="C328" t="s">
        <v>62</v>
      </c>
      <c r="D328" t="s">
        <v>27</v>
      </c>
      <c r="E328" t="s">
        <v>32</v>
      </c>
      <c r="F328" t="s">
        <v>28</v>
      </c>
      <c r="G328" t="s">
        <v>18</v>
      </c>
      <c r="H328">
        <v>32</v>
      </c>
      <c r="I328" t="str">
        <f>IF(TBL_Employees[[#This Row],[Age]]&lt;30,"20 to 29",IF(TBL_Employees[[#This Row],[Age]]&lt;40,"30 to 39",IF(TBL_Employees[[#This Row],[Age]]&lt;50,"40 to 49",IF(TBL_Employees[[#This Row],[Age]]&lt;60,"50 to 59","60 above"))))</f>
        <v>30 to 39</v>
      </c>
      <c r="J328" s="1">
        <v>41642</v>
      </c>
      <c r="K328" s="10">
        <f>IF(TBL_Employees[[#This Row],[Hire Date]]="","",YEAR(TBL_Employees[[#This Row],[Hire Date]]))</f>
        <v>2014</v>
      </c>
      <c r="L328" s="8">
        <v>127148</v>
      </c>
      <c r="M328" s="2">
        <v>0.1</v>
      </c>
      <c r="N328" t="s">
        <v>19</v>
      </c>
      <c r="O328" t="s">
        <v>45</v>
      </c>
      <c r="P328" s="1" t="s">
        <v>21</v>
      </c>
      <c r="Q328" s="10" t="str">
        <f>IF(TBL_Employees[[#This Row],[Exit Date]]="","",YEAR(TBL_Employees[[#This Row],[Exit Date]]))</f>
        <v/>
      </c>
      <c r="R328" s="10">
        <f ca="1">IF(TBL_Employees[[#This Row],[Exit Date]]="",DATEDIF(TBL_Employees[[#This Row],[Hire Date]],TODAY(),"Y"),DATEDIF(TBL_Employees[[#This Row],[Hire Date]],TBL_Employees[[#This Row],[Exit Date]],"Y"))</f>
        <v>11</v>
      </c>
      <c r="S328" t="str">
        <f ca="1">IF(TBL_Employees[[#This Row],[Tenure (Years)]]&gt;1, "Years", "Year")</f>
        <v>Years</v>
      </c>
      <c r="T328" t="str">
        <f ca="1">CONCATENATE(TBL_Employees[[#This Row],[Tenure (Years)]], " ", TBL_Employees[[#This Row],[Column1]])</f>
        <v>11 Years</v>
      </c>
      <c r="U328" s="8">
        <f>TBL_Employees[[#This Row],[Bonus %]]*TBL_Employees[[#This Row],[Annual Salary]]</f>
        <v>12714.800000000001</v>
      </c>
      <c r="V328" s="8">
        <f>TBL_Employees[[#This Row],[Annual Salary]]+TBL_Employees[[#This Row],[Bonus(Rs)]]</f>
        <v>139862.79999999999</v>
      </c>
    </row>
    <row r="329" spans="1:22" x14ac:dyDescent="0.3">
      <c r="A329" t="s">
        <v>1630</v>
      </c>
      <c r="B329" t="s">
        <v>1631</v>
      </c>
      <c r="C329" t="s">
        <v>62</v>
      </c>
      <c r="D329" t="s">
        <v>23</v>
      </c>
      <c r="E329" t="s">
        <v>32</v>
      </c>
      <c r="F329" t="s">
        <v>28</v>
      </c>
      <c r="G329" t="s">
        <v>24</v>
      </c>
      <c r="H329">
        <v>41</v>
      </c>
      <c r="I329" t="str">
        <f>IF(TBL_Employees[[#This Row],[Age]]&lt;30,"20 to 29",IF(TBL_Employees[[#This Row],[Age]]&lt;40,"30 to 39",IF(TBL_Employees[[#This Row],[Age]]&lt;50,"40 to 49",IF(TBL_Employees[[#This Row],[Age]]&lt;60,"50 to 59","60 above"))))</f>
        <v>40 to 49</v>
      </c>
      <c r="J329" s="1">
        <v>43502</v>
      </c>
      <c r="K329" s="10">
        <f>IF(TBL_Employees[[#This Row],[Hire Date]]="","",YEAR(TBL_Employees[[#This Row],[Hire Date]]))</f>
        <v>2019</v>
      </c>
      <c r="L329" s="8">
        <v>126950</v>
      </c>
      <c r="M329" s="2">
        <v>0.1</v>
      </c>
      <c r="N329" t="s">
        <v>19</v>
      </c>
      <c r="O329" t="s">
        <v>20</v>
      </c>
      <c r="P329" s="1" t="s">
        <v>21</v>
      </c>
      <c r="Q329" s="10" t="str">
        <f>IF(TBL_Employees[[#This Row],[Exit Date]]="","",YEAR(TBL_Employees[[#This Row],[Exit Date]]))</f>
        <v/>
      </c>
      <c r="R329" s="10">
        <f ca="1">IF(TBL_Employees[[#This Row],[Exit Date]]="",DATEDIF(TBL_Employees[[#This Row],[Hire Date]],TODAY(),"Y"),DATEDIF(TBL_Employees[[#This Row],[Hire Date]],TBL_Employees[[#This Row],[Exit Date]],"Y"))</f>
        <v>6</v>
      </c>
      <c r="S329" t="str">
        <f ca="1">IF(TBL_Employees[[#This Row],[Tenure (Years)]]&gt;1, "Years", "Year")</f>
        <v>Years</v>
      </c>
      <c r="T329" t="str">
        <f ca="1">CONCATENATE(TBL_Employees[[#This Row],[Tenure (Years)]], " ", TBL_Employees[[#This Row],[Column1]])</f>
        <v>6 Years</v>
      </c>
      <c r="U329" s="8">
        <f>TBL_Employees[[#This Row],[Bonus %]]*TBL_Employees[[#This Row],[Annual Salary]]</f>
        <v>12695</v>
      </c>
      <c r="V329" s="8">
        <f>TBL_Employees[[#This Row],[Annual Salary]]+TBL_Employees[[#This Row],[Bonus(Rs)]]</f>
        <v>139645</v>
      </c>
    </row>
    <row r="330" spans="1:22" x14ac:dyDescent="0.3">
      <c r="A330" t="s">
        <v>175</v>
      </c>
      <c r="B330" t="s">
        <v>1002</v>
      </c>
      <c r="C330" t="s">
        <v>61</v>
      </c>
      <c r="D330" t="s">
        <v>27</v>
      </c>
      <c r="E330" t="s">
        <v>16</v>
      </c>
      <c r="F330" t="s">
        <v>17</v>
      </c>
      <c r="G330" t="s">
        <v>24</v>
      </c>
      <c r="H330">
        <v>60</v>
      </c>
      <c r="I330" t="str">
        <f>IF(TBL_Employees[[#This Row],[Age]]&lt;30,"20 to 29",IF(TBL_Employees[[#This Row],[Age]]&lt;40,"30 to 39",IF(TBL_Employees[[#This Row],[Age]]&lt;50,"40 to 49",IF(TBL_Employees[[#This Row],[Age]]&lt;60,"50 to 59","60 above"))))</f>
        <v>60 above</v>
      </c>
      <c r="J330" s="1">
        <v>40383</v>
      </c>
      <c r="K330" s="10">
        <f>IF(TBL_Employees[[#This Row],[Hire Date]]="","",YEAR(TBL_Employees[[#This Row],[Hire Date]]))</f>
        <v>2010</v>
      </c>
      <c r="L330" s="8">
        <v>126911</v>
      </c>
      <c r="M330" s="2">
        <v>0.1</v>
      </c>
      <c r="N330" t="s">
        <v>33</v>
      </c>
      <c r="O330" t="s">
        <v>74</v>
      </c>
      <c r="P330" s="1" t="s">
        <v>21</v>
      </c>
      <c r="Q330" s="10" t="str">
        <f>IF(TBL_Employees[[#This Row],[Exit Date]]="","",YEAR(TBL_Employees[[#This Row],[Exit Date]]))</f>
        <v/>
      </c>
      <c r="R330" s="10">
        <f ca="1">IF(TBL_Employees[[#This Row],[Exit Date]]="",DATEDIF(TBL_Employees[[#This Row],[Hire Date]],TODAY(),"Y"),DATEDIF(TBL_Employees[[#This Row],[Hire Date]],TBL_Employees[[#This Row],[Exit Date]],"Y"))</f>
        <v>15</v>
      </c>
      <c r="S330" t="str">
        <f ca="1">IF(TBL_Employees[[#This Row],[Tenure (Years)]]&gt;1, "Years", "Year")</f>
        <v>Years</v>
      </c>
      <c r="T330" t="str">
        <f ca="1">CONCATENATE(TBL_Employees[[#This Row],[Tenure (Years)]], " ", TBL_Employees[[#This Row],[Column1]])</f>
        <v>15 Years</v>
      </c>
      <c r="U330" s="8">
        <f>TBL_Employees[[#This Row],[Bonus %]]*TBL_Employees[[#This Row],[Annual Salary]]</f>
        <v>12691.1</v>
      </c>
      <c r="V330" s="8">
        <f>TBL_Employees[[#This Row],[Annual Salary]]+TBL_Employees[[#This Row],[Bonus(Rs)]]</f>
        <v>139602.1</v>
      </c>
    </row>
    <row r="331" spans="1:22" x14ac:dyDescent="0.3">
      <c r="A331" t="s">
        <v>807</v>
      </c>
      <c r="B331" t="s">
        <v>808</v>
      </c>
      <c r="C331" t="s">
        <v>62</v>
      </c>
      <c r="D331" t="s">
        <v>43</v>
      </c>
      <c r="E331" t="s">
        <v>36</v>
      </c>
      <c r="F331" t="s">
        <v>28</v>
      </c>
      <c r="G331" t="s">
        <v>18</v>
      </c>
      <c r="H331">
        <v>38</v>
      </c>
      <c r="I331" t="str">
        <f>IF(TBL_Employees[[#This Row],[Age]]&lt;30,"20 to 29",IF(TBL_Employees[[#This Row],[Age]]&lt;40,"30 to 39",IF(TBL_Employees[[#This Row],[Age]]&lt;50,"40 to 49",IF(TBL_Employees[[#This Row],[Age]]&lt;60,"50 to 59","60 above"))))</f>
        <v>30 to 39</v>
      </c>
      <c r="J331" s="1">
        <v>39544</v>
      </c>
      <c r="K331" s="10">
        <f>IF(TBL_Employees[[#This Row],[Hire Date]]="","",YEAR(TBL_Employees[[#This Row],[Hire Date]]))</f>
        <v>2008</v>
      </c>
      <c r="L331" s="8">
        <v>126856</v>
      </c>
      <c r="M331" s="2">
        <v>0.06</v>
      </c>
      <c r="N331" t="s">
        <v>19</v>
      </c>
      <c r="O331" t="s">
        <v>29</v>
      </c>
      <c r="P331" s="1" t="s">
        <v>21</v>
      </c>
      <c r="Q331" s="10" t="str">
        <f>IF(TBL_Employees[[#This Row],[Exit Date]]="","",YEAR(TBL_Employees[[#This Row],[Exit Date]]))</f>
        <v/>
      </c>
      <c r="R331" s="10">
        <f ca="1">IF(TBL_Employees[[#This Row],[Exit Date]]="",DATEDIF(TBL_Employees[[#This Row],[Hire Date]],TODAY(),"Y"),DATEDIF(TBL_Employees[[#This Row],[Hire Date]],TBL_Employees[[#This Row],[Exit Date]],"Y"))</f>
        <v>17</v>
      </c>
      <c r="S331" t="str">
        <f ca="1">IF(TBL_Employees[[#This Row],[Tenure (Years)]]&gt;1, "Years", "Year")</f>
        <v>Years</v>
      </c>
      <c r="T331" t="str">
        <f ca="1">CONCATENATE(TBL_Employees[[#This Row],[Tenure (Years)]], " ", TBL_Employees[[#This Row],[Column1]])</f>
        <v>17 Years</v>
      </c>
      <c r="U331" s="8">
        <f>TBL_Employees[[#This Row],[Bonus %]]*TBL_Employees[[#This Row],[Annual Salary]]</f>
        <v>7611.36</v>
      </c>
      <c r="V331" s="8">
        <f>TBL_Employees[[#This Row],[Annual Salary]]+TBL_Employees[[#This Row],[Bonus(Rs)]]</f>
        <v>134467.35999999999</v>
      </c>
    </row>
    <row r="332" spans="1:22" x14ac:dyDescent="0.3">
      <c r="A332" t="s">
        <v>399</v>
      </c>
      <c r="B332" t="s">
        <v>1903</v>
      </c>
      <c r="C332" t="s">
        <v>62</v>
      </c>
      <c r="D332" t="s">
        <v>15</v>
      </c>
      <c r="E332" t="s">
        <v>36</v>
      </c>
      <c r="F332" t="s">
        <v>28</v>
      </c>
      <c r="G332" t="s">
        <v>18</v>
      </c>
      <c r="H332">
        <v>32</v>
      </c>
      <c r="I332" t="str">
        <f>IF(TBL_Employees[[#This Row],[Age]]&lt;30,"20 to 29",IF(TBL_Employees[[#This Row],[Age]]&lt;40,"30 to 39",IF(TBL_Employees[[#This Row],[Age]]&lt;50,"40 to 49",IF(TBL_Employees[[#This Row],[Age]]&lt;60,"50 to 59","60 above"))))</f>
        <v>30 to 39</v>
      </c>
      <c r="J332" s="1">
        <v>43936</v>
      </c>
      <c r="K332" s="10">
        <f>IF(TBL_Employees[[#This Row],[Hire Date]]="","",YEAR(TBL_Employees[[#This Row],[Hire Date]]))</f>
        <v>2020</v>
      </c>
      <c r="L332" s="8">
        <v>126671</v>
      </c>
      <c r="M332" s="2">
        <v>0.09</v>
      </c>
      <c r="N332" t="s">
        <v>19</v>
      </c>
      <c r="O332" t="s">
        <v>45</v>
      </c>
      <c r="P332" s="1" t="s">
        <v>21</v>
      </c>
      <c r="Q332" s="10" t="str">
        <f>IF(TBL_Employees[[#This Row],[Exit Date]]="","",YEAR(TBL_Employees[[#This Row],[Exit Date]]))</f>
        <v/>
      </c>
      <c r="R332" s="10">
        <f ca="1">IF(TBL_Employees[[#This Row],[Exit Date]]="",DATEDIF(TBL_Employees[[#This Row],[Hire Date]],TODAY(),"Y"),DATEDIF(TBL_Employees[[#This Row],[Hire Date]],TBL_Employees[[#This Row],[Exit Date]],"Y"))</f>
        <v>5</v>
      </c>
      <c r="S332" t="str">
        <f ca="1">IF(TBL_Employees[[#This Row],[Tenure (Years)]]&gt;1, "Years", "Year")</f>
        <v>Years</v>
      </c>
      <c r="T332" t="str">
        <f ca="1">CONCATENATE(TBL_Employees[[#This Row],[Tenure (Years)]], " ", TBL_Employees[[#This Row],[Column1]])</f>
        <v>5 Years</v>
      </c>
      <c r="U332" s="8">
        <f>TBL_Employees[[#This Row],[Bonus %]]*TBL_Employees[[#This Row],[Annual Salary]]</f>
        <v>11400.39</v>
      </c>
      <c r="V332" s="8">
        <f>TBL_Employees[[#This Row],[Annual Salary]]+TBL_Employees[[#This Row],[Bonus(Rs)]]</f>
        <v>138071.39000000001</v>
      </c>
    </row>
    <row r="333" spans="1:22" x14ac:dyDescent="0.3">
      <c r="A333" t="s">
        <v>122</v>
      </c>
      <c r="B333" t="s">
        <v>1074</v>
      </c>
      <c r="C333" t="s">
        <v>61</v>
      </c>
      <c r="D333" t="s">
        <v>43</v>
      </c>
      <c r="E333" t="s">
        <v>44</v>
      </c>
      <c r="F333" t="s">
        <v>17</v>
      </c>
      <c r="G333" t="s">
        <v>24</v>
      </c>
      <c r="H333">
        <v>31</v>
      </c>
      <c r="I333" t="str">
        <f>IF(TBL_Employees[[#This Row],[Age]]&lt;30,"20 to 29",IF(TBL_Employees[[#This Row],[Age]]&lt;40,"30 to 39",IF(TBL_Employees[[#This Row],[Age]]&lt;50,"40 to 49",IF(TBL_Employees[[#This Row],[Age]]&lt;60,"50 to 59","60 above"))))</f>
        <v>30 to 39</v>
      </c>
      <c r="J333" s="1">
        <v>43695</v>
      </c>
      <c r="K333" s="10">
        <f>IF(TBL_Employees[[#This Row],[Hire Date]]="","",YEAR(TBL_Employees[[#This Row],[Hire Date]]))</f>
        <v>2019</v>
      </c>
      <c r="L333" s="8">
        <v>126353</v>
      </c>
      <c r="M333" s="2">
        <v>0.12</v>
      </c>
      <c r="N333" t="s">
        <v>33</v>
      </c>
      <c r="O333" t="s">
        <v>74</v>
      </c>
      <c r="P333" s="1" t="s">
        <v>21</v>
      </c>
      <c r="Q333" s="10" t="str">
        <f>IF(TBL_Employees[[#This Row],[Exit Date]]="","",YEAR(TBL_Employees[[#This Row],[Exit Date]]))</f>
        <v/>
      </c>
      <c r="R333" s="10">
        <f ca="1">IF(TBL_Employees[[#This Row],[Exit Date]]="",DATEDIF(TBL_Employees[[#This Row],[Hire Date]],TODAY(),"Y"),DATEDIF(TBL_Employees[[#This Row],[Hire Date]],TBL_Employees[[#This Row],[Exit Date]],"Y"))</f>
        <v>6</v>
      </c>
      <c r="S333" t="str">
        <f ca="1">IF(TBL_Employees[[#This Row],[Tenure (Years)]]&gt;1, "Years", "Year")</f>
        <v>Years</v>
      </c>
      <c r="T333" t="str">
        <f ca="1">CONCATENATE(TBL_Employees[[#This Row],[Tenure (Years)]], " ", TBL_Employees[[#This Row],[Column1]])</f>
        <v>6 Years</v>
      </c>
      <c r="U333" s="8">
        <f>TBL_Employees[[#This Row],[Bonus %]]*TBL_Employees[[#This Row],[Annual Salary]]</f>
        <v>15162.359999999999</v>
      </c>
      <c r="V333" s="8">
        <f>TBL_Employees[[#This Row],[Annual Salary]]+TBL_Employees[[#This Row],[Bonus(Rs)]]</f>
        <v>141515.35999999999</v>
      </c>
    </row>
    <row r="334" spans="1:22" x14ac:dyDescent="0.3">
      <c r="A334" t="s">
        <v>1374</v>
      </c>
      <c r="B334" t="s">
        <v>1375</v>
      </c>
      <c r="C334" t="s">
        <v>61</v>
      </c>
      <c r="D334" t="s">
        <v>15</v>
      </c>
      <c r="E334" t="s">
        <v>32</v>
      </c>
      <c r="F334" t="s">
        <v>28</v>
      </c>
      <c r="G334" t="s">
        <v>51</v>
      </c>
      <c r="H334">
        <v>44</v>
      </c>
      <c r="I334" t="str">
        <f>IF(TBL_Employees[[#This Row],[Age]]&lt;30,"20 to 29",IF(TBL_Employees[[#This Row],[Age]]&lt;40,"30 to 39",IF(TBL_Employees[[#This Row],[Age]]&lt;50,"40 to 49",IF(TBL_Employees[[#This Row],[Age]]&lt;60,"50 to 59","60 above"))))</f>
        <v>40 to 49</v>
      </c>
      <c r="J334" s="1">
        <v>39305</v>
      </c>
      <c r="K334" s="10">
        <f>IF(TBL_Employees[[#This Row],[Hire Date]]="","",YEAR(TBL_Employees[[#This Row],[Hire Date]]))</f>
        <v>2007</v>
      </c>
      <c r="L334" s="8">
        <v>126277</v>
      </c>
      <c r="M334" s="2">
        <v>0.13</v>
      </c>
      <c r="N334" t="s">
        <v>52</v>
      </c>
      <c r="O334" t="s">
        <v>81</v>
      </c>
      <c r="P334" s="1" t="s">
        <v>21</v>
      </c>
      <c r="Q334" s="10" t="str">
        <f>IF(TBL_Employees[[#This Row],[Exit Date]]="","",YEAR(TBL_Employees[[#This Row],[Exit Date]]))</f>
        <v/>
      </c>
      <c r="R334" s="10">
        <f ca="1">IF(TBL_Employees[[#This Row],[Exit Date]]="",DATEDIF(TBL_Employees[[#This Row],[Hire Date]],TODAY(),"Y"),DATEDIF(TBL_Employees[[#This Row],[Hire Date]],TBL_Employees[[#This Row],[Exit Date]],"Y"))</f>
        <v>18</v>
      </c>
      <c r="S334" t="str">
        <f ca="1">IF(TBL_Employees[[#This Row],[Tenure (Years)]]&gt;1, "Years", "Year")</f>
        <v>Years</v>
      </c>
      <c r="T334" t="str">
        <f ca="1">CONCATENATE(TBL_Employees[[#This Row],[Tenure (Years)]], " ", TBL_Employees[[#This Row],[Column1]])</f>
        <v>18 Years</v>
      </c>
      <c r="U334" s="8">
        <f>TBL_Employees[[#This Row],[Bonus %]]*TBL_Employees[[#This Row],[Annual Salary]]</f>
        <v>16416.010000000002</v>
      </c>
      <c r="V334" s="8">
        <f>TBL_Employees[[#This Row],[Annual Salary]]+TBL_Employees[[#This Row],[Bonus(Rs)]]</f>
        <v>142693.01</v>
      </c>
    </row>
    <row r="335" spans="1:22" x14ac:dyDescent="0.3">
      <c r="A335" t="s">
        <v>645</v>
      </c>
      <c r="B335" t="s">
        <v>646</v>
      </c>
      <c r="C335" t="s">
        <v>62</v>
      </c>
      <c r="D335" t="s">
        <v>23</v>
      </c>
      <c r="E335" t="s">
        <v>36</v>
      </c>
      <c r="F335" t="s">
        <v>28</v>
      </c>
      <c r="G335" t="s">
        <v>24</v>
      </c>
      <c r="H335">
        <v>55</v>
      </c>
      <c r="I335" t="str">
        <f>IF(TBL_Employees[[#This Row],[Age]]&lt;30,"20 to 29",IF(TBL_Employees[[#This Row],[Age]]&lt;40,"30 to 39",IF(TBL_Employees[[#This Row],[Age]]&lt;50,"40 to 49",IF(TBL_Employees[[#This Row],[Age]]&lt;60,"50 to 59","60 above"))))</f>
        <v>50 to 59</v>
      </c>
      <c r="J335" s="1">
        <v>35019</v>
      </c>
      <c r="K335" s="10">
        <f>IF(TBL_Employees[[#This Row],[Hire Date]]="","",YEAR(TBL_Employees[[#This Row],[Hire Date]]))</f>
        <v>1995</v>
      </c>
      <c r="L335" s="8">
        <v>125936</v>
      </c>
      <c r="M335" s="2">
        <v>0.08</v>
      </c>
      <c r="N335" t="s">
        <v>33</v>
      </c>
      <c r="O335" t="s">
        <v>80</v>
      </c>
      <c r="P335" s="1" t="s">
        <v>21</v>
      </c>
      <c r="Q335" s="10" t="str">
        <f>IF(TBL_Employees[[#This Row],[Exit Date]]="","",YEAR(TBL_Employees[[#This Row],[Exit Date]]))</f>
        <v/>
      </c>
      <c r="R335" s="10">
        <f ca="1">IF(TBL_Employees[[#This Row],[Exit Date]]="",DATEDIF(TBL_Employees[[#This Row],[Hire Date]],TODAY(),"Y"),DATEDIF(TBL_Employees[[#This Row],[Hire Date]],TBL_Employees[[#This Row],[Exit Date]],"Y"))</f>
        <v>29</v>
      </c>
      <c r="S335" t="str">
        <f ca="1">IF(TBL_Employees[[#This Row],[Tenure (Years)]]&gt;1, "Years", "Year")</f>
        <v>Years</v>
      </c>
      <c r="T335" t="str">
        <f ca="1">CONCATENATE(TBL_Employees[[#This Row],[Tenure (Years)]], " ", TBL_Employees[[#This Row],[Column1]])</f>
        <v>29 Years</v>
      </c>
      <c r="U335" s="8">
        <f>TBL_Employees[[#This Row],[Bonus %]]*TBL_Employees[[#This Row],[Annual Salary]]</f>
        <v>10074.880000000001</v>
      </c>
      <c r="V335" s="8">
        <f>TBL_Employees[[#This Row],[Annual Salary]]+TBL_Employees[[#This Row],[Bonus(Rs)]]</f>
        <v>136010.88</v>
      </c>
    </row>
    <row r="336" spans="1:22" x14ac:dyDescent="0.3">
      <c r="A336" t="s">
        <v>287</v>
      </c>
      <c r="B336" t="s">
        <v>712</v>
      </c>
      <c r="C336" t="s">
        <v>61</v>
      </c>
      <c r="D336" t="s">
        <v>23</v>
      </c>
      <c r="E336" t="s">
        <v>16</v>
      </c>
      <c r="F336" t="s">
        <v>28</v>
      </c>
      <c r="G336" t="s">
        <v>51</v>
      </c>
      <c r="H336">
        <v>29</v>
      </c>
      <c r="I336" t="str">
        <f>IF(TBL_Employees[[#This Row],[Age]]&lt;30,"20 to 29",IF(TBL_Employees[[#This Row],[Age]]&lt;40,"30 to 39",IF(TBL_Employees[[#This Row],[Age]]&lt;50,"40 to 49",IF(TBL_Employees[[#This Row],[Age]]&lt;60,"50 to 59","60 above"))))</f>
        <v>20 to 29</v>
      </c>
      <c r="J336" s="1">
        <v>43594</v>
      </c>
      <c r="K336" s="10">
        <f>IF(TBL_Employees[[#This Row],[Hire Date]]="","",YEAR(TBL_Employees[[#This Row],[Hire Date]]))</f>
        <v>2019</v>
      </c>
      <c r="L336" s="8">
        <v>125828</v>
      </c>
      <c r="M336" s="2">
        <v>0.15</v>
      </c>
      <c r="N336" t="s">
        <v>52</v>
      </c>
      <c r="O336" t="s">
        <v>53</v>
      </c>
      <c r="P336" s="1" t="s">
        <v>21</v>
      </c>
      <c r="Q336" s="10" t="str">
        <f>IF(TBL_Employees[[#This Row],[Exit Date]]="","",YEAR(TBL_Employees[[#This Row],[Exit Date]]))</f>
        <v/>
      </c>
      <c r="R336" s="10">
        <f ca="1">IF(TBL_Employees[[#This Row],[Exit Date]]="",DATEDIF(TBL_Employees[[#This Row],[Hire Date]],TODAY(),"Y"),DATEDIF(TBL_Employees[[#This Row],[Hire Date]],TBL_Employees[[#This Row],[Exit Date]],"Y"))</f>
        <v>6</v>
      </c>
      <c r="S336" t="str">
        <f ca="1">IF(TBL_Employees[[#This Row],[Tenure (Years)]]&gt;1, "Years", "Year")</f>
        <v>Years</v>
      </c>
      <c r="T336" t="str">
        <f ca="1">CONCATENATE(TBL_Employees[[#This Row],[Tenure (Years)]], " ", TBL_Employees[[#This Row],[Column1]])</f>
        <v>6 Years</v>
      </c>
      <c r="U336" s="8">
        <f>TBL_Employees[[#This Row],[Bonus %]]*TBL_Employees[[#This Row],[Annual Salary]]</f>
        <v>18874.2</v>
      </c>
      <c r="V336" s="8">
        <f>TBL_Employees[[#This Row],[Annual Salary]]+TBL_Employees[[#This Row],[Bonus(Rs)]]</f>
        <v>144702.20000000001</v>
      </c>
    </row>
    <row r="337" spans="1:22" x14ac:dyDescent="0.3">
      <c r="A337" t="s">
        <v>274</v>
      </c>
      <c r="B337" t="s">
        <v>906</v>
      </c>
      <c r="C337" t="s">
        <v>61</v>
      </c>
      <c r="D337" t="s">
        <v>23</v>
      </c>
      <c r="E337" t="s">
        <v>16</v>
      </c>
      <c r="F337" t="s">
        <v>17</v>
      </c>
      <c r="G337" t="s">
        <v>24</v>
      </c>
      <c r="H337">
        <v>64</v>
      </c>
      <c r="I337" t="str">
        <f>IF(TBL_Employees[[#This Row],[Age]]&lt;30,"20 to 29",IF(TBL_Employees[[#This Row],[Age]]&lt;40,"30 to 39",IF(TBL_Employees[[#This Row],[Age]]&lt;50,"40 to 49",IF(TBL_Employees[[#This Row],[Age]]&lt;60,"50 to 59","60 above"))))</f>
        <v>60 above</v>
      </c>
      <c r="J337" s="1">
        <v>37962</v>
      </c>
      <c r="K337" s="10">
        <f>IF(TBL_Employees[[#This Row],[Hire Date]]="","",YEAR(TBL_Employees[[#This Row],[Hire Date]]))</f>
        <v>2003</v>
      </c>
      <c r="L337" s="8">
        <v>125807</v>
      </c>
      <c r="M337" s="2">
        <v>0.15</v>
      </c>
      <c r="N337" t="s">
        <v>19</v>
      </c>
      <c r="O337" t="s">
        <v>20</v>
      </c>
      <c r="P337" s="1" t="s">
        <v>21</v>
      </c>
      <c r="Q337" s="10" t="str">
        <f>IF(TBL_Employees[[#This Row],[Exit Date]]="","",YEAR(TBL_Employees[[#This Row],[Exit Date]]))</f>
        <v/>
      </c>
      <c r="R337" s="10">
        <f ca="1">IF(TBL_Employees[[#This Row],[Exit Date]]="",DATEDIF(TBL_Employees[[#This Row],[Hire Date]],TODAY(),"Y"),DATEDIF(TBL_Employees[[#This Row],[Hire Date]],TBL_Employees[[#This Row],[Exit Date]],"Y"))</f>
        <v>21</v>
      </c>
      <c r="S337" t="str">
        <f ca="1">IF(TBL_Employees[[#This Row],[Tenure (Years)]]&gt;1, "Years", "Year")</f>
        <v>Years</v>
      </c>
      <c r="T337" t="str">
        <f ca="1">CONCATENATE(TBL_Employees[[#This Row],[Tenure (Years)]], " ", TBL_Employees[[#This Row],[Column1]])</f>
        <v>21 Years</v>
      </c>
      <c r="U337" s="8">
        <f>TBL_Employees[[#This Row],[Bonus %]]*TBL_Employees[[#This Row],[Annual Salary]]</f>
        <v>18871.05</v>
      </c>
      <c r="V337" s="8">
        <f>TBL_Employees[[#This Row],[Annual Salary]]+TBL_Employees[[#This Row],[Bonus(Rs)]]</f>
        <v>144678.04999999999</v>
      </c>
    </row>
    <row r="338" spans="1:22" x14ac:dyDescent="0.3">
      <c r="A338" t="s">
        <v>397</v>
      </c>
      <c r="B338" t="s">
        <v>181</v>
      </c>
      <c r="C338" t="s">
        <v>61</v>
      </c>
      <c r="D338" t="s">
        <v>15</v>
      </c>
      <c r="E338" t="s">
        <v>32</v>
      </c>
      <c r="F338" t="s">
        <v>17</v>
      </c>
      <c r="G338" t="s">
        <v>24</v>
      </c>
      <c r="H338">
        <v>48</v>
      </c>
      <c r="I338" t="str">
        <f>IF(TBL_Employees[[#This Row],[Age]]&lt;30,"20 to 29",IF(TBL_Employees[[#This Row],[Age]]&lt;40,"30 to 39",IF(TBL_Employees[[#This Row],[Age]]&lt;50,"40 to 49",IF(TBL_Employees[[#This Row],[Age]]&lt;60,"50 to 59","60 above"))))</f>
        <v>40 to 49</v>
      </c>
      <c r="J338" s="1">
        <v>37144</v>
      </c>
      <c r="K338" s="10">
        <f>IF(TBL_Employees[[#This Row],[Hire Date]]="","",YEAR(TBL_Employees[[#This Row],[Hire Date]]))</f>
        <v>2001</v>
      </c>
      <c r="L338" s="8">
        <v>125730</v>
      </c>
      <c r="M338" s="2">
        <v>0.11</v>
      </c>
      <c r="N338" t="s">
        <v>33</v>
      </c>
      <c r="O338" t="s">
        <v>80</v>
      </c>
      <c r="P338" s="1" t="s">
        <v>21</v>
      </c>
      <c r="Q338" s="10" t="str">
        <f>IF(TBL_Employees[[#This Row],[Exit Date]]="","",YEAR(TBL_Employees[[#This Row],[Exit Date]]))</f>
        <v/>
      </c>
      <c r="R338" s="10">
        <f ca="1">IF(TBL_Employees[[#This Row],[Exit Date]]="",DATEDIF(TBL_Employees[[#This Row],[Hire Date]],TODAY(),"Y"),DATEDIF(TBL_Employees[[#This Row],[Hire Date]],TBL_Employees[[#This Row],[Exit Date]],"Y"))</f>
        <v>23</v>
      </c>
      <c r="S338" t="str">
        <f ca="1">IF(TBL_Employees[[#This Row],[Tenure (Years)]]&gt;1, "Years", "Year")</f>
        <v>Years</v>
      </c>
      <c r="T338" t="str">
        <f ca="1">CONCATENATE(TBL_Employees[[#This Row],[Tenure (Years)]], " ", TBL_Employees[[#This Row],[Column1]])</f>
        <v>23 Years</v>
      </c>
      <c r="U338" s="8">
        <f>TBL_Employees[[#This Row],[Bonus %]]*TBL_Employees[[#This Row],[Annual Salary]]</f>
        <v>13830.3</v>
      </c>
      <c r="V338" s="8">
        <f>TBL_Employees[[#This Row],[Annual Salary]]+TBL_Employees[[#This Row],[Bonus(Rs)]]</f>
        <v>139560.29999999999</v>
      </c>
    </row>
    <row r="339" spans="1:22" x14ac:dyDescent="0.3">
      <c r="A339" t="s">
        <v>492</v>
      </c>
      <c r="B339" t="s">
        <v>493</v>
      </c>
      <c r="C339" t="s">
        <v>61</v>
      </c>
      <c r="D339" t="s">
        <v>27</v>
      </c>
      <c r="E339" t="s">
        <v>36</v>
      </c>
      <c r="F339" t="s">
        <v>17</v>
      </c>
      <c r="G339" t="s">
        <v>24</v>
      </c>
      <c r="H339">
        <v>25</v>
      </c>
      <c r="I339" t="str">
        <f>IF(TBL_Employees[[#This Row],[Age]]&lt;30,"20 to 29",IF(TBL_Employees[[#This Row],[Age]]&lt;40,"30 to 39",IF(TBL_Employees[[#This Row],[Age]]&lt;50,"40 to 49",IF(TBL_Employees[[#This Row],[Age]]&lt;60,"50 to 59","60 above"))))</f>
        <v>20 to 29</v>
      </c>
      <c r="J339" s="1">
        <v>44379</v>
      </c>
      <c r="K339" s="10">
        <f>IF(TBL_Employees[[#This Row],[Hire Date]]="","",YEAR(TBL_Employees[[#This Row],[Hire Date]]))</f>
        <v>2021</v>
      </c>
      <c r="L339" s="8">
        <v>125633</v>
      </c>
      <c r="M339" s="2">
        <v>0.11</v>
      </c>
      <c r="N339" t="s">
        <v>33</v>
      </c>
      <c r="O339" t="s">
        <v>60</v>
      </c>
      <c r="P339" s="1" t="s">
        <v>21</v>
      </c>
      <c r="Q339" s="10" t="str">
        <f>IF(TBL_Employees[[#This Row],[Exit Date]]="","",YEAR(TBL_Employees[[#This Row],[Exit Date]]))</f>
        <v/>
      </c>
      <c r="R339" s="10">
        <f ca="1">IF(TBL_Employees[[#This Row],[Exit Date]]="",DATEDIF(TBL_Employees[[#This Row],[Hire Date]],TODAY(),"Y"),DATEDIF(TBL_Employees[[#This Row],[Hire Date]],TBL_Employees[[#This Row],[Exit Date]],"Y"))</f>
        <v>4</v>
      </c>
      <c r="S339" t="str">
        <f ca="1">IF(TBL_Employees[[#This Row],[Tenure (Years)]]&gt;1, "Years", "Year")</f>
        <v>Years</v>
      </c>
      <c r="T339" t="str">
        <f ca="1">CONCATENATE(TBL_Employees[[#This Row],[Tenure (Years)]], " ", TBL_Employees[[#This Row],[Column1]])</f>
        <v>4 Years</v>
      </c>
      <c r="U339" s="8">
        <f>TBL_Employees[[#This Row],[Bonus %]]*TBL_Employees[[#This Row],[Annual Salary]]</f>
        <v>13819.63</v>
      </c>
      <c r="V339" s="8">
        <f>TBL_Employees[[#This Row],[Annual Salary]]+TBL_Employees[[#This Row],[Bonus(Rs)]]</f>
        <v>139452.63</v>
      </c>
    </row>
    <row r="340" spans="1:22" x14ac:dyDescent="0.3">
      <c r="A340" t="s">
        <v>785</v>
      </c>
      <c r="B340" t="s">
        <v>786</v>
      </c>
      <c r="C340" t="s">
        <v>62</v>
      </c>
      <c r="D340" t="s">
        <v>15</v>
      </c>
      <c r="E340" t="s">
        <v>44</v>
      </c>
      <c r="F340" t="s">
        <v>28</v>
      </c>
      <c r="G340" t="s">
        <v>47</v>
      </c>
      <c r="H340">
        <v>51</v>
      </c>
      <c r="I340" t="str">
        <f>IF(TBL_Employees[[#This Row],[Age]]&lt;30,"20 to 29",IF(TBL_Employees[[#This Row],[Age]]&lt;40,"30 to 39",IF(TBL_Employees[[#This Row],[Age]]&lt;50,"40 to 49",IF(TBL_Employees[[#This Row],[Age]]&lt;60,"50 to 59","60 above"))))</f>
        <v>50 to 59</v>
      </c>
      <c r="J340" s="1">
        <v>34746</v>
      </c>
      <c r="K340" s="10">
        <f>IF(TBL_Employees[[#This Row],[Hire Date]]="","",YEAR(TBL_Employees[[#This Row],[Hire Date]]))</f>
        <v>1995</v>
      </c>
      <c r="L340" s="8">
        <v>125375</v>
      </c>
      <c r="M340" s="2">
        <v>0.09</v>
      </c>
      <c r="N340" t="s">
        <v>19</v>
      </c>
      <c r="O340" t="s">
        <v>20</v>
      </c>
      <c r="P340" s="1" t="s">
        <v>21</v>
      </c>
      <c r="Q340" s="10" t="str">
        <f>IF(TBL_Employees[[#This Row],[Exit Date]]="","",YEAR(TBL_Employees[[#This Row],[Exit Date]]))</f>
        <v/>
      </c>
      <c r="R340" s="10">
        <f ca="1">IF(TBL_Employees[[#This Row],[Exit Date]]="",DATEDIF(TBL_Employees[[#This Row],[Hire Date]],TODAY(),"Y"),DATEDIF(TBL_Employees[[#This Row],[Hire Date]],TBL_Employees[[#This Row],[Exit Date]],"Y"))</f>
        <v>30</v>
      </c>
      <c r="S340" t="str">
        <f ca="1">IF(TBL_Employees[[#This Row],[Tenure (Years)]]&gt;1, "Years", "Year")</f>
        <v>Years</v>
      </c>
      <c r="T340" t="str">
        <f ca="1">CONCATENATE(TBL_Employees[[#This Row],[Tenure (Years)]], " ", TBL_Employees[[#This Row],[Column1]])</f>
        <v>30 Years</v>
      </c>
      <c r="U340" s="8">
        <f>TBL_Employees[[#This Row],[Bonus %]]*TBL_Employees[[#This Row],[Annual Salary]]</f>
        <v>11283.75</v>
      </c>
      <c r="V340" s="8">
        <f>TBL_Employees[[#This Row],[Annual Salary]]+TBL_Employees[[#This Row],[Bonus(Rs)]]</f>
        <v>136658.75</v>
      </c>
    </row>
    <row r="341" spans="1:22" x14ac:dyDescent="0.3">
      <c r="A341" t="s">
        <v>324</v>
      </c>
      <c r="B341" t="s">
        <v>1026</v>
      </c>
      <c r="C341" t="s">
        <v>61</v>
      </c>
      <c r="D341" t="s">
        <v>27</v>
      </c>
      <c r="E341" t="s">
        <v>16</v>
      </c>
      <c r="F341" t="s">
        <v>17</v>
      </c>
      <c r="G341" t="s">
        <v>51</v>
      </c>
      <c r="H341">
        <v>49</v>
      </c>
      <c r="I341" t="str">
        <f>IF(TBL_Employees[[#This Row],[Age]]&lt;30,"20 to 29",IF(TBL_Employees[[#This Row],[Age]]&lt;40,"30 to 39",IF(TBL_Employees[[#This Row],[Age]]&lt;50,"40 to 49",IF(TBL_Employees[[#This Row],[Age]]&lt;60,"50 to 59","60 above"))))</f>
        <v>40 to 49</v>
      </c>
      <c r="J341" s="1">
        <v>38000</v>
      </c>
      <c r="K341" s="10">
        <f>IF(TBL_Employees[[#This Row],[Hire Date]]="","",YEAR(TBL_Employees[[#This Row],[Hire Date]]))</f>
        <v>2004</v>
      </c>
      <c r="L341" s="8">
        <v>125086</v>
      </c>
      <c r="M341" s="2">
        <v>0.1</v>
      </c>
      <c r="N341" t="s">
        <v>52</v>
      </c>
      <c r="O341" t="s">
        <v>53</v>
      </c>
      <c r="P341" s="1" t="s">
        <v>21</v>
      </c>
      <c r="Q341" s="10" t="str">
        <f>IF(TBL_Employees[[#This Row],[Exit Date]]="","",YEAR(TBL_Employees[[#This Row],[Exit Date]]))</f>
        <v/>
      </c>
      <c r="R341" s="10">
        <f ca="1">IF(TBL_Employees[[#This Row],[Exit Date]]="",DATEDIF(TBL_Employees[[#This Row],[Hire Date]],TODAY(),"Y"),DATEDIF(TBL_Employees[[#This Row],[Hire Date]],TBL_Employees[[#This Row],[Exit Date]],"Y"))</f>
        <v>21</v>
      </c>
      <c r="S341" t="str">
        <f ca="1">IF(TBL_Employees[[#This Row],[Tenure (Years)]]&gt;1, "Years", "Year")</f>
        <v>Years</v>
      </c>
      <c r="T341" t="str">
        <f ca="1">CONCATENATE(TBL_Employees[[#This Row],[Tenure (Years)]], " ", TBL_Employees[[#This Row],[Column1]])</f>
        <v>21 Years</v>
      </c>
      <c r="U341" s="8">
        <f>TBL_Employees[[#This Row],[Bonus %]]*TBL_Employees[[#This Row],[Annual Salary]]</f>
        <v>12508.6</v>
      </c>
      <c r="V341" s="8">
        <f>TBL_Employees[[#This Row],[Annual Salary]]+TBL_Employees[[#This Row],[Bonus(Rs)]]</f>
        <v>137594.6</v>
      </c>
    </row>
    <row r="342" spans="1:22" x14ac:dyDescent="0.3">
      <c r="A342" t="s">
        <v>1652</v>
      </c>
      <c r="B342" t="s">
        <v>130</v>
      </c>
      <c r="C342" t="s">
        <v>62</v>
      </c>
      <c r="D342" t="s">
        <v>15</v>
      </c>
      <c r="E342" t="s">
        <v>16</v>
      </c>
      <c r="F342" t="s">
        <v>17</v>
      </c>
      <c r="G342" t="s">
        <v>24</v>
      </c>
      <c r="H342">
        <v>37</v>
      </c>
      <c r="I342" t="str">
        <f>IF(TBL_Employees[[#This Row],[Age]]&lt;30,"20 to 29",IF(TBL_Employees[[#This Row],[Age]]&lt;40,"30 to 39",IF(TBL_Employees[[#This Row],[Age]]&lt;50,"40 to 49",IF(TBL_Employees[[#This Row],[Age]]&lt;60,"50 to 59","60 above"))))</f>
        <v>30 to 39</v>
      </c>
      <c r="J342" s="1">
        <v>42605</v>
      </c>
      <c r="K342" s="10">
        <f>IF(TBL_Employees[[#This Row],[Hire Date]]="","",YEAR(TBL_Employees[[#This Row],[Hire Date]]))</f>
        <v>2016</v>
      </c>
      <c r="L342" s="8">
        <v>124928</v>
      </c>
      <c r="M342" s="2">
        <v>0.06</v>
      </c>
      <c r="N342" t="s">
        <v>33</v>
      </c>
      <c r="O342" t="s">
        <v>80</v>
      </c>
      <c r="P342" s="1" t="s">
        <v>21</v>
      </c>
      <c r="Q342" s="10" t="str">
        <f>IF(TBL_Employees[[#This Row],[Exit Date]]="","",YEAR(TBL_Employees[[#This Row],[Exit Date]]))</f>
        <v/>
      </c>
      <c r="R342" s="10">
        <f ca="1">IF(TBL_Employees[[#This Row],[Exit Date]]="",DATEDIF(TBL_Employees[[#This Row],[Hire Date]],TODAY(),"Y"),DATEDIF(TBL_Employees[[#This Row],[Hire Date]],TBL_Employees[[#This Row],[Exit Date]],"Y"))</f>
        <v>9</v>
      </c>
      <c r="S342" t="str">
        <f ca="1">IF(TBL_Employees[[#This Row],[Tenure (Years)]]&gt;1, "Years", "Year")</f>
        <v>Years</v>
      </c>
      <c r="T342" t="str">
        <f ca="1">CONCATENATE(TBL_Employees[[#This Row],[Tenure (Years)]], " ", TBL_Employees[[#This Row],[Column1]])</f>
        <v>9 Years</v>
      </c>
      <c r="U342" s="8">
        <f>TBL_Employees[[#This Row],[Bonus %]]*TBL_Employees[[#This Row],[Annual Salary]]</f>
        <v>7495.6799999999994</v>
      </c>
      <c r="V342" s="8">
        <f>TBL_Employees[[#This Row],[Annual Salary]]+TBL_Employees[[#This Row],[Bonus(Rs)]]</f>
        <v>132423.67999999999</v>
      </c>
    </row>
    <row r="343" spans="1:22" x14ac:dyDescent="0.3">
      <c r="A343" t="s">
        <v>1942</v>
      </c>
      <c r="B343" t="s">
        <v>1943</v>
      </c>
      <c r="C343" t="s">
        <v>84</v>
      </c>
      <c r="D343" t="s">
        <v>31</v>
      </c>
      <c r="E343" t="s">
        <v>44</v>
      </c>
      <c r="F343" t="s">
        <v>17</v>
      </c>
      <c r="G343" t="s">
        <v>24</v>
      </c>
      <c r="H343">
        <v>37</v>
      </c>
      <c r="I343" t="str">
        <f>IF(TBL_Employees[[#This Row],[Age]]&lt;30,"20 to 29",IF(TBL_Employees[[#This Row],[Age]]&lt;40,"30 to 39",IF(TBL_Employees[[#This Row],[Age]]&lt;50,"40 to 49",IF(TBL_Employees[[#This Row],[Age]]&lt;60,"50 to 59","60 above"))))</f>
        <v>30 to 39</v>
      </c>
      <c r="J343" s="1">
        <v>41318</v>
      </c>
      <c r="K343" s="10">
        <f>IF(TBL_Employees[[#This Row],[Hire Date]]="","",YEAR(TBL_Employees[[#This Row],[Hire Date]]))</f>
        <v>2013</v>
      </c>
      <c r="L343" s="8">
        <v>124827</v>
      </c>
      <c r="M343" s="2">
        <v>0</v>
      </c>
      <c r="N343" t="s">
        <v>33</v>
      </c>
      <c r="O343" t="s">
        <v>60</v>
      </c>
      <c r="P343" s="1" t="s">
        <v>21</v>
      </c>
      <c r="Q343" s="10" t="str">
        <f>IF(TBL_Employees[[#This Row],[Exit Date]]="","",YEAR(TBL_Employees[[#This Row],[Exit Date]]))</f>
        <v/>
      </c>
      <c r="R343" s="10">
        <f ca="1">IF(TBL_Employees[[#This Row],[Exit Date]]="",DATEDIF(TBL_Employees[[#This Row],[Hire Date]],TODAY(),"Y"),DATEDIF(TBL_Employees[[#This Row],[Hire Date]],TBL_Employees[[#This Row],[Exit Date]],"Y"))</f>
        <v>12</v>
      </c>
      <c r="S343" t="str">
        <f ca="1">IF(TBL_Employees[[#This Row],[Tenure (Years)]]&gt;1, "Years", "Year")</f>
        <v>Years</v>
      </c>
      <c r="T343" t="str">
        <f ca="1">CONCATENATE(TBL_Employees[[#This Row],[Tenure (Years)]], " ", TBL_Employees[[#This Row],[Column1]])</f>
        <v>12 Years</v>
      </c>
      <c r="U343" s="8">
        <f>TBL_Employees[[#This Row],[Bonus %]]*TBL_Employees[[#This Row],[Annual Salary]]</f>
        <v>0</v>
      </c>
      <c r="V343" s="8">
        <f>TBL_Employees[[#This Row],[Annual Salary]]+TBL_Employees[[#This Row],[Bonus(Rs)]]</f>
        <v>124827</v>
      </c>
    </row>
    <row r="344" spans="1:22" x14ac:dyDescent="0.3">
      <c r="A344" t="s">
        <v>254</v>
      </c>
      <c r="B344" t="s">
        <v>1316</v>
      </c>
      <c r="C344" t="s">
        <v>61</v>
      </c>
      <c r="D344" t="s">
        <v>65</v>
      </c>
      <c r="E344" t="s">
        <v>44</v>
      </c>
      <c r="F344" t="s">
        <v>17</v>
      </c>
      <c r="G344" t="s">
        <v>18</v>
      </c>
      <c r="H344">
        <v>48</v>
      </c>
      <c r="I344" t="str">
        <f>IF(TBL_Employees[[#This Row],[Age]]&lt;30,"20 to 29",IF(TBL_Employees[[#This Row],[Age]]&lt;40,"30 to 39",IF(TBL_Employees[[#This Row],[Age]]&lt;50,"40 to 49",IF(TBL_Employees[[#This Row],[Age]]&lt;60,"50 to 59","60 above"))))</f>
        <v>40 to 49</v>
      </c>
      <c r="J344" s="1">
        <v>40389</v>
      </c>
      <c r="K344" s="10">
        <f>IF(TBL_Employees[[#This Row],[Hire Date]]="","",YEAR(TBL_Employees[[#This Row],[Hire Date]]))</f>
        <v>2010</v>
      </c>
      <c r="L344" s="8">
        <v>124774</v>
      </c>
      <c r="M344" s="2">
        <v>0.12</v>
      </c>
      <c r="N344" t="s">
        <v>19</v>
      </c>
      <c r="O344" t="s">
        <v>39</v>
      </c>
      <c r="P344" s="1" t="s">
        <v>21</v>
      </c>
      <c r="Q344" s="10" t="str">
        <f>IF(TBL_Employees[[#This Row],[Exit Date]]="","",YEAR(TBL_Employees[[#This Row],[Exit Date]]))</f>
        <v/>
      </c>
      <c r="R344" s="10">
        <f ca="1">IF(TBL_Employees[[#This Row],[Exit Date]]="",DATEDIF(TBL_Employees[[#This Row],[Hire Date]],TODAY(),"Y"),DATEDIF(TBL_Employees[[#This Row],[Hire Date]],TBL_Employees[[#This Row],[Exit Date]],"Y"))</f>
        <v>15</v>
      </c>
      <c r="S344" t="str">
        <f ca="1">IF(TBL_Employees[[#This Row],[Tenure (Years)]]&gt;1, "Years", "Year")</f>
        <v>Years</v>
      </c>
      <c r="T344" t="str">
        <f ca="1">CONCATENATE(TBL_Employees[[#This Row],[Tenure (Years)]], " ", TBL_Employees[[#This Row],[Column1]])</f>
        <v>15 Years</v>
      </c>
      <c r="U344" s="8">
        <f>TBL_Employees[[#This Row],[Bonus %]]*TBL_Employees[[#This Row],[Annual Salary]]</f>
        <v>14972.88</v>
      </c>
      <c r="V344" s="8">
        <f>TBL_Employees[[#This Row],[Annual Salary]]+TBL_Employees[[#This Row],[Bonus(Rs)]]</f>
        <v>139746.88</v>
      </c>
    </row>
    <row r="345" spans="1:22" x14ac:dyDescent="0.3">
      <c r="A345" t="s">
        <v>121</v>
      </c>
      <c r="B345" t="s">
        <v>1493</v>
      </c>
      <c r="C345" t="s">
        <v>61</v>
      </c>
      <c r="D345" t="s">
        <v>65</v>
      </c>
      <c r="E345" t="s">
        <v>32</v>
      </c>
      <c r="F345" t="s">
        <v>17</v>
      </c>
      <c r="G345" t="s">
        <v>47</v>
      </c>
      <c r="H345">
        <v>31</v>
      </c>
      <c r="I345" t="str">
        <f>IF(TBL_Employees[[#This Row],[Age]]&lt;30,"20 to 29",IF(TBL_Employees[[#This Row],[Age]]&lt;40,"30 to 39",IF(TBL_Employees[[#This Row],[Age]]&lt;50,"40 to 49",IF(TBL_Employees[[#This Row],[Age]]&lt;60,"50 to 59","60 above"))))</f>
        <v>30 to 39</v>
      </c>
      <c r="J345" s="1">
        <v>42755</v>
      </c>
      <c r="K345" s="10">
        <f>IF(TBL_Employees[[#This Row],[Hire Date]]="","",YEAR(TBL_Employees[[#This Row],[Hire Date]]))</f>
        <v>2017</v>
      </c>
      <c r="L345" s="8">
        <v>124629</v>
      </c>
      <c r="M345" s="2">
        <v>0.1</v>
      </c>
      <c r="N345" t="s">
        <v>19</v>
      </c>
      <c r="O345" t="s">
        <v>29</v>
      </c>
      <c r="P345" s="1" t="s">
        <v>21</v>
      </c>
      <c r="Q345" s="10" t="str">
        <f>IF(TBL_Employees[[#This Row],[Exit Date]]="","",YEAR(TBL_Employees[[#This Row],[Exit Date]]))</f>
        <v/>
      </c>
      <c r="R345" s="10">
        <f ca="1">IF(TBL_Employees[[#This Row],[Exit Date]]="",DATEDIF(TBL_Employees[[#This Row],[Hire Date]],TODAY(),"Y"),DATEDIF(TBL_Employees[[#This Row],[Hire Date]],TBL_Employees[[#This Row],[Exit Date]],"Y"))</f>
        <v>8</v>
      </c>
      <c r="S345" t="str">
        <f ca="1">IF(TBL_Employees[[#This Row],[Tenure (Years)]]&gt;1, "Years", "Year")</f>
        <v>Years</v>
      </c>
      <c r="T345" t="str">
        <f ca="1">CONCATENATE(TBL_Employees[[#This Row],[Tenure (Years)]], " ", TBL_Employees[[#This Row],[Column1]])</f>
        <v>8 Years</v>
      </c>
      <c r="U345" s="8">
        <f>TBL_Employees[[#This Row],[Bonus %]]*TBL_Employees[[#This Row],[Annual Salary]]</f>
        <v>12462.900000000001</v>
      </c>
      <c r="V345" s="8">
        <f>TBL_Employees[[#This Row],[Annual Salary]]+TBL_Employees[[#This Row],[Bonus(Rs)]]</f>
        <v>137091.9</v>
      </c>
    </row>
    <row r="346" spans="1:22" x14ac:dyDescent="0.3">
      <c r="A346" t="s">
        <v>797</v>
      </c>
      <c r="B346" t="s">
        <v>798</v>
      </c>
      <c r="C346" t="s">
        <v>61</v>
      </c>
      <c r="D346" t="s">
        <v>50</v>
      </c>
      <c r="E346" t="s">
        <v>32</v>
      </c>
      <c r="F346" t="s">
        <v>28</v>
      </c>
      <c r="G346" t="s">
        <v>51</v>
      </c>
      <c r="H346">
        <v>55</v>
      </c>
      <c r="I346" t="str">
        <f>IF(TBL_Employees[[#This Row],[Age]]&lt;30,"20 to 29",IF(TBL_Employees[[#This Row],[Age]]&lt;40,"30 to 39",IF(TBL_Employees[[#This Row],[Age]]&lt;50,"40 to 49",IF(TBL_Employees[[#This Row],[Age]]&lt;60,"50 to 59","60 above"))))</f>
        <v>50 to 59</v>
      </c>
      <c r="J346" s="1">
        <v>41594</v>
      </c>
      <c r="K346" s="10">
        <f>IF(TBL_Employees[[#This Row],[Hire Date]]="","",YEAR(TBL_Employees[[#This Row],[Hire Date]]))</f>
        <v>2013</v>
      </c>
      <c r="L346" s="8">
        <v>124129</v>
      </c>
      <c r="M346" s="2">
        <v>0.15</v>
      </c>
      <c r="N346" t="s">
        <v>52</v>
      </c>
      <c r="O346" t="s">
        <v>53</v>
      </c>
      <c r="P346" s="1" t="s">
        <v>21</v>
      </c>
      <c r="Q346" s="10" t="str">
        <f>IF(TBL_Employees[[#This Row],[Exit Date]]="","",YEAR(TBL_Employees[[#This Row],[Exit Date]]))</f>
        <v/>
      </c>
      <c r="R346" s="10">
        <f ca="1">IF(TBL_Employees[[#This Row],[Exit Date]]="",DATEDIF(TBL_Employees[[#This Row],[Hire Date]],TODAY(),"Y"),DATEDIF(TBL_Employees[[#This Row],[Hire Date]],TBL_Employees[[#This Row],[Exit Date]],"Y"))</f>
        <v>11</v>
      </c>
      <c r="S346" t="str">
        <f ca="1">IF(TBL_Employees[[#This Row],[Tenure (Years)]]&gt;1, "Years", "Year")</f>
        <v>Years</v>
      </c>
      <c r="T346" t="str">
        <f ca="1">CONCATENATE(TBL_Employees[[#This Row],[Tenure (Years)]], " ", TBL_Employees[[#This Row],[Column1]])</f>
        <v>11 Years</v>
      </c>
      <c r="U346" s="8">
        <f>TBL_Employees[[#This Row],[Bonus %]]*TBL_Employees[[#This Row],[Annual Salary]]</f>
        <v>18619.349999999999</v>
      </c>
      <c r="V346" s="8">
        <f>TBL_Employees[[#This Row],[Annual Salary]]+TBL_Employees[[#This Row],[Bonus(Rs)]]</f>
        <v>142748.35</v>
      </c>
    </row>
    <row r="347" spans="1:22" x14ac:dyDescent="0.3">
      <c r="A347" t="s">
        <v>1385</v>
      </c>
      <c r="B347" t="s">
        <v>1386</v>
      </c>
      <c r="C347" t="s">
        <v>62</v>
      </c>
      <c r="D347" t="s">
        <v>50</v>
      </c>
      <c r="E347" t="s">
        <v>44</v>
      </c>
      <c r="F347" t="s">
        <v>17</v>
      </c>
      <c r="G347" t="s">
        <v>24</v>
      </c>
      <c r="H347">
        <v>45</v>
      </c>
      <c r="I347" t="str">
        <f>IF(TBL_Employees[[#This Row],[Age]]&lt;30,"20 to 29",IF(TBL_Employees[[#This Row],[Age]]&lt;40,"30 to 39",IF(TBL_Employees[[#This Row],[Age]]&lt;50,"40 to 49",IF(TBL_Employees[[#This Row],[Age]]&lt;60,"50 to 59","60 above"))))</f>
        <v>40 to 49</v>
      </c>
      <c r="J347" s="1">
        <v>40836</v>
      </c>
      <c r="K347" s="10">
        <f>IF(TBL_Employees[[#This Row],[Hire Date]]="","",YEAR(TBL_Employees[[#This Row],[Hire Date]]))</f>
        <v>2011</v>
      </c>
      <c r="L347" s="8">
        <v>123640</v>
      </c>
      <c r="M347" s="2">
        <v>7.0000000000000007E-2</v>
      </c>
      <c r="N347" t="s">
        <v>33</v>
      </c>
      <c r="O347" t="s">
        <v>74</v>
      </c>
      <c r="P347" s="1" t="s">
        <v>21</v>
      </c>
      <c r="Q347" s="10" t="str">
        <f>IF(TBL_Employees[[#This Row],[Exit Date]]="","",YEAR(TBL_Employees[[#This Row],[Exit Date]]))</f>
        <v/>
      </c>
      <c r="R347" s="10">
        <f ca="1">IF(TBL_Employees[[#This Row],[Exit Date]]="",DATEDIF(TBL_Employees[[#This Row],[Hire Date]],TODAY(),"Y"),DATEDIF(TBL_Employees[[#This Row],[Hire Date]],TBL_Employees[[#This Row],[Exit Date]],"Y"))</f>
        <v>13</v>
      </c>
      <c r="S347" t="str">
        <f ca="1">IF(TBL_Employees[[#This Row],[Tenure (Years)]]&gt;1, "Years", "Year")</f>
        <v>Years</v>
      </c>
      <c r="T347" t="str">
        <f ca="1">CONCATENATE(TBL_Employees[[#This Row],[Tenure (Years)]], " ", TBL_Employees[[#This Row],[Column1]])</f>
        <v>13 Years</v>
      </c>
      <c r="U347" s="8">
        <f>TBL_Employees[[#This Row],[Bonus %]]*TBL_Employees[[#This Row],[Annual Salary]]</f>
        <v>8654.8000000000011</v>
      </c>
      <c r="V347" s="8">
        <f>TBL_Employees[[#This Row],[Annual Salary]]+TBL_Employees[[#This Row],[Bonus(Rs)]]</f>
        <v>132294.79999999999</v>
      </c>
    </row>
    <row r="348" spans="1:22" x14ac:dyDescent="0.3">
      <c r="A348" t="s">
        <v>1611</v>
      </c>
      <c r="B348" t="s">
        <v>1678</v>
      </c>
      <c r="C348" t="s">
        <v>69</v>
      </c>
      <c r="D348" t="s">
        <v>31</v>
      </c>
      <c r="E348" t="s">
        <v>44</v>
      </c>
      <c r="F348" t="s">
        <v>17</v>
      </c>
      <c r="G348" t="s">
        <v>51</v>
      </c>
      <c r="H348">
        <v>29</v>
      </c>
      <c r="I348" t="str">
        <f>IF(TBL_Employees[[#This Row],[Age]]&lt;30,"20 to 29",IF(TBL_Employees[[#This Row],[Age]]&lt;40,"30 to 39",IF(TBL_Employees[[#This Row],[Age]]&lt;50,"40 to 49",IF(TBL_Employees[[#This Row],[Age]]&lt;60,"50 to 59","60 above"))))</f>
        <v>20 to 29</v>
      </c>
      <c r="J348" s="1">
        <v>44099</v>
      </c>
      <c r="K348" s="10">
        <f>IF(TBL_Employees[[#This Row],[Hire Date]]="","",YEAR(TBL_Employees[[#This Row],[Hire Date]]))</f>
        <v>2020</v>
      </c>
      <c r="L348" s="8">
        <v>123588</v>
      </c>
      <c r="M348" s="2">
        <v>0</v>
      </c>
      <c r="N348" t="s">
        <v>52</v>
      </c>
      <c r="O348" t="s">
        <v>53</v>
      </c>
      <c r="P348" s="1" t="s">
        <v>21</v>
      </c>
      <c r="Q348" s="10" t="str">
        <f>IF(TBL_Employees[[#This Row],[Exit Date]]="","",YEAR(TBL_Employees[[#This Row],[Exit Date]]))</f>
        <v/>
      </c>
      <c r="R348" s="10">
        <f ca="1">IF(TBL_Employees[[#This Row],[Exit Date]]="",DATEDIF(TBL_Employees[[#This Row],[Hire Date]],TODAY(),"Y"),DATEDIF(TBL_Employees[[#This Row],[Hire Date]],TBL_Employees[[#This Row],[Exit Date]],"Y"))</f>
        <v>4</v>
      </c>
      <c r="S348" t="str">
        <f ca="1">IF(TBL_Employees[[#This Row],[Tenure (Years)]]&gt;1, "Years", "Year")</f>
        <v>Years</v>
      </c>
      <c r="T348" t="str">
        <f ca="1">CONCATENATE(TBL_Employees[[#This Row],[Tenure (Years)]], " ", TBL_Employees[[#This Row],[Column1]])</f>
        <v>4 Years</v>
      </c>
      <c r="U348" s="8">
        <f>TBL_Employees[[#This Row],[Bonus %]]*TBL_Employees[[#This Row],[Annual Salary]]</f>
        <v>0</v>
      </c>
      <c r="V348" s="8">
        <f>TBL_Employees[[#This Row],[Annual Salary]]+TBL_Employees[[#This Row],[Bonus(Rs)]]</f>
        <v>123588</v>
      </c>
    </row>
    <row r="349" spans="1:22" x14ac:dyDescent="0.3">
      <c r="A349" t="s">
        <v>714</v>
      </c>
      <c r="B349" t="s">
        <v>715</v>
      </c>
      <c r="C349" t="s">
        <v>61</v>
      </c>
      <c r="D349" t="s">
        <v>50</v>
      </c>
      <c r="E349" t="s">
        <v>44</v>
      </c>
      <c r="F349" t="s">
        <v>28</v>
      </c>
      <c r="G349" t="s">
        <v>18</v>
      </c>
      <c r="H349">
        <v>50</v>
      </c>
      <c r="I349" t="str">
        <f>IF(TBL_Employees[[#This Row],[Age]]&lt;30,"20 to 29",IF(TBL_Employees[[#This Row],[Age]]&lt;40,"30 to 39",IF(TBL_Employees[[#This Row],[Age]]&lt;50,"40 to 49",IF(TBL_Employees[[#This Row],[Age]]&lt;60,"50 to 59","60 above"))))</f>
        <v>50 to 59</v>
      </c>
      <c r="J349" s="1">
        <v>37705</v>
      </c>
      <c r="K349" s="10">
        <f>IF(TBL_Employees[[#This Row],[Hire Date]]="","",YEAR(TBL_Employees[[#This Row],[Hire Date]]))</f>
        <v>2003</v>
      </c>
      <c r="L349" s="8">
        <v>123405</v>
      </c>
      <c r="M349" s="2">
        <v>0.13</v>
      </c>
      <c r="N349" t="s">
        <v>19</v>
      </c>
      <c r="O349" t="s">
        <v>29</v>
      </c>
      <c r="P349" s="1" t="s">
        <v>21</v>
      </c>
      <c r="Q349" s="10" t="str">
        <f>IF(TBL_Employees[[#This Row],[Exit Date]]="","",YEAR(TBL_Employees[[#This Row],[Exit Date]]))</f>
        <v/>
      </c>
      <c r="R349" s="10">
        <f ca="1">IF(TBL_Employees[[#This Row],[Exit Date]]="",DATEDIF(TBL_Employees[[#This Row],[Hire Date]],TODAY(),"Y"),DATEDIF(TBL_Employees[[#This Row],[Hire Date]],TBL_Employees[[#This Row],[Exit Date]],"Y"))</f>
        <v>22</v>
      </c>
      <c r="S349" t="str">
        <f ca="1">IF(TBL_Employees[[#This Row],[Tenure (Years)]]&gt;1, "Years", "Year")</f>
        <v>Years</v>
      </c>
      <c r="T349" t="str">
        <f ca="1">CONCATENATE(TBL_Employees[[#This Row],[Tenure (Years)]], " ", TBL_Employees[[#This Row],[Column1]])</f>
        <v>22 Years</v>
      </c>
      <c r="U349" s="8">
        <f>TBL_Employees[[#This Row],[Bonus %]]*TBL_Employees[[#This Row],[Annual Salary]]</f>
        <v>16042.650000000001</v>
      </c>
      <c r="V349" s="8">
        <f>TBL_Employees[[#This Row],[Annual Salary]]+TBL_Employees[[#This Row],[Bonus(Rs)]]</f>
        <v>139447.65</v>
      </c>
    </row>
    <row r="350" spans="1:22" x14ac:dyDescent="0.3">
      <c r="A350" t="s">
        <v>246</v>
      </c>
      <c r="B350" t="s">
        <v>1542</v>
      </c>
      <c r="C350" t="s">
        <v>62</v>
      </c>
      <c r="D350" t="s">
        <v>15</v>
      </c>
      <c r="E350" t="s">
        <v>32</v>
      </c>
      <c r="F350" t="s">
        <v>28</v>
      </c>
      <c r="G350" t="s">
        <v>24</v>
      </c>
      <c r="H350">
        <v>52</v>
      </c>
      <c r="I350" t="str">
        <f>IF(TBL_Employees[[#This Row],[Age]]&lt;30,"20 to 29",IF(TBL_Employees[[#This Row],[Age]]&lt;40,"30 to 39",IF(TBL_Employees[[#This Row],[Age]]&lt;50,"40 to 49",IF(TBL_Employees[[#This Row],[Age]]&lt;60,"50 to 59","60 above"))))</f>
        <v>50 to 59</v>
      </c>
      <c r="J350" s="1">
        <v>40091</v>
      </c>
      <c r="K350" s="10">
        <f>IF(TBL_Employees[[#This Row],[Hire Date]]="","",YEAR(TBL_Employees[[#This Row],[Hire Date]]))</f>
        <v>2009</v>
      </c>
      <c r="L350" s="8">
        <v>122890</v>
      </c>
      <c r="M350" s="2">
        <v>7.0000000000000007E-2</v>
      </c>
      <c r="N350" t="s">
        <v>33</v>
      </c>
      <c r="O350" t="s">
        <v>74</v>
      </c>
      <c r="P350" s="1" t="s">
        <v>21</v>
      </c>
      <c r="Q350" s="10" t="str">
        <f>IF(TBL_Employees[[#This Row],[Exit Date]]="","",YEAR(TBL_Employees[[#This Row],[Exit Date]]))</f>
        <v/>
      </c>
      <c r="R350" s="10">
        <f ca="1">IF(TBL_Employees[[#This Row],[Exit Date]]="",DATEDIF(TBL_Employees[[#This Row],[Hire Date]],TODAY(),"Y"),DATEDIF(TBL_Employees[[#This Row],[Hire Date]],TBL_Employees[[#This Row],[Exit Date]],"Y"))</f>
        <v>15</v>
      </c>
      <c r="S350" t="str">
        <f ca="1">IF(TBL_Employees[[#This Row],[Tenure (Years)]]&gt;1, "Years", "Year")</f>
        <v>Years</v>
      </c>
      <c r="T350" t="str">
        <f ca="1">CONCATENATE(TBL_Employees[[#This Row],[Tenure (Years)]], " ", TBL_Employees[[#This Row],[Column1]])</f>
        <v>15 Years</v>
      </c>
      <c r="U350" s="8">
        <f>TBL_Employees[[#This Row],[Bonus %]]*TBL_Employees[[#This Row],[Annual Salary]]</f>
        <v>8602.3000000000011</v>
      </c>
      <c r="V350" s="8">
        <f>TBL_Employees[[#This Row],[Annual Salary]]+TBL_Employees[[#This Row],[Bonus(Rs)]]</f>
        <v>131492.29999999999</v>
      </c>
    </row>
    <row r="351" spans="1:22" x14ac:dyDescent="0.3">
      <c r="A351" t="s">
        <v>1066</v>
      </c>
      <c r="B351" t="s">
        <v>1073</v>
      </c>
      <c r="C351" t="s">
        <v>61</v>
      </c>
      <c r="D351" t="s">
        <v>15</v>
      </c>
      <c r="E351" t="s">
        <v>16</v>
      </c>
      <c r="F351" t="s">
        <v>17</v>
      </c>
      <c r="G351" t="s">
        <v>51</v>
      </c>
      <c r="H351">
        <v>39</v>
      </c>
      <c r="I351" t="str">
        <f>IF(TBL_Employees[[#This Row],[Age]]&lt;30,"20 to 29",IF(TBL_Employees[[#This Row],[Age]]&lt;40,"30 to 39",IF(TBL_Employees[[#This Row],[Age]]&lt;50,"40 to 49",IF(TBL_Employees[[#This Row],[Age]]&lt;60,"50 to 59","60 above"))))</f>
        <v>30 to 39</v>
      </c>
      <c r="J351" s="1">
        <v>43756</v>
      </c>
      <c r="K351" s="10">
        <f>IF(TBL_Employees[[#This Row],[Hire Date]]="","",YEAR(TBL_Employees[[#This Row],[Hire Date]]))</f>
        <v>2019</v>
      </c>
      <c r="L351" s="8">
        <v>122829</v>
      </c>
      <c r="M351" s="2">
        <v>0.11</v>
      </c>
      <c r="N351" t="s">
        <v>19</v>
      </c>
      <c r="O351" t="s">
        <v>20</v>
      </c>
      <c r="P351" s="1" t="s">
        <v>21</v>
      </c>
      <c r="Q351" s="10" t="str">
        <f>IF(TBL_Employees[[#This Row],[Exit Date]]="","",YEAR(TBL_Employees[[#This Row],[Exit Date]]))</f>
        <v/>
      </c>
      <c r="R351" s="10">
        <f ca="1">IF(TBL_Employees[[#This Row],[Exit Date]]="",DATEDIF(TBL_Employees[[#This Row],[Hire Date]],TODAY(),"Y"),DATEDIF(TBL_Employees[[#This Row],[Hire Date]],TBL_Employees[[#This Row],[Exit Date]],"Y"))</f>
        <v>5</v>
      </c>
      <c r="S351" t="str">
        <f ca="1">IF(TBL_Employees[[#This Row],[Tenure (Years)]]&gt;1, "Years", "Year")</f>
        <v>Years</v>
      </c>
      <c r="T351" t="str">
        <f ca="1">CONCATENATE(TBL_Employees[[#This Row],[Tenure (Years)]], " ", TBL_Employees[[#This Row],[Column1]])</f>
        <v>5 Years</v>
      </c>
      <c r="U351" s="8">
        <f>TBL_Employees[[#This Row],[Bonus %]]*TBL_Employees[[#This Row],[Annual Salary]]</f>
        <v>13511.19</v>
      </c>
      <c r="V351" s="8">
        <f>TBL_Employees[[#This Row],[Annual Salary]]+TBL_Employees[[#This Row],[Bonus(Rs)]]</f>
        <v>136340.19</v>
      </c>
    </row>
    <row r="352" spans="1:22" x14ac:dyDescent="0.3">
      <c r="A352" t="s">
        <v>752</v>
      </c>
      <c r="B352" t="s">
        <v>753</v>
      </c>
      <c r="C352" t="s">
        <v>62</v>
      </c>
      <c r="D352" t="s">
        <v>27</v>
      </c>
      <c r="E352" t="s">
        <v>32</v>
      </c>
      <c r="F352" t="s">
        <v>28</v>
      </c>
      <c r="G352" t="s">
        <v>24</v>
      </c>
      <c r="H352">
        <v>51</v>
      </c>
      <c r="I352" t="str">
        <f>IF(TBL_Employees[[#This Row],[Age]]&lt;30,"20 to 29",IF(TBL_Employees[[#This Row],[Age]]&lt;40,"30 to 39",IF(TBL_Employees[[#This Row],[Age]]&lt;50,"40 to 49",IF(TBL_Employees[[#This Row],[Age]]&lt;60,"50 to 59","60 above"))))</f>
        <v>50 to 59</v>
      </c>
      <c r="J352" s="1">
        <v>34388</v>
      </c>
      <c r="K352" s="10">
        <f>IF(TBL_Employees[[#This Row],[Hire Date]]="","",YEAR(TBL_Employees[[#This Row],[Hire Date]]))</f>
        <v>1994</v>
      </c>
      <c r="L352" s="8">
        <v>122802</v>
      </c>
      <c r="M352" s="2">
        <v>0.05</v>
      </c>
      <c r="N352" t="s">
        <v>33</v>
      </c>
      <c r="O352" t="s">
        <v>74</v>
      </c>
      <c r="P352" s="1" t="s">
        <v>21</v>
      </c>
      <c r="Q352" s="10" t="str">
        <f>IF(TBL_Employees[[#This Row],[Exit Date]]="","",YEAR(TBL_Employees[[#This Row],[Exit Date]]))</f>
        <v/>
      </c>
      <c r="R352" s="10">
        <f ca="1">IF(TBL_Employees[[#This Row],[Exit Date]]="",DATEDIF(TBL_Employees[[#This Row],[Hire Date]],TODAY(),"Y"),DATEDIF(TBL_Employees[[#This Row],[Hire Date]],TBL_Employees[[#This Row],[Exit Date]],"Y"))</f>
        <v>31</v>
      </c>
      <c r="S352" t="str">
        <f ca="1">IF(TBL_Employees[[#This Row],[Tenure (Years)]]&gt;1, "Years", "Year")</f>
        <v>Years</v>
      </c>
      <c r="T352" t="str">
        <f ca="1">CONCATENATE(TBL_Employees[[#This Row],[Tenure (Years)]], " ", TBL_Employees[[#This Row],[Column1]])</f>
        <v>31 Years</v>
      </c>
      <c r="U352" s="8">
        <f>TBL_Employees[[#This Row],[Bonus %]]*TBL_Employees[[#This Row],[Annual Salary]]</f>
        <v>6140.1</v>
      </c>
      <c r="V352" s="8">
        <f>TBL_Employees[[#This Row],[Annual Salary]]+TBL_Employees[[#This Row],[Bonus(Rs)]]</f>
        <v>128942.1</v>
      </c>
    </row>
    <row r="353" spans="1:22" x14ac:dyDescent="0.3">
      <c r="A353" t="s">
        <v>110</v>
      </c>
      <c r="B353" t="s">
        <v>779</v>
      </c>
      <c r="C353" t="s">
        <v>62</v>
      </c>
      <c r="D353" t="s">
        <v>15</v>
      </c>
      <c r="E353" t="s">
        <v>36</v>
      </c>
      <c r="F353" t="s">
        <v>28</v>
      </c>
      <c r="G353" t="s">
        <v>24</v>
      </c>
      <c r="H353">
        <v>64</v>
      </c>
      <c r="I353" t="str">
        <f>IF(TBL_Employees[[#This Row],[Age]]&lt;30,"20 to 29",IF(TBL_Employees[[#This Row],[Age]]&lt;40,"30 to 39",IF(TBL_Employees[[#This Row],[Age]]&lt;50,"40 to 49",IF(TBL_Employees[[#This Row],[Age]]&lt;60,"50 to 59","60 above"))))</f>
        <v>60 above</v>
      </c>
      <c r="J353" s="1">
        <v>35996</v>
      </c>
      <c r="K353" s="10">
        <f>IF(TBL_Employees[[#This Row],[Hire Date]]="","",YEAR(TBL_Employees[[#This Row],[Hire Date]]))</f>
        <v>1998</v>
      </c>
      <c r="L353" s="8">
        <v>122753</v>
      </c>
      <c r="M353" s="2">
        <v>0.09</v>
      </c>
      <c r="N353" t="s">
        <v>33</v>
      </c>
      <c r="O353" t="s">
        <v>80</v>
      </c>
      <c r="P353" s="1" t="s">
        <v>21</v>
      </c>
      <c r="Q353" s="10" t="str">
        <f>IF(TBL_Employees[[#This Row],[Exit Date]]="","",YEAR(TBL_Employees[[#This Row],[Exit Date]]))</f>
        <v/>
      </c>
      <c r="R353" s="10">
        <f ca="1">IF(TBL_Employees[[#This Row],[Exit Date]]="",DATEDIF(TBL_Employees[[#This Row],[Hire Date]],TODAY(),"Y"),DATEDIF(TBL_Employees[[#This Row],[Hire Date]],TBL_Employees[[#This Row],[Exit Date]],"Y"))</f>
        <v>27</v>
      </c>
      <c r="S353" t="str">
        <f ca="1">IF(TBL_Employees[[#This Row],[Tenure (Years)]]&gt;1, "Years", "Year")</f>
        <v>Years</v>
      </c>
      <c r="T353" t="str">
        <f ca="1">CONCATENATE(TBL_Employees[[#This Row],[Tenure (Years)]], " ", TBL_Employees[[#This Row],[Column1]])</f>
        <v>27 Years</v>
      </c>
      <c r="U353" s="8">
        <f>TBL_Employees[[#This Row],[Bonus %]]*TBL_Employees[[#This Row],[Annual Salary]]</f>
        <v>11047.77</v>
      </c>
      <c r="V353" s="8">
        <f>TBL_Employees[[#This Row],[Annual Salary]]+TBL_Employees[[#This Row],[Bonus(Rs)]]</f>
        <v>133800.76999999999</v>
      </c>
    </row>
    <row r="354" spans="1:22" x14ac:dyDescent="0.3">
      <c r="A354" t="s">
        <v>1869</v>
      </c>
      <c r="B354" t="s">
        <v>1870</v>
      </c>
      <c r="C354" t="s">
        <v>61</v>
      </c>
      <c r="D354" t="s">
        <v>50</v>
      </c>
      <c r="E354" t="s">
        <v>44</v>
      </c>
      <c r="F354" t="s">
        <v>28</v>
      </c>
      <c r="G354" t="s">
        <v>51</v>
      </c>
      <c r="H354">
        <v>54</v>
      </c>
      <c r="I354" t="str">
        <f>IF(TBL_Employees[[#This Row],[Age]]&lt;30,"20 to 29",IF(TBL_Employees[[#This Row],[Age]]&lt;40,"30 to 39",IF(TBL_Employees[[#This Row],[Age]]&lt;50,"40 to 49",IF(TBL_Employees[[#This Row],[Age]]&lt;60,"50 to 59","60 above"))))</f>
        <v>50 to 59</v>
      </c>
      <c r="J354" s="1">
        <v>40836</v>
      </c>
      <c r="K354" s="10">
        <f>IF(TBL_Employees[[#This Row],[Hire Date]]="","",YEAR(TBL_Employees[[#This Row],[Hire Date]]))</f>
        <v>2011</v>
      </c>
      <c r="L354" s="8">
        <v>122644</v>
      </c>
      <c r="M354" s="2">
        <v>0.12</v>
      </c>
      <c r="N354" t="s">
        <v>19</v>
      </c>
      <c r="O354" t="s">
        <v>25</v>
      </c>
      <c r="P354" s="1" t="s">
        <v>21</v>
      </c>
      <c r="Q354" s="10" t="str">
        <f>IF(TBL_Employees[[#This Row],[Exit Date]]="","",YEAR(TBL_Employees[[#This Row],[Exit Date]]))</f>
        <v/>
      </c>
      <c r="R354" s="10">
        <f ca="1">IF(TBL_Employees[[#This Row],[Exit Date]]="",DATEDIF(TBL_Employees[[#This Row],[Hire Date]],TODAY(),"Y"),DATEDIF(TBL_Employees[[#This Row],[Hire Date]],TBL_Employees[[#This Row],[Exit Date]],"Y"))</f>
        <v>13</v>
      </c>
      <c r="S354" t="str">
        <f ca="1">IF(TBL_Employees[[#This Row],[Tenure (Years)]]&gt;1, "Years", "Year")</f>
        <v>Years</v>
      </c>
      <c r="T354" t="str">
        <f ca="1">CONCATENATE(TBL_Employees[[#This Row],[Tenure (Years)]], " ", TBL_Employees[[#This Row],[Column1]])</f>
        <v>13 Years</v>
      </c>
      <c r="U354" s="8">
        <f>TBL_Employees[[#This Row],[Bonus %]]*TBL_Employees[[#This Row],[Annual Salary]]</f>
        <v>14717.279999999999</v>
      </c>
      <c r="V354" s="8">
        <f>TBL_Employees[[#This Row],[Annual Salary]]+TBL_Employees[[#This Row],[Bonus(Rs)]]</f>
        <v>137361.28</v>
      </c>
    </row>
    <row r="355" spans="1:22" x14ac:dyDescent="0.3">
      <c r="A355" t="s">
        <v>200</v>
      </c>
      <c r="B355" t="s">
        <v>1703</v>
      </c>
      <c r="C355" t="s">
        <v>62</v>
      </c>
      <c r="D355" t="s">
        <v>15</v>
      </c>
      <c r="E355" t="s">
        <v>32</v>
      </c>
      <c r="F355" t="s">
        <v>28</v>
      </c>
      <c r="G355" t="s">
        <v>24</v>
      </c>
      <c r="H355">
        <v>63</v>
      </c>
      <c r="I355" t="str">
        <f>IF(TBL_Employees[[#This Row],[Age]]&lt;30,"20 to 29",IF(TBL_Employees[[#This Row],[Age]]&lt;40,"30 to 39",IF(TBL_Employees[[#This Row],[Age]]&lt;50,"40 to 49",IF(TBL_Employees[[#This Row],[Age]]&lt;60,"50 to 59","60 above"))))</f>
        <v>60 above</v>
      </c>
      <c r="J355" s="1">
        <v>38096</v>
      </c>
      <c r="K355" s="10">
        <f>IF(TBL_Employees[[#This Row],[Hire Date]]="","",YEAR(TBL_Employees[[#This Row],[Hire Date]]))</f>
        <v>2004</v>
      </c>
      <c r="L355" s="8">
        <v>122487</v>
      </c>
      <c r="M355" s="2">
        <v>0.08</v>
      </c>
      <c r="N355" t="s">
        <v>33</v>
      </c>
      <c r="O355" t="s">
        <v>74</v>
      </c>
      <c r="P355" s="1" t="s">
        <v>21</v>
      </c>
      <c r="Q355" s="10" t="str">
        <f>IF(TBL_Employees[[#This Row],[Exit Date]]="","",YEAR(TBL_Employees[[#This Row],[Exit Date]]))</f>
        <v/>
      </c>
      <c r="R355" s="10">
        <f ca="1">IF(TBL_Employees[[#This Row],[Exit Date]]="",DATEDIF(TBL_Employees[[#This Row],[Hire Date]],TODAY(),"Y"),DATEDIF(TBL_Employees[[#This Row],[Hire Date]],TBL_Employees[[#This Row],[Exit Date]],"Y"))</f>
        <v>21</v>
      </c>
      <c r="S355" t="str">
        <f ca="1">IF(TBL_Employees[[#This Row],[Tenure (Years)]]&gt;1, "Years", "Year")</f>
        <v>Years</v>
      </c>
      <c r="T355" t="str">
        <f ca="1">CONCATENATE(TBL_Employees[[#This Row],[Tenure (Years)]], " ", TBL_Employees[[#This Row],[Column1]])</f>
        <v>21 Years</v>
      </c>
      <c r="U355" s="8">
        <f>TBL_Employees[[#This Row],[Bonus %]]*TBL_Employees[[#This Row],[Annual Salary]]</f>
        <v>9798.9600000000009</v>
      </c>
      <c r="V355" s="8">
        <f>TBL_Employees[[#This Row],[Annual Salary]]+TBL_Employees[[#This Row],[Bonus(Rs)]]</f>
        <v>132285.96</v>
      </c>
    </row>
    <row r="356" spans="1:22" x14ac:dyDescent="0.3">
      <c r="A356" t="s">
        <v>477</v>
      </c>
      <c r="B356" t="s">
        <v>478</v>
      </c>
      <c r="C356" t="s">
        <v>61</v>
      </c>
      <c r="D356" t="s">
        <v>43</v>
      </c>
      <c r="E356" t="s">
        <v>16</v>
      </c>
      <c r="F356" t="s">
        <v>17</v>
      </c>
      <c r="G356" t="s">
        <v>18</v>
      </c>
      <c r="H356">
        <v>29</v>
      </c>
      <c r="I356" t="str">
        <f>IF(TBL_Employees[[#This Row],[Age]]&lt;30,"20 to 29",IF(TBL_Employees[[#This Row],[Age]]&lt;40,"30 to 39",IF(TBL_Employees[[#This Row],[Age]]&lt;50,"40 to 49",IF(TBL_Employees[[#This Row],[Age]]&lt;60,"50 to 59","60 above"))))</f>
        <v>20 to 29</v>
      </c>
      <c r="J356" s="1">
        <v>43609</v>
      </c>
      <c r="K356" s="10">
        <f>IF(TBL_Employees[[#This Row],[Hire Date]]="","",YEAR(TBL_Employees[[#This Row],[Hire Date]]))</f>
        <v>2019</v>
      </c>
      <c r="L356" s="8">
        <v>122350</v>
      </c>
      <c r="M356" s="2">
        <v>0.12</v>
      </c>
      <c r="N356" t="s">
        <v>19</v>
      </c>
      <c r="O356" t="s">
        <v>39</v>
      </c>
      <c r="P356" s="1" t="s">
        <v>21</v>
      </c>
      <c r="Q356" s="10" t="str">
        <f>IF(TBL_Employees[[#This Row],[Exit Date]]="","",YEAR(TBL_Employees[[#This Row],[Exit Date]]))</f>
        <v/>
      </c>
      <c r="R356" s="10">
        <f ca="1">IF(TBL_Employees[[#This Row],[Exit Date]]="",DATEDIF(TBL_Employees[[#This Row],[Hire Date]],TODAY(),"Y"),DATEDIF(TBL_Employees[[#This Row],[Hire Date]],TBL_Employees[[#This Row],[Exit Date]],"Y"))</f>
        <v>6</v>
      </c>
      <c r="S356" t="str">
        <f ca="1">IF(TBL_Employees[[#This Row],[Tenure (Years)]]&gt;1, "Years", "Year")</f>
        <v>Years</v>
      </c>
      <c r="T356" t="str">
        <f ca="1">CONCATENATE(TBL_Employees[[#This Row],[Tenure (Years)]], " ", TBL_Employees[[#This Row],[Column1]])</f>
        <v>6 Years</v>
      </c>
      <c r="U356" s="8">
        <f>TBL_Employees[[#This Row],[Bonus %]]*TBL_Employees[[#This Row],[Annual Salary]]</f>
        <v>14682</v>
      </c>
      <c r="V356" s="8">
        <f>TBL_Employees[[#This Row],[Annual Salary]]+TBL_Employees[[#This Row],[Bonus(Rs)]]</f>
        <v>137032</v>
      </c>
    </row>
    <row r="357" spans="1:22" x14ac:dyDescent="0.3">
      <c r="A357" t="s">
        <v>1479</v>
      </c>
      <c r="B357" t="s">
        <v>1480</v>
      </c>
      <c r="C357" t="s">
        <v>62</v>
      </c>
      <c r="D357" t="s">
        <v>43</v>
      </c>
      <c r="E357" t="s">
        <v>32</v>
      </c>
      <c r="F357" t="s">
        <v>17</v>
      </c>
      <c r="G357" t="s">
        <v>18</v>
      </c>
      <c r="H357">
        <v>29</v>
      </c>
      <c r="I357" t="str">
        <f>IF(TBL_Employees[[#This Row],[Age]]&lt;30,"20 to 29",IF(TBL_Employees[[#This Row],[Age]]&lt;40,"30 to 39",IF(TBL_Employees[[#This Row],[Age]]&lt;50,"40 to 49",IF(TBL_Employees[[#This Row],[Age]]&lt;60,"50 to 59","60 above"))))</f>
        <v>20 to 29</v>
      </c>
      <c r="J357" s="1">
        <v>42676</v>
      </c>
      <c r="K357" s="10">
        <f>IF(TBL_Employees[[#This Row],[Hire Date]]="","",YEAR(TBL_Employees[[#This Row],[Hire Date]]))</f>
        <v>2016</v>
      </c>
      <c r="L357" s="8">
        <v>122054</v>
      </c>
      <c r="M357" s="2">
        <v>0.06</v>
      </c>
      <c r="N357" t="s">
        <v>19</v>
      </c>
      <c r="O357" t="s">
        <v>39</v>
      </c>
      <c r="P357" s="1" t="s">
        <v>21</v>
      </c>
      <c r="Q357" s="10" t="str">
        <f>IF(TBL_Employees[[#This Row],[Exit Date]]="","",YEAR(TBL_Employees[[#This Row],[Exit Date]]))</f>
        <v/>
      </c>
      <c r="R357" s="10">
        <f ca="1">IF(TBL_Employees[[#This Row],[Exit Date]]="",DATEDIF(TBL_Employees[[#This Row],[Hire Date]],TODAY(),"Y"),DATEDIF(TBL_Employees[[#This Row],[Hire Date]],TBL_Employees[[#This Row],[Exit Date]],"Y"))</f>
        <v>8</v>
      </c>
      <c r="S357" t="str">
        <f ca="1">IF(TBL_Employees[[#This Row],[Tenure (Years)]]&gt;1, "Years", "Year")</f>
        <v>Years</v>
      </c>
      <c r="T357" t="str">
        <f ca="1">CONCATENATE(TBL_Employees[[#This Row],[Tenure (Years)]], " ", TBL_Employees[[#This Row],[Column1]])</f>
        <v>8 Years</v>
      </c>
      <c r="U357" s="8">
        <f>TBL_Employees[[#This Row],[Bonus %]]*TBL_Employees[[#This Row],[Annual Salary]]</f>
        <v>7323.24</v>
      </c>
      <c r="V357" s="8">
        <f>TBL_Employees[[#This Row],[Annual Salary]]+TBL_Employees[[#This Row],[Bonus(Rs)]]</f>
        <v>129377.24</v>
      </c>
    </row>
    <row r="358" spans="1:22" x14ac:dyDescent="0.3">
      <c r="A358" t="s">
        <v>1500</v>
      </c>
      <c r="B358" t="s">
        <v>1501</v>
      </c>
      <c r="C358" t="s">
        <v>61</v>
      </c>
      <c r="D358" t="s">
        <v>43</v>
      </c>
      <c r="E358" t="s">
        <v>36</v>
      </c>
      <c r="F358" t="s">
        <v>28</v>
      </c>
      <c r="G358" t="s">
        <v>24</v>
      </c>
      <c r="H358">
        <v>60</v>
      </c>
      <c r="I358" t="str">
        <f>IF(TBL_Employees[[#This Row],[Age]]&lt;30,"20 to 29",IF(TBL_Employees[[#This Row],[Age]]&lt;40,"30 to 39",IF(TBL_Employees[[#This Row],[Age]]&lt;50,"40 to 49",IF(TBL_Employees[[#This Row],[Age]]&lt;60,"50 to 59","60 above"))))</f>
        <v>60 above</v>
      </c>
      <c r="J358" s="1">
        <v>44403</v>
      </c>
      <c r="K358" s="10">
        <f>IF(TBL_Employees[[#This Row],[Hire Date]]="","",YEAR(TBL_Employees[[#This Row],[Hire Date]]))</f>
        <v>2021</v>
      </c>
      <c r="L358" s="8">
        <v>121480</v>
      </c>
      <c r="M358" s="2">
        <v>0.14000000000000001</v>
      </c>
      <c r="N358" t="s">
        <v>19</v>
      </c>
      <c r="O358" t="s">
        <v>39</v>
      </c>
      <c r="P358" s="1" t="s">
        <v>21</v>
      </c>
      <c r="Q358" s="10" t="str">
        <f>IF(TBL_Employees[[#This Row],[Exit Date]]="","",YEAR(TBL_Employees[[#This Row],[Exit Date]]))</f>
        <v/>
      </c>
      <c r="R358" s="10">
        <f ca="1">IF(TBL_Employees[[#This Row],[Exit Date]]="",DATEDIF(TBL_Employees[[#This Row],[Hire Date]],TODAY(),"Y"),DATEDIF(TBL_Employees[[#This Row],[Hire Date]],TBL_Employees[[#This Row],[Exit Date]],"Y"))</f>
        <v>4</v>
      </c>
      <c r="S358" t="str">
        <f ca="1">IF(TBL_Employees[[#This Row],[Tenure (Years)]]&gt;1, "Years", "Year")</f>
        <v>Years</v>
      </c>
      <c r="T358" t="str">
        <f ca="1">CONCATENATE(TBL_Employees[[#This Row],[Tenure (Years)]], " ", TBL_Employees[[#This Row],[Column1]])</f>
        <v>4 Years</v>
      </c>
      <c r="U358" s="8">
        <f>TBL_Employees[[#This Row],[Bonus %]]*TBL_Employees[[#This Row],[Annual Salary]]</f>
        <v>17007.2</v>
      </c>
      <c r="V358" s="8">
        <f>TBL_Employees[[#This Row],[Annual Salary]]+TBL_Employees[[#This Row],[Bonus(Rs)]]</f>
        <v>138487.20000000001</v>
      </c>
    </row>
    <row r="359" spans="1:22" x14ac:dyDescent="0.3">
      <c r="A359" t="s">
        <v>861</v>
      </c>
      <c r="B359" t="s">
        <v>862</v>
      </c>
      <c r="C359" t="s">
        <v>61</v>
      </c>
      <c r="D359" t="s">
        <v>43</v>
      </c>
      <c r="E359" t="s">
        <v>36</v>
      </c>
      <c r="F359" t="s">
        <v>17</v>
      </c>
      <c r="G359" t="s">
        <v>51</v>
      </c>
      <c r="H359">
        <v>45</v>
      </c>
      <c r="I359" t="str">
        <f>IF(TBL_Employees[[#This Row],[Age]]&lt;30,"20 to 29",IF(TBL_Employees[[#This Row],[Age]]&lt;40,"30 to 39",IF(TBL_Employees[[#This Row],[Age]]&lt;50,"40 to 49",IF(TBL_Employees[[#This Row],[Age]]&lt;60,"50 to 59","60 above"))))</f>
        <v>40 to 49</v>
      </c>
      <c r="J359" s="1">
        <v>38218</v>
      </c>
      <c r="K359" s="10">
        <f>IF(TBL_Employees[[#This Row],[Hire Date]]="","",YEAR(TBL_Employees[[#This Row],[Hire Date]]))</f>
        <v>2004</v>
      </c>
      <c r="L359" s="8">
        <v>121065</v>
      </c>
      <c r="M359" s="2">
        <v>0.15</v>
      </c>
      <c r="N359" t="s">
        <v>52</v>
      </c>
      <c r="O359" t="s">
        <v>66</v>
      </c>
      <c r="P359" s="1" t="s">
        <v>21</v>
      </c>
      <c r="Q359" s="10" t="str">
        <f>IF(TBL_Employees[[#This Row],[Exit Date]]="","",YEAR(TBL_Employees[[#This Row],[Exit Date]]))</f>
        <v/>
      </c>
      <c r="R359" s="10">
        <f ca="1">IF(TBL_Employees[[#This Row],[Exit Date]]="",DATEDIF(TBL_Employees[[#This Row],[Hire Date]],TODAY(),"Y"),DATEDIF(TBL_Employees[[#This Row],[Hire Date]],TBL_Employees[[#This Row],[Exit Date]],"Y"))</f>
        <v>21</v>
      </c>
      <c r="S359" t="str">
        <f ca="1">IF(TBL_Employees[[#This Row],[Tenure (Years)]]&gt;1, "Years", "Year")</f>
        <v>Years</v>
      </c>
      <c r="T359" t="str">
        <f ca="1">CONCATENATE(TBL_Employees[[#This Row],[Tenure (Years)]], " ", TBL_Employees[[#This Row],[Column1]])</f>
        <v>21 Years</v>
      </c>
      <c r="U359" s="8">
        <f>TBL_Employees[[#This Row],[Bonus %]]*TBL_Employees[[#This Row],[Annual Salary]]</f>
        <v>18159.75</v>
      </c>
      <c r="V359" s="8">
        <f>TBL_Employees[[#This Row],[Annual Salary]]+TBL_Employees[[#This Row],[Bonus(Rs)]]</f>
        <v>139224.75</v>
      </c>
    </row>
    <row r="360" spans="1:22" x14ac:dyDescent="0.3">
      <c r="A360" t="s">
        <v>920</v>
      </c>
      <c r="B360" t="s">
        <v>921</v>
      </c>
      <c r="C360" t="s">
        <v>62</v>
      </c>
      <c r="D360" t="s">
        <v>65</v>
      </c>
      <c r="E360" t="s">
        <v>44</v>
      </c>
      <c r="F360" t="s">
        <v>28</v>
      </c>
      <c r="G360" t="s">
        <v>24</v>
      </c>
      <c r="H360">
        <v>40</v>
      </c>
      <c r="I360" t="str">
        <f>IF(TBL_Employees[[#This Row],[Age]]&lt;30,"20 to 29",IF(TBL_Employees[[#This Row],[Age]]&lt;40,"30 to 39",IF(TBL_Employees[[#This Row],[Age]]&lt;50,"40 to 49",IF(TBL_Employees[[#This Row],[Age]]&lt;60,"50 to 59","60 above"))))</f>
        <v>40 to 49</v>
      </c>
      <c r="J360" s="1">
        <v>43147</v>
      </c>
      <c r="K360" s="10">
        <f>IF(TBL_Employees[[#This Row],[Hire Date]]="","",YEAR(TBL_Employees[[#This Row],[Hire Date]]))</f>
        <v>2018</v>
      </c>
      <c r="L360" s="8">
        <v>120905</v>
      </c>
      <c r="M360" s="2">
        <v>0.05</v>
      </c>
      <c r="N360" t="s">
        <v>19</v>
      </c>
      <c r="O360" t="s">
        <v>63</v>
      </c>
      <c r="P360" s="1" t="s">
        <v>21</v>
      </c>
      <c r="Q360" s="10" t="str">
        <f>IF(TBL_Employees[[#This Row],[Exit Date]]="","",YEAR(TBL_Employees[[#This Row],[Exit Date]]))</f>
        <v/>
      </c>
      <c r="R360" s="10">
        <f ca="1">IF(TBL_Employees[[#This Row],[Exit Date]]="",DATEDIF(TBL_Employees[[#This Row],[Hire Date]],TODAY(),"Y"),DATEDIF(TBL_Employees[[#This Row],[Hire Date]],TBL_Employees[[#This Row],[Exit Date]],"Y"))</f>
        <v>7</v>
      </c>
      <c r="S360" t="str">
        <f ca="1">IF(TBL_Employees[[#This Row],[Tenure (Years)]]&gt;1, "Years", "Year")</f>
        <v>Years</v>
      </c>
      <c r="T360" t="str">
        <f ca="1">CONCATENATE(TBL_Employees[[#This Row],[Tenure (Years)]], " ", TBL_Employees[[#This Row],[Column1]])</f>
        <v>7 Years</v>
      </c>
      <c r="U360" s="8">
        <f>TBL_Employees[[#This Row],[Bonus %]]*TBL_Employees[[#This Row],[Annual Salary]]</f>
        <v>6045.25</v>
      </c>
      <c r="V360" s="8">
        <f>TBL_Employees[[#This Row],[Annual Salary]]+TBL_Employees[[#This Row],[Bonus(Rs)]]</f>
        <v>126950.25</v>
      </c>
    </row>
    <row r="361" spans="1:22" x14ac:dyDescent="0.3">
      <c r="A361" t="s">
        <v>741</v>
      </c>
      <c r="B361" t="s">
        <v>742</v>
      </c>
      <c r="C361" t="s">
        <v>62</v>
      </c>
      <c r="D361" t="s">
        <v>23</v>
      </c>
      <c r="E361" t="s">
        <v>16</v>
      </c>
      <c r="F361" t="s">
        <v>28</v>
      </c>
      <c r="G361" t="s">
        <v>24</v>
      </c>
      <c r="H361">
        <v>48</v>
      </c>
      <c r="I361" t="str">
        <f>IF(TBL_Employees[[#This Row],[Age]]&lt;30,"20 to 29",IF(TBL_Employees[[#This Row],[Age]]&lt;40,"30 to 39",IF(TBL_Employees[[#This Row],[Age]]&lt;50,"40 to 49",IF(TBL_Employees[[#This Row],[Age]]&lt;60,"50 to 59","60 above"))))</f>
        <v>40 to 49</v>
      </c>
      <c r="J361" s="1">
        <v>38168</v>
      </c>
      <c r="K361" s="10">
        <f>IF(TBL_Employees[[#This Row],[Hire Date]]="","",YEAR(TBL_Employees[[#This Row],[Hire Date]]))</f>
        <v>2004</v>
      </c>
      <c r="L361" s="8">
        <v>120660</v>
      </c>
      <c r="M361" s="2">
        <v>7.0000000000000007E-2</v>
      </c>
      <c r="N361" t="s">
        <v>33</v>
      </c>
      <c r="O361" t="s">
        <v>34</v>
      </c>
      <c r="P361" s="1" t="s">
        <v>21</v>
      </c>
      <c r="Q361" s="10" t="str">
        <f>IF(TBL_Employees[[#This Row],[Exit Date]]="","",YEAR(TBL_Employees[[#This Row],[Exit Date]]))</f>
        <v/>
      </c>
      <c r="R361" s="10">
        <f ca="1">IF(TBL_Employees[[#This Row],[Exit Date]]="",DATEDIF(TBL_Employees[[#This Row],[Hire Date]],TODAY(),"Y"),DATEDIF(TBL_Employees[[#This Row],[Hire Date]],TBL_Employees[[#This Row],[Exit Date]],"Y"))</f>
        <v>21</v>
      </c>
      <c r="S361" t="str">
        <f ca="1">IF(TBL_Employees[[#This Row],[Tenure (Years)]]&gt;1, "Years", "Year")</f>
        <v>Years</v>
      </c>
      <c r="T361" t="str">
        <f ca="1">CONCATENATE(TBL_Employees[[#This Row],[Tenure (Years)]], " ", TBL_Employees[[#This Row],[Column1]])</f>
        <v>21 Years</v>
      </c>
      <c r="U361" s="8">
        <f>TBL_Employees[[#This Row],[Bonus %]]*TBL_Employees[[#This Row],[Annual Salary]]</f>
        <v>8446.2000000000007</v>
      </c>
      <c r="V361" s="8">
        <f>TBL_Employees[[#This Row],[Annual Salary]]+TBL_Employees[[#This Row],[Bonus(Rs)]]</f>
        <v>129106.2</v>
      </c>
    </row>
    <row r="362" spans="1:22" x14ac:dyDescent="0.3">
      <c r="A362" t="s">
        <v>1080</v>
      </c>
      <c r="B362" t="s">
        <v>1081</v>
      </c>
      <c r="C362" t="s">
        <v>69</v>
      </c>
      <c r="D362" t="s">
        <v>31</v>
      </c>
      <c r="E362" t="s">
        <v>36</v>
      </c>
      <c r="F362" t="s">
        <v>28</v>
      </c>
      <c r="G362" t="s">
        <v>18</v>
      </c>
      <c r="H362">
        <v>47</v>
      </c>
      <c r="I362" t="str">
        <f>IF(TBL_Employees[[#This Row],[Age]]&lt;30,"20 to 29",IF(TBL_Employees[[#This Row],[Age]]&lt;40,"30 to 39",IF(TBL_Employees[[#This Row],[Age]]&lt;50,"40 to 49",IF(TBL_Employees[[#This Row],[Age]]&lt;60,"50 to 59","60 above"))))</f>
        <v>40 to 49</v>
      </c>
      <c r="J362" s="1">
        <v>36893</v>
      </c>
      <c r="K362" s="10">
        <f>IF(TBL_Employees[[#This Row],[Hire Date]]="","",YEAR(TBL_Employees[[#This Row],[Hire Date]]))</f>
        <v>2001</v>
      </c>
      <c r="L362" s="8">
        <v>120628</v>
      </c>
      <c r="M362" s="2">
        <v>0</v>
      </c>
      <c r="N362" t="s">
        <v>19</v>
      </c>
      <c r="O362" t="s">
        <v>20</v>
      </c>
      <c r="P362" s="1" t="s">
        <v>21</v>
      </c>
      <c r="Q362" s="10" t="str">
        <f>IF(TBL_Employees[[#This Row],[Exit Date]]="","",YEAR(TBL_Employees[[#This Row],[Exit Date]]))</f>
        <v/>
      </c>
      <c r="R362" s="10">
        <f ca="1">IF(TBL_Employees[[#This Row],[Exit Date]]="",DATEDIF(TBL_Employees[[#This Row],[Hire Date]],TODAY(),"Y"),DATEDIF(TBL_Employees[[#This Row],[Hire Date]],TBL_Employees[[#This Row],[Exit Date]],"Y"))</f>
        <v>24</v>
      </c>
      <c r="S362" t="str">
        <f ca="1">IF(TBL_Employees[[#This Row],[Tenure (Years)]]&gt;1, "Years", "Year")</f>
        <v>Years</v>
      </c>
      <c r="T362" t="str">
        <f ca="1">CONCATENATE(TBL_Employees[[#This Row],[Tenure (Years)]], " ", TBL_Employees[[#This Row],[Column1]])</f>
        <v>24 Years</v>
      </c>
      <c r="U362" s="8">
        <f>TBL_Employees[[#This Row],[Bonus %]]*TBL_Employees[[#This Row],[Annual Salary]]</f>
        <v>0</v>
      </c>
      <c r="V362" s="8">
        <f>TBL_Employees[[#This Row],[Annual Salary]]+TBL_Employees[[#This Row],[Bonus(Rs)]]</f>
        <v>120628</v>
      </c>
    </row>
    <row r="363" spans="1:22" x14ac:dyDescent="0.3">
      <c r="A363" t="s">
        <v>516</v>
      </c>
      <c r="B363" t="s">
        <v>517</v>
      </c>
      <c r="C363" t="s">
        <v>62</v>
      </c>
      <c r="D363" t="s">
        <v>43</v>
      </c>
      <c r="E363" t="s">
        <v>16</v>
      </c>
      <c r="F363" t="s">
        <v>17</v>
      </c>
      <c r="G363" t="s">
        <v>24</v>
      </c>
      <c r="H363">
        <v>30</v>
      </c>
      <c r="I363" t="str">
        <f>IF(TBL_Employees[[#This Row],[Age]]&lt;30,"20 to 29",IF(TBL_Employees[[#This Row],[Age]]&lt;40,"30 to 39",IF(TBL_Employees[[#This Row],[Age]]&lt;50,"40 to 49",IF(TBL_Employees[[#This Row],[Age]]&lt;60,"50 to 59","60 above"))))</f>
        <v>30 to 39</v>
      </c>
      <c r="J363" s="1">
        <v>42484</v>
      </c>
      <c r="K363" s="10">
        <f>IF(TBL_Employees[[#This Row],[Hire Date]]="","",YEAR(TBL_Employees[[#This Row],[Hire Date]]))</f>
        <v>2016</v>
      </c>
      <c r="L363" s="8">
        <v>120341</v>
      </c>
      <c r="M363" s="2">
        <v>7.0000000000000007E-2</v>
      </c>
      <c r="N363" t="s">
        <v>19</v>
      </c>
      <c r="O363" t="s">
        <v>63</v>
      </c>
      <c r="P363" s="1" t="s">
        <v>21</v>
      </c>
      <c r="Q363" s="10" t="str">
        <f>IF(TBL_Employees[[#This Row],[Exit Date]]="","",YEAR(TBL_Employees[[#This Row],[Exit Date]]))</f>
        <v/>
      </c>
      <c r="R363" s="10">
        <f ca="1">IF(TBL_Employees[[#This Row],[Exit Date]]="",DATEDIF(TBL_Employees[[#This Row],[Hire Date]],TODAY(),"Y"),DATEDIF(TBL_Employees[[#This Row],[Hire Date]],TBL_Employees[[#This Row],[Exit Date]],"Y"))</f>
        <v>9</v>
      </c>
      <c r="S363" t="str">
        <f ca="1">IF(TBL_Employees[[#This Row],[Tenure (Years)]]&gt;1, "Years", "Year")</f>
        <v>Years</v>
      </c>
      <c r="T363" t="str">
        <f ca="1">CONCATENATE(TBL_Employees[[#This Row],[Tenure (Years)]], " ", TBL_Employees[[#This Row],[Column1]])</f>
        <v>9 Years</v>
      </c>
      <c r="U363" s="8">
        <f>TBL_Employees[[#This Row],[Bonus %]]*TBL_Employees[[#This Row],[Annual Salary]]</f>
        <v>8423.8700000000008</v>
      </c>
      <c r="V363" s="8">
        <f>TBL_Employees[[#This Row],[Annual Salary]]+TBL_Employees[[#This Row],[Bonus(Rs)]]</f>
        <v>128764.87</v>
      </c>
    </row>
    <row r="364" spans="1:22" x14ac:dyDescent="0.3">
      <c r="A364" t="s">
        <v>1617</v>
      </c>
      <c r="B364" t="s">
        <v>1618</v>
      </c>
      <c r="C364" t="s">
        <v>61</v>
      </c>
      <c r="D364" t="s">
        <v>27</v>
      </c>
      <c r="E364" t="s">
        <v>44</v>
      </c>
      <c r="F364" t="s">
        <v>17</v>
      </c>
      <c r="G364" t="s">
        <v>18</v>
      </c>
      <c r="H364">
        <v>43</v>
      </c>
      <c r="I364" t="str">
        <f>IF(TBL_Employees[[#This Row],[Age]]&lt;30,"20 to 29",IF(TBL_Employees[[#This Row],[Age]]&lt;40,"30 to 39",IF(TBL_Employees[[#This Row],[Age]]&lt;50,"40 to 49",IF(TBL_Employees[[#This Row],[Age]]&lt;60,"50 to 59","60 above"))))</f>
        <v>40 to 49</v>
      </c>
      <c r="J364" s="1">
        <v>42090</v>
      </c>
      <c r="K364" s="10">
        <f>IF(TBL_Employees[[#This Row],[Hire Date]]="","",YEAR(TBL_Employees[[#This Row],[Hire Date]]))</f>
        <v>2015</v>
      </c>
      <c r="L364" s="8">
        <v>120321</v>
      </c>
      <c r="M364" s="2">
        <v>0.12</v>
      </c>
      <c r="N364" t="s">
        <v>19</v>
      </c>
      <c r="O364" t="s">
        <v>25</v>
      </c>
      <c r="P364" s="1" t="s">
        <v>21</v>
      </c>
      <c r="Q364" s="10" t="str">
        <f>IF(TBL_Employees[[#This Row],[Exit Date]]="","",YEAR(TBL_Employees[[#This Row],[Exit Date]]))</f>
        <v/>
      </c>
      <c r="R364" s="10">
        <f ca="1">IF(TBL_Employees[[#This Row],[Exit Date]]="",DATEDIF(TBL_Employees[[#This Row],[Hire Date]],TODAY(),"Y"),DATEDIF(TBL_Employees[[#This Row],[Hire Date]],TBL_Employees[[#This Row],[Exit Date]],"Y"))</f>
        <v>10</v>
      </c>
      <c r="S364" t="str">
        <f ca="1">IF(TBL_Employees[[#This Row],[Tenure (Years)]]&gt;1, "Years", "Year")</f>
        <v>Years</v>
      </c>
      <c r="T364" t="str">
        <f ca="1">CONCATENATE(TBL_Employees[[#This Row],[Tenure (Years)]], " ", TBL_Employees[[#This Row],[Column1]])</f>
        <v>10 Years</v>
      </c>
      <c r="U364" s="8">
        <f>TBL_Employees[[#This Row],[Bonus %]]*TBL_Employees[[#This Row],[Annual Salary]]</f>
        <v>14438.519999999999</v>
      </c>
      <c r="V364" s="8">
        <f>TBL_Employees[[#This Row],[Annual Salary]]+TBL_Employees[[#This Row],[Bonus(Rs)]]</f>
        <v>134759.51999999999</v>
      </c>
    </row>
    <row r="365" spans="1:22" x14ac:dyDescent="0.3">
      <c r="A365" t="s">
        <v>689</v>
      </c>
      <c r="B365" t="s">
        <v>690</v>
      </c>
      <c r="C365" t="s">
        <v>62</v>
      </c>
      <c r="D365" t="s">
        <v>27</v>
      </c>
      <c r="E365" t="s">
        <v>44</v>
      </c>
      <c r="F365" t="s">
        <v>28</v>
      </c>
      <c r="G365" t="s">
        <v>51</v>
      </c>
      <c r="H365">
        <v>53</v>
      </c>
      <c r="I365" t="str">
        <f>IF(TBL_Employees[[#This Row],[Age]]&lt;30,"20 to 29",IF(TBL_Employees[[#This Row],[Age]]&lt;40,"30 to 39",IF(TBL_Employees[[#This Row],[Age]]&lt;50,"40 to 49",IF(TBL_Employees[[#This Row],[Age]]&lt;60,"50 to 59","60 above"))))</f>
        <v>50 to 59</v>
      </c>
      <c r="J365" s="1">
        <v>39021</v>
      </c>
      <c r="K365" s="10">
        <f>IF(TBL_Employees[[#This Row],[Hire Date]]="","",YEAR(TBL_Employees[[#This Row],[Hire Date]]))</f>
        <v>2006</v>
      </c>
      <c r="L365" s="8">
        <v>120128</v>
      </c>
      <c r="M365" s="2">
        <v>0.1</v>
      </c>
      <c r="N365" t="s">
        <v>19</v>
      </c>
      <c r="O365" t="s">
        <v>25</v>
      </c>
      <c r="P365" s="1" t="s">
        <v>21</v>
      </c>
      <c r="Q365" s="10" t="str">
        <f>IF(TBL_Employees[[#This Row],[Exit Date]]="","",YEAR(TBL_Employees[[#This Row],[Exit Date]]))</f>
        <v/>
      </c>
      <c r="R365" s="10">
        <f ca="1">IF(TBL_Employees[[#This Row],[Exit Date]]="",DATEDIF(TBL_Employees[[#This Row],[Hire Date]],TODAY(),"Y"),DATEDIF(TBL_Employees[[#This Row],[Hire Date]],TBL_Employees[[#This Row],[Exit Date]],"Y"))</f>
        <v>18</v>
      </c>
      <c r="S365" t="str">
        <f ca="1">IF(TBL_Employees[[#This Row],[Tenure (Years)]]&gt;1, "Years", "Year")</f>
        <v>Years</v>
      </c>
      <c r="T365" t="str">
        <f ca="1">CONCATENATE(TBL_Employees[[#This Row],[Tenure (Years)]], " ", TBL_Employees[[#This Row],[Column1]])</f>
        <v>18 Years</v>
      </c>
      <c r="U365" s="8">
        <f>TBL_Employees[[#This Row],[Bonus %]]*TBL_Employees[[#This Row],[Annual Salary]]</f>
        <v>12012.800000000001</v>
      </c>
      <c r="V365" s="8">
        <f>TBL_Employees[[#This Row],[Annual Salary]]+TBL_Employees[[#This Row],[Bonus(Rs)]]</f>
        <v>132140.79999999999</v>
      </c>
    </row>
    <row r="366" spans="1:22" x14ac:dyDescent="0.3">
      <c r="A366" t="s">
        <v>1487</v>
      </c>
      <c r="B366" t="s">
        <v>1488</v>
      </c>
      <c r="C366" t="s">
        <v>62</v>
      </c>
      <c r="D366" t="s">
        <v>27</v>
      </c>
      <c r="E366" t="s">
        <v>32</v>
      </c>
      <c r="F366" t="s">
        <v>28</v>
      </c>
      <c r="G366" t="s">
        <v>18</v>
      </c>
      <c r="H366">
        <v>30</v>
      </c>
      <c r="I366" t="str">
        <f>IF(TBL_Employees[[#This Row],[Age]]&lt;30,"20 to 29",IF(TBL_Employees[[#This Row],[Age]]&lt;40,"30 to 39",IF(TBL_Employees[[#This Row],[Age]]&lt;50,"40 to 49",IF(TBL_Employees[[#This Row],[Age]]&lt;60,"50 to 59","60 above"))))</f>
        <v>30 to 39</v>
      </c>
      <c r="J366" s="1">
        <v>42952</v>
      </c>
      <c r="K366" s="10">
        <f>IF(TBL_Employees[[#This Row],[Hire Date]]="","",YEAR(TBL_Employees[[#This Row],[Hire Date]]))</f>
        <v>2017</v>
      </c>
      <c r="L366" s="8">
        <v>119906</v>
      </c>
      <c r="M366" s="2">
        <v>0.05</v>
      </c>
      <c r="N366" t="s">
        <v>19</v>
      </c>
      <c r="O366" t="s">
        <v>29</v>
      </c>
      <c r="P366" s="1" t="s">
        <v>21</v>
      </c>
      <c r="Q366" s="10" t="str">
        <f>IF(TBL_Employees[[#This Row],[Exit Date]]="","",YEAR(TBL_Employees[[#This Row],[Exit Date]]))</f>
        <v/>
      </c>
      <c r="R366" s="10">
        <f ca="1">IF(TBL_Employees[[#This Row],[Exit Date]]="",DATEDIF(TBL_Employees[[#This Row],[Hire Date]],TODAY(),"Y"),DATEDIF(TBL_Employees[[#This Row],[Hire Date]],TBL_Employees[[#This Row],[Exit Date]],"Y"))</f>
        <v>8</v>
      </c>
      <c r="S366" t="str">
        <f ca="1">IF(TBL_Employees[[#This Row],[Tenure (Years)]]&gt;1, "Years", "Year")</f>
        <v>Years</v>
      </c>
      <c r="T366" t="str">
        <f ca="1">CONCATENATE(TBL_Employees[[#This Row],[Tenure (Years)]], " ", TBL_Employees[[#This Row],[Column1]])</f>
        <v>8 Years</v>
      </c>
      <c r="U366" s="8">
        <f>TBL_Employees[[#This Row],[Bonus %]]*TBL_Employees[[#This Row],[Annual Salary]]</f>
        <v>5995.3</v>
      </c>
      <c r="V366" s="8">
        <f>TBL_Employees[[#This Row],[Annual Salary]]+TBL_Employees[[#This Row],[Bonus(Rs)]]</f>
        <v>125901.3</v>
      </c>
    </row>
    <row r="367" spans="1:22" x14ac:dyDescent="0.3">
      <c r="A367" t="s">
        <v>99</v>
      </c>
      <c r="B367" t="s">
        <v>257</v>
      </c>
      <c r="C367" t="s">
        <v>62</v>
      </c>
      <c r="D367" t="s">
        <v>27</v>
      </c>
      <c r="E367" t="s">
        <v>32</v>
      </c>
      <c r="F367" t="s">
        <v>17</v>
      </c>
      <c r="G367" t="s">
        <v>18</v>
      </c>
      <c r="H367">
        <v>27</v>
      </c>
      <c r="I367" t="str">
        <f>IF(TBL_Employees[[#This Row],[Age]]&lt;30,"20 to 29",IF(TBL_Employees[[#This Row],[Age]]&lt;40,"30 to 39",IF(TBL_Employees[[#This Row],[Age]]&lt;50,"40 to 49",IF(TBL_Employees[[#This Row],[Age]]&lt;60,"50 to 59","60 above"))))</f>
        <v>20 to 29</v>
      </c>
      <c r="J367" s="1">
        <v>44013</v>
      </c>
      <c r="K367" s="10">
        <f>IF(TBL_Employees[[#This Row],[Hire Date]]="","",YEAR(TBL_Employees[[#This Row],[Hire Date]]))</f>
        <v>2020</v>
      </c>
      <c r="L367" s="8">
        <v>119746</v>
      </c>
      <c r="M367" s="2">
        <v>0.1</v>
      </c>
      <c r="N367" t="s">
        <v>19</v>
      </c>
      <c r="O367" t="s">
        <v>39</v>
      </c>
      <c r="P367" s="1" t="s">
        <v>21</v>
      </c>
      <c r="Q367" s="10" t="str">
        <f>IF(TBL_Employees[[#This Row],[Exit Date]]="","",YEAR(TBL_Employees[[#This Row],[Exit Date]]))</f>
        <v/>
      </c>
      <c r="R367" s="10">
        <f ca="1">IF(TBL_Employees[[#This Row],[Exit Date]]="",DATEDIF(TBL_Employees[[#This Row],[Hire Date]],TODAY(),"Y"),DATEDIF(TBL_Employees[[#This Row],[Hire Date]],TBL_Employees[[#This Row],[Exit Date]],"Y"))</f>
        <v>5</v>
      </c>
      <c r="S367" t="str">
        <f ca="1">IF(TBL_Employees[[#This Row],[Tenure (Years)]]&gt;1, "Years", "Year")</f>
        <v>Years</v>
      </c>
      <c r="T367" t="str">
        <f ca="1">CONCATENATE(TBL_Employees[[#This Row],[Tenure (Years)]], " ", TBL_Employees[[#This Row],[Column1]])</f>
        <v>5 Years</v>
      </c>
      <c r="U367" s="8">
        <f>TBL_Employees[[#This Row],[Bonus %]]*TBL_Employees[[#This Row],[Annual Salary]]</f>
        <v>11974.6</v>
      </c>
      <c r="V367" s="8">
        <f>TBL_Employees[[#This Row],[Annual Salary]]+TBL_Employees[[#This Row],[Bonus(Rs)]]</f>
        <v>131720.6</v>
      </c>
    </row>
    <row r="368" spans="1:22" x14ac:dyDescent="0.3">
      <c r="A368" t="s">
        <v>1841</v>
      </c>
      <c r="B368" t="s">
        <v>1842</v>
      </c>
      <c r="C368" t="s">
        <v>84</v>
      </c>
      <c r="D368" t="s">
        <v>31</v>
      </c>
      <c r="E368" t="s">
        <v>16</v>
      </c>
      <c r="F368" t="s">
        <v>17</v>
      </c>
      <c r="G368" t="s">
        <v>24</v>
      </c>
      <c r="H368">
        <v>59</v>
      </c>
      <c r="I368" t="str">
        <f>IF(TBL_Employees[[#This Row],[Age]]&lt;30,"20 to 29",IF(TBL_Employees[[#This Row],[Age]]&lt;40,"30 to 39",IF(TBL_Employees[[#This Row],[Age]]&lt;50,"40 to 49",IF(TBL_Employees[[#This Row],[Age]]&lt;60,"50 to 59","60 above"))))</f>
        <v>50 to 59</v>
      </c>
      <c r="J368" s="1">
        <v>36990</v>
      </c>
      <c r="K368" s="10">
        <f>IF(TBL_Employees[[#This Row],[Hire Date]]="","",YEAR(TBL_Employees[[#This Row],[Hire Date]]))</f>
        <v>2001</v>
      </c>
      <c r="L368" s="8">
        <v>119699</v>
      </c>
      <c r="M368" s="2">
        <v>0</v>
      </c>
      <c r="N368" t="s">
        <v>33</v>
      </c>
      <c r="O368" t="s">
        <v>74</v>
      </c>
      <c r="P368" s="1" t="s">
        <v>21</v>
      </c>
      <c r="Q368" s="10" t="str">
        <f>IF(TBL_Employees[[#This Row],[Exit Date]]="","",YEAR(TBL_Employees[[#This Row],[Exit Date]]))</f>
        <v/>
      </c>
      <c r="R368" s="10">
        <f ca="1">IF(TBL_Employees[[#This Row],[Exit Date]]="",DATEDIF(TBL_Employees[[#This Row],[Hire Date]],TODAY(),"Y"),DATEDIF(TBL_Employees[[#This Row],[Hire Date]],TBL_Employees[[#This Row],[Exit Date]],"Y"))</f>
        <v>24</v>
      </c>
      <c r="S368" t="str">
        <f ca="1">IF(TBL_Employees[[#This Row],[Tenure (Years)]]&gt;1, "Years", "Year")</f>
        <v>Years</v>
      </c>
      <c r="T368" t="str">
        <f ca="1">CONCATENATE(TBL_Employees[[#This Row],[Tenure (Years)]], " ", TBL_Employees[[#This Row],[Column1]])</f>
        <v>24 Years</v>
      </c>
      <c r="U368" s="8">
        <f>TBL_Employees[[#This Row],[Bonus %]]*TBL_Employees[[#This Row],[Annual Salary]]</f>
        <v>0</v>
      </c>
      <c r="V368" s="8">
        <f>TBL_Employees[[#This Row],[Annual Salary]]+TBL_Employees[[#This Row],[Bonus(Rs)]]</f>
        <v>119699</v>
      </c>
    </row>
    <row r="369" spans="1:22" x14ac:dyDescent="0.3">
      <c r="A369" t="s">
        <v>1010</v>
      </c>
      <c r="B369" t="s">
        <v>1011</v>
      </c>
      <c r="C369" t="s">
        <v>62</v>
      </c>
      <c r="D369" t="s">
        <v>50</v>
      </c>
      <c r="E369" t="s">
        <v>44</v>
      </c>
      <c r="F369" t="s">
        <v>17</v>
      </c>
      <c r="G369" t="s">
        <v>51</v>
      </c>
      <c r="H369">
        <v>38</v>
      </c>
      <c r="I369" t="str">
        <f>IF(TBL_Employees[[#This Row],[Age]]&lt;30,"20 to 29",IF(TBL_Employees[[#This Row],[Age]]&lt;40,"30 to 39",IF(TBL_Employees[[#This Row],[Age]]&lt;50,"40 to 49",IF(TBL_Employees[[#This Row],[Age]]&lt;60,"50 to 59","60 above"))))</f>
        <v>30 to 39</v>
      </c>
      <c r="J369" s="1">
        <v>42999</v>
      </c>
      <c r="K369" s="10">
        <f>IF(TBL_Employees[[#This Row],[Hire Date]]="","",YEAR(TBL_Employees[[#This Row],[Hire Date]]))</f>
        <v>2017</v>
      </c>
      <c r="L369" s="8">
        <v>119647</v>
      </c>
      <c r="M369" s="2">
        <v>0.09</v>
      </c>
      <c r="N369" t="s">
        <v>52</v>
      </c>
      <c r="O369" t="s">
        <v>53</v>
      </c>
      <c r="P369" s="1" t="s">
        <v>21</v>
      </c>
      <c r="Q369" s="10" t="str">
        <f>IF(TBL_Employees[[#This Row],[Exit Date]]="","",YEAR(TBL_Employees[[#This Row],[Exit Date]]))</f>
        <v/>
      </c>
      <c r="R369" s="10">
        <f ca="1">IF(TBL_Employees[[#This Row],[Exit Date]]="",DATEDIF(TBL_Employees[[#This Row],[Hire Date]],TODAY(),"Y"),DATEDIF(TBL_Employees[[#This Row],[Hire Date]],TBL_Employees[[#This Row],[Exit Date]],"Y"))</f>
        <v>7</v>
      </c>
      <c r="S369" t="str">
        <f ca="1">IF(TBL_Employees[[#This Row],[Tenure (Years)]]&gt;1, "Years", "Year")</f>
        <v>Years</v>
      </c>
      <c r="T369" t="str">
        <f ca="1">CONCATENATE(TBL_Employees[[#This Row],[Tenure (Years)]], " ", TBL_Employees[[#This Row],[Column1]])</f>
        <v>7 Years</v>
      </c>
      <c r="U369" s="8">
        <f>TBL_Employees[[#This Row],[Bonus %]]*TBL_Employees[[#This Row],[Annual Salary]]</f>
        <v>10768.23</v>
      </c>
      <c r="V369" s="8">
        <f>TBL_Employees[[#This Row],[Annual Salary]]+TBL_Employees[[#This Row],[Bonus(Rs)]]</f>
        <v>130415.23</v>
      </c>
    </row>
    <row r="370" spans="1:22" x14ac:dyDescent="0.3">
      <c r="A370" t="s">
        <v>1376</v>
      </c>
      <c r="B370" t="s">
        <v>1377</v>
      </c>
      <c r="C370" t="s">
        <v>62</v>
      </c>
      <c r="D370" t="s">
        <v>50</v>
      </c>
      <c r="E370" t="s">
        <v>44</v>
      </c>
      <c r="F370" t="s">
        <v>28</v>
      </c>
      <c r="G370" t="s">
        <v>18</v>
      </c>
      <c r="H370">
        <v>33</v>
      </c>
      <c r="I370" t="str">
        <f>IF(TBL_Employees[[#This Row],[Age]]&lt;30,"20 to 29",IF(TBL_Employees[[#This Row],[Age]]&lt;40,"30 to 39",IF(TBL_Employees[[#This Row],[Age]]&lt;50,"40 to 49",IF(TBL_Employees[[#This Row],[Age]]&lt;60,"50 to 59","60 above"))))</f>
        <v>30 to 39</v>
      </c>
      <c r="J370" s="1">
        <v>41446</v>
      </c>
      <c r="K370" s="10">
        <f>IF(TBL_Employees[[#This Row],[Hire Date]]="","",YEAR(TBL_Employees[[#This Row],[Hire Date]]))</f>
        <v>2013</v>
      </c>
      <c r="L370" s="8">
        <v>119631</v>
      </c>
      <c r="M370" s="2">
        <v>0.06</v>
      </c>
      <c r="N370" t="s">
        <v>19</v>
      </c>
      <c r="O370" t="s">
        <v>39</v>
      </c>
      <c r="P370" s="1" t="s">
        <v>21</v>
      </c>
      <c r="Q370" s="10" t="str">
        <f>IF(TBL_Employees[[#This Row],[Exit Date]]="","",YEAR(TBL_Employees[[#This Row],[Exit Date]]))</f>
        <v/>
      </c>
      <c r="R370" s="10">
        <f ca="1">IF(TBL_Employees[[#This Row],[Exit Date]]="",DATEDIF(TBL_Employees[[#This Row],[Hire Date]],TODAY(),"Y"),DATEDIF(TBL_Employees[[#This Row],[Hire Date]],TBL_Employees[[#This Row],[Exit Date]],"Y"))</f>
        <v>12</v>
      </c>
      <c r="S370" t="str">
        <f ca="1">IF(TBL_Employees[[#This Row],[Tenure (Years)]]&gt;1, "Years", "Year")</f>
        <v>Years</v>
      </c>
      <c r="T370" t="str">
        <f ca="1">CONCATENATE(TBL_Employees[[#This Row],[Tenure (Years)]], " ", TBL_Employees[[#This Row],[Column1]])</f>
        <v>12 Years</v>
      </c>
      <c r="U370" s="8">
        <f>TBL_Employees[[#This Row],[Bonus %]]*TBL_Employees[[#This Row],[Annual Salary]]</f>
        <v>7177.86</v>
      </c>
      <c r="V370" s="8">
        <f>TBL_Employees[[#This Row],[Annual Salary]]+TBL_Employees[[#This Row],[Bonus(Rs)]]</f>
        <v>126808.86</v>
      </c>
    </row>
    <row r="371" spans="1:22" x14ac:dyDescent="0.3">
      <c r="A371" t="s">
        <v>1952</v>
      </c>
      <c r="B371" t="s">
        <v>1953</v>
      </c>
      <c r="C371" t="s">
        <v>62</v>
      </c>
      <c r="D371" t="s">
        <v>43</v>
      </c>
      <c r="E371" t="s">
        <v>44</v>
      </c>
      <c r="F371" t="s">
        <v>28</v>
      </c>
      <c r="G371" t="s">
        <v>24</v>
      </c>
      <c r="H371">
        <v>49</v>
      </c>
      <c r="I371" t="str">
        <f>IF(TBL_Employees[[#This Row],[Age]]&lt;30,"20 to 29",IF(TBL_Employees[[#This Row],[Age]]&lt;40,"30 to 39",IF(TBL_Employees[[#This Row],[Age]]&lt;50,"40 to 49",IF(TBL_Employees[[#This Row],[Age]]&lt;60,"50 to 59","60 above"))))</f>
        <v>40 to 49</v>
      </c>
      <c r="J371" s="1">
        <v>43240</v>
      </c>
      <c r="K371" s="10">
        <f>IF(TBL_Employees[[#This Row],[Hire Date]]="","",YEAR(TBL_Employees[[#This Row],[Hire Date]]))</f>
        <v>2018</v>
      </c>
      <c r="L371" s="8">
        <v>119397</v>
      </c>
      <c r="M371" s="2">
        <v>0.09</v>
      </c>
      <c r="N371" t="s">
        <v>33</v>
      </c>
      <c r="O371" t="s">
        <v>60</v>
      </c>
      <c r="P371" s="1">
        <v>43538</v>
      </c>
      <c r="Q371" s="10">
        <f>IF(TBL_Employees[[#This Row],[Exit Date]]="","",YEAR(TBL_Employees[[#This Row],[Exit Date]]))</f>
        <v>2019</v>
      </c>
      <c r="R371" s="10">
        <f ca="1">IF(TBL_Employees[[#This Row],[Exit Date]]="",DATEDIF(TBL_Employees[[#This Row],[Hire Date]],TODAY(),"Y"),DATEDIF(TBL_Employees[[#This Row],[Hire Date]],TBL_Employees[[#This Row],[Exit Date]],"Y"))</f>
        <v>0</v>
      </c>
      <c r="S371" t="str">
        <f ca="1">IF(TBL_Employees[[#This Row],[Tenure (Years)]]&gt;1, "Years", "Year")</f>
        <v>Year</v>
      </c>
      <c r="T371" t="str">
        <f ca="1">CONCATENATE(TBL_Employees[[#This Row],[Tenure (Years)]], " ", TBL_Employees[[#This Row],[Column1]])</f>
        <v>0 Year</v>
      </c>
      <c r="U371" s="8">
        <f>TBL_Employees[[#This Row],[Bonus %]]*TBL_Employees[[#This Row],[Annual Salary]]</f>
        <v>10745.73</v>
      </c>
      <c r="V371" s="8">
        <f>TBL_Employees[[#This Row],[Annual Salary]]+TBL_Employees[[#This Row],[Bonus(Rs)]]</f>
        <v>130142.73</v>
      </c>
    </row>
    <row r="372" spans="1:22" x14ac:dyDescent="0.3">
      <c r="A372" t="s">
        <v>1271</v>
      </c>
      <c r="B372" t="s">
        <v>1272</v>
      </c>
      <c r="C372" t="s">
        <v>62</v>
      </c>
      <c r="D372" t="s">
        <v>65</v>
      </c>
      <c r="E372" t="s">
        <v>44</v>
      </c>
      <c r="F372" t="s">
        <v>28</v>
      </c>
      <c r="G372" t="s">
        <v>24</v>
      </c>
      <c r="H372">
        <v>34</v>
      </c>
      <c r="I372" t="str">
        <f>IF(TBL_Employees[[#This Row],[Age]]&lt;30,"20 to 29",IF(TBL_Employees[[#This Row],[Age]]&lt;40,"30 to 39",IF(TBL_Employees[[#This Row],[Age]]&lt;50,"40 to 49",IF(TBL_Employees[[#This Row],[Age]]&lt;60,"50 to 59","60 above"))))</f>
        <v>30 to 39</v>
      </c>
      <c r="J372" s="1">
        <v>40952</v>
      </c>
      <c r="K372" s="10">
        <f>IF(TBL_Employees[[#This Row],[Hire Date]]="","",YEAR(TBL_Employees[[#This Row],[Hire Date]]))</f>
        <v>2012</v>
      </c>
      <c r="L372" s="8">
        <v>118708</v>
      </c>
      <c r="M372" s="2">
        <v>7.0000000000000007E-2</v>
      </c>
      <c r="N372" t="s">
        <v>33</v>
      </c>
      <c r="O372" t="s">
        <v>74</v>
      </c>
      <c r="P372" s="1" t="s">
        <v>21</v>
      </c>
      <c r="Q372" s="10" t="str">
        <f>IF(TBL_Employees[[#This Row],[Exit Date]]="","",YEAR(TBL_Employees[[#This Row],[Exit Date]]))</f>
        <v/>
      </c>
      <c r="R372" s="10">
        <f ca="1">IF(TBL_Employees[[#This Row],[Exit Date]]="",DATEDIF(TBL_Employees[[#This Row],[Hire Date]],TODAY(),"Y"),DATEDIF(TBL_Employees[[#This Row],[Hire Date]],TBL_Employees[[#This Row],[Exit Date]],"Y"))</f>
        <v>13</v>
      </c>
      <c r="S372" t="str">
        <f ca="1">IF(TBL_Employees[[#This Row],[Tenure (Years)]]&gt;1, "Years", "Year")</f>
        <v>Years</v>
      </c>
      <c r="T372" t="str">
        <f ca="1">CONCATENATE(TBL_Employees[[#This Row],[Tenure (Years)]], " ", TBL_Employees[[#This Row],[Column1]])</f>
        <v>13 Years</v>
      </c>
      <c r="U372" s="8">
        <f>TBL_Employees[[#This Row],[Bonus %]]*TBL_Employees[[#This Row],[Annual Salary]]</f>
        <v>8309.5600000000013</v>
      </c>
      <c r="V372" s="8">
        <f>TBL_Employees[[#This Row],[Annual Salary]]+TBL_Employees[[#This Row],[Bonus(Rs)]]</f>
        <v>127017.56</v>
      </c>
    </row>
    <row r="373" spans="1:22" x14ac:dyDescent="0.3">
      <c r="A373" t="s">
        <v>1626</v>
      </c>
      <c r="B373" t="s">
        <v>1627</v>
      </c>
      <c r="C373" t="s">
        <v>62</v>
      </c>
      <c r="D373" t="s">
        <v>23</v>
      </c>
      <c r="E373" t="s">
        <v>16</v>
      </c>
      <c r="F373" t="s">
        <v>17</v>
      </c>
      <c r="G373" t="s">
        <v>18</v>
      </c>
      <c r="H373">
        <v>33</v>
      </c>
      <c r="I373" t="str">
        <f>IF(TBL_Employees[[#This Row],[Age]]&lt;30,"20 to 29",IF(TBL_Employees[[#This Row],[Age]]&lt;40,"30 to 39",IF(TBL_Employees[[#This Row],[Age]]&lt;50,"40 to 49",IF(TBL_Employees[[#This Row],[Age]]&lt;60,"50 to 59","60 above"))))</f>
        <v>30 to 39</v>
      </c>
      <c r="J373" s="1">
        <v>41071</v>
      </c>
      <c r="K373" s="10">
        <f>IF(TBL_Employees[[#This Row],[Hire Date]]="","",YEAR(TBL_Employees[[#This Row],[Hire Date]]))</f>
        <v>2012</v>
      </c>
      <c r="L373" s="8">
        <v>118253</v>
      </c>
      <c r="M373" s="2">
        <v>0.08</v>
      </c>
      <c r="N373" t="s">
        <v>19</v>
      </c>
      <c r="O373" t="s">
        <v>25</v>
      </c>
      <c r="P373" s="1" t="s">
        <v>21</v>
      </c>
      <c r="Q373" s="10" t="str">
        <f>IF(TBL_Employees[[#This Row],[Exit Date]]="","",YEAR(TBL_Employees[[#This Row],[Exit Date]]))</f>
        <v/>
      </c>
      <c r="R373" s="10">
        <f ca="1">IF(TBL_Employees[[#This Row],[Exit Date]]="",DATEDIF(TBL_Employees[[#This Row],[Hire Date]],TODAY(),"Y"),DATEDIF(TBL_Employees[[#This Row],[Hire Date]],TBL_Employees[[#This Row],[Exit Date]],"Y"))</f>
        <v>13</v>
      </c>
      <c r="S373" t="str">
        <f ca="1">IF(TBL_Employees[[#This Row],[Tenure (Years)]]&gt;1, "Years", "Year")</f>
        <v>Years</v>
      </c>
      <c r="T373" t="str">
        <f ca="1">CONCATENATE(TBL_Employees[[#This Row],[Tenure (Years)]], " ", TBL_Employees[[#This Row],[Column1]])</f>
        <v>13 Years</v>
      </c>
      <c r="U373" s="8">
        <f>TBL_Employees[[#This Row],[Bonus %]]*TBL_Employees[[#This Row],[Annual Salary]]</f>
        <v>9460.24</v>
      </c>
      <c r="V373" s="8">
        <f>TBL_Employees[[#This Row],[Annual Salary]]+TBL_Employees[[#This Row],[Bonus(Rs)]]</f>
        <v>127713.24</v>
      </c>
    </row>
    <row r="374" spans="1:22" x14ac:dyDescent="0.3">
      <c r="A374" t="s">
        <v>134</v>
      </c>
      <c r="B374" t="s">
        <v>1830</v>
      </c>
      <c r="C374" t="s">
        <v>62</v>
      </c>
      <c r="D374" t="s">
        <v>65</v>
      </c>
      <c r="E374" t="s">
        <v>16</v>
      </c>
      <c r="F374" t="s">
        <v>28</v>
      </c>
      <c r="G374" t="s">
        <v>18</v>
      </c>
      <c r="H374">
        <v>44</v>
      </c>
      <c r="I374" t="str">
        <f>IF(TBL_Employees[[#This Row],[Age]]&lt;30,"20 to 29",IF(TBL_Employees[[#This Row],[Age]]&lt;40,"30 to 39",IF(TBL_Employees[[#This Row],[Age]]&lt;50,"40 to 49",IF(TBL_Employees[[#This Row],[Age]]&lt;60,"50 to 59","60 above"))))</f>
        <v>40 to 49</v>
      </c>
      <c r="J374" s="1">
        <v>37296</v>
      </c>
      <c r="K374" s="10">
        <f>IF(TBL_Employees[[#This Row],[Hire Date]]="","",YEAR(TBL_Employees[[#This Row],[Hire Date]]))</f>
        <v>2002</v>
      </c>
      <c r="L374" s="8">
        <v>117545</v>
      </c>
      <c r="M374" s="2">
        <v>0.06</v>
      </c>
      <c r="N374" t="s">
        <v>19</v>
      </c>
      <c r="O374" t="s">
        <v>39</v>
      </c>
      <c r="P374" s="1" t="s">
        <v>21</v>
      </c>
      <c r="Q374" s="10" t="str">
        <f>IF(TBL_Employees[[#This Row],[Exit Date]]="","",YEAR(TBL_Employees[[#This Row],[Exit Date]]))</f>
        <v/>
      </c>
      <c r="R374" s="10">
        <f ca="1">IF(TBL_Employees[[#This Row],[Exit Date]]="",DATEDIF(TBL_Employees[[#This Row],[Hire Date]],TODAY(),"Y"),DATEDIF(TBL_Employees[[#This Row],[Hire Date]],TBL_Employees[[#This Row],[Exit Date]],"Y"))</f>
        <v>23</v>
      </c>
      <c r="S374" t="str">
        <f ca="1">IF(TBL_Employees[[#This Row],[Tenure (Years)]]&gt;1, "Years", "Year")</f>
        <v>Years</v>
      </c>
      <c r="T374" t="str">
        <f ca="1">CONCATENATE(TBL_Employees[[#This Row],[Tenure (Years)]], " ", TBL_Employees[[#This Row],[Column1]])</f>
        <v>23 Years</v>
      </c>
      <c r="U374" s="8">
        <f>TBL_Employees[[#This Row],[Bonus %]]*TBL_Employees[[#This Row],[Annual Salary]]</f>
        <v>7052.7</v>
      </c>
      <c r="V374" s="8">
        <f>TBL_Employees[[#This Row],[Annual Salary]]+TBL_Employees[[#This Row],[Bonus(Rs)]]</f>
        <v>124597.7</v>
      </c>
    </row>
    <row r="375" spans="1:22" x14ac:dyDescent="0.3">
      <c r="A375" t="s">
        <v>803</v>
      </c>
      <c r="B375" t="s">
        <v>804</v>
      </c>
      <c r="C375" t="s">
        <v>62</v>
      </c>
      <c r="D375" t="s">
        <v>50</v>
      </c>
      <c r="E375" t="s">
        <v>44</v>
      </c>
      <c r="F375" t="s">
        <v>28</v>
      </c>
      <c r="G375" t="s">
        <v>18</v>
      </c>
      <c r="H375">
        <v>43</v>
      </c>
      <c r="I375" t="str">
        <f>IF(TBL_Employees[[#This Row],[Age]]&lt;30,"20 to 29",IF(TBL_Employees[[#This Row],[Age]]&lt;40,"30 to 39",IF(TBL_Employees[[#This Row],[Age]]&lt;50,"40 to 49",IF(TBL_Employees[[#This Row],[Age]]&lt;60,"50 to 59","60 above"))))</f>
        <v>40 to 49</v>
      </c>
      <c r="J375" s="1">
        <v>38748</v>
      </c>
      <c r="K375" s="10">
        <f>IF(TBL_Employees[[#This Row],[Hire Date]]="","",YEAR(TBL_Employees[[#This Row],[Hire Date]]))</f>
        <v>2006</v>
      </c>
      <c r="L375" s="8">
        <v>117518</v>
      </c>
      <c r="M375" s="2">
        <v>7.0000000000000007E-2</v>
      </c>
      <c r="N375" t="s">
        <v>19</v>
      </c>
      <c r="O375" t="s">
        <v>63</v>
      </c>
      <c r="P375" s="1" t="s">
        <v>21</v>
      </c>
      <c r="Q375" s="10" t="str">
        <f>IF(TBL_Employees[[#This Row],[Exit Date]]="","",YEAR(TBL_Employees[[#This Row],[Exit Date]]))</f>
        <v/>
      </c>
      <c r="R375" s="10">
        <f ca="1">IF(TBL_Employees[[#This Row],[Exit Date]]="",DATEDIF(TBL_Employees[[#This Row],[Hire Date]],TODAY(),"Y"),DATEDIF(TBL_Employees[[#This Row],[Hire Date]],TBL_Employees[[#This Row],[Exit Date]],"Y"))</f>
        <v>19</v>
      </c>
      <c r="S375" t="str">
        <f ca="1">IF(TBL_Employees[[#This Row],[Tenure (Years)]]&gt;1, "Years", "Year")</f>
        <v>Years</v>
      </c>
      <c r="T375" t="str">
        <f ca="1">CONCATENATE(TBL_Employees[[#This Row],[Tenure (Years)]], " ", TBL_Employees[[#This Row],[Column1]])</f>
        <v>19 Years</v>
      </c>
      <c r="U375" s="8">
        <f>TBL_Employees[[#This Row],[Bonus %]]*TBL_Employees[[#This Row],[Annual Salary]]</f>
        <v>8226.26</v>
      </c>
      <c r="V375" s="8">
        <f>TBL_Employees[[#This Row],[Annual Salary]]+TBL_Employees[[#This Row],[Bonus(Rs)]]</f>
        <v>125744.26</v>
      </c>
    </row>
    <row r="376" spans="1:22" x14ac:dyDescent="0.3">
      <c r="A376" t="s">
        <v>115</v>
      </c>
      <c r="B376" t="s">
        <v>1110</v>
      </c>
      <c r="C376" t="s">
        <v>62</v>
      </c>
      <c r="D376" t="s">
        <v>43</v>
      </c>
      <c r="E376" t="s">
        <v>44</v>
      </c>
      <c r="F376" t="s">
        <v>17</v>
      </c>
      <c r="G376" t="s">
        <v>24</v>
      </c>
      <c r="H376">
        <v>43</v>
      </c>
      <c r="I376" t="str">
        <f>IF(TBL_Employees[[#This Row],[Age]]&lt;30,"20 to 29",IF(TBL_Employees[[#This Row],[Age]]&lt;40,"30 to 39",IF(TBL_Employees[[#This Row],[Age]]&lt;50,"40 to 49",IF(TBL_Employees[[#This Row],[Age]]&lt;60,"50 to 59","60 above"))))</f>
        <v>40 to 49</v>
      </c>
      <c r="J376" s="1">
        <v>38879</v>
      </c>
      <c r="K376" s="10">
        <f>IF(TBL_Employees[[#This Row],[Hire Date]]="","",YEAR(TBL_Employees[[#This Row],[Hire Date]]))</f>
        <v>2006</v>
      </c>
      <c r="L376" s="8">
        <v>117278</v>
      </c>
      <c r="M376" s="2">
        <v>0.09</v>
      </c>
      <c r="N376" t="s">
        <v>19</v>
      </c>
      <c r="O376" t="s">
        <v>45</v>
      </c>
      <c r="P376" s="1" t="s">
        <v>21</v>
      </c>
      <c r="Q376" s="10" t="str">
        <f>IF(TBL_Employees[[#This Row],[Exit Date]]="","",YEAR(TBL_Employees[[#This Row],[Exit Date]]))</f>
        <v/>
      </c>
      <c r="R376" s="10">
        <f ca="1">IF(TBL_Employees[[#This Row],[Exit Date]]="",DATEDIF(TBL_Employees[[#This Row],[Hire Date]],TODAY(),"Y"),DATEDIF(TBL_Employees[[#This Row],[Hire Date]],TBL_Employees[[#This Row],[Exit Date]],"Y"))</f>
        <v>19</v>
      </c>
      <c r="S376" t="str">
        <f ca="1">IF(TBL_Employees[[#This Row],[Tenure (Years)]]&gt;1, "Years", "Year")</f>
        <v>Years</v>
      </c>
      <c r="T376" t="str">
        <f ca="1">CONCATENATE(TBL_Employees[[#This Row],[Tenure (Years)]], " ", TBL_Employees[[#This Row],[Column1]])</f>
        <v>19 Years</v>
      </c>
      <c r="U376" s="8">
        <f>TBL_Employees[[#This Row],[Bonus %]]*TBL_Employees[[#This Row],[Annual Salary]]</f>
        <v>10555.02</v>
      </c>
      <c r="V376" s="8">
        <f>TBL_Employees[[#This Row],[Annual Salary]]+TBL_Employees[[#This Row],[Bonus(Rs)]]</f>
        <v>127833.02</v>
      </c>
    </row>
    <row r="377" spans="1:22" x14ac:dyDescent="0.3">
      <c r="A377" t="s">
        <v>1831</v>
      </c>
      <c r="B377" t="s">
        <v>1832</v>
      </c>
      <c r="C377" t="s">
        <v>62</v>
      </c>
      <c r="D377" t="s">
        <v>23</v>
      </c>
      <c r="E377" t="s">
        <v>44</v>
      </c>
      <c r="F377" t="s">
        <v>28</v>
      </c>
      <c r="G377" t="s">
        <v>24</v>
      </c>
      <c r="H377">
        <v>50</v>
      </c>
      <c r="I377" t="str">
        <f>IF(TBL_Employees[[#This Row],[Age]]&lt;30,"20 to 29",IF(TBL_Employees[[#This Row],[Age]]&lt;40,"30 to 39",IF(TBL_Employees[[#This Row],[Age]]&lt;50,"40 to 49",IF(TBL_Employees[[#This Row],[Age]]&lt;60,"50 to 59","60 above"))))</f>
        <v>50 to 59</v>
      </c>
      <c r="J377" s="1">
        <v>40983</v>
      </c>
      <c r="K377" s="10">
        <f>IF(TBL_Employees[[#This Row],[Hire Date]]="","",YEAR(TBL_Employees[[#This Row],[Hire Date]]))</f>
        <v>2012</v>
      </c>
      <c r="L377" s="8">
        <v>117226</v>
      </c>
      <c r="M377" s="2">
        <v>0.08</v>
      </c>
      <c r="N377" t="s">
        <v>19</v>
      </c>
      <c r="O377" t="s">
        <v>39</v>
      </c>
      <c r="P377" s="1" t="s">
        <v>21</v>
      </c>
      <c r="Q377" s="10" t="str">
        <f>IF(TBL_Employees[[#This Row],[Exit Date]]="","",YEAR(TBL_Employees[[#This Row],[Exit Date]]))</f>
        <v/>
      </c>
      <c r="R377" s="10">
        <f ca="1">IF(TBL_Employees[[#This Row],[Exit Date]]="",DATEDIF(TBL_Employees[[#This Row],[Hire Date]],TODAY(),"Y"),DATEDIF(TBL_Employees[[#This Row],[Hire Date]],TBL_Employees[[#This Row],[Exit Date]],"Y"))</f>
        <v>13</v>
      </c>
      <c r="S377" t="str">
        <f ca="1">IF(TBL_Employees[[#This Row],[Tenure (Years)]]&gt;1, "Years", "Year")</f>
        <v>Years</v>
      </c>
      <c r="T377" t="str">
        <f ca="1">CONCATENATE(TBL_Employees[[#This Row],[Tenure (Years)]], " ", TBL_Employees[[#This Row],[Column1]])</f>
        <v>13 Years</v>
      </c>
      <c r="U377" s="8">
        <f>TBL_Employees[[#This Row],[Bonus %]]*TBL_Employees[[#This Row],[Annual Salary]]</f>
        <v>9378.08</v>
      </c>
      <c r="V377" s="8">
        <f>TBL_Employees[[#This Row],[Annual Salary]]+TBL_Employees[[#This Row],[Bonus(Rs)]]</f>
        <v>126604.08</v>
      </c>
    </row>
    <row r="378" spans="1:22" x14ac:dyDescent="0.3">
      <c r="A378" t="s">
        <v>1022</v>
      </c>
      <c r="B378" t="s">
        <v>1023</v>
      </c>
      <c r="C378" t="s">
        <v>62</v>
      </c>
      <c r="D378" t="s">
        <v>50</v>
      </c>
      <c r="E378" t="s">
        <v>44</v>
      </c>
      <c r="F378" t="s">
        <v>28</v>
      </c>
      <c r="G378" t="s">
        <v>24</v>
      </c>
      <c r="H378">
        <v>52</v>
      </c>
      <c r="I378" t="str">
        <f>IF(TBL_Employees[[#This Row],[Age]]&lt;30,"20 to 29",IF(TBL_Employees[[#This Row],[Age]]&lt;40,"30 to 39",IF(TBL_Employees[[#This Row],[Age]]&lt;50,"40 to 49",IF(TBL_Employees[[#This Row],[Age]]&lt;60,"50 to 59","60 above"))))</f>
        <v>50 to 59</v>
      </c>
      <c r="J378" s="1">
        <v>41858</v>
      </c>
      <c r="K378" s="10">
        <f>IF(TBL_Employees[[#This Row],[Hire Date]]="","",YEAR(TBL_Employees[[#This Row],[Hire Date]]))</f>
        <v>2014</v>
      </c>
      <c r="L378" s="8">
        <v>117062</v>
      </c>
      <c r="M378" s="2">
        <v>7.0000000000000007E-2</v>
      </c>
      <c r="N378" t="s">
        <v>19</v>
      </c>
      <c r="O378" t="s">
        <v>39</v>
      </c>
      <c r="P378" s="1" t="s">
        <v>21</v>
      </c>
      <c r="Q378" s="10" t="str">
        <f>IF(TBL_Employees[[#This Row],[Exit Date]]="","",YEAR(TBL_Employees[[#This Row],[Exit Date]]))</f>
        <v/>
      </c>
      <c r="R378" s="10">
        <f ca="1">IF(TBL_Employees[[#This Row],[Exit Date]]="",DATEDIF(TBL_Employees[[#This Row],[Hire Date]],TODAY(),"Y"),DATEDIF(TBL_Employees[[#This Row],[Hire Date]],TBL_Employees[[#This Row],[Exit Date]],"Y"))</f>
        <v>11</v>
      </c>
      <c r="S378" t="str">
        <f ca="1">IF(TBL_Employees[[#This Row],[Tenure (Years)]]&gt;1, "Years", "Year")</f>
        <v>Years</v>
      </c>
      <c r="T378" t="str">
        <f ca="1">CONCATENATE(TBL_Employees[[#This Row],[Tenure (Years)]], " ", TBL_Employees[[#This Row],[Column1]])</f>
        <v>11 Years</v>
      </c>
      <c r="U378" s="8">
        <f>TBL_Employees[[#This Row],[Bonus %]]*TBL_Employees[[#This Row],[Annual Salary]]</f>
        <v>8194.34</v>
      </c>
      <c r="V378" s="8">
        <f>TBL_Employees[[#This Row],[Annual Salary]]+TBL_Employees[[#This Row],[Bonus(Rs)]]</f>
        <v>125256.34</v>
      </c>
    </row>
    <row r="379" spans="1:22" x14ac:dyDescent="0.3">
      <c r="A379" t="s">
        <v>539</v>
      </c>
      <c r="B379" t="s">
        <v>540</v>
      </c>
      <c r="C379" t="s">
        <v>97</v>
      </c>
      <c r="D379" t="s">
        <v>31</v>
      </c>
      <c r="E379" t="s">
        <v>16</v>
      </c>
      <c r="F379" t="s">
        <v>28</v>
      </c>
      <c r="G379" t="s">
        <v>18</v>
      </c>
      <c r="H379">
        <v>53</v>
      </c>
      <c r="I379" t="str">
        <f>IF(TBL_Employees[[#This Row],[Age]]&lt;30,"20 to 29",IF(TBL_Employees[[#This Row],[Age]]&lt;40,"30 to 39",IF(TBL_Employees[[#This Row],[Age]]&lt;50,"40 to 49",IF(TBL_Employees[[#This Row],[Age]]&lt;60,"50 to 59","60 above"))))</f>
        <v>50 to 59</v>
      </c>
      <c r="J379" s="1">
        <v>33702</v>
      </c>
      <c r="K379" s="10">
        <f>IF(TBL_Employees[[#This Row],[Hire Date]]="","",YEAR(TBL_Employees[[#This Row],[Hire Date]]))</f>
        <v>1992</v>
      </c>
      <c r="L379" s="8">
        <v>116878</v>
      </c>
      <c r="M379" s="2">
        <v>0.11</v>
      </c>
      <c r="N379" t="s">
        <v>19</v>
      </c>
      <c r="O379" t="s">
        <v>45</v>
      </c>
      <c r="P379" s="1" t="s">
        <v>21</v>
      </c>
      <c r="Q379" s="10" t="str">
        <f>IF(TBL_Employees[[#This Row],[Exit Date]]="","",YEAR(TBL_Employees[[#This Row],[Exit Date]]))</f>
        <v/>
      </c>
      <c r="R379" s="10">
        <f ca="1">IF(TBL_Employees[[#This Row],[Exit Date]]="",DATEDIF(TBL_Employees[[#This Row],[Hire Date]],TODAY(),"Y"),DATEDIF(TBL_Employees[[#This Row],[Hire Date]],TBL_Employees[[#This Row],[Exit Date]],"Y"))</f>
        <v>33</v>
      </c>
      <c r="S379" t="str">
        <f ca="1">IF(TBL_Employees[[#This Row],[Tenure (Years)]]&gt;1, "Years", "Year")</f>
        <v>Years</v>
      </c>
      <c r="T379" t="str">
        <f ca="1">CONCATENATE(TBL_Employees[[#This Row],[Tenure (Years)]], " ", TBL_Employees[[#This Row],[Column1]])</f>
        <v>33 Years</v>
      </c>
      <c r="U379" s="8">
        <f>TBL_Employees[[#This Row],[Bonus %]]*TBL_Employees[[#This Row],[Annual Salary]]</f>
        <v>12856.58</v>
      </c>
      <c r="V379" s="8">
        <f>TBL_Employees[[#This Row],[Annual Salary]]+TBL_Employees[[#This Row],[Bonus(Rs)]]</f>
        <v>129734.58</v>
      </c>
    </row>
    <row r="380" spans="1:22" x14ac:dyDescent="0.3">
      <c r="A380" t="s">
        <v>1600</v>
      </c>
      <c r="B380" t="s">
        <v>1916</v>
      </c>
      <c r="C380" t="s">
        <v>62</v>
      </c>
      <c r="D380" t="s">
        <v>15</v>
      </c>
      <c r="E380" t="s">
        <v>36</v>
      </c>
      <c r="F380" t="s">
        <v>28</v>
      </c>
      <c r="G380" t="s">
        <v>24</v>
      </c>
      <c r="H380">
        <v>52</v>
      </c>
      <c r="I380" t="str">
        <f>IF(TBL_Employees[[#This Row],[Age]]&lt;30,"20 to 29",IF(TBL_Employees[[#This Row],[Age]]&lt;40,"30 to 39",IF(TBL_Employees[[#This Row],[Age]]&lt;50,"40 to 49",IF(TBL_Employees[[#This Row],[Age]]&lt;60,"50 to 59","60 above"))))</f>
        <v>50 to 59</v>
      </c>
      <c r="J380" s="1">
        <v>36523</v>
      </c>
      <c r="K380" s="10">
        <f>IF(TBL_Employees[[#This Row],[Hire Date]]="","",YEAR(TBL_Employees[[#This Row],[Hire Date]]))</f>
        <v>1999</v>
      </c>
      <c r="L380" s="8">
        <v>116527</v>
      </c>
      <c r="M380" s="2">
        <v>7.0000000000000007E-2</v>
      </c>
      <c r="N380" t="s">
        <v>19</v>
      </c>
      <c r="O380" t="s">
        <v>39</v>
      </c>
      <c r="P380" s="1" t="s">
        <v>21</v>
      </c>
      <c r="Q380" s="10" t="str">
        <f>IF(TBL_Employees[[#This Row],[Exit Date]]="","",YEAR(TBL_Employees[[#This Row],[Exit Date]]))</f>
        <v/>
      </c>
      <c r="R380" s="10">
        <f ca="1">IF(TBL_Employees[[#This Row],[Exit Date]]="",DATEDIF(TBL_Employees[[#This Row],[Hire Date]],TODAY(),"Y"),DATEDIF(TBL_Employees[[#This Row],[Hire Date]],TBL_Employees[[#This Row],[Exit Date]],"Y"))</f>
        <v>25</v>
      </c>
      <c r="S380" t="str">
        <f ca="1">IF(TBL_Employees[[#This Row],[Tenure (Years)]]&gt;1, "Years", "Year")</f>
        <v>Years</v>
      </c>
      <c r="T380" t="str">
        <f ca="1">CONCATENATE(TBL_Employees[[#This Row],[Tenure (Years)]], " ", TBL_Employees[[#This Row],[Column1]])</f>
        <v>25 Years</v>
      </c>
      <c r="U380" s="8">
        <f>TBL_Employees[[#This Row],[Bonus %]]*TBL_Employees[[#This Row],[Annual Salary]]</f>
        <v>8156.89</v>
      </c>
      <c r="V380" s="8">
        <f>TBL_Employees[[#This Row],[Annual Salary]]+TBL_Employees[[#This Row],[Bonus(Rs)]]</f>
        <v>124683.89</v>
      </c>
    </row>
    <row r="381" spans="1:22" x14ac:dyDescent="0.3">
      <c r="A381" t="s">
        <v>1252</v>
      </c>
      <c r="B381" t="s">
        <v>1253</v>
      </c>
      <c r="C381" t="s">
        <v>59</v>
      </c>
      <c r="D381" t="s">
        <v>31</v>
      </c>
      <c r="E381" t="s">
        <v>44</v>
      </c>
      <c r="F381" t="s">
        <v>17</v>
      </c>
      <c r="G381" t="s">
        <v>18</v>
      </c>
      <c r="H381">
        <v>28</v>
      </c>
      <c r="I381" t="str">
        <f>IF(TBL_Employees[[#This Row],[Age]]&lt;30,"20 to 29",IF(TBL_Employees[[#This Row],[Age]]&lt;40,"30 to 39",IF(TBL_Employees[[#This Row],[Age]]&lt;50,"40 to 49",IF(TBL_Employees[[#This Row],[Age]]&lt;60,"50 to 59","60 above"))))</f>
        <v>20 to 29</v>
      </c>
      <c r="J381" s="1">
        <v>43418</v>
      </c>
      <c r="K381" s="10">
        <f>IF(TBL_Employees[[#This Row],[Hire Date]]="","",YEAR(TBL_Employees[[#This Row],[Hire Date]]))</f>
        <v>2018</v>
      </c>
      <c r="L381" s="8">
        <v>115854</v>
      </c>
      <c r="M381" s="2">
        <v>0</v>
      </c>
      <c r="N381" t="s">
        <v>19</v>
      </c>
      <c r="O381" t="s">
        <v>39</v>
      </c>
      <c r="P381" s="1" t="s">
        <v>21</v>
      </c>
      <c r="Q381" s="10" t="str">
        <f>IF(TBL_Employees[[#This Row],[Exit Date]]="","",YEAR(TBL_Employees[[#This Row],[Exit Date]]))</f>
        <v/>
      </c>
      <c r="R381" s="10">
        <f ca="1">IF(TBL_Employees[[#This Row],[Exit Date]]="",DATEDIF(TBL_Employees[[#This Row],[Hire Date]],TODAY(),"Y"),DATEDIF(TBL_Employees[[#This Row],[Hire Date]],TBL_Employees[[#This Row],[Exit Date]],"Y"))</f>
        <v>6</v>
      </c>
      <c r="S381" t="str">
        <f ca="1">IF(TBL_Employees[[#This Row],[Tenure (Years)]]&gt;1, "Years", "Year")</f>
        <v>Years</v>
      </c>
      <c r="T381" t="str">
        <f ca="1">CONCATENATE(TBL_Employees[[#This Row],[Tenure (Years)]], " ", TBL_Employees[[#This Row],[Column1]])</f>
        <v>6 Years</v>
      </c>
      <c r="U381" s="8">
        <f>TBL_Employees[[#This Row],[Bonus %]]*TBL_Employees[[#This Row],[Annual Salary]]</f>
        <v>0</v>
      </c>
      <c r="V381" s="8">
        <f>TBL_Employees[[#This Row],[Annual Salary]]+TBL_Employees[[#This Row],[Bonus(Rs)]]</f>
        <v>115854</v>
      </c>
    </row>
    <row r="382" spans="1:22" x14ac:dyDescent="0.3">
      <c r="A382" t="s">
        <v>535</v>
      </c>
      <c r="B382" t="s">
        <v>667</v>
      </c>
      <c r="C382" t="s">
        <v>62</v>
      </c>
      <c r="D382" t="s">
        <v>65</v>
      </c>
      <c r="E382" t="s">
        <v>16</v>
      </c>
      <c r="F382" t="s">
        <v>28</v>
      </c>
      <c r="G382" t="s">
        <v>18</v>
      </c>
      <c r="H382">
        <v>55</v>
      </c>
      <c r="I382" t="str">
        <f>IF(TBL_Employees[[#This Row],[Age]]&lt;30,"20 to 29",IF(TBL_Employees[[#This Row],[Age]]&lt;40,"30 to 39",IF(TBL_Employees[[#This Row],[Age]]&lt;50,"40 to 49",IF(TBL_Employees[[#This Row],[Age]]&lt;60,"50 to 59","60 above"))))</f>
        <v>50 to 59</v>
      </c>
      <c r="J382" s="1">
        <v>36644</v>
      </c>
      <c r="K382" s="10">
        <f>IF(TBL_Employees[[#This Row],[Hire Date]]="","",YEAR(TBL_Employees[[#This Row],[Hire Date]]))</f>
        <v>2000</v>
      </c>
      <c r="L382" s="8">
        <v>115798</v>
      </c>
      <c r="M382" s="2">
        <v>0.05</v>
      </c>
      <c r="N382" t="s">
        <v>19</v>
      </c>
      <c r="O382" t="s">
        <v>45</v>
      </c>
      <c r="P382" s="1" t="s">
        <v>21</v>
      </c>
      <c r="Q382" s="10" t="str">
        <f>IF(TBL_Employees[[#This Row],[Exit Date]]="","",YEAR(TBL_Employees[[#This Row],[Exit Date]]))</f>
        <v/>
      </c>
      <c r="R382" s="10">
        <f ca="1">IF(TBL_Employees[[#This Row],[Exit Date]]="",DATEDIF(TBL_Employees[[#This Row],[Hire Date]],TODAY(),"Y"),DATEDIF(TBL_Employees[[#This Row],[Hire Date]],TBL_Employees[[#This Row],[Exit Date]],"Y"))</f>
        <v>25</v>
      </c>
      <c r="S382" t="str">
        <f ca="1">IF(TBL_Employees[[#This Row],[Tenure (Years)]]&gt;1, "Years", "Year")</f>
        <v>Years</v>
      </c>
      <c r="T382" t="str">
        <f ca="1">CONCATENATE(TBL_Employees[[#This Row],[Tenure (Years)]], " ", TBL_Employees[[#This Row],[Column1]])</f>
        <v>25 Years</v>
      </c>
      <c r="U382" s="8">
        <f>TBL_Employees[[#This Row],[Bonus %]]*TBL_Employees[[#This Row],[Annual Salary]]</f>
        <v>5789.9000000000005</v>
      </c>
      <c r="V382" s="8">
        <f>TBL_Employees[[#This Row],[Annual Salary]]+TBL_Employees[[#This Row],[Bonus(Rs)]]</f>
        <v>121587.9</v>
      </c>
    </row>
    <row r="383" spans="1:22" x14ac:dyDescent="0.3">
      <c r="A383" t="s">
        <v>1403</v>
      </c>
      <c r="B383" t="s">
        <v>1404</v>
      </c>
      <c r="C383" t="s">
        <v>69</v>
      </c>
      <c r="D383" t="s">
        <v>31</v>
      </c>
      <c r="E383" t="s">
        <v>32</v>
      </c>
      <c r="F383" t="s">
        <v>28</v>
      </c>
      <c r="G383" t="s">
        <v>18</v>
      </c>
      <c r="H383">
        <v>47</v>
      </c>
      <c r="I383" t="str">
        <f>IF(TBL_Employees[[#This Row],[Age]]&lt;30,"20 to 29",IF(TBL_Employees[[#This Row],[Age]]&lt;40,"30 to 39",IF(TBL_Employees[[#This Row],[Age]]&lt;50,"40 to 49",IF(TBL_Employees[[#This Row],[Age]]&lt;60,"50 to 59","60 above"))))</f>
        <v>40 to 49</v>
      </c>
      <c r="J383" s="1">
        <v>43990</v>
      </c>
      <c r="K383" s="10">
        <f>IF(TBL_Employees[[#This Row],[Hire Date]]="","",YEAR(TBL_Employees[[#This Row],[Hire Date]]))</f>
        <v>2020</v>
      </c>
      <c r="L383" s="8">
        <v>115765</v>
      </c>
      <c r="M383" s="2">
        <v>0</v>
      </c>
      <c r="N383" t="s">
        <v>19</v>
      </c>
      <c r="O383" t="s">
        <v>45</v>
      </c>
      <c r="P383" s="1">
        <v>44229</v>
      </c>
      <c r="Q383" s="10">
        <f>IF(TBL_Employees[[#This Row],[Exit Date]]="","",YEAR(TBL_Employees[[#This Row],[Exit Date]]))</f>
        <v>2021</v>
      </c>
      <c r="R383" s="10">
        <f ca="1">IF(TBL_Employees[[#This Row],[Exit Date]]="",DATEDIF(TBL_Employees[[#This Row],[Hire Date]],TODAY(),"Y"),DATEDIF(TBL_Employees[[#This Row],[Hire Date]],TBL_Employees[[#This Row],[Exit Date]],"Y"))</f>
        <v>0</v>
      </c>
      <c r="S383" t="str">
        <f ca="1">IF(TBL_Employees[[#This Row],[Tenure (Years)]]&gt;1, "Years", "Year")</f>
        <v>Year</v>
      </c>
      <c r="T383" t="str">
        <f ca="1">CONCATENATE(TBL_Employees[[#This Row],[Tenure (Years)]], " ", TBL_Employees[[#This Row],[Column1]])</f>
        <v>0 Year</v>
      </c>
      <c r="U383" s="8">
        <f>TBL_Employees[[#This Row],[Bonus %]]*TBL_Employees[[#This Row],[Annual Salary]]</f>
        <v>0</v>
      </c>
      <c r="V383" s="8">
        <f>TBL_Employees[[#This Row],[Annual Salary]]+TBL_Employees[[#This Row],[Bonus(Rs)]]</f>
        <v>115765</v>
      </c>
    </row>
    <row r="384" spans="1:22" x14ac:dyDescent="0.3">
      <c r="A384" t="s">
        <v>192</v>
      </c>
      <c r="B384" t="s">
        <v>1270</v>
      </c>
      <c r="C384" t="s">
        <v>97</v>
      </c>
      <c r="D384" t="s">
        <v>31</v>
      </c>
      <c r="E384" t="s">
        <v>32</v>
      </c>
      <c r="F384" t="s">
        <v>28</v>
      </c>
      <c r="G384" t="s">
        <v>51</v>
      </c>
      <c r="H384">
        <v>45</v>
      </c>
      <c r="I384" t="str">
        <f>IF(TBL_Employees[[#This Row],[Age]]&lt;30,"20 to 29",IF(TBL_Employees[[#This Row],[Age]]&lt;40,"30 to 39",IF(TBL_Employees[[#This Row],[Age]]&lt;50,"40 to 49",IF(TBL_Employees[[#This Row],[Age]]&lt;60,"50 to 59","60 above"))))</f>
        <v>40 to 49</v>
      </c>
      <c r="J384" s="1">
        <v>43217</v>
      </c>
      <c r="K384" s="10">
        <f>IF(TBL_Employees[[#This Row],[Hire Date]]="","",YEAR(TBL_Employees[[#This Row],[Hire Date]]))</f>
        <v>2018</v>
      </c>
      <c r="L384" s="8">
        <v>115490</v>
      </c>
      <c r="M384" s="2">
        <v>0.12</v>
      </c>
      <c r="N384" t="s">
        <v>19</v>
      </c>
      <c r="O384" t="s">
        <v>20</v>
      </c>
      <c r="P384" s="1" t="s">
        <v>21</v>
      </c>
      <c r="Q384" s="10" t="str">
        <f>IF(TBL_Employees[[#This Row],[Exit Date]]="","",YEAR(TBL_Employees[[#This Row],[Exit Date]]))</f>
        <v/>
      </c>
      <c r="R384" s="10">
        <f ca="1">IF(TBL_Employees[[#This Row],[Exit Date]]="",DATEDIF(TBL_Employees[[#This Row],[Hire Date]],TODAY(),"Y"),DATEDIF(TBL_Employees[[#This Row],[Hire Date]],TBL_Employees[[#This Row],[Exit Date]],"Y"))</f>
        <v>7</v>
      </c>
      <c r="S384" t="str">
        <f ca="1">IF(TBL_Employees[[#This Row],[Tenure (Years)]]&gt;1, "Years", "Year")</f>
        <v>Years</v>
      </c>
      <c r="T384" t="str">
        <f ca="1">CONCATENATE(TBL_Employees[[#This Row],[Tenure (Years)]], " ", TBL_Employees[[#This Row],[Column1]])</f>
        <v>7 Years</v>
      </c>
      <c r="U384" s="8">
        <f>TBL_Employees[[#This Row],[Bonus %]]*TBL_Employees[[#This Row],[Annual Salary]]</f>
        <v>13858.8</v>
      </c>
      <c r="V384" s="8">
        <f>TBL_Employees[[#This Row],[Annual Salary]]+TBL_Employees[[#This Row],[Bonus(Rs)]]</f>
        <v>129348.8</v>
      </c>
    </row>
    <row r="385" spans="1:22" x14ac:dyDescent="0.3">
      <c r="A385" t="s">
        <v>320</v>
      </c>
      <c r="B385" t="s">
        <v>928</v>
      </c>
      <c r="C385" t="s">
        <v>62</v>
      </c>
      <c r="D385" t="s">
        <v>43</v>
      </c>
      <c r="E385" t="s">
        <v>32</v>
      </c>
      <c r="F385" t="s">
        <v>28</v>
      </c>
      <c r="G385" t="s">
        <v>24</v>
      </c>
      <c r="H385">
        <v>28</v>
      </c>
      <c r="I385" t="str">
        <f>IF(TBL_Employees[[#This Row],[Age]]&lt;30,"20 to 29",IF(TBL_Employees[[#This Row],[Age]]&lt;40,"30 to 39",IF(TBL_Employees[[#This Row],[Age]]&lt;50,"40 to 49",IF(TBL_Employees[[#This Row],[Age]]&lt;60,"50 to 59","60 above"))))</f>
        <v>20 to 29</v>
      </c>
      <c r="J385" s="1">
        <v>43863</v>
      </c>
      <c r="K385" s="10">
        <f>IF(TBL_Employees[[#This Row],[Hire Date]]="","",YEAR(TBL_Employees[[#This Row],[Hire Date]]))</f>
        <v>2020</v>
      </c>
      <c r="L385" s="8">
        <v>115417</v>
      </c>
      <c r="M385" s="2">
        <v>0.06</v>
      </c>
      <c r="N385" t="s">
        <v>33</v>
      </c>
      <c r="O385" t="s">
        <v>74</v>
      </c>
      <c r="P385" s="1" t="s">
        <v>21</v>
      </c>
      <c r="Q385" s="10" t="str">
        <f>IF(TBL_Employees[[#This Row],[Exit Date]]="","",YEAR(TBL_Employees[[#This Row],[Exit Date]]))</f>
        <v/>
      </c>
      <c r="R385" s="10">
        <f ca="1">IF(TBL_Employees[[#This Row],[Exit Date]]="",DATEDIF(TBL_Employees[[#This Row],[Hire Date]],TODAY(),"Y"),DATEDIF(TBL_Employees[[#This Row],[Hire Date]],TBL_Employees[[#This Row],[Exit Date]],"Y"))</f>
        <v>5</v>
      </c>
      <c r="S385" t="str">
        <f ca="1">IF(TBL_Employees[[#This Row],[Tenure (Years)]]&gt;1, "Years", "Year")</f>
        <v>Years</v>
      </c>
      <c r="T385" t="str">
        <f ca="1">CONCATENATE(TBL_Employees[[#This Row],[Tenure (Years)]], " ", TBL_Employees[[#This Row],[Column1]])</f>
        <v>5 Years</v>
      </c>
      <c r="U385" s="8">
        <f>TBL_Employees[[#This Row],[Bonus %]]*TBL_Employees[[#This Row],[Annual Salary]]</f>
        <v>6925.0199999999995</v>
      </c>
      <c r="V385" s="8">
        <f>TBL_Employees[[#This Row],[Annual Salary]]+TBL_Employees[[#This Row],[Bonus(Rs)]]</f>
        <v>122342.02</v>
      </c>
    </row>
    <row r="386" spans="1:22" x14ac:dyDescent="0.3">
      <c r="A386" t="s">
        <v>223</v>
      </c>
      <c r="B386" t="s">
        <v>1707</v>
      </c>
      <c r="C386" t="s">
        <v>62</v>
      </c>
      <c r="D386" t="s">
        <v>27</v>
      </c>
      <c r="E386" t="s">
        <v>16</v>
      </c>
      <c r="F386" t="s">
        <v>17</v>
      </c>
      <c r="G386" t="s">
        <v>24</v>
      </c>
      <c r="H386">
        <v>55</v>
      </c>
      <c r="I386" t="str">
        <f>IF(TBL_Employees[[#This Row],[Age]]&lt;30,"20 to 29",IF(TBL_Employees[[#This Row],[Age]]&lt;40,"30 to 39",IF(TBL_Employees[[#This Row],[Age]]&lt;50,"40 to 49",IF(TBL_Employees[[#This Row],[Age]]&lt;60,"50 to 59","60 above"))))</f>
        <v>50 to 59</v>
      </c>
      <c r="J386" s="1">
        <v>38391</v>
      </c>
      <c r="K386" s="10">
        <f>IF(TBL_Employees[[#This Row],[Hire Date]]="","",YEAR(TBL_Employees[[#This Row],[Hire Date]]))</f>
        <v>2005</v>
      </c>
      <c r="L386" s="8">
        <v>115145</v>
      </c>
      <c r="M386" s="2">
        <v>0.05</v>
      </c>
      <c r="N386" t="s">
        <v>33</v>
      </c>
      <c r="O386" t="s">
        <v>80</v>
      </c>
      <c r="P386" s="1" t="s">
        <v>21</v>
      </c>
      <c r="Q386" s="10" t="str">
        <f>IF(TBL_Employees[[#This Row],[Exit Date]]="","",YEAR(TBL_Employees[[#This Row],[Exit Date]]))</f>
        <v/>
      </c>
      <c r="R386" s="10">
        <f ca="1">IF(TBL_Employees[[#This Row],[Exit Date]]="",DATEDIF(TBL_Employees[[#This Row],[Hire Date]],TODAY(),"Y"),DATEDIF(TBL_Employees[[#This Row],[Hire Date]],TBL_Employees[[#This Row],[Exit Date]],"Y"))</f>
        <v>20</v>
      </c>
      <c r="S386" t="str">
        <f ca="1">IF(TBL_Employees[[#This Row],[Tenure (Years)]]&gt;1, "Years", "Year")</f>
        <v>Years</v>
      </c>
      <c r="T386" t="str">
        <f ca="1">CONCATENATE(TBL_Employees[[#This Row],[Tenure (Years)]], " ", TBL_Employees[[#This Row],[Column1]])</f>
        <v>20 Years</v>
      </c>
      <c r="U386" s="8">
        <f>TBL_Employees[[#This Row],[Bonus %]]*TBL_Employees[[#This Row],[Annual Salary]]</f>
        <v>5757.25</v>
      </c>
      <c r="V386" s="8">
        <f>TBL_Employees[[#This Row],[Annual Salary]]+TBL_Employees[[#This Row],[Bonus(Rs)]]</f>
        <v>120902.25</v>
      </c>
    </row>
    <row r="387" spans="1:22" x14ac:dyDescent="0.3">
      <c r="A387" t="s">
        <v>371</v>
      </c>
      <c r="B387" t="s">
        <v>376</v>
      </c>
      <c r="C387" t="s">
        <v>62</v>
      </c>
      <c r="D387" t="s">
        <v>65</v>
      </c>
      <c r="E387" t="s">
        <v>44</v>
      </c>
      <c r="F387" t="s">
        <v>17</v>
      </c>
      <c r="G387" t="s">
        <v>18</v>
      </c>
      <c r="H387">
        <v>31</v>
      </c>
      <c r="I387" t="str">
        <f>IF(TBL_Employees[[#This Row],[Age]]&lt;30,"20 to 29",IF(TBL_Employees[[#This Row],[Age]]&lt;40,"30 to 39",IF(TBL_Employees[[#This Row],[Age]]&lt;50,"40 to 49",IF(TBL_Employees[[#This Row],[Age]]&lt;60,"50 to 59","60 above"))))</f>
        <v>30 to 39</v>
      </c>
      <c r="J387" s="1">
        <v>41919</v>
      </c>
      <c r="K387" s="10">
        <f>IF(TBL_Employees[[#This Row],[Hire Date]]="","",YEAR(TBL_Employees[[#This Row],[Hire Date]]))</f>
        <v>2014</v>
      </c>
      <c r="L387" s="8">
        <v>114911</v>
      </c>
      <c r="M387" s="2">
        <v>7.0000000000000007E-2</v>
      </c>
      <c r="N387" t="s">
        <v>19</v>
      </c>
      <c r="O387" t="s">
        <v>20</v>
      </c>
      <c r="P387" s="1" t="s">
        <v>21</v>
      </c>
      <c r="Q387" s="10" t="str">
        <f>IF(TBL_Employees[[#This Row],[Exit Date]]="","",YEAR(TBL_Employees[[#This Row],[Exit Date]]))</f>
        <v/>
      </c>
      <c r="R387" s="10">
        <f ca="1">IF(TBL_Employees[[#This Row],[Exit Date]]="",DATEDIF(TBL_Employees[[#This Row],[Hire Date]],TODAY(),"Y"),DATEDIF(TBL_Employees[[#This Row],[Hire Date]],TBL_Employees[[#This Row],[Exit Date]],"Y"))</f>
        <v>10</v>
      </c>
      <c r="S387" t="str">
        <f ca="1">IF(TBL_Employees[[#This Row],[Tenure (Years)]]&gt;1, "Years", "Year")</f>
        <v>Years</v>
      </c>
      <c r="T387" t="str">
        <f ca="1">CONCATENATE(TBL_Employees[[#This Row],[Tenure (Years)]], " ", TBL_Employees[[#This Row],[Column1]])</f>
        <v>10 Years</v>
      </c>
      <c r="U387" s="8">
        <f>TBL_Employees[[#This Row],[Bonus %]]*TBL_Employees[[#This Row],[Annual Salary]]</f>
        <v>8043.77</v>
      </c>
      <c r="V387" s="8">
        <f>TBL_Employees[[#This Row],[Annual Salary]]+TBL_Employees[[#This Row],[Bonus(Rs)]]</f>
        <v>122954.77</v>
      </c>
    </row>
    <row r="388" spans="1:22" x14ac:dyDescent="0.3">
      <c r="A388" t="s">
        <v>1948</v>
      </c>
      <c r="B388" t="s">
        <v>1949</v>
      </c>
      <c r="C388" t="s">
        <v>62</v>
      </c>
      <c r="D388" t="s">
        <v>65</v>
      </c>
      <c r="E388" t="s">
        <v>44</v>
      </c>
      <c r="F388" t="s">
        <v>17</v>
      </c>
      <c r="G388" t="s">
        <v>24</v>
      </c>
      <c r="H388">
        <v>25</v>
      </c>
      <c r="I388" t="str">
        <f>IF(TBL_Employees[[#This Row],[Age]]&lt;30,"20 to 29",IF(TBL_Employees[[#This Row],[Age]]&lt;40,"30 to 39",IF(TBL_Employees[[#This Row],[Age]]&lt;50,"40 to 49",IF(TBL_Employees[[#This Row],[Age]]&lt;60,"50 to 59","60 above"))))</f>
        <v>20 to 29</v>
      </c>
      <c r="J388" s="1">
        <v>44545</v>
      </c>
      <c r="K388" s="10">
        <f>IF(TBL_Employees[[#This Row],[Hire Date]]="","",YEAR(TBL_Employees[[#This Row],[Hire Date]]))</f>
        <v>2021</v>
      </c>
      <c r="L388" s="8">
        <v>114893</v>
      </c>
      <c r="M388" s="2">
        <v>0.06</v>
      </c>
      <c r="N388" t="s">
        <v>33</v>
      </c>
      <c r="O388" t="s">
        <v>34</v>
      </c>
      <c r="P388" s="1" t="s">
        <v>21</v>
      </c>
      <c r="Q388" s="10" t="str">
        <f>IF(TBL_Employees[[#This Row],[Exit Date]]="","",YEAR(TBL_Employees[[#This Row],[Exit Date]]))</f>
        <v/>
      </c>
      <c r="R388" s="10">
        <f ca="1">IF(TBL_Employees[[#This Row],[Exit Date]]="",DATEDIF(TBL_Employees[[#This Row],[Hire Date]],TODAY(),"Y"),DATEDIF(TBL_Employees[[#This Row],[Hire Date]],TBL_Employees[[#This Row],[Exit Date]],"Y"))</f>
        <v>3</v>
      </c>
      <c r="S388" t="str">
        <f ca="1">IF(TBL_Employees[[#This Row],[Tenure (Years)]]&gt;1, "Years", "Year")</f>
        <v>Years</v>
      </c>
      <c r="T388" t="str">
        <f ca="1">CONCATENATE(TBL_Employees[[#This Row],[Tenure (Years)]], " ", TBL_Employees[[#This Row],[Column1]])</f>
        <v>3 Years</v>
      </c>
      <c r="U388" s="8">
        <f>TBL_Employees[[#This Row],[Bonus %]]*TBL_Employees[[#This Row],[Annual Salary]]</f>
        <v>6893.58</v>
      </c>
      <c r="V388" s="8">
        <f>TBL_Employees[[#This Row],[Annual Salary]]+TBL_Employees[[#This Row],[Bonus(Rs)]]</f>
        <v>121786.58</v>
      </c>
    </row>
    <row r="389" spans="1:22" x14ac:dyDescent="0.3">
      <c r="A389" t="s">
        <v>555</v>
      </c>
      <c r="B389" t="s">
        <v>556</v>
      </c>
      <c r="C389" t="s">
        <v>62</v>
      </c>
      <c r="D389" t="s">
        <v>43</v>
      </c>
      <c r="E389" t="s">
        <v>16</v>
      </c>
      <c r="F389" t="s">
        <v>28</v>
      </c>
      <c r="G389" t="s">
        <v>24</v>
      </c>
      <c r="H389">
        <v>27</v>
      </c>
      <c r="I389" t="str">
        <f>IF(TBL_Employees[[#This Row],[Age]]&lt;30,"20 to 29",IF(TBL_Employees[[#This Row],[Age]]&lt;40,"30 to 39",IF(TBL_Employees[[#This Row],[Age]]&lt;50,"40 to 49",IF(TBL_Employees[[#This Row],[Age]]&lt;60,"50 to 59","60 above"))))</f>
        <v>20 to 29</v>
      </c>
      <c r="J389" s="1">
        <v>43368</v>
      </c>
      <c r="K389" s="10">
        <f>IF(TBL_Employees[[#This Row],[Hire Date]]="","",YEAR(TBL_Employees[[#This Row],[Hire Date]]))</f>
        <v>2018</v>
      </c>
      <c r="L389" s="8">
        <v>114441</v>
      </c>
      <c r="M389" s="2">
        <v>0.1</v>
      </c>
      <c r="N389" t="s">
        <v>33</v>
      </c>
      <c r="O389" t="s">
        <v>80</v>
      </c>
      <c r="P389" s="1">
        <v>43821</v>
      </c>
      <c r="Q389" s="10">
        <f>IF(TBL_Employees[[#This Row],[Exit Date]]="","",YEAR(TBL_Employees[[#This Row],[Exit Date]]))</f>
        <v>2019</v>
      </c>
      <c r="R389" s="10">
        <f ca="1">IF(TBL_Employees[[#This Row],[Exit Date]]="",DATEDIF(TBL_Employees[[#This Row],[Hire Date]],TODAY(),"Y"),DATEDIF(TBL_Employees[[#This Row],[Hire Date]],TBL_Employees[[#This Row],[Exit Date]],"Y"))</f>
        <v>1</v>
      </c>
      <c r="S389" t="str">
        <f ca="1">IF(TBL_Employees[[#This Row],[Tenure (Years)]]&gt;1, "Years", "Year")</f>
        <v>Year</v>
      </c>
      <c r="T389" t="str">
        <f ca="1">CONCATENATE(TBL_Employees[[#This Row],[Tenure (Years)]], " ", TBL_Employees[[#This Row],[Column1]])</f>
        <v>1 Year</v>
      </c>
      <c r="U389" s="8">
        <f>TBL_Employees[[#This Row],[Bonus %]]*TBL_Employees[[#This Row],[Annual Salary]]</f>
        <v>11444.1</v>
      </c>
      <c r="V389" s="8">
        <f>TBL_Employees[[#This Row],[Annual Salary]]+TBL_Employees[[#This Row],[Bonus(Rs)]]</f>
        <v>125885.1</v>
      </c>
    </row>
    <row r="390" spans="1:22" x14ac:dyDescent="0.3">
      <c r="A390" t="s">
        <v>1329</v>
      </c>
      <c r="B390" t="s">
        <v>1330</v>
      </c>
      <c r="C390" t="s">
        <v>97</v>
      </c>
      <c r="D390" t="s">
        <v>31</v>
      </c>
      <c r="E390" t="s">
        <v>44</v>
      </c>
      <c r="F390" t="s">
        <v>28</v>
      </c>
      <c r="G390" t="s">
        <v>24</v>
      </c>
      <c r="H390">
        <v>46</v>
      </c>
      <c r="I390" t="str">
        <f>IF(TBL_Employees[[#This Row],[Age]]&lt;30,"20 to 29",IF(TBL_Employees[[#This Row],[Age]]&lt;40,"30 to 39",IF(TBL_Employees[[#This Row],[Age]]&lt;50,"40 to 49",IF(TBL_Employees[[#This Row],[Age]]&lt;60,"50 to 59","60 above"))))</f>
        <v>40 to 49</v>
      </c>
      <c r="J390" s="1">
        <v>40836</v>
      </c>
      <c r="K390" s="10">
        <f>IF(TBL_Employees[[#This Row],[Hire Date]]="","",YEAR(TBL_Employees[[#This Row],[Hire Date]]))</f>
        <v>2011</v>
      </c>
      <c r="L390" s="8">
        <v>114250</v>
      </c>
      <c r="M390" s="2">
        <v>0.14000000000000001</v>
      </c>
      <c r="N390" t="s">
        <v>33</v>
      </c>
      <c r="O390" t="s">
        <v>34</v>
      </c>
      <c r="P390" s="1" t="s">
        <v>21</v>
      </c>
      <c r="Q390" s="10" t="str">
        <f>IF(TBL_Employees[[#This Row],[Exit Date]]="","",YEAR(TBL_Employees[[#This Row],[Exit Date]]))</f>
        <v/>
      </c>
      <c r="R390" s="10">
        <f ca="1">IF(TBL_Employees[[#This Row],[Exit Date]]="",DATEDIF(TBL_Employees[[#This Row],[Hire Date]],TODAY(),"Y"),DATEDIF(TBL_Employees[[#This Row],[Hire Date]],TBL_Employees[[#This Row],[Exit Date]],"Y"))</f>
        <v>13</v>
      </c>
      <c r="S390" t="str">
        <f ca="1">IF(TBL_Employees[[#This Row],[Tenure (Years)]]&gt;1, "Years", "Year")</f>
        <v>Years</v>
      </c>
      <c r="T390" t="str">
        <f ca="1">CONCATENATE(TBL_Employees[[#This Row],[Tenure (Years)]], " ", TBL_Employees[[#This Row],[Column1]])</f>
        <v>13 Years</v>
      </c>
      <c r="U390" s="8">
        <f>TBL_Employees[[#This Row],[Bonus %]]*TBL_Employees[[#This Row],[Annual Salary]]</f>
        <v>15995.000000000002</v>
      </c>
      <c r="V390" s="8">
        <f>TBL_Employees[[#This Row],[Annual Salary]]+TBL_Employees[[#This Row],[Bonus(Rs)]]</f>
        <v>130245</v>
      </c>
    </row>
    <row r="391" spans="1:22" x14ac:dyDescent="0.3">
      <c r="A391" t="s">
        <v>1089</v>
      </c>
      <c r="B391" t="s">
        <v>1090</v>
      </c>
      <c r="C391" t="s">
        <v>62</v>
      </c>
      <c r="D391" t="s">
        <v>23</v>
      </c>
      <c r="E391" t="s">
        <v>36</v>
      </c>
      <c r="F391" t="s">
        <v>28</v>
      </c>
      <c r="G391" t="s">
        <v>24</v>
      </c>
      <c r="H391">
        <v>42</v>
      </c>
      <c r="I391" t="str">
        <f>IF(TBL_Employees[[#This Row],[Age]]&lt;30,"20 to 29",IF(TBL_Employees[[#This Row],[Age]]&lt;40,"30 to 39",IF(TBL_Employees[[#This Row],[Age]]&lt;50,"40 to 49",IF(TBL_Employees[[#This Row],[Age]]&lt;60,"50 to 59","60 above"))))</f>
        <v>40 to 49</v>
      </c>
      <c r="J391" s="1">
        <v>40159</v>
      </c>
      <c r="K391" s="10">
        <f>IF(TBL_Employees[[#This Row],[Hire Date]]="","",YEAR(TBL_Employees[[#This Row],[Hire Date]]))</f>
        <v>2009</v>
      </c>
      <c r="L391" s="8">
        <v>114242</v>
      </c>
      <c r="M391" s="2">
        <v>0.08</v>
      </c>
      <c r="N391" t="s">
        <v>19</v>
      </c>
      <c r="O391" t="s">
        <v>39</v>
      </c>
      <c r="P391" s="1" t="s">
        <v>21</v>
      </c>
      <c r="Q391" s="10" t="str">
        <f>IF(TBL_Employees[[#This Row],[Exit Date]]="","",YEAR(TBL_Employees[[#This Row],[Exit Date]]))</f>
        <v/>
      </c>
      <c r="R391" s="10">
        <f ca="1">IF(TBL_Employees[[#This Row],[Exit Date]]="",DATEDIF(TBL_Employees[[#This Row],[Hire Date]],TODAY(),"Y"),DATEDIF(TBL_Employees[[#This Row],[Hire Date]],TBL_Employees[[#This Row],[Exit Date]],"Y"))</f>
        <v>15</v>
      </c>
      <c r="S391" t="str">
        <f ca="1">IF(TBL_Employees[[#This Row],[Tenure (Years)]]&gt;1, "Years", "Year")</f>
        <v>Years</v>
      </c>
      <c r="T391" t="str">
        <f ca="1">CONCATENATE(TBL_Employees[[#This Row],[Tenure (Years)]], " ", TBL_Employees[[#This Row],[Column1]])</f>
        <v>15 Years</v>
      </c>
      <c r="U391" s="8">
        <f>TBL_Employees[[#This Row],[Bonus %]]*TBL_Employees[[#This Row],[Annual Salary]]</f>
        <v>9139.36</v>
      </c>
      <c r="V391" s="8">
        <f>TBL_Employees[[#This Row],[Annual Salary]]+TBL_Employees[[#This Row],[Bonus(Rs)]]</f>
        <v>123381.36</v>
      </c>
    </row>
    <row r="392" spans="1:22" x14ac:dyDescent="0.3">
      <c r="A392" t="s">
        <v>219</v>
      </c>
      <c r="B392" t="s">
        <v>756</v>
      </c>
      <c r="C392" t="s">
        <v>84</v>
      </c>
      <c r="D392" t="s">
        <v>31</v>
      </c>
      <c r="E392" t="s">
        <v>36</v>
      </c>
      <c r="F392" t="s">
        <v>28</v>
      </c>
      <c r="G392" t="s">
        <v>51</v>
      </c>
      <c r="H392">
        <v>40</v>
      </c>
      <c r="I392" t="str">
        <f>IF(TBL_Employees[[#This Row],[Age]]&lt;30,"20 to 29",IF(TBL_Employees[[#This Row],[Age]]&lt;40,"30 to 39",IF(TBL_Employees[[#This Row],[Age]]&lt;50,"40 to 49",IF(TBL_Employees[[#This Row],[Age]]&lt;60,"50 to 59","60 above"))))</f>
        <v>40 to 49</v>
      </c>
      <c r="J392" s="1">
        <v>39506</v>
      </c>
      <c r="K392" s="10">
        <f>IF(TBL_Employees[[#This Row],[Hire Date]]="","",YEAR(TBL_Employees[[#This Row],[Hire Date]]))</f>
        <v>2008</v>
      </c>
      <c r="L392" s="8">
        <v>113987</v>
      </c>
      <c r="M392" s="2">
        <v>0</v>
      </c>
      <c r="N392" t="s">
        <v>52</v>
      </c>
      <c r="O392" t="s">
        <v>81</v>
      </c>
      <c r="P392" s="1" t="s">
        <v>21</v>
      </c>
      <c r="Q392" s="10" t="str">
        <f>IF(TBL_Employees[[#This Row],[Exit Date]]="","",YEAR(TBL_Employees[[#This Row],[Exit Date]]))</f>
        <v/>
      </c>
      <c r="R392" s="10">
        <f ca="1">IF(TBL_Employees[[#This Row],[Exit Date]]="",DATEDIF(TBL_Employees[[#This Row],[Hire Date]],TODAY(),"Y"),DATEDIF(TBL_Employees[[#This Row],[Hire Date]],TBL_Employees[[#This Row],[Exit Date]],"Y"))</f>
        <v>17</v>
      </c>
      <c r="S392" t="str">
        <f ca="1">IF(TBL_Employees[[#This Row],[Tenure (Years)]]&gt;1, "Years", "Year")</f>
        <v>Years</v>
      </c>
      <c r="T392" t="str">
        <f ca="1">CONCATENATE(TBL_Employees[[#This Row],[Tenure (Years)]], " ", TBL_Employees[[#This Row],[Column1]])</f>
        <v>17 Years</v>
      </c>
      <c r="U392" s="8">
        <f>TBL_Employees[[#This Row],[Bonus %]]*TBL_Employees[[#This Row],[Annual Salary]]</f>
        <v>0</v>
      </c>
      <c r="V392" s="8">
        <f>TBL_Employees[[#This Row],[Annual Salary]]+TBL_Employees[[#This Row],[Bonus(Rs)]]</f>
        <v>113987</v>
      </c>
    </row>
    <row r="393" spans="1:22" x14ac:dyDescent="0.3">
      <c r="A393" t="s">
        <v>1751</v>
      </c>
      <c r="B393" t="s">
        <v>1752</v>
      </c>
      <c r="C393" t="s">
        <v>69</v>
      </c>
      <c r="D393" t="s">
        <v>31</v>
      </c>
      <c r="E393" t="s">
        <v>44</v>
      </c>
      <c r="F393" t="s">
        <v>28</v>
      </c>
      <c r="G393" t="s">
        <v>18</v>
      </c>
      <c r="H393">
        <v>54</v>
      </c>
      <c r="I393" t="str">
        <f>IF(TBL_Employees[[#This Row],[Age]]&lt;30,"20 to 29",IF(TBL_Employees[[#This Row],[Age]]&lt;40,"30 to 39",IF(TBL_Employees[[#This Row],[Age]]&lt;50,"40 to 49",IF(TBL_Employees[[#This Row],[Age]]&lt;60,"50 to 59","60 above"))))</f>
        <v>50 to 59</v>
      </c>
      <c r="J393" s="1">
        <v>40517</v>
      </c>
      <c r="K393" s="10">
        <f>IF(TBL_Employees[[#This Row],[Hire Date]]="","",YEAR(TBL_Employees[[#This Row],[Hire Date]]))</f>
        <v>2010</v>
      </c>
      <c r="L393" s="8">
        <v>113982</v>
      </c>
      <c r="M393" s="2">
        <v>0</v>
      </c>
      <c r="N393" t="s">
        <v>19</v>
      </c>
      <c r="O393" t="s">
        <v>63</v>
      </c>
      <c r="P393" s="1" t="s">
        <v>21</v>
      </c>
      <c r="Q393" s="10" t="str">
        <f>IF(TBL_Employees[[#This Row],[Exit Date]]="","",YEAR(TBL_Employees[[#This Row],[Exit Date]]))</f>
        <v/>
      </c>
      <c r="R393" s="10">
        <f ca="1">IF(TBL_Employees[[#This Row],[Exit Date]]="",DATEDIF(TBL_Employees[[#This Row],[Hire Date]],TODAY(),"Y"),DATEDIF(TBL_Employees[[#This Row],[Hire Date]],TBL_Employees[[#This Row],[Exit Date]],"Y"))</f>
        <v>14</v>
      </c>
      <c r="S393" t="str">
        <f ca="1">IF(TBL_Employees[[#This Row],[Tenure (Years)]]&gt;1, "Years", "Year")</f>
        <v>Years</v>
      </c>
      <c r="T393" t="str">
        <f ca="1">CONCATENATE(TBL_Employees[[#This Row],[Tenure (Years)]], " ", TBL_Employees[[#This Row],[Column1]])</f>
        <v>14 Years</v>
      </c>
      <c r="U393" s="8">
        <f>TBL_Employees[[#This Row],[Bonus %]]*TBL_Employees[[#This Row],[Annual Salary]]</f>
        <v>0</v>
      </c>
      <c r="V393" s="8">
        <f>TBL_Employees[[#This Row],[Annual Salary]]+TBL_Employees[[#This Row],[Bonus(Rs)]]</f>
        <v>113982</v>
      </c>
    </row>
    <row r="394" spans="1:22" x14ac:dyDescent="0.3">
      <c r="A394" t="s">
        <v>1518</v>
      </c>
      <c r="B394" t="s">
        <v>262</v>
      </c>
      <c r="C394" t="s">
        <v>62</v>
      </c>
      <c r="D394" t="s">
        <v>43</v>
      </c>
      <c r="E394" t="s">
        <v>16</v>
      </c>
      <c r="F394" t="s">
        <v>17</v>
      </c>
      <c r="G394" t="s">
        <v>47</v>
      </c>
      <c r="H394">
        <v>55</v>
      </c>
      <c r="I394" t="str">
        <f>IF(TBL_Employees[[#This Row],[Age]]&lt;30,"20 to 29",IF(TBL_Employees[[#This Row],[Age]]&lt;40,"30 to 39",IF(TBL_Employees[[#This Row],[Age]]&lt;50,"40 to 49",IF(TBL_Employees[[#This Row],[Age]]&lt;60,"50 to 59","60 above"))))</f>
        <v>50 to 59</v>
      </c>
      <c r="J394" s="1">
        <v>33958</v>
      </c>
      <c r="K394" s="10">
        <f>IF(TBL_Employees[[#This Row],[Hire Date]]="","",YEAR(TBL_Employees[[#This Row],[Hire Date]]))</f>
        <v>1992</v>
      </c>
      <c r="L394" s="8">
        <v>113950</v>
      </c>
      <c r="M394" s="2">
        <v>0.09</v>
      </c>
      <c r="N394" t="s">
        <v>19</v>
      </c>
      <c r="O394" t="s">
        <v>45</v>
      </c>
      <c r="P394" s="1" t="s">
        <v>21</v>
      </c>
      <c r="Q394" s="10" t="str">
        <f>IF(TBL_Employees[[#This Row],[Exit Date]]="","",YEAR(TBL_Employees[[#This Row],[Exit Date]]))</f>
        <v/>
      </c>
      <c r="R394" s="10">
        <f ca="1">IF(TBL_Employees[[#This Row],[Exit Date]]="",DATEDIF(TBL_Employees[[#This Row],[Hire Date]],TODAY(),"Y"),DATEDIF(TBL_Employees[[#This Row],[Hire Date]],TBL_Employees[[#This Row],[Exit Date]],"Y"))</f>
        <v>32</v>
      </c>
      <c r="S394" t="str">
        <f ca="1">IF(TBL_Employees[[#This Row],[Tenure (Years)]]&gt;1, "Years", "Year")</f>
        <v>Years</v>
      </c>
      <c r="T394" t="str">
        <f ca="1">CONCATENATE(TBL_Employees[[#This Row],[Tenure (Years)]], " ", TBL_Employees[[#This Row],[Column1]])</f>
        <v>32 Years</v>
      </c>
      <c r="U394" s="8">
        <f>TBL_Employees[[#This Row],[Bonus %]]*TBL_Employees[[#This Row],[Annual Salary]]</f>
        <v>10255.5</v>
      </c>
      <c r="V394" s="8">
        <f>TBL_Employees[[#This Row],[Annual Salary]]+TBL_Employees[[#This Row],[Bonus(Rs)]]</f>
        <v>124205.5</v>
      </c>
    </row>
    <row r="395" spans="1:22" x14ac:dyDescent="0.3">
      <c r="A395" t="s">
        <v>1247</v>
      </c>
      <c r="B395" t="s">
        <v>1248</v>
      </c>
      <c r="C395" t="s">
        <v>62</v>
      </c>
      <c r="D395" t="s">
        <v>23</v>
      </c>
      <c r="E395" t="s">
        <v>36</v>
      </c>
      <c r="F395" t="s">
        <v>28</v>
      </c>
      <c r="G395" t="s">
        <v>51</v>
      </c>
      <c r="H395">
        <v>34</v>
      </c>
      <c r="I395" t="str">
        <f>IF(TBL_Employees[[#This Row],[Age]]&lt;30,"20 to 29",IF(TBL_Employees[[#This Row],[Age]]&lt;40,"30 to 39",IF(TBL_Employees[[#This Row],[Age]]&lt;50,"40 to 49",IF(TBL_Employees[[#This Row],[Age]]&lt;60,"50 to 59","60 above"))))</f>
        <v>30 to 39</v>
      </c>
      <c r="J395" s="1">
        <v>41499</v>
      </c>
      <c r="K395" s="10">
        <f>IF(TBL_Employees[[#This Row],[Hire Date]]="","",YEAR(TBL_Employees[[#This Row],[Hire Date]]))</f>
        <v>2013</v>
      </c>
      <c r="L395" s="8">
        <v>113909</v>
      </c>
      <c r="M395" s="2">
        <v>0.06</v>
      </c>
      <c r="N395" t="s">
        <v>52</v>
      </c>
      <c r="O395" t="s">
        <v>66</v>
      </c>
      <c r="P395" s="1" t="s">
        <v>21</v>
      </c>
      <c r="Q395" s="10" t="str">
        <f>IF(TBL_Employees[[#This Row],[Exit Date]]="","",YEAR(TBL_Employees[[#This Row],[Exit Date]]))</f>
        <v/>
      </c>
      <c r="R395" s="10">
        <f ca="1">IF(TBL_Employees[[#This Row],[Exit Date]]="",DATEDIF(TBL_Employees[[#This Row],[Hire Date]],TODAY(),"Y"),DATEDIF(TBL_Employees[[#This Row],[Hire Date]],TBL_Employees[[#This Row],[Exit Date]],"Y"))</f>
        <v>12</v>
      </c>
      <c r="S395" t="str">
        <f ca="1">IF(TBL_Employees[[#This Row],[Tenure (Years)]]&gt;1, "Years", "Year")</f>
        <v>Years</v>
      </c>
      <c r="T395" t="str">
        <f ca="1">CONCATENATE(TBL_Employees[[#This Row],[Tenure (Years)]], " ", TBL_Employees[[#This Row],[Column1]])</f>
        <v>12 Years</v>
      </c>
      <c r="U395" s="8">
        <f>TBL_Employees[[#This Row],[Bonus %]]*TBL_Employees[[#This Row],[Annual Salary]]</f>
        <v>6834.54</v>
      </c>
      <c r="V395" s="8">
        <f>TBL_Employees[[#This Row],[Annual Salary]]+TBL_Employees[[#This Row],[Bonus(Rs)]]</f>
        <v>120743.54</v>
      </c>
    </row>
    <row r="396" spans="1:22" x14ac:dyDescent="0.3">
      <c r="A396" t="s">
        <v>819</v>
      </c>
      <c r="B396" t="s">
        <v>820</v>
      </c>
      <c r="C396" t="s">
        <v>97</v>
      </c>
      <c r="D396" t="s">
        <v>31</v>
      </c>
      <c r="E396" t="s">
        <v>44</v>
      </c>
      <c r="F396" t="s">
        <v>17</v>
      </c>
      <c r="G396" t="s">
        <v>51</v>
      </c>
      <c r="H396">
        <v>45</v>
      </c>
      <c r="I396" t="str">
        <f>IF(TBL_Employees[[#This Row],[Age]]&lt;30,"20 to 29",IF(TBL_Employees[[#This Row],[Age]]&lt;40,"30 to 39",IF(TBL_Employees[[#This Row],[Age]]&lt;50,"40 to 49",IF(TBL_Employees[[#This Row],[Age]]&lt;60,"50 to 59","60 above"))))</f>
        <v>40 to 49</v>
      </c>
      <c r="J396" s="1">
        <v>41712</v>
      </c>
      <c r="K396" s="10">
        <f>IF(TBL_Employees[[#This Row],[Hire Date]]="","",YEAR(TBL_Employees[[#This Row],[Hire Date]]))</f>
        <v>2014</v>
      </c>
      <c r="L396" s="8">
        <v>113873</v>
      </c>
      <c r="M396" s="2">
        <v>0.11</v>
      </c>
      <c r="N396" t="s">
        <v>52</v>
      </c>
      <c r="O396" t="s">
        <v>66</v>
      </c>
      <c r="P396" s="1" t="s">
        <v>21</v>
      </c>
      <c r="Q396" s="10" t="str">
        <f>IF(TBL_Employees[[#This Row],[Exit Date]]="","",YEAR(TBL_Employees[[#This Row],[Exit Date]]))</f>
        <v/>
      </c>
      <c r="R396" s="10">
        <f ca="1">IF(TBL_Employees[[#This Row],[Exit Date]]="",DATEDIF(TBL_Employees[[#This Row],[Hire Date]],TODAY(),"Y"),DATEDIF(TBL_Employees[[#This Row],[Hire Date]],TBL_Employees[[#This Row],[Exit Date]],"Y"))</f>
        <v>11</v>
      </c>
      <c r="S396" t="str">
        <f ca="1">IF(TBL_Employees[[#This Row],[Tenure (Years)]]&gt;1, "Years", "Year")</f>
        <v>Years</v>
      </c>
      <c r="T396" t="str">
        <f ca="1">CONCATENATE(TBL_Employees[[#This Row],[Tenure (Years)]], " ", TBL_Employees[[#This Row],[Column1]])</f>
        <v>11 Years</v>
      </c>
      <c r="U396" s="8">
        <f>TBL_Employees[[#This Row],[Bonus %]]*TBL_Employees[[#This Row],[Annual Salary]]</f>
        <v>12526.03</v>
      </c>
      <c r="V396" s="8">
        <f>TBL_Employees[[#This Row],[Annual Salary]]+TBL_Employees[[#This Row],[Bonus(Rs)]]</f>
        <v>126399.03</v>
      </c>
    </row>
    <row r="397" spans="1:22" x14ac:dyDescent="0.3">
      <c r="A397" t="s">
        <v>585</v>
      </c>
      <c r="B397" t="s">
        <v>586</v>
      </c>
      <c r="C397" t="s">
        <v>84</v>
      </c>
      <c r="D397" t="s">
        <v>31</v>
      </c>
      <c r="E397" t="s">
        <v>36</v>
      </c>
      <c r="F397" t="s">
        <v>28</v>
      </c>
      <c r="G397" t="s">
        <v>18</v>
      </c>
      <c r="H397">
        <v>36</v>
      </c>
      <c r="I397" t="str">
        <f>IF(TBL_Employees[[#This Row],[Age]]&lt;30,"20 to 29",IF(TBL_Employees[[#This Row],[Age]]&lt;40,"30 to 39",IF(TBL_Employees[[#This Row],[Age]]&lt;50,"40 to 49",IF(TBL_Employees[[#This Row],[Age]]&lt;60,"50 to 59","60 above"))))</f>
        <v>30 to 39</v>
      </c>
      <c r="J397" s="1">
        <v>42706</v>
      </c>
      <c r="K397" s="10">
        <f>IF(TBL_Employees[[#This Row],[Hire Date]]="","",YEAR(TBL_Employees[[#This Row],[Hire Date]]))</f>
        <v>2016</v>
      </c>
      <c r="L397" s="8">
        <v>113781</v>
      </c>
      <c r="M397" s="2">
        <v>0</v>
      </c>
      <c r="N397" t="s">
        <v>19</v>
      </c>
      <c r="O397" t="s">
        <v>29</v>
      </c>
      <c r="P397" s="1" t="s">
        <v>21</v>
      </c>
      <c r="Q397" s="10" t="str">
        <f>IF(TBL_Employees[[#This Row],[Exit Date]]="","",YEAR(TBL_Employees[[#This Row],[Exit Date]]))</f>
        <v/>
      </c>
      <c r="R397" s="10">
        <f ca="1">IF(TBL_Employees[[#This Row],[Exit Date]]="",DATEDIF(TBL_Employees[[#This Row],[Hire Date]],TODAY(),"Y"),DATEDIF(TBL_Employees[[#This Row],[Hire Date]],TBL_Employees[[#This Row],[Exit Date]],"Y"))</f>
        <v>8</v>
      </c>
      <c r="S397" t="str">
        <f ca="1">IF(TBL_Employees[[#This Row],[Tenure (Years)]]&gt;1, "Years", "Year")</f>
        <v>Years</v>
      </c>
      <c r="T397" t="str">
        <f ca="1">CONCATENATE(TBL_Employees[[#This Row],[Tenure (Years)]], " ", TBL_Employees[[#This Row],[Column1]])</f>
        <v>8 Years</v>
      </c>
      <c r="U397" s="8">
        <f>TBL_Employees[[#This Row],[Bonus %]]*TBL_Employees[[#This Row],[Annual Salary]]</f>
        <v>0</v>
      </c>
      <c r="V397" s="8">
        <f>TBL_Employees[[#This Row],[Annual Salary]]+TBL_Employees[[#This Row],[Bonus(Rs)]]</f>
        <v>113781</v>
      </c>
    </row>
    <row r="398" spans="1:22" x14ac:dyDescent="0.3">
      <c r="A398" t="s">
        <v>420</v>
      </c>
      <c r="B398" t="s">
        <v>421</v>
      </c>
      <c r="C398" t="s">
        <v>62</v>
      </c>
      <c r="D398" t="s">
        <v>65</v>
      </c>
      <c r="E398" t="s">
        <v>36</v>
      </c>
      <c r="F398" t="s">
        <v>28</v>
      </c>
      <c r="G398" t="s">
        <v>18</v>
      </c>
      <c r="H398">
        <v>29</v>
      </c>
      <c r="I398" t="str">
        <f>IF(TBL_Employees[[#This Row],[Age]]&lt;30,"20 to 29",IF(TBL_Employees[[#This Row],[Age]]&lt;40,"30 to 39",IF(TBL_Employees[[#This Row],[Age]]&lt;50,"40 to 49",IF(TBL_Employees[[#This Row],[Age]]&lt;60,"50 to 59","60 above"))))</f>
        <v>20 to 29</v>
      </c>
      <c r="J398" s="1">
        <v>43490</v>
      </c>
      <c r="K398" s="10">
        <f>IF(TBL_Employees[[#This Row],[Hire Date]]="","",YEAR(TBL_Employees[[#This Row],[Hire Date]]))</f>
        <v>2019</v>
      </c>
      <c r="L398" s="8">
        <v>113527</v>
      </c>
      <c r="M398" s="2">
        <v>0.06</v>
      </c>
      <c r="N398" t="s">
        <v>19</v>
      </c>
      <c r="O398" t="s">
        <v>25</v>
      </c>
      <c r="P398" s="1" t="s">
        <v>21</v>
      </c>
      <c r="Q398" s="10" t="str">
        <f>IF(TBL_Employees[[#This Row],[Exit Date]]="","",YEAR(TBL_Employees[[#This Row],[Exit Date]]))</f>
        <v/>
      </c>
      <c r="R398" s="10">
        <f ca="1">IF(TBL_Employees[[#This Row],[Exit Date]]="",DATEDIF(TBL_Employees[[#This Row],[Hire Date]],TODAY(),"Y"),DATEDIF(TBL_Employees[[#This Row],[Hire Date]],TBL_Employees[[#This Row],[Exit Date]],"Y"))</f>
        <v>6</v>
      </c>
      <c r="S398" t="str">
        <f ca="1">IF(TBL_Employees[[#This Row],[Tenure (Years)]]&gt;1, "Years", "Year")</f>
        <v>Years</v>
      </c>
      <c r="T398" t="str">
        <f ca="1">CONCATENATE(TBL_Employees[[#This Row],[Tenure (Years)]], " ", TBL_Employees[[#This Row],[Column1]])</f>
        <v>6 Years</v>
      </c>
      <c r="U398" s="8">
        <f>TBL_Employees[[#This Row],[Bonus %]]*TBL_Employees[[#This Row],[Annual Salary]]</f>
        <v>6811.62</v>
      </c>
      <c r="V398" s="8">
        <f>TBL_Employees[[#This Row],[Annual Salary]]+TBL_Employees[[#This Row],[Bonus(Rs)]]</f>
        <v>120338.62</v>
      </c>
    </row>
    <row r="399" spans="1:22" x14ac:dyDescent="0.3">
      <c r="A399" t="s">
        <v>1866</v>
      </c>
      <c r="B399" t="s">
        <v>1867</v>
      </c>
      <c r="C399" t="s">
        <v>62</v>
      </c>
      <c r="D399" t="s">
        <v>50</v>
      </c>
      <c r="E399" t="s">
        <v>32</v>
      </c>
      <c r="F399" t="s">
        <v>28</v>
      </c>
      <c r="G399" t="s">
        <v>51</v>
      </c>
      <c r="H399">
        <v>50</v>
      </c>
      <c r="I399" t="str">
        <f>IF(TBL_Employees[[#This Row],[Age]]&lt;30,"20 to 29",IF(TBL_Employees[[#This Row],[Age]]&lt;40,"30 to 39",IF(TBL_Employees[[#This Row],[Age]]&lt;50,"40 to 49",IF(TBL_Employees[[#This Row],[Age]]&lt;60,"50 to 59","60 above"))))</f>
        <v>50 to 59</v>
      </c>
      <c r="J399" s="1">
        <v>41024</v>
      </c>
      <c r="K399" s="10">
        <f>IF(TBL_Employees[[#This Row],[Hire Date]]="","",YEAR(TBL_Employees[[#This Row],[Hire Date]]))</f>
        <v>2012</v>
      </c>
      <c r="L399" s="8">
        <v>113269</v>
      </c>
      <c r="M399" s="2">
        <v>0.09</v>
      </c>
      <c r="N399" t="s">
        <v>52</v>
      </c>
      <c r="O399" t="s">
        <v>53</v>
      </c>
      <c r="P399" s="1" t="s">
        <v>21</v>
      </c>
      <c r="Q399" s="10" t="str">
        <f>IF(TBL_Employees[[#This Row],[Exit Date]]="","",YEAR(TBL_Employees[[#This Row],[Exit Date]]))</f>
        <v/>
      </c>
      <c r="R399" s="10">
        <f ca="1">IF(TBL_Employees[[#This Row],[Exit Date]]="",DATEDIF(TBL_Employees[[#This Row],[Hire Date]],TODAY(),"Y"),DATEDIF(TBL_Employees[[#This Row],[Hire Date]],TBL_Employees[[#This Row],[Exit Date]],"Y"))</f>
        <v>13</v>
      </c>
      <c r="S399" t="str">
        <f ca="1">IF(TBL_Employees[[#This Row],[Tenure (Years)]]&gt;1, "Years", "Year")</f>
        <v>Years</v>
      </c>
      <c r="T399" t="str">
        <f ca="1">CONCATENATE(TBL_Employees[[#This Row],[Tenure (Years)]], " ", TBL_Employees[[#This Row],[Column1]])</f>
        <v>13 Years</v>
      </c>
      <c r="U399" s="8">
        <f>TBL_Employees[[#This Row],[Bonus %]]*TBL_Employees[[#This Row],[Annual Salary]]</f>
        <v>10194.209999999999</v>
      </c>
      <c r="V399" s="8">
        <f>TBL_Employees[[#This Row],[Annual Salary]]+TBL_Employees[[#This Row],[Bonus(Rs)]]</f>
        <v>123463.20999999999</v>
      </c>
    </row>
    <row r="400" spans="1:22" x14ac:dyDescent="0.3">
      <c r="A400" t="s">
        <v>342</v>
      </c>
      <c r="B400" t="s">
        <v>473</v>
      </c>
      <c r="C400" t="s">
        <v>62</v>
      </c>
      <c r="D400" t="s">
        <v>43</v>
      </c>
      <c r="E400" t="s">
        <v>44</v>
      </c>
      <c r="F400" t="s">
        <v>17</v>
      </c>
      <c r="G400" t="s">
        <v>18</v>
      </c>
      <c r="H400">
        <v>53</v>
      </c>
      <c r="I400" t="str">
        <f>IF(TBL_Employees[[#This Row],[Age]]&lt;30,"20 to 29",IF(TBL_Employees[[#This Row],[Age]]&lt;40,"30 to 39",IF(TBL_Employees[[#This Row],[Age]]&lt;50,"40 to 49",IF(TBL_Employees[[#This Row],[Age]]&lt;60,"50 to 59","60 above"))))</f>
        <v>50 to 59</v>
      </c>
      <c r="J400" s="1">
        <v>41601</v>
      </c>
      <c r="K400" s="10">
        <f>IF(TBL_Employees[[#This Row],[Hire Date]]="","",YEAR(TBL_Employees[[#This Row],[Hire Date]]))</f>
        <v>2013</v>
      </c>
      <c r="L400" s="8">
        <v>113135</v>
      </c>
      <c r="M400" s="2">
        <v>0.05</v>
      </c>
      <c r="N400" t="s">
        <v>19</v>
      </c>
      <c r="O400" t="s">
        <v>25</v>
      </c>
      <c r="P400" s="1" t="s">
        <v>21</v>
      </c>
      <c r="Q400" s="10" t="str">
        <f>IF(TBL_Employees[[#This Row],[Exit Date]]="","",YEAR(TBL_Employees[[#This Row],[Exit Date]]))</f>
        <v/>
      </c>
      <c r="R400" s="10">
        <f ca="1">IF(TBL_Employees[[#This Row],[Exit Date]]="",DATEDIF(TBL_Employees[[#This Row],[Hire Date]],TODAY(),"Y"),DATEDIF(TBL_Employees[[#This Row],[Hire Date]],TBL_Employees[[#This Row],[Exit Date]],"Y"))</f>
        <v>11</v>
      </c>
      <c r="S400" t="str">
        <f ca="1">IF(TBL_Employees[[#This Row],[Tenure (Years)]]&gt;1, "Years", "Year")</f>
        <v>Years</v>
      </c>
      <c r="T400" t="str">
        <f ca="1">CONCATENATE(TBL_Employees[[#This Row],[Tenure (Years)]], " ", TBL_Employees[[#This Row],[Column1]])</f>
        <v>11 Years</v>
      </c>
      <c r="U400" s="8">
        <f>TBL_Employees[[#This Row],[Bonus %]]*TBL_Employees[[#This Row],[Annual Salary]]</f>
        <v>5656.75</v>
      </c>
      <c r="V400" s="8">
        <f>TBL_Employees[[#This Row],[Annual Salary]]+TBL_Employees[[#This Row],[Bonus(Rs)]]</f>
        <v>118791.75</v>
      </c>
    </row>
    <row r="401" spans="1:22" x14ac:dyDescent="0.3">
      <c r="A401" t="s">
        <v>1472</v>
      </c>
      <c r="B401" t="s">
        <v>1797</v>
      </c>
      <c r="C401" t="s">
        <v>84</v>
      </c>
      <c r="D401" t="s">
        <v>31</v>
      </c>
      <c r="E401" t="s">
        <v>32</v>
      </c>
      <c r="F401" t="s">
        <v>17</v>
      </c>
      <c r="G401" t="s">
        <v>51</v>
      </c>
      <c r="H401">
        <v>47</v>
      </c>
      <c r="I401" t="str">
        <f>IF(TBL_Employees[[#This Row],[Age]]&lt;30,"20 to 29",IF(TBL_Employees[[#This Row],[Age]]&lt;40,"30 to 39",IF(TBL_Employees[[#This Row],[Age]]&lt;50,"40 to 49",IF(TBL_Employees[[#This Row],[Age]]&lt;60,"50 to 59","60 above"))))</f>
        <v>40 to 49</v>
      </c>
      <c r="J401" s="1">
        <v>43375</v>
      </c>
      <c r="K401" s="10">
        <f>IF(TBL_Employees[[#This Row],[Hire Date]]="","",YEAR(TBL_Employees[[#This Row],[Hire Date]]))</f>
        <v>2018</v>
      </c>
      <c r="L401" s="8">
        <v>111404</v>
      </c>
      <c r="M401" s="2">
        <v>0</v>
      </c>
      <c r="N401" t="s">
        <v>52</v>
      </c>
      <c r="O401" t="s">
        <v>66</v>
      </c>
      <c r="P401" s="1" t="s">
        <v>21</v>
      </c>
      <c r="Q401" s="10" t="str">
        <f>IF(TBL_Employees[[#This Row],[Exit Date]]="","",YEAR(TBL_Employees[[#This Row],[Exit Date]]))</f>
        <v/>
      </c>
      <c r="R401" s="10">
        <f ca="1">IF(TBL_Employees[[#This Row],[Exit Date]]="",DATEDIF(TBL_Employees[[#This Row],[Hire Date]],TODAY(),"Y"),DATEDIF(TBL_Employees[[#This Row],[Hire Date]],TBL_Employees[[#This Row],[Exit Date]],"Y"))</f>
        <v>6</v>
      </c>
      <c r="S401" t="str">
        <f ca="1">IF(TBL_Employees[[#This Row],[Tenure (Years)]]&gt;1, "Years", "Year")</f>
        <v>Years</v>
      </c>
      <c r="T401" t="str">
        <f ca="1">CONCATENATE(TBL_Employees[[#This Row],[Tenure (Years)]], " ", TBL_Employees[[#This Row],[Column1]])</f>
        <v>6 Years</v>
      </c>
      <c r="U401" s="8">
        <f>TBL_Employees[[#This Row],[Bonus %]]*TBL_Employees[[#This Row],[Annual Salary]]</f>
        <v>0</v>
      </c>
      <c r="V401" s="8">
        <f>TBL_Employees[[#This Row],[Annual Salary]]+TBL_Employees[[#This Row],[Bonus(Rs)]]</f>
        <v>111404</v>
      </c>
    </row>
    <row r="402" spans="1:22" x14ac:dyDescent="0.3">
      <c r="A402" t="s">
        <v>214</v>
      </c>
      <c r="B402" t="s">
        <v>1828</v>
      </c>
      <c r="C402" t="s">
        <v>97</v>
      </c>
      <c r="D402" t="s">
        <v>31</v>
      </c>
      <c r="E402" t="s">
        <v>16</v>
      </c>
      <c r="F402" t="s">
        <v>28</v>
      </c>
      <c r="G402" t="s">
        <v>24</v>
      </c>
      <c r="H402">
        <v>57</v>
      </c>
      <c r="I402" t="str">
        <f>IF(TBL_Employees[[#This Row],[Age]]&lt;30,"20 to 29",IF(TBL_Employees[[#This Row],[Age]]&lt;40,"30 to 39",IF(TBL_Employees[[#This Row],[Age]]&lt;50,"40 to 49",IF(TBL_Employees[[#This Row],[Age]]&lt;60,"50 to 59","60 above"))))</f>
        <v>50 to 59</v>
      </c>
      <c r="J402" s="1">
        <v>33612</v>
      </c>
      <c r="K402" s="10">
        <f>IF(TBL_Employees[[#This Row],[Hire Date]]="","",YEAR(TBL_Employees[[#This Row],[Hire Date]]))</f>
        <v>1992</v>
      </c>
      <c r="L402" s="8">
        <v>111299</v>
      </c>
      <c r="M402" s="2">
        <v>0.12</v>
      </c>
      <c r="N402" t="s">
        <v>19</v>
      </c>
      <c r="O402" t="s">
        <v>45</v>
      </c>
      <c r="P402" s="1"/>
      <c r="Q402" s="10" t="str">
        <f>IF(TBL_Employees[[#This Row],[Exit Date]]="","",YEAR(TBL_Employees[[#This Row],[Exit Date]]))</f>
        <v/>
      </c>
      <c r="R402" s="10">
        <f ca="1">IF(TBL_Employees[[#This Row],[Exit Date]]="",DATEDIF(TBL_Employees[[#This Row],[Hire Date]],TODAY(),"Y"),DATEDIF(TBL_Employees[[#This Row],[Hire Date]],TBL_Employees[[#This Row],[Exit Date]],"Y"))</f>
        <v>33</v>
      </c>
      <c r="S402" t="str">
        <f ca="1">IF(TBL_Employees[[#This Row],[Tenure (Years)]]&gt;1, "Years", "Year")</f>
        <v>Years</v>
      </c>
      <c r="T402" t="str">
        <f ca="1">CONCATENATE(TBL_Employees[[#This Row],[Tenure (Years)]], " ", TBL_Employees[[#This Row],[Column1]])</f>
        <v>33 Years</v>
      </c>
      <c r="U402" s="8">
        <f>TBL_Employees[[#This Row],[Bonus %]]*TBL_Employees[[#This Row],[Annual Salary]]</f>
        <v>13355.88</v>
      </c>
      <c r="V402" s="8">
        <f>TBL_Employees[[#This Row],[Annual Salary]]+TBL_Employees[[#This Row],[Bonus(Rs)]]</f>
        <v>124654.88</v>
      </c>
    </row>
    <row r="403" spans="1:22" x14ac:dyDescent="0.3">
      <c r="A403" t="s">
        <v>372</v>
      </c>
      <c r="B403" t="s">
        <v>959</v>
      </c>
      <c r="C403" t="s">
        <v>62</v>
      </c>
      <c r="D403" t="s">
        <v>15</v>
      </c>
      <c r="E403" t="s">
        <v>44</v>
      </c>
      <c r="F403" t="s">
        <v>17</v>
      </c>
      <c r="G403" t="s">
        <v>51</v>
      </c>
      <c r="H403">
        <v>55</v>
      </c>
      <c r="I403" t="str">
        <f>IF(TBL_Employees[[#This Row],[Age]]&lt;30,"20 to 29",IF(TBL_Employees[[#This Row],[Age]]&lt;40,"30 to 39",IF(TBL_Employees[[#This Row],[Age]]&lt;50,"40 to 49",IF(TBL_Employees[[#This Row],[Age]]&lt;60,"50 to 59","60 above"))))</f>
        <v>50 to 59</v>
      </c>
      <c r="J403" s="1">
        <v>40297</v>
      </c>
      <c r="K403" s="10">
        <f>IF(TBL_Employees[[#This Row],[Hire Date]]="","",YEAR(TBL_Employees[[#This Row],[Hire Date]]))</f>
        <v>2010</v>
      </c>
      <c r="L403" s="8">
        <v>111038</v>
      </c>
      <c r="M403" s="2">
        <v>0.05</v>
      </c>
      <c r="N403" t="s">
        <v>52</v>
      </c>
      <c r="O403" t="s">
        <v>53</v>
      </c>
      <c r="P403" s="1" t="s">
        <v>21</v>
      </c>
      <c r="Q403" s="10" t="str">
        <f>IF(TBL_Employees[[#This Row],[Exit Date]]="","",YEAR(TBL_Employees[[#This Row],[Exit Date]]))</f>
        <v/>
      </c>
      <c r="R403" s="10">
        <f ca="1">IF(TBL_Employees[[#This Row],[Exit Date]]="",DATEDIF(TBL_Employees[[#This Row],[Hire Date]],TODAY(),"Y"),DATEDIF(TBL_Employees[[#This Row],[Hire Date]],TBL_Employees[[#This Row],[Exit Date]],"Y"))</f>
        <v>15</v>
      </c>
      <c r="S403" t="str">
        <f ca="1">IF(TBL_Employees[[#This Row],[Tenure (Years)]]&gt;1, "Years", "Year")</f>
        <v>Years</v>
      </c>
      <c r="T403" t="str">
        <f ca="1">CONCATENATE(TBL_Employees[[#This Row],[Tenure (Years)]], " ", TBL_Employees[[#This Row],[Column1]])</f>
        <v>15 Years</v>
      </c>
      <c r="U403" s="8">
        <f>TBL_Employees[[#This Row],[Bonus %]]*TBL_Employees[[#This Row],[Annual Salary]]</f>
        <v>5551.9000000000005</v>
      </c>
      <c r="V403" s="8">
        <f>TBL_Employees[[#This Row],[Annual Salary]]+TBL_Employees[[#This Row],[Bonus(Rs)]]</f>
        <v>116589.9</v>
      </c>
    </row>
    <row r="404" spans="1:22" x14ac:dyDescent="0.3">
      <c r="A404" t="s">
        <v>346</v>
      </c>
      <c r="B404" t="s">
        <v>1264</v>
      </c>
      <c r="C404" t="s">
        <v>62</v>
      </c>
      <c r="D404" t="s">
        <v>65</v>
      </c>
      <c r="E404" t="s">
        <v>32</v>
      </c>
      <c r="F404" t="s">
        <v>17</v>
      </c>
      <c r="G404" t="s">
        <v>24</v>
      </c>
      <c r="H404">
        <v>52</v>
      </c>
      <c r="I404" t="str">
        <f>IF(TBL_Employees[[#This Row],[Age]]&lt;30,"20 to 29",IF(TBL_Employees[[#This Row],[Age]]&lt;40,"30 to 39",IF(TBL_Employees[[#This Row],[Age]]&lt;50,"40 to 49",IF(TBL_Employees[[#This Row],[Age]]&lt;60,"50 to 59","60 above"))))</f>
        <v>50 to 59</v>
      </c>
      <c r="J404" s="1">
        <v>44519</v>
      </c>
      <c r="K404" s="10">
        <f>IF(TBL_Employees[[#This Row],[Hire Date]]="","",YEAR(TBL_Employees[[#This Row],[Hire Date]]))</f>
        <v>2021</v>
      </c>
      <c r="L404" s="8">
        <v>111006</v>
      </c>
      <c r="M404" s="2">
        <v>0.08</v>
      </c>
      <c r="N404" t="s">
        <v>33</v>
      </c>
      <c r="O404" t="s">
        <v>80</v>
      </c>
      <c r="P404" s="1" t="s">
        <v>21</v>
      </c>
      <c r="Q404" s="10" t="str">
        <f>IF(TBL_Employees[[#This Row],[Exit Date]]="","",YEAR(TBL_Employees[[#This Row],[Exit Date]]))</f>
        <v/>
      </c>
      <c r="R404" s="10">
        <f ca="1">IF(TBL_Employees[[#This Row],[Exit Date]]="",DATEDIF(TBL_Employees[[#This Row],[Hire Date]],TODAY(),"Y"),DATEDIF(TBL_Employees[[#This Row],[Hire Date]],TBL_Employees[[#This Row],[Exit Date]],"Y"))</f>
        <v>3</v>
      </c>
      <c r="S404" t="str">
        <f ca="1">IF(TBL_Employees[[#This Row],[Tenure (Years)]]&gt;1, "Years", "Year")</f>
        <v>Years</v>
      </c>
      <c r="T404" t="str">
        <f ca="1">CONCATENATE(TBL_Employees[[#This Row],[Tenure (Years)]], " ", TBL_Employees[[#This Row],[Column1]])</f>
        <v>3 Years</v>
      </c>
      <c r="U404" s="8">
        <f>TBL_Employees[[#This Row],[Bonus %]]*TBL_Employees[[#This Row],[Annual Salary]]</f>
        <v>8880.48</v>
      </c>
      <c r="V404" s="8">
        <f>TBL_Employees[[#This Row],[Annual Salary]]+TBL_Employees[[#This Row],[Bonus(Rs)]]</f>
        <v>119886.48</v>
      </c>
    </row>
    <row r="405" spans="1:22" x14ac:dyDescent="0.3">
      <c r="A405" t="s">
        <v>1545</v>
      </c>
      <c r="B405" t="s">
        <v>1546</v>
      </c>
      <c r="C405" t="s">
        <v>62</v>
      </c>
      <c r="D405" t="s">
        <v>23</v>
      </c>
      <c r="E405" t="s">
        <v>32</v>
      </c>
      <c r="F405" t="s">
        <v>28</v>
      </c>
      <c r="G405" t="s">
        <v>24</v>
      </c>
      <c r="H405">
        <v>48</v>
      </c>
      <c r="I405" t="str">
        <f>IF(TBL_Employees[[#This Row],[Age]]&lt;30,"20 to 29",IF(TBL_Employees[[#This Row],[Age]]&lt;40,"30 to 39",IF(TBL_Employees[[#This Row],[Age]]&lt;50,"40 to 49",IF(TBL_Employees[[#This Row],[Age]]&lt;60,"50 to 59","60 above"))))</f>
        <v>40 to 49</v>
      </c>
      <c r="J405" s="1">
        <v>42201</v>
      </c>
      <c r="K405" s="10">
        <f>IF(TBL_Employees[[#This Row],[Hire Date]]="","",YEAR(TBL_Employees[[#This Row],[Hire Date]]))</f>
        <v>2015</v>
      </c>
      <c r="L405" s="8">
        <v>110565</v>
      </c>
      <c r="M405" s="2">
        <v>0.09</v>
      </c>
      <c r="N405" t="s">
        <v>33</v>
      </c>
      <c r="O405" t="s">
        <v>60</v>
      </c>
      <c r="P405" s="1" t="s">
        <v>21</v>
      </c>
      <c r="Q405" s="10" t="str">
        <f>IF(TBL_Employees[[#This Row],[Exit Date]]="","",YEAR(TBL_Employees[[#This Row],[Exit Date]]))</f>
        <v/>
      </c>
      <c r="R405" s="10">
        <f ca="1">IF(TBL_Employees[[#This Row],[Exit Date]]="",DATEDIF(TBL_Employees[[#This Row],[Hire Date]],TODAY(),"Y"),DATEDIF(TBL_Employees[[#This Row],[Hire Date]],TBL_Employees[[#This Row],[Exit Date]],"Y"))</f>
        <v>10</v>
      </c>
      <c r="S405" t="str">
        <f ca="1">IF(TBL_Employees[[#This Row],[Tenure (Years)]]&gt;1, "Years", "Year")</f>
        <v>Years</v>
      </c>
      <c r="T405" t="str">
        <f ca="1">CONCATENATE(TBL_Employees[[#This Row],[Tenure (Years)]], " ", TBL_Employees[[#This Row],[Column1]])</f>
        <v>10 Years</v>
      </c>
      <c r="U405" s="8">
        <f>TBL_Employees[[#This Row],[Bonus %]]*TBL_Employees[[#This Row],[Annual Salary]]</f>
        <v>9950.85</v>
      </c>
      <c r="V405" s="8">
        <f>TBL_Employees[[#This Row],[Annual Salary]]+TBL_Employees[[#This Row],[Bonus(Rs)]]</f>
        <v>120515.85</v>
      </c>
    </row>
    <row r="406" spans="1:22" x14ac:dyDescent="0.3">
      <c r="A406" t="s">
        <v>1422</v>
      </c>
      <c r="B406" t="s">
        <v>1423</v>
      </c>
      <c r="C406" t="s">
        <v>62</v>
      </c>
      <c r="D406" t="s">
        <v>15</v>
      </c>
      <c r="E406" t="s">
        <v>44</v>
      </c>
      <c r="F406" t="s">
        <v>17</v>
      </c>
      <c r="G406" t="s">
        <v>47</v>
      </c>
      <c r="H406">
        <v>61</v>
      </c>
      <c r="I406" t="str">
        <f>IF(TBL_Employees[[#This Row],[Age]]&lt;30,"20 to 29",IF(TBL_Employees[[#This Row],[Age]]&lt;40,"30 to 39",IF(TBL_Employees[[#This Row],[Age]]&lt;50,"40 to 49",IF(TBL_Employees[[#This Row],[Age]]&lt;60,"50 to 59","60 above"))))</f>
        <v>60 above</v>
      </c>
      <c r="J406" s="1">
        <v>40293</v>
      </c>
      <c r="K406" s="10">
        <f>IF(TBL_Employees[[#This Row],[Hire Date]]="","",YEAR(TBL_Employees[[#This Row],[Hire Date]]))</f>
        <v>2010</v>
      </c>
      <c r="L406" s="8">
        <v>110302</v>
      </c>
      <c r="M406" s="2">
        <v>0.06</v>
      </c>
      <c r="N406" t="s">
        <v>19</v>
      </c>
      <c r="O406" t="s">
        <v>45</v>
      </c>
      <c r="P406" s="1" t="s">
        <v>21</v>
      </c>
      <c r="Q406" s="10" t="str">
        <f>IF(TBL_Employees[[#This Row],[Exit Date]]="","",YEAR(TBL_Employees[[#This Row],[Exit Date]]))</f>
        <v/>
      </c>
      <c r="R406" s="10">
        <f ca="1">IF(TBL_Employees[[#This Row],[Exit Date]]="",DATEDIF(TBL_Employees[[#This Row],[Hire Date]],TODAY(),"Y"),DATEDIF(TBL_Employees[[#This Row],[Hire Date]],TBL_Employees[[#This Row],[Exit Date]],"Y"))</f>
        <v>15</v>
      </c>
      <c r="S406" t="str">
        <f ca="1">IF(TBL_Employees[[#This Row],[Tenure (Years)]]&gt;1, "Years", "Year")</f>
        <v>Years</v>
      </c>
      <c r="T406" t="str">
        <f ca="1">CONCATENATE(TBL_Employees[[#This Row],[Tenure (Years)]], " ", TBL_Employees[[#This Row],[Column1]])</f>
        <v>15 Years</v>
      </c>
      <c r="U406" s="8">
        <f>TBL_Employees[[#This Row],[Bonus %]]*TBL_Employees[[#This Row],[Annual Salary]]</f>
        <v>6618.12</v>
      </c>
      <c r="V406" s="8">
        <f>TBL_Employees[[#This Row],[Annual Salary]]+TBL_Employees[[#This Row],[Bonus(Rs)]]</f>
        <v>116920.12</v>
      </c>
    </row>
    <row r="407" spans="1:22" x14ac:dyDescent="0.3">
      <c r="A407" t="s">
        <v>207</v>
      </c>
      <c r="B407" t="s">
        <v>669</v>
      </c>
      <c r="C407" t="s">
        <v>97</v>
      </c>
      <c r="D407" t="s">
        <v>31</v>
      </c>
      <c r="E407" t="s">
        <v>44</v>
      </c>
      <c r="F407" t="s">
        <v>28</v>
      </c>
      <c r="G407" t="s">
        <v>24</v>
      </c>
      <c r="H407">
        <v>34</v>
      </c>
      <c r="I407" t="str">
        <f>IF(TBL_Employees[[#This Row],[Age]]&lt;30,"20 to 29",IF(TBL_Employees[[#This Row],[Age]]&lt;40,"30 to 39",IF(TBL_Employees[[#This Row],[Age]]&lt;50,"40 to 49",IF(TBL_Employees[[#This Row],[Age]]&lt;60,"50 to 59","60 above"))))</f>
        <v>30 to 39</v>
      </c>
      <c r="J407" s="1">
        <v>43055</v>
      </c>
      <c r="K407" s="10">
        <f>IF(TBL_Employees[[#This Row],[Hire Date]]="","",YEAR(TBL_Employees[[#This Row],[Hire Date]]))</f>
        <v>2017</v>
      </c>
      <c r="L407" s="8">
        <v>110054</v>
      </c>
      <c r="M407" s="2">
        <v>0.15</v>
      </c>
      <c r="N407" t="s">
        <v>19</v>
      </c>
      <c r="O407" t="s">
        <v>45</v>
      </c>
      <c r="P407" s="1" t="s">
        <v>21</v>
      </c>
      <c r="Q407" s="10" t="str">
        <f>IF(TBL_Employees[[#This Row],[Exit Date]]="","",YEAR(TBL_Employees[[#This Row],[Exit Date]]))</f>
        <v/>
      </c>
      <c r="R407" s="10">
        <f ca="1">IF(TBL_Employees[[#This Row],[Exit Date]]="",DATEDIF(TBL_Employees[[#This Row],[Hire Date]],TODAY(),"Y"),DATEDIF(TBL_Employees[[#This Row],[Hire Date]],TBL_Employees[[#This Row],[Exit Date]],"Y"))</f>
        <v>7</v>
      </c>
      <c r="S407" t="str">
        <f ca="1">IF(TBL_Employees[[#This Row],[Tenure (Years)]]&gt;1, "Years", "Year")</f>
        <v>Years</v>
      </c>
      <c r="T407" t="str">
        <f ca="1">CONCATENATE(TBL_Employees[[#This Row],[Tenure (Years)]], " ", TBL_Employees[[#This Row],[Column1]])</f>
        <v>7 Years</v>
      </c>
      <c r="U407" s="8">
        <f>TBL_Employees[[#This Row],[Bonus %]]*TBL_Employees[[#This Row],[Annual Salary]]</f>
        <v>16508.099999999999</v>
      </c>
      <c r="V407" s="8">
        <f>TBL_Employees[[#This Row],[Annual Salary]]+TBL_Employees[[#This Row],[Bonus(Rs)]]</f>
        <v>126562.1</v>
      </c>
    </row>
    <row r="408" spans="1:22" x14ac:dyDescent="0.3">
      <c r="A408" t="s">
        <v>345</v>
      </c>
      <c r="B408" t="s">
        <v>1615</v>
      </c>
      <c r="C408" t="s">
        <v>62</v>
      </c>
      <c r="D408" t="s">
        <v>23</v>
      </c>
      <c r="E408" t="s">
        <v>32</v>
      </c>
      <c r="F408" t="s">
        <v>28</v>
      </c>
      <c r="G408" t="s">
        <v>18</v>
      </c>
      <c r="H408">
        <v>45</v>
      </c>
      <c r="I408" t="str">
        <f>IF(TBL_Employees[[#This Row],[Age]]&lt;30,"20 to 29",IF(TBL_Employees[[#This Row],[Age]]&lt;40,"30 to 39",IF(TBL_Employees[[#This Row],[Age]]&lt;50,"40 to 49",IF(TBL_Employees[[#This Row],[Age]]&lt;60,"50 to 59","60 above"))))</f>
        <v>40 to 49</v>
      </c>
      <c r="J408" s="1">
        <v>41099</v>
      </c>
      <c r="K408" s="10">
        <f>IF(TBL_Employees[[#This Row],[Hire Date]]="","",YEAR(TBL_Employees[[#This Row],[Hire Date]]))</f>
        <v>2012</v>
      </c>
      <c r="L408" s="8">
        <v>109883</v>
      </c>
      <c r="M408" s="2">
        <v>7.0000000000000007E-2</v>
      </c>
      <c r="N408" t="s">
        <v>19</v>
      </c>
      <c r="O408" t="s">
        <v>29</v>
      </c>
      <c r="P408" s="1" t="s">
        <v>21</v>
      </c>
      <c r="Q408" s="10" t="str">
        <f>IF(TBL_Employees[[#This Row],[Exit Date]]="","",YEAR(TBL_Employees[[#This Row],[Exit Date]]))</f>
        <v/>
      </c>
      <c r="R408" s="10">
        <f ca="1">IF(TBL_Employees[[#This Row],[Exit Date]]="",DATEDIF(TBL_Employees[[#This Row],[Hire Date]],TODAY(),"Y"),DATEDIF(TBL_Employees[[#This Row],[Hire Date]],TBL_Employees[[#This Row],[Exit Date]],"Y"))</f>
        <v>13</v>
      </c>
      <c r="S408" t="str">
        <f ca="1">IF(TBL_Employees[[#This Row],[Tenure (Years)]]&gt;1, "Years", "Year")</f>
        <v>Years</v>
      </c>
      <c r="T408" t="str">
        <f ca="1">CONCATENATE(TBL_Employees[[#This Row],[Tenure (Years)]], " ", TBL_Employees[[#This Row],[Column1]])</f>
        <v>13 Years</v>
      </c>
      <c r="U408" s="8">
        <f>TBL_Employees[[#This Row],[Bonus %]]*TBL_Employees[[#This Row],[Annual Salary]]</f>
        <v>7691.81</v>
      </c>
      <c r="V408" s="8">
        <f>TBL_Employees[[#This Row],[Annual Salary]]+TBL_Employees[[#This Row],[Bonus(Rs)]]</f>
        <v>117574.81</v>
      </c>
    </row>
    <row r="409" spans="1:22" x14ac:dyDescent="0.3">
      <c r="A409" t="s">
        <v>425</v>
      </c>
      <c r="B409" t="s">
        <v>426</v>
      </c>
      <c r="C409" t="s">
        <v>84</v>
      </c>
      <c r="D409" t="s">
        <v>31</v>
      </c>
      <c r="E409" t="s">
        <v>44</v>
      </c>
      <c r="F409" t="s">
        <v>17</v>
      </c>
      <c r="G409" t="s">
        <v>18</v>
      </c>
      <c r="H409">
        <v>27</v>
      </c>
      <c r="I409" t="str">
        <f>IF(TBL_Employees[[#This Row],[Age]]&lt;30,"20 to 29",IF(TBL_Employees[[#This Row],[Age]]&lt;40,"30 to 39",IF(TBL_Employees[[#This Row],[Age]]&lt;50,"40 to 49",IF(TBL_Employees[[#This Row],[Age]]&lt;60,"50 to 59","60 above"))))</f>
        <v>20 to 29</v>
      </c>
      <c r="J409" s="1">
        <v>44490</v>
      </c>
      <c r="K409" s="10">
        <f>IF(TBL_Employees[[#This Row],[Hire Date]]="","",YEAR(TBL_Employees[[#This Row],[Hire Date]]))</f>
        <v>2021</v>
      </c>
      <c r="L409" s="8">
        <v>109851</v>
      </c>
      <c r="M409" s="2">
        <v>0</v>
      </c>
      <c r="N409" t="s">
        <v>19</v>
      </c>
      <c r="O409" t="s">
        <v>63</v>
      </c>
      <c r="P409" s="1" t="s">
        <v>21</v>
      </c>
      <c r="Q409" s="10" t="str">
        <f>IF(TBL_Employees[[#This Row],[Exit Date]]="","",YEAR(TBL_Employees[[#This Row],[Exit Date]]))</f>
        <v/>
      </c>
      <c r="R409" s="10">
        <f ca="1">IF(TBL_Employees[[#This Row],[Exit Date]]="",DATEDIF(TBL_Employees[[#This Row],[Hire Date]],TODAY(),"Y"),DATEDIF(TBL_Employees[[#This Row],[Hire Date]],TBL_Employees[[#This Row],[Exit Date]],"Y"))</f>
        <v>3</v>
      </c>
      <c r="S409" t="str">
        <f ca="1">IF(TBL_Employees[[#This Row],[Tenure (Years)]]&gt;1, "Years", "Year")</f>
        <v>Years</v>
      </c>
      <c r="T409" t="str">
        <f ca="1">CONCATENATE(TBL_Employees[[#This Row],[Tenure (Years)]], " ", TBL_Employees[[#This Row],[Column1]])</f>
        <v>3 Years</v>
      </c>
      <c r="U409" s="8">
        <f>TBL_Employees[[#This Row],[Bonus %]]*TBL_Employees[[#This Row],[Annual Salary]]</f>
        <v>0</v>
      </c>
      <c r="V409" s="8">
        <f>TBL_Employees[[#This Row],[Annual Salary]]+TBL_Employees[[#This Row],[Bonus(Rs)]]</f>
        <v>109851</v>
      </c>
    </row>
    <row r="410" spans="1:22" x14ac:dyDescent="0.3">
      <c r="A410" t="s">
        <v>295</v>
      </c>
      <c r="B410" t="s">
        <v>1810</v>
      </c>
      <c r="C410" t="s">
        <v>62</v>
      </c>
      <c r="D410" t="s">
        <v>50</v>
      </c>
      <c r="E410" t="s">
        <v>16</v>
      </c>
      <c r="F410" t="s">
        <v>28</v>
      </c>
      <c r="G410" t="s">
        <v>24</v>
      </c>
      <c r="H410">
        <v>49</v>
      </c>
      <c r="I410" t="str">
        <f>IF(TBL_Employees[[#This Row],[Age]]&lt;30,"20 to 29",IF(TBL_Employees[[#This Row],[Age]]&lt;40,"30 to 39",IF(TBL_Employees[[#This Row],[Age]]&lt;50,"40 to 49",IF(TBL_Employees[[#This Row],[Age]]&lt;60,"50 to 59","60 above"))))</f>
        <v>40 to 49</v>
      </c>
      <c r="J410" s="1">
        <v>41131</v>
      </c>
      <c r="K410" s="10">
        <f>IF(TBL_Employees[[#This Row],[Hire Date]]="","",YEAR(TBL_Employees[[#This Row],[Hire Date]]))</f>
        <v>2012</v>
      </c>
      <c r="L410" s="8">
        <v>109850</v>
      </c>
      <c r="M410" s="2">
        <v>7.0000000000000007E-2</v>
      </c>
      <c r="N410" t="s">
        <v>33</v>
      </c>
      <c r="O410" t="s">
        <v>60</v>
      </c>
      <c r="P410" s="1">
        <v>43865</v>
      </c>
      <c r="Q410" s="10">
        <f>IF(TBL_Employees[[#This Row],[Exit Date]]="","",YEAR(TBL_Employees[[#This Row],[Exit Date]]))</f>
        <v>2020</v>
      </c>
      <c r="R410" s="10">
        <f ca="1">IF(TBL_Employees[[#This Row],[Exit Date]]="",DATEDIF(TBL_Employees[[#This Row],[Hire Date]],TODAY(),"Y"),DATEDIF(TBL_Employees[[#This Row],[Hire Date]],TBL_Employees[[#This Row],[Exit Date]],"Y"))</f>
        <v>7</v>
      </c>
      <c r="S410" t="str">
        <f ca="1">IF(TBL_Employees[[#This Row],[Tenure (Years)]]&gt;1, "Years", "Year")</f>
        <v>Years</v>
      </c>
      <c r="T410" t="str">
        <f ca="1">CONCATENATE(TBL_Employees[[#This Row],[Tenure (Years)]], " ", TBL_Employees[[#This Row],[Column1]])</f>
        <v>7 Years</v>
      </c>
      <c r="U410" s="8">
        <f>TBL_Employees[[#This Row],[Bonus %]]*TBL_Employees[[#This Row],[Annual Salary]]</f>
        <v>7689.5000000000009</v>
      </c>
      <c r="V410" s="8">
        <f>TBL_Employees[[#This Row],[Annual Salary]]+TBL_Employees[[#This Row],[Bonus(Rs)]]</f>
        <v>117539.5</v>
      </c>
    </row>
    <row r="411" spans="1:22" x14ac:dyDescent="0.3">
      <c r="A411" t="s">
        <v>524</v>
      </c>
      <c r="B411" t="s">
        <v>525</v>
      </c>
      <c r="C411" t="s">
        <v>62</v>
      </c>
      <c r="D411" t="s">
        <v>65</v>
      </c>
      <c r="E411" t="s">
        <v>44</v>
      </c>
      <c r="F411" t="s">
        <v>17</v>
      </c>
      <c r="G411" t="s">
        <v>51</v>
      </c>
      <c r="H411">
        <v>38</v>
      </c>
      <c r="I411" t="str">
        <f>IF(TBL_Employees[[#This Row],[Age]]&lt;30,"20 to 29",IF(TBL_Employees[[#This Row],[Age]]&lt;40,"30 to 39",IF(TBL_Employees[[#This Row],[Age]]&lt;50,"40 to 49",IF(TBL_Employees[[#This Row],[Age]]&lt;60,"50 to 59","60 above"))))</f>
        <v>30 to 39</v>
      </c>
      <c r="J411" s="1">
        <v>44516</v>
      </c>
      <c r="K411" s="10">
        <f>IF(TBL_Employees[[#This Row],[Hire Date]]="","",YEAR(TBL_Employees[[#This Row],[Hire Date]]))</f>
        <v>2021</v>
      </c>
      <c r="L411" s="8">
        <v>109812</v>
      </c>
      <c r="M411" s="2">
        <v>0.09</v>
      </c>
      <c r="N411" t="s">
        <v>52</v>
      </c>
      <c r="O411" t="s">
        <v>81</v>
      </c>
      <c r="P411" s="1" t="s">
        <v>21</v>
      </c>
      <c r="Q411" s="10" t="str">
        <f>IF(TBL_Employees[[#This Row],[Exit Date]]="","",YEAR(TBL_Employees[[#This Row],[Exit Date]]))</f>
        <v/>
      </c>
      <c r="R411" s="10">
        <f ca="1">IF(TBL_Employees[[#This Row],[Exit Date]]="",DATEDIF(TBL_Employees[[#This Row],[Hire Date]],TODAY(),"Y"),DATEDIF(TBL_Employees[[#This Row],[Hire Date]],TBL_Employees[[#This Row],[Exit Date]],"Y"))</f>
        <v>3</v>
      </c>
      <c r="S411" t="str">
        <f ca="1">IF(TBL_Employees[[#This Row],[Tenure (Years)]]&gt;1, "Years", "Year")</f>
        <v>Years</v>
      </c>
      <c r="T411" t="str">
        <f ca="1">CONCATENATE(TBL_Employees[[#This Row],[Tenure (Years)]], " ", TBL_Employees[[#This Row],[Column1]])</f>
        <v>3 Years</v>
      </c>
      <c r="U411" s="8">
        <f>TBL_Employees[[#This Row],[Bonus %]]*TBL_Employees[[#This Row],[Annual Salary]]</f>
        <v>9883.08</v>
      </c>
      <c r="V411" s="8">
        <f>TBL_Employees[[#This Row],[Annual Salary]]+TBL_Employees[[#This Row],[Bonus(Rs)]]</f>
        <v>119695.08</v>
      </c>
    </row>
    <row r="412" spans="1:22" x14ac:dyDescent="0.3">
      <c r="A412" t="s">
        <v>222</v>
      </c>
      <c r="B412" t="s">
        <v>1564</v>
      </c>
      <c r="C412" t="s">
        <v>69</v>
      </c>
      <c r="D412" t="s">
        <v>31</v>
      </c>
      <c r="E412" t="s">
        <v>16</v>
      </c>
      <c r="F412" t="s">
        <v>17</v>
      </c>
      <c r="G412" t="s">
        <v>24</v>
      </c>
      <c r="H412">
        <v>40</v>
      </c>
      <c r="I412" t="str">
        <f>IF(TBL_Employees[[#This Row],[Age]]&lt;30,"20 to 29",IF(TBL_Employees[[#This Row],[Age]]&lt;40,"30 to 39",IF(TBL_Employees[[#This Row],[Age]]&lt;50,"40 to 49",IF(TBL_Employees[[#This Row],[Age]]&lt;60,"50 to 59","60 above"))))</f>
        <v>40 to 49</v>
      </c>
      <c r="J412" s="1">
        <v>42622</v>
      </c>
      <c r="K412" s="10">
        <f>IF(TBL_Employees[[#This Row],[Hire Date]]="","",YEAR(TBL_Employees[[#This Row],[Hire Date]]))</f>
        <v>2016</v>
      </c>
      <c r="L412" s="8">
        <v>109680</v>
      </c>
      <c r="M412" s="2">
        <v>0</v>
      </c>
      <c r="N412" t="s">
        <v>33</v>
      </c>
      <c r="O412" t="s">
        <v>34</v>
      </c>
      <c r="P412" s="1" t="s">
        <v>21</v>
      </c>
      <c r="Q412" s="10" t="str">
        <f>IF(TBL_Employees[[#This Row],[Exit Date]]="","",YEAR(TBL_Employees[[#This Row],[Exit Date]]))</f>
        <v/>
      </c>
      <c r="R412" s="10">
        <f ca="1">IF(TBL_Employees[[#This Row],[Exit Date]]="",DATEDIF(TBL_Employees[[#This Row],[Hire Date]],TODAY(),"Y"),DATEDIF(TBL_Employees[[#This Row],[Hire Date]],TBL_Employees[[#This Row],[Exit Date]],"Y"))</f>
        <v>8</v>
      </c>
      <c r="S412" t="str">
        <f ca="1">IF(TBL_Employees[[#This Row],[Tenure (Years)]]&gt;1, "Years", "Year")</f>
        <v>Years</v>
      </c>
      <c r="T412" t="str">
        <f ca="1">CONCATENATE(TBL_Employees[[#This Row],[Tenure (Years)]], " ", TBL_Employees[[#This Row],[Column1]])</f>
        <v>8 Years</v>
      </c>
      <c r="U412" s="8">
        <f>TBL_Employees[[#This Row],[Bonus %]]*TBL_Employees[[#This Row],[Annual Salary]]</f>
        <v>0</v>
      </c>
      <c r="V412" s="8">
        <f>TBL_Employees[[#This Row],[Annual Salary]]+TBL_Employees[[#This Row],[Bonus(Rs)]]</f>
        <v>109680</v>
      </c>
    </row>
    <row r="413" spans="1:22" x14ac:dyDescent="0.3">
      <c r="A413" t="s">
        <v>334</v>
      </c>
      <c r="B413" t="s">
        <v>1130</v>
      </c>
      <c r="C413" t="s">
        <v>97</v>
      </c>
      <c r="D413" t="s">
        <v>31</v>
      </c>
      <c r="E413" t="s">
        <v>44</v>
      </c>
      <c r="F413" t="s">
        <v>17</v>
      </c>
      <c r="G413" t="s">
        <v>18</v>
      </c>
      <c r="H413">
        <v>64</v>
      </c>
      <c r="I413" t="str">
        <f>IF(TBL_Employees[[#This Row],[Age]]&lt;30,"20 to 29",IF(TBL_Employees[[#This Row],[Age]]&lt;40,"30 to 39",IF(TBL_Employees[[#This Row],[Age]]&lt;50,"40 to 49",IF(TBL_Employees[[#This Row],[Age]]&lt;60,"50 to 59","60 above"))))</f>
        <v>60 above</v>
      </c>
      <c r="J413" s="1">
        <v>34505</v>
      </c>
      <c r="K413" s="10">
        <f>IF(TBL_Employees[[#This Row],[Hire Date]]="","",YEAR(TBL_Employees[[#This Row],[Hire Date]]))</f>
        <v>1994</v>
      </c>
      <c r="L413" s="8">
        <v>109456</v>
      </c>
      <c r="M413" s="2">
        <v>0.1</v>
      </c>
      <c r="N413" t="s">
        <v>19</v>
      </c>
      <c r="O413" t="s">
        <v>20</v>
      </c>
      <c r="P413" s="1" t="s">
        <v>21</v>
      </c>
      <c r="Q413" s="10" t="str">
        <f>IF(TBL_Employees[[#This Row],[Exit Date]]="","",YEAR(TBL_Employees[[#This Row],[Exit Date]]))</f>
        <v/>
      </c>
      <c r="R413" s="10">
        <f ca="1">IF(TBL_Employees[[#This Row],[Exit Date]]="",DATEDIF(TBL_Employees[[#This Row],[Hire Date]],TODAY(),"Y"),DATEDIF(TBL_Employees[[#This Row],[Hire Date]],TBL_Employees[[#This Row],[Exit Date]],"Y"))</f>
        <v>31</v>
      </c>
      <c r="S413" t="str">
        <f ca="1">IF(TBL_Employees[[#This Row],[Tenure (Years)]]&gt;1, "Years", "Year")</f>
        <v>Years</v>
      </c>
      <c r="T413" t="str">
        <f ca="1">CONCATENATE(TBL_Employees[[#This Row],[Tenure (Years)]], " ", TBL_Employees[[#This Row],[Column1]])</f>
        <v>31 Years</v>
      </c>
      <c r="U413" s="8">
        <f>TBL_Employees[[#This Row],[Bonus %]]*TBL_Employees[[#This Row],[Annual Salary]]</f>
        <v>10945.6</v>
      </c>
      <c r="V413" s="8">
        <f>TBL_Employees[[#This Row],[Annual Salary]]+TBL_Employees[[#This Row],[Bonus(Rs)]]</f>
        <v>120401.60000000001</v>
      </c>
    </row>
    <row r="414" spans="1:22" x14ac:dyDescent="0.3">
      <c r="A414" t="s">
        <v>1628</v>
      </c>
      <c r="B414" t="s">
        <v>1629</v>
      </c>
      <c r="C414" t="s">
        <v>69</v>
      </c>
      <c r="D414" t="s">
        <v>31</v>
      </c>
      <c r="E414" t="s">
        <v>36</v>
      </c>
      <c r="F414" t="s">
        <v>17</v>
      </c>
      <c r="G414" t="s">
        <v>24</v>
      </c>
      <c r="H414">
        <v>45</v>
      </c>
      <c r="I414" t="str">
        <f>IF(TBL_Employees[[#This Row],[Age]]&lt;30,"20 to 29",IF(TBL_Employees[[#This Row],[Age]]&lt;40,"30 to 39",IF(TBL_Employees[[#This Row],[Age]]&lt;50,"40 to 49",IF(TBL_Employees[[#This Row],[Age]]&lt;60,"50 to 59","60 above"))))</f>
        <v>40 to 49</v>
      </c>
      <c r="J414" s="1">
        <v>38057</v>
      </c>
      <c r="K414" s="10">
        <f>IF(TBL_Employees[[#This Row],[Hire Date]]="","",YEAR(TBL_Employees[[#This Row],[Hire Date]]))</f>
        <v>2004</v>
      </c>
      <c r="L414" s="8">
        <v>109422</v>
      </c>
      <c r="M414" s="2">
        <v>0</v>
      </c>
      <c r="N414" t="s">
        <v>33</v>
      </c>
      <c r="O414" t="s">
        <v>80</v>
      </c>
      <c r="P414" s="1" t="s">
        <v>21</v>
      </c>
      <c r="Q414" s="10" t="str">
        <f>IF(TBL_Employees[[#This Row],[Exit Date]]="","",YEAR(TBL_Employees[[#This Row],[Exit Date]]))</f>
        <v/>
      </c>
      <c r="R414" s="10">
        <f ca="1">IF(TBL_Employees[[#This Row],[Exit Date]]="",DATEDIF(TBL_Employees[[#This Row],[Hire Date]],TODAY(),"Y"),DATEDIF(TBL_Employees[[#This Row],[Hire Date]],TBL_Employees[[#This Row],[Exit Date]],"Y"))</f>
        <v>21</v>
      </c>
      <c r="S414" t="str">
        <f ca="1">IF(TBL_Employees[[#This Row],[Tenure (Years)]]&gt;1, "Years", "Year")</f>
        <v>Years</v>
      </c>
      <c r="T414" t="str">
        <f ca="1">CONCATENATE(TBL_Employees[[#This Row],[Tenure (Years)]], " ", TBL_Employees[[#This Row],[Column1]])</f>
        <v>21 Years</v>
      </c>
      <c r="U414" s="8">
        <f>TBL_Employees[[#This Row],[Bonus %]]*TBL_Employees[[#This Row],[Annual Salary]]</f>
        <v>0</v>
      </c>
      <c r="V414" s="8">
        <f>TBL_Employees[[#This Row],[Annual Salary]]+TBL_Employees[[#This Row],[Bonus(Rs)]]</f>
        <v>109422</v>
      </c>
    </row>
    <row r="415" spans="1:22" x14ac:dyDescent="0.3">
      <c r="A415" t="s">
        <v>1333</v>
      </c>
      <c r="B415" t="s">
        <v>1334</v>
      </c>
      <c r="C415" t="s">
        <v>62</v>
      </c>
      <c r="D415" t="s">
        <v>27</v>
      </c>
      <c r="E415" t="s">
        <v>32</v>
      </c>
      <c r="F415" t="s">
        <v>28</v>
      </c>
      <c r="G415" t="s">
        <v>24</v>
      </c>
      <c r="H415">
        <v>60</v>
      </c>
      <c r="I415" t="str">
        <f>IF(TBL_Employees[[#This Row],[Age]]&lt;30,"20 to 29",IF(TBL_Employees[[#This Row],[Age]]&lt;40,"30 to 39",IF(TBL_Employees[[#This Row],[Age]]&lt;50,"40 to 49",IF(TBL_Employees[[#This Row],[Age]]&lt;60,"50 to 59","60 above"))))</f>
        <v>60 above</v>
      </c>
      <c r="J415" s="1">
        <v>36554</v>
      </c>
      <c r="K415" s="10">
        <f>IF(TBL_Employees[[#This Row],[Hire Date]]="","",YEAR(TBL_Employees[[#This Row],[Hire Date]]))</f>
        <v>2000</v>
      </c>
      <c r="L415" s="8">
        <v>109059</v>
      </c>
      <c r="M415" s="2">
        <v>7.0000000000000007E-2</v>
      </c>
      <c r="N415" t="s">
        <v>33</v>
      </c>
      <c r="O415" t="s">
        <v>34</v>
      </c>
      <c r="P415" s="1" t="s">
        <v>21</v>
      </c>
      <c r="Q415" s="10" t="str">
        <f>IF(TBL_Employees[[#This Row],[Exit Date]]="","",YEAR(TBL_Employees[[#This Row],[Exit Date]]))</f>
        <v/>
      </c>
      <c r="R415" s="10">
        <f ca="1">IF(TBL_Employees[[#This Row],[Exit Date]]="",DATEDIF(TBL_Employees[[#This Row],[Hire Date]],TODAY(),"Y"),DATEDIF(TBL_Employees[[#This Row],[Hire Date]],TBL_Employees[[#This Row],[Exit Date]],"Y"))</f>
        <v>25</v>
      </c>
      <c r="S415" t="str">
        <f ca="1">IF(TBL_Employees[[#This Row],[Tenure (Years)]]&gt;1, "Years", "Year")</f>
        <v>Years</v>
      </c>
      <c r="T415" t="str">
        <f ca="1">CONCATENATE(TBL_Employees[[#This Row],[Tenure (Years)]], " ", TBL_Employees[[#This Row],[Column1]])</f>
        <v>25 Years</v>
      </c>
      <c r="U415" s="8">
        <f>TBL_Employees[[#This Row],[Bonus %]]*TBL_Employees[[#This Row],[Annual Salary]]</f>
        <v>7634.130000000001</v>
      </c>
      <c r="V415" s="8">
        <f>TBL_Employees[[#This Row],[Annual Salary]]+TBL_Employees[[#This Row],[Bonus(Rs)]]</f>
        <v>116693.13</v>
      </c>
    </row>
    <row r="416" spans="1:22" x14ac:dyDescent="0.3">
      <c r="A416" t="s">
        <v>1242</v>
      </c>
      <c r="B416" t="s">
        <v>1243</v>
      </c>
      <c r="C416" t="s">
        <v>62</v>
      </c>
      <c r="D416" t="s">
        <v>50</v>
      </c>
      <c r="E416" t="s">
        <v>32</v>
      </c>
      <c r="F416" t="s">
        <v>28</v>
      </c>
      <c r="G416" t="s">
        <v>18</v>
      </c>
      <c r="H416">
        <v>28</v>
      </c>
      <c r="I416" t="str">
        <f>IF(TBL_Employees[[#This Row],[Age]]&lt;30,"20 to 29",IF(TBL_Employees[[#This Row],[Age]]&lt;40,"30 to 39",IF(TBL_Employees[[#This Row],[Age]]&lt;50,"40 to 49",IF(TBL_Employees[[#This Row],[Age]]&lt;60,"50 to 59","60 above"))))</f>
        <v>20 to 29</v>
      </c>
      <c r="J416" s="1">
        <v>44204</v>
      </c>
      <c r="K416" s="10">
        <f>IF(TBL_Employees[[#This Row],[Hire Date]]="","",YEAR(TBL_Employees[[#This Row],[Hire Date]]))</f>
        <v>2021</v>
      </c>
      <c r="L416" s="8">
        <v>108826</v>
      </c>
      <c r="M416" s="2">
        <v>0.1</v>
      </c>
      <c r="N416" t="s">
        <v>19</v>
      </c>
      <c r="O416" t="s">
        <v>45</v>
      </c>
      <c r="P416" s="1" t="s">
        <v>21</v>
      </c>
      <c r="Q416" s="10" t="str">
        <f>IF(TBL_Employees[[#This Row],[Exit Date]]="","",YEAR(TBL_Employees[[#This Row],[Exit Date]]))</f>
        <v/>
      </c>
      <c r="R416" s="10">
        <f ca="1">IF(TBL_Employees[[#This Row],[Exit Date]]="",DATEDIF(TBL_Employees[[#This Row],[Hire Date]],TODAY(),"Y"),DATEDIF(TBL_Employees[[#This Row],[Hire Date]],TBL_Employees[[#This Row],[Exit Date]],"Y"))</f>
        <v>4</v>
      </c>
      <c r="S416" t="str">
        <f ca="1">IF(TBL_Employees[[#This Row],[Tenure (Years)]]&gt;1, "Years", "Year")</f>
        <v>Years</v>
      </c>
      <c r="T416" t="str">
        <f ca="1">CONCATENATE(TBL_Employees[[#This Row],[Tenure (Years)]], " ", TBL_Employees[[#This Row],[Column1]])</f>
        <v>4 Years</v>
      </c>
      <c r="U416" s="8">
        <f>TBL_Employees[[#This Row],[Bonus %]]*TBL_Employees[[#This Row],[Annual Salary]]</f>
        <v>10882.6</v>
      </c>
      <c r="V416" s="8">
        <f>TBL_Employees[[#This Row],[Annual Salary]]+TBL_Employees[[#This Row],[Bonus(Rs)]]</f>
        <v>119708.6</v>
      </c>
    </row>
    <row r="417" spans="1:22" x14ac:dyDescent="0.3">
      <c r="A417" t="s">
        <v>1320</v>
      </c>
      <c r="B417" t="s">
        <v>237</v>
      </c>
      <c r="C417" t="s">
        <v>62</v>
      </c>
      <c r="D417" t="s">
        <v>43</v>
      </c>
      <c r="E417" t="s">
        <v>36</v>
      </c>
      <c r="F417" t="s">
        <v>17</v>
      </c>
      <c r="G417" t="s">
        <v>24</v>
      </c>
      <c r="H417">
        <v>64</v>
      </c>
      <c r="I417" t="str">
        <f>IF(TBL_Employees[[#This Row],[Age]]&lt;30,"20 to 29",IF(TBL_Employees[[#This Row],[Age]]&lt;40,"30 to 39",IF(TBL_Employees[[#This Row],[Age]]&lt;50,"40 to 49",IF(TBL_Employees[[#This Row],[Age]]&lt;60,"50 to 59","60 above"))))</f>
        <v>60 above</v>
      </c>
      <c r="J417" s="1">
        <v>43729</v>
      </c>
      <c r="K417" s="10">
        <f>IF(TBL_Employees[[#This Row],[Hire Date]]="","",YEAR(TBL_Employees[[#This Row],[Hire Date]]))</f>
        <v>2019</v>
      </c>
      <c r="L417" s="8">
        <v>108780</v>
      </c>
      <c r="M417" s="2">
        <v>0.06</v>
      </c>
      <c r="N417" t="s">
        <v>33</v>
      </c>
      <c r="O417" t="s">
        <v>74</v>
      </c>
      <c r="P417" s="1" t="s">
        <v>21</v>
      </c>
      <c r="Q417" s="10" t="str">
        <f>IF(TBL_Employees[[#This Row],[Exit Date]]="","",YEAR(TBL_Employees[[#This Row],[Exit Date]]))</f>
        <v/>
      </c>
      <c r="R417" s="10">
        <f ca="1">IF(TBL_Employees[[#This Row],[Exit Date]]="",DATEDIF(TBL_Employees[[#This Row],[Hire Date]],TODAY(),"Y"),DATEDIF(TBL_Employees[[#This Row],[Hire Date]],TBL_Employees[[#This Row],[Exit Date]],"Y"))</f>
        <v>5</v>
      </c>
      <c r="S417" t="str">
        <f ca="1">IF(TBL_Employees[[#This Row],[Tenure (Years)]]&gt;1, "Years", "Year")</f>
        <v>Years</v>
      </c>
      <c r="T417" t="str">
        <f ca="1">CONCATENATE(TBL_Employees[[#This Row],[Tenure (Years)]], " ", TBL_Employees[[#This Row],[Column1]])</f>
        <v>5 Years</v>
      </c>
      <c r="U417" s="8">
        <f>TBL_Employees[[#This Row],[Bonus %]]*TBL_Employees[[#This Row],[Annual Salary]]</f>
        <v>6526.8</v>
      </c>
      <c r="V417" s="8">
        <f>TBL_Employees[[#This Row],[Annual Salary]]+TBL_Employees[[#This Row],[Bonus(Rs)]]</f>
        <v>115306.8</v>
      </c>
    </row>
    <row r="418" spans="1:22" x14ac:dyDescent="0.3">
      <c r="A418" t="s">
        <v>1077</v>
      </c>
      <c r="B418" t="s">
        <v>1078</v>
      </c>
      <c r="C418" t="s">
        <v>62</v>
      </c>
      <c r="D418" t="s">
        <v>50</v>
      </c>
      <c r="E418" t="s">
        <v>44</v>
      </c>
      <c r="F418" t="s">
        <v>17</v>
      </c>
      <c r="G418" t="s">
        <v>24</v>
      </c>
      <c r="H418">
        <v>55</v>
      </c>
      <c r="I418" t="str">
        <f>IF(TBL_Employees[[#This Row],[Age]]&lt;30,"20 to 29",IF(TBL_Employees[[#This Row],[Age]]&lt;40,"30 to 39",IF(TBL_Employees[[#This Row],[Age]]&lt;50,"40 to 49",IF(TBL_Employees[[#This Row],[Age]]&lt;60,"50 to 59","60 above"))))</f>
        <v>50 to 59</v>
      </c>
      <c r="J418" s="1">
        <v>41202</v>
      </c>
      <c r="K418" s="10">
        <f>IF(TBL_Employees[[#This Row],[Hire Date]]="","",YEAR(TBL_Employees[[#This Row],[Hire Date]]))</f>
        <v>2012</v>
      </c>
      <c r="L418" s="8">
        <v>108686</v>
      </c>
      <c r="M418" s="2">
        <v>0.06</v>
      </c>
      <c r="N418" t="s">
        <v>19</v>
      </c>
      <c r="O418" t="s">
        <v>29</v>
      </c>
      <c r="P418" s="1" t="s">
        <v>21</v>
      </c>
      <c r="Q418" s="10" t="str">
        <f>IF(TBL_Employees[[#This Row],[Exit Date]]="","",YEAR(TBL_Employees[[#This Row],[Exit Date]]))</f>
        <v/>
      </c>
      <c r="R418" s="10">
        <f ca="1">IF(TBL_Employees[[#This Row],[Exit Date]]="",DATEDIF(TBL_Employees[[#This Row],[Hire Date]],TODAY(),"Y"),DATEDIF(TBL_Employees[[#This Row],[Hire Date]],TBL_Employees[[#This Row],[Exit Date]],"Y"))</f>
        <v>12</v>
      </c>
      <c r="S418" t="str">
        <f ca="1">IF(TBL_Employees[[#This Row],[Tenure (Years)]]&gt;1, "Years", "Year")</f>
        <v>Years</v>
      </c>
      <c r="T418" t="str">
        <f ca="1">CONCATENATE(TBL_Employees[[#This Row],[Tenure (Years)]], " ", TBL_Employees[[#This Row],[Column1]])</f>
        <v>12 Years</v>
      </c>
      <c r="U418" s="8">
        <f>TBL_Employees[[#This Row],[Bonus %]]*TBL_Employees[[#This Row],[Annual Salary]]</f>
        <v>6521.16</v>
      </c>
      <c r="V418" s="8">
        <f>TBL_Employees[[#This Row],[Annual Salary]]+TBL_Employees[[#This Row],[Bonus(Rs)]]</f>
        <v>115207.16</v>
      </c>
    </row>
    <row r="419" spans="1:22" x14ac:dyDescent="0.3">
      <c r="A419" t="s">
        <v>1170</v>
      </c>
      <c r="B419" t="s">
        <v>1171</v>
      </c>
      <c r="C419" t="s">
        <v>62</v>
      </c>
      <c r="D419" t="s">
        <v>15</v>
      </c>
      <c r="E419" t="s">
        <v>16</v>
      </c>
      <c r="F419" t="s">
        <v>28</v>
      </c>
      <c r="G419" t="s">
        <v>51</v>
      </c>
      <c r="H419">
        <v>54</v>
      </c>
      <c r="I419" t="str">
        <f>IF(TBL_Employees[[#This Row],[Age]]&lt;30,"20 to 29",IF(TBL_Employees[[#This Row],[Age]]&lt;40,"30 to 39",IF(TBL_Employees[[#This Row],[Age]]&lt;50,"40 to 49",IF(TBL_Employees[[#This Row],[Age]]&lt;60,"50 to 59","60 above"))))</f>
        <v>50 to 59</v>
      </c>
      <c r="J419" s="1">
        <v>35913</v>
      </c>
      <c r="K419" s="10">
        <f>IF(TBL_Employees[[#This Row],[Hire Date]]="","",YEAR(TBL_Employees[[#This Row],[Hire Date]]))</f>
        <v>1998</v>
      </c>
      <c r="L419" s="8">
        <v>108268</v>
      </c>
      <c r="M419" s="2">
        <v>0.09</v>
      </c>
      <c r="N419" t="s">
        <v>52</v>
      </c>
      <c r="O419" t="s">
        <v>53</v>
      </c>
      <c r="P419" s="1">
        <v>38122</v>
      </c>
      <c r="Q419" s="10">
        <f>IF(TBL_Employees[[#This Row],[Exit Date]]="","",YEAR(TBL_Employees[[#This Row],[Exit Date]]))</f>
        <v>2004</v>
      </c>
      <c r="R419" s="10">
        <f ca="1">IF(TBL_Employees[[#This Row],[Exit Date]]="",DATEDIF(TBL_Employees[[#This Row],[Hire Date]],TODAY(),"Y"),DATEDIF(TBL_Employees[[#This Row],[Hire Date]],TBL_Employees[[#This Row],[Exit Date]],"Y"))</f>
        <v>6</v>
      </c>
      <c r="S419" t="str">
        <f ca="1">IF(TBL_Employees[[#This Row],[Tenure (Years)]]&gt;1, "Years", "Year")</f>
        <v>Years</v>
      </c>
      <c r="T419" t="str">
        <f ca="1">CONCATENATE(TBL_Employees[[#This Row],[Tenure (Years)]], " ", TBL_Employees[[#This Row],[Column1]])</f>
        <v>6 Years</v>
      </c>
      <c r="U419" s="8">
        <f>TBL_Employees[[#This Row],[Bonus %]]*TBL_Employees[[#This Row],[Annual Salary]]</f>
        <v>9744.119999999999</v>
      </c>
      <c r="V419" s="8">
        <f>TBL_Employees[[#This Row],[Annual Salary]]+TBL_Employees[[#This Row],[Bonus(Rs)]]</f>
        <v>118012.12</v>
      </c>
    </row>
    <row r="420" spans="1:22" x14ac:dyDescent="0.3">
      <c r="A420" t="s">
        <v>1653</v>
      </c>
      <c r="B420" t="s">
        <v>1654</v>
      </c>
      <c r="C420" t="s">
        <v>62</v>
      </c>
      <c r="D420" t="s">
        <v>15</v>
      </c>
      <c r="E420" t="s">
        <v>44</v>
      </c>
      <c r="F420" t="s">
        <v>17</v>
      </c>
      <c r="G420" t="s">
        <v>51</v>
      </c>
      <c r="H420">
        <v>51</v>
      </c>
      <c r="I420" t="str">
        <f>IF(TBL_Employees[[#This Row],[Age]]&lt;30,"20 to 29",IF(TBL_Employees[[#This Row],[Age]]&lt;40,"30 to 39",IF(TBL_Employees[[#This Row],[Age]]&lt;50,"40 to 49",IF(TBL_Employees[[#This Row],[Age]]&lt;60,"50 to 59","60 above"))))</f>
        <v>50 to 59</v>
      </c>
      <c r="J420" s="1">
        <v>41439</v>
      </c>
      <c r="K420" s="10">
        <f>IF(TBL_Employees[[#This Row],[Hire Date]]="","",YEAR(TBL_Employees[[#This Row],[Hire Date]]))</f>
        <v>2013</v>
      </c>
      <c r="L420" s="8">
        <v>108221</v>
      </c>
      <c r="M420" s="2">
        <v>0.05</v>
      </c>
      <c r="N420" t="s">
        <v>52</v>
      </c>
      <c r="O420" t="s">
        <v>81</v>
      </c>
      <c r="P420" s="1" t="s">
        <v>21</v>
      </c>
      <c r="Q420" s="10" t="str">
        <f>IF(TBL_Employees[[#This Row],[Exit Date]]="","",YEAR(TBL_Employees[[#This Row],[Exit Date]]))</f>
        <v/>
      </c>
      <c r="R420" s="10">
        <f ca="1">IF(TBL_Employees[[#This Row],[Exit Date]]="",DATEDIF(TBL_Employees[[#This Row],[Hire Date]],TODAY(),"Y"),DATEDIF(TBL_Employees[[#This Row],[Hire Date]],TBL_Employees[[#This Row],[Exit Date]],"Y"))</f>
        <v>12</v>
      </c>
      <c r="S420" t="str">
        <f ca="1">IF(TBL_Employees[[#This Row],[Tenure (Years)]]&gt;1, "Years", "Year")</f>
        <v>Years</v>
      </c>
      <c r="T420" t="str">
        <f ca="1">CONCATENATE(TBL_Employees[[#This Row],[Tenure (Years)]], " ", TBL_Employees[[#This Row],[Column1]])</f>
        <v>12 Years</v>
      </c>
      <c r="U420" s="8">
        <f>TBL_Employees[[#This Row],[Bonus %]]*TBL_Employees[[#This Row],[Annual Salary]]</f>
        <v>5411.05</v>
      </c>
      <c r="V420" s="8">
        <f>TBL_Employees[[#This Row],[Annual Salary]]+TBL_Employees[[#This Row],[Bonus(Rs)]]</f>
        <v>113632.05</v>
      </c>
    </row>
    <row r="421" spans="1:22" x14ac:dyDescent="0.3">
      <c r="A421" t="s">
        <v>1516</v>
      </c>
      <c r="B421" t="s">
        <v>1517</v>
      </c>
      <c r="C421" t="s">
        <v>62</v>
      </c>
      <c r="D421" t="s">
        <v>43</v>
      </c>
      <c r="E421" t="s">
        <v>36</v>
      </c>
      <c r="F421" t="s">
        <v>17</v>
      </c>
      <c r="G421" t="s">
        <v>24</v>
      </c>
      <c r="H421">
        <v>50</v>
      </c>
      <c r="I421" t="str">
        <f>IF(TBL_Employees[[#This Row],[Age]]&lt;30,"20 to 29",IF(TBL_Employees[[#This Row],[Age]]&lt;40,"30 to 39",IF(TBL_Employees[[#This Row],[Age]]&lt;50,"40 to 49",IF(TBL_Employees[[#This Row],[Age]]&lt;60,"50 to 59","60 above"))))</f>
        <v>50 to 59</v>
      </c>
      <c r="J421" s="1">
        <v>40979</v>
      </c>
      <c r="K421" s="10">
        <f>IF(TBL_Employees[[#This Row],[Hire Date]]="","",YEAR(TBL_Employees[[#This Row],[Hire Date]]))</f>
        <v>2012</v>
      </c>
      <c r="L421" s="8">
        <v>108134</v>
      </c>
      <c r="M421" s="2">
        <v>0.1</v>
      </c>
      <c r="N421" t="s">
        <v>33</v>
      </c>
      <c r="O421" t="s">
        <v>74</v>
      </c>
      <c r="P421" s="1" t="s">
        <v>21</v>
      </c>
      <c r="Q421" s="10" t="str">
        <f>IF(TBL_Employees[[#This Row],[Exit Date]]="","",YEAR(TBL_Employees[[#This Row],[Exit Date]]))</f>
        <v/>
      </c>
      <c r="R421" s="10">
        <f ca="1">IF(TBL_Employees[[#This Row],[Exit Date]]="",DATEDIF(TBL_Employees[[#This Row],[Hire Date]],TODAY(),"Y"),DATEDIF(TBL_Employees[[#This Row],[Hire Date]],TBL_Employees[[#This Row],[Exit Date]],"Y"))</f>
        <v>13</v>
      </c>
      <c r="S421" t="str">
        <f ca="1">IF(TBL_Employees[[#This Row],[Tenure (Years)]]&gt;1, "Years", "Year")</f>
        <v>Years</v>
      </c>
      <c r="T421" t="str">
        <f ca="1">CONCATENATE(TBL_Employees[[#This Row],[Tenure (Years)]], " ", TBL_Employees[[#This Row],[Column1]])</f>
        <v>13 Years</v>
      </c>
      <c r="U421" s="8">
        <f>TBL_Employees[[#This Row],[Bonus %]]*TBL_Employees[[#This Row],[Annual Salary]]</f>
        <v>10813.400000000001</v>
      </c>
      <c r="V421" s="8">
        <f>TBL_Employees[[#This Row],[Annual Salary]]+TBL_Employees[[#This Row],[Bonus(Rs)]]</f>
        <v>118947.4</v>
      </c>
    </row>
    <row r="422" spans="1:22" x14ac:dyDescent="0.3">
      <c r="A422" t="s">
        <v>48</v>
      </c>
      <c r="B422" t="s">
        <v>1763</v>
      </c>
      <c r="C422" t="s">
        <v>62</v>
      </c>
      <c r="D422" t="s">
        <v>27</v>
      </c>
      <c r="E422" t="s">
        <v>44</v>
      </c>
      <c r="F422" t="s">
        <v>17</v>
      </c>
      <c r="G422" t="s">
        <v>18</v>
      </c>
      <c r="H422">
        <v>51</v>
      </c>
      <c r="I422" t="str">
        <f>IF(TBL_Employees[[#This Row],[Age]]&lt;30,"20 to 29",IF(TBL_Employees[[#This Row],[Age]]&lt;40,"30 to 39",IF(TBL_Employees[[#This Row],[Age]]&lt;50,"40 to 49",IF(TBL_Employees[[#This Row],[Age]]&lt;60,"50 to 59","60 above"))))</f>
        <v>50 to 59</v>
      </c>
      <c r="J422" s="1">
        <v>43903</v>
      </c>
      <c r="K422" s="10">
        <f>IF(TBL_Employees[[#This Row],[Hire Date]]="","",YEAR(TBL_Employees[[#This Row],[Hire Date]]))</f>
        <v>2020</v>
      </c>
      <c r="L422" s="8">
        <v>107195</v>
      </c>
      <c r="M422" s="2">
        <v>0.09</v>
      </c>
      <c r="N422" t="s">
        <v>19</v>
      </c>
      <c r="O422" t="s">
        <v>25</v>
      </c>
      <c r="P422" s="1" t="s">
        <v>21</v>
      </c>
      <c r="Q422" s="10" t="str">
        <f>IF(TBL_Employees[[#This Row],[Exit Date]]="","",YEAR(TBL_Employees[[#This Row],[Exit Date]]))</f>
        <v/>
      </c>
      <c r="R422" s="10">
        <f ca="1">IF(TBL_Employees[[#This Row],[Exit Date]]="",DATEDIF(TBL_Employees[[#This Row],[Hire Date]],TODAY(),"Y"),DATEDIF(TBL_Employees[[#This Row],[Hire Date]],TBL_Employees[[#This Row],[Exit Date]],"Y"))</f>
        <v>5</v>
      </c>
      <c r="S422" t="str">
        <f ca="1">IF(TBL_Employees[[#This Row],[Tenure (Years)]]&gt;1, "Years", "Year")</f>
        <v>Years</v>
      </c>
      <c r="T422" t="str">
        <f ca="1">CONCATENATE(TBL_Employees[[#This Row],[Tenure (Years)]], " ", TBL_Employees[[#This Row],[Column1]])</f>
        <v>5 Years</v>
      </c>
      <c r="U422" s="8">
        <f>TBL_Employees[[#This Row],[Bonus %]]*TBL_Employees[[#This Row],[Annual Salary]]</f>
        <v>9647.5499999999993</v>
      </c>
      <c r="V422" s="8">
        <f>TBL_Employees[[#This Row],[Annual Salary]]+TBL_Employees[[#This Row],[Bonus(Rs)]]</f>
        <v>116842.55</v>
      </c>
    </row>
    <row r="423" spans="1:22" x14ac:dyDescent="0.3">
      <c r="A423" t="s">
        <v>1459</v>
      </c>
      <c r="B423" t="s">
        <v>1460</v>
      </c>
      <c r="C423" t="s">
        <v>62</v>
      </c>
      <c r="D423" t="s">
        <v>65</v>
      </c>
      <c r="E423" t="s">
        <v>32</v>
      </c>
      <c r="F423" t="s">
        <v>17</v>
      </c>
      <c r="G423" t="s">
        <v>18</v>
      </c>
      <c r="H423">
        <v>38</v>
      </c>
      <c r="I423" t="str">
        <f>IF(TBL_Employees[[#This Row],[Age]]&lt;30,"20 to 29",IF(TBL_Employees[[#This Row],[Age]]&lt;40,"30 to 39",IF(TBL_Employees[[#This Row],[Age]]&lt;50,"40 to 49",IF(TBL_Employees[[#This Row],[Age]]&lt;60,"50 to 59","60 above"))))</f>
        <v>30 to 39</v>
      </c>
      <c r="J423" s="1">
        <v>42228</v>
      </c>
      <c r="K423" s="10">
        <f>IF(TBL_Employees[[#This Row],[Hire Date]]="","",YEAR(TBL_Employees[[#This Row],[Hire Date]]))</f>
        <v>2015</v>
      </c>
      <c r="L423" s="8">
        <v>106858</v>
      </c>
      <c r="M423" s="2">
        <v>0.05</v>
      </c>
      <c r="N423" t="s">
        <v>19</v>
      </c>
      <c r="O423" t="s">
        <v>63</v>
      </c>
      <c r="P423" s="1" t="s">
        <v>21</v>
      </c>
      <c r="Q423" s="10" t="str">
        <f>IF(TBL_Employees[[#This Row],[Exit Date]]="","",YEAR(TBL_Employees[[#This Row],[Exit Date]]))</f>
        <v/>
      </c>
      <c r="R423" s="10">
        <f ca="1">IF(TBL_Employees[[#This Row],[Exit Date]]="",DATEDIF(TBL_Employees[[#This Row],[Hire Date]],TODAY(),"Y"),DATEDIF(TBL_Employees[[#This Row],[Hire Date]],TBL_Employees[[#This Row],[Exit Date]],"Y"))</f>
        <v>10</v>
      </c>
      <c r="S423" t="str">
        <f ca="1">IF(TBL_Employees[[#This Row],[Tenure (Years)]]&gt;1, "Years", "Year")</f>
        <v>Years</v>
      </c>
      <c r="T423" t="str">
        <f ca="1">CONCATENATE(TBL_Employees[[#This Row],[Tenure (Years)]], " ", TBL_Employees[[#This Row],[Column1]])</f>
        <v>10 Years</v>
      </c>
      <c r="U423" s="8">
        <f>TBL_Employees[[#This Row],[Bonus %]]*TBL_Employees[[#This Row],[Annual Salary]]</f>
        <v>5342.9000000000005</v>
      </c>
      <c r="V423" s="8">
        <f>TBL_Employees[[#This Row],[Annual Salary]]+TBL_Employees[[#This Row],[Bonus(Rs)]]</f>
        <v>112200.9</v>
      </c>
    </row>
    <row r="424" spans="1:22" x14ac:dyDescent="0.3">
      <c r="A424" t="s">
        <v>153</v>
      </c>
      <c r="B424" t="s">
        <v>1666</v>
      </c>
      <c r="C424" t="s">
        <v>62</v>
      </c>
      <c r="D424" t="s">
        <v>15</v>
      </c>
      <c r="E424" t="s">
        <v>44</v>
      </c>
      <c r="F424" t="s">
        <v>28</v>
      </c>
      <c r="G424" t="s">
        <v>18</v>
      </c>
      <c r="H424">
        <v>60</v>
      </c>
      <c r="I424" t="str">
        <f>IF(TBL_Employees[[#This Row],[Age]]&lt;30,"20 to 29",IF(TBL_Employees[[#This Row],[Age]]&lt;40,"30 to 39",IF(TBL_Employees[[#This Row],[Age]]&lt;50,"40 to 49",IF(TBL_Employees[[#This Row],[Age]]&lt;60,"50 to 59","60 above"))))</f>
        <v>60 above</v>
      </c>
      <c r="J424" s="1">
        <v>40344</v>
      </c>
      <c r="K424" s="10">
        <f>IF(TBL_Employees[[#This Row],[Hire Date]]="","",YEAR(TBL_Employees[[#This Row],[Hire Date]]))</f>
        <v>2010</v>
      </c>
      <c r="L424" s="8">
        <v>106578</v>
      </c>
      <c r="M424" s="2">
        <v>0.09</v>
      </c>
      <c r="N424" t="s">
        <v>19</v>
      </c>
      <c r="O424" t="s">
        <v>45</v>
      </c>
      <c r="P424" s="1" t="s">
        <v>21</v>
      </c>
      <c r="Q424" s="10" t="str">
        <f>IF(TBL_Employees[[#This Row],[Exit Date]]="","",YEAR(TBL_Employees[[#This Row],[Exit Date]]))</f>
        <v/>
      </c>
      <c r="R424" s="10">
        <f ca="1">IF(TBL_Employees[[#This Row],[Exit Date]]="",DATEDIF(TBL_Employees[[#This Row],[Hire Date]],TODAY(),"Y"),DATEDIF(TBL_Employees[[#This Row],[Hire Date]],TBL_Employees[[#This Row],[Exit Date]],"Y"))</f>
        <v>15</v>
      </c>
      <c r="S424" t="str">
        <f ca="1">IF(TBL_Employees[[#This Row],[Tenure (Years)]]&gt;1, "Years", "Year")</f>
        <v>Years</v>
      </c>
      <c r="T424" t="str">
        <f ca="1">CONCATENATE(TBL_Employees[[#This Row],[Tenure (Years)]], " ", TBL_Employees[[#This Row],[Column1]])</f>
        <v>15 Years</v>
      </c>
      <c r="U424" s="8">
        <f>TBL_Employees[[#This Row],[Bonus %]]*TBL_Employees[[#This Row],[Annual Salary]]</f>
        <v>9592.02</v>
      </c>
      <c r="V424" s="8">
        <f>TBL_Employees[[#This Row],[Annual Salary]]+TBL_Employees[[#This Row],[Bonus(Rs)]]</f>
        <v>116170.02</v>
      </c>
    </row>
    <row r="425" spans="1:22" x14ac:dyDescent="0.3">
      <c r="A425" t="s">
        <v>1532</v>
      </c>
      <c r="B425" t="s">
        <v>1851</v>
      </c>
      <c r="C425" t="s">
        <v>62</v>
      </c>
      <c r="D425" t="s">
        <v>50</v>
      </c>
      <c r="E425" t="s">
        <v>44</v>
      </c>
      <c r="F425" t="s">
        <v>17</v>
      </c>
      <c r="G425" t="s">
        <v>24</v>
      </c>
      <c r="H425">
        <v>64</v>
      </c>
      <c r="I425" t="str">
        <f>IF(TBL_Employees[[#This Row],[Age]]&lt;30,"20 to 29",IF(TBL_Employees[[#This Row],[Age]]&lt;40,"30 to 39",IF(TBL_Employees[[#This Row],[Age]]&lt;50,"40 to 49",IF(TBL_Employees[[#This Row],[Age]]&lt;60,"50 to 59","60 above"))))</f>
        <v>60 above</v>
      </c>
      <c r="J425" s="1">
        <v>37762</v>
      </c>
      <c r="K425" s="10">
        <f>IF(TBL_Employees[[#This Row],[Hire Date]]="","",YEAR(TBL_Employees[[#This Row],[Hire Date]]))</f>
        <v>2003</v>
      </c>
      <c r="L425" s="8">
        <v>106444</v>
      </c>
      <c r="M425" s="2">
        <v>0.05</v>
      </c>
      <c r="N425" t="s">
        <v>19</v>
      </c>
      <c r="O425" t="s">
        <v>39</v>
      </c>
      <c r="P425" s="1" t="s">
        <v>21</v>
      </c>
      <c r="Q425" s="10" t="str">
        <f>IF(TBL_Employees[[#This Row],[Exit Date]]="","",YEAR(TBL_Employees[[#This Row],[Exit Date]]))</f>
        <v/>
      </c>
      <c r="R425" s="10">
        <f ca="1">IF(TBL_Employees[[#This Row],[Exit Date]]="",DATEDIF(TBL_Employees[[#This Row],[Hire Date]],TODAY(),"Y"),DATEDIF(TBL_Employees[[#This Row],[Hire Date]],TBL_Employees[[#This Row],[Exit Date]],"Y"))</f>
        <v>22</v>
      </c>
      <c r="S425" t="str">
        <f ca="1">IF(TBL_Employees[[#This Row],[Tenure (Years)]]&gt;1, "Years", "Year")</f>
        <v>Years</v>
      </c>
      <c r="T425" t="str">
        <f ca="1">CONCATENATE(TBL_Employees[[#This Row],[Tenure (Years)]], " ", TBL_Employees[[#This Row],[Column1]])</f>
        <v>22 Years</v>
      </c>
      <c r="U425" s="8">
        <f>TBL_Employees[[#This Row],[Bonus %]]*TBL_Employees[[#This Row],[Annual Salary]]</f>
        <v>5322.2000000000007</v>
      </c>
      <c r="V425" s="8">
        <f>TBL_Employees[[#This Row],[Annual Salary]]+TBL_Employees[[#This Row],[Bonus(Rs)]]</f>
        <v>111766.2</v>
      </c>
    </row>
    <row r="426" spans="1:22" x14ac:dyDescent="0.3">
      <c r="A426" t="s">
        <v>1221</v>
      </c>
      <c r="B426" t="s">
        <v>857</v>
      </c>
      <c r="C426" t="s">
        <v>62</v>
      </c>
      <c r="D426" t="s">
        <v>15</v>
      </c>
      <c r="E426" t="s">
        <v>36</v>
      </c>
      <c r="F426" t="s">
        <v>28</v>
      </c>
      <c r="G426" t="s">
        <v>24</v>
      </c>
      <c r="H426">
        <v>50</v>
      </c>
      <c r="I426" t="str">
        <f>IF(TBL_Employees[[#This Row],[Age]]&lt;30,"20 to 29",IF(TBL_Employees[[#This Row],[Age]]&lt;40,"30 to 39",IF(TBL_Employees[[#This Row],[Age]]&lt;50,"40 to 49",IF(TBL_Employees[[#This Row],[Age]]&lt;60,"50 to 59","60 above"))))</f>
        <v>50 to 59</v>
      </c>
      <c r="J426" s="1">
        <v>43239</v>
      </c>
      <c r="K426" s="10">
        <f>IF(TBL_Employees[[#This Row],[Hire Date]]="","",YEAR(TBL_Employees[[#This Row],[Hire Date]]))</f>
        <v>2018</v>
      </c>
      <c r="L426" s="8">
        <v>106437</v>
      </c>
      <c r="M426" s="2">
        <v>7.0000000000000007E-2</v>
      </c>
      <c r="N426" t="s">
        <v>33</v>
      </c>
      <c r="O426" t="s">
        <v>80</v>
      </c>
      <c r="P426" s="1" t="s">
        <v>21</v>
      </c>
      <c r="Q426" s="10" t="str">
        <f>IF(TBL_Employees[[#This Row],[Exit Date]]="","",YEAR(TBL_Employees[[#This Row],[Exit Date]]))</f>
        <v/>
      </c>
      <c r="R426" s="10">
        <f ca="1">IF(TBL_Employees[[#This Row],[Exit Date]]="",DATEDIF(TBL_Employees[[#This Row],[Hire Date]],TODAY(),"Y"),DATEDIF(TBL_Employees[[#This Row],[Hire Date]],TBL_Employees[[#This Row],[Exit Date]],"Y"))</f>
        <v>7</v>
      </c>
      <c r="S426" t="str">
        <f ca="1">IF(TBL_Employees[[#This Row],[Tenure (Years)]]&gt;1, "Years", "Year")</f>
        <v>Years</v>
      </c>
      <c r="T426" t="str">
        <f ca="1">CONCATENATE(TBL_Employees[[#This Row],[Tenure (Years)]], " ", TBL_Employees[[#This Row],[Column1]])</f>
        <v>7 Years</v>
      </c>
      <c r="U426" s="8">
        <f>TBL_Employees[[#This Row],[Bonus %]]*TBL_Employees[[#This Row],[Annual Salary]]</f>
        <v>7450.5900000000011</v>
      </c>
      <c r="V426" s="8">
        <f>TBL_Employees[[#This Row],[Annual Salary]]+TBL_Employees[[#This Row],[Bonus(Rs)]]</f>
        <v>113887.59</v>
      </c>
    </row>
    <row r="427" spans="1:22" x14ac:dyDescent="0.3">
      <c r="A427" t="s">
        <v>1871</v>
      </c>
      <c r="B427" t="s">
        <v>1872</v>
      </c>
      <c r="C427" t="s">
        <v>62</v>
      </c>
      <c r="D427" t="s">
        <v>50</v>
      </c>
      <c r="E427" t="s">
        <v>16</v>
      </c>
      <c r="F427" t="s">
        <v>17</v>
      </c>
      <c r="G427" t="s">
        <v>24</v>
      </c>
      <c r="H427">
        <v>50</v>
      </c>
      <c r="I427" t="str">
        <f>IF(TBL_Employees[[#This Row],[Age]]&lt;30,"20 to 29",IF(TBL_Employees[[#This Row],[Age]]&lt;40,"30 to 39",IF(TBL_Employees[[#This Row],[Age]]&lt;50,"40 to 49",IF(TBL_Employees[[#This Row],[Age]]&lt;60,"50 to 59","60 above"))))</f>
        <v>50 to 59</v>
      </c>
      <c r="J427" s="1">
        <v>36653</v>
      </c>
      <c r="K427" s="10">
        <f>IF(TBL_Employees[[#This Row],[Hire Date]]="","",YEAR(TBL_Employees[[#This Row],[Hire Date]]))</f>
        <v>2000</v>
      </c>
      <c r="L427" s="8">
        <v>106428</v>
      </c>
      <c r="M427" s="2">
        <v>7.0000000000000007E-2</v>
      </c>
      <c r="N427" t="s">
        <v>19</v>
      </c>
      <c r="O427" t="s">
        <v>20</v>
      </c>
      <c r="P427" s="1" t="s">
        <v>21</v>
      </c>
      <c r="Q427" s="10" t="str">
        <f>IF(TBL_Employees[[#This Row],[Exit Date]]="","",YEAR(TBL_Employees[[#This Row],[Exit Date]]))</f>
        <v/>
      </c>
      <c r="R427" s="10">
        <f ca="1">IF(TBL_Employees[[#This Row],[Exit Date]]="",DATEDIF(TBL_Employees[[#This Row],[Hire Date]],TODAY(),"Y"),DATEDIF(TBL_Employees[[#This Row],[Hire Date]],TBL_Employees[[#This Row],[Exit Date]],"Y"))</f>
        <v>25</v>
      </c>
      <c r="S427" t="str">
        <f ca="1">IF(TBL_Employees[[#This Row],[Tenure (Years)]]&gt;1, "Years", "Year")</f>
        <v>Years</v>
      </c>
      <c r="T427" t="str">
        <f ca="1">CONCATENATE(TBL_Employees[[#This Row],[Tenure (Years)]], " ", TBL_Employees[[#This Row],[Column1]])</f>
        <v>25 Years</v>
      </c>
      <c r="U427" s="8">
        <f>TBL_Employees[[#This Row],[Bonus %]]*TBL_Employees[[#This Row],[Annual Salary]]</f>
        <v>7449.9600000000009</v>
      </c>
      <c r="V427" s="8">
        <f>TBL_Employees[[#This Row],[Annual Salary]]+TBL_Employees[[#This Row],[Bonus(Rs)]]</f>
        <v>113877.96</v>
      </c>
    </row>
    <row r="428" spans="1:22" x14ac:dyDescent="0.3">
      <c r="A428" t="s">
        <v>882</v>
      </c>
      <c r="B428" t="s">
        <v>883</v>
      </c>
      <c r="C428" t="s">
        <v>97</v>
      </c>
      <c r="D428" t="s">
        <v>31</v>
      </c>
      <c r="E428" t="s">
        <v>16</v>
      </c>
      <c r="F428" t="s">
        <v>28</v>
      </c>
      <c r="G428" t="s">
        <v>51</v>
      </c>
      <c r="H428">
        <v>54</v>
      </c>
      <c r="I428" t="str">
        <f>IF(TBL_Employees[[#This Row],[Age]]&lt;30,"20 to 29",IF(TBL_Employees[[#This Row],[Age]]&lt;40,"30 to 39",IF(TBL_Employees[[#This Row],[Age]]&lt;50,"40 to 49",IF(TBL_Employees[[#This Row],[Age]]&lt;60,"50 to 59","60 above"))))</f>
        <v>50 to 59</v>
      </c>
      <c r="J428" s="1">
        <v>39382</v>
      </c>
      <c r="K428" s="10">
        <f>IF(TBL_Employees[[#This Row],[Hire Date]]="","",YEAR(TBL_Employees[[#This Row],[Hire Date]]))</f>
        <v>2007</v>
      </c>
      <c r="L428" s="8">
        <v>106313</v>
      </c>
      <c r="M428" s="2">
        <v>0.15</v>
      </c>
      <c r="N428" t="s">
        <v>19</v>
      </c>
      <c r="O428" t="s">
        <v>20</v>
      </c>
      <c r="P428" s="1" t="s">
        <v>21</v>
      </c>
      <c r="Q428" s="10" t="str">
        <f>IF(TBL_Employees[[#This Row],[Exit Date]]="","",YEAR(TBL_Employees[[#This Row],[Exit Date]]))</f>
        <v/>
      </c>
      <c r="R428" s="10">
        <f ca="1">IF(TBL_Employees[[#This Row],[Exit Date]]="",DATEDIF(TBL_Employees[[#This Row],[Hire Date]],TODAY(),"Y"),DATEDIF(TBL_Employees[[#This Row],[Hire Date]],TBL_Employees[[#This Row],[Exit Date]],"Y"))</f>
        <v>17</v>
      </c>
      <c r="S428" t="str">
        <f ca="1">IF(TBL_Employees[[#This Row],[Tenure (Years)]]&gt;1, "Years", "Year")</f>
        <v>Years</v>
      </c>
      <c r="T428" t="str">
        <f ca="1">CONCATENATE(TBL_Employees[[#This Row],[Tenure (Years)]], " ", TBL_Employees[[#This Row],[Column1]])</f>
        <v>17 Years</v>
      </c>
      <c r="U428" s="8">
        <f>TBL_Employees[[#This Row],[Bonus %]]*TBL_Employees[[#This Row],[Annual Salary]]</f>
        <v>15946.949999999999</v>
      </c>
      <c r="V428" s="8">
        <f>TBL_Employees[[#This Row],[Annual Salary]]+TBL_Employees[[#This Row],[Bonus(Rs)]]</f>
        <v>122259.95</v>
      </c>
    </row>
    <row r="429" spans="1:22" x14ac:dyDescent="0.3">
      <c r="A429" t="s">
        <v>1775</v>
      </c>
      <c r="B429" t="s">
        <v>1776</v>
      </c>
      <c r="C429" t="s">
        <v>97</v>
      </c>
      <c r="D429" t="s">
        <v>31</v>
      </c>
      <c r="E429" t="s">
        <v>16</v>
      </c>
      <c r="F429" t="s">
        <v>28</v>
      </c>
      <c r="G429" t="s">
        <v>24</v>
      </c>
      <c r="H429">
        <v>60</v>
      </c>
      <c r="I429" t="str">
        <f>IF(TBL_Employees[[#This Row],[Age]]&lt;30,"20 to 29",IF(TBL_Employees[[#This Row],[Age]]&lt;40,"30 to 39",IF(TBL_Employees[[#This Row],[Age]]&lt;50,"40 to 49",IF(TBL_Employees[[#This Row],[Age]]&lt;60,"50 to 59","60 above"))))</f>
        <v>60 above</v>
      </c>
      <c r="J429" s="1">
        <v>43146</v>
      </c>
      <c r="K429" s="10">
        <f>IF(TBL_Employees[[#This Row],[Hire Date]]="","",YEAR(TBL_Employees[[#This Row],[Hire Date]]))</f>
        <v>2018</v>
      </c>
      <c r="L429" s="8">
        <v>106079</v>
      </c>
      <c r="M429" s="2">
        <v>0.14000000000000001</v>
      </c>
      <c r="N429" t="s">
        <v>19</v>
      </c>
      <c r="O429" t="s">
        <v>25</v>
      </c>
      <c r="P429" s="1">
        <v>44295</v>
      </c>
      <c r="Q429" s="10">
        <f>IF(TBL_Employees[[#This Row],[Exit Date]]="","",YEAR(TBL_Employees[[#This Row],[Exit Date]]))</f>
        <v>2021</v>
      </c>
      <c r="R429" s="10">
        <f ca="1">IF(TBL_Employees[[#This Row],[Exit Date]]="",DATEDIF(TBL_Employees[[#This Row],[Hire Date]],TODAY(),"Y"),DATEDIF(TBL_Employees[[#This Row],[Hire Date]],TBL_Employees[[#This Row],[Exit Date]],"Y"))</f>
        <v>3</v>
      </c>
      <c r="S429" t="str">
        <f ca="1">IF(TBL_Employees[[#This Row],[Tenure (Years)]]&gt;1, "Years", "Year")</f>
        <v>Years</v>
      </c>
      <c r="T429" t="str">
        <f ca="1">CONCATENATE(TBL_Employees[[#This Row],[Tenure (Years)]], " ", TBL_Employees[[#This Row],[Column1]])</f>
        <v>3 Years</v>
      </c>
      <c r="U429" s="8">
        <f>TBL_Employees[[#This Row],[Bonus %]]*TBL_Employees[[#This Row],[Annual Salary]]</f>
        <v>14851.060000000001</v>
      </c>
      <c r="V429" s="8">
        <f>TBL_Employees[[#This Row],[Annual Salary]]+TBL_Employees[[#This Row],[Bonus(Rs)]]</f>
        <v>120930.06</v>
      </c>
    </row>
    <row r="430" spans="1:22" x14ac:dyDescent="0.3">
      <c r="A430" t="s">
        <v>979</v>
      </c>
      <c r="B430" t="s">
        <v>980</v>
      </c>
      <c r="C430" t="s">
        <v>62</v>
      </c>
      <c r="D430" t="s">
        <v>50</v>
      </c>
      <c r="E430" t="s">
        <v>16</v>
      </c>
      <c r="F430" t="s">
        <v>28</v>
      </c>
      <c r="G430" t="s">
        <v>51</v>
      </c>
      <c r="H430">
        <v>36</v>
      </c>
      <c r="I430" t="str">
        <f>IF(TBL_Employees[[#This Row],[Age]]&lt;30,"20 to 29",IF(TBL_Employees[[#This Row],[Age]]&lt;40,"30 to 39",IF(TBL_Employees[[#This Row],[Age]]&lt;50,"40 to 49",IF(TBL_Employees[[#This Row],[Age]]&lt;60,"50 to 59","60 above"))))</f>
        <v>30 to 39</v>
      </c>
      <c r="J430" s="1">
        <v>41116</v>
      </c>
      <c r="K430" s="10">
        <f>IF(TBL_Employees[[#This Row],[Hire Date]]="","",YEAR(TBL_Employees[[#This Row],[Hire Date]]))</f>
        <v>2012</v>
      </c>
      <c r="L430" s="8">
        <v>105891</v>
      </c>
      <c r="M430" s="2">
        <v>7.0000000000000007E-2</v>
      </c>
      <c r="N430" t="s">
        <v>19</v>
      </c>
      <c r="O430" t="s">
        <v>63</v>
      </c>
      <c r="P430" s="1" t="s">
        <v>21</v>
      </c>
      <c r="Q430" s="10" t="str">
        <f>IF(TBL_Employees[[#This Row],[Exit Date]]="","",YEAR(TBL_Employees[[#This Row],[Exit Date]]))</f>
        <v/>
      </c>
      <c r="R430" s="10">
        <f ca="1">IF(TBL_Employees[[#This Row],[Exit Date]]="",DATEDIF(TBL_Employees[[#This Row],[Hire Date]],TODAY(),"Y"),DATEDIF(TBL_Employees[[#This Row],[Hire Date]],TBL_Employees[[#This Row],[Exit Date]],"Y"))</f>
        <v>13</v>
      </c>
      <c r="S430" t="str">
        <f ca="1">IF(TBL_Employees[[#This Row],[Tenure (Years)]]&gt;1, "Years", "Year")</f>
        <v>Years</v>
      </c>
      <c r="T430" t="str">
        <f ca="1">CONCATENATE(TBL_Employees[[#This Row],[Tenure (Years)]], " ", TBL_Employees[[#This Row],[Column1]])</f>
        <v>13 Years</v>
      </c>
      <c r="U430" s="8">
        <f>TBL_Employees[[#This Row],[Bonus %]]*TBL_Employees[[#This Row],[Annual Salary]]</f>
        <v>7412.3700000000008</v>
      </c>
      <c r="V430" s="8">
        <f>TBL_Employees[[#This Row],[Annual Salary]]+TBL_Employees[[#This Row],[Bonus(Rs)]]</f>
        <v>113303.37</v>
      </c>
    </row>
    <row r="431" spans="1:22" x14ac:dyDescent="0.3">
      <c r="A431" t="s">
        <v>1733</v>
      </c>
      <c r="B431" t="s">
        <v>1734</v>
      </c>
      <c r="C431" t="s">
        <v>62</v>
      </c>
      <c r="D431" t="s">
        <v>23</v>
      </c>
      <c r="E431" t="s">
        <v>44</v>
      </c>
      <c r="F431" t="s">
        <v>17</v>
      </c>
      <c r="G431" t="s">
        <v>47</v>
      </c>
      <c r="H431">
        <v>33</v>
      </c>
      <c r="I431" t="str">
        <f>IF(TBL_Employees[[#This Row],[Age]]&lt;30,"20 to 29",IF(TBL_Employees[[#This Row],[Age]]&lt;40,"30 to 39",IF(TBL_Employees[[#This Row],[Age]]&lt;50,"40 to 49",IF(TBL_Employees[[#This Row],[Age]]&lt;60,"50 to 59","60 above"))))</f>
        <v>30 to 39</v>
      </c>
      <c r="J431" s="1">
        <v>41507</v>
      </c>
      <c r="K431" s="10">
        <f>IF(TBL_Employees[[#This Row],[Hire Date]]="","",YEAR(TBL_Employees[[#This Row],[Hire Date]]))</f>
        <v>2013</v>
      </c>
      <c r="L431" s="8">
        <v>105390</v>
      </c>
      <c r="M431" s="2">
        <v>0.06</v>
      </c>
      <c r="N431" t="s">
        <v>19</v>
      </c>
      <c r="O431" t="s">
        <v>29</v>
      </c>
      <c r="P431" s="1" t="s">
        <v>21</v>
      </c>
      <c r="Q431" s="10" t="str">
        <f>IF(TBL_Employees[[#This Row],[Exit Date]]="","",YEAR(TBL_Employees[[#This Row],[Exit Date]]))</f>
        <v/>
      </c>
      <c r="R431" s="10">
        <f ca="1">IF(TBL_Employees[[#This Row],[Exit Date]]="",DATEDIF(TBL_Employees[[#This Row],[Hire Date]],TODAY(),"Y"),DATEDIF(TBL_Employees[[#This Row],[Hire Date]],TBL_Employees[[#This Row],[Exit Date]],"Y"))</f>
        <v>12</v>
      </c>
      <c r="S431" t="str">
        <f ca="1">IF(TBL_Employees[[#This Row],[Tenure (Years)]]&gt;1, "Years", "Year")</f>
        <v>Years</v>
      </c>
      <c r="T431" t="str">
        <f ca="1">CONCATENATE(TBL_Employees[[#This Row],[Tenure (Years)]], " ", TBL_Employees[[#This Row],[Column1]])</f>
        <v>12 Years</v>
      </c>
      <c r="U431" s="8">
        <f>TBL_Employees[[#This Row],[Bonus %]]*TBL_Employees[[#This Row],[Annual Salary]]</f>
        <v>6323.4</v>
      </c>
      <c r="V431" s="8">
        <f>TBL_Employees[[#This Row],[Annual Salary]]+TBL_Employees[[#This Row],[Bonus(Rs)]]</f>
        <v>111713.4</v>
      </c>
    </row>
    <row r="432" spans="1:22" x14ac:dyDescent="0.3">
      <c r="A432" t="s">
        <v>1945</v>
      </c>
      <c r="B432" t="s">
        <v>1946</v>
      </c>
      <c r="C432" t="s">
        <v>62</v>
      </c>
      <c r="D432" t="s">
        <v>65</v>
      </c>
      <c r="E432" t="s">
        <v>36</v>
      </c>
      <c r="F432" t="s">
        <v>17</v>
      </c>
      <c r="G432" t="s">
        <v>51</v>
      </c>
      <c r="H432">
        <v>44</v>
      </c>
      <c r="I432" t="str">
        <f>IF(TBL_Employees[[#This Row],[Age]]&lt;30,"20 to 29",IF(TBL_Employees[[#This Row],[Age]]&lt;40,"30 to 39",IF(TBL_Employees[[#This Row],[Age]]&lt;50,"40 to 49",IF(TBL_Employees[[#This Row],[Age]]&lt;60,"50 to 59","60 above"))))</f>
        <v>40 to 49</v>
      </c>
      <c r="J432" s="1">
        <v>38642</v>
      </c>
      <c r="K432" s="10">
        <f>IF(TBL_Employees[[#This Row],[Hire Date]]="","",YEAR(TBL_Employees[[#This Row],[Hire Date]]))</f>
        <v>2005</v>
      </c>
      <c r="L432" s="8">
        <v>105223</v>
      </c>
      <c r="M432" s="2">
        <v>0.1</v>
      </c>
      <c r="N432" t="s">
        <v>19</v>
      </c>
      <c r="O432" t="s">
        <v>39</v>
      </c>
      <c r="P432" s="1" t="s">
        <v>21</v>
      </c>
      <c r="Q432" s="10" t="str">
        <f>IF(TBL_Employees[[#This Row],[Exit Date]]="","",YEAR(TBL_Employees[[#This Row],[Exit Date]]))</f>
        <v/>
      </c>
      <c r="R432" s="10">
        <f ca="1">IF(TBL_Employees[[#This Row],[Exit Date]]="",DATEDIF(TBL_Employees[[#This Row],[Hire Date]],TODAY(),"Y"),DATEDIF(TBL_Employees[[#This Row],[Hire Date]],TBL_Employees[[#This Row],[Exit Date]],"Y"))</f>
        <v>19</v>
      </c>
      <c r="S432" t="str">
        <f ca="1">IF(TBL_Employees[[#This Row],[Tenure (Years)]]&gt;1, "Years", "Year")</f>
        <v>Years</v>
      </c>
      <c r="T432" t="str">
        <f ca="1">CONCATENATE(TBL_Employees[[#This Row],[Tenure (Years)]], " ", TBL_Employees[[#This Row],[Column1]])</f>
        <v>19 Years</v>
      </c>
      <c r="U432" s="8">
        <f>TBL_Employees[[#This Row],[Bonus %]]*TBL_Employees[[#This Row],[Annual Salary]]</f>
        <v>10522.300000000001</v>
      </c>
      <c r="V432" s="8">
        <f>TBL_Employees[[#This Row],[Annual Salary]]+TBL_Employees[[#This Row],[Bonus(Rs)]]</f>
        <v>115745.3</v>
      </c>
    </row>
    <row r="433" spans="1:22" x14ac:dyDescent="0.3">
      <c r="A433" t="s">
        <v>46</v>
      </c>
      <c r="B433" t="s">
        <v>427</v>
      </c>
      <c r="C433" t="s">
        <v>62</v>
      </c>
      <c r="D433" t="s">
        <v>23</v>
      </c>
      <c r="E433" t="s">
        <v>36</v>
      </c>
      <c r="F433" t="s">
        <v>28</v>
      </c>
      <c r="G433" t="s">
        <v>18</v>
      </c>
      <c r="H433">
        <v>59</v>
      </c>
      <c r="I433" t="str">
        <f>IF(TBL_Employees[[#This Row],[Age]]&lt;30,"20 to 29",IF(TBL_Employees[[#This Row],[Age]]&lt;40,"30 to 39",IF(TBL_Employees[[#This Row],[Age]]&lt;50,"40 to 49",IF(TBL_Employees[[#This Row],[Age]]&lt;60,"50 to 59","60 above"))))</f>
        <v>50 to 59</v>
      </c>
      <c r="J433" s="1">
        <v>36233</v>
      </c>
      <c r="K433" s="10">
        <f>IF(TBL_Employees[[#This Row],[Hire Date]]="","",YEAR(TBL_Employees[[#This Row],[Hire Date]]))</f>
        <v>1999</v>
      </c>
      <c r="L433" s="8">
        <v>105086</v>
      </c>
      <c r="M433" s="2">
        <v>0.09</v>
      </c>
      <c r="N433" t="s">
        <v>19</v>
      </c>
      <c r="O433" t="s">
        <v>25</v>
      </c>
      <c r="P433" s="1" t="s">
        <v>21</v>
      </c>
      <c r="Q433" s="10" t="str">
        <f>IF(TBL_Employees[[#This Row],[Exit Date]]="","",YEAR(TBL_Employees[[#This Row],[Exit Date]]))</f>
        <v/>
      </c>
      <c r="R433" s="10">
        <f ca="1">IF(TBL_Employees[[#This Row],[Exit Date]]="",DATEDIF(TBL_Employees[[#This Row],[Hire Date]],TODAY(),"Y"),DATEDIF(TBL_Employees[[#This Row],[Hire Date]],TBL_Employees[[#This Row],[Exit Date]],"Y"))</f>
        <v>26</v>
      </c>
      <c r="S433" t="str">
        <f ca="1">IF(TBL_Employees[[#This Row],[Tenure (Years)]]&gt;1, "Years", "Year")</f>
        <v>Years</v>
      </c>
      <c r="T433" t="str">
        <f ca="1">CONCATENATE(TBL_Employees[[#This Row],[Tenure (Years)]], " ", TBL_Employees[[#This Row],[Column1]])</f>
        <v>26 Years</v>
      </c>
      <c r="U433" s="8">
        <f>TBL_Employees[[#This Row],[Bonus %]]*TBL_Employees[[#This Row],[Annual Salary]]</f>
        <v>9457.74</v>
      </c>
      <c r="V433" s="8">
        <f>TBL_Employees[[#This Row],[Annual Salary]]+TBL_Employees[[#This Row],[Bonus(Rs)]]</f>
        <v>114543.74</v>
      </c>
    </row>
    <row r="434" spans="1:22" x14ac:dyDescent="0.3">
      <c r="A434" t="s">
        <v>609</v>
      </c>
      <c r="B434" t="s">
        <v>92</v>
      </c>
      <c r="C434" t="s">
        <v>62</v>
      </c>
      <c r="D434" t="s">
        <v>43</v>
      </c>
      <c r="E434" t="s">
        <v>36</v>
      </c>
      <c r="F434" t="s">
        <v>17</v>
      </c>
      <c r="G434" t="s">
        <v>18</v>
      </c>
      <c r="H434">
        <v>65</v>
      </c>
      <c r="I434" t="str">
        <f>IF(TBL_Employees[[#This Row],[Age]]&lt;30,"20 to 29",IF(TBL_Employees[[#This Row],[Age]]&lt;40,"30 to 39",IF(TBL_Employees[[#This Row],[Age]]&lt;50,"40 to 49",IF(TBL_Employees[[#This Row],[Age]]&lt;60,"50 to 59","60 above"))))</f>
        <v>60 above</v>
      </c>
      <c r="J434" s="1">
        <v>40793</v>
      </c>
      <c r="K434" s="10">
        <f>IF(TBL_Employees[[#This Row],[Hire Date]]="","",YEAR(TBL_Employees[[#This Row],[Hire Date]]))</f>
        <v>2011</v>
      </c>
      <c r="L434" s="8">
        <v>104903</v>
      </c>
      <c r="M434" s="2">
        <v>0.1</v>
      </c>
      <c r="N434" t="s">
        <v>19</v>
      </c>
      <c r="O434" t="s">
        <v>29</v>
      </c>
      <c r="P434" s="1" t="s">
        <v>21</v>
      </c>
      <c r="Q434" s="10" t="str">
        <f>IF(TBL_Employees[[#This Row],[Exit Date]]="","",YEAR(TBL_Employees[[#This Row],[Exit Date]]))</f>
        <v/>
      </c>
      <c r="R434" s="10">
        <f ca="1">IF(TBL_Employees[[#This Row],[Exit Date]]="",DATEDIF(TBL_Employees[[#This Row],[Hire Date]],TODAY(),"Y"),DATEDIF(TBL_Employees[[#This Row],[Hire Date]],TBL_Employees[[#This Row],[Exit Date]],"Y"))</f>
        <v>13</v>
      </c>
      <c r="S434" t="str">
        <f ca="1">IF(TBL_Employees[[#This Row],[Tenure (Years)]]&gt;1, "Years", "Year")</f>
        <v>Years</v>
      </c>
      <c r="T434" t="str">
        <f ca="1">CONCATENATE(TBL_Employees[[#This Row],[Tenure (Years)]], " ", TBL_Employees[[#This Row],[Column1]])</f>
        <v>13 Years</v>
      </c>
      <c r="U434" s="8">
        <f>TBL_Employees[[#This Row],[Bonus %]]*TBL_Employees[[#This Row],[Annual Salary]]</f>
        <v>10490.300000000001</v>
      </c>
      <c r="V434" s="8">
        <f>TBL_Employees[[#This Row],[Annual Salary]]+TBL_Employees[[#This Row],[Bonus(Rs)]]</f>
        <v>115393.3</v>
      </c>
    </row>
    <row r="435" spans="1:22" x14ac:dyDescent="0.3">
      <c r="A435" t="s">
        <v>1609</v>
      </c>
      <c r="B435" t="s">
        <v>1610</v>
      </c>
      <c r="C435" t="s">
        <v>62</v>
      </c>
      <c r="D435" t="s">
        <v>23</v>
      </c>
      <c r="E435" t="s">
        <v>36</v>
      </c>
      <c r="F435" t="s">
        <v>28</v>
      </c>
      <c r="G435" t="s">
        <v>18</v>
      </c>
      <c r="H435">
        <v>64</v>
      </c>
      <c r="I435" t="str">
        <f>IF(TBL_Employees[[#This Row],[Age]]&lt;30,"20 to 29",IF(TBL_Employees[[#This Row],[Age]]&lt;40,"30 to 39",IF(TBL_Employees[[#This Row],[Age]]&lt;50,"40 to 49",IF(TBL_Employees[[#This Row],[Age]]&lt;60,"50 to 59","60 above"))))</f>
        <v>60 above</v>
      </c>
      <c r="J435" s="1">
        <v>33964</v>
      </c>
      <c r="K435" s="10">
        <f>IF(TBL_Employees[[#This Row],[Hire Date]]="","",YEAR(TBL_Employees[[#This Row],[Hire Date]]))</f>
        <v>1992</v>
      </c>
      <c r="L435" s="8">
        <v>104668</v>
      </c>
      <c r="M435" s="2">
        <v>0.08</v>
      </c>
      <c r="N435" t="s">
        <v>19</v>
      </c>
      <c r="O435" t="s">
        <v>29</v>
      </c>
      <c r="P435" s="1" t="s">
        <v>21</v>
      </c>
      <c r="Q435" s="10" t="str">
        <f>IF(TBL_Employees[[#This Row],[Exit Date]]="","",YEAR(TBL_Employees[[#This Row],[Exit Date]]))</f>
        <v/>
      </c>
      <c r="R435" s="10">
        <f ca="1">IF(TBL_Employees[[#This Row],[Exit Date]]="",DATEDIF(TBL_Employees[[#This Row],[Hire Date]],TODAY(),"Y"),DATEDIF(TBL_Employees[[#This Row],[Hire Date]],TBL_Employees[[#This Row],[Exit Date]],"Y"))</f>
        <v>32</v>
      </c>
      <c r="S435" t="str">
        <f ca="1">IF(TBL_Employees[[#This Row],[Tenure (Years)]]&gt;1, "Years", "Year")</f>
        <v>Years</v>
      </c>
      <c r="T435" t="str">
        <f ca="1">CONCATENATE(TBL_Employees[[#This Row],[Tenure (Years)]], " ", TBL_Employees[[#This Row],[Column1]])</f>
        <v>32 Years</v>
      </c>
      <c r="U435" s="8">
        <f>TBL_Employees[[#This Row],[Bonus %]]*TBL_Employees[[#This Row],[Annual Salary]]</f>
        <v>8373.44</v>
      </c>
      <c r="V435" s="8">
        <f>TBL_Employees[[#This Row],[Annual Salary]]+TBL_Employees[[#This Row],[Bonus(Rs)]]</f>
        <v>113041.44</v>
      </c>
    </row>
    <row r="436" spans="1:22" x14ac:dyDescent="0.3">
      <c r="A436" t="s">
        <v>1365</v>
      </c>
      <c r="B436" t="s">
        <v>1366</v>
      </c>
      <c r="C436" t="s">
        <v>62</v>
      </c>
      <c r="D436" t="s">
        <v>43</v>
      </c>
      <c r="E436" t="s">
        <v>32</v>
      </c>
      <c r="F436" t="s">
        <v>28</v>
      </c>
      <c r="G436" t="s">
        <v>18</v>
      </c>
      <c r="H436">
        <v>51</v>
      </c>
      <c r="I436" t="str">
        <f>IF(TBL_Employees[[#This Row],[Age]]&lt;30,"20 to 29",IF(TBL_Employees[[#This Row],[Age]]&lt;40,"30 to 39",IF(TBL_Employees[[#This Row],[Age]]&lt;50,"40 to 49",IF(TBL_Employees[[#This Row],[Age]]&lt;60,"50 to 59","60 above"))))</f>
        <v>50 to 59</v>
      </c>
      <c r="J436" s="1">
        <v>35456</v>
      </c>
      <c r="K436" s="10">
        <f>IF(TBL_Employees[[#This Row],[Hire Date]]="","",YEAR(TBL_Employees[[#This Row],[Hire Date]]))</f>
        <v>1997</v>
      </c>
      <c r="L436" s="8">
        <v>104431</v>
      </c>
      <c r="M436" s="2">
        <v>7.0000000000000007E-2</v>
      </c>
      <c r="N436" t="s">
        <v>19</v>
      </c>
      <c r="O436" t="s">
        <v>39</v>
      </c>
      <c r="P436" s="1" t="s">
        <v>21</v>
      </c>
      <c r="Q436" s="10" t="str">
        <f>IF(TBL_Employees[[#This Row],[Exit Date]]="","",YEAR(TBL_Employees[[#This Row],[Exit Date]]))</f>
        <v/>
      </c>
      <c r="R436" s="10">
        <f ca="1">IF(TBL_Employees[[#This Row],[Exit Date]]="",DATEDIF(TBL_Employees[[#This Row],[Hire Date]],TODAY(),"Y"),DATEDIF(TBL_Employees[[#This Row],[Hire Date]],TBL_Employees[[#This Row],[Exit Date]],"Y"))</f>
        <v>28</v>
      </c>
      <c r="S436" t="str">
        <f ca="1">IF(TBL_Employees[[#This Row],[Tenure (Years)]]&gt;1, "Years", "Year")</f>
        <v>Years</v>
      </c>
      <c r="T436" t="str">
        <f ca="1">CONCATENATE(TBL_Employees[[#This Row],[Tenure (Years)]], " ", TBL_Employees[[#This Row],[Column1]])</f>
        <v>28 Years</v>
      </c>
      <c r="U436" s="8">
        <f>TBL_Employees[[#This Row],[Bonus %]]*TBL_Employees[[#This Row],[Annual Salary]]</f>
        <v>7310.170000000001</v>
      </c>
      <c r="V436" s="8">
        <f>TBL_Employees[[#This Row],[Annual Salary]]+TBL_Employees[[#This Row],[Bonus(Rs)]]</f>
        <v>111741.17</v>
      </c>
    </row>
    <row r="437" spans="1:22" x14ac:dyDescent="0.3">
      <c r="A437" t="s">
        <v>894</v>
      </c>
      <c r="B437" t="s">
        <v>895</v>
      </c>
      <c r="C437" t="s">
        <v>62</v>
      </c>
      <c r="D437" t="s">
        <v>23</v>
      </c>
      <c r="E437" t="s">
        <v>36</v>
      </c>
      <c r="F437" t="s">
        <v>17</v>
      </c>
      <c r="G437" t="s">
        <v>18</v>
      </c>
      <c r="H437">
        <v>31</v>
      </c>
      <c r="I437" t="str">
        <f>IF(TBL_Employees[[#This Row],[Age]]&lt;30,"20 to 29",IF(TBL_Employees[[#This Row],[Age]]&lt;40,"30 to 39",IF(TBL_Employees[[#This Row],[Age]]&lt;50,"40 to 49",IF(TBL_Employees[[#This Row],[Age]]&lt;60,"50 to 59","60 above"))))</f>
        <v>30 to 39</v>
      </c>
      <c r="J437" s="1">
        <v>44214</v>
      </c>
      <c r="K437" s="10">
        <f>IF(TBL_Employees[[#This Row],[Hire Date]]="","",YEAR(TBL_Employees[[#This Row],[Hire Date]]))</f>
        <v>2021</v>
      </c>
      <c r="L437" s="8">
        <v>104162</v>
      </c>
      <c r="M437" s="2">
        <v>7.0000000000000007E-2</v>
      </c>
      <c r="N437" t="s">
        <v>19</v>
      </c>
      <c r="O437" t="s">
        <v>25</v>
      </c>
      <c r="P437" s="1" t="s">
        <v>21</v>
      </c>
      <c r="Q437" s="10" t="str">
        <f>IF(TBL_Employees[[#This Row],[Exit Date]]="","",YEAR(TBL_Employees[[#This Row],[Exit Date]]))</f>
        <v/>
      </c>
      <c r="R437" s="10">
        <f ca="1">IF(TBL_Employees[[#This Row],[Exit Date]]="",DATEDIF(TBL_Employees[[#This Row],[Hire Date]],TODAY(),"Y"),DATEDIF(TBL_Employees[[#This Row],[Hire Date]],TBL_Employees[[#This Row],[Exit Date]],"Y"))</f>
        <v>4</v>
      </c>
      <c r="S437" t="str">
        <f ca="1">IF(TBL_Employees[[#This Row],[Tenure (Years)]]&gt;1, "Years", "Year")</f>
        <v>Years</v>
      </c>
      <c r="T437" t="str">
        <f ca="1">CONCATENATE(TBL_Employees[[#This Row],[Tenure (Years)]], " ", TBL_Employees[[#This Row],[Column1]])</f>
        <v>4 Years</v>
      </c>
      <c r="U437" s="8">
        <f>TBL_Employees[[#This Row],[Bonus %]]*TBL_Employees[[#This Row],[Annual Salary]]</f>
        <v>7291.3400000000011</v>
      </c>
      <c r="V437" s="8">
        <f>TBL_Employees[[#This Row],[Annual Salary]]+TBL_Employees[[#This Row],[Bonus(Rs)]]</f>
        <v>111453.34</v>
      </c>
    </row>
    <row r="438" spans="1:22" x14ac:dyDescent="0.3">
      <c r="A438" t="s">
        <v>989</v>
      </c>
      <c r="B438" t="s">
        <v>990</v>
      </c>
      <c r="C438" t="s">
        <v>62</v>
      </c>
      <c r="D438" t="s">
        <v>65</v>
      </c>
      <c r="E438" t="s">
        <v>44</v>
      </c>
      <c r="F438" t="s">
        <v>28</v>
      </c>
      <c r="G438" t="s">
        <v>24</v>
      </c>
      <c r="H438">
        <v>63</v>
      </c>
      <c r="I438" t="str">
        <f>IF(TBL_Employees[[#This Row],[Age]]&lt;30,"20 to 29",IF(TBL_Employees[[#This Row],[Age]]&lt;40,"30 to 39",IF(TBL_Employees[[#This Row],[Age]]&lt;50,"40 to 49",IF(TBL_Employees[[#This Row],[Age]]&lt;60,"50 to 59","60 above"))))</f>
        <v>60 above</v>
      </c>
      <c r="J438" s="1">
        <v>42214</v>
      </c>
      <c r="K438" s="10">
        <f>IF(TBL_Employees[[#This Row],[Hire Date]]="","",YEAR(TBL_Employees[[#This Row],[Hire Date]]))</f>
        <v>2015</v>
      </c>
      <c r="L438" s="8">
        <v>103724</v>
      </c>
      <c r="M438" s="2">
        <v>0.05</v>
      </c>
      <c r="N438" t="s">
        <v>33</v>
      </c>
      <c r="O438" t="s">
        <v>74</v>
      </c>
      <c r="P438" s="1" t="s">
        <v>21</v>
      </c>
      <c r="Q438" s="10" t="str">
        <f>IF(TBL_Employees[[#This Row],[Exit Date]]="","",YEAR(TBL_Employees[[#This Row],[Exit Date]]))</f>
        <v/>
      </c>
      <c r="R438" s="10">
        <f ca="1">IF(TBL_Employees[[#This Row],[Exit Date]]="",DATEDIF(TBL_Employees[[#This Row],[Hire Date]],TODAY(),"Y"),DATEDIF(TBL_Employees[[#This Row],[Hire Date]],TBL_Employees[[#This Row],[Exit Date]],"Y"))</f>
        <v>10</v>
      </c>
      <c r="S438" t="str">
        <f ca="1">IF(TBL_Employees[[#This Row],[Tenure (Years)]]&gt;1, "Years", "Year")</f>
        <v>Years</v>
      </c>
      <c r="T438" t="str">
        <f ca="1">CONCATENATE(TBL_Employees[[#This Row],[Tenure (Years)]], " ", TBL_Employees[[#This Row],[Column1]])</f>
        <v>10 Years</v>
      </c>
      <c r="U438" s="8">
        <f>TBL_Employees[[#This Row],[Bonus %]]*TBL_Employees[[#This Row],[Annual Salary]]</f>
        <v>5186.2000000000007</v>
      </c>
      <c r="V438" s="8">
        <f>TBL_Employees[[#This Row],[Annual Salary]]+TBL_Employees[[#This Row],[Bonus(Rs)]]</f>
        <v>108910.2</v>
      </c>
    </row>
    <row r="439" spans="1:22" x14ac:dyDescent="0.3">
      <c r="A439" t="s">
        <v>1877</v>
      </c>
      <c r="B439" t="s">
        <v>1878</v>
      </c>
      <c r="C439" t="s">
        <v>62</v>
      </c>
      <c r="D439" t="s">
        <v>65</v>
      </c>
      <c r="E439" t="s">
        <v>36</v>
      </c>
      <c r="F439" t="s">
        <v>17</v>
      </c>
      <c r="G439" t="s">
        <v>18</v>
      </c>
      <c r="H439">
        <v>34</v>
      </c>
      <c r="I439" t="str">
        <f>IF(TBL_Employees[[#This Row],[Age]]&lt;30,"20 to 29",IF(TBL_Employees[[#This Row],[Age]]&lt;40,"30 to 39",IF(TBL_Employees[[#This Row],[Age]]&lt;50,"40 to 49",IF(TBL_Employees[[#This Row],[Age]]&lt;60,"50 to 59","60 above"))))</f>
        <v>30 to 39</v>
      </c>
      <c r="J439" s="1">
        <v>41915</v>
      </c>
      <c r="K439" s="10">
        <f>IF(TBL_Employees[[#This Row],[Hire Date]]="","",YEAR(TBL_Employees[[#This Row],[Hire Date]]))</f>
        <v>2014</v>
      </c>
      <c r="L439" s="8">
        <v>103707</v>
      </c>
      <c r="M439" s="2">
        <v>0.09</v>
      </c>
      <c r="N439" t="s">
        <v>19</v>
      </c>
      <c r="O439" t="s">
        <v>29</v>
      </c>
      <c r="P439" s="1" t="s">
        <v>21</v>
      </c>
      <c r="Q439" s="10" t="str">
        <f>IF(TBL_Employees[[#This Row],[Exit Date]]="","",YEAR(TBL_Employees[[#This Row],[Exit Date]]))</f>
        <v/>
      </c>
      <c r="R439" s="10">
        <f ca="1">IF(TBL_Employees[[#This Row],[Exit Date]]="",DATEDIF(TBL_Employees[[#This Row],[Hire Date]],TODAY(),"Y"),DATEDIF(TBL_Employees[[#This Row],[Hire Date]],TBL_Employees[[#This Row],[Exit Date]],"Y"))</f>
        <v>10</v>
      </c>
      <c r="S439" t="str">
        <f ca="1">IF(TBL_Employees[[#This Row],[Tenure (Years)]]&gt;1, "Years", "Year")</f>
        <v>Years</v>
      </c>
      <c r="T439" t="str">
        <f ca="1">CONCATENATE(TBL_Employees[[#This Row],[Tenure (Years)]], " ", TBL_Employees[[#This Row],[Column1]])</f>
        <v>10 Years</v>
      </c>
      <c r="U439" s="8">
        <f>TBL_Employees[[#This Row],[Bonus %]]*TBL_Employees[[#This Row],[Annual Salary]]</f>
        <v>9333.6299999999992</v>
      </c>
      <c r="V439" s="8">
        <f>TBL_Employees[[#This Row],[Annual Salary]]+TBL_Employees[[#This Row],[Bonus(Rs)]]</f>
        <v>113040.63</v>
      </c>
    </row>
    <row r="440" spans="1:22" x14ac:dyDescent="0.3">
      <c r="A440" t="s">
        <v>1485</v>
      </c>
      <c r="B440" t="s">
        <v>1486</v>
      </c>
      <c r="C440" t="s">
        <v>62</v>
      </c>
      <c r="D440" t="s">
        <v>15</v>
      </c>
      <c r="E440" t="s">
        <v>36</v>
      </c>
      <c r="F440" t="s">
        <v>17</v>
      </c>
      <c r="G440" t="s">
        <v>18</v>
      </c>
      <c r="H440">
        <v>37</v>
      </c>
      <c r="I440" t="str">
        <f>IF(TBL_Employees[[#This Row],[Age]]&lt;30,"20 to 29",IF(TBL_Employees[[#This Row],[Age]]&lt;40,"30 to 39",IF(TBL_Employees[[#This Row],[Age]]&lt;50,"40 to 49",IF(TBL_Employees[[#This Row],[Age]]&lt;60,"50 to 59","60 above"))))</f>
        <v>30 to 39</v>
      </c>
      <c r="J440" s="1">
        <v>43935</v>
      </c>
      <c r="K440" s="10">
        <f>IF(TBL_Employees[[#This Row],[Hire Date]]="","",YEAR(TBL_Employees[[#This Row],[Hire Date]]))</f>
        <v>2020</v>
      </c>
      <c r="L440" s="8">
        <v>103524</v>
      </c>
      <c r="M440" s="2">
        <v>0.09</v>
      </c>
      <c r="N440" t="s">
        <v>19</v>
      </c>
      <c r="O440" t="s">
        <v>39</v>
      </c>
      <c r="P440" s="1" t="s">
        <v>21</v>
      </c>
      <c r="Q440" s="10" t="str">
        <f>IF(TBL_Employees[[#This Row],[Exit Date]]="","",YEAR(TBL_Employees[[#This Row],[Exit Date]]))</f>
        <v/>
      </c>
      <c r="R440" s="10">
        <f ca="1">IF(TBL_Employees[[#This Row],[Exit Date]]="",DATEDIF(TBL_Employees[[#This Row],[Hire Date]],TODAY(),"Y"),DATEDIF(TBL_Employees[[#This Row],[Hire Date]],TBL_Employees[[#This Row],[Exit Date]],"Y"))</f>
        <v>5</v>
      </c>
      <c r="S440" t="str">
        <f ca="1">IF(TBL_Employees[[#This Row],[Tenure (Years)]]&gt;1, "Years", "Year")</f>
        <v>Years</v>
      </c>
      <c r="T440" t="str">
        <f ca="1">CONCATENATE(TBL_Employees[[#This Row],[Tenure (Years)]], " ", TBL_Employees[[#This Row],[Column1]])</f>
        <v>5 Years</v>
      </c>
      <c r="U440" s="8">
        <f>TBL_Employees[[#This Row],[Bonus %]]*TBL_Employees[[#This Row],[Annual Salary]]</f>
        <v>9317.16</v>
      </c>
      <c r="V440" s="8">
        <f>TBL_Employees[[#This Row],[Annual Salary]]+TBL_Employees[[#This Row],[Bonus(Rs)]]</f>
        <v>112841.16</v>
      </c>
    </row>
    <row r="441" spans="1:22" x14ac:dyDescent="0.3">
      <c r="A441" t="s">
        <v>602</v>
      </c>
      <c r="B441" t="s">
        <v>603</v>
      </c>
      <c r="C441" t="s">
        <v>62</v>
      </c>
      <c r="D441" t="s">
        <v>15</v>
      </c>
      <c r="E441" t="s">
        <v>32</v>
      </c>
      <c r="F441" t="s">
        <v>28</v>
      </c>
      <c r="G441" t="s">
        <v>24</v>
      </c>
      <c r="H441">
        <v>39</v>
      </c>
      <c r="I441" t="str">
        <f>IF(TBL_Employees[[#This Row],[Age]]&lt;30,"20 to 29",IF(TBL_Employees[[#This Row],[Age]]&lt;40,"30 to 39",IF(TBL_Employees[[#This Row],[Age]]&lt;50,"40 to 49",IF(TBL_Employees[[#This Row],[Age]]&lt;60,"50 to 59","60 above"))))</f>
        <v>30 to 39</v>
      </c>
      <c r="J441" s="1">
        <v>40192</v>
      </c>
      <c r="K441" s="10">
        <f>IF(TBL_Employees[[#This Row],[Hire Date]]="","",YEAR(TBL_Employees[[#This Row],[Hire Date]]))</f>
        <v>2010</v>
      </c>
      <c r="L441" s="8">
        <v>103504</v>
      </c>
      <c r="M441" s="2">
        <v>7.0000000000000007E-2</v>
      </c>
      <c r="N441" t="s">
        <v>33</v>
      </c>
      <c r="O441" t="s">
        <v>34</v>
      </c>
      <c r="P441" s="1" t="s">
        <v>21</v>
      </c>
      <c r="Q441" s="10" t="str">
        <f>IF(TBL_Employees[[#This Row],[Exit Date]]="","",YEAR(TBL_Employees[[#This Row],[Exit Date]]))</f>
        <v/>
      </c>
      <c r="R441" s="10">
        <f ca="1">IF(TBL_Employees[[#This Row],[Exit Date]]="",DATEDIF(TBL_Employees[[#This Row],[Hire Date]],TODAY(),"Y"),DATEDIF(TBL_Employees[[#This Row],[Hire Date]],TBL_Employees[[#This Row],[Exit Date]],"Y"))</f>
        <v>15</v>
      </c>
      <c r="S441" t="str">
        <f ca="1">IF(TBL_Employees[[#This Row],[Tenure (Years)]]&gt;1, "Years", "Year")</f>
        <v>Years</v>
      </c>
      <c r="T441" t="str">
        <f ca="1">CONCATENATE(TBL_Employees[[#This Row],[Tenure (Years)]], " ", TBL_Employees[[#This Row],[Column1]])</f>
        <v>15 Years</v>
      </c>
      <c r="U441" s="8">
        <f>TBL_Employees[[#This Row],[Bonus %]]*TBL_Employees[[#This Row],[Annual Salary]]</f>
        <v>7245.2800000000007</v>
      </c>
      <c r="V441" s="8">
        <f>TBL_Employees[[#This Row],[Annual Salary]]+TBL_Employees[[#This Row],[Bonus(Rs)]]</f>
        <v>110749.28</v>
      </c>
    </row>
    <row r="442" spans="1:22" x14ac:dyDescent="0.3">
      <c r="A442" t="s">
        <v>280</v>
      </c>
      <c r="B442" t="s">
        <v>1728</v>
      </c>
      <c r="C442" t="s">
        <v>62</v>
      </c>
      <c r="D442" t="s">
        <v>43</v>
      </c>
      <c r="E442" t="s">
        <v>16</v>
      </c>
      <c r="F442" t="s">
        <v>17</v>
      </c>
      <c r="G442" t="s">
        <v>47</v>
      </c>
      <c r="H442">
        <v>42</v>
      </c>
      <c r="I442" t="str">
        <f>IF(TBL_Employees[[#This Row],[Age]]&lt;30,"20 to 29",IF(TBL_Employees[[#This Row],[Age]]&lt;40,"30 to 39",IF(TBL_Employees[[#This Row],[Age]]&lt;50,"40 to 49",IF(TBL_Employees[[#This Row],[Age]]&lt;60,"50 to 59","60 above"))))</f>
        <v>40 to 49</v>
      </c>
      <c r="J442" s="1">
        <v>42266</v>
      </c>
      <c r="K442" s="10">
        <f>IF(TBL_Employees[[#This Row],[Hire Date]]="","",YEAR(TBL_Employees[[#This Row],[Hire Date]]))</f>
        <v>2015</v>
      </c>
      <c r="L442" s="8">
        <v>103423</v>
      </c>
      <c r="M442" s="2">
        <v>0.06</v>
      </c>
      <c r="N442" t="s">
        <v>19</v>
      </c>
      <c r="O442" t="s">
        <v>29</v>
      </c>
      <c r="P442" s="1" t="s">
        <v>21</v>
      </c>
      <c r="Q442" s="10" t="str">
        <f>IF(TBL_Employees[[#This Row],[Exit Date]]="","",YEAR(TBL_Employees[[#This Row],[Exit Date]]))</f>
        <v/>
      </c>
      <c r="R442" s="10">
        <f ca="1">IF(TBL_Employees[[#This Row],[Exit Date]]="",DATEDIF(TBL_Employees[[#This Row],[Hire Date]],TODAY(),"Y"),DATEDIF(TBL_Employees[[#This Row],[Hire Date]],TBL_Employees[[#This Row],[Exit Date]],"Y"))</f>
        <v>9</v>
      </c>
      <c r="S442" t="str">
        <f ca="1">IF(TBL_Employees[[#This Row],[Tenure (Years)]]&gt;1, "Years", "Year")</f>
        <v>Years</v>
      </c>
      <c r="T442" t="str">
        <f ca="1">CONCATENATE(TBL_Employees[[#This Row],[Tenure (Years)]], " ", TBL_Employees[[#This Row],[Column1]])</f>
        <v>9 Years</v>
      </c>
      <c r="U442" s="8">
        <f>TBL_Employees[[#This Row],[Bonus %]]*TBL_Employees[[#This Row],[Annual Salary]]</f>
        <v>6205.38</v>
      </c>
      <c r="V442" s="8">
        <f>TBL_Employees[[#This Row],[Annual Salary]]+TBL_Employees[[#This Row],[Bonus(Rs)]]</f>
        <v>109628.38</v>
      </c>
    </row>
    <row r="443" spans="1:22" x14ac:dyDescent="0.3">
      <c r="A443" t="s">
        <v>344</v>
      </c>
      <c r="B443" t="s">
        <v>1645</v>
      </c>
      <c r="C443" t="s">
        <v>59</v>
      </c>
      <c r="D443" t="s">
        <v>31</v>
      </c>
      <c r="E443" t="s">
        <v>36</v>
      </c>
      <c r="F443" t="s">
        <v>28</v>
      </c>
      <c r="G443" t="s">
        <v>24</v>
      </c>
      <c r="H443">
        <v>57</v>
      </c>
      <c r="I443" t="str">
        <f>IF(TBL_Employees[[#This Row],[Age]]&lt;30,"20 to 29",IF(TBL_Employees[[#This Row],[Age]]&lt;40,"30 to 39",IF(TBL_Employees[[#This Row],[Age]]&lt;50,"40 to 49",IF(TBL_Employees[[#This Row],[Age]]&lt;60,"50 to 59","60 above"))))</f>
        <v>50 to 59</v>
      </c>
      <c r="J443" s="1">
        <v>43157</v>
      </c>
      <c r="K443" s="10">
        <f>IF(TBL_Employees[[#This Row],[Hire Date]]="","",YEAR(TBL_Employees[[#This Row],[Hire Date]]))</f>
        <v>2018</v>
      </c>
      <c r="L443" s="8">
        <v>103183</v>
      </c>
      <c r="M443" s="2">
        <v>0</v>
      </c>
      <c r="N443" t="s">
        <v>19</v>
      </c>
      <c r="O443" t="s">
        <v>25</v>
      </c>
      <c r="P443" s="1">
        <v>44386</v>
      </c>
      <c r="Q443" s="10">
        <f>IF(TBL_Employees[[#This Row],[Exit Date]]="","",YEAR(TBL_Employees[[#This Row],[Exit Date]]))</f>
        <v>2021</v>
      </c>
      <c r="R443" s="10">
        <f ca="1">IF(TBL_Employees[[#This Row],[Exit Date]]="",DATEDIF(TBL_Employees[[#This Row],[Hire Date]],TODAY(),"Y"),DATEDIF(TBL_Employees[[#This Row],[Hire Date]],TBL_Employees[[#This Row],[Exit Date]],"Y"))</f>
        <v>3</v>
      </c>
      <c r="S443" t="str">
        <f ca="1">IF(TBL_Employees[[#This Row],[Tenure (Years)]]&gt;1, "Years", "Year")</f>
        <v>Years</v>
      </c>
      <c r="T443" t="str">
        <f ca="1">CONCATENATE(TBL_Employees[[#This Row],[Tenure (Years)]], " ", TBL_Employees[[#This Row],[Column1]])</f>
        <v>3 Years</v>
      </c>
      <c r="U443" s="8">
        <f>TBL_Employees[[#This Row],[Bonus %]]*TBL_Employees[[#This Row],[Annual Salary]]</f>
        <v>0</v>
      </c>
      <c r="V443" s="8">
        <f>TBL_Employees[[#This Row],[Annual Salary]]+TBL_Employees[[#This Row],[Bonus(Rs)]]</f>
        <v>103183</v>
      </c>
    </row>
    <row r="444" spans="1:22" x14ac:dyDescent="0.3">
      <c r="A444" t="s">
        <v>325</v>
      </c>
      <c r="B444" t="s">
        <v>1898</v>
      </c>
      <c r="C444" t="s">
        <v>62</v>
      </c>
      <c r="D444" t="s">
        <v>15</v>
      </c>
      <c r="E444" t="s">
        <v>32</v>
      </c>
      <c r="F444" t="s">
        <v>17</v>
      </c>
      <c r="G444" t="s">
        <v>24</v>
      </c>
      <c r="H444">
        <v>61</v>
      </c>
      <c r="I444" t="str">
        <f>IF(TBL_Employees[[#This Row],[Age]]&lt;30,"20 to 29",IF(TBL_Employees[[#This Row],[Age]]&lt;40,"30 to 39",IF(TBL_Employees[[#This Row],[Age]]&lt;50,"40 to 49",IF(TBL_Employees[[#This Row],[Age]]&lt;60,"50 to 59","60 above"))))</f>
        <v>60 above</v>
      </c>
      <c r="J444" s="1">
        <v>40092</v>
      </c>
      <c r="K444" s="10">
        <f>IF(TBL_Employees[[#This Row],[Hire Date]]="","",YEAR(TBL_Employees[[#This Row],[Hire Date]]))</f>
        <v>2009</v>
      </c>
      <c r="L444" s="8">
        <v>103096</v>
      </c>
      <c r="M444" s="2">
        <v>7.0000000000000007E-2</v>
      </c>
      <c r="N444" t="s">
        <v>33</v>
      </c>
      <c r="O444" t="s">
        <v>60</v>
      </c>
      <c r="P444" s="1" t="s">
        <v>21</v>
      </c>
      <c r="Q444" s="10" t="str">
        <f>IF(TBL_Employees[[#This Row],[Exit Date]]="","",YEAR(TBL_Employees[[#This Row],[Exit Date]]))</f>
        <v/>
      </c>
      <c r="R444" s="10">
        <f ca="1">IF(TBL_Employees[[#This Row],[Exit Date]]="",DATEDIF(TBL_Employees[[#This Row],[Hire Date]],TODAY(),"Y"),DATEDIF(TBL_Employees[[#This Row],[Hire Date]],TBL_Employees[[#This Row],[Exit Date]],"Y"))</f>
        <v>15</v>
      </c>
      <c r="S444" t="str">
        <f ca="1">IF(TBL_Employees[[#This Row],[Tenure (Years)]]&gt;1, "Years", "Year")</f>
        <v>Years</v>
      </c>
      <c r="T444" t="str">
        <f ca="1">CONCATENATE(TBL_Employees[[#This Row],[Tenure (Years)]], " ", TBL_Employees[[#This Row],[Column1]])</f>
        <v>15 Years</v>
      </c>
      <c r="U444" s="8">
        <f>TBL_Employees[[#This Row],[Bonus %]]*TBL_Employees[[#This Row],[Annual Salary]]</f>
        <v>7216.72</v>
      </c>
      <c r="V444" s="8">
        <f>TBL_Employees[[#This Row],[Annual Salary]]+TBL_Employees[[#This Row],[Bonus(Rs)]]</f>
        <v>110312.72</v>
      </c>
    </row>
    <row r="445" spans="1:22" x14ac:dyDescent="0.3">
      <c r="A445" t="s">
        <v>1020</v>
      </c>
      <c r="B445" t="s">
        <v>1021</v>
      </c>
      <c r="C445" t="s">
        <v>62</v>
      </c>
      <c r="D445" t="s">
        <v>27</v>
      </c>
      <c r="E445" t="s">
        <v>16</v>
      </c>
      <c r="F445" t="s">
        <v>17</v>
      </c>
      <c r="G445" t="s">
        <v>18</v>
      </c>
      <c r="H445">
        <v>57</v>
      </c>
      <c r="I445" t="str">
        <f>IF(TBL_Employees[[#This Row],[Age]]&lt;30,"20 to 29",IF(TBL_Employees[[#This Row],[Age]]&lt;40,"30 to 39",IF(TBL_Employees[[#This Row],[Age]]&lt;50,"40 to 49",IF(TBL_Employees[[#This Row],[Age]]&lt;60,"50 to 59","60 above"))))</f>
        <v>50 to 59</v>
      </c>
      <c r="J445" s="1">
        <v>43948</v>
      </c>
      <c r="K445" s="10">
        <f>IF(TBL_Employees[[#This Row],[Hire Date]]="","",YEAR(TBL_Employees[[#This Row],[Hire Date]]))</f>
        <v>2020</v>
      </c>
      <c r="L445" s="8">
        <v>103058</v>
      </c>
      <c r="M445" s="2">
        <v>7.0000000000000007E-2</v>
      </c>
      <c r="N445" t="s">
        <v>19</v>
      </c>
      <c r="O445" t="s">
        <v>29</v>
      </c>
      <c r="P445" s="1" t="s">
        <v>21</v>
      </c>
      <c r="Q445" s="10" t="str">
        <f>IF(TBL_Employees[[#This Row],[Exit Date]]="","",YEAR(TBL_Employees[[#This Row],[Exit Date]]))</f>
        <v/>
      </c>
      <c r="R445" s="10">
        <f ca="1">IF(TBL_Employees[[#This Row],[Exit Date]]="",DATEDIF(TBL_Employees[[#This Row],[Hire Date]],TODAY(),"Y"),DATEDIF(TBL_Employees[[#This Row],[Hire Date]],TBL_Employees[[#This Row],[Exit Date]],"Y"))</f>
        <v>5</v>
      </c>
      <c r="S445" t="str">
        <f ca="1">IF(TBL_Employees[[#This Row],[Tenure (Years)]]&gt;1, "Years", "Year")</f>
        <v>Years</v>
      </c>
      <c r="T445" t="str">
        <f ca="1">CONCATENATE(TBL_Employees[[#This Row],[Tenure (Years)]], " ", TBL_Employees[[#This Row],[Column1]])</f>
        <v>5 Years</v>
      </c>
      <c r="U445" s="8">
        <f>TBL_Employees[[#This Row],[Bonus %]]*TBL_Employees[[#This Row],[Annual Salary]]</f>
        <v>7214.06</v>
      </c>
      <c r="V445" s="8">
        <f>TBL_Employees[[#This Row],[Annual Salary]]+TBL_Employees[[#This Row],[Bonus(Rs)]]</f>
        <v>110272.06</v>
      </c>
    </row>
    <row r="446" spans="1:22" x14ac:dyDescent="0.3">
      <c r="A446" t="s">
        <v>485</v>
      </c>
      <c r="B446" t="s">
        <v>1230</v>
      </c>
      <c r="C446" t="s">
        <v>62</v>
      </c>
      <c r="D446" t="s">
        <v>15</v>
      </c>
      <c r="E446" t="s">
        <v>32</v>
      </c>
      <c r="F446" t="s">
        <v>17</v>
      </c>
      <c r="G446" t="s">
        <v>18</v>
      </c>
      <c r="H446">
        <v>48</v>
      </c>
      <c r="I446" t="str">
        <f>IF(TBL_Employees[[#This Row],[Age]]&lt;30,"20 to 29",IF(TBL_Employees[[#This Row],[Age]]&lt;40,"30 to 39",IF(TBL_Employees[[#This Row],[Age]]&lt;50,"40 to 49",IF(TBL_Employees[[#This Row],[Age]]&lt;60,"50 to 59","60 above"))))</f>
        <v>40 to 49</v>
      </c>
      <c r="J446" s="1">
        <v>36272</v>
      </c>
      <c r="K446" s="10">
        <f>IF(TBL_Employees[[#This Row],[Hire Date]]="","",YEAR(TBL_Employees[[#This Row],[Hire Date]]))</f>
        <v>1999</v>
      </c>
      <c r="L446" s="8">
        <v>102847</v>
      </c>
      <c r="M446" s="2">
        <v>0.05</v>
      </c>
      <c r="N446" t="s">
        <v>19</v>
      </c>
      <c r="O446" t="s">
        <v>20</v>
      </c>
      <c r="P446" s="1" t="s">
        <v>21</v>
      </c>
      <c r="Q446" s="10" t="str">
        <f>IF(TBL_Employees[[#This Row],[Exit Date]]="","",YEAR(TBL_Employees[[#This Row],[Exit Date]]))</f>
        <v/>
      </c>
      <c r="R446" s="10">
        <f ca="1">IF(TBL_Employees[[#This Row],[Exit Date]]="",DATEDIF(TBL_Employees[[#This Row],[Hire Date]],TODAY(),"Y"),DATEDIF(TBL_Employees[[#This Row],[Hire Date]],TBL_Employees[[#This Row],[Exit Date]],"Y"))</f>
        <v>26</v>
      </c>
      <c r="S446" t="str">
        <f ca="1">IF(TBL_Employees[[#This Row],[Tenure (Years)]]&gt;1, "Years", "Year")</f>
        <v>Years</v>
      </c>
      <c r="T446" t="str">
        <f ca="1">CONCATENATE(TBL_Employees[[#This Row],[Tenure (Years)]], " ", TBL_Employees[[#This Row],[Column1]])</f>
        <v>26 Years</v>
      </c>
      <c r="U446" s="8">
        <f>TBL_Employees[[#This Row],[Bonus %]]*TBL_Employees[[#This Row],[Annual Salary]]</f>
        <v>5142.3500000000004</v>
      </c>
      <c r="V446" s="8">
        <f>TBL_Employees[[#This Row],[Annual Salary]]+TBL_Employees[[#This Row],[Bonus(Rs)]]</f>
        <v>107989.35</v>
      </c>
    </row>
    <row r="447" spans="1:22" x14ac:dyDescent="0.3">
      <c r="A447" t="s">
        <v>1359</v>
      </c>
      <c r="B447" t="s">
        <v>1360</v>
      </c>
      <c r="C447" t="s">
        <v>62</v>
      </c>
      <c r="D447" t="s">
        <v>23</v>
      </c>
      <c r="E447" t="s">
        <v>44</v>
      </c>
      <c r="F447" t="s">
        <v>17</v>
      </c>
      <c r="G447" t="s">
        <v>51</v>
      </c>
      <c r="H447">
        <v>55</v>
      </c>
      <c r="I447" t="str">
        <f>IF(TBL_Employees[[#This Row],[Age]]&lt;30,"20 to 29",IF(TBL_Employees[[#This Row],[Age]]&lt;40,"30 to 39",IF(TBL_Employees[[#This Row],[Age]]&lt;50,"40 to 49",IF(TBL_Employees[[#This Row],[Age]]&lt;60,"50 to 59","60 above"))))</f>
        <v>50 to 59</v>
      </c>
      <c r="J447" s="1">
        <v>40233</v>
      </c>
      <c r="K447" s="10">
        <f>IF(TBL_Employees[[#This Row],[Hire Date]]="","",YEAR(TBL_Employees[[#This Row],[Hire Date]]))</f>
        <v>2010</v>
      </c>
      <c r="L447" s="8">
        <v>102839</v>
      </c>
      <c r="M447" s="2">
        <v>0.05</v>
      </c>
      <c r="N447" t="s">
        <v>19</v>
      </c>
      <c r="O447" t="s">
        <v>45</v>
      </c>
      <c r="P447" s="1" t="s">
        <v>21</v>
      </c>
      <c r="Q447" s="10" t="str">
        <f>IF(TBL_Employees[[#This Row],[Exit Date]]="","",YEAR(TBL_Employees[[#This Row],[Exit Date]]))</f>
        <v/>
      </c>
      <c r="R447" s="10">
        <f ca="1">IF(TBL_Employees[[#This Row],[Exit Date]]="",DATEDIF(TBL_Employees[[#This Row],[Hire Date]],TODAY(),"Y"),DATEDIF(TBL_Employees[[#This Row],[Hire Date]],TBL_Employees[[#This Row],[Exit Date]],"Y"))</f>
        <v>15</v>
      </c>
      <c r="S447" t="str">
        <f ca="1">IF(TBL_Employees[[#This Row],[Tenure (Years)]]&gt;1, "Years", "Year")</f>
        <v>Years</v>
      </c>
      <c r="T447" t="str">
        <f ca="1">CONCATENATE(TBL_Employees[[#This Row],[Tenure (Years)]], " ", TBL_Employees[[#This Row],[Column1]])</f>
        <v>15 Years</v>
      </c>
      <c r="U447" s="8">
        <f>TBL_Employees[[#This Row],[Bonus %]]*TBL_Employees[[#This Row],[Annual Salary]]</f>
        <v>5141.9500000000007</v>
      </c>
      <c r="V447" s="8">
        <f>TBL_Employees[[#This Row],[Annual Salary]]+TBL_Employees[[#This Row],[Bonus(Rs)]]</f>
        <v>107980.95</v>
      </c>
    </row>
    <row r="448" spans="1:22" x14ac:dyDescent="0.3">
      <c r="A448" t="s">
        <v>1215</v>
      </c>
      <c r="B448" t="s">
        <v>1216</v>
      </c>
      <c r="C448" t="s">
        <v>62</v>
      </c>
      <c r="D448" t="s">
        <v>65</v>
      </c>
      <c r="E448" t="s">
        <v>44</v>
      </c>
      <c r="F448" t="s">
        <v>17</v>
      </c>
      <c r="G448" t="s">
        <v>51</v>
      </c>
      <c r="H448">
        <v>46</v>
      </c>
      <c r="I448" t="str">
        <f>IF(TBL_Employees[[#This Row],[Age]]&lt;30,"20 to 29",IF(TBL_Employees[[#This Row],[Age]]&lt;40,"30 to 39",IF(TBL_Employees[[#This Row],[Age]]&lt;50,"40 to 49",IF(TBL_Employees[[#This Row],[Age]]&lt;60,"50 to 59","60 above"))))</f>
        <v>40 to 49</v>
      </c>
      <c r="J448" s="1">
        <v>40292</v>
      </c>
      <c r="K448" s="10">
        <f>IF(TBL_Employees[[#This Row],[Hire Date]]="","",YEAR(TBL_Employees[[#This Row],[Hire Date]]))</f>
        <v>2010</v>
      </c>
      <c r="L448" s="8">
        <v>102636</v>
      </c>
      <c r="M448" s="2">
        <v>0.06</v>
      </c>
      <c r="N448" t="s">
        <v>19</v>
      </c>
      <c r="O448" t="s">
        <v>63</v>
      </c>
      <c r="P448" s="1" t="s">
        <v>21</v>
      </c>
      <c r="Q448" s="10" t="str">
        <f>IF(TBL_Employees[[#This Row],[Exit Date]]="","",YEAR(TBL_Employees[[#This Row],[Exit Date]]))</f>
        <v/>
      </c>
      <c r="R448" s="10">
        <f ca="1">IF(TBL_Employees[[#This Row],[Exit Date]]="",DATEDIF(TBL_Employees[[#This Row],[Hire Date]],TODAY(),"Y"),DATEDIF(TBL_Employees[[#This Row],[Hire Date]],TBL_Employees[[#This Row],[Exit Date]],"Y"))</f>
        <v>15</v>
      </c>
      <c r="S448" t="str">
        <f ca="1">IF(TBL_Employees[[#This Row],[Tenure (Years)]]&gt;1, "Years", "Year")</f>
        <v>Years</v>
      </c>
      <c r="T448" t="str">
        <f ca="1">CONCATENATE(TBL_Employees[[#This Row],[Tenure (Years)]], " ", TBL_Employees[[#This Row],[Column1]])</f>
        <v>15 Years</v>
      </c>
      <c r="U448" s="8">
        <f>TBL_Employees[[#This Row],[Bonus %]]*TBL_Employees[[#This Row],[Annual Salary]]</f>
        <v>6158.16</v>
      </c>
      <c r="V448" s="8">
        <f>TBL_Employees[[#This Row],[Annual Salary]]+TBL_Employees[[#This Row],[Bonus(Rs)]]</f>
        <v>108794.16</v>
      </c>
    </row>
    <row r="449" spans="1:22" x14ac:dyDescent="0.3">
      <c r="A449" t="s">
        <v>826</v>
      </c>
      <c r="B449" t="s">
        <v>1529</v>
      </c>
      <c r="C449" t="s">
        <v>62</v>
      </c>
      <c r="D449" t="s">
        <v>50</v>
      </c>
      <c r="E449" t="s">
        <v>32</v>
      </c>
      <c r="F449" t="s">
        <v>28</v>
      </c>
      <c r="G449" t="s">
        <v>47</v>
      </c>
      <c r="H449">
        <v>42</v>
      </c>
      <c r="I449" t="str">
        <f>IF(TBL_Employees[[#This Row],[Age]]&lt;30,"20 to 29",IF(TBL_Employees[[#This Row],[Age]]&lt;40,"30 to 39",IF(TBL_Employees[[#This Row],[Age]]&lt;50,"40 to 49",IF(TBL_Employees[[#This Row],[Age]]&lt;60,"50 to 59","60 above"))))</f>
        <v>40 to 49</v>
      </c>
      <c r="J449" s="1">
        <v>40692</v>
      </c>
      <c r="K449" s="10">
        <f>IF(TBL_Employees[[#This Row],[Hire Date]]="","",YEAR(TBL_Employees[[#This Row],[Hire Date]]))</f>
        <v>2011</v>
      </c>
      <c r="L449" s="8">
        <v>102440</v>
      </c>
      <c r="M449" s="2">
        <v>0.06</v>
      </c>
      <c r="N449" t="s">
        <v>19</v>
      </c>
      <c r="O449" t="s">
        <v>20</v>
      </c>
      <c r="P449" s="1" t="s">
        <v>21</v>
      </c>
      <c r="Q449" s="10" t="str">
        <f>IF(TBL_Employees[[#This Row],[Exit Date]]="","",YEAR(TBL_Employees[[#This Row],[Exit Date]]))</f>
        <v/>
      </c>
      <c r="R449" s="10">
        <f ca="1">IF(TBL_Employees[[#This Row],[Exit Date]]="",DATEDIF(TBL_Employees[[#This Row],[Hire Date]],TODAY(),"Y"),DATEDIF(TBL_Employees[[#This Row],[Hire Date]],TBL_Employees[[#This Row],[Exit Date]],"Y"))</f>
        <v>14</v>
      </c>
      <c r="S449" t="str">
        <f ca="1">IF(TBL_Employees[[#This Row],[Tenure (Years)]]&gt;1, "Years", "Year")</f>
        <v>Years</v>
      </c>
      <c r="T449" t="str">
        <f ca="1">CONCATENATE(TBL_Employees[[#This Row],[Tenure (Years)]], " ", TBL_Employees[[#This Row],[Column1]])</f>
        <v>14 Years</v>
      </c>
      <c r="U449" s="8">
        <f>TBL_Employees[[#This Row],[Bonus %]]*TBL_Employees[[#This Row],[Annual Salary]]</f>
        <v>6146.4</v>
      </c>
      <c r="V449" s="8">
        <f>TBL_Employees[[#This Row],[Annual Salary]]+TBL_Employees[[#This Row],[Bonus(Rs)]]</f>
        <v>108586.4</v>
      </c>
    </row>
    <row r="450" spans="1:22" x14ac:dyDescent="0.3">
      <c r="A450" t="s">
        <v>206</v>
      </c>
      <c r="B450" t="s">
        <v>1858</v>
      </c>
      <c r="C450" t="s">
        <v>97</v>
      </c>
      <c r="D450" t="s">
        <v>31</v>
      </c>
      <c r="E450" t="s">
        <v>44</v>
      </c>
      <c r="F450" t="s">
        <v>28</v>
      </c>
      <c r="G450" t="s">
        <v>51</v>
      </c>
      <c r="H450">
        <v>32</v>
      </c>
      <c r="I450" t="str">
        <f>IF(TBL_Employees[[#This Row],[Age]]&lt;30,"20 to 29",IF(TBL_Employees[[#This Row],[Age]]&lt;40,"30 to 39",IF(TBL_Employees[[#This Row],[Age]]&lt;50,"40 to 49",IF(TBL_Employees[[#This Row],[Age]]&lt;60,"50 to 59","60 above"))))</f>
        <v>30 to 39</v>
      </c>
      <c r="J450" s="1">
        <v>44478</v>
      </c>
      <c r="K450" s="10">
        <f>IF(TBL_Employees[[#This Row],[Hire Date]]="","",YEAR(TBL_Employees[[#This Row],[Hire Date]]))</f>
        <v>2021</v>
      </c>
      <c r="L450" s="8">
        <v>102298</v>
      </c>
      <c r="M450" s="2">
        <v>0.13</v>
      </c>
      <c r="N450" t="s">
        <v>52</v>
      </c>
      <c r="O450" t="s">
        <v>66</v>
      </c>
      <c r="P450" s="1" t="s">
        <v>21</v>
      </c>
      <c r="Q450" s="10" t="str">
        <f>IF(TBL_Employees[[#This Row],[Exit Date]]="","",YEAR(TBL_Employees[[#This Row],[Exit Date]]))</f>
        <v/>
      </c>
      <c r="R450" s="10">
        <f ca="1">IF(TBL_Employees[[#This Row],[Exit Date]]="",DATEDIF(TBL_Employees[[#This Row],[Hire Date]],TODAY(),"Y"),DATEDIF(TBL_Employees[[#This Row],[Hire Date]],TBL_Employees[[#This Row],[Exit Date]],"Y"))</f>
        <v>3</v>
      </c>
      <c r="S450" t="str">
        <f ca="1">IF(TBL_Employees[[#This Row],[Tenure (Years)]]&gt;1, "Years", "Year")</f>
        <v>Years</v>
      </c>
      <c r="T450" t="str">
        <f ca="1">CONCATENATE(TBL_Employees[[#This Row],[Tenure (Years)]], " ", TBL_Employees[[#This Row],[Column1]])</f>
        <v>3 Years</v>
      </c>
      <c r="U450" s="8">
        <f>TBL_Employees[[#This Row],[Bonus %]]*TBL_Employees[[#This Row],[Annual Salary]]</f>
        <v>13298.74</v>
      </c>
      <c r="V450" s="8">
        <f>TBL_Employees[[#This Row],[Annual Salary]]+TBL_Employees[[#This Row],[Bonus(Rs)]]</f>
        <v>115596.74</v>
      </c>
    </row>
    <row r="451" spans="1:22" x14ac:dyDescent="0.3">
      <c r="A451" t="s">
        <v>693</v>
      </c>
      <c r="B451" t="s">
        <v>694</v>
      </c>
      <c r="C451" t="s">
        <v>62</v>
      </c>
      <c r="D451" t="s">
        <v>43</v>
      </c>
      <c r="E451" t="s">
        <v>16</v>
      </c>
      <c r="F451" t="s">
        <v>28</v>
      </c>
      <c r="G451" t="s">
        <v>24</v>
      </c>
      <c r="H451">
        <v>55</v>
      </c>
      <c r="I451" t="str">
        <f>IF(TBL_Employees[[#This Row],[Age]]&lt;30,"20 to 29",IF(TBL_Employees[[#This Row],[Age]]&lt;40,"30 to 39",IF(TBL_Employees[[#This Row],[Age]]&lt;50,"40 to 49",IF(TBL_Employees[[#This Row],[Age]]&lt;60,"50 to 59","60 above"))))</f>
        <v>50 to 59</v>
      </c>
      <c r="J451" s="1">
        <v>34595</v>
      </c>
      <c r="K451" s="10">
        <f>IF(TBL_Employees[[#This Row],[Hire Date]]="","",YEAR(TBL_Employees[[#This Row],[Hire Date]]))</f>
        <v>1994</v>
      </c>
      <c r="L451" s="8">
        <v>102270</v>
      </c>
      <c r="M451" s="2">
        <v>0.1</v>
      </c>
      <c r="N451" t="s">
        <v>19</v>
      </c>
      <c r="O451" t="s">
        <v>20</v>
      </c>
      <c r="P451" s="1" t="s">
        <v>21</v>
      </c>
      <c r="Q451" s="10" t="str">
        <f>IF(TBL_Employees[[#This Row],[Exit Date]]="","",YEAR(TBL_Employees[[#This Row],[Exit Date]]))</f>
        <v/>
      </c>
      <c r="R451" s="10">
        <f ca="1">IF(TBL_Employees[[#This Row],[Exit Date]]="",DATEDIF(TBL_Employees[[#This Row],[Hire Date]],TODAY(),"Y"),DATEDIF(TBL_Employees[[#This Row],[Hire Date]],TBL_Employees[[#This Row],[Exit Date]],"Y"))</f>
        <v>30</v>
      </c>
      <c r="S451" t="str">
        <f ca="1">IF(TBL_Employees[[#This Row],[Tenure (Years)]]&gt;1, "Years", "Year")</f>
        <v>Years</v>
      </c>
      <c r="T451" t="str">
        <f ca="1">CONCATENATE(TBL_Employees[[#This Row],[Tenure (Years)]], " ", TBL_Employees[[#This Row],[Column1]])</f>
        <v>30 Years</v>
      </c>
      <c r="U451" s="8">
        <f>TBL_Employees[[#This Row],[Bonus %]]*TBL_Employees[[#This Row],[Annual Salary]]</f>
        <v>10227</v>
      </c>
      <c r="V451" s="8">
        <f>TBL_Employees[[#This Row],[Annual Salary]]+TBL_Employees[[#This Row],[Bonus(Rs)]]</f>
        <v>112497</v>
      </c>
    </row>
    <row r="452" spans="1:22" x14ac:dyDescent="0.3">
      <c r="A452" t="s">
        <v>85</v>
      </c>
      <c r="B452" t="s">
        <v>918</v>
      </c>
      <c r="C452" t="s">
        <v>62</v>
      </c>
      <c r="D452" t="s">
        <v>23</v>
      </c>
      <c r="E452" t="s">
        <v>32</v>
      </c>
      <c r="F452" t="s">
        <v>28</v>
      </c>
      <c r="G452" t="s">
        <v>51</v>
      </c>
      <c r="H452">
        <v>46</v>
      </c>
      <c r="I452" t="str">
        <f>IF(TBL_Employees[[#This Row],[Age]]&lt;30,"20 to 29",IF(TBL_Employees[[#This Row],[Age]]&lt;40,"30 to 39",IF(TBL_Employees[[#This Row],[Age]]&lt;50,"40 to 49",IF(TBL_Employees[[#This Row],[Age]]&lt;60,"50 to 59","60 above"))))</f>
        <v>40 to 49</v>
      </c>
      <c r="J452" s="1">
        <v>40810</v>
      </c>
      <c r="K452" s="10">
        <f>IF(TBL_Employees[[#This Row],[Hire Date]]="","",YEAR(TBL_Employees[[#This Row],[Hire Date]]))</f>
        <v>2011</v>
      </c>
      <c r="L452" s="8">
        <v>102167</v>
      </c>
      <c r="M452" s="2">
        <v>0.06</v>
      </c>
      <c r="N452" t="s">
        <v>52</v>
      </c>
      <c r="O452" t="s">
        <v>66</v>
      </c>
      <c r="P452" s="1" t="s">
        <v>21</v>
      </c>
      <c r="Q452" s="10" t="str">
        <f>IF(TBL_Employees[[#This Row],[Exit Date]]="","",YEAR(TBL_Employees[[#This Row],[Exit Date]]))</f>
        <v/>
      </c>
      <c r="R452" s="10">
        <f ca="1">IF(TBL_Employees[[#This Row],[Exit Date]]="",DATEDIF(TBL_Employees[[#This Row],[Hire Date]],TODAY(),"Y"),DATEDIF(TBL_Employees[[#This Row],[Hire Date]],TBL_Employees[[#This Row],[Exit Date]],"Y"))</f>
        <v>13</v>
      </c>
      <c r="S452" t="str">
        <f ca="1">IF(TBL_Employees[[#This Row],[Tenure (Years)]]&gt;1, "Years", "Year")</f>
        <v>Years</v>
      </c>
      <c r="T452" t="str">
        <f ca="1">CONCATENATE(TBL_Employees[[#This Row],[Tenure (Years)]], " ", TBL_Employees[[#This Row],[Column1]])</f>
        <v>13 Years</v>
      </c>
      <c r="U452" s="8">
        <f>TBL_Employees[[#This Row],[Bonus %]]*TBL_Employees[[#This Row],[Annual Salary]]</f>
        <v>6130.0199999999995</v>
      </c>
      <c r="V452" s="8">
        <f>TBL_Employees[[#This Row],[Annual Salary]]+TBL_Employees[[#This Row],[Bonus(Rs)]]</f>
        <v>108297.02</v>
      </c>
    </row>
    <row r="453" spans="1:22" x14ac:dyDescent="0.3">
      <c r="A453" t="s">
        <v>499</v>
      </c>
      <c r="B453" t="s">
        <v>500</v>
      </c>
      <c r="C453" t="s">
        <v>59</v>
      </c>
      <c r="D453" t="s">
        <v>31</v>
      </c>
      <c r="E453" t="s">
        <v>32</v>
      </c>
      <c r="F453" t="s">
        <v>17</v>
      </c>
      <c r="G453" t="s">
        <v>18</v>
      </c>
      <c r="H453">
        <v>52</v>
      </c>
      <c r="I453" t="str">
        <f>IF(TBL_Employees[[#This Row],[Age]]&lt;30,"20 to 29",IF(TBL_Employees[[#This Row],[Age]]&lt;40,"30 to 39",IF(TBL_Employees[[#This Row],[Age]]&lt;50,"40 to 49",IF(TBL_Employees[[#This Row],[Age]]&lt;60,"50 to 59","60 above"))))</f>
        <v>50 to 59</v>
      </c>
      <c r="J453" s="1">
        <v>38696</v>
      </c>
      <c r="K453" s="10">
        <f>IF(TBL_Employees[[#This Row],[Hire Date]]="","",YEAR(TBL_Employees[[#This Row],[Hire Date]]))</f>
        <v>2005</v>
      </c>
      <c r="L453" s="8">
        <v>102043</v>
      </c>
      <c r="M453" s="2">
        <v>0</v>
      </c>
      <c r="N453" t="s">
        <v>19</v>
      </c>
      <c r="O453" t="s">
        <v>20</v>
      </c>
      <c r="P453" s="1" t="s">
        <v>21</v>
      </c>
      <c r="Q453" s="10" t="str">
        <f>IF(TBL_Employees[[#This Row],[Exit Date]]="","",YEAR(TBL_Employees[[#This Row],[Exit Date]]))</f>
        <v/>
      </c>
      <c r="R453" s="10">
        <f ca="1">IF(TBL_Employees[[#This Row],[Exit Date]]="",DATEDIF(TBL_Employees[[#This Row],[Hire Date]],TODAY(),"Y"),DATEDIF(TBL_Employees[[#This Row],[Hire Date]],TBL_Employees[[#This Row],[Exit Date]],"Y"))</f>
        <v>19</v>
      </c>
      <c r="S453" t="str">
        <f ca="1">IF(TBL_Employees[[#This Row],[Tenure (Years)]]&gt;1, "Years", "Year")</f>
        <v>Years</v>
      </c>
      <c r="T453" t="str">
        <f ca="1">CONCATENATE(TBL_Employees[[#This Row],[Tenure (Years)]], " ", TBL_Employees[[#This Row],[Column1]])</f>
        <v>19 Years</v>
      </c>
      <c r="U453" s="8">
        <f>TBL_Employees[[#This Row],[Bonus %]]*TBL_Employees[[#This Row],[Annual Salary]]</f>
        <v>0</v>
      </c>
      <c r="V453" s="8">
        <f>TBL_Employees[[#This Row],[Annual Salary]]+TBL_Employees[[#This Row],[Bonus(Rs)]]</f>
        <v>102043</v>
      </c>
    </row>
    <row r="454" spans="1:22" x14ac:dyDescent="0.3">
      <c r="A454" t="s">
        <v>1295</v>
      </c>
      <c r="B454" t="s">
        <v>1296</v>
      </c>
      <c r="C454" t="s">
        <v>62</v>
      </c>
      <c r="D454" t="s">
        <v>65</v>
      </c>
      <c r="E454" t="s">
        <v>32</v>
      </c>
      <c r="F454" t="s">
        <v>17</v>
      </c>
      <c r="G454" t="s">
        <v>24</v>
      </c>
      <c r="H454">
        <v>50</v>
      </c>
      <c r="I454" t="str">
        <f>IF(TBL_Employees[[#This Row],[Age]]&lt;30,"20 to 29",IF(TBL_Employees[[#This Row],[Age]]&lt;40,"30 to 39",IF(TBL_Employees[[#This Row],[Age]]&lt;50,"40 to 49",IF(TBL_Employees[[#This Row],[Age]]&lt;60,"50 to 59","60 above"))))</f>
        <v>50 to 59</v>
      </c>
      <c r="J454" s="1">
        <v>41155</v>
      </c>
      <c r="K454" s="10">
        <f>IF(TBL_Employees[[#This Row],[Hire Date]]="","",YEAR(TBL_Employees[[#This Row],[Hire Date]]))</f>
        <v>2012</v>
      </c>
      <c r="L454" s="8">
        <v>102033</v>
      </c>
      <c r="M454" s="2">
        <v>0.08</v>
      </c>
      <c r="N454" t="s">
        <v>19</v>
      </c>
      <c r="O454" t="s">
        <v>25</v>
      </c>
      <c r="P454" s="1" t="s">
        <v>21</v>
      </c>
      <c r="Q454" s="10" t="str">
        <f>IF(TBL_Employees[[#This Row],[Exit Date]]="","",YEAR(TBL_Employees[[#This Row],[Exit Date]]))</f>
        <v/>
      </c>
      <c r="R454" s="10">
        <f ca="1">IF(TBL_Employees[[#This Row],[Exit Date]]="",DATEDIF(TBL_Employees[[#This Row],[Hire Date]],TODAY(),"Y"),DATEDIF(TBL_Employees[[#This Row],[Hire Date]],TBL_Employees[[#This Row],[Exit Date]],"Y"))</f>
        <v>12</v>
      </c>
      <c r="S454" t="str">
        <f ca="1">IF(TBL_Employees[[#This Row],[Tenure (Years)]]&gt;1, "Years", "Year")</f>
        <v>Years</v>
      </c>
      <c r="T454" t="str">
        <f ca="1">CONCATENATE(TBL_Employees[[#This Row],[Tenure (Years)]], " ", TBL_Employees[[#This Row],[Column1]])</f>
        <v>12 Years</v>
      </c>
      <c r="U454" s="8">
        <f>TBL_Employees[[#This Row],[Bonus %]]*TBL_Employees[[#This Row],[Annual Salary]]</f>
        <v>8162.64</v>
      </c>
      <c r="V454" s="8">
        <f>TBL_Employees[[#This Row],[Annual Salary]]+TBL_Employees[[#This Row],[Bonus(Rs)]]</f>
        <v>110195.64</v>
      </c>
    </row>
    <row r="455" spans="1:22" x14ac:dyDescent="0.3">
      <c r="A455" t="s">
        <v>1383</v>
      </c>
      <c r="B455" t="s">
        <v>1739</v>
      </c>
      <c r="C455" t="s">
        <v>62</v>
      </c>
      <c r="D455" t="s">
        <v>23</v>
      </c>
      <c r="E455" t="s">
        <v>44</v>
      </c>
      <c r="F455" t="s">
        <v>28</v>
      </c>
      <c r="G455" t="s">
        <v>51</v>
      </c>
      <c r="H455">
        <v>59</v>
      </c>
      <c r="I455" t="str">
        <f>IF(TBL_Employees[[#This Row],[Age]]&lt;30,"20 to 29",IF(TBL_Employees[[#This Row],[Age]]&lt;40,"30 to 39",IF(TBL_Employees[[#This Row],[Age]]&lt;50,"40 to 49",IF(TBL_Employees[[#This Row],[Age]]&lt;60,"50 to 59","60 above"))))</f>
        <v>50 to 59</v>
      </c>
      <c r="J455" s="1">
        <v>42165</v>
      </c>
      <c r="K455" s="10">
        <f>IF(TBL_Employees[[#This Row],[Hire Date]]="","",YEAR(TBL_Employees[[#This Row],[Hire Date]]))</f>
        <v>2015</v>
      </c>
      <c r="L455" s="8">
        <v>101985</v>
      </c>
      <c r="M455" s="2">
        <v>7.0000000000000007E-2</v>
      </c>
      <c r="N455" t="s">
        <v>19</v>
      </c>
      <c r="O455" t="s">
        <v>45</v>
      </c>
      <c r="P455" s="1" t="s">
        <v>21</v>
      </c>
      <c r="Q455" s="10" t="str">
        <f>IF(TBL_Employees[[#This Row],[Exit Date]]="","",YEAR(TBL_Employees[[#This Row],[Exit Date]]))</f>
        <v/>
      </c>
      <c r="R455" s="10">
        <f ca="1">IF(TBL_Employees[[#This Row],[Exit Date]]="",DATEDIF(TBL_Employees[[#This Row],[Hire Date]],TODAY(),"Y"),DATEDIF(TBL_Employees[[#This Row],[Hire Date]],TBL_Employees[[#This Row],[Exit Date]],"Y"))</f>
        <v>10</v>
      </c>
      <c r="S455" t="str">
        <f ca="1">IF(TBL_Employees[[#This Row],[Tenure (Years)]]&gt;1, "Years", "Year")</f>
        <v>Years</v>
      </c>
      <c r="T455" t="str">
        <f ca="1">CONCATENATE(TBL_Employees[[#This Row],[Tenure (Years)]], " ", TBL_Employees[[#This Row],[Column1]])</f>
        <v>10 Years</v>
      </c>
      <c r="U455" s="8">
        <f>TBL_Employees[[#This Row],[Bonus %]]*TBL_Employees[[#This Row],[Annual Salary]]</f>
        <v>7138.9500000000007</v>
      </c>
      <c r="V455" s="8">
        <f>TBL_Employees[[#This Row],[Annual Salary]]+TBL_Employees[[#This Row],[Bonus(Rs)]]</f>
        <v>109123.95</v>
      </c>
    </row>
    <row r="456" spans="1:22" x14ac:dyDescent="0.3">
      <c r="A456" t="s">
        <v>1704</v>
      </c>
      <c r="B456" t="s">
        <v>1705</v>
      </c>
      <c r="C456" t="s">
        <v>62</v>
      </c>
      <c r="D456" t="s">
        <v>23</v>
      </c>
      <c r="E456" t="s">
        <v>44</v>
      </c>
      <c r="F456" t="s">
        <v>17</v>
      </c>
      <c r="G456" t="s">
        <v>24</v>
      </c>
      <c r="H456">
        <v>32</v>
      </c>
      <c r="I456" t="str">
        <f>IF(TBL_Employees[[#This Row],[Age]]&lt;30,"20 to 29",IF(TBL_Employees[[#This Row],[Age]]&lt;40,"30 to 39",IF(TBL_Employees[[#This Row],[Age]]&lt;50,"40 to 49",IF(TBL_Employees[[#This Row],[Age]]&lt;60,"50 to 59","60 above"))))</f>
        <v>30 to 39</v>
      </c>
      <c r="J456" s="1">
        <v>42738</v>
      </c>
      <c r="K456" s="10">
        <f>IF(TBL_Employees[[#This Row],[Hire Date]]="","",YEAR(TBL_Employees[[#This Row],[Hire Date]]))</f>
        <v>2017</v>
      </c>
      <c r="L456" s="8">
        <v>101870</v>
      </c>
      <c r="M456" s="2">
        <v>0.1</v>
      </c>
      <c r="N456" t="s">
        <v>19</v>
      </c>
      <c r="O456" t="s">
        <v>39</v>
      </c>
      <c r="P456" s="1" t="s">
        <v>21</v>
      </c>
      <c r="Q456" s="10" t="str">
        <f>IF(TBL_Employees[[#This Row],[Exit Date]]="","",YEAR(TBL_Employees[[#This Row],[Exit Date]]))</f>
        <v/>
      </c>
      <c r="R456" s="10">
        <f ca="1">IF(TBL_Employees[[#This Row],[Exit Date]]="",DATEDIF(TBL_Employees[[#This Row],[Hire Date]],TODAY(),"Y"),DATEDIF(TBL_Employees[[#This Row],[Hire Date]],TBL_Employees[[#This Row],[Exit Date]],"Y"))</f>
        <v>8</v>
      </c>
      <c r="S456" t="str">
        <f ca="1">IF(TBL_Employees[[#This Row],[Tenure (Years)]]&gt;1, "Years", "Year")</f>
        <v>Years</v>
      </c>
      <c r="T456" t="str">
        <f ca="1">CONCATENATE(TBL_Employees[[#This Row],[Tenure (Years)]], " ", TBL_Employees[[#This Row],[Column1]])</f>
        <v>8 Years</v>
      </c>
      <c r="U456" s="8">
        <f>TBL_Employees[[#This Row],[Bonus %]]*TBL_Employees[[#This Row],[Annual Salary]]</f>
        <v>10187</v>
      </c>
      <c r="V456" s="8">
        <f>TBL_Employees[[#This Row],[Annual Salary]]+TBL_Employees[[#This Row],[Bonus(Rs)]]</f>
        <v>112057</v>
      </c>
    </row>
    <row r="457" spans="1:22" x14ac:dyDescent="0.3">
      <c r="A457" t="s">
        <v>276</v>
      </c>
      <c r="B457" t="s">
        <v>1944</v>
      </c>
      <c r="C457" t="s">
        <v>62</v>
      </c>
      <c r="D457" t="s">
        <v>65</v>
      </c>
      <c r="E457" t="s">
        <v>36</v>
      </c>
      <c r="F457" t="s">
        <v>28</v>
      </c>
      <c r="G457" t="s">
        <v>18</v>
      </c>
      <c r="H457">
        <v>57</v>
      </c>
      <c r="I457" t="str">
        <f>IF(TBL_Employees[[#This Row],[Age]]&lt;30,"20 to 29",IF(TBL_Employees[[#This Row],[Age]]&lt;40,"30 to 39",IF(TBL_Employees[[#This Row],[Age]]&lt;50,"40 to 49",IF(TBL_Employees[[#This Row],[Age]]&lt;60,"50 to 59","60 above"))))</f>
        <v>50 to 59</v>
      </c>
      <c r="J457" s="1">
        <v>43484</v>
      </c>
      <c r="K457" s="10">
        <f>IF(TBL_Employees[[#This Row],[Hire Date]]="","",YEAR(TBL_Employees[[#This Row],[Hire Date]]))</f>
        <v>2019</v>
      </c>
      <c r="L457" s="8">
        <v>101577</v>
      </c>
      <c r="M457" s="2">
        <v>0.05</v>
      </c>
      <c r="N457" t="s">
        <v>19</v>
      </c>
      <c r="O457" t="s">
        <v>20</v>
      </c>
      <c r="P457" s="1" t="s">
        <v>21</v>
      </c>
      <c r="Q457" s="10" t="str">
        <f>IF(TBL_Employees[[#This Row],[Exit Date]]="","",YEAR(TBL_Employees[[#This Row],[Exit Date]]))</f>
        <v/>
      </c>
      <c r="R457" s="10">
        <f ca="1">IF(TBL_Employees[[#This Row],[Exit Date]]="",DATEDIF(TBL_Employees[[#This Row],[Hire Date]],TODAY(),"Y"),DATEDIF(TBL_Employees[[#This Row],[Hire Date]],TBL_Employees[[#This Row],[Exit Date]],"Y"))</f>
        <v>6</v>
      </c>
      <c r="S457" t="str">
        <f ca="1">IF(TBL_Employees[[#This Row],[Tenure (Years)]]&gt;1, "Years", "Year")</f>
        <v>Years</v>
      </c>
      <c r="T457" t="str">
        <f ca="1">CONCATENATE(TBL_Employees[[#This Row],[Tenure (Years)]], " ", TBL_Employees[[#This Row],[Column1]])</f>
        <v>6 Years</v>
      </c>
      <c r="U457" s="8">
        <f>TBL_Employees[[#This Row],[Bonus %]]*TBL_Employees[[#This Row],[Annual Salary]]</f>
        <v>5078.8500000000004</v>
      </c>
      <c r="V457" s="8">
        <f>TBL_Employees[[#This Row],[Annual Salary]]+TBL_Employees[[#This Row],[Bonus(Rs)]]</f>
        <v>106655.85</v>
      </c>
    </row>
    <row r="458" spans="1:22" x14ac:dyDescent="0.3">
      <c r="A458" t="s">
        <v>1883</v>
      </c>
      <c r="B458" t="s">
        <v>1884</v>
      </c>
      <c r="C458" t="s">
        <v>62</v>
      </c>
      <c r="D458" t="s">
        <v>27</v>
      </c>
      <c r="E458" t="s">
        <v>36</v>
      </c>
      <c r="F458" t="s">
        <v>28</v>
      </c>
      <c r="G458" t="s">
        <v>24</v>
      </c>
      <c r="H458">
        <v>45</v>
      </c>
      <c r="I458" t="str">
        <f>IF(TBL_Employees[[#This Row],[Age]]&lt;30,"20 to 29",IF(TBL_Employees[[#This Row],[Age]]&lt;40,"30 to 39",IF(TBL_Employees[[#This Row],[Age]]&lt;50,"40 to 49",IF(TBL_Employees[[#This Row],[Age]]&lt;60,"50 to 59","60 above"))))</f>
        <v>40 to 49</v>
      </c>
      <c r="J458" s="1">
        <v>42026</v>
      </c>
      <c r="K458" s="10">
        <f>IF(TBL_Employees[[#This Row],[Hire Date]]="","",YEAR(TBL_Employees[[#This Row],[Hire Date]]))</f>
        <v>2015</v>
      </c>
      <c r="L458" s="8">
        <v>101288</v>
      </c>
      <c r="M458" s="2">
        <v>0.1</v>
      </c>
      <c r="N458" t="s">
        <v>19</v>
      </c>
      <c r="O458" t="s">
        <v>39</v>
      </c>
      <c r="P458" s="1" t="s">
        <v>21</v>
      </c>
      <c r="Q458" s="10" t="str">
        <f>IF(TBL_Employees[[#This Row],[Exit Date]]="","",YEAR(TBL_Employees[[#This Row],[Exit Date]]))</f>
        <v/>
      </c>
      <c r="R458" s="10">
        <f ca="1">IF(TBL_Employees[[#This Row],[Exit Date]]="",DATEDIF(TBL_Employees[[#This Row],[Hire Date]],TODAY(),"Y"),DATEDIF(TBL_Employees[[#This Row],[Hire Date]],TBL_Employees[[#This Row],[Exit Date]],"Y"))</f>
        <v>10</v>
      </c>
      <c r="S458" t="str">
        <f ca="1">IF(TBL_Employees[[#This Row],[Tenure (Years)]]&gt;1, "Years", "Year")</f>
        <v>Years</v>
      </c>
      <c r="T458" t="str">
        <f ca="1">CONCATENATE(TBL_Employees[[#This Row],[Tenure (Years)]], " ", TBL_Employees[[#This Row],[Column1]])</f>
        <v>10 Years</v>
      </c>
      <c r="U458" s="8">
        <f>TBL_Employees[[#This Row],[Bonus %]]*TBL_Employees[[#This Row],[Annual Salary]]</f>
        <v>10128.800000000001</v>
      </c>
      <c r="V458" s="8">
        <f>TBL_Employees[[#This Row],[Annual Salary]]+TBL_Employees[[#This Row],[Bonus(Rs)]]</f>
        <v>111416.8</v>
      </c>
    </row>
    <row r="459" spans="1:22" x14ac:dyDescent="0.3">
      <c r="A459" t="s">
        <v>1531</v>
      </c>
      <c r="B459" t="s">
        <v>318</v>
      </c>
      <c r="C459" t="s">
        <v>62</v>
      </c>
      <c r="D459" t="s">
        <v>23</v>
      </c>
      <c r="E459" t="s">
        <v>32</v>
      </c>
      <c r="F459" t="s">
        <v>17</v>
      </c>
      <c r="G459" t="s">
        <v>51</v>
      </c>
      <c r="H459">
        <v>42</v>
      </c>
      <c r="I459" t="str">
        <f>IF(TBL_Employees[[#This Row],[Age]]&lt;30,"20 to 29",IF(TBL_Employees[[#This Row],[Age]]&lt;40,"30 to 39",IF(TBL_Employees[[#This Row],[Age]]&lt;50,"40 to 49",IF(TBL_Employees[[#This Row],[Age]]&lt;60,"50 to 59","60 above"))))</f>
        <v>40 to 49</v>
      </c>
      <c r="J459" s="1">
        <v>43058</v>
      </c>
      <c r="K459" s="10">
        <f>IF(TBL_Employees[[#This Row],[Hire Date]]="","",YEAR(TBL_Employees[[#This Row],[Hire Date]]))</f>
        <v>2017</v>
      </c>
      <c r="L459" s="8">
        <v>101143</v>
      </c>
      <c r="M459" s="2">
        <v>0.06</v>
      </c>
      <c r="N459" t="s">
        <v>19</v>
      </c>
      <c r="O459" t="s">
        <v>45</v>
      </c>
      <c r="P459" s="1" t="s">
        <v>21</v>
      </c>
      <c r="Q459" s="10" t="str">
        <f>IF(TBL_Employees[[#This Row],[Exit Date]]="","",YEAR(TBL_Employees[[#This Row],[Exit Date]]))</f>
        <v/>
      </c>
      <c r="R459" s="10">
        <f ca="1">IF(TBL_Employees[[#This Row],[Exit Date]]="",DATEDIF(TBL_Employees[[#This Row],[Hire Date]],TODAY(),"Y"),DATEDIF(TBL_Employees[[#This Row],[Hire Date]],TBL_Employees[[#This Row],[Exit Date]],"Y"))</f>
        <v>7</v>
      </c>
      <c r="S459" t="str">
        <f ca="1">IF(TBL_Employees[[#This Row],[Tenure (Years)]]&gt;1, "Years", "Year")</f>
        <v>Years</v>
      </c>
      <c r="T459" t="str">
        <f ca="1">CONCATENATE(TBL_Employees[[#This Row],[Tenure (Years)]], " ", TBL_Employees[[#This Row],[Column1]])</f>
        <v>7 Years</v>
      </c>
      <c r="U459" s="8">
        <f>TBL_Employees[[#This Row],[Bonus %]]*TBL_Employees[[#This Row],[Annual Salary]]</f>
        <v>6068.58</v>
      </c>
      <c r="V459" s="8">
        <f>TBL_Employees[[#This Row],[Annual Salary]]+TBL_Employees[[#This Row],[Bonus(Rs)]]</f>
        <v>107211.58</v>
      </c>
    </row>
    <row r="460" spans="1:22" x14ac:dyDescent="0.3">
      <c r="A460" t="s">
        <v>1693</v>
      </c>
      <c r="B460" t="s">
        <v>1694</v>
      </c>
      <c r="C460" t="s">
        <v>97</v>
      </c>
      <c r="D460" t="s">
        <v>31</v>
      </c>
      <c r="E460" t="s">
        <v>36</v>
      </c>
      <c r="F460" t="s">
        <v>17</v>
      </c>
      <c r="G460" t="s">
        <v>51</v>
      </c>
      <c r="H460">
        <v>49</v>
      </c>
      <c r="I460" t="str">
        <f>IF(TBL_Employees[[#This Row],[Age]]&lt;30,"20 to 29",IF(TBL_Employees[[#This Row],[Age]]&lt;40,"30 to 39",IF(TBL_Employees[[#This Row],[Age]]&lt;50,"40 to 49",IF(TBL_Employees[[#This Row],[Age]]&lt;60,"50 to 59","60 above"))))</f>
        <v>40 to 49</v>
      </c>
      <c r="J460" s="1">
        <v>42441</v>
      </c>
      <c r="K460" s="10">
        <f>IF(TBL_Employees[[#This Row],[Hire Date]]="","",YEAR(TBL_Employees[[#This Row],[Hire Date]]))</f>
        <v>2016</v>
      </c>
      <c r="L460" s="8">
        <v>100810</v>
      </c>
      <c r="M460" s="2">
        <v>0.12</v>
      </c>
      <c r="N460" t="s">
        <v>52</v>
      </c>
      <c r="O460" t="s">
        <v>66</v>
      </c>
      <c r="P460" s="1" t="s">
        <v>21</v>
      </c>
      <c r="Q460" s="10" t="str">
        <f>IF(TBL_Employees[[#This Row],[Exit Date]]="","",YEAR(TBL_Employees[[#This Row],[Exit Date]]))</f>
        <v/>
      </c>
      <c r="R460" s="10">
        <f ca="1">IF(TBL_Employees[[#This Row],[Exit Date]]="",DATEDIF(TBL_Employees[[#This Row],[Hire Date]],TODAY(),"Y"),DATEDIF(TBL_Employees[[#This Row],[Hire Date]],TBL_Employees[[#This Row],[Exit Date]],"Y"))</f>
        <v>9</v>
      </c>
      <c r="S460" t="str">
        <f ca="1">IF(TBL_Employees[[#This Row],[Tenure (Years)]]&gt;1, "Years", "Year")</f>
        <v>Years</v>
      </c>
      <c r="T460" t="str">
        <f ca="1">CONCATENATE(TBL_Employees[[#This Row],[Tenure (Years)]], " ", TBL_Employees[[#This Row],[Column1]])</f>
        <v>9 Years</v>
      </c>
      <c r="U460" s="8">
        <f>TBL_Employees[[#This Row],[Bonus %]]*TBL_Employees[[#This Row],[Annual Salary]]</f>
        <v>12097.199999999999</v>
      </c>
      <c r="V460" s="8">
        <f>TBL_Employees[[#This Row],[Annual Salary]]+TBL_Employees[[#This Row],[Bonus(Rs)]]</f>
        <v>112907.2</v>
      </c>
    </row>
    <row r="461" spans="1:22" x14ac:dyDescent="0.3">
      <c r="A461" t="s">
        <v>697</v>
      </c>
      <c r="B461" t="s">
        <v>698</v>
      </c>
      <c r="C461" t="s">
        <v>62</v>
      </c>
      <c r="D461" t="s">
        <v>43</v>
      </c>
      <c r="E461" t="s">
        <v>16</v>
      </c>
      <c r="F461" t="s">
        <v>28</v>
      </c>
      <c r="G461" t="s">
        <v>18</v>
      </c>
      <c r="H461">
        <v>51</v>
      </c>
      <c r="I461" t="str">
        <f>IF(TBL_Employees[[#This Row],[Age]]&lt;30,"20 to 29",IF(TBL_Employees[[#This Row],[Age]]&lt;40,"30 to 39",IF(TBL_Employees[[#This Row],[Age]]&lt;50,"40 to 49",IF(TBL_Employees[[#This Row],[Age]]&lt;60,"50 to 59","60 above"))))</f>
        <v>50 to 59</v>
      </c>
      <c r="J461" s="1">
        <v>44014</v>
      </c>
      <c r="K461" s="10">
        <f>IF(TBL_Employees[[#This Row],[Hire Date]]="","",YEAR(TBL_Employees[[#This Row],[Hire Date]]))</f>
        <v>2020</v>
      </c>
      <c r="L461" s="8">
        <v>100099</v>
      </c>
      <c r="M461" s="2">
        <v>0.08</v>
      </c>
      <c r="N461" t="s">
        <v>19</v>
      </c>
      <c r="O461" t="s">
        <v>45</v>
      </c>
      <c r="P461" s="1" t="s">
        <v>21</v>
      </c>
      <c r="Q461" s="10" t="str">
        <f>IF(TBL_Employees[[#This Row],[Exit Date]]="","",YEAR(TBL_Employees[[#This Row],[Exit Date]]))</f>
        <v/>
      </c>
      <c r="R461" s="10">
        <f ca="1">IF(TBL_Employees[[#This Row],[Exit Date]]="",DATEDIF(TBL_Employees[[#This Row],[Hire Date]],TODAY(),"Y"),DATEDIF(TBL_Employees[[#This Row],[Hire Date]],TBL_Employees[[#This Row],[Exit Date]],"Y"))</f>
        <v>5</v>
      </c>
      <c r="S461" t="str">
        <f ca="1">IF(TBL_Employees[[#This Row],[Tenure (Years)]]&gt;1, "Years", "Year")</f>
        <v>Years</v>
      </c>
      <c r="T461" t="str">
        <f ca="1">CONCATENATE(TBL_Employees[[#This Row],[Tenure (Years)]], " ", TBL_Employees[[#This Row],[Column1]])</f>
        <v>5 Years</v>
      </c>
      <c r="U461" s="8">
        <f>TBL_Employees[[#This Row],[Bonus %]]*TBL_Employees[[#This Row],[Annual Salary]]</f>
        <v>8007.92</v>
      </c>
      <c r="V461" s="8">
        <f>TBL_Employees[[#This Row],[Annual Salary]]+TBL_Employees[[#This Row],[Bonus(Rs)]]</f>
        <v>108106.92</v>
      </c>
    </row>
    <row r="462" spans="1:22" x14ac:dyDescent="0.3">
      <c r="A462" t="s">
        <v>466</v>
      </c>
      <c r="B462" t="s">
        <v>72</v>
      </c>
      <c r="C462" t="s">
        <v>84</v>
      </c>
      <c r="D462" t="s">
        <v>31</v>
      </c>
      <c r="E462" t="s">
        <v>36</v>
      </c>
      <c r="F462" t="s">
        <v>17</v>
      </c>
      <c r="G462" t="s">
        <v>24</v>
      </c>
      <c r="H462">
        <v>34</v>
      </c>
      <c r="I462" t="str">
        <f>IF(TBL_Employees[[#This Row],[Age]]&lt;30,"20 to 29",IF(TBL_Employees[[#This Row],[Age]]&lt;40,"30 to 39",IF(TBL_Employees[[#This Row],[Age]]&lt;50,"40 to 49",IF(TBL_Employees[[#This Row],[Age]]&lt;60,"50 to 59","60 above"))))</f>
        <v>30 to 39</v>
      </c>
      <c r="J462" s="1">
        <v>43815</v>
      </c>
      <c r="K462" s="10">
        <f>IF(TBL_Employees[[#This Row],[Hire Date]]="","",YEAR(TBL_Employees[[#This Row],[Hire Date]]))</f>
        <v>2019</v>
      </c>
      <c r="L462" s="8">
        <v>99989</v>
      </c>
      <c r="M462" s="2">
        <v>0</v>
      </c>
      <c r="N462" t="s">
        <v>33</v>
      </c>
      <c r="O462" t="s">
        <v>34</v>
      </c>
      <c r="P462" s="1" t="s">
        <v>21</v>
      </c>
      <c r="Q462" s="10" t="str">
        <f>IF(TBL_Employees[[#This Row],[Exit Date]]="","",YEAR(TBL_Employees[[#This Row],[Exit Date]]))</f>
        <v/>
      </c>
      <c r="R462" s="10">
        <f ca="1">IF(TBL_Employees[[#This Row],[Exit Date]]="",DATEDIF(TBL_Employees[[#This Row],[Hire Date]],TODAY(),"Y"),DATEDIF(TBL_Employees[[#This Row],[Hire Date]],TBL_Employees[[#This Row],[Exit Date]],"Y"))</f>
        <v>5</v>
      </c>
      <c r="S462" t="str">
        <f ca="1">IF(TBL_Employees[[#This Row],[Tenure (Years)]]&gt;1, "Years", "Year")</f>
        <v>Years</v>
      </c>
      <c r="T462" t="str">
        <f ca="1">CONCATENATE(TBL_Employees[[#This Row],[Tenure (Years)]], " ", TBL_Employees[[#This Row],[Column1]])</f>
        <v>5 Years</v>
      </c>
      <c r="U462" s="8">
        <f>TBL_Employees[[#This Row],[Bonus %]]*TBL_Employees[[#This Row],[Annual Salary]]</f>
        <v>0</v>
      </c>
      <c r="V462" s="8">
        <f>TBL_Employees[[#This Row],[Annual Salary]]+TBL_Employees[[#This Row],[Bonus(Rs)]]</f>
        <v>99989</v>
      </c>
    </row>
    <row r="463" spans="1:22" x14ac:dyDescent="0.3">
      <c r="A463" t="s">
        <v>412</v>
      </c>
      <c r="B463" t="s">
        <v>413</v>
      </c>
      <c r="C463" t="s">
        <v>55</v>
      </c>
      <c r="D463" t="s">
        <v>27</v>
      </c>
      <c r="E463" t="s">
        <v>36</v>
      </c>
      <c r="F463" t="s">
        <v>28</v>
      </c>
      <c r="G463" t="s">
        <v>24</v>
      </c>
      <c r="H463">
        <v>59</v>
      </c>
      <c r="I463" t="str">
        <f>IF(TBL_Employees[[#This Row],[Age]]&lt;30,"20 to 29",IF(TBL_Employees[[#This Row],[Age]]&lt;40,"30 to 39",IF(TBL_Employees[[#This Row],[Age]]&lt;50,"40 to 49",IF(TBL_Employees[[#This Row],[Age]]&lt;60,"50 to 59","60 above"))))</f>
        <v>50 to 59</v>
      </c>
      <c r="J463" s="1">
        <v>35763</v>
      </c>
      <c r="K463" s="10">
        <f>IF(TBL_Employees[[#This Row],[Hire Date]]="","",YEAR(TBL_Employees[[#This Row],[Hire Date]]))</f>
        <v>1997</v>
      </c>
      <c r="L463" s="8">
        <v>99975</v>
      </c>
      <c r="M463" s="2">
        <v>0</v>
      </c>
      <c r="N463" t="s">
        <v>33</v>
      </c>
      <c r="O463" t="s">
        <v>80</v>
      </c>
      <c r="P463" s="1" t="s">
        <v>21</v>
      </c>
      <c r="Q463" s="10" t="str">
        <f>IF(TBL_Employees[[#This Row],[Exit Date]]="","",YEAR(TBL_Employees[[#This Row],[Exit Date]]))</f>
        <v/>
      </c>
      <c r="R463" s="10">
        <f ca="1">IF(TBL_Employees[[#This Row],[Exit Date]]="",DATEDIF(TBL_Employees[[#This Row],[Hire Date]],TODAY(),"Y"),DATEDIF(TBL_Employees[[#This Row],[Hire Date]],TBL_Employees[[#This Row],[Exit Date]],"Y"))</f>
        <v>27</v>
      </c>
      <c r="S463" t="str">
        <f ca="1">IF(TBL_Employees[[#This Row],[Tenure (Years)]]&gt;1, "Years", "Year")</f>
        <v>Years</v>
      </c>
      <c r="T463" t="str">
        <f ca="1">CONCATENATE(TBL_Employees[[#This Row],[Tenure (Years)]], " ", TBL_Employees[[#This Row],[Column1]])</f>
        <v>27 Years</v>
      </c>
      <c r="U463" s="8">
        <f>TBL_Employees[[#This Row],[Bonus %]]*TBL_Employees[[#This Row],[Annual Salary]]</f>
        <v>0</v>
      </c>
      <c r="V463" s="8">
        <f>TBL_Employees[[#This Row],[Annual Salary]]+TBL_Employees[[#This Row],[Bonus(Rs)]]</f>
        <v>99975</v>
      </c>
    </row>
    <row r="464" spans="1:22" x14ac:dyDescent="0.3">
      <c r="A464" t="s">
        <v>1265</v>
      </c>
      <c r="B464" t="s">
        <v>1266</v>
      </c>
      <c r="C464" t="s">
        <v>38</v>
      </c>
      <c r="D464" t="s">
        <v>27</v>
      </c>
      <c r="E464" t="s">
        <v>32</v>
      </c>
      <c r="F464" t="s">
        <v>28</v>
      </c>
      <c r="G464" t="s">
        <v>24</v>
      </c>
      <c r="H464">
        <v>55</v>
      </c>
      <c r="I464" t="str">
        <f>IF(TBL_Employees[[#This Row],[Age]]&lt;30,"20 to 29",IF(TBL_Employees[[#This Row],[Age]]&lt;40,"30 to 39",IF(TBL_Employees[[#This Row],[Age]]&lt;50,"40 to 49",IF(TBL_Employees[[#This Row],[Age]]&lt;60,"50 to 59","60 above"))))</f>
        <v>50 to 59</v>
      </c>
      <c r="J464" s="1">
        <v>34692</v>
      </c>
      <c r="K464" s="10">
        <f>IF(TBL_Employees[[#This Row],[Hire Date]]="","",YEAR(TBL_Employees[[#This Row],[Hire Date]]))</f>
        <v>1994</v>
      </c>
      <c r="L464" s="8">
        <v>99774</v>
      </c>
      <c r="M464" s="2">
        <v>0</v>
      </c>
      <c r="N464" t="s">
        <v>19</v>
      </c>
      <c r="O464" t="s">
        <v>25</v>
      </c>
      <c r="P464" s="1" t="s">
        <v>21</v>
      </c>
      <c r="Q464" s="10" t="str">
        <f>IF(TBL_Employees[[#This Row],[Exit Date]]="","",YEAR(TBL_Employees[[#This Row],[Exit Date]]))</f>
        <v/>
      </c>
      <c r="R464" s="10">
        <f ca="1">IF(TBL_Employees[[#This Row],[Exit Date]]="",DATEDIF(TBL_Employees[[#This Row],[Hire Date]],TODAY(),"Y"),DATEDIF(TBL_Employees[[#This Row],[Hire Date]],TBL_Employees[[#This Row],[Exit Date]],"Y"))</f>
        <v>30</v>
      </c>
      <c r="S464" t="str">
        <f ca="1">IF(TBL_Employees[[#This Row],[Tenure (Years)]]&gt;1, "Years", "Year")</f>
        <v>Years</v>
      </c>
      <c r="T464" t="str">
        <f ca="1">CONCATENATE(TBL_Employees[[#This Row],[Tenure (Years)]], " ", TBL_Employees[[#This Row],[Column1]])</f>
        <v>30 Years</v>
      </c>
      <c r="U464" s="8">
        <f>TBL_Employees[[#This Row],[Bonus %]]*TBL_Employees[[#This Row],[Annual Salary]]</f>
        <v>0</v>
      </c>
      <c r="V464" s="8">
        <f>TBL_Employees[[#This Row],[Annual Salary]]+TBL_Employees[[#This Row],[Bonus(Rs)]]</f>
        <v>99774</v>
      </c>
    </row>
    <row r="465" spans="1:22" x14ac:dyDescent="0.3">
      <c r="A465" t="s">
        <v>1162</v>
      </c>
      <c r="B465" t="s">
        <v>1163</v>
      </c>
      <c r="C465" t="s">
        <v>42</v>
      </c>
      <c r="D465" t="s">
        <v>43</v>
      </c>
      <c r="E465" t="s">
        <v>16</v>
      </c>
      <c r="F465" t="s">
        <v>28</v>
      </c>
      <c r="G465" t="s">
        <v>51</v>
      </c>
      <c r="H465">
        <v>42</v>
      </c>
      <c r="I465" t="str">
        <f>IF(TBL_Employees[[#This Row],[Age]]&lt;30,"20 to 29",IF(TBL_Employees[[#This Row],[Age]]&lt;40,"30 to 39",IF(TBL_Employees[[#This Row],[Age]]&lt;50,"40 to 49",IF(TBL_Employees[[#This Row],[Age]]&lt;60,"50 to 59","60 above"))))</f>
        <v>40 to 49</v>
      </c>
      <c r="J465" s="1">
        <v>42101</v>
      </c>
      <c r="K465" s="10">
        <f>IF(TBL_Employees[[#This Row],[Hire Date]]="","",YEAR(TBL_Employees[[#This Row],[Hire Date]]))</f>
        <v>2015</v>
      </c>
      <c r="L465" s="8">
        <v>99697</v>
      </c>
      <c r="M465" s="2">
        <v>0</v>
      </c>
      <c r="N465" t="s">
        <v>52</v>
      </c>
      <c r="O465" t="s">
        <v>66</v>
      </c>
      <c r="P465" s="1" t="s">
        <v>21</v>
      </c>
      <c r="Q465" s="10" t="str">
        <f>IF(TBL_Employees[[#This Row],[Exit Date]]="","",YEAR(TBL_Employees[[#This Row],[Exit Date]]))</f>
        <v/>
      </c>
      <c r="R465" s="10">
        <f ca="1">IF(TBL_Employees[[#This Row],[Exit Date]]="",DATEDIF(TBL_Employees[[#This Row],[Hire Date]],TODAY(),"Y"),DATEDIF(TBL_Employees[[#This Row],[Hire Date]],TBL_Employees[[#This Row],[Exit Date]],"Y"))</f>
        <v>10</v>
      </c>
      <c r="S465" t="str">
        <f ca="1">IF(TBL_Employees[[#This Row],[Tenure (Years)]]&gt;1, "Years", "Year")</f>
        <v>Years</v>
      </c>
      <c r="T465" t="str">
        <f ca="1">CONCATENATE(TBL_Employees[[#This Row],[Tenure (Years)]], " ", TBL_Employees[[#This Row],[Column1]])</f>
        <v>10 Years</v>
      </c>
      <c r="U465" s="8">
        <f>TBL_Employees[[#This Row],[Bonus %]]*TBL_Employees[[#This Row],[Annual Salary]]</f>
        <v>0</v>
      </c>
      <c r="V465" s="8">
        <f>TBL_Employees[[#This Row],[Annual Salary]]+TBL_Employees[[#This Row],[Bonus(Rs)]]</f>
        <v>99697</v>
      </c>
    </row>
    <row r="466" spans="1:22" x14ac:dyDescent="0.3">
      <c r="A466" t="s">
        <v>113</v>
      </c>
      <c r="B466" t="s">
        <v>1076</v>
      </c>
      <c r="C466" t="s">
        <v>42</v>
      </c>
      <c r="D466" t="s">
        <v>50</v>
      </c>
      <c r="E466" t="s">
        <v>16</v>
      </c>
      <c r="F466" t="s">
        <v>28</v>
      </c>
      <c r="G466" t="s">
        <v>24</v>
      </c>
      <c r="H466">
        <v>52</v>
      </c>
      <c r="I466" t="str">
        <f>IF(TBL_Employees[[#This Row],[Age]]&lt;30,"20 to 29",IF(TBL_Employees[[#This Row],[Age]]&lt;40,"30 to 39",IF(TBL_Employees[[#This Row],[Age]]&lt;50,"40 to 49",IF(TBL_Employees[[#This Row],[Age]]&lt;60,"50 to 59","60 above"))))</f>
        <v>50 to 59</v>
      </c>
      <c r="J466" s="1">
        <v>34383</v>
      </c>
      <c r="K466" s="10">
        <f>IF(TBL_Employees[[#This Row],[Hire Date]]="","",YEAR(TBL_Employees[[#This Row],[Hire Date]]))</f>
        <v>1994</v>
      </c>
      <c r="L466" s="8">
        <v>99624</v>
      </c>
      <c r="M466" s="2">
        <v>0</v>
      </c>
      <c r="N466" t="s">
        <v>19</v>
      </c>
      <c r="O466" t="s">
        <v>63</v>
      </c>
      <c r="P466" s="1" t="s">
        <v>21</v>
      </c>
      <c r="Q466" s="10" t="str">
        <f>IF(TBL_Employees[[#This Row],[Exit Date]]="","",YEAR(TBL_Employees[[#This Row],[Exit Date]]))</f>
        <v/>
      </c>
      <c r="R466" s="10">
        <f ca="1">IF(TBL_Employees[[#This Row],[Exit Date]]="",DATEDIF(TBL_Employees[[#This Row],[Hire Date]],TODAY(),"Y"),DATEDIF(TBL_Employees[[#This Row],[Hire Date]],TBL_Employees[[#This Row],[Exit Date]],"Y"))</f>
        <v>31</v>
      </c>
      <c r="S466" t="str">
        <f ca="1">IF(TBL_Employees[[#This Row],[Tenure (Years)]]&gt;1, "Years", "Year")</f>
        <v>Years</v>
      </c>
      <c r="T466" t="str">
        <f ca="1">CONCATENATE(TBL_Employees[[#This Row],[Tenure (Years)]], " ", TBL_Employees[[#This Row],[Column1]])</f>
        <v>31 Years</v>
      </c>
      <c r="U466" s="8">
        <f>TBL_Employees[[#This Row],[Bonus %]]*TBL_Employees[[#This Row],[Annual Salary]]</f>
        <v>0</v>
      </c>
      <c r="V466" s="8">
        <f>TBL_Employees[[#This Row],[Annual Salary]]+TBL_Employees[[#This Row],[Bonus(Rs)]]</f>
        <v>99624</v>
      </c>
    </row>
    <row r="467" spans="1:22" x14ac:dyDescent="0.3">
      <c r="A467" t="s">
        <v>227</v>
      </c>
      <c r="B467" t="s">
        <v>465</v>
      </c>
      <c r="C467" t="s">
        <v>26</v>
      </c>
      <c r="D467" t="s">
        <v>27</v>
      </c>
      <c r="E467" t="s">
        <v>36</v>
      </c>
      <c r="F467" t="s">
        <v>17</v>
      </c>
      <c r="G467" t="s">
        <v>18</v>
      </c>
      <c r="H467">
        <v>32</v>
      </c>
      <c r="I467" t="str">
        <f>IF(TBL_Employees[[#This Row],[Age]]&lt;30,"20 to 29",IF(TBL_Employees[[#This Row],[Age]]&lt;40,"30 to 39",IF(TBL_Employees[[#This Row],[Age]]&lt;50,"40 to 49",IF(TBL_Employees[[#This Row],[Age]]&lt;60,"50 to 59","60 above"))))</f>
        <v>30 to 39</v>
      </c>
      <c r="J467" s="1">
        <v>41681</v>
      </c>
      <c r="K467" s="10">
        <f>IF(TBL_Employees[[#This Row],[Hire Date]]="","",YEAR(TBL_Employees[[#This Row],[Hire Date]]))</f>
        <v>2014</v>
      </c>
      <c r="L467" s="8">
        <v>99575</v>
      </c>
      <c r="M467" s="2">
        <v>0</v>
      </c>
      <c r="N467" t="s">
        <v>19</v>
      </c>
      <c r="O467" t="s">
        <v>25</v>
      </c>
      <c r="P467" s="1" t="s">
        <v>21</v>
      </c>
      <c r="Q467" s="10" t="str">
        <f>IF(TBL_Employees[[#This Row],[Exit Date]]="","",YEAR(TBL_Employees[[#This Row],[Exit Date]]))</f>
        <v/>
      </c>
      <c r="R467" s="10">
        <f ca="1">IF(TBL_Employees[[#This Row],[Exit Date]]="",DATEDIF(TBL_Employees[[#This Row],[Hire Date]],TODAY(),"Y"),DATEDIF(TBL_Employees[[#This Row],[Hire Date]],TBL_Employees[[#This Row],[Exit Date]],"Y"))</f>
        <v>11</v>
      </c>
      <c r="S467" t="str">
        <f ca="1">IF(TBL_Employees[[#This Row],[Tenure (Years)]]&gt;1, "Years", "Year")</f>
        <v>Years</v>
      </c>
      <c r="T467" t="str">
        <f ca="1">CONCATENATE(TBL_Employees[[#This Row],[Tenure (Years)]], " ", TBL_Employees[[#This Row],[Column1]])</f>
        <v>11 Years</v>
      </c>
      <c r="U467" s="8">
        <f>TBL_Employees[[#This Row],[Bonus %]]*TBL_Employees[[#This Row],[Annual Salary]]</f>
        <v>0</v>
      </c>
      <c r="V467" s="8">
        <f>TBL_Employees[[#This Row],[Annual Salary]]+TBL_Employees[[#This Row],[Bonus(Rs)]]</f>
        <v>99575</v>
      </c>
    </row>
    <row r="468" spans="1:22" x14ac:dyDescent="0.3">
      <c r="A468" t="s">
        <v>1196</v>
      </c>
      <c r="B468" t="s">
        <v>1251</v>
      </c>
      <c r="C468" t="s">
        <v>56</v>
      </c>
      <c r="D468" t="s">
        <v>27</v>
      </c>
      <c r="E468" t="s">
        <v>16</v>
      </c>
      <c r="F468" t="s">
        <v>28</v>
      </c>
      <c r="G468" t="s">
        <v>18</v>
      </c>
      <c r="H468">
        <v>52</v>
      </c>
      <c r="I468" t="str">
        <f>IF(TBL_Employees[[#This Row],[Age]]&lt;30,"20 to 29",IF(TBL_Employees[[#This Row],[Age]]&lt;40,"30 to 39",IF(TBL_Employees[[#This Row],[Age]]&lt;50,"40 to 49",IF(TBL_Employees[[#This Row],[Age]]&lt;60,"50 to 59","60 above"))))</f>
        <v>50 to 59</v>
      </c>
      <c r="J468" s="1">
        <v>41417</v>
      </c>
      <c r="K468" s="10">
        <f>IF(TBL_Employees[[#This Row],[Hire Date]]="","",YEAR(TBL_Employees[[#This Row],[Hire Date]]))</f>
        <v>2013</v>
      </c>
      <c r="L468" s="8">
        <v>99557</v>
      </c>
      <c r="M468" s="2">
        <v>0.09</v>
      </c>
      <c r="N468" t="s">
        <v>19</v>
      </c>
      <c r="O468" t="s">
        <v>63</v>
      </c>
      <c r="P468" s="1" t="s">
        <v>21</v>
      </c>
      <c r="Q468" s="10" t="str">
        <f>IF(TBL_Employees[[#This Row],[Exit Date]]="","",YEAR(TBL_Employees[[#This Row],[Exit Date]]))</f>
        <v/>
      </c>
      <c r="R468" s="10">
        <f ca="1">IF(TBL_Employees[[#This Row],[Exit Date]]="",DATEDIF(TBL_Employees[[#This Row],[Hire Date]],TODAY(),"Y"),DATEDIF(TBL_Employees[[#This Row],[Hire Date]],TBL_Employees[[#This Row],[Exit Date]],"Y"))</f>
        <v>12</v>
      </c>
      <c r="S468" t="str">
        <f ca="1">IF(TBL_Employees[[#This Row],[Tenure (Years)]]&gt;1, "Years", "Year")</f>
        <v>Years</v>
      </c>
      <c r="T468" t="str">
        <f ca="1">CONCATENATE(TBL_Employees[[#This Row],[Tenure (Years)]], " ", TBL_Employees[[#This Row],[Column1]])</f>
        <v>12 Years</v>
      </c>
      <c r="U468" s="8">
        <f>TBL_Employees[[#This Row],[Bonus %]]*TBL_Employees[[#This Row],[Annual Salary]]</f>
        <v>8960.1299999999992</v>
      </c>
      <c r="V468" s="8">
        <f>TBL_Employees[[#This Row],[Annual Salary]]+TBL_Employees[[#This Row],[Bonus(Rs)]]</f>
        <v>108517.13</v>
      </c>
    </row>
    <row r="469" spans="1:22" x14ac:dyDescent="0.3">
      <c r="A469" t="s">
        <v>452</v>
      </c>
      <c r="B469" t="s">
        <v>453</v>
      </c>
      <c r="C469" t="s">
        <v>97</v>
      </c>
      <c r="D469" t="s">
        <v>31</v>
      </c>
      <c r="E469" t="s">
        <v>44</v>
      </c>
      <c r="F469" t="s">
        <v>28</v>
      </c>
      <c r="G469" t="s">
        <v>24</v>
      </c>
      <c r="H469">
        <v>64</v>
      </c>
      <c r="I469" t="str">
        <f>IF(TBL_Employees[[#This Row],[Age]]&lt;30,"20 to 29",IF(TBL_Employees[[#This Row],[Age]]&lt;40,"30 to 39",IF(TBL_Employees[[#This Row],[Age]]&lt;50,"40 to 49",IF(TBL_Employees[[#This Row],[Age]]&lt;60,"50 to 59","60 above"))))</f>
        <v>60 above</v>
      </c>
      <c r="J469" s="1">
        <v>35403</v>
      </c>
      <c r="K469" s="10">
        <f>IF(TBL_Employees[[#This Row],[Hire Date]]="","",YEAR(TBL_Employees[[#This Row],[Hire Date]]))</f>
        <v>1996</v>
      </c>
      <c r="L469" s="8">
        <v>99354</v>
      </c>
      <c r="M469" s="2">
        <v>0.12</v>
      </c>
      <c r="N469" t="s">
        <v>33</v>
      </c>
      <c r="O469" t="s">
        <v>60</v>
      </c>
      <c r="P469" s="1" t="s">
        <v>21</v>
      </c>
      <c r="Q469" s="10" t="str">
        <f>IF(TBL_Employees[[#This Row],[Exit Date]]="","",YEAR(TBL_Employees[[#This Row],[Exit Date]]))</f>
        <v/>
      </c>
      <c r="R469" s="10">
        <f ca="1">IF(TBL_Employees[[#This Row],[Exit Date]]="",DATEDIF(TBL_Employees[[#This Row],[Hire Date]],TODAY(),"Y"),DATEDIF(TBL_Employees[[#This Row],[Hire Date]],TBL_Employees[[#This Row],[Exit Date]],"Y"))</f>
        <v>28</v>
      </c>
      <c r="S469" t="str">
        <f ca="1">IF(TBL_Employees[[#This Row],[Tenure (Years)]]&gt;1, "Years", "Year")</f>
        <v>Years</v>
      </c>
      <c r="T469" t="str">
        <f ca="1">CONCATENATE(TBL_Employees[[#This Row],[Tenure (Years)]], " ", TBL_Employees[[#This Row],[Column1]])</f>
        <v>28 Years</v>
      </c>
      <c r="U469" s="8">
        <f>TBL_Employees[[#This Row],[Bonus %]]*TBL_Employees[[#This Row],[Annual Salary]]</f>
        <v>11922.48</v>
      </c>
      <c r="V469" s="8">
        <f>TBL_Employees[[#This Row],[Annual Salary]]+TBL_Employees[[#This Row],[Bonus(Rs)]]</f>
        <v>111276.48</v>
      </c>
    </row>
    <row r="470" spans="1:22" x14ac:dyDescent="0.3">
      <c r="A470" t="s">
        <v>594</v>
      </c>
      <c r="B470" t="s">
        <v>1670</v>
      </c>
      <c r="C470" t="s">
        <v>38</v>
      </c>
      <c r="D470" t="s">
        <v>27</v>
      </c>
      <c r="E470" t="s">
        <v>16</v>
      </c>
      <c r="F470" t="s">
        <v>28</v>
      </c>
      <c r="G470" t="s">
        <v>18</v>
      </c>
      <c r="H470">
        <v>48</v>
      </c>
      <c r="I470" t="str">
        <f>IF(TBL_Employees[[#This Row],[Age]]&lt;30,"20 to 29",IF(TBL_Employees[[#This Row],[Age]]&lt;40,"30 to 39",IF(TBL_Employees[[#This Row],[Age]]&lt;50,"40 to 49",IF(TBL_Employees[[#This Row],[Age]]&lt;60,"50 to 59","60 above"))))</f>
        <v>40 to 49</v>
      </c>
      <c r="J470" s="1">
        <v>40435</v>
      </c>
      <c r="K470" s="10">
        <f>IF(TBL_Employees[[#This Row],[Hire Date]]="","",YEAR(TBL_Employees[[#This Row],[Hire Date]]))</f>
        <v>2010</v>
      </c>
      <c r="L470" s="8">
        <v>99335</v>
      </c>
      <c r="M470" s="2">
        <v>0</v>
      </c>
      <c r="N470" t="s">
        <v>19</v>
      </c>
      <c r="O470" t="s">
        <v>39</v>
      </c>
      <c r="P470" s="1" t="s">
        <v>21</v>
      </c>
      <c r="Q470" s="10" t="str">
        <f>IF(TBL_Employees[[#This Row],[Exit Date]]="","",YEAR(TBL_Employees[[#This Row],[Exit Date]]))</f>
        <v/>
      </c>
      <c r="R470" s="10">
        <f ca="1">IF(TBL_Employees[[#This Row],[Exit Date]]="",DATEDIF(TBL_Employees[[#This Row],[Hire Date]],TODAY(),"Y"),DATEDIF(TBL_Employees[[#This Row],[Hire Date]],TBL_Employees[[#This Row],[Exit Date]],"Y"))</f>
        <v>14</v>
      </c>
      <c r="S470" t="str">
        <f ca="1">IF(TBL_Employees[[#This Row],[Tenure (Years)]]&gt;1, "Years", "Year")</f>
        <v>Years</v>
      </c>
      <c r="T470" t="str">
        <f ca="1">CONCATENATE(TBL_Employees[[#This Row],[Tenure (Years)]], " ", TBL_Employees[[#This Row],[Column1]])</f>
        <v>14 Years</v>
      </c>
      <c r="U470" s="8">
        <f>TBL_Employees[[#This Row],[Bonus %]]*TBL_Employees[[#This Row],[Annual Salary]]</f>
        <v>0</v>
      </c>
      <c r="V470" s="8">
        <f>TBL_Employees[[#This Row],[Annual Salary]]+TBL_Employees[[#This Row],[Bonus(Rs)]]</f>
        <v>99335</v>
      </c>
    </row>
    <row r="471" spans="1:22" x14ac:dyDescent="0.3">
      <c r="A471" t="s">
        <v>1554</v>
      </c>
      <c r="B471" t="s">
        <v>1555</v>
      </c>
      <c r="C471" t="s">
        <v>97</v>
      </c>
      <c r="D471" t="s">
        <v>31</v>
      </c>
      <c r="E471" t="s">
        <v>32</v>
      </c>
      <c r="F471" t="s">
        <v>17</v>
      </c>
      <c r="G471" t="s">
        <v>24</v>
      </c>
      <c r="H471">
        <v>32</v>
      </c>
      <c r="I471" t="str">
        <f>IF(TBL_Employees[[#This Row],[Age]]&lt;30,"20 to 29",IF(TBL_Employees[[#This Row],[Age]]&lt;40,"30 to 39",IF(TBL_Employees[[#This Row],[Age]]&lt;50,"40 to 49",IF(TBL_Employees[[#This Row],[Age]]&lt;60,"50 to 59","60 above"))))</f>
        <v>30 to 39</v>
      </c>
      <c r="J471" s="1">
        <v>41977</v>
      </c>
      <c r="K471" s="10">
        <f>IF(TBL_Employees[[#This Row],[Hire Date]]="","",YEAR(TBL_Employees[[#This Row],[Hire Date]]))</f>
        <v>2014</v>
      </c>
      <c r="L471" s="8">
        <v>99202</v>
      </c>
      <c r="M471" s="2">
        <v>0.11</v>
      </c>
      <c r="N471" t="s">
        <v>19</v>
      </c>
      <c r="O471" t="s">
        <v>39</v>
      </c>
      <c r="P471" s="1" t="s">
        <v>21</v>
      </c>
      <c r="Q471" s="10" t="str">
        <f>IF(TBL_Employees[[#This Row],[Exit Date]]="","",YEAR(TBL_Employees[[#This Row],[Exit Date]]))</f>
        <v/>
      </c>
      <c r="R471" s="10">
        <f ca="1">IF(TBL_Employees[[#This Row],[Exit Date]]="",DATEDIF(TBL_Employees[[#This Row],[Hire Date]],TODAY(),"Y"),DATEDIF(TBL_Employees[[#This Row],[Hire Date]],TBL_Employees[[#This Row],[Exit Date]],"Y"))</f>
        <v>10</v>
      </c>
      <c r="S471" t="str">
        <f ca="1">IF(TBL_Employees[[#This Row],[Tenure (Years)]]&gt;1, "Years", "Year")</f>
        <v>Years</v>
      </c>
      <c r="T471" t="str">
        <f ca="1">CONCATENATE(TBL_Employees[[#This Row],[Tenure (Years)]], " ", TBL_Employees[[#This Row],[Column1]])</f>
        <v>10 Years</v>
      </c>
      <c r="U471" s="8">
        <f>TBL_Employees[[#This Row],[Bonus %]]*TBL_Employees[[#This Row],[Annual Salary]]</f>
        <v>10912.22</v>
      </c>
      <c r="V471" s="8">
        <f>TBL_Employees[[#This Row],[Annual Salary]]+TBL_Employees[[#This Row],[Bonus(Rs)]]</f>
        <v>110114.22</v>
      </c>
    </row>
    <row r="472" spans="1:22" x14ac:dyDescent="0.3">
      <c r="A472" t="s">
        <v>997</v>
      </c>
      <c r="B472" t="s">
        <v>998</v>
      </c>
      <c r="C472" t="s">
        <v>26</v>
      </c>
      <c r="D472" t="s">
        <v>27</v>
      </c>
      <c r="E472" t="s">
        <v>32</v>
      </c>
      <c r="F472" t="s">
        <v>17</v>
      </c>
      <c r="G472" t="s">
        <v>24</v>
      </c>
      <c r="H472">
        <v>45</v>
      </c>
      <c r="I472" t="str">
        <f>IF(TBL_Employees[[#This Row],[Age]]&lt;30,"20 to 29",IF(TBL_Employees[[#This Row],[Age]]&lt;40,"30 to 39",IF(TBL_Employees[[#This Row],[Age]]&lt;50,"40 to 49",IF(TBL_Employees[[#This Row],[Age]]&lt;60,"50 to 59","60 above"))))</f>
        <v>40 to 49</v>
      </c>
      <c r="J472" s="1">
        <v>41511</v>
      </c>
      <c r="K472" s="10">
        <f>IF(TBL_Employees[[#This Row],[Hire Date]]="","",YEAR(TBL_Employees[[#This Row],[Hire Date]]))</f>
        <v>2013</v>
      </c>
      <c r="L472" s="8">
        <v>99169</v>
      </c>
      <c r="M472" s="2">
        <v>0</v>
      </c>
      <c r="N472" t="s">
        <v>33</v>
      </c>
      <c r="O472" t="s">
        <v>60</v>
      </c>
      <c r="P472" s="1" t="s">
        <v>21</v>
      </c>
      <c r="Q472" s="10" t="str">
        <f>IF(TBL_Employees[[#This Row],[Exit Date]]="","",YEAR(TBL_Employees[[#This Row],[Exit Date]]))</f>
        <v/>
      </c>
      <c r="R472" s="10">
        <f ca="1">IF(TBL_Employees[[#This Row],[Exit Date]]="",DATEDIF(TBL_Employees[[#This Row],[Hire Date]],TODAY(),"Y"),DATEDIF(TBL_Employees[[#This Row],[Hire Date]],TBL_Employees[[#This Row],[Exit Date]],"Y"))</f>
        <v>12</v>
      </c>
      <c r="S472" t="str">
        <f ca="1">IF(TBL_Employees[[#This Row],[Tenure (Years)]]&gt;1, "Years", "Year")</f>
        <v>Years</v>
      </c>
      <c r="T472" t="str">
        <f ca="1">CONCATENATE(TBL_Employees[[#This Row],[Tenure (Years)]], " ", TBL_Employees[[#This Row],[Column1]])</f>
        <v>12 Years</v>
      </c>
      <c r="U472" s="8">
        <f>TBL_Employees[[#This Row],[Bonus %]]*TBL_Employees[[#This Row],[Annual Salary]]</f>
        <v>0</v>
      </c>
      <c r="V472" s="8">
        <f>TBL_Employees[[#This Row],[Annual Salary]]+TBL_Employees[[#This Row],[Bonus(Rs)]]</f>
        <v>99169</v>
      </c>
    </row>
    <row r="473" spans="1:22" x14ac:dyDescent="0.3">
      <c r="A473" t="s">
        <v>754</v>
      </c>
      <c r="B473" t="s">
        <v>755</v>
      </c>
      <c r="C473" t="s">
        <v>86</v>
      </c>
      <c r="D473" t="s">
        <v>31</v>
      </c>
      <c r="E473" t="s">
        <v>16</v>
      </c>
      <c r="F473" t="s">
        <v>28</v>
      </c>
      <c r="G473" t="s">
        <v>51</v>
      </c>
      <c r="H473">
        <v>47</v>
      </c>
      <c r="I473" t="str">
        <f>IF(TBL_Employees[[#This Row],[Age]]&lt;30,"20 to 29",IF(TBL_Employees[[#This Row],[Age]]&lt;40,"30 to 39",IF(TBL_Employees[[#This Row],[Age]]&lt;50,"40 to 49",IF(TBL_Employees[[#This Row],[Age]]&lt;60,"50 to 59","60 above"))))</f>
        <v>40 to 49</v>
      </c>
      <c r="J473" s="1">
        <v>35990</v>
      </c>
      <c r="K473" s="10">
        <f>IF(TBL_Employees[[#This Row],[Hire Date]]="","",YEAR(TBL_Employees[[#This Row],[Hire Date]]))</f>
        <v>1998</v>
      </c>
      <c r="L473" s="8">
        <v>99091</v>
      </c>
      <c r="M473" s="2">
        <v>0</v>
      </c>
      <c r="N473" t="s">
        <v>19</v>
      </c>
      <c r="O473" t="s">
        <v>25</v>
      </c>
      <c r="P473" s="1" t="s">
        <v>21</v>
      </c>
      <c r="Q473" s="10" t="str">
        <f>IF(TBL_Employees[[#This Row],[Exit Date]]="","",YEAR(TBL_Employees[[#This Row],[Exit Date]]))</f>
        <v/>
      </c>
      <c r="R473" s="10">
        <f ca="1">IF(TBL_Employees[[#This Row],[Exit Date]]="",DATEDIF(TBL_Employees[[#This Row],[Hire Date]],TODAY(),"Y"),DATEDIF(TBL_Employees[[#This Row],[Hire Date]],TBL_Employees[[#This Row],[Exit Date]],"Y"))</f>
        <v>27</v>
      </c>
      <c r="S473" t="str">
        <f ca="1">IF(TBL_Employees[[#This Row],[Tenure (Years)]]&gt;1, "Years", "Year")</f>
        <v>Years</v>
      </c>
      <c r="T473" t="str">
        <f ca="1">CONCATENATE(TBL_Employees[[#This Row],[Tenure (Years)]], " ", TBL_Employees[[#This Row],[Column1]])</f>
        <v>27 Years</v>
      </c>
      <c r="U473" s="8">
        <f>TBL_Employees[[#This Row],[Bonus %]]*TBL_Employees[[#This Row],[Annual Salary]]</f>
        <v>0</v>
      </c>
      <c r="V473" s="8">
        <f>TBL_Employees[[#This Row],[Annual Salary]]+TBL_Employees[[#This Row],[Bonus(Rs)]]</f>
        <v>99091</v>
      </c>
    </row>
    <row r="474" spans="1:22" x14ac:dyDescent="0.3">
      <c r="A474" t="s">
        <v>770</v>
      </c>
      <c r="B474" t="s">
        <v>771</v>
      </c>
      <c r="C474" t="s">
        <v>38</v>
      </c>
      <c r="D474" t="s">
        <v>27</v>
      </c>
      <c r="E474" t="s">
        <v>36</v>
      </c>
      <c r="F474" t="s">
        <v>17</v>
      </c>
      <c r="G474" t="s">
        <v>18</v>
      </c>
      <c r="H474">
        <v>36</v>
      </c>
      <c r="I474" t="str">
        <f>IF(TBL_Employees[[#This Row],[Age]]&lt;30,"20 to 29",IF(TBL_Employees[[#This Row],[Age]]&lt;40,"30 to 39",IF(TBL_Employees[[#This Row],[Age]]&lt;50,"40 to 49",IF(TBL_Employees[[#This Row],[Age]]&lt;60,"50 to 59","60 above"))))</f>
        <v>30 to 39</v>
      </c>
      <c r="J474" s="1">
        <v>41789</v>
      </c>
      <c r="K474" s="10">
        <f>IF(TBL_Employees[[#This Row],[Hire Date]]="","",YEAR(TBL_Employees[[#This Row],[Hire Date]]))</f>
        <v>2014</v>
      </c>
      <c r="L474" s="8">
        <v>99080</v>
      </c>
      <c r="M474" s="2">
        <v>0</v>
      </c>
      <c r="N474" t="s">
        <v>19</v>
      </c>
      <c r="O474" t="s">
        <v>20</v>
      </c>
      <c r="P474" s="1" t="s">
        <v>21</v>
      </c>
      <c r="Q474" s="10" t="str">
        <f>IF(TBL_Employees[[#This Row],[Exit Date]]="","",YEAR(TBL_Employees[[#This Row],[Exit Date]]))</f>
        <v/>
      </c>
      <c r="R474" s="10">
        <f ca="1">IF(TBL_Employees[[#This Row],[Exit Date]]="",DATEDIF(TBL_Employees[[#This Row],[Hire Date]],TODAY(),"Y"),DATEDIF(TBL_Employees[[#This Row],[Hire Date]],TBL_Employees[[#This Row],[Exit Date]],"Y"))</f>
        <v>11</v>
      </c>
      <c r="S474" t="str">
        <f ca="1">IF(TBL_Employees[[#This Row],[Tenure (Years)]]&gt;1, "Years", "Year")</f>
        <v>Years</v>
      </c>
      <c r="T474" t="str">
        <f ca="1">CONCATENATE(TBL_Employees[[#This Row],[Tenure (Years)]], " ", TBL_Employees[[#This Row],[Column1]])</f>
        <v>11 Years</v>
      </c>
      <c r="U474" s="8">
        <f>TBL_Employees[[#This Row],[Bonus %]]*TBL_Employees[[#This Row],[Annual Salary]]</f>
        <v>0</v>
      </c>
      <c r="V474" s="8">
        <f>TBL_Employees[[#This Row],[Annual Salary]]+TBL_Employees[[#This Row],[Bonus(Rs)]]</f>
        <v>99080</v>
      </c>
    </row>
    <row r="475" spans="1:22" x14ac:dyDescent="0.3">
      <c r="A475" t="s">
        <v>613</v>
      </c>
      <c r="B475" t="s">
        <v>614</v>
      </c>
      <c r="C475" t="s">
        <v>42</v>
      </c>
      <c r="D475" t="s">
        <v>43</v>
      </c>
      <c r="E475" t="s">
        <v>32</v>
      </c>
      <c r="F475" t="s">
        <v>17</v>
      </c>
      <c r="G475" t="s">
        <v>24</v>
      </c>
      <c r="H475">
        <v>39</v>
      </c>
      <c r="I475" t="str">
        <f>IF(TBL_Employees[[#This Row],[Age]]&lt;30,"20 to 29",IF(TBL_Employees[[#This Row],[Age]]&lt;40,"30 to 39",IF(TBL_Employees[[#This Row],[Age]]&lt;50,"40 to 49",IF(TBL_Employees[[#This Row],[Age]]&lt;60,"50 to 59","60 above"))))</f>
        <v>30 to 39</v>
      </c>
      <c r="J475" s="1">
        <v>39391</v>
      </c>
      <c r="K475" s="10">
        <f>IF(TBL_Employees[[#This Row],[Hire Date]]="","",YEAR(TBL_Employees[[#This Row],[Hire Date]]))</f>
        <v>2007</v>
      </c>
      <c r="L475" s="8">
        <v>99017</v>
      </c>
      <c r="M475" s="2">
        <v>0</v>
      </c>
      <c r="N475" t="s">
        <v>33</v>
      </c>
      <c r="O475" t="s">
        <v>60</v>
      </c>
      <c r="P475" s="1" t="s">
        <v>21</v>
      </c>
      <c r="Q475" s="10" t="str">
        <f>IF(TBL_Employees[[#This Row],[Exit Date]]="","",YEAR(TBL_Employees[[#This Row],[Exit Date]]))</f>
        <v/>
      </c>
      <c r="R475" s="10">
        <f ca="1">IF(TBL_Employees[[#This Row],[Exit Date]]="",DATEDIF(TBL_Employees[[#This Row],[Hire Date]],TODAY(),"Y"),DATEDIF(TBL_Employees[[#This Row],[Hire Date]],TBL_Employees[[#This Row],[Exit Date]],"Y"))</f>
        <v>17</v>
      </c>
      <c r="S475" t="str">
        <f ca="1">IF(TBL_Employees[[#This Row],[Tenure (Years)]]&gt;1, "Years", "Year")</f>
        <v>Years</v>
      </c>
      <c r="T475" t="str">
        <f ca="1">CONCATENATE(TBL_Employees[[#This Row],[Tenure (Years)]], " ", TBL_Employees[[#This Row],[Column1]])</f>
        <v>17 Years</v>
      </c>
      <c r="U475" s="8">
        <f>TBL_Employees[[#This Row],[Bonus %]]*TBL_Employees[[#This Row],[Annual Salary]]</f>
        <v>0</v>
      </c>
      <c r="V475" s="8">
        <f>TBL_Employees[[#This Row],[Annual Salary]]+TBL_Employees[[#This Row],[Bonus(Rs)]]</f>
        <v>99017</v>
      </c>
    </row>
    <row r="476" spans="1:22" x14ac:dyDescent="0.3">
      <c r="A476" t="s">
        <v>317</v>
      </c>
      <c r="B476" t="s">
        <v>963</v>
      </c>
      <c r="C476" t="s">
        <v>42</v>
      </c>
      <c r="D476" t="s">
        <v>65</v>
      </c>
      <c r="E476" t="s">
        <v>16</v>
      </c>
      <c r="F476" t="s">
        <v>28</v>
      </c>
      <c r="G476" t="s">
        <v>51</v>
      </c>
      <c r="H476">
        <v>58</v>
      </c>
      <c r="I476" t="str">
        <f>IF(TBL_Employees[[#This Row],[Age]]&lt;30,"20 to 29",IF(TBL_Employees[[#This Row],[Age]]&lt;40,"30 to 39",IF(TBL_Employees[[#This Row],[Age]]&lt;50,"40 to 49",IF(TBL_Employees[[#This Row],[Age]]&lt;60,"50 to 59","60 above"))))</f>
        <v>50 to 59</v>
      </c>
      <c r="J476" s="1">
        <v>34592</v>
      </c>
      <c r="K476" s="10">
        <f>IF(TBL_Employees[[#This Row],[Hire Date]]="","",YEAR(TBL_Employees[[#This Row],[Hire Date]]))</f>
        <v>1994</v>
      </c>
      <c r="L476" s="8">
        <v>98769</v>
      </c>
      <c r="M476" s="2">
        <v>0</v>
      </c>
      <c r="N476" t="s">
        <v>52</v>
      </c>
      <c r="O476" t="s">
        <v>66</v>
      </c>
      <c r="P476" s="1">
        <v>42646</v>
      </c>
      <c r="Q476" s="10">
        <f>IF(TBL_Employees[[#This Row],[Exit Date]]="","",YEAR(TBL_Employees[[#This Row],[Exit Date]]))</f>
        <v>2016</v>
      </c>
      <c r="R476" s="10">
        <f ca="1">IF(TBL_Employees[[#This Row],[Exit Date]]="",DATEDIF(TBL_Employees[[#This Row],[Hire Date]],TODAY(),"Y"),DATEDIF(TBL_Employees[[#This Row],[Hire Date]],TBL_Employees[[#This Row],[Exit Date]],"Y"))</f>
        <v>22</v>
      </c>
      <c r="S476" t="str">
        <f ca="1">IF(TBL_Employees[[#This Row],[Tenure (Years)]]&gt;1, "Years", "Year")</f>
        <v>Years</v>
      </c>
      <c r="T476" t="str">
        <f ca="1">CONCATENATE(TBL_Employees[[#This Row],[Tenure (Years)]], " ", TBL_Employees[[#This Row],[Column1]])</f>
        <v>22 Years</v>
      </c>
      <c r="U476" s="8">
        <f>TBL_Employees[[#This Row],[Bonus %]]*TBL_Employees[[#This Row],[Annual Salary]]</f>
        <v>0</v>
      </c>
      <c r="V476" s="8">
        <f>TBL_Employees[[#This Row],[Annual Salary]]+TBL_Employees[[#This Row],[Bonus(Rs)]]</f>
        <v>98769</v>
      </c>
    </row>
    <row r="477" spans="1:22" x14ac:dyDescent="0.3">
      <c r="A477" t="s">
        <v>87</v>
      </c>
      <c r="B477" t="s">
        <v>450</v>
      </c>
      <c r="C477" t="s">
        <v>30</v>
      </c>
      <c r="D477" t="s">
        <v>31</v>
      </c>
      <c r="E477" t="s">
        <v>32</v>
      </c>
      <c r="F477" t="s">
        <v>17</v>
      </c>
      <c r="G477" t="s">
        <v>51</v>
      </c>
      <c r="H477">
        <v>56</v>
      </c>
      <c r="I477" t="str">
        <f>IF(TBL_Employees[[#This Row],[Age]]&lt;30,"20 to 29",IF(TBL_Employees[[#This Row],[Age]]&lt;40,"30 to 39",IF(TBL_Employees[[#This Row],[Age]]&lt;50,"40 to 49",IF(TBL_Employees[[#This Row],[Age]]&lt;60,"50 to 59","60 above"))))</f>
        <v>50 to 59</v>
      </c>
      <c r="J477" s="1">
        <v>38388</v>
      </c>
      <c r="K477" s="10">
        <f>IF(TBL_Employees[[#This Row],[Hire Date]]="","",YEAR(TBL_Employees[[#This Row],[Hire Date]]))</f>
        <v>2005</v>
      </c>
      <c r="L477" s="8">
        <v>98581</v>
      </c>
      <c r="M477" s="2">
        <v>0</v>
      </c>
      <c r="N477" t="s">
        <v>52</v>
      </c>
      <c r="O477" t="s">
        <v>66</v>
      </c>
      <c r="P477" s="1" t="s">
        <v>21</v>
      </c>
      <c r="Q477" s="10" t="str">
        <f>IF(TBL_Employees[[#This Row],[Exit Date]]="","",YEAR(TBL_Employees[[#This Row],[Exit Date]]))</f>
        <v/>
      </c>
      <c r="R477" s="10">
        <f ca="1">IF(TBL_Employees[[#This Row],[Exit Date]]="",DATEDIF(TBL_Employees[[#This Row],[Hire Date]],TODAY(),"Y"),DATEDIF(TBL_Employees[[#This Row],[Hire Date]],TBL_Employees[[#This Row],[Exit Date]],"Y"))</f>
        <v>20</v>
      </c>
      <c r="S477" t="str">
        <f ca="1">IF(TBL_Employees[[#This Row],[Tenure (Years)]]&gt;1, "Years", "Year")</f>
        <v>Years</v>
      </c>
      <c r="T477" t="str">
        <f ca="1">CONCATENATE(TBL_Employees[[#This Row],[Tenure (Years)]], " ", TBL_Employees[[#This Row],[Column1]])</f>
        <v>20 Years</v>
      </c>
      <c r="U477" s="8">
        <f>TBL_Employees[[#This Row],[Bonus %]]*TBL_Employees[[#This Row],[Annual Salary]]</f>
        <v>0</v>
      </c>
      <c r="V477" s="8">
        <f>TBL_Employees[[#This Row],[Annual Salary]]+TBL_Employees[[#This Row],[Bonus(Rs)]]</f>
        <v>98581</v>
      </c>
    </row>
    <row r="478" spans="1:22" x14ac:dyDescent="0.3">
      <c r="A478" t="s">
        <v>1297</v>
      </c>
      <c r="B478" t="s">
        <v>1915</v>
      </c>
      <c r="C478" t="s">
        <v>42</v>
      </c>
      <c r="D478" t="s">
        <v>65</v>
      </c>
      <c r="E478" t="s">
        <v>36</v>
      </c>
      <c r="F478" t="s">
        <v>17</v>
      </c>
      <c r="G478" t="s">
        <v>24</v>
      </c>
      <c r="H478">
        <v>44</v>
      </c>
      <c r="I478" t="str">
        <f>IF(TBL_Employees[[#This Row],[Age]]&lt;30,"20 to 29",IF(TBL_Employees[[#This Row],[Age]]&lt;40,"30 to 39",IF(TBL_Employees[[#This Row],[Age]]&lt;50,"40 to 49",IF(TBL_Employees[[#This Row],[Age]]&lt;60,"50 to 59","60 above"))))</f>
        <v>40 to 49</v>
      </c>
      <c r="J478" s="1">
        <v>44314</v>
      </c>
      <c r="K478" s="10">
        <f>IF(TBL_Employees[[#This Row],[Hire Date]]="","",YEAR(TBL_Employees[[#This Row],[Hire Date]]))</f>
        <v>2021</v>
      </c>
      <c r="L478" s="8">
        <v>98520</v>
      </c>
      <c r="M478" s="2">
        <v>0</v>
      </c>
      <c r="N478" t="s">
        <v>19</v>
      </c>
      <c r="O478" t="s">
        <v>45</v>
      </c>
      <c r="P478" s="1" t="s">
        <v>21</v>
      </c>
      <c r="Q478" s="10" t="str">
        <f>IF(TBL_Employees[[#This Row],[Exit Date]]="","",YEAR(TBL_Employees[[#This Row],[Exit Date]]))</f>
        <v/>
      </c>
      <c r="R478" s="10">
        <f ca="1">IF(TBL_Employees[[#This Row],[Exit Date]]="",DATEDIF(TBL_Employees[[#This Row],[Hire Date]],TODAY(),"Y"),DATEDIF(TBL_Employees[[#This Row],[Hire Date]],TBL_Employees[[#This Row],[Exit Date]],"Y"))</f>
        <v>4</v>
      </c>
      <c r="S478" t="str">
        <f ca="1">IF(TBL_Employees[[#This Row],[Tenure (Years)]]&gt;1, "Years", "Year")</f>
        <v>Years</v>
      </c>
      <c r="T478" t="str">
        <f ca="1">CONCATENATE(TBL_Employees[[#This Row],[Tenure (Years)]], " ", TBL_Employees[[#This Row],[Column1]])</f>
        <v>4 Years</v>
      </c>
      <c r="U478" s="8">
        <f>TBL_Employees[[#This Row],[Bonus %]]*TBL_Employees[[#This Row],[Annual Salary]]</f>
        <v>0</v>
      </c>
      <c r="V478" s="8">
        <f>TBL_Employees[[#This Row],[Annual Salary]]+TBL_Employees[[#This Row],[Bonus(Rs)]]</f>
        <v>98520</v>
      </c>
    </row>
    <row r="479" spans="1:22" x14ac:dyDescent="0.3">
      <c r="A479" t="s">
        <v>1973</v>
      </c>
      <c r="B479" t="s">
        <v>1974</v>
      </c>
      <c r="C479" t="s">
        <v>42</v>
      </c>
      <c r="D479" t="s">
        <v>43</v>
      </c>
      <c r="E479" t="s">
        <v>44</v>
      </c>
      <c r="F479" t="s">
        <v>28</v>
      </c>
      <c r="G479" t="s">
        <v>18</v>
      </c>
      <c r="H479">
        <v>33</v>
      </c>
      <c r="I479" t="str">
        <f>IF(TBL_Employees[[#This Row],[Age]]&lt;30,"20 to 29",IF(TBL_Employees[[#This Row],[Age]]&lt;40,"30 to 39",IF(TBL_Employees[[#This Row],[Age]]&lt;50,"40 to 49",IF(TBL_Employees[[#This Row],[Age]]&lt;60,"50 to 59","60 above"))))</f>
        <v>30 to 39</v>
      </c>
      <c r="J479" s="1">
        <v>42631</v>
      </c>
      <c r="K479" s="10">
        <f>IF(TBL_Employees[[#This Row],[Hire Date]]="","",YEAR(TBL_Employees[[#This Row],[Hire Date]]))</f>
        <v>2016</v>
      </c>
      <c r="L479" s="8">
        <v>98427</v>
      </c>
      <c r="M479" s="2">
        <v>0</v>
      </c>
      <c r="N479" t="s">
        <v>19</v>
      </c>
      <c r="O479" t="s">
        <v>29</v>
      </c>
      <c r="P479" s="1" t="s">
        <v>21</v>
      </c>
      <c r="Q479" s="10" t="str">
        <f>IF(TBL_Employees[[#This Row],[Exit Date]]="","",YEAR(TBL_Employees[[#This Row],[Exit Date]]))</f>
        <v/>
      </c>
      <c r="R479" s="10">
        <f ca="1">IF(TBL_Employees[[#This Row],[Exit Date]]="",DATEDIF(TBL_Employees[[#This Row],[Hire Date]],TODAY(),"Y"),DATEDIF(TBL_Employees[[#This Row],[Hire Date]],TBL_Employees[[#This Row],[Exit Date]],"Y"))</f>
        <v>8</v>
      </c>
      <c r="S479" t="str">
        <f ca="1">IF(TBL_Employees[[#This Row],[Tenure (Years)]]&gt;1, "Years", "Year")</f>
        <v>Years</v>
      </c>
      <c r="T479" t="str">
        <f ca="1">CONCATENATE(TBL_Employees[[#This Row],[Tenure (Years)]], " ", TBL_Employees[[#This Row],[Column1]])</f>
        <v>8 Years</v>
      </c>
      <c r="U479" s="8">
        <f>TBL_Employees[[#This Row],[Bonus %]]*TBL_Employees[[#This Row],[Annual Salary]]</f>
        <v>0</v>
      </c>
      <c r="V479" s="8">
        <f>TBL_Employees[[#This Row],[Annual Salary]]+TBL_Employees[[#This Row],[Bonus(Rs)]]</f>
        <v>98427</v>
      </c>
    </row>
    <row r="480" spans="1:22" x14ac:dyDescent="0.3">
      <c r="A480" t="s">
        <v>1306</v>
      </c>
      <c r="B480" t="s">
        <v>1307</v>
      </c>
      <c r="C480" t="s">
        <v>86</v>
      </c>
      <c r="D480" t="s">
        <v>31</v>
      </c>
      <c r="E480" t="s">
        <v>44</v>
      </c>
      <c r="F480" t="s">
        <v>28</v>
      </c>
      <c r="G480" t="s">
        <v>51</v>
      </c>
      <c r="H480">
        <v>62</v>
      </c>
      <c r="I480" t="str">
        <f>IF(TBL_Employees[[#This Row],[Age]]&lt;30,"20 to 29",IF(TBL_Employees[[#This Row],[Age]]&lt;40,"30 to 39",IF(TBL_Employees[[#This Row],[Age]]&lt;50,"40 to 49",IF(TBL_Employees[[#This Row],[Age]]&lt;60,"50 to 59","60 above"))))</f>
        <v>60 above</v>
      </c>
      <c r="J480" s="1">
        <v>34616</v>
      </c>
      <c r="K480" s="10">
        <f>IF(TBL_Employees[[#This Row],[Hire Date]]="","",YEAR(TBL_Employees[[#This Row],[Hire Date]]))</f>
        <v>1994</v>
      </c>
      <c r="L480" s="8">
        <v>98230</v>
      </c>
      <c r="M480" s="2">
        <v>0</v>
      </c>
      <c r="N480" t="s">
        <v>19</v>
      </c>
      <c r="O480" t="s">
        <v>45</v>
      </c>
      <c r="P480" s="1" t="s">
        <v>21</v>
      </c>
      <c r="Q480" s="10" t="str">
        <f>IF(TBL_Employees[[#This Row],[Exit Date]]="","",YEAR(TBL_Employees[[#This Row],[Exit Date]]))</f>
        <v/>
      </c>
      <c r="R480" s="10">
        <f ca="1">IF(TBL_Employees[[#This Row],[Exit Date]]="",DATEDIF(TBL_Employees[[#This Row],[Hire Date]],TODAY(),"Y"),DATEDIF(TBL_Employees[[#This Row],[Hire Date]],TBL_Employees[[#This Row],[Exit Date]],"Y"))</f>
        <v>30</v>
      </c>
      <c r="S480" t="str">
        <f ca="1">IF(TBL_Employees[[#This Row],[Tenure (Years)]]&gt;1, "Years", "Year")</f>
        <v>Years</v>
      </c>
      <c r="T480" t="str">
        <f ca="1">CONCATENATE(TBL_Employees[[#This Row],[Tenure (Years)]], " ", TBL_Employees[[#This Row],[Column1]])</f>
        <v>30 Years</v>
      </c>
      <c r="U480" s="8">
        <f>TBL_Employees[[#This Row],[Bonus %]]*TBL_Employees[[#This Row],[Annual Salary]]</f>
        <v>0</v>
      </c>
      <c r="V480" s="8">
        <f>TBL_Employees[[#This Row],[Annual Salary]]+TBL_Employees[[#This Row],[Bonus(Rs)]]</f>
        <v>98230</v>
      </c>
    </row>
    <row r="481" spans="1:22" x14ac:dyDescent="0.3">
      <c r="A481" t="s">
        <v>1389</v>
      </c>
      <c r="B481" t="s">
        <v>1390</v>
      </c>
      <c r="C481" t="s">
        <v>42</v>
      </c>
      <c r="D481" t="s">
        <v>50</v>
      </c>
      <c r="E481" t="s">
        <v>36</v>
      </c>
      <c r="F481" t="s">
        <v>17</v>
      </c>
      <c r="G481" t="s">
        <v>51</v>
      </c>
      <c r="H481">
        <v>57</v>
      </c>
      <c r="I481" t="str">
        <f>IF(TBL_Employees[[#This Row],[Age]]&lt;30,"20 to 29",IF(TBL_Employees[[#This Row],[Age]]&lt;40,"30 to 39",IF(TBL_Employees[[#This Row],[Age]]&lt;50,"40 to 49",IF(TBL_Employees[[#This Row],[Age]]&lt;60,"50 to 59","60 above"))))</f>
        <v>50 to 59</v>
      </c>
      <c r="J481" s="1">
        <v>39357</v>
      </c>
      <c r="K481" s="10">
        <f>IF(TBL_Employees[[#This Row],[Hire Date]]="","",YEAR(TBL_Employees[[#This Row],[Hire Date]]))</f>
        <v>2007</v>
      </c>
      <c r="L481" s="8">
        <v>98150</v>
      </c>
      <c r="M481" s="2">
        <v>0</v>
      </c>
      <c r="N481" t="s">
        <v>52</v>
      </c>
      <c r="O481" t="s">
        <v>66</v>
      </c>
      <c r="P481" s="1" t="s">
        <v>21</v>
      </c>
      <c r="Q481" s="10" t="str">
        <f>IF(TBL_Employees[[#This Row],[Exit Date]]="","",YEAR(TBL_Employees[[#This Row],[Exit Date]]))</f>
        <v/>
      </c>
      <c r="R481" s="10">
        <f ca="1">IF(TBL_Employees[[#This Row],[Exit Date]]="",DATEDIF(TBL_Employees[[#This Row],[Hire Date]],TODAY(),"Y"),DATEDIF(TBL_Employees[[#This Row],[Hire Date]],TBL_Employees[[#This Row],[Exit Date]],"Y"))</f>
        <v>17</v>
      </c>
      <c r="S481" t="str">
        <f ca="1">IF(TBL_Employees[[#This Row],[Tenure (Years)]]&gt;1, "Years", "Year")</f>
        <v>Years</v>
      </c>
      <c r="T481" t="str">
        <f ca="1">CONCATENATE(TBL_Employees[[#This Row],[Tenure (Years)]], " ", TBL_Employees[[#This Row],[Column1]])</f>
        <v>17 Years</v>
      </c>
      <c r="U481" s="8">
        <f>TBL_Employees[[#This Row],[Bonus %]]*TBL_Employees[[#This Row],[Annual Salary]]</f>
        <v>0</v>
      </c>
      <c r="V481" s="8">
        <f>TBL_Employees[[#This Row],[Annual Salary]]+TBL_Employees[[#This Row],[Bonus(Rs)]]</f>
        <v>98150</v>
      </c>
    </row>
    <row r="482" spans="1:22" x14ac:dyDescent="0.3">
      <c r="A482" t="s">
        <v>1013</v>
      </c>
      <c r="B482" t="s">
        <v>1014</v>
      </c>
      <c r="C482" t="s">
        <v>97</v>
      </c>
      <c r="D482" t="s">
        <v>31</v>
      </c>
      <c r="E482" t="s">
        <v>16</v>
      </c>
      <c r="F482" t="s">
        <v>17</v>
      </c>
      <c r="G482" t="s">
        <v>18</v>
      </c>
      <c r="H482">
        <v>61</v>
      </c>
      <c r="I482" t="str">
        <f>IF(TBL_Employees[[#This Row],[Age]]&lt;30,"20 to 29",IF(TBL_Employees[[#This Row],[Age]]&lt;40,"30 to 39",IF(TBL_Employees[[#This Row],[Age]]&lt;50,"40 to 49",IF(TBL_Employees[[#This Row],[Age]]&lt;60,"50 to 59","60 above"))))</f>
        <v>60 above</v>
      </c>
      <c r="J482" s="1">
        <v>40193</v>
      </c>
      <c r="K482" s="10">
        <f>IF(TBL_Employees[[#This Row],[Hire Date]]="","",YEAR(TBL_Employees[[#This Row],[Hire Date]]))</f>
        <v>2010</v>
      </c>
      <c r="L482" s="8">
        <v>98110</v>
      </c>
      <c r="M482" s="2">
        <v>0.13</v>
      </c>
      <c r="N482" t="s">
        <v>19</v>
      </c>
      <c r="O482" t="s">
        <v>20</v>
      </c>
      <c r="P482" s="1" t="s">
        <v>21</v>
      </c>
      <c r="Q482" s="10" t="str">
        <f>IF(TBL_Employees[[#This Row],[Exit Date]]="","",YEAR(TBL_Employees[[#This Row],[Exit Date]]))</f>
        <v/>
      </c>
      <c r="R482" s="10">
        <f ca="1">IF(TBL_Employees[[#This Row],[Exit Date]]="",DATEDIF(TBL_Employees[[#This Row],[Hire Date]],TODAY(),"Y"),DATEDIF(TBL_Employees[[#This Row],[Hire Date]],TBL_Employees[[#This Row],[Exit Date]],"Y"))</f>
        <v>15</v>
      </c>
      <c r="S482" t="str">
        <f ca="1">IF(TBL_Employees[[#This Row],[Tenure (Years)]]&gt;1, "Years", "Year")</f>
        <v>Years</v>
      </c>
      <c r="T482" t="str">
        <f ca="1">CONCATENATE(TBL_Employees[[#This Row],[Tenure (Years)]], " ", TBL_Employees[[#This Row],[Column1]])</f>
        <v>15 Years</v>
      </c>
      <c r="U482" s="8">
        <f>TBL_Employees[[#This Row],[Bonus %]]*TBL_Employees[[#This Row],[Annual Salary]]</f>
        <v>12754.300000000001</v>
      </c>
      <c r="V482" s="8">
        <f>TBL_Employees[[#This Row],[Annual Salary]]+TBL_Employees[[#This Row],[Bonus(Rs)]]</f>
        <v>110864.3</v>
      </c>
    </row>
    <row r="483" spans="1:22" x14ac:dyDescent="0.3">
      <c r="A483" t="s">
        <v>1503</v>
      </c>
      <c r="B483" t="s">
        <v>191</v>
      </c>
      <c r="C483" t="s">
        <v>42</v>
      </c>
      <c r="D483" t="s">
        <v>50</v>
      </c>
      <c r="E483" t="s">
        <v>16</v>
      </c>
      <c r="F483" t="s">
        <v>17</v>
      </c>
      <c r="G483" t="s">
        <v>24</v>
      </c>
      <c r="H483">
        <v>62</v>
      </c>
      <c r="I483" t="str">
        <f>IF(TBL_Employees[[#This Row],[Age]]&lt;30,"20 to 29",IF(TBL_Employees[[#This Row],[Age]]&lt;40,"30 to 39",IF(TBL_Employees[[#This Row],[Age]]&lt;50,"40 to 49",IF(TBL_Employees[[#This Row],[Age]]&lt;60,"50 to 59","60 above"))))</f>
        <v>60 above</v>
      </c>
      <c r="J483" s="1">
        <v>43969</v>
      </c>
      <c r="K483" s="10">
        <f>IF(TBL_Employees[[#This Row],[Hire Date]]="","",YEAR(TBL_Employees[[#This Row],[Hire Date]]))</f>
        <v>2020</v>
      </c>
      <c r="L483" s="8">
        <v>97830</v>
      </c>
      <c r="M483" s="2">
        <v>0</v>
      </c>
      <c r="N483" t="s">
        <v>19</v>
      </c>
      <c r="O483" t="s">
        <v>25</v>
      </c>
      <c r="P483" s="1" t="s">
        <v>21</v>
      </c>
      <c r="Q483" s="10" t="str">
        <f>IF(TBL_Employees[[#This Row],[Exit Date]]="","",YEAR(TBL_Employees[[#This Row],[Exit Date]]))</f>
        <v/>
      </c>
      <c r="R483" s="10">
        <f ca="1">IF(TBL_Employees[[#This Row],[Exit Date]]="",DATEDIF(TBL_Employees[[#This Row],[Hire Date]],TODAY(),"Y"),DATEDIF(TBL_Employees[[#This Row],[Hire Date]],TBL_Employees[[#This Row],[Exit Date]],"Y"))</f>
        <v>5</v>
      </c>
      <c r="S483" t="str">
        <f ca="1">IF(TBL_Employees[[#This Row],[Tenure (Years)]]&gt;1, "Years", "Year")</f>
        <v>Years</v>
      </c>
      <c r="T483" t="str">
        <f ca="1">CONCATENATE(TBL_Employees[[#This Row],[Tenure (Years)]], " ", TBL_Employees[[#This Row],[Column1]])</f>
        <v>5 Years</v>
      </c>
      <c r="U483" s="8">
        <f>TBL_Employees[[#This Row],[Bonus %]]*TBL_Employees[[#This Row],[Annual Salary]]</f>
        <v>0</v>
      </c>
      <c r="V483" s="8">
        <f>TBL_Employees[[#This Row],[Annual Salary]]+TBL_Employees[[#This Row],[Bonus(Rs)]]</f>
        <v>97830</v>
      </c>
    </row>
    <row r="484" spans="1:22" x14ac:dyDescent="0.3">
      <c r="A484" t="s">
        <v>910</v>
      </c>
      <c r="B484" t="s">
        <v>911</v>
      </c>
      <c r="C484" t="s">
        <v>88</v>
      </c>
      <c r="D484" t="s">
        <v>27</v>
      </c>
      <c r="E484" t="s">
        <v>32</v>
      </c>
      <c r="F484" t="s">
        <v>17</v>
      </c>
      <c r="G484" t="s">
        <v>18</v>
      </c>
      <c r="H484">
        <v>40</v>
      </c>
      <c r="I484" t="str">
        <f>IF(TBL_Employees[[#This Row],[Age]]&lt;30,"20 to 29",IF(TBL_Employees[[#This Row],[Age]]&lt;40,"30 to 39",IF(TBL_Employees[[#This Row],[Age]]&lt;50,"40 to 49",IF(TBL_Employees[[#This Row],[Age]]&lt;60,"50 to 59","60 above"))))</f>
        <v>40 to 49</v>
      </c>
      <c r="J484" s="1">
        <v>40522</v>
      </c>
      <c r="K484" s="10">
        <f>IF(TBL_Employees[[#This Row],[Hire Date]]="","",YEAR(TBL_Employees[[#This Row],[Hire Date]]))</f>
        <v>2010</v>
      </c>
      <c r="L484" s="8">
        <v>97807</v>
      </c>
      <c r="M484" s="2">
        <v>0</v>
      </c>
      <c r="N484" t="s">
        <v>19</v>
      </c>
      <c r="O484" t="s">
        <v>20</v>
      </c>
      <c r="P484" s="1" t="s">
        <v>21</v>
      </c>
      <c r="Q484" s="10" t="str">
        <f>IF(TBL_Employees[[#This Row],[Exit Date]]="","",YEAR(TBL_Employees[[#This Row],[Exit Date]]))</f>
        <v/>
      </c>
      <c r="R484" s="10">
        <f ca="1">IF(TBL_Employees[[#This Row],[Exit Date]]="",DATEDIF(TBL_Employees[[#This Row],[Hire Date]],TODAY(),"Y"),DATEDIF(TBL_Employees[[#This Row],[Hire Date]],TBL_Employees[[#This Row],[Exit Date]],"Y"))</f>
        <v>14</v>
      </c>
      <c r="S484" t="str">
        <f ca="1">IF(TBL_Employees[[#This Row],[Tenure (Years)]]&gt;1, "Years", "Year")</f>
        <v>Years</v>
      </c>
      <c r="T484" t="str">
        <f ca="1">CONCATENATE(TBL_Employees[[#This Row],[Tenure (Years)]], " ", TBL_Employees[[#This Row],[Column1]])</f>
        <v>14 Years</v>
      </c>
      <c r="U484" s="8">
        <f>TBL_Employees[[#This Row],[Bonus %]]*TBL_Employees[[#This Row],[Annual Salary]]</f>
        <v>0</v>
      </c>
      <c r="V484" s="8">
        <f>TBL_Employees[[#This Row],[Annual Salary]]+TBL_Employees[[#This Row],[Bonus(Rs)]]</f>
        <v>97807</v>
      </c>
    </row>
    <row r="485" spans="1:22" x14ac:dyDescent="0.3">
      <c r="A485" t="s">
        <v>704</v>
      </c>
      <c r="B485" t="s">
        <v>705</v>
      </c>
      <c r="C485" t="s">
        <v>35</v>
      </c>
      <c r="D485" t="s">
        <v>27</v>
      </c>
      <c r="E485" t="s">
        <v>36</v>
      </c>
      <c r="F485" t="s">
        <v>17</v>
      </c>
      <c r="G485" t="s">
        <v>24</v>
      </c>
      <c r="H485">
        <v>50</v>
      </c>
      <c r="I485" t="str">
        <f>IF(TBL_Employees[[#This Row],[Age]]&lt;30,"20 to 29",IF(TBL_Employees[[#This Row],[Age]]&lt;40,"30 to 39",IF(TBL_Employees[[#This Row],[Age]]&lt;50,"40 to 49",IF(TBL_Employees[[#This Row],[Age]]&lt;60,"50 to 59","60 above"))))</f>
        <v>50 to 59</v>
      </c>
      <c r="J485" s="1">
        <v>36914</v>
      </c>
      <c r="K485" s="10">
        <f>IF(TBL_Employees[[#This Row],[Hire Date]]="","",YEAR(TBL_Employees[[#This Row],[Hire Date]]))</f>
        <v>2001</v>
      </c>
      <c r="L485" s="8">
        <v>97537</v>
      </c>
      <c r="M485" s="2">
        <v>0</v>
      </c>
      <c r="N485" t="s">
        <v>33</v>
      </c>
      <c r="O485" t="s">
        <v>34</v>
      </c>
      <c r="P485" s="1" t="s">
        <v>21</v>
      </c>
      <c r="Q485" s="10" t="str">
        <f>IF(TBL_Employees[[#This Row],[Exit Date]]="","",YEAR(TBL_Employees[[#This Row],[Exit Date]]))</f>
        <v/>
      </c>
      <c r="R485" s="10">
        <f ca="1">IF(TBL_Employees[[#This Row],[Exit Date]]="",DATEDIF(TBL_Employees[[#This Row],[Hire Date]],TODAY(),"Y"),DATEDIF(TBL_Employees[[#This Row],[Hire Date]],TBL_Employees[[#This Row],[Exit Date]],"Y"))</f>
        <v>24</v>
      </c>
      <c r="S485" t="str">
        <f ca="1">IF(TBL_Employees[[#This Row],[Tenure (Years)]]&gt;1, "Years", "Year")</f>
        <v>Years</v>
      </c>
      <c r="T485" t="str">
        <f ca="1">CONCATENATE(TBL_Employees[[#This Row],[Tenure (Years)]], " ", TBL_Employees[[#This Row],[Column1]])</f>
        <v>24 Years</v>
      </c>
      <c r="U485" s="8">
        <f>TBL_Employees[[#This Row],[Bonus %]]*TBL_Employees[[#This Row],[Annual Salary]]</f>
        <v>0</v>
      </c>
      <c r="V485" s="8">
        <f>TBL_Employees[[#This Row],[Annual Salary]]+TBL_Employees[[#This Row],[Bonus(Rs)]]</f>
        <v>97537</v>
      </c>
    </row>
    <row r="486" spans="1:22" x14ac:dyDescent="0.3">
      <c r="A486" t="s">
        <v>1632</v>
      </c>
      <c r="B486" t="s">
        <v>1633</v>
      </c>
      <c r="C486" t="s">
        <v>26</v>
      </c>
      <c r="D486" t="s">
        <v>27</v>
      </c>
      <c r="E486" t="s">
        <v>36</v>
      </c>
      <c r="F486" t="s">
        <v>17</v>
      </c>
      <c r="G486" t="s">
        <v>24</v>
      </c>
      <c r="H486">
        <v>36</v>
      </c>
      <c r="I486" t="str">
        <f>IF(TBL_Employees[[#This Row],[Age]]&lt;30,"20 to 29",IF(TBL_Employees[[#This Row],[Age]]&lt;40,"30 to 39",IF(TBL_Employees[[#This Row],[Age]]&lt;50,"40 to 49",IF(TBL_Employees[[#This Row],[Age]]&lt;60,"50 to 59","60 above"))))</f>
        <v>30 to 39</v>
      </c>
      <c r="J486" s="1">
        <v>41964</v>
      </c>
      <c r="K486" s="10">
        <f>IF(TBL_Employees[[#This Row],[Hire Date]]="","",YEAR(TBL_Employees[[#This Row],[Hire Date]]))</f>
        <v>2014</v>
      </c>
      <c r="L486" s="8">
        <v>97500</v>
      </c>
      <c r="M486" s="2">
        <v>0</v>
      </c>
      <c r="N486" t="s">
        <v>19</v>
      </c>
      <c r="O486" t="s">
        <v>45</v>
      </c>
      <c r="P486" s="1" t="s">
        <v>21</v>
      </c>
      <c r="Q486" s="10" t="str">
        <f>IF(TBL_Employees[[#This Row],[Exit Date]]="","",YEAR(TBL_Employees[[#This Row],[Exit Date]]))</f>
        <v/>
      </c>
      <c r="R486" s="10">
        <f ca="1">IF(TBL_Employees[[#This Row],[Exit Date]]="",DATEDIF(TBL_Employees[[#This Row],[Hire Date]],TODAY(),"Y"),DATEDIF(TBL_Employees[[#This Row],[Hire Date]],TBL_Employees[[#This Row],[Exit Date]],"Y"))</f>
        <v>10</v>
      </c>
      <c r="S486" t="str">
        <f ca="1">IF(TBL_Employees[[#This Row],[Tenure (Years)]]&gt;1, "Years", "Year")</f>
        <v>Years</v>
      </c>
      <c r="T486" t="str">
        <f ca="1">CONCATENATE(TBL_Employees[[#This Row],[Tenure (Years)]], " ", TBL_Employees[[#This Row],[Column1]])</f>
        <v>10 Years</v>
      </c>
      <c r="U486" s="8">
        <f>TBL_Employees[[#This Row],[Bonus %]]*TBL_Employees[[#This Row],[Annual Salary]]</f>
        <v>0</v>
      </c>
      <c r="V486" s="8">
        <f>TBL_Employees[[#This Row],[Annual Salary]]+TBL_Employees[[#This Row],[Bonus(Rs)]]</f>
        <v>97500</v>
      </c>
    </row>
    <row r="487" spans="1:22" x14ac:dyDescent="0.3">
      <c r="A487" t="s">
        <v>252</v>
      </c>
      <c r="B487" t="s">
        <v>1133</v>
      </c>
      <c r="C487" t="s">
        <v>56</v>
      </c>
      <c r="D487" t="s">
        <v>27</v>
      </c>
      <c r="E487" t="s">
        <v>16</v>
      </c>
      <c r="F487" t="s">
        <v>17</v>
      </c>
      <c r="G487" t="s">
        <v>18</v>
      </c>
      <c r="H487">
        <v>42</v>
      </c>
      <c r="I487" t="str">
        <f>IF(TBL_Employees[[#This Row],[Age]]&lt;30,"20 to 29",IF(TBL_Employees[[#This Row],[Age]]&lt;40,"30 to 39",IF(TBL_Employees[[#This Row],[Age]]&lt;50,"40 to 49",IF(TBL_Employees[[#This Row],[Age]]&lt;60,"50 to 59","60 above"))))</f>
        <v>40 to 49</v>
      </c>
      <c r="J487" s="1">
        <v>38777</v>
      </c>
      <c r="K487" s="10">
        <f>IF(TBL_Employees[[#This Row],[Hire Date]]="","",YEAR(TBL_Employees[[#This Row],[Hire Date]]))</f>
        <v>2006</v>
      </c>
      <c r="L487" s="8">
        <v>97433</v>
      </c>
      <c r="M487" s="2">
        <v>0.05</v>
      </c>
      <c r="N487" t="s">
        <v>19</v>
      </c>
      <c r="O487" t="s">
        <v>63</v>
      </c>
      <c r="P487" s="1">
        <v>42224</v>
      </c>
      <c r="Q487" s="10">
        <f>IF(TBL_Employees[[#This Row],[Exit Date]]="","",YEAR(TBL_Employees[[#This Row],[Exit Date]]))</f>
        <v>2015</v>
      </c>
      <c r="R487" s="10">
        <f ca="1">IF(TBL_Employees[[#This Row],[Exit Date]]="",DATEDIF(TBL_Employees[[#This Row],[Hire Date]],TODAY(),"Y"),DATEDIF(TBL_Employees[[#This Row],[Hire Date]],TBL_Employees[[#This Row],[Exit Date]],"Y"))</f>
        <v>9</v>
      </c>
      <c r="S487" t="str">
        <f ca="1">IF(TBL_Employees[[#This Row],[Tenure (Years)]]&gt;1, "Years", "Year")</f>
        <v>Years</v>
      </c>
      <c r="T487" t="str">
        <f ca="1">CONCATENATE(TBL_Employees[[#This Row],[Tenure (Years)]], " ", TBL_Employees[[#This Row],[Column1]])</f>
        <v>9 Years</v>
      </c>
      <c r="U487" s="8">
        <f>TBL_Employees[[#This Row],[Bonus %]]*TBL_Employees[[#This Row],[Annual Salary]]</f>
        <v>4871.6500000000005</v>
      </c>
      <c r="V487" s="8">
        <f>TBL_Employees[[#This Row],[Annual Salary]]+TBL_Employees[[#This Row],[Bonus(Rs)]]</f>
        <v>102304.65</v>
      </c>
    </row>
    <row r="488" spans="1:22" x14ac:dyDescent="0.3">
      <c r="A488" t="s">
        <v>365</v>
      </c>
      <c r="B488" t="s">
        <v>1605</v>
      </c>
      <c r="C488" t="s">
        <v>129</v>
      </c>
      <c r="D488" t="s">
        <v>31</v>
      </c>
      <c r="E488" t="s">
        <v>44</v>
      </c>
      <c r="F488" t="s">
        <v>17</v>
      </c>
      <c r="G488" t="s">
        <v>51</v>
      </c>
      <c r="H488">
        <v>52</v>
      </c>
      <c r="I488" t="str">
        <f>IF(TBL_Employees[[#This Row],[Age]]&lt;30,"20 to 29",IF(TBL_Employees[[#This Row],[Age]]&lt;40,"30 to 39",IF(TBL_Employees[[#This Row],[Age]]&lt;50,"40 to 49",IF(TBL_Employees[[#This Row],[Age]]&lt;60,"50 to 59","60 above"))))</f>
        <v>50 to 59</v>
      </c>
      <c r="J488" s="1">
        <v>39532</v>
      </c>
      <c r="K488" s="10">
        <f>IF(TBL_Employees[[#This Row],[Hire Date]]="","",YEAR(TBL_Employees[[#This Row],[Hire Date]]))</f>
        <v>2008</v>
      </c>
      <c r="L488" s="8">
        <v>97398</v>
      </c>
      <c r="M488" s="2">
        <v>0</v>
      </c>
      <c r="N488" t="s">
        <v>52</v>
      </c>
      <c r="O488" t="s">
        <v>81</v>
      </c>
      <c r="P488" s="1" t="s">
        <v>21</v>
      </c>
      <c r="Q488" s="10" t="str">
        <f>IF(TBL_Employees[[#This Row],[Exit Date]]="","",YEAR(TBL_Employees[[#This Row],[Exit Date]]))</f>
        <v/>
      </c>
      <c r="R488" s="10">
        <f ca="1">IF(TBL_Employees[[#This Row],[Exit Date]]="",DATEDIF(TBL_Employees[[#This Row],[Hire Date]],TODAY(),"Y"),DATEDIF(TBL_Employees[[#This Row],[Hire Date]],TBL_Employees[[#This Row],[Exit Date]],"Y"))</f>
        <v>17</v>
      </c>
      <c r="S488" t="str">
        <f ca="1">IF(TBL_Employees[[#This Row],[Tenure (Years)]]&gt;1, "Years", "Year")</f>
        <v>Years</v>
      </c>
      <c r="T488" t="str">
        <f ca="1">CONCATENATE(TBL_Employees[[#This Row],[Tenure (Years)]], " ", TBL_Employees[[#This Row],[Column1]])</f>
        <v>17 Years</v>
      </c>
      <c r="U488" s="8">
        <f>TBL_Employees[[#This Row],[Bonus %]]*TBL_Employees[[#This Row],[Annual Salary]]</f>
        <v>0</v>
      </c>
      <c r="V488" s="8">
        <f>TBL_Employees[[#This Row],[Annual Salary]]+TBL_Employees[[#This Row],[Bonus(Rs)]]</f>
        <v>97398</v>
      </c>
    </row>
    <row r="489" spans="1:22" x14ac:dyDescent="0.3">
      <c r="A489" t="s">
        <v>629</v>
      </c>
      <c r="B489" t="s">
        <v>630</v>
      </c>
      <c r="C489" t="s">
        <v>26</v>
      </c>
      <c r="D489" t="s">
        <v>27</v>
      </c>
      <c r="E489" t="s">
        <v>36</v>
      </c>
      <c r="F489" t="s">
        <v>28</v>
      </c>
      <c r="G489" t="s">
        <v>18</v>
      </c>
      <c r="H489">
        <v>40</v>
      </c>
      <c r="I489" t="str">
        <f>IF(TBL_Employees[[#This Row],[Age]]&lt;30,"20 to 29",IF(TBL_Employees[[#This Row],[Age]]&lt;40,"30 to 39",IF(TBL_Employees[[#This Row],[Age]]&lt;50,"40 to 49",IF(TBL_Employees[[#This Row],[Age]]&lt;60,"50 to 59","60 above"))))</f>
        <v>40 to 49</v>
      </c>
      <c r="J489" s="1">
        <v>40565</v>
      </c>
      <c r="K489" s="10">
        <f>IF(TBL_Employees[[#This Row],[Hire Date]]="","",YEAR(TBL_Employees[[#This Row],[Hire Date]]))</f>
        <v>2011</v>
      </c>
      <c r="L489" s="8">
        <v>97339</v>
      </c>
      <c r="M489" s="2">
        <v>0</v>
      </c>
      <c r="N489" t="s">
        <v>19</v>
      </c>
      <c r="O489" t="s">
        <v>25</v>
      </c>
      <c r="P489" s="1" t="s">
        <v>21</v>
      </c>
      <c r="Q489" s="10" t="str">
        <f>IF(TBL_Employees[[#This Row],[Exit Date]]="","",YEAR(TBL_Employees[[#This Row],[Exit Date]]))</f>
        <v/>
      </c>
      <c r="R489" s="10">
        <f ca="1">IF(TBL_Employees[[#This Row],[Exit Date]]="",DATEDIF(TBL_Employees[[#This Row],[Hire Date]],TODAY(),"Y"),DATEDIF(TBL_Employees[[#This Row],[Hire Date]],TBL_Employees[[#This Row],[Exit Date]],"Y"))</f>
        <v>14</v>
      </c>
      <c r="S489" t="str">
        <f ca="1">IF(TBL_Employees[[#This Row],[Tenure (Years)]]&gt;1, "Years", "Year")</f>
        <v>Years</v>
      </c>
      <c r="T489" t="str">
        <f ca="1">CONCATENATE(TBL_Employees[[#This Row],[Tenure (Years)]], " ", TBL_Employees[[#This Row],[Column1]])</f>
        <v>14 Years</v>
      </c>
      <c r="U489" s="8">
        <f>TBL_Employees[[#This Row],[Bonus %]]*TBL_Employees[[#This Row],[Annual Salary]]</f>
        <v>0</v>
      </c>
      <c r="V489" s="8">
        <f>TBL_Employees[[#This Row],[Annual Salary]]+TBL_Employees[[#This Row],[Bonus(Rs)]]</f>
        <v>97339</v>
      </c>
    </row>
    <row r="490" spans="1:22" x14ac:dyDescent="0.3">
      <c r="A490" t="s">
        <v>1491</v>
      </c>
      <c r="B490" t="s">
        <v>1492</v>
      </c>
      <c r="C490" t="s">
        <v>26</v>
      </c>
      <c r="D490" t="s">
        <v>27</v>
      </c>
      <c r="E490" t="s">
        <v>16</v>
      </c>
      <c r="F490" t="s">
        <v>28</v>
      </c>
      <c r="G490" t="s">
        <v>51</v>
      </c>
      <c r="H490">
        <v>28</v>
      </c>
      <c r="I490" t="str">
        <f>IF(TBL_Employees[[#This Row],[Age]]&lt;30,"20 to 29",IF(TBL_Employees[[#This Row],[Age]]&lt;40,"30 to 39",IF(TBL_Employees[[#This Row],[Age]]&lt;50,"40 to 49",IF(TBL_Employees[[#This Row],[Age]]&lt;60,"50 to 59","60 above"))))</f>
        <v>20 to 29</v>
      </c>
      <c r="J490" s="1">
        <v>43006</v>
      </c>
      <c r="K490" s="10">
        <f>IF(TBL_Employees[[#This Row],[Hire Date]]="","",YEAR(TBL_Employees[[#This Row],[Hire Date]]))</f>
        <v>2017</v>
      </c>
      <c r="L490" s="8">
        <v>97336</v>
      </c>
      <c r="M490" s="2">
        <v>0</v>
      </c>
      <c r="N490" t="s">
        <v>19</v>
      </c>
      <c r="O490" t="s">
        <v>25</v>
      </c>
      <c r="P490" s="1" t="s">
        <v>21</v>
      </c>
      <c r="Q490" s="10" t="str">
        <f>IF(TBL_Employees[[#This Row],[Exit Date]]="","",YEAR(TBL_Employees[[#This Row],[Exit Date]]))</f>
        <v/>
      </c>
      <c r="R490" s="10">
        <f ca="1">IF(TBL_Employees[[#This Row],[Exit Date]]="",DATEDIF(TBL_Employees[[#This Row],[Hire Date]],TODAY(),"Y"),DATEDIF(TBL_Employees[[#This Row],[Hire Date]],TBL_Employees[[#This Row],[Exit Date]],"Y"))</f>
        <v>7</v>
      </c>
      <c r="S490" t="str">
        <f ca="1">IF(TBL_Employees[[#This Row],[Tenure (Years)]]&gt;1, "Years", "Year")</f>
        <v>Years</v>
      </c>
      <c r="T490" t="str">
        <f ca="1">CONCATENATE(TBL_Employees[[#This Row],[Tenure (Years)]], " ", TBL_Employees[[#This Row],[Column1]])</f>
        <v>7 Years</v>
      </c>
      <c r="U490" s="8">
        <f>TBL_Employees[[#This Row],[Bonus %]]*TBL_Employees[[#This Row],[Annual Salary]]</f>
        <v>0</v>
      </c>
      <c r="V490" s="8">
        <f>TBL_Employees[[#This Row],[Annual Salary]]+TBL_Employees[[#This Row],[Bonus(Rs)]]</f>
        <v>97336</v>
      </c>
    </row>
    <row r="491" spans="1:22" x14ac:dyDescent="0.3">
      <c r="A491" t="s">
        <v>105</v>
      </c>
      <c r="B491" t="s">
        <v>1033</v>
      </c>
      <c r="C491" t="s">
        <v>42</v>
      </c>
      <c r="D491" t="s">
        <v>65</v>
      </c>
      <c r="E491" t="s">
        <v>16</v>
      </c>
      <c r="F491" t="s">
        <v>28</v>
      </c>
      <c r="G491" t="s">
        <v>24</v>
      </c>
      <c r="H491">
        <v>34</v>
      </c>
      <c r="I491" t="str">
        <f>IF(TBL_Employees[[#This Row],[Age]]&lt;30,"20 to 29",IF(TBL_Employees[[#This Row],[Age]]&lt;40,"30 to 39",IF(TBL_Employees[[#This Row],[Age]]&lt;50,"40 to 49",IF(TBL_Employees[[#This Row],[Age]]&lt;60,"50 to 59","60 above"))))</f>
        <v>30 to 39</v>
      </c>
      <c r="J491" s="1">
        <v>40750</v>
      </c>
      <c r="K491" s="10">
        <f>IF(TBL_Employees[[#This Row],[Hire Date]]="","",YEAR(TBL_Employees[[#This Row],[Hire Date]]))</f>
        <v>2011</v>
      </c>
      <c r="L491" s="8">
        <v>97231</v>
      </c>
      <c r="M491" s="2">
        <v>0</v>
      </c>
      <c r="N491" t="s">
        <v>33</v>
      </c>
      <c r="O491" t="s">
        <v>60</v>
      </c>
      <c r="P491" s="1" t="s">
        <v>21</v>
      </c>
      <c r="Q491" s="10" t="str">
        <f>IF(TBL_Employees[[#This Row],[Exit Date]]="","",YEAR(TBL_Employees[[#This Row],[Exit Date]]))</f>
        <v/>
      </c>
      <c r="R491" s="10">
        <f ca="1">IF(TBL_Employees[[#This Row],[Exit Date]]="",DATEDIF(TBL_Employees[[#This Row],[Hire Date]],TODAY(),"Y"),DATEDIF(TBL_Employees[[#This Row],[Hire Date]],TBL_Employees[[#This Row],[Exit Date]],"Y"))</f>
        <v>14</v>
      </c>
      <c r="S491" t="str">
        <f ca="1">IF(TBL_Employees[[#This Row],[Tenure (Years)]]&gt;1, "Years", "Year")</f>
        <v>Years</v>
      </c>
      <c r="T491" t="str">
        <f ca="1">CONCATENATE(TBL_Employees[[#This Row],[Tenure (Years)]], " ", TBL_Employees[[#This Row],[Column1]])</f>
        <v>14 Years</v>
      </c>
      <c r="U491" s="8">
        <f>TBL_Employees[[#This Row],[Bonus %]]*TBL_Employees[[#This Row],[Annual Salary]]</f>
        <v>0</v>
      </c>
      <c r="V491" s="8">
        <f>TBL_Employees[[#This Row],[Annual Salary]]+TBL_Employees[[#This Row],[Bonus(Rs)]]</f>
        <v>97231</v>
      </c>
    </row>
    <row r="492" spans="1:22" x14ac:dyDescent="0.3">
      <c r="A492" t="s">
        <v>430</v>
      </c>
      <c r="B492" t="s">
        <v>431</v>
      </c>
      <c r="C492" t="s">
        <v>42</v>
      </c>
      <c r="D492" t="s">
        <v>65</v>
      </c>
      <c r="E492" t="s">
        <v>44</v>
      </c>
      <c r="F492" t="s">
        <v>28</v>
      </c>
      <c r="G492" t="s">
        <v>24</v>
      </c>
      <c r="H492">
        <v>31</v>
      </c>
      <c r="I492" t="str">
        <f>IF(TBL_Employees[[#This Row],[Age]]&lt;30,"20 to 29",IF(TBL_Employees[[#This Row],[Age]]&lt;40,"30 to 39",IF(TBL_Employees[[#This Row],[Age]]&lt;50,"40 to 49",IF(TBL_Employees[[#This Row],[Age]]&lt;60,"50 to 59","60 above"))))</f>
        <v>30 to 39</v>
      </c>
      <c r="J492" s="1">
        <v>43043</v>
      </c>
      <c r="K492" s="10">
        <f>IF(TBL_Employees[[#This Row],[Hire Date]]="","",YEAR(TBL_Employees[[#This Row],[Hire Date]]))</f>
        <v>2017</v>
      </c>
      <c r="L492" s="8">
        <v>97078</v>
      </c>
      <c r="M492" s="2">
        <v>0</v>
      </c>
      <c r="N492" t="s">
        <v>19</v>
      </c>
      <c r="O492" t="s">
        <v>25</v>
      </c>
      <c r="P492" s="1">
        <v>43899</v>
      </c>
      <c r="Q492" s="10">
        <f>IF(TBL_Employees[[#This Row],[Exit Date]]="","",YEAR(TBL_Employees[[#This Row],[Exit Date]]))</f>
        <v>2020</v>
      </c>
      <c r="R492" s="10">
        <f ca="1">IF(TBL_Employees[[#This Row],[Exit Date]]="",DATEDIF(TBL_Employees[[#This Row],[Hire Date]],TODAY(),"Y"),DATEDIF(TBL_Employees[[#This Row],[Hire Date]],TBL_Employees[[#This Row],[Exit Date]],"Y"))</f>
        <v>2</v>
      </c>
      <c r="S492" t="str">
        <f ca="1">IF(TBL_Employees[[#This Row],[Tenure (Years)]]&gt;1, "Years", "Year")</f>
        <v>Years</v>
      </c>
      <c r="T492" t="str">
        <f ca="1">CONCATENATE(TBL_Employees[[#This Row],[Tenure (Years)]], " ", TBL_Employees[[#This Row],[Column1]])</f>
        <v>2 Years</v>
      </c>
      <c r="U492" s="8">
        <f>TBL_Employees[[#This Row],[Bonus %]]*TBL_Employees[[#This Row],[Annual Salary]]</f>
        <v>0</v>
      </c>
      <c r="V492" s="8">
        <f>TBL_Employees[[#This Row],[Annual Salary]]+TBL_Employees[[#This Row],[Bonus(Rs)]]</f>
        <v>97078</v>
      </c>
    </row>
    <row r="493" spans="1:22" x14ac:dyDescent="0.3">
      <c r="A493" t="s">
        <v>622</v>
      </c>
      <c r="B493" t="s">
        <v>623</v>
      </c>
      <c r="C493" t="s">
        <v>129</v>
      </c>
      <c r="D493" t="s">
        <v>31</v>
      </c>
      <c r="E493" t="s">
        <v>44</v>
      </c>
      <c r="F493" t="s">
        <v>28</v>
      </c>
      <c r="G493" t="s">
        <v>51</v>
      </c>
      <c r="H493">
        <v>46</v>
      </c>
      <c r="I493" t="str">
        <f>IF(TBL_Employees[[#This Row],[Age]]&lt;30,"20 to 29",IF(TBL_Employees[[#This Row],[Age]]&lt;40,"30 to 39",IF(TBL_Employees[[#This Row],[Age]]&lt;50,"40 to 49",IF(TBL_Employees[[#This Row],[Age]]&lt;60,"50 to 59","60 above"))))</f>
        <v>40 to 49</v>
      </c>
      <c r="J493" s="1">
        <v>36331</v>
      </c>
      <c r="K493" s="10">
        <f>IF(TBL_Employees[[#This Row],[Hire Date]]="","",YEAR(TBL_Employees[[#This Row],[Hire Date]]))</f>
        <v>1999</v>
      </c>
      <c r="L493" s="8">
        <v>96997</v>
      </c>
      <c r="M493" s="2">
        <v>0</v>
      </c>
      <c r="N493" t="s">
        <v>52</v>
      </c>
      <c r="O493" t="s">
        <v>53</v>
      </c>
      <c r="P493" s="1" t="s">
        <v>21</v>
      </c>
      <c r="Q493" s="10" t="str">
        <f>IF(TBL_Employees[[#This Row],[Exit Date]]="","",YEAR(TBL_Employees[[#This Row],[Exit Date]]))</f>
        <v/>
      </c>
      <c r="R493" s="10">
        <f ca="1">IF(TBL_Employees[[#This Row],[Exit Date]]="",DATEDIF(TBL_Employees[[#This Row],[Hire Date]],TODAY(),"Y"),DATEDIF(TBL_Employees[[#This Row],[Hire Date]],TBL_Employees[[#This Row],[Exit Date]],"Y"))</f>
        <v>26</v>
      </c>
      <c r="S493" t="str">
        <f ca="1">IF(TBL_Employees[[#This Row],[Tenure (Years)]]&gt;1, "Years", "Year")</f>
        <v>Years</v>
      </c>
      <c r="T493" t="str">
        <f ca="1">CONCATENATE(TBL_Employees[[#This Row],[Tenure (Years)]], " ", TBL_Employees[[#This Row],[Column1]])</f>
        <v>26 Years</v>
      </c>
      <c r="U493" s="8">
        <f>TBL_Employees[[#This Row],[Bonus %]]*TBL_Employees[[#This Row],[Annual Salary]]</f>
        <v>0</v>
      </c>
      <c r="V493" s="8">
        <f>TBL_Employees[[#This Row],[Annual Salary]]+TBL_Employees[[#This Row],[Bonus(Rs)]]</f>
        <v>96997</v>
      </c>
    </row>
    <row r="494" spans="1:22" x14ac:dyDescent="0.3">
      <c r="A494" t="s">
        <v>1308</v>
      </c>
      <c r="B494" t="s">
        <v>1309</v>
      </c>
      <c r="C494" t="s">
        <v>58</v>
      </c>
      <c r="D494" t="s">
        <v>31</v>
      </c>
      <c r="E494" t="s">
        <v>16</v>
      </c>
      <c r="F494" t="s">
        <v>17</v>
      </c>
      <c r="G494" t="s">
        <v>24</v>
      </c>
      <c r="H494">
        <v>36</v>
      </c>
      <c r="I494" t="str">
        <f>IF(TBL_Employees[[#This Row],[Age]]&lt;30,"20 to 29",IF(TBL_Employees[[#This Row],[Age]]&lt;40,"30 to 39",IF(TBL_Employees[[#This Row],[Age]]&lt;50,"40 to 49",IF(TBL_Employees[[#This Row],[Age]]&lt;60,"50 to 59","60 above"))))</f>
        <v>30 to 39</v>
      </c>
      <c r="J494" s="1">
        <v>43448</v>
      </c>
      <c r="K494" s="10">
        <f>IF(TBL_Employees[[#This Row],[Hire Date]]="","",YEAR(TBL_Employees[[#This Row],[Hire Date]]))</f>
        <v>2018</v>
      </c>
      <c r="L494" s="8">
        <v>96757</v>
      </c>
      <c r="M494" s="2">
        <v>0</v>
      </c>
      <c r="N494" t="s">
        <v>19</v>
      </c>
      <c r="O494" t="s">
        <v>29</v>
      </c>
      <c r="P494" s="1" t="s">
        <v>21</v>
      </c>
      <c r="Q494" s="10" t="str">
        <f>IF(TBL_Employees[[#This Row],[Exit Date]]="","",YEAR(TBL_Employees[[#This Row],[Exit Date]]))</f>
        <v/>
      </c>
      <c r="R494" s="10">
        <f ca="1">IF(TBL_Employees[[#This Row],[Exit Date]]="",DATEDIF(TBL_Employees[[#This Row],[Hire Date]],TODAY(),"Y"),DATEDIF(TBL_Employees[[#This Row],[Hire Date]],TBL_Employees[[#This Row],[Exit Date]],"Y"))</f>
        <v>6</v>
      </c>
      <c r="S494" t="str">
        <f ca="1">IF(TBL_Employees[[#This Row],[Tenure (Years)]]&gt;1, "Years", "Year")</f>
        <v>Years</v>
      </c>
      <c r="T494" t="str">
        <f ca="1">CONCATENATE(TBL_Employees[[#This Row],[Tenure (Years)]], " ", TBL_Employees[[#This Row],[Column1]])</f>
        <v>6 Years</v>
      </c>
      <c r="U494" s="8">
        <f>TBL_Employees[[#This Row],[Bonus %]]*TBL_Employees[[#This Row],[Annual Salary]]</f>
        <v>0</v>
      </c>
      <c r="V494" s="8">
        <f>TBL_Employees[[#This Row],[Annual Salary]]+TBL_Employees[[#This Row],[Bonus(Rs)]]</f>
        <v>96757</v>
      </c>
    </row>
    <row r="495" spans="1:22" x14ac:dyDescent="0.3">
      <c r="A495" t="s">
        <v>772</v>
      </c>
      <c r="B495" t="s">
        <v>773</v>
      </c>
      <c r="C495" t="s">
        <v>49</v>
      </c>
      <c r="D495" t="s">
        <v>50</v>
      </c>
      <c r="E495" t="s">
        <v>32</v>
      </c>
      <c r="F495" t="s">
        <v>17</v>
      </c>
      <c r="G495" t="s">
        <v>24</v>
      </c>
      <c r="H495">
        <v>40</v>
      </c>
      <c r="I495" t="str">
        <f>IF(TBL_Employees[[#This Row],[Age]]&lt;30,"20 to 29",IF(TBL_Employees[[#This Row],[Age]]&lt;40,"30 to 39",IF(TBL_Employees[[#This Row],[Age]]&lt;50,"40 to 49",IF(TBL_Employees[[#This Row],[Age]]&lt;60,"50 to 59","60 above"))))</f>
        <v>40 to 49</v>
      </c>
      <c r="J495" s="1">
        <v>40563</v>
      </c>
      <c r="K495" s="10">
        <f>IF(TBL_Employees[[#This Row],[Hire Date]]="","",YEAR(TBL_Employees[[#This Row],[Hire Date]]))</f>
        <v>2011</v>
      </c>
      <c r="L495" s="8">
        <v>96719</v>
      </c>
      <c r="M495" s="2">
        <v>0</v>
      </c>
      <c r="N495" t="s">
        <v>33</v>
      </c>
      <c r="O495" t="s">
        <v>34</v>
      </c>
      <c r="P495" s="1" t="s">
        <v>21</v>
      </c>
      <c r="Q495" s="10" t="str">
        <f>IF(TBL_Employees[[#This Row],[Exit Date]]="","",YEAR(TBL_Employees[[#This Row],[Exit Date]]))</f>
        <v/>
      </c>
      <c r="R495" s="10">
        <f ca="1">IF(TBL_Employees[[#This Row],[Exit Date]]="",DATEDIF(TBL_Employees[[#This Row],[Hire Date]],TODAY(),"Y"),DATEDIF(TBL_Employees[[#This Row],[Hire Date]],TBL_Employees[[#This Row],[Exit Date]],"Y"))</f>
        <v>14</v>
      </c>
      <c r="S495" t="str">
        <f ca="1">IF(TBL_Employees[[#This Row],[Tenure (Years)]]&gt;1, "Years", "Year")</f>
        <v>Years</v>
      </c>
      <c r="T495" t="str">
        <f ca="1">CONCATENATE(TBL_Employees[[#This Row],[Tenure (Years)]], " ", TBL_Employees[[#This Row],[Column1]])</f>
        <v>14 Years</v>
      </c>
      <c r="U495" s="8">
        <f>TBL_Employees[[#This Row],[Bonus %]]*TBL_Employees[[#This Row],[Annual Salary]]</f>
        <v>0</v>
      </c>
      <c r="V495" s="8">
        <f>TBL_Employees[[#This Row],[Annual Salary]]+TBL_Employees[[#This Row],[Bonus(Rs)]]</f>
        <v>96719</v>
      </c>
    </row>
    <row r="496" spans="1:22" x14ac:dyDescent="0.3">
      <c r="A496" t="s">
        <v>1277</v>
      </c>
      <c r="B496" t="s">
        <v>1278</v>
      </c>
      <c r="C496" t="s">
        <v>84</v>
      </c>
      <c r="D496" t="s">
        <v>31</v>
      </c>
      <c r="E496" t="s">
        <v>44</v>
      </c>
      <c r="F496" t="s">
        <v>17</v>
      </c>
      <c r="G496" t="s">
        <v>18</v>
      </c>
      <c r="H496">
        <v>48</v>
      </c>
      <c r="I496" t="str">
        <f>IF(TBL_Employees[[#This Row],[Age]]&lt;30,"20 to 29",IF(TBL_Employees[[#This Row],[Age]]&lt;40,"30 to 39",IF(TBL_Employees[[#This Row],[Age]]&lt;50,"40 to 49",IF(TBL_Employees[[#This Row],[Age]]&lt;60,"50 to 59","60 above"))))</f>
        <v>40 to 49</v>
      </c>
      <c r="J496" s="1">
        <v>41907</v>
      </c>
      <c r="K496" s="10">
        <f>IF(TBL_Employees[[#This Row],[Hire Date]]="","",YEAR(TBL_Employees[[#This Row],[Hire Date]]))</f>
        <v>2014</v>
      </c>
      <c r="L496" s="8">
        <v>96693</v>
      </c>
      <c r="M496" s="2">
        <v>0</v>
      </c>
      <c r="N496" t="s">
        <v>19</v>
      </c>
      <c r="O496" t="s">
        <v>20</v>
      </c>
      <c r="P496" s="1" t="s">
        <v>21</v>
      </c>
      <c r="Q496" s="10" t="str">
        <f>IF(TBL_Employees[[#This Row],[Exit Date]]="","",YEAR(TBL_Employees[[#This Row],[Exit Date]]))</f>
        <v/>
      </c>
      <c r="R496" s="10">
        <f ca="1">IF(TBL_Employees[[#This Row],[Exit Date]]="",DATEDIF(TBL_Employees[[#This Row],[Hire Date]],TODAY(),"Y"),DATEDIF(TBL_Employees[[#This Row],[Hire Date]],TBL_Employees[[#This Row],[Exit Date]],"Y"))</f>
        <v>10</v>
      </c>
      <c r="S496" t="str">
        <f ca="1">IF(TBL_Employees[[#This Row],[Tenure (Years)]]&gt;1, "Years", "Year")</f>
        <v>Years</v>
      </c>
      <c r="T496" t="str">
        <f ca="1">CONCATENATE(TBL_Employees[[#This Row],[Tenure (Years)]], " ", TBL_Employees[[#This Row],[Column1]])</f>
        <v>10 Years</v>
      </c>
      <c r="U496" s="8">
        <f>TBL_Employees[[#This Row],[Bonus %]]*TBL_Employees[[#This Row],[Annual Salary]]</f>
        <v>0</v>
      </c>
      <c r="V496" s="8">
        <f>TBL_Employees[[#This Row],[Annual Salary]]+TBL_Employees[[#This Row],[Bonus(Rs)]]</f>
        <v>96693</v>
      </c>
    </row>
    <row r="497" spans="1:22" x14ac:dyDescent="0.3">
      <c r="A497" t="s">
        <v>1109</v>
      </c>
      <c r="B497" t="s">
        <v>298</v>
      </c>
      <c r="C497" t="s">
        <v>30</v>
      </c>
      <c r="D497" t="s">
        <v>31</v>
      </c>
      <c r="E497" t="s">
        <v>32</v>
      </c>
      <c r="F497" t="s">
        <v>28</v>
      </c>
      <c r="G497" t="s">
        <v>51</v>
      </c>
      <c r="H497">
        <v>46</v>
      </c>
      <c r="I497" t="str">
        <f>IF(TBL_Employees[[#This Row],[Age]]&lt;30,"20 to 29",IF(TBL_Employees[[#This Row],[Age]]&lt;40,"30 to 39",IF(TBL_Employees[[#This Row],[Age]]&lt;50,"40 to 49",IF(TBL_Employees[[#This Row],[Age]]&lt;60,"50 to 59","60 above"))))</f>
        <v>40 to 49</v>
      </c>
      <c r="J497" s="1">
        <v>38464</v>
      </c>
      <c r="K497" s="10">
        <f>IF(TBL_Employees[[#This Row],[Hire Date]]="","",YEAR(TBL_Employees[[#This Row],[Hire Date]]))</f>
        <v>2005</v>
      </c>
      <c r="L497" s="8">
        <v>96639</v>
      </c>
      <c r="M497" s="2">
        <v>0</v>
      </c>
      <c r="N497" t="s">
        <v>52</v>
      </c>
      <c r="O497" t="s">
        <v>66</v>
      </c>
      <c r="P497" s="1" t="s">
        <v>21</v>
      </c>
      <c r="Q497" s="10" t="str">
        <f>IF(TBL_Employees[[#This Row],[Exit Date]]="","",YEAR(TBL_Employees[[#This Row],[Exit Date]]))</f>
        <v/>
      </c>
      <c r="R497" s="10">
        <f ca="1">IF(TBL_Employees[[#This Row],[Exit Date]]="",DATEDIF(TBL_Employees[[#This Row],[Hire Date]],TODAY(),"Y"),DATEDIF(TBL_Employees[[#This Row],[Hire Date]],TBL_Employees[[#This Row],[Exit Date]],"Y"))</f>
        <v>20</v>
      </c>
      <c r="S497" t="str">
        <f ca="1">IF(TBL_Employees[[#This Row],[Tenure (Years)]]&gt;1, "Years", "Year")</f>
        <v>Years</v>
      </c>
      <c r="T497" t="str">
        <f ca="1">CONCATENATE(TBL_Employees[[#This Row],[Tenure (Years)]], " ", TBL_Employees[[#This Row],[Column1]])</f>
        <v>20 Years</v>
      </c>
      <c r="U497" s="8">
        <f>TBL_Employees[[#This Row],[Bonus %]]*TBL_Employees[[#This Row],[Annual Salary]]</f>
        <v>0</v>
      </c>
      <c r="V497" s="8">
        <f>TBL_Employees[[#This Row],[Annual Salary]]+TBL_Employees[[#This Row],[Bonus(Rs)]]</f>
        <v>96639</v>
      </c>
    </row>
    <row r="498" spans="1:22" x14ac:dyDescent="0.3">
      <c r="A498" t="s">
        <v>1100</v>
      </c>
      <c r="B498" t="s">
        <v>1101</v>
      </c>
      <c r="C498" t="s">
        <v>38</v>
      </c>
      <c r="D498" t="s">
        <v>27</v>
      </c>
      <c r="E498" t="s">
        <v>32</v>
      </c>
      <c r="F498" t="s">
        <v>17</v>
      </c>
      <c r="G498" t="s">
        <v>18</v>
      </c>
      <c r="H498">
        <v>42</v>
      </c>
      <c r="I498" t="str">
        <f>IF(TBL_Employees[[#This Row],[Age]]&lt;30,"20 to 29",IF(TBL_Employees[[#This Row],[Age]]&lt;40,"30 to 39",IF(TBL_Employees[[#This Row],[Age]]&lt;50,"40 to 49",IF(TBL_Employees[[#This Row],[Age]]&lt;60,"50 to 59","60 above"))))</f>
        <v>40 to 49</v>
      </c>
      <c r="J498" s="1">
        <v>43866</v>
      </c>
      <c r="K498" s="10">
        <f>IF(TBL_Employees[[#This Row],[Hire Date]]="","",YEAR(TBL_Employees[[#This Row],[Hire Date]]))</f>
        <v>2020</v>
      </c>
      <c r="L498" s="8">
        <v>96636</v>
      </c>
      <c r="M498" s="2">
        <v>0</v>
      </c>
      <c r="N498" t="s">
        <v>19</v>
      </c>
      <c r="O498" t="s">
        <v>29</v>
      </c>
      <c r="P498" s="1" t="s">
        <v>21</v>
      </c>
      <c r="Q498" s="10" t="str">
        <f>IF(TBL_Employees[[#This Row],[Exit Date]]="","",YEAR(TBL_Employees[[#This Row],[Exit Date]]))</f>
        <v/>
      </c>
      <c r="R498" s="10">
        <f ca="1">IF(TBL_Employees[[#This Row],[Exit Date]]="",DATEDIF(TBL_Employees[[#This Row],[Hire Date]],TODAY(),"Y"),DATEDIF(TBL_Employees[[#This Row],[Hire Date]],TBL_Employees[[#This Row],[Exit Date]],"Y"))</f>
        <v>5</v>
      </c>
      <c r="S498" t="str">
        <f ca="1">IF(TBL_Employees[[#This Row],[Tenure (Years)]]&gt;1, "Years", "Year")</f>
        <v>Years</v>
      </c>
      <c r="T498" t="str">
        <f ca="1">CONCATENATE(TBL_Employees[[#This Row],[Tenure (Years)]], " ", TBL_Employees[[#This Row],[Column1]])</f>
        <v>5 Years</v>
      </c>
      <c r="U498" s="8">
        <f>TBL_Employees[[#This Row],[Bonus %]]*TBL_Employees[[#This Row],[Annual Salary]]</f>
        <v>0</v>
      </c>
      <c r="V498" s="8">
        <f>TBL_Employees[[#This Row],[Annual Salary]]+TBL_Employees[[#This Row],[Bonus(Rs)]]</f>
        <v>96636</v>
      </c>
    </row>
    <row r="499" spans="1:22" x14ac:dyDescent="0.3">
      <c r="A499" t="s">
        <v>1849</v>
      </c>
      <c r="B499" t="s">
        <v>1850</v>
      </c>
      <c r="C499" t="s">
        <v>49</v>
      </c>
      <c r="D499" t="s">
        <v>50</v>
      </c>
      <c r="E499" t="s">
        <v>44</v>
      </c>
      <c r="F499" t="s">
        <v>28</v>
      </c>
      <c r="G499" t="s">
        <v>18</v>
      </c>
      <c r="H499">
        <v>32</v>
      </c>
      <c r="I499" t="str">
        <f>IF(TBL_Employees[[#This Row],[Age]]&lt;30,"20 to 29",IF(TBL_Employees[[#This Row],[Age]]&lt;40,"30 to 39",IF(TBL_Employees[[#This Row],[Age]]&lt;50,"40 to 49",IF(TBL_Employees[[#This Row],[Age]]&lt;60,"50 to 59","60 above"))))</f>
        <v>30 to 39</v>
      </c>
      <c r="J499" s="1">
        <v>43864</v>
      </c>
      <c r="K499" s="10">
        <f>IF(TBL_Employees[[#This Row],[Hire Date]]="","",YEAR(TBL_Employees[[#This Row],[Hire Date]]))</f>
        <v>2020</v>
      </c>
      <c r="L499" s="8">
        <v>96598</v>
      </c>
      <c r="M499" s="2">
        <v>0</v>
      </c>
      <c r="N499" t="s">
        <v>19</v>
      </c>
      <c r="O499" t="s">
        <v>39</v>
      </c>
      <c r="P499" s="1" t="s">
        <v>21</v>
      </c>
      <c r="Q499" s="10" t="str">
        <f>IF(TBL_Employees[[#This Row],[Exit Date]]="","",YEAR(TBL_Employees[[#This Row],[Exit Date]]))</f>
        <v/>
      </c>
      <c r="R499" s="10">
        <f ca="1">IF(TBL_Employees[[#This Row],[Exit Date]]="",DATEDIF(TBL_Employees[[#This Row],[Hire Date]],TODAY(),"Y"),DATEDIF(TBL_Employees[[#This Row],[Hire Date]],TBL_Employees[[#This Row],[Exit Date]],"Y"))</f>
        <v>5</v>
      </c>
      <c r="S499" t="str">
        <f ca="1">IF(TBL_Employees[[#This Row],[Tenure (Years)]]&gt;1, "Years", "Year")</f>
        <v>Years</v>
      </c>
      <c r="T499" t="str">
        <f ca="1">CONCATENATE(TBL_Employees[[#This Row],[Tenure (Years)]], " ", TBL_Employees[[#This Row],[Column1]])</f>
        <v>5 Years</v>
      </c>
      <c r="U499" s="8">
        <f>TBL_Employees[[#This Row],[Bonus %]]*TBL_Employees[[#This Row],[Annual Salary]]</f>
        <v>0</v>
      </c>
      <c r="V499" s="8">
        <f>TBL_Employees[[#This Row],[Annual Salary]]+TBL_Employees[[#This Row],[Bonus(Rs)]]</f>
        <v>96598</v>
      </c>
    </row>
    <row r="500" spans="1:22" x14ac:dyDescent="0.3">
      <c r="A500" t="s">
        <v>405</v>
      </c>
      <c r="B500" t="s">
        <v>706</v>
      </c>
      <c r="C500" t="s">
        <v>91</v>
      </c>
      <c r="D500" t="s">
        <v>27</v>
      </c>
      <c r="E500" t="s">
        <v>16</v>
      </c>
      <c r="F500" t="s">
        <v>28</v>
      </c>
      <c r="G500" t="s">
        <v>24</v>
      </c>
      <c r="H500">
        <v>31</v>
      </c>
      <c r="I500" t="str">
        <f>IF(TBL_Employees[[#This Row],[Age]]&lt;30,"20 to 29",IF(TBL_Employees[[#This Row],[Age]]&lt;40,"30 to 39",IF(TBL_Employees[[#This Row],[Age]]&lt;50,"40 to 49",IF(TBL_Employees[[#This Row],[Age]]&lt;60,"50 to 59","60 above"))))</f>
        <v>30 to 39</v>
      </c>
      <c r="J500" s="1">
        <v>44086</v>
      </c>
      <c r="K500" s="10">
        <f>IF(TBL_Employees[[#This Row],[Hire Date]]="","",YEAR(TBL_Employees[[#This Row],[Hire Date]]))</f>
        <v>2020</v>
      </c>
      <c r="L500" s="8">
        <v>96567</v>
      </c>
      <c r="M500" s="2">
        <v>0</v>
      </c>
      <c r="N500" t="s">
        <v>33</v>
      </c>
      <c r="O500" t="s">
        <v>74</v>
      </c>
      <c r="P500" s="1" t="s">
        <v>21</v>
      </c>
      <c r="Q500" s="10" t="str">
        <f>IF(TBL_Employees[[#This Row],[Exit Date]]="","",YEAR(TBL_Employees[[#This Row],[Exit Date]]))</f>
        <v/>
      </c>
      <c r="R500" s="10">
        <f ca="1">IF(TBL_Employees[[#This Row],[Exit Date]]="",DATEDIF(TBL_Employees[[#This Row],[Hire Date]],TODAY(),"Y"),DATEDIF(TBL_Employees[[#This Row],[Hire Date]],TBL_Employees[[#This Row],[Exit Date]],"Y"))</f>
        <v>4</v>
      </c>
      <c r="S500" t="str">
        <f ca="1">IF(TBL_Employees[[#This Row],[Tenure (Years)]]&gt;1, "Years", "Year")</f>
        <v>Years</v>
      </c>
      <c r="T500" t="str">
        <f ca="1">CONCATENATE(TBL_Employees[[#This Row],[Tenure (Years)]], " ", TBL_Employees[[#This Row],[Column1]])</f>
        <v>4 Years</v>
      </c>
      <c r="U500" s="8">
        <f>TBL_Employees[[#This Row],[Bonus %]]*TBL_Employees[[#This Row],[Annual Salary]]</f>
        <v>0</v>
      </c>
      <c r="V500" s="8">
        <f>TBL_Employees[[#This Row],[Annual Salary]]+TBL_Employees[[#This Row],[Bonus(Rs)]]</f>
        <v>96567</v>
      </c>
    </row>
    <row r="501" spans="1:22" x14ac:dyDescent="0.3">
      <c r="A501" t="s">
        <v>1935</v>
      </c>
      <c r="B501" t="s">
        <v>1936</v>
      </c>
      <c r="C501" t="s">
        <v>71</v>
      </c>
      <c r="D501" t="s">
        <v>27</v>
      </c>
      <c r="E501" t="s">
        <v>16</v>
      </c>
      <c r="F501" t="s">
        <v>28</v>
      </c>
      <c r="G501" t="s">
        <v>18</v>
      </c>
      <c r="H501">
        <v>61</v>
      </c>
      <c r="I501" t="str">
        <f>IF(TBL_Employees[[#This Row],[Age]]&lt;30,"20 to 29",IF(TBL_Employees[[#This Row],[Age]]&lt;40,"30 to 39",IF(TBL_Employees[[#This Row],[Age]]&lt;50,"40 to 49",IF(TBL_Employees[[#This Row],[Age]]&lt;60,"50 to 59","60 above"))))</f>
        <v>60 above</v>
      </c>
      <c r="J501" s="1">
        <v>42437</v>
      </c>
      <c r="K501" s="10">
        <f>IF(TBL_Employees[[#This Row],[Hire Date]]="","",YEAR(TBL_Employees[[#This Row],[Hire Date]]))</f>
        <v>2016</v>
      </c>
      <c r="L501" s="8">
        <v>96566</v>
      </c>
      <c r="M501" s="2">
        <v>0</v>
      </c>
      <c r="N501" t="s">
        <v>19</v>
      </c>
      <c r="O501" t="s">
        <v>29</v>
      </c>
      <c r="P501" s="1" t="s">
        <v>21</v>
      </c>
      <c r="Q501" s="10" t="str">
        <f>IF(TBL_Employees[[#This Row],[Exit Date]]="","",YEAR(TBL_Employees[[#This Row],[Exit Date]]))</f>
        <v/>
      </c>
      <c r="R501" s="10">
        <f ca="1">IF(TBL_Employees[[#This Row],[Exit Date]]="",DATEDIF(TBL_Employees[[#This Row],[Hire Date]],TODAY(),"Y"),DATEDIF(TBL_Employees[[#This Row],[Hire Date]],TBL_Employees[[#This Row],[Exit Date]],"Y"))</f>
        <v>9</v>
      </c>
      <c r="S501" t="str">
        <f ca="1">IF(TBL_Employees[[#This Row],[Tenure (Years)]]&gt;1, "Years", "Year")</f>
        <v>Years</v>
      </c>
      <c r="T501" t="str">
        <f ca="1">CONCATENATE(TBL_Employees[[#This Row],[Tenure (Years)]], " ", TBL_Employees[[#This Row],[Column1]])</f>
        <v>9 Years</v>
      </c>
      <c r="U501" s="8">
        <f>TBL_Employees[[#This Row],[Bonus %]]*TBL_Employees[[#This Row],[Annual Salary]]</f>
        <v>0</v>
      </c>
      <c r="V501" s="8">
        <f>TBL_Employees[[#This Row],[Annual Salary]]+TBL_Employees[[#This Row],[Bonus(Rs)]]</f>
        <v>96566</v>
      </c>
    </row>
    <row r="502" spans="1:22" x14ac:dyDescent="0.3">
      <c r="A502" t="s">
        <v>1417</v>
      </c>
      <c r="B502" t="s">
        <v>1418</v>
      </c>
      <c r="C502" t="s">
        <v>98</v>
      </c>
      <c r="D502" t="s">
        <v>27</v>
      </c>
      <c r="E502" t="s">
        <v>16</v>
      </c>
      <c r="F502" t="s">
        <v>17</v>
      </c>
      <c r="G502" t="s">
        <v>24</v>
      </c>
      <c r="H502">
        <v>65</v>
      </c>
      <c r="I502" t="str">
        <f>IF(TBL_Employees[[#This Row],[Age]]&lt;30,"20 to 29",IF(TBL_Employees[[#This Row],[Age]]&lt;40,"30 to 39",IF(TBL_Employees[[#This Row],[Age]]&lt;50,"40 to 49",IF(TBL_Employees[[#This Row],[Age]]&lt;60,"50 to 59","60 above"))))</f>
        <v>60 above</v>
      </c>
      <c r="J502" s="1">
        <v>37749</v>
      </c>
      <c r="K502" s="10">
        <f>IF(TBL_Employees[[#This Row],[Hire Date]]="","",YEAR(TBL_Employees[[#This Row],[Hire Date]]))</f>
        <v>2003</v>
      </c>
      <c r="L502" s="8">
        <v>96548</v>
      </c>
      <c r="M502" s="2">
        <v>0</v>
      </c>
      <c r="N502" t="s">
        <v>19</v>
      </c>
      <c r="O502" t="s">
        <v>25</v>
      </c>
      <c r="P502" s="1" t="s">
        <v>21</v>
      </c>
      <c r="Q502" s="10" t="str">
        <f>IF(TBL_Employees[[#This Row],[Exit Date]]="","",YEAR(TBL_Employees[[#This Row],[Exit Date]]))</f>
        <v/>
      </c>
      <c r="R502" s="10">
        <f ca="1">IF(TBL_Employees[[#This Row],[Exit Date]]="",DATEDIF(TBL_Employees[[#This Row],[Hire Date]],TODAY(),"Y"),DATEDIF(TBL_Employees[[#This Row],[Hire Date]],TBL_Employees[[#This Row],[Exit Date]],"Y"))</f>
        <v>22</v>
      </c>
      <c r="S502" t="str">
        <f ca="1">IF(TBL_Employees[[#This Row],[Tenure (Years)]]&gt;1, "Years", "Year")</f>
        <v>Years</v>
      </c>
      <c r="T502" t="str">
        <f ca="1">CONCATENATE(TBL_Employees[[#This Row],[Tenure (Years)]], " ", TBL_Employees[[#This Row],[Column1]])</f>
        <v>22 Years</v>
      </c>
      <c r="U502" s="8">
        <f>TBL_Employees[[#This Row],[Bonus %]]*TBL_Employees[[#This Row],[Annual Salary]]</f>
        <v>0</v>
      </c>
      <c r="V502" s="8">
        <f>TBL_Employees[[#This Row],[Annual Salary]]+TBL_Employees[[#This Row],[Bonus(Rs)]]</f>
        <v>96548</v>
      </c>
    </row>
    <row r="503" spans="1:22" x14ac:dyDescent="0.3">
      <c r="A503" t="s">
        <v>292</v>
      </c>
      <c r="B503" t="s">
        <v>584</v>
      </c>
      <c r="C503" t="s">
        <v>86</v>
      </c>
      <c r="D503" t="s">
        <v>31</v>
      </c>
      <c r="E503" t="s">
        <v>32</v>
      </c>
      <c r="F503" t="s">
        <v>17</v>
      </c>
      <c r="G503" t="s">
        <v>18</v>
      </c>
      <c r="H503">
        <v>51</v>
      </c>
      <c r="I503" t="str">
        <f>IF(TBL_Employees[[#This Row],[Age]]&lt;30,"20 to 29",IF(TBL_Employees[[#This Row],[Age]]&lt;40,"30 to 39",IF(TBL_Employees[[#This Row],[Age]]&lt;50,"40 to 49",IF(TBL_Employees[[#This Row],[Age]]&lt;60,"50 to 59","60 above"))))</f>
        <v>50 to 59</v>
      </c>
      <c r="J503" s="1">
        <v>35055</v>
      </c>
      <c r="K503" s="10">
        <f>IF(TBL_Employees[[#This Row],[Hire Date]]="","",YEAR(TBL_Employees[[#This Row],[Hire Date]]))</f>
        <v>1995</v>
      </c>
      <c r="L503" s="8">
        <v>96475</v>
      </c>
      <c r="M503" s="2">
        <v>0</v>
      </c>
      <c r="N503" t="s">
        <v>19</v>
      </c>
      <c r="O503" t="s">
        <v>25</v>
      </c>
      <c r="P503" s="1" t="s">
        <v>21</v>
      </c>
      <c r="Q503" s="10" t="str">
        <f>IF(TBL_Employees[[#This Row],[Exit Date]]="","",YEAR(TBL_Employees[[#This Row],[Exit Date]]))</f>
        <v/>
      </c>
      <c r="R503" s="10">
        <f ca="1">IF(TBL_Employees[[#This Row],[Exit Date]]="",DATEDIF(TBL_Employees[[#This Row],[Hire Date]],TODAY(),"Y"),DATEDIF(TBL_Employees[[#This Row],[Hire Date]],TBL_Employees[[#This Row],[Exit Date]],"Y"))</f>
        <v>29</v>
      </c>
      <c r="S503" t="str">
        <f ca="1">IF(TBL_Employees[[#This Row],[Tenure (Years)]]&gt;1, "Years", "Year")</f>
        <v>Years</v>
      </c>
      <c r="T503" t="str">
        <f ca="1">CONCATENATE(TBL_Employees[[#This Row],[Tenure (Years)]], " ", TBL_Employees[[#This Row],[Column1]])</f>
        <v>29 Years</v>
      </c>
      <c r="U503" s="8">
        <f>TBL_Employees[[#This Row],[Bonus %]]*TBL_Employees[[#This Row],[Annual Salary]]</f>
        <v>0</v>
      </c>
      <c r="V503" s="8">
        <f>TBL_Employees[[#This Row],[Annual Salary]]+TBL_Employees[[#This Row],[Bonus(Rs)]]</f>
        <v>96475</v>
      </c>
    </row>
    <row r="504" spans="1:22" x14ac:dyDescent="0.3">
      <c r="A504" t="s">
        <v>1328</v>
      </c>
      <c r="B504" t="s">
        <v>133</v>
      </c>
      <c r="C504" t="s">
        <v>30</v>
      </c>
      <c r="D504" t="s">
        <v>31</v>
      </c>
      <c r="E504" t="s">
        <v>44</v>
      </c>
      <c r="F504" t="s">
        <v>28</v>
      </c>
      <c r="G504" t="s">
        <v>51</v>
      </c>
      <c r="H504">
        <v>54</v>
      </c>
      <c r="I504" t="str">
        <f>IF(TBL_Employees[[#This Row],[Age]]&lt;30,"20 to 29",IF(TBL_Employees[[#This Row],[Age]]&lt;40,"30 to 39",IF(TBL_Employees[[#This Row],[Age]]&lt;50,"40 to 49",IF(TBL_Employees[[#This Row],[Age]]&lt;60,"50 to 59","60 above"))))</f>
        <v>50 to 59</v>
      </c>
      <c r="J504" s="1">
        <v>41028</v>
      </c>
      <c r="K504" s="10">
        <f>IF(TBL_Employees[[#This Row],[Hire Date]]="","",YEAR(TBL_Employees[[#This Row],[Hire Date]]))</f>
        <v>2012</v>
      </c>
      <c r="L504" s="8">
        <v>96441</v>
      </c>
      <c r="M504" s="2">
        <v>0</v>
      </c>
      <c r="N504" t="s">
        <v>52</v>
      </c>
      <c r="O504" t="s">
        <v>53</v>
      </c>
      <c r="P504" s="1" t="s">
        <v>21</v>
      </c>
      <c r="Q504" s="10" t="str">
        <f>IF(TBL_Employees[[#This Row],[Exit Date]]="","",YEAR(TBL_Employees[[#This Row],[Exit Date]]))</f>
        <v/>
      </c>
      <c r="R504" s="10">
        <f ca="1">IF(TBL_Employees[[#This Row],[Exit Date]]="",DATEDIF(TBL_Employees[[#This Row],[Hire Date]],TODAY(),"Y"),DATEDIF(TBL_Employees[[#This Row],[Hire Date]],TBL_Employees[[#This Row],[Exit Date]],"Y"))</f>
        <v>13</v>
      </c>
      <c r="S504" t="str">
        <f ca="1">IF(TBL_Employees[[#This Row],[Tenure (Years)]]&gt;1, "Years", "Year")</f>
        <v>Years</v>
      </c>
      <c r="T504" t="str">
        <f ca="1">CONCATENATE(TBL_Employees[[#This Row],[Tenure (Years)]], " ", TBL_Employees[[#This Row],[Column1]])</f>
        <v>13 Years</v>
      </c>
      <c r="U504" s="8">
        <f>TBL_Employees[[#This Row],[Bonus %]]*TBL_Employees[[#This Row],[Annual Salary]]</f>
        <v>0</v>
      </c>
      <c r="V504" s="8">
        <f>TBL_Employees[[#This Row],[Annual Salary]]+TBL_Employees[[#This Row],[Bonus(Rs)]]</f>
        <v>96441</v>
      </c>
    </row>
    <row r="505" spans="1:22" x14ac:dyDescent="0.3">
      <c r="A505" t="s">
        <v>1648</v>
      </c>
      <c r="B505" t="s">
        <v>1649</v>
      </c>
      <c r="C505" t="s">
        <v>71</v>
      </c>
      <c r="D505" t="s">
        <v>27</v>
      </c>
      <c r="E505" t="s">
        <v>36</v>
      </c>
      <c r="F505" t="s">
        <v>17</v>
      </c>
      <c r="G505" t="s">
        <v>24</v>
      </c>
      <c r="H505">
        <v>33</v>
      </c>
      <c r="I505" t="str">
        <f>IF(TBL_Employees[[#This Row],[Age]]&lt;30,"20 to 29",IF(TBL_Employees[[#This Row],[Age]]&lt;40,"30 to 39",IF(TBL_Employees[[#This Row],[Age]]&lt;50,"40 to 49",IF(TBL_Employees[[#This Row],[Age]]&lt;60,"50 to 59","60 above"))))</f>
        <v>30 to 39</v>
      </c>
      <c r="J505" s="1">
        <v>41819</v>
      </c>
      <c r="K505" s="10">
        <f>IF(TBL_Employees[[#This Row],[Hire Date]]="","",YEAR(TBL_Employees[[#This Row],[Hire Date]]))</f>
        <v>2014</v>
      </c>
      <c r="L505" s="8">
        <v>96366</v>
      </c>
      <c r="M505" s="2">
        <v>0</v>
      </c>
      <c r="N505" t="s">
        <v>33</v>
      </c>
      <c r="O505" t="s">
        <v>34</v>
      </c>
      <c r="P505" s="1" t="s">
        <v>21</v>
      </c>
      <c r="Q505" s="10" t="str">
        <f>IF(TBL_Employees[[#This Row],[Exit Date]]="","",YEAR(TBL_Employees[[#This Row],[Exit Date]]))</f>
        <v/>
      </c>
      <c r="R505" s="10">
        <f ca="1">IF(TBL_Employees[[#This Row],[Exit Date]]="",DATEDIF(TBL_Employees[[#This Row],[Hire Date]],TODAY(),"Y"),DATEDIF(TBL_Employees[[#This Row],[Hire Date]],TBL_Employees[[#This Row],[Exit Date]],"Y"))</f>
        <v>11</v>
      </c>
      <c r="S505" t="str">
        <f ca="1">IF(TBL_Employees[[#This Row],[Tenure (Years)]]&gt;1, "Years", "Year")</f>
        <v>Years</v>
      </c>
      <c r="T505" t="str">
        <f ca="1">CONCATENATE(TBL_Employees[[#This Row],[Tenure (Years)]], " ", TBL_Employees[[#This Row],[Column1]])</f>
        <v>11 Years</v>
      </c>
      <c r="U505" s="8">
        <f>TBL_Employees[[#This Row],[Bonus %]]*TBL_Employees[[#This Row],[Annual Salary]]</f>
        <v>0</v>
      </c>
      <c r="V505" s="8">
        <f>TBL_Employees[[#This Row],[Annual Salary]]+TBL_Employees[[#This Row],[Bonus(Rs)]]</f>
        <v>96366</v>
      </c>
    </row>
    <row r="506" spans="1:22" x14ac:dyDescent="0.3">
      <c r="A506" t="s">
        <v>1046</v>
      </c>
      <c r="B506" t="s">
        <v>1047</v>
      </c>
      <c r="C506" t="s">
        <v>71</v>
      </c>
      <c r="D506" t="s">
        <v>27</v>
      </c>
      <c r="E506" t="s">
        <v>16</v>
      </c>
      <c r="F506" t="s">
        <v>28</v>
      </c>
      <c r="G506" t="s">
        <v>24</v>
      </c>
      <c r="H506">
        <v>37</v>
      </c>
      <c r="I506" t="str">
        <f>IF(TBL_Employees[[#This Row],[Age]]&lt;30,"20 to 29",IF(TBL_Employees[[#This Row],[Age]]&lt;40,"30 to 39",IF(TBL_Employees[[#This Row],[Age]]&lt;50,"40 to 49",IF(TBL_Employees[[#This Row],[Age]]&lt;60,"50 to 59","60 above"))))</f>
        <v>30 to 39</v>
      </c>
      <c r="J506" s="1">
        <v>42922</v>
      </c>
      <c r="K506" s="10">
        <f>IF(TBL_Employees[[#This Row],[Hire Date]]="","",YEAR(TBL_Employees[[#This Row],[Hire Date]]))</f>
        <v>2017</v>
      </c>
      <c r="L506" s="8">
        <v>96331</v>
      </c>
      <c r="M506" s="2">
        <v>0</v>
      </c>
      <c r="N506" t="s">
        <v>33</v>
      </c>
      <c r="O506" t="s">
        <v>74</v>
      </c>
      <c r="P506" s="1" t="s">
        <v>21</v>
      </c>
      <c r="Q506" s="10" t="str">
        <f>IF(TBL_Employees[[#This Row],[Exit Date]]="","",YEAR(TBL_Employees[[#This Row],[Exit Date]]))</f>
        <v/>
      </c>
      <c r="R506" s="10">
        <f ca="1">IF(TBL_Employees[[#This Row],[Exit Date]]="",DATEDIF(TBL_Employees[[#This Row],[Hire Date]],TODAY(),"Y"),DATEDIF(TBL_Employees[[#This Row],[Hire Date]],TBL_Employees[[#This Row],[Exit Date]],"Y"))</f>
        <v>8</v>
      </c>
      <c r="S506" t="str">
        <f ca="1">IF(TBL_Employees[[#This Row],[Tenure (Years)]]&gt;1, "Years", "Year")</f>
        <v>Years</v>
      </c>
      <c r="T506" t="str">
        <f ca="1">CONCATENATE(TBL_Employees[[#This Row],[Tenure (Years)]], " ", TBL_Employees[[#This Row],[Column1]])</f>
        <v>8 Years</v>
      </c>
      <c r="U506" s="8">
        <f>TBL_Employees[[#This Row],[Bonus %]]*TBL_Employees[[#This Row],[Annual Salary]]</f>
        <v>0</v>
      </c>
      <c r="V506" s="8">
        <f>TBL_Employees[[#This Row],[Annual Salary]]+TBL_Employees[[#This Row],[Bonus(Rs)]]</f>
        <v>96331</v>
      </c>
    </row>
    <row r="507" spans="1:22" x14ac:dyDescent="0.3">
      <c r="A507" t="s">
        <v>1724</v>
      </c>
      <c r="B507" t="s">
        <v>1725</v>
      </c>
      <c r="C507" t="s">
        <v>69</v>
      </c>
      <c r="D507" t="s">
        <v>31</v>
      </c>
      <c r="E507" t="s">
        <v>32</v>
      </c>
      <c r="F507" t="s">
        <v>28</v>
      </c>
      <c r="G507" t="s">
        <v>51</v>
      </c>
      <c r="H507">
        <v>59</v>
      </c>
      <c r="I507" t="str">
        <f>IF(TBL_Employees[[#This Row],[Age]]&lt;30,"20 to 29",IF(TBL_Employees[[#This Row],[Age]]&lt;40,"30 to 39",IF(TBL_Employees[[#This Row],[Age]]&lt;50,"40 to 49",IF(TBL_Employees[[#This Row],[Age]]&lt;60,"50 to 59","60 above"))))</f>
        <v>50 to 59</v>
      </c>
      <c r="J507" s="1">
        <v>39701</v>
      </c>
      <c r="K507" s="10">
        <f>IF(TBL_Employees[[#This Row],[Hire Date]]="","",YEAR(TBL_Employees[[#This Row],[Hire Date]]))</f>
        <v>2008</v>
      </c>
      <c r="L507" s="8">
        <v>96313</v>
      </c>
      <c r="M507" s="2">
        <v>0</v>
      </c>
      <c r="N507" t="s">
        <v>19</v>
      </c>
      <c r="O507" t="s">
        <v>25</v>
      </c>
      <c r="P507" s="1" t="s">
        <v>21</v>
      </c>
      <c r="Q507" s="10" t="str">
        <f>IF(TBL_Employees[[#This Row],[Exit Date]]="","",YEAR(TBL_Employees[[#This Row],[Exit Date]]))</f>
        <v/>
      </c>
      <c r="R507" s="10">
        <f ca="1">IF(TBL_Employees[[#This Row],[Exit Date]]="",DATEDIF(TBL_Employees[[#This Row],[Hire Date]],TODAY(),"Y"),DATEDIF(TBL_Employees[[#This Row],[Hire Date]],TBL_Employees[[#This Row],[Exit Date]],"Y"))</f>
        <v>16</v>
      </c>
      <c r="S507" t="str">
        <f ca="1">IF(TBL_Employees[[#This Row],[Tenure (Years)]]&gt;1, "Years", "Year")</f>
        <v>Years</v>
      </c>
      <c r="T507" t="str">
        <f ca="1">CONCATENATE(TBL_Employees[[#This Row],[Tenure (Years)]], " ", TBL_Employees[[#This Row],[Column1]])</f>
        <v>16 Years</v>
      </c>
      <c r="U507" s="8">
        <f>TBL_Employees[[#This Row],[Bonus %]]*TBL_Employees[[#This Row],[Annual Salary]]</f>
        <v>0</v>
      </c>
      <c r="V507" s="8">
        <f>TBL_Employees[[#This Row],[Annual Salary]]+TBL_Employees[[#This Row],[Bonus(Rs)]]</f>
        <v>96313</v>
      </c>
    </row>
    <row r="508" spans="1:22" x14ac:dyDescent="0.3">
      <c r="A508" t="s">
        <v>1448</v>
      </c>
      <c r="B508" t="s">
        <v>1449</v>
      </c>
      <c r="C508" t="s">
        <v>42</v>
      </c>
      <c r="D508" t="s">
        <v>50</v>
      </c>
      <c r="E508" t="s">
        <v>16</v>
      </c>
      <c r="F508" t="s">
        <v>28</v>
      </c>
      <c r="G508" t="s">
        <v>18</v>
      </c>
      <c r="H508">
        <v>30</v>
      </c>
      <c r="I508" t="str">
        <f>IF(TBL_Employees[[#This Row],[Age]]&lt;30,"20 to 29",IF(TBL_Employees[[#This Row],[Age]]&lt;40,"30 to 39",IF(TBL_Employees[[#This Row],[Age]]&lt;50,"40 to 49",IF(TBL_Employees[[#This Row],[Age]]&lt;60,"50 to 59","60 above"))))</f>
        <v>30 to 39</v>
      </c>
      <c r="J508" s="1">
        <v>43773</v>
      </c>
      <c r="K508" s="10">
        <f>IF(TBL_Employees[[#This Row],[Hire Date]]="","",YEAR(TBL_Employees[[#This Row],[Hire Date]]))</f>
        <v>2019</v>
      </c>
      <c r="L508" s="8">
        <v>96092</v>
      </c>
      <c r="M508" s="2">
        <v>0</v>
      </c>
      <c r="N508" t="s">
        <v>19</v>
      </c>
      <c r="O508" t="s">
        <v>25</v>
      </c>
      <c r="P508" s="1" t="s">
        <v>21</v>
      </c>
      <c r="Q508" s="10" t="str">
        <f>IF(TBL_Employees[[#This Row],[Exit Date]]="","",YEAR(TBL_Employees[[#This Row],[Exit Date]]))</f>
        <v/>
      </c>
      <c r="R508" s="10">
        <f ca="1">IF(TBL_Employees[[#This Row],[Exit Date]]="",DATEDIF(TBL_Employees[[#This Row],[Hire Date]],TODAY(),"Y"),DATEDIF(TBL_Employees[[#This Row],[Hire Date]],TBL_Employees[[#This Row],[Exit Date]],"Y"))</f>
        <v>5</v>
      </c>
      <c r="S508" t="str">
        <f ca="1">IF(TBL_Employees[[#This Row],[Tenure (Years)]]&gt;1, "Years", "Year")</f>
        <v>Years</v>
      </c>
      <c r="T508" t="str">
        <f ca="1">CONCATENATE(TBL_Employees[[#This Row],[Tenure (Years)]], " ", TBL_Employees[[#This Row],[Column1]])</f>
        <v>5 Years</v>
      </c>
      <c r="U508" s="8">
        <f>TBL_Employees[[#This Row],[Bonus %]]*TBL_Employees[[#This Row],[Annual Salary]]</f>
        <v>0</v>
      </c>
      <c r="V508" s="8">
        <f>TBL_Employees[[#This Row],[Annual Salary]]+TBL_Employees[[#This Row],[Bonus(Rs)]]</f>
        <v>96092</v>
      </c>
    </row>
    <row r="509" spans="1:22" x14ac:dyDescent="0.3">
      <c r="A509" t="s">
        <v>789</v>
      </c>
      <c r="B509" t="s">
        <v>790</v>
      </c>
      <c r="C509" t="s">
        <v>58</v>
      </c>
      <c r="D509" t="s">
        <v>31</v>
      </c>
      <c r="E509" t="s">
        <v>16</v>
      </c>
      <c r="F509" t="s">
        <v>17</v>
      </c>
      <c r="G509" t="s">
        <v>51</v>
      </c>
      <c r="H509">
        <v>42</v>
      </c>
      <c r="I509" t="str">
        <f>IF(TBL_Employees[[#This Row],[Age]]&lt;30,"20 to 29",IF(TBL_Employees[[#This Row],[Age]]&lt;40,"30 to 39",IF(TBL_Employees[[#This Row],[Age]]&lt;50,"40 to 49",IF(TBL_Employees[[#This Row],[Age]]&lt;60,"50 to 59","60 above"))))</f>
        <v>40 to 49</v>
      </c>
      <c r="J509" s="1">
        <v>43062</v>
      </c>
      <c r="K509" s="10">
        <f>IF(TBL_Employees[[#This Row],[Hire Date]]="","",YEAR(TBL_Employees[[#This Row],[Hire Date]]))</f>
        <v>2017</v>
      </c>
      <c r="L509" s="8">
        <v>96023</v>
      </c>
      <c r="M509" s="2">
        <v>0</v>
      </c>
      <c r="N509" t="s">
        <v>19</v>
      </c>
      <c r="O509" t="s">
        <v>45</v>
      </c>
      <c r="P509" s="1" t="s">
        <v>21</v>
      </c>
      <c r="Q509" s="10" t="str">
        <f>IF(TBL_Employees[[#This Row],[Exit Date]]="","",YEAR(TBL_Employees[[#This Row],[Exit Date]]))</f>
        <v/>
      </c>
      <c r="R509" s="10">
        <f ca="1">IF(TBL_Employees[[#This Row],[Exit Date]]="",DATEDIF(TBL_Employees[[#This Row],[Hire Date]],TODAY(),"Y"),DATEDIF(TBL_Employees[[#This Row],[Hire Date]],TBL_Employees[[#This Row],[Exit Date]],"Y"))</f>
        <v>7</v>
      </c>
      <c r="S509" t="str">
        <f ca="1">IF(TBL_Employees[[#This Row],[Tenure (Years)]]&gt;1, "Years", "Year")</f>
        <v>Years</v>
      </c>
      <c r="T509" t="str">
        <f ca="1">CONCATENATE(TBL_Employees[[#This Row],[Tenure (Years)]], " ", TBL_Employees[[#This Row],[Column1]])</f>
        <v>7 Years</v>
      </c>
      <c r="U509" s="8">
        <f>TBL_Employees[[#This Row],[Bonus %]]*TBL_Employees[[#This Row],[Annual Salary]]</f>
        <v>0</v>
      </c>
      <c r="V509" s="8">
        <f>TBL_Employees[[#This Row],[Annual Salary]]+TBL_Employees[[#This Row],[Bonus(Rs)]]</f>
        <v>96023</v>
      </c>
    </row>
    <row r="510" spans="1:22" x14ac:dyDescent="0.3">
      <c r="A510" t="s">
        <v>562</v>
      </c>
      <c r="B510" t="s">
        <v>563</v>
      </c>
      <c r="C510" t="s">
        <v>77</v>
      </c>
      <c r="D510" t="s">
        <v>23</v>
      </c>
      <c r="E510" t="s">
        <v>16</v>
      </c>
      <c r="F510" t="s">
        <v>28</v>
      </c>
      <c r="G510" t="s">
        <v>24</v>
      </c>
      <c r="H510">
        <v>53</v>
      </c>
      <c r="I510" t="str">
        <f>IF(TBL_Employees[[#This Row],[Age]]&lt;30,"20 to 29",IF(TBL_Employees[[#This Row],[Age]]&lt;40,"30 to 39",IF(TBL_Employees[[#This Row],[Age]]&lt;50,"40 to 49",IF(TBL_Employees[[#This Row],[Age]]&lt;60,"50 to 59","60 above"))))</f>
        <v>50 to 59</v>
      </c>
      <c r="J510" s="1">
        <v>37576</v>
      </c>
      <c r="K510" s="10">
        <f>IF(TBL_Employees[[#This Row],[Hire Date]]="","",YEAR(TBL_Employees[[#This Row],[Hire Date]]))</f>
        <v>2002</v>
      </c>
      <c r="L510" s="8">
        <v>95998</v>
      </c>
      <c r="M510" s="2">
        <v>0</v>
      </c>
      <c r="N510" t="s">
        <v>19</v>
      </c>
      <c r="O510" t="s">
        <v>63</v>
      </c>
      <c r="P510" s="1" t="s">
        <v>21</v>
      </c>
      <c r="Q510" s="10" t="str">
        <f>IF(TBL_Employees[[#This Row],[Exit Date]]="","",YEAR(TBL_Employees[[#This Row],[Exit Date]]))</f>
        <v/>
      </c>
      <c r="R510" s="10">
        <f ca="1">IF(TBL_Employees[[#This Row],[Exit Date]]="",DATEDIF(TBL_Employees[[#This Row],[Hire Date]],TODAY(),"Y"),DATEDIF(TBL_Employees[[#This Row],[Hire Date]],TBL_Employees[[#This Row],[Exit Date]],"Y"))</f>
        <v>22</v>
      </c>
      <c r="S510" t="str">
        <f ca="1">IF(TBL_Employees[[#This Row],[Tenure (Years)]]&gt;1, "Years", "Year")</f>
        <v>Years</v>
      </c>
      <c r="T510" t="str">
        <f ca="1">CONCATENATE(TBL_Employees[[#This Row],[Tenure (Years)]], " ", TBL_Employees[[#This Row],[Column1]])</f>
        <v>22 Years</v>
      </c>
      <c r="U510" s="8">
        <f>TBL_Employees[[#This Row],[Bonus %]]*TBL_Employees[[#This Row],[Annual Salary]]</f>
        <v>0</v>
      </c>
      <c r="V510" s="8">
        <f>TBL_Employees[[#This Row],[Annual Salary]]+TBL_Employees[[#This Row],[Bonus(Rs)]]</f>
        <v>95998</v>
      </c>
    </row>
    <row r="511" spans="1:22" x14ac:dyDescent="0.3">
      <c r="A511" t="s">
        <v>957</v>
      </c>
      <c r="B511" t="s">
        <v>958</v>
      </c>
      <c r="C511" t="s">
        <v>82</v>
      </c>
      <c r="D511" t="s">
        <v>27</v>
      </c>
      <c r="E511" t="s">
        <v>44</v>
      </c>
      <c r="F511" t="s">
        <v>28</v>
      </c>
      <c r="G511" t="s">
        <v>24</v>
      </c>
      <c r="H511">
        <v>31</v>
      </c>
      <c r="I511" t="str">
        <f>IF(TBL_Employees[[#This Row],[Age]]&lt;30,"20 to 29",IF(TBL_Employees[[#This Row],[Age]]&lt;40,"30 to 39",IF(TBL_Employees[[#This Row],[Age]]&lt;50,"40 to 49",IF(TBL_Employees[[#This Row],[Age]]&lt;60,"50 to 59","60 above"))))</f>
        <v>30 to 39</v>
      </c>
      <c r="J511" s="1">
        <v>42780</v>
      </c>
      <c r="K511" s="10">
        <f>IF(TBL_Employees[[#This Row],[Hire Date]]="","",YEAR(TBL_Employees[[#This Row],[Hire Date]]))</f>
        <v>2017</v>
      </c>
      <c r="L511" s="8">
        <v>95963</v>
      </c>
      <c r="M511" s="2">
        <v>0</v>
      </c>
      <c r="N511" t="s">
        <v>33</v>
      </c>
      <c r="O511" t="s">
        <v>34</v>
      </c>
      <c r="P511" s="1" t="s">
        <v>21</v>
      </c>
      <c r="Q511" s="10" t="str">
        <f>IF(TBL_Employees[[#This Row],[Exit Date]]="","",YEAR(TBL_Employees[[#This Row],[Exit Date]]))</f>
        <v/>
      </c>
      <c r="R511" s="10">
        <f ca="1">IF(TBL_Employees[[#This Row],[Exit Date]]="",DATEDIF(TBL_Employees[[#This Row],[Hire Date]],TODAY(),"Y"),DATEDIF(TBL_Employees[[#This Row],[Hire Date]],TBL_Employees[[#This Row],[Exit Date]],"Y"))</f>
        <v>8</v>
      </c>
      <c r="S511" t="str">
        <f ca="1">IF(TBL_Employees[[#This Row],[Tenure (Years)]]&gt;1, "Years", "Year")</f>
        <v>Years</v>
      </c>
      <c r="T511" t="str">
        <f ca="1">CONCATENATE(TBL_Employees[[#This Row],[Tenure (Years)]], " ", TBL_Employees[[#This Row],[Column1]])</f>
        <v>8 Years</v>
      </c>
      <c r="U511" s="8">
        <f>TBL_Employees[[#This Row],[Bonus %]]*TBL_Employees[[#This Row],[Annual Salary]]</f>
        <v>0</v>
      </c>
      <c r="V511" s="8">
        <f>TBL_Employees[[#This Row],[Annual Salary]]+TBL_Employees[[#This Row],[Bonus(Rs)]]</f>
        <v>95963</v>
      </c>
    </row>
    <row r="512" spans="1:22" x14ac:dyDescent="0.3">
      <c r="A512" t="s">
        <v>1979</v>
      </c>
      <c r="B512" t="s">
        <v>1980</v>
      </c>
      <c r="C512" t="s">
        <v>42</v>
      </c>
      <c r="D512" t="s">
        <v>15</v>
      </c>
      <c r="E512" t="s">
        <v>44</v>
      </c>
      <c r="F512" t="s">
        <v>17</v>
      </c>
      <c r="G512" t="s">
        <v>24</v>
      </c>
      <c r="H512">
        <v>33</v>
      </c>
      <c r="I512" t="str">
        <f>IF(TBL_Employees[[#This Row],[Age]]&lt;30,"20 to 29",IF(TBL_Employees[[#This Row],[Age]]&lt;40,"30 to 39",IF(TBL_Employees[[#This Row],[Age]]&lt;50,"40 to 49",IF(TBL_Employees[[#This Row],[Age]]&lt;60,"50 to 59","60 above"))))</f>
        <v>30 to 39</v>
      </c>
      <c r="J512" s="1">
        <v>40936</v>
      </c>
      <c r="K512" s="10">
        <f>IF(TBL_Employees[[#This Row],[Hire Date]]="","",YEAR(TBL_Employees[[#This Row],[Hire Date]]))</f>
        <v>2012</v>
      </c>
      <c r="L512" s="8">
        <v>95960</v>
      </c>
      <c r="M512" s="2">
        <v>0</v>
      </c>
      <c r="N512" t="s">
        <v>33</v>
      </c>
      <c r="O512" t="s">
        <v>34</v>
      </c>
      <c r="P512" s="1" t="s">
        <v>21</v>
      </c>
      <c r="Q512" s="10" t="str">
        <f>IF(TBL_Employees[[#This Row],[Exit Date]]="","",YEAR(TBL_Employees[[#This Row],[Exit Date]]))</f>
        <v/>
      </c>
      <c r="R512" s="10">
        <f ca="1">IF(TBL_Employees[[#This Row],[Exit Date]]="",DATEDIF(TBL_Employees[[#This Row],[Hire Date]],TODAY(),"Y"),DATEDIF(TBL_Employees[[#This Row],[Hire Date]],TBL_Employees[[#This Row],[Exit Date]],"Y"))</f>
        <v>13</v>
      </c>
      <c r="S512" t="str">
        <f ca="1">IF(TBL_Employees[[#This Row],[Tenure (Years)]]&gt;1, "Years", "Year")</f>
        <v>Years</v>
      </c>
      <c r="T512" t="str">
        <f ca="1">CONCATENATE(TBL_Employees[[#This Row],[Tenure (Years)]], " ", TBL_Employees[[#This Row],[Column1]])</f>
        <v>13 Years</v>
      </c>
      <c r="U512" s="8">
        <f>TBL_Employees[[#This Row],[Bonus %]]*TBL_Employees[[#This Row],[Annual Salary]]</f>
        <v>0</v>
      </c>
      <c r="V512" s="8">
        <f>TBL_Employees[[#This Row],[Annual Salary]]+TBL_Employees[[#This Row],[Bonus(Rs)]]</f>
        <v>95960</v>
      </c>
    </row>
    <row r="513" spans="1:22" x14ac:dyDescent="0.3">
      <c r="A513" t="s">
        <v>1432</v>
      </c>
      <c r="B513" t="s">
        <v>1433</v>
      </c>
      <c r="C513" t="s">
        <v>56</v>
      </c>
      <c r="D513" t="s">
        <v>27</v>
      </c>
      <c r="E513" t="s">
        <v>16</v>
      </c>
      <c r="F513" t="s">
        <v>28</v>
      </c>
      <c r="G513" t="s">
        <v>47</v>
      </c>
      <c r="H513">
        <v>40</v>
      </c>
      <c r="I513" t="str">
        <f>IF(TBL_Employees[[#This Row],[Age]]&lt;30,"20 to 29",IF(TBL_Employees[[#This Row],[Age]]&lt;40,"30 to 39",IF(TBL_Employees[[#This Row],[Age]]&lt;50,"40 to 49",IF(TBL_Employees[[#This Row],[Age]]&lt;60,"50 to 59","60 above"))))</f>
        <v>40 to 49</v>
      </c>
      <c r="J513" s="1">
        <v>43520</v>
      </c>
      <c r="K513" s="10">
        <f>IF(TBL_Employees[[#This Row],[Hire Date]]="","",YEAR(TBL_Employees[[#This Row],[Hire Date]]))</f>
        <v>2019</v>
      </c>
      <c r="L513" s="8">
        <v>95899</v>
      </c>
      <c r="M513" s="2">
        <v>0.1</v>
      </c>
      <c r="N513" t="s">
        <v>19</v>
      </c>
      <c r="O513" t="s">
        <v>29</v>
      </c>
      <c r="P513" s="1">
        <v>44263</v>
      </c>
      <c r="Q513" s="10">
        <f>IF(TBL_Employees[[#This Row],[Exit Date]]="","",YEAR(TBL_Employees[[#This Row],[Exit Date]]))</f>
        <v>2021</v>
      </c>
      <c r="R513" s="10">
        <f ca="1">IF(TBL_Employees[[#This Row],[Exit Date]]="",DATEDIF(TBL_Employees[[#This Row],[Hire Date]],TODAY(),"Y"),DATEDIF(TBL_Employees[[#This Row],[Hire Date]],TBL_Employees[[#This Row],[Exit Date]],"Y"))</f>
        <v>2</v>
      </c>
      <c r="S513" t="str">
        <f ca="1">IF(TBL_Employees[[#This Row],[Tenure (Years)]]&gt;1, "Years", "Year")</f>
        <v>Years</v>
      </c>
      <c r="T513" t="str">
        <f ca="1">CONCATENATE(TBL_Employees[[#This Row],[Tenure (Years)]], " ", TBL_Employees[[#This Row],[Column1]])</f>
        <v>2 Years</v>
      </c>
      <c r="U513" s="8">
        <f>TBL_Employees[[#This Row],[Bonus %]]*TBL_Employees[[#This Row],[Annual Salary]]</f>
        <v>9589.9</v>
      </c>
      <c r="V513" s="8">
        <f>TBL_Employees[[#This Row],[Annual Salary]]+TBL_Employees[[#This Row],[Bonus(Rs)]]</f>
        <v>105488.9</v>
      </c>
    </row>
    <row r="514" spans="1:22" x14ac:dyDescent="0.3">
      <c r="A514" t="s">
        <v>670</v>
      </c>
      <c r="B514" t="s">
        <v>671</v>
      </c>
      <c r="C514" t="s">
        <v>30</v>
      </c>
      <c r="D514" t="s">
        <v>31</v>
      </c>
      <c r="E514" t="s">
        <v>16</v>
      </c>
      <c r="F514" t="s">
        <v>17</v>
      </c>
      <c r="G514" t="s">
        <v>47</v>
      </c>
      <c r="H514">
        <v>27</v>
      </c>
      <c r="I514" t="str">
        <f>IF(TBL_Employees[[#This Row],[Age]]&lt;30,"20 to 29",IF(TBL_Employees[[#This Row],[Age]]&lt;40,"30 to 39",IF(TBL_Employees[[#This Row],[Age]]&lt;50,"40 to 49",IF(TBL_Employees[[#This Row],[Age]]&lt;60,"50 to 59","60 above"))))</f>
        <v>20 to 29</v>
      </c>
      <c r="J514" s="1">
        <v>44224</v>
      </c>
      <c r="K514" s="10">
        <f>IF(TBL_Employees[[#This Row],[Hire Date]]="","",YEAR(TBL_Employees[[#This Row],[Hire Date]]))</f>
        <v>2021</v>
      </c>
      <c r="L514" s="8">
        <v>95786</v>
      </c>
      <c r="M514" s="2">
        <v>0</v>
      </c>
      <c r="N514" t="s">
        <v>19</v>
      </c>
      <c r="O514" t="s">
        <v>20</v>
      </c>
      <c r="P514" s="1" t="s">
        <v>21</v>
      </c>
      <c r="Q514" s="10" t="str">
        <f>IF(TBL_Employees[[#This Row],[Exit Date]]="","",YEAR(TBL_Employees[[#This Row],[Exit Date]]))</f>
        <v/>
      </c>
      <c r="R514" s="10">
        <f ca="1">IF(TBL_Employees[[#This Row],[Exit Date]]="",DATEDIF(TBL_Employees[[#This Row],[Hire Date]],TODAY(),"Y"),DATEDIF(TBL_Employees[[#This Row],[Hire Date]],TBL_Employees[[#This Row],[Exit Date]],"Y"))</f>
        <v>4</v>
      </c>
      <c r="S514" t="str">
        <f ca="1">IF(TBL_Employees[[#This Row],[Tenure (Years)]]&gt;1, "Years", "Year")</f>
        <v>Years</v>
      </c>
      <c r="T514" t="str">
        <f ca="1">CONCATENATE(TBL_Employees[[#This Row],[Tenure (Years)]], " ", TBL_Employees[[#This Row],[Column1]])</f>
        <v>4 Years</v>
      </c>
      <c r="U514" s="8">
        <f>TBL_Employees[[#This Row],[Bonus %]]*TBL_Employees[[#This Row],[Annual Salary]]</f>
        <v>0</v>
      </c>
      <c r="V514" s="8">
        <f>TBL_Employees[[#This Row],[Annual Salary]]+TBL_Employees[[#This Row],[Bonus(Rs)]]</f>
        <v>95786</v>
      </c>
    </row>
    <row r="515" spans="1:22" x14ac:dyDescent="0.3">
      <c r="A515" t="s">
        <v>251</v>
      </c>
      <c r="B515" t="s">
        <v>776</v>
      </c>
      <c r="C515" t="s">
        <v>97</v>
      </c>
      <c r="D515" t="s">
        <v>31</v>
      </c>
      <c r="E515" t="s">
        <v>32</v>
      </c>
      <c r="F515" t="s">
        <v>28</v>
      </c>
      <c r="G515" t="s">
        <v>24</v>
      </c>
      <c r="H515">
        <v>45</v>
      </c>
      <c r="I515" t="str">
        <f>IF(TBL_Employees[[#This Row],[Age]]&lt;30,"20 to 29",IF(TBL_Employees[[#This Row],[Age]]&lt;40,"30 to 39",IF(TBL_Employees[[#This Row],[Age]]&lt;50,"40 to 49",IF(TBL_Employees[[#This Row],[Age]]&lt;60,"50 to 59","60 above"))))</f>
        <v>40 to 49</v>
      </c>
      <c r="J515" s="1">
        <v>36993</v>
      </c>
      <c r="K515" s="10">
        <f>IF(TBL_Employees[[#This Row],[Hire Date]]="","",YEAR(TBL_Employees[[#This Row],[Hire Date]]))</f>
        <v>2001</v>
      </c>
      <c r="L515" s="8">
        <v>95743</v>
      </c>
      <c r="M515" s="2">
        <v>0.15</v>
      </c>
      <c r="N515" t="s">
        <v>19</v>
      </c>
      <c r="O515" t="s">
        <v>25</v>
      </c>
      <c r="P515" s="1">
        <v>40193</v>
      </c>
      <c r="Q515" s="10">
        <f>IF(TBL_Employees[[#This Row],[Exit Date]]="","",YEAR(TBL_Employees[[#This Row],[Exit Date]]))</f>
        <v>2010</v>
      </c>
      <c r="R515" s="10">
        <f ca="1">IF(TBL_Employees[[#This Row],[Exit Date]]="",DATEDIF(TBL_Employees[[#This Row],[Hire Date]],TODAY(),"Y"),DATEDIF(TBL_Employees[[#This Row],[Hire Date]],TBL_Employees[[#This Row],[Exit Date]],"Y"))</f>
        <v>8</v>
      </c>
      <c r="S515" t="str">
        <f ca="1">IF(TBL_Employees[[#This Row],[Tenure (Years)]]&gt;1, "Years", "Year")</f>
        <v>Years</v>
      </c>
      <c r="T515" t="str">
        <f ca="1">CONCATENATE(TBL_Employees[[#This Row],[Tenure (Years)]], " ", TBL_Employees[[#This Row],[Column1]])</f>
        <v>8 Years</v>
      </c>
      <c r="U515" s="8">
        <f>TBL_Employees[[#This Row],[Bonus %]]*TBL_Employees[[#This Row],[Annual Salary]]</f>
        <v>14361.449999999999</v>
      </c>
      <c r="V515" s="8">
        <f>TBL_Employees[[#This Row],[Annual Salary]]+TBL_Employees[[#This Row],[Bonus(Rs)]]</f>
        <v>110104.45</v>
      </c>
    </row>
    <row r="516" spans="1:22" x14ac:dyDescent="0.3">
      <c r="A516" t="s">
        <v>1464</v>
      </c>
      <c r="B516" t="s">
        <v>1465</v>
      </c>
      <c r="C516" t="s">
        <v>84</v>
      </c>
      <c r="D516" t="s">
        <v>31</v>
      </c>
      <c r="E516" t="s">
        <v>32</v>
      </c>
      <c r="F516" t="s">
        <v>28</v>
      </c>
      <c r="G516" t="s">
        <v>24</v>
      </c>
      <c r="H516">
        <v>28</v>
      </c>
      <c r="I516" t="str">
        <f>IF(TBL_Employees[[#This Row],[Age]]&lt;30,"20 to 29",IF(TBL_Employees[[#This Row],[Age]]&lt;40,"30 to 39",IF(TBL_Employees[[#This Row],[Age]]&lt;50,"40 to 49",IF(TBL_Employees[[#This Row],[Age]]&lt;60,"50 to 59","60 above"))))</f>
        <v>20 to 29</v>
      </c>
      <c r="J516" s="1">
        <v>44548</v>
      </c>
      <c r="K516" s="10">
        <f>IF(TBL_Employees[[#This Row],[Hire Date]]="","",YEAR(TBL_Employees[[#This Row],[Hire Date]]))</f>
        <v>2021</v>
      </c>
      <c r="L516" s="8">
        <v>95670</v>
      </c>
      <c r="M516" s="2">
        <v>0</v>
      </c>
      <c r="N516" t="s">
        <v>19</v>
      </c>
      <c r="O516" t="s">
        <v>39</v>
      </c>
      <c r="P516" s="1" t="s">
        <v>21</v>
      </c>
      <c r="Q516" s="10" t="str">
        <f>IF(TBL_Employees[[#This Row],[Exit Date]]="","",YEAR(TBL_Employees[[#This Row],[Exit Date]]))</f>
        <v/>
      </c>
      <c r="R516" s="10">
        <f ca="1">IF(TBL_Employees[[#This Row],[Exit Date]]="",DATEDIF(TBL_Employees[[#This Row],[Hire Date]],TODAY(),"Y"),DATEDIF(TBL_Employees[[#This Row],[Hire Date]],TBL_Employees[[#This Row],[Exit Date]],"Y"))</f>
        <v>3</v>
      </c>
      <c r="S516" t="str">
        <f ca="1">IF(TBL_Employees[[#This Row],[Tenure (Years)]]&gt;1, "Years", "Year")</f>
        <v>Years</v>
      </c>
      <c r="T516" t="str">
        <f ca="1">CONCATENATE(TBL_Employees[[#This Row],[Tenure (Years)]], " ", TBL_Employees[[#This Row],[Column1]])</f>
        <v>3 Years</v>
      </c>
      <c r="U516" s="8">
        <f>TBL_Employees[[#This Row],[Bonus %]]*TBL_Employees[[#This Row],[Annual Salary]]</f>
        <v>0</v>
      </c>
      <c r="V516" s="8">
        <f>TBL_Employees[[#This Row],[Annual Salary]]+TBL_Employees[[#This Row],[Bonus(Rs)]]</f>
        <v>95670</v>
      </c>
    </row>
    <row r="517" spans="1:22" x14ac:dyDescent="0.3">
      <c r="A517" t="s">
        <v>739</v>
      </c>
      <c r="B517" t="s">
        <v>740</v>
      </c>
      <c r="C517" t="s">
        <v>69</v>
      </c>
      <c r="D517" t="s">
        <v>31</v>
      </c>
      <c r="E517" t="s">
        <v>44</v>
      </c>
      <c r="F517" t="s">
        <v>28</v>
      </c>
      <c r="G517" t="s">
        <v>18</v>
      </c>
      <c r="H517">
        <v>51</v>
      </c>
      <c r="I517" t="str">
        <f>IF(TBL_Employees[[#This Row],[Age]]&lt;30,"20 to 29",IF(TBL_Employees[[#This Row],[Age]]&lt;40,"30 to 39",IF(TBL_Employees[[#This Row],[Age]]&lt;50,"40 to 49",IF(TBL_Employees[[#This Row],[Age]]&lt;60,"50 to 59","60 above"))))</f>
        <v>50 to 59</v>
      </c>
      <c r="J517" s="1">
        <v>36442</v>
      </c>
      <c r="K517" s="10">
        <f>IF(TBL_Employees[[#This Row],[Hire Date]]="","",YEAR(TBL_Employees[[#This Row],[Hire Date]]))</f>
        <v>1999</v>
      </c>
      <c r="L517" s="8">
        <v>95639</v>
      </c>
      <c r="M517" s="2">
        <v>0</v>
      </c>
      <c r="N517" t="s">
        <v>19</v>
      </c>
      <c r="O517" t="s">
        <v>25</v>
      </c>
      <c r="P517" s="1" t="s">
        <v>21</v>
      </c>
      <c r="Q517" s="10" t="str">
        <f>IF(TBL_Employees[[#This Row],[Exit Date]]="","",YEAR(TBL_Employees[[#This Row],[Exit Date]]))</f>
        <v/>
      </c>
      <c r="R517" s="10">
        <f ca="1">IF(TBL_Employees[[#This Row],[Exit Date]]="",DATEDIF(TBL_Employees[[#This Row],[Hire Date]],TODAY(),"Y"),DATEDIF(TBL_Employees[[#This Row],[Hire Date]],TBL_Employees[[#This Row],[Exit Date]],"Y"))</f>
        <v>25</v>
      </c>
      <c r="S517" t="str">
        <f ca="1">IF(TBL_Employees[[#This Row],[Tenure (Years)]]&gt;1, "Years", "Year")</f>
        <v>Years</v>
      </c>
      <c r="T517" t="str">
        <f ca="1">CONCATENATE(TBL_Employees[[#This Row],[Tenure (Years)]], " ", TBL_Employees[[#This Row],[Column1]])</f>
        <v>25 Years</v>
      </c>
      <c r="U517" s="8">
        <f>TBL_Employees[[#This Row],[Bonus %]]*TBL_Employees[[#This Row],[Annual Salary]]</f>
        <v>0</v>
      </c>
      <c r="V517" s="8">
        <f>TBL_Employees[[#This Row],[Annual Salary]]+TBL_Employees[[#This Row],[Bonus(Rs)]]</f>
        <v>95639</v>
      </c>
    </row>
    <row r="518" spans="1:22" x14ac:dyDescent="0.3">
      <c r="A518" t="s">
        <v>90</v>
      </c>
      <c r="B518" t="s">
        <v>1447</v>
      </c>
      <c r="C518" t="s">
        <v>84</v>
      </c>
      <c r="D518" t="s">
        <v>31</v>
      </c>
      <c r="E518" t="s">
        <v>36</v>
      </c>
      <c r="F518" t="s">
        <v>17</v>
      </c>
      <c r="G518" t="s">
        <v>47</v>
      </c>
      <c r="H518">
        <v>55</v>
      </c>
      <c r="I518" t="str">
        <f>IF(TBL_Employees[[#This Row],[Age]]&lt;30,"20 to 29",IF(TBL_Employees[[#This Row],[Age]]&lt;40,"30 to 39",IF(TBL_Employees[[#This Row],[Age]]&lt;50,"40 to 49",IF(TBL_Employees[[#This Row],[Age]]&lt;60,"50 to 59","60 above"))))</f>
        <v>50 to 59</v>
      </c>
      <c r="J518" s="1">
        <v>44276</v>
      </c>
      <c r="K518" s="10">
        <f>IF(TBL_Employees[[#This Row],[Hire Date]]="","",YEAR(TBL_Employees[[#This Row],[Hire Date]]))</f>
        <v>2021</v>
      </c>
      <c r="L518" s="8">
        <v>95562</v>
      </c>
      <c r="M518" s="2">
        <v>0</v>
      </c>
      <c r="N518" t="s">
        <v>19</v>
      </c>
      <c r="O518" t="s">
        <v>20</v>
      </c>
      <c r="P518" s="1" t="s">
        <v>21</v>
      </c>
      <c r="Q518" s="10" t="str">
        <f>IF(TBL_Employees[[#This Row],[Exit Date]]="","",YEAR(TBL_Employees[[#This Row],[Exit Date]]))</f>
        <v/>
      </c>
      <c r="R518" s="10">
        <f ca="1">IF(TBL_Employees[[#This Row],[Exit Date]]="",DATEDIF(TBL_Employees[[#This Row],[Hire Date]],TODAY(),"Y"),DATEDIF(TBL_Employees[[#This Row],[Hire Date]],TBL_Employees[[#This Row],[Exit Date]],"Y"))</f>
        <v>4</v>
      </c>
      <c r="S518" t="str">
        <f ca="1">IF(TBL_Employees[[#This Row],[Tenure (Years)]]&gt;1, "Years", "Year")</f>
        <v>Years</v>
      </c>
      <c r="T518" t="str">
        <f ca="1">CONCATENATE(TBL_Employees[[#This Row],[Tenure (Years)]], " ", TBL_Employees[[#This Row],[Column1]])</f>
        <v>4 Years</v>
      </c>
      <c r="U518" s="8">
        <f>TBL_Employees[[#This Row],[Bonus %]]*TBL_Employees[[#This Row],[Annual Salary]]</f>
        <v>0</v>
      </c>
      <c r="V518" s="8">
        <f>TBL_Employees[[#This Row],[Annual Salary]]+TBL_Employees[[#This Row],[Bonus(Rs)]]</f>
        <v>95562</v>
      </c>
    </row>
    <row r="519" spans="1:22" x14ac:dyDescent="0.3">
      <c r="A519" t="s">
        <v>1183</v>
      </c>
      <c r="B519" t="s">
        <v>1184</v>
      </c>
      <c r="C519" t="s">
        <v>42</v>
      </c>
      <c r="D519" t="s">
        <v>15</v>
      </c>
      <c r="E519" t="s">
        <v>32</v>
      </c>
      <c r="F519" t="s">
        <v>28</v>
      </c>
      <c r="G519" t="s">
        <v>51</v>
      </c>
      <c r="H519">
        <v>34</v>
      </c>
      <c r="I519" t="str">
        <f>IF(TBL_Employees[[#This Row],[Age]]&lt;30,"20 to 29",IF(TBL_Employees[[#This Row],[Age]]&lt;40,"30 to 39",IF(TBL_Employees[[#This Row],[Age]]&lt;50,"40 to 49",IF(TBL_Employees[[#This Row],[Age]]&lt;60,"50 to 59","60 above"))))</f>
        <v>30 to 39</v>
      </c>
      <c r="J519" s="1">
        <v>41886</v>
      </c>
      <c r="K519" s="10">
        <f>IF(TBL_Employees[[#This Row],[Hire Date]]="","",YEAR(TBL_Employees[[#This Row],[Hire Date]]))</f>
        <v>2014</v>
      </c>
      <c r="L519" s="8">
        <v>95499</v>
      </c>
      <c r="M519" s="2">
        <v>0</v>
      </c>
      <c r="N519" t="s">
        <v>52</v>
      </c>
      <c r="O519" t="s">
        <v>53</v>
      </c>
      <c r="P519" s="1">
        <v>42958</v>
      </c>
      <c r="Q519" s="10">
        <f>IF(TBL_Employees[[#This Row],[Exit Date]]="","",YEAR(TBL_Employees[[#This Row],[Exit Date]]))</f>
        <v>2017</v>
      </c>
      <c r="R519" s="10">
        <f ca="1">IF(TBL_Employees[[#This Row],[Exit Date]]="",DATEDIF(TBL_Employees[[#This Row],[Hire Date]],TODAY(),"Y"),DATEDIF(TBL_Employees[[#This Row],[Hire Date]],TBL_Employees[[#This Row],[Exit Date]],"Y"))</f>
        <v>2</v>
      </c>
      <c r="S519" t="str">
        <f ca="1">IF(TBL_Employees[[#This Row],[Tenure (Years)]]&gt;1, "Years", "Year")</f>
        <v>Years</v>
      </c>
      <c r="T519" t="str">
        <f ca="1">CONCATENATE(TBL_Employees[[#This Row],[Tenure (Years)]], " ", TBL_Employees[[#This Row],[Column1]])</f>
        <v>2 Years</v>
      </c>
      <c r="U519" s="8">
        <f>TBL_Employees[[#This Row],[Bonus %]]*TBL_Employees[[#This Row],[Annual Salary]]</f>
        <v>0</v>
      </c>
      <c r="V519" s="8">
        <f>TBL_Employees[[#This Row],[Annual Salary]]+TBL_Employees[[#This Row],[Bonus(Rs)]]</f>
        <v>95499</v>
      </c>
    </row>
    <row r="520" spans="1:22" x14ac:dyDescent="0.3">
      <c r="A520" t="s">
        <v>362</v>
      </c>
      <c r="B520" t="s">
        <v>416</v>
      </c>
      <c r="C520" t="s">
        <v>42</v>
      </c>
      <c r="D520" t="s">
        <v>15</v>
      </c>
      <c r="E520" t="s">
        <v>36</v>
      </c>
      <c r="F520" t="s">
        <v>28</v>
      </c>
      <c r="G520" t="s">
        <v>24</v>
      </c>
      <c r="H520">
        <v>55</v>
      </c>
      <c r="I520" t="str">
        <f>IF(TBL_Employees[[#This Row],[Age]]&lt;30,"20 to 29",IF(TBL_Employees[[#This Row],[Age]]&lt;40,"30 to 39",IF(TBL_Employees[[#This Row],[Age]]&lt;50,"40 to 49",IF(TBL_Employees[[#This Row],[Age]]&lt;60,"50 to 59","60 above"))))</f>
        <v>50 to 59</v>
      </c>
      <c r="J520" s="1">
        <v>35023</v>
      </c>
      <c r="K520" s="10">
        <f>IF(TBL_Employees[[#This Row],[Hire Date]]="","",YEAR(TBL_Employees[[#This Row],[Hire Date]]))</f>
        <v>1995</v>
      </c>
      <c r="L520" s="8">
        <v>95409</v>
      </c>
      <c r="M520" s="2">
        <v>0</v>
      </c>
      <c r="N520" t="s">
        <v>19</v>
      </c>
      <c r="O520" t="s">
        <v>39</v>
      </c>
      <c r="P520" s="1" t="s">
        <v>21</v>
      </c>
      <c r="Q520" s="10" t="str">
        <f>IF(TBL_Employees[[#This Row],[Exit Date]]="","",YEAR(TBL_Employees[[#This Row],[Exit Date]]))</f>
        <v/>
      </c>
      <c r="R520" s="10">
        <f ca="1">IF(TBL_Employees[[#This Row],[Exit Date]]="",DATEDIF(TBL_Employees[[#This Row],[Hire Date]],TODAY(),"Y"),DATEDIF(TBL_Employees[[#This Row],[Hire Date]],TBL_Employees[[#This Row],[Exit Date]],"Y"))</f>
        <v>29</v>
      </c>
      <c r="S520" t="str">
        <f ca="1">IF(TBL_Employees[[#This Row],[Tenure (Years)]]&gt;1, "Years", "Year")</f>
        <v>Years</v>
      </c>
      <c r="T520" t="str">
        <f ca="1">CONCATENATE(TBL_Employees[[#This Row],[Tenure (Years)]], " ", TBL_Employees[[#This Row],[Column1]])</f>
        <v>29 Years</v>
      </c>
      <c r="U520" s="8">
        <f>TBL_Employees[[#This Row],[Bonus %]]*TBL_Employees[[#This Row],[Annual Salary]]</f>
        <v>0</v>
      </c>
      <c r="V520" s="8">
        <f>TBL_Employees[[#This Row],[Annual Salary]]+TBL_Employees[[#This Row],[Bonus(Rs)]]</f>
        <v>95409</v>
      </c>
    </row>
    <row r="521" spans="1:22" x14ac:dyDescent="0.3">
      <c r="A521" t="s">
        <v>228</v>
      </c>
      <c r="B521" t="s">
        <v>588</v>
      </c>
      <c r="C521" t="s">
        <v>49</v>
      </c>
      <c r="D521" t="s">
        <v>50</v>
      </c>
      <c r="E521" t="s">
        <v>32</v>
      </c>
      <c r="F521" t="s">
        <v>17</v>
      </c>
      <c r="G521" t="s">
        <v>24</v>
      </c>
      <c r="H521">
        <v>41</v>
      </c>
      <c r="I521" t="str">
        <f>IF(TBL_Employees[[#This Row],[Age]]&lt;30,"20 to 29",IF(TBL_Employees[[#This Row],[Age]]&lt;40,"30 to 39",IF(TBL_Employees[[#This Row],[Age]]&lt;50,"40 to 49",IF(TBL_Employees[[#This Row],[Age]]&lt;60,"50 to 59","60 above"))))</f>
        <v>40 to 49</v>
      </c>
      <c r="J521" s="1">
        <v>38398</v>
      </c>
      <c r="K521" s="10">
        <f>IF(TBL_Employees[[#This Row],[Hire Date]]="","",YEAR(TBL_Employees[[#This Row],[Hire Date]]))</f>
        <v>2005</v>
      </c>
      <c r="L521" s="8">
        <v>95372</v>
      </c>
      <c r="M521" s="2">
        <v>0</v>
      </c>
      <c r="N521" t="s">
        <v>33</v>
      </c>
      <c r="O521" t="s">
        <v>74</v>
      </c>
      <c r="P521" s="1" t="s">
        <v>21</v>
      </c>
      <c r="Q521" s="10" t="str">
        <f>IF(TBL_Employees[[#This Row],[Exit Date]]="","",YEAR(TBL_Employees[[#This Row],[Exit Date]]))</f>
        <v/>
      </c>
      <c r="R521" s="10">
        <f ca="1">IF(TBL_Employees[[#This Row],[Exit Date]]="",DATEDIF(TBL_Employees[[#This Row],[Hire Date]],TODAY(),"Y"),DATEDIF(TBL_Employees[[#This Row],[Hire Date]],TBL_Employees[[#This Row],[Exit Date]],"Y"))</f>
        <v>20</v>
      </c>
      <c r="S521" t="str">
        <f ca="1">IF(TBL_Employees[[#This Row],[Tenure (Years)]]&gt;1, "Years", "Year")</f>
        <v>Years</v>
      </c>
      <c r="T521" t="str">
        <f ca="1">CONCATENATE(TBL_Employees[[#This Row],[Tenure (Years)]], " ", TBL_Employees[[#This Row],[Column1]])</f>
        <v>20 Years</v>
      </c>
      <c r="U521" s="8">
        <f>TBL_Employees[[#This Row],[Bonus %]]*TBL_Employees[[#This Row],[Annual Salary]]</f>
        <v>0</v>
      </c>
      <c r="V521" s="8">
        <f>TBL_Employees[[#This Row],[Annual Salary]]+TBL_Employees[[#This Row],[Bonus(Rs)]]</f>
        <v>95372</v>
      </c>
    </row>
    <row r="522" spans="1:22" x14ac:dyDescent="0.3">
      <c r="A522" t="s">
        <v>176</v>
      </c>
      <c r="B522" t="s">
        <v>1646</v>
      </c>
      <c r="C522" t="s">
        <v>98</v>
      </c>
      <c r="D522" t="s">
        <v>27</v>
      </c>
      <c r="E522" t="s">
        <v>32</v>
      </c>
      <c r="F522" t="s">
        <v>28</v>
      </c>
      <c r="G522" t="s">
        <v>24</v>
      </c>
      <c r="H522">
        <v>54</v>
      </c>
      <c r="I522" t="str">
        <f>IF(TBL_Employees[[#This Row],[Age]]&lt;30,"20 to 29",IF(TBL_Employees[[#This Row],[Age]]&lt;40,"30 to 39",IF(TBL_Employees[[#This Row],[Age]]&lt;50,"40 to 49",IF(TBL_Employees[[#This Row],[Age]]&lt;60,"50 to 59","60 above"))))</f>
        <v>50 to 59</v>
      </c>
      <c r="J522" s="1">
        <v>35961</v>
      </c>
      <c r="K522" s="10">
        <f>IF(TBL_Employees[[#This Row],[Hire Date]]="","",YEAR(TBL_Employees[[#This Row],[Hire Date]]))</f>
        <v>1998</v>
      </c>
      <c r="L522" s="8">
        <v>95239</v>
      </c>
      <c r="M522" s="2">
        <v>0</v>
      </c>
      <c r="N522" t="s">
        <v>19</v>
      </c>
      <c r="O522" t="s">
        <v>39</v>
      </c>
      <c r="P522" s="1" t="s">
        <v>21</v>
      </c>
      <c r="Q522" s="10" t="str">
        <f>IF(TBL_Employees[[#This Row],[Exit Date]]="","",YEAR(TBL_Employees[[#This Row],[Exit Date]]))</f>
        <v/>
      </c>
      <c r="R522" s="10">
        <f ca="1">IF(TBL_Employees[[#This Row],[Exit Date]]="",DATEDIF(TBL_Employees[[#This Row],[Hire Date]],TODAY(),"Y"),DATEDIF(TBL_Employees[[#This Row],[Hire Date]],TBL_Employees[[#This Row],[Exit Date]],"Y"))</f>
        <v>27</v>
      </c>
      <c r="S522" t="str">
        <f ca="1">IF(TBL_Employees[[#This Row],[Tenure (Years)]]&gt;1, "Years", "Year")</f>
        <v>Years</v>
      </c>
      <c r="T522" t="str">
        <f ca="1">CONCATENATE(TBL_Employees[[#This Row],[Tenure (Years)]], " ", TBL_Employees[[#This Row],[Column1]])</f>
        <v>27 Years</v>
      </c>
      <c r="U522" s="8">
        <f>TBL_Employees[[#This Row],[Bonus %]]*TBL_Employees[[#This Row],[Annual Salary]]</f>
        <v>0</v>
      </c>
      <c r="V522" s="8">
        <f>TBL_Employees[[#This Row],[Annual Salary]]+TBL_Employees[[#This Row],[Bonus(Rs)]]</f>
        <v>95239</v>
      </c>
    </row>
    <row r="523" spans="1:22" x14ac:dyDescent="0.3">
      <c r="A523" t="s">
        <v>717</v>
      </c>
      <c r="B523" t="s">
        <v>718</v>
      </c>
      <c r="C523" t="s">
        <v>97</v>
      </c>
      <c r="D523" t="s">
        <v>31</v>
      </c>
      <c r="E523" t="s">
        <v>32</v>
      </c>
      <c r="F523" t="s">
        <v>28</v>
      </c>
      <c r="G523" t="s">
        <v>24</v>
      </c>
      <c r="H523">
        <v>57</v>
      </c>
      <c r="I523" t="str">
        <f>IF(TBL_Employees[[#This Row],[Age]]&lt;30,"20 to 29",IF(TBL_Employees[[#This Row],[Age]]&lt;40,"30 to 39",IF(TBL_Employees[[#This Row],[Age]]&lt;50,"40 to 49",IF(TBL_Employees[[#This Row],[Age]]&lt;60,"50 to 59","60 above"))))</f>
        <v>50 to 59</v>
      </c>
      <c r="J523" s="1">
        <v>36275</v>
      </c>
      <c r="K523" s="10">
        <f>IF(TBL_Employees[[#This Row],[Hire Date]]="","",YEAR(TBL_Employees[[#This Row],[Hire Date]]))</f>
        <v>1999</v>
      </c>
      <c r="L523" s="8">
        <v>95061</v>
      </c>
      <c r="M523" s="2">
        <v>0.1</v>
      </c>
      <c r="N523" t="s">
        <v>33</v>
      </c>
      <c r="O523" t="s">
        <v>74</v>
      </c>
      <c r="P523" s="1" t="s">
        <v>21</v>
      </c>
      <c r="Q523" s="10" t="str">
        <f>IF(TBL_Employees[[#This Row],[Exit Date]]="","",YEAR(TBL_Employees[[#This Row],[Exit Date]]))</f>
        <v/>
      </c>
      <c r="R523" s="10">
        <f ca="1">IF(TBL_Employees[[#This Row],[Exit Date]]="",DATEDIF(TBL_Employees[[#This Row],[Hire Date]],TODAY(),"Y"),DATEDIF(TBL_Employees[[#This Row],[Hire Date]],TBL_Employees[[#This Row],[Exit Date]],"Y"))</f>
        <v>26</v>
      </c>
      <c r="S523" t="str">
        <f ca="1">IF(TBL_Employees[[#This Row],[Tenure (Years)]]&gt;1, "Years", "Year")</f>
        <v>Years</v>
      </c>
      <c r="T523" t="str">
        <f ca="1">CONCATENATE(TBL_Employees[[#This Row],[Tenure (Years)]], " ", TBL_Employees[[#This Row],[Column1]])</f>
        <v>26 Years</v>
      </c>
      <c r="U523" s="8">
        <f>TBL_Employees[[#This Row],[Bonus %]]*TBL_Employees[[#This Row],[Annual Salary]]</f>
        <v>9506.1</v>
      </c>
      <c r="V523" s="8">
        <f>TBL_Employees[[#This Row],[Annual Salary]]+TBL_Employees[[#This Row],[Bonus(Rs)]]</f>
        <v>104567.1</v>
      </c>
    </row>
    <row r="524" spans="1:22" x14ac:dyDescent="0.3">
      <c r="A524" t="s">
        <v>322</v>
      </c>
      <c r="B524" t="s">
        <v>311</v>
      </c>
      <c r="C524" t="s">
        <v>42</v>
      </c>
      <c r="D524" t="s">
        <v>15</v>
      </c>
      <c r="E524" t="s">
        <v>32</v>
      </c>
      <c r="F524" t="s">
        <v>17</v>
      </c>
      <c r="G524" t="s">
        <v>18</v>
      </c>
      <c r="H524">
        <v>28</v>
      </c>
      <c r="I524" t="str">
        <f>IF(TBL_Employees[[#This Row],[Age]]&lt;30,"20 to 29",IF(TBL_Employees[[#This Row],[Age]]&lt;40,"30 to 39",IF(TBL_Employees[[#This Row],[Age]]&lt;50,"40 to 49",IF(TBL_Employees[[#This Row],[Age]]&lt;60,"50 to 59","60 above"))))</f>
        <v>20 to 29</v>
      </c>
      <c r="J524" s="1">
        <v>44078</v>
      </c>
      <c r="K524" s="10">
        <f>IF(TBL_Employees[[#This Row],[Hire Date]]="","",YEAR(TBL_Employees[[#This Row],[Hire Date]]))</f>
        <v>2020</v>
      </c>
      <c r="L524" s="8">
        <v>95045</v>
      </c>
      <c r="M524" s="2">
        <v>0</v>
      </c>
      <c r="N524" t="s">
        <v>19</v>
      </c>
      <c r="O524" t="s">
        <v>20</v>
      </c>
      <c r="P524" s="1" t="s">
        <v>21</v>
      </c>
      <c r="Q524" s="10" t="str">
        <f>IF(TBL_Employees[[#This Row],[Exit Date]]="","",YEAR(TBL_Employees[[#This Row],[Exit Date]]))</f>
        <v/>
      </c>
      <c r="R524" s="10">
        <f ca="1">IF(TBL_Employees[[#This Row],[Exit Date]]="",DATEDIF(TBL_Employees[[#This Row],[Hire Date]],TODAY(),"Y"),DATEDIF(TBL_Employees[[#This Row],[Hire Date]],TBL_Employees[[#This Row],[Exit Date]],"Y"))</f>
        <v>4</v>
      </c>
      <c r="S524" t="str">
        <f ca="1">IF(TBL_Employees[[#This Row],[Tenure (Years)]]&gt;1, "Years", "Year")</f>
        <v>Years</v>
      </c>
      <c r="T524" t="str">
        <f ca="1">CONCATENATE(TBL_Employees[[#This Row],[Tenure (Years)]], " ", TBL_Employees[[#This Row],[Column1]])</f>
        <v>4 Years</v>
      </c>
      <c r="U524" s="8">
        <f>TBL_Employees[[#This Row],[Bonus %]]*TBL_Employees[[#This Row],[Annual Salary]]</f>
        <v>0</v>
      </c>
      <c r="V524" s="8">
        <f>TBL_Employees[[#This Row],[Annual Salary]]+TBL_Employees[[#This Row],[Bonus(Rs)]]</f>
        <v>95045</v>
      </c>
    </row>
    <row r="525" spans="1:22" x14ac:dyDescent="0.3">
      <c r="A525" t="s">
        <v>610</v>
      </c>
      <c r="B525" t="s">
        <v>1305</v>
      </c>
      <c r="C525" t="s">
        <v>42</v>
      </c>
      <c r="D525" t="s">
        <v>15</v>
      </c>
      <c r="E525" t="s">
        <v>44</v>
      </c>
      <c r="F525" t="s">
        <v>17</v>
      </c>
      <c r="G525" t="s">
        <v>24</v>
      </c>
      <c r="H525">
        <v>33</v>
      </c>
      <c r="I525" t="str">
        <f>IF(TBL_Employees[[#This Row],[Age]]&lt;30,"20 to 29",IF(TBL_Employees[[#This Row],[Age]]&lt;40,"30 to 39",IF(TBL_Employees[[#This Row],[Age]]&lt;50,"40 to 49",IF(TBL_Employees[[#This Row],[Age]]&lt;60,"50 to 59","60 above"))))</f>
        <v>30 to 39</v>
      </c>
      <c r="J525" s="1">
        <v>42285</v>
      </c>
      <c r="K525" s="10">
        <f>IF(TBL_Employees[[#This Row],[Hire Date]]="","",YEAR(TBL_Employees[[#This Row],[Hire Date]]))</f>
        <v>2015</v>
      </c>
      <c r="L525" s="8">
        <v>94876</v>
      </c>
      <c r="M525" s="2">
        <v>0</v>
      </c>
      <c r="N525" t="s">
        <v>19</v>
      </c>
      <c r="O525" t="s">
        <v>45</v>
      </c>
      <c r="P525" s="1" t="s">
        <v>21</v>
      </c>
      <c r="Q525" s="10" t="str">
        <f>IF(TBL_Employees[[#This Row],[Exit Date]]="","",YEAR(TBL_Employees[[#This Row],[Exit Date]]))</f>
        <v/>
      </c>
      <c r="R525" s="10">
        <f ca="1">IF(TBL_Employees[[#This Row],[Exit Date]]="",DATEDIF(TBL_Employees[[#This Row],[Hire Date]],TODAY(),"Y"),DATEDIF(TBL_Employees[[#This Row],[Hire Date]],TBL_Employees[[#This Row],[Exit Date]],"Y"))</f>
        <v>9</v>
      </c>
      <c r="S525" t="str">
        <f ca="1">IF(TBL_Employees[[#This Row],[Tenure (Years)]]&gt;1, "Years", "Year")</f>
        <v>Years</v>
      </c>
      <c r="T525" t="str">
        <f ca="1">CONCATENATE(TBL_Employees[[#This Row],[Tenure (Years)]], " ", TBL_Employees[[#This Row],[Column1]])</f>
        <v>9 Years</v>
      </c>
      <c r="U525" s="8">
        <f>TBL_Employees[[#This Row],[Bonus %]]*TBL_Employees[[#This Row],[Annual Salary]]</f>
        <v>0</v>
      </c>
      <c r="V525" s="8">
        <f>TBL_Employees[[#This Row],[Annual Salary]]+TBL_Employees[[#This Row],[Bonus(Rs)]]</f>
        <v>94876</v>
      </c>
    </row>
    <row r="526" spans="1:22" x14ac:dyDescent="0.3">
      <c r="A526" t="s">
        <v>153</v>
      </c>
      <c r="B526" t="s">
        <v>1947</v>
      </c>
      <c r="C526" t="s">
        <v>91</v>
      </c>
      <c r="D526" t="s">
        <v>27</v>
      </c>
      <c r="E526" t="s">
        <v>32</v>
      </c>
      <c r="F526" t="s">
        <v>28</v>
      </c>
      <c r="G526" t="s">
        <v>51</v>
      </c>
      <c r="H526">
        <v>48</v>
      </c>
      <c r="I526" t="str">
        <f>IF(TBL_Employees[[#This Row],[Age]]&lt;30,"20 to 29",IF(TBL_Employees[[#This Row],[Age]]&lt;40,"30 to 39",IF(TBL_Employees[[#This Row],[Age]]&lt;50,"40 to 49",IF(TBL_Employees[[#This Row],[Age]]&lt;60,"50 to 59","60 above"))))</f>
        <v>40 to 49</v>
      </c>
      <c r="J526" s="1">
        <v>39635</v>
      </c>
      <c r="K526" s="10">
        <f>IF(TBL_Employees[[#This Row],[Hire Date]]="","",YEAR(TBL_Employees[[#This Row],[Hire Date]]))</f>
        <v>2008</v>
      </c>
      <c r="L526" s="8">
        <v>94815</v>
      </c>
      <c r="M526" s="2">
        <v>0</v>
      </c>
      <c r="N526" t="s">
        <v>19</v>
      </c>
      <c r="O526" t="s">
        <v>20</v>
      </c>
      <c r="P526" s="1" t="s">
        <v>21</v>
      </c>
      <c r="Q526" s="10" t="str">
        <f>IF(TBL_Employees[[#This Row],[Exit Date]]="","",YEAR(TBL_Employees[[#This Row],[Exit Date]]))</f>
        <v/>
      </c>
      <c r="R526" s="10">
        <f ca="1">IF(TBL_Employees[[#This Row],[Exit Date]]="",DATEDIF(TBL_Employees[[#This Row],[Hire Date]],TODAY(),"Y"),DATEDIF(TBL_Employees[[#This Row],[Hire Date]],TBL_Employees[[#This Row],[Exit Date]],"Y"))</f>
        <v>17</v>
      </c>
      <c r="S526" t="str">
        <f ca="1">IF(TBL_Employees[[#This Row],[Tenure (Years)]]&gt;1, "Years", "Year")</f>
        <v>Years</v>
      </c>
      <c r="T526" t="str">
        <f ca="1">CONCATENATE(TBL_Employees[[#This Row],[Tenure (Years)]], " ", TBL_Employees[[#This Row],[Column1]])</f>
        <v>17 Years</v>
      </c>
      <c r="U526" s="8">
        <f>TBL_Employees[[#This Row],[Bonus %]]*TBL_Employees[[#This Row],[Annual Salary]]</f>
        <v>0</v>
      </c>
      <c r="V526" s="8">
        <f>TBL_Employees[[#This Row],[Annual Salary]]+TBL_Employees[[#This Row],[Bonus(Rs)]]</f>
        <v>94815</v>
      </c>
    </row>
    <row r="527" spans="1:22" x14ac:dyDescent="0.3">
      <c r="A527" t="s">
        <v>685</v>
      </c>
      <c r="B527" t="s">
        <v>686</v>
      </c>
      <c r="C527" t="s">
        <v>55</v>
      </c>
      <c r="D527" t="s">
        <v>27</v>
      </c>
      <c r="E527" t="s">
        <v>16</v>
      </c>
      <c r="F527" t="s">
        <v>28</v>
      </c>
      <c r="G527" t="s">
        <v>24</v>
      </c>
      <c r="H527">
        <v>46</v>
      </c>
      <c r="I527" t="str">
        <f>IF(TBL_Employees[[#This Row],[Age]]&lt;30,"20 to 29",IF(TBL_Employees[[#This Row],[Age]]&lt;40,"30 to 39",IF(TBL_Employees[[#This Row],[Age]]&lt;50,"40 to 49",IF(TBL_Employees[[#This Row],[Age]]&lt;60,"50 to 59","60 above"))))</f>
        <v>40 to 49</v>
      </c>
      <c r="J527" s="1">
        <v>44495</v>
      </c>
      <c r="K527" s="10">
        <f>IF(TBL_Employees[[#This Row],[Hire Date]]="","",YEAR(TBL_Employees[[#This Row],[Hire Date]]))</f>
        <v>2021</v>
      </c>
      <c r="L527" s="8">
        <v>94790</v>
      </c>
      <c r="M527" s="2">
        <v>0</v>
      </c>
      <c r="N527" t="s">
        <v>33</v>
      </c>
      <c r="O527" t="s">
        <v>80</v>
      </c>
      <c r="P527" s="1" t="s">
        <v>21</v>
      </c>
      <c r="Q527" s="10" t="str">
        <f>IF(TBL_Employees[[#This Row],[Exit Date]]="","",YEAR(TBL_Employees[[#This Row],[Exit Date]]))</f>
        <v/>
      </c>
      <c r="R527" s="10">
        <f ca="1">IF(TBL_Employees[[#This Row],[Exit Date]]="",DATEDIF(TBL_Employees[[#This Row],[Hire Date]],TODAY(),"Y"),DATEDIF(TBL_Employees[[#This Row],[Hire Date]],TBL_Employees[[#This Row],[Exit Date]],"Y"))</f>
        <v>3</v>
      </c>
      <c r="S527" t="str">
        <f ca="1">IF(TBL_Employees[[#This Row],[Tenure (Years)]]&gt;1, "Years", "Year")</f>
        <v>Years</v>
      </c>
      <c r="T527" t="str">
        <f ca="1">CONCATENATE(TBL_Employees[[#This Row],[Tenure (Years)]], " ", TBL_Employees[[#This Row],[Column1]])</f>
        <v>3 Years</v>
      </c>
      <c r="U527" s="8">
        <f>TBL_Employees[[#This Row],[Bonus %]]*TBL_Employees[[#This Row],[Annual Salary]]</f>
        <v>0</v>
      </c>
      <c r="V527" s="8">
        <f>TBL_Employees[[#This Row],[Annual Salary]]+TBL_Employees[[#This Row],[Bonus(Rs)]]</f>
        <v>94790</v>
      </c>
    </row>
    <row r="528" spans="1:22" x14ac:dyDescent="0.3">
      <c r="A528" t="s">
        <v>213</v>
      </c>
      <c r="B528" t="s">
        <v>1893</v>
      </c>
      <c r="C528" t="s">
        <v>91</v>
      </c>
      <c r="D528" t="s">
        <v>27</v>
      </c>
      <c r="E528" t="s">
        <v>44</v>
      </c>
      <c r="F528" t="s">
        <v>28</v>
      </c>
      <c r="G528" t="s">
        <v>24</v>
      </c>
      <c r="H528">
        <v>34</v>
      </c>
      <c r="I528" t="str">
        <f>IF(TBL_Employees[[#This Row],[Age]]&lt;30,"20 to 29",IF(TBL_Employees[[#This Row],[Age]]&lt;40,"30 to 39",IF(TBL_Employees[[#This Row],[Age]]&lt;50,"40 to 49",IF(TBL_Employees[[#This Row],[Age]]&lt;60,"50 to 59","60 above"))))</f>
        <v>30 to 39</v>
      </c>
      <c r="J528" s="1">
        <v>43728</v>
      </c>
      <c r="K528" s="10">
        <f>IF(TBL_Employees[[#This Row],[Hire Date]]="","",YEAR(TBL_Employees[[#This Row],[Hire Date]]))</f>
        <v>2019</v>
      </c>
      <c r="L528" s="8">
        <v>94735</v>
      </c>
      <c r="M528" s="2">
        <v>0</v>
      </c>
      <c r="N528" t="s">
        <v>33</v>
      </c>
      <c r="O528" t="s">
        <v>60</v>
      </c>
      <c r="P528" s="1" t="s">
        <v>21</v>
      </c>
      <c r="Q528" s="10" t="str">
        <f>IF(TBL_Employees[[#This Row],[Exit Date]]="","",YEAR(TBL_Employees[[#This Row],[Exit Date]]))</f>
        <v/>
      </c>
      <c r="R528" s="10">
        <f ca="1">IF(TBL_Employees[[#This Row],[Exit Date]]="",DATEDIF(TBL_Employees[[#This Row],[Hire Date]],TODAY(),"Y"),DATEDIF(TBL_Employees[[#This Row],[Hire Date]],TBL_Employees[[#This Row],[Exit Date]],"Y"))</f>
        <v>5</v>
      </c>
      <c r="S528" t="str">
        <f ca="1">IF(TBL_Employees[[#This Row],[Tenure (Years)]]&gt;1, "Years", "Year")</f>
        <v>Years</v>
      </c>
      <c r="T528" t="str">
        <f ca="1">CONCATENATE(TBL_Employees[[#This Row],[Tenure (Years)]], " ", TBL_Employees[[#This Row],[Column1]])</f>
        <v>5 Years</v>
      </c>
      <c r="U528" s="8">
        <f>TBL_Employees[[#This Row],[Bonus %]]*TBL_Employees[[#This Row],[Annual Salary]]</f>
        <v>0</v>
      </c>
      <c r="V528" s="8">
        <f>TBL_Employees[[#This Row],[Annual Salary]]+TBL_Employees[[#This Row],[Bonus(Rs)]]</f>
        <v>94735</v>
      </c>
    </row>
    <row r="529" spans="1:22" x14ac:dyDescent="0.3">
      <c r="A529" t="s">
        <v>1282</v>
      </c>
      <c r="B529" t="s">
        <v>1283</v>
      </c>
      <c r="C529" t="s">
        <v>30</v>
      </c>
      <c r="D529" t="s">
        <v>31</v>
      </c>
      <c r="E529" t="s">
        <v>16</v>
      </c>
      <c r="F529" t="s">
        <v>28</v>
      </c>
      <c r="G529" t="s">
        <v>51</v>
      </c>
      <c r="H529">
        <v>41</v>
      </c>
      <c r="I529" t="str">
        <f>IF(TBL_Employees[[#This Row],[Age]]&lt;30,"20 to 29",IF(TBL_Employees[[#This Row],[Age]]&lt;40,"30 to 39",IF(TBL_Employees[[#This Row],[Age]]&lt;50,"40 to 49",IF(TBL_Employees[[#This Row],[Age]]&lt;60,"50 to 59","60 above"))))</f>
        <v>40 to 49</v>
      </c>
      <c r="J529" s="1">
        <v>40929</v>
      </c>
      <c r="K529" s="10">
        <f>IF(TBL_Employees[[#This Row],[Hire Date]]="","",YEAR(TBL_Employees[[#This Row],[Hire Date]]))</f>
        <v>2012</v>
      </c>
      <c r="L529" s="8">
        <v>94658</v>
      </c>
      <c r="M529" s="2">
        <v>0</v>
      </c>
      <c r="N529" t="s">
        <v>19</v>
      </c>
      <c r="O529" t="s">
        <v>45</v>
      </c>
      <c r="P529" s="1" t="s">
        <v>21</v>
      </c>
      <c r="Q529" s="10" t="str">
        <f>IF(TBL_Employees[[#This Row],[Exit Date]]="","",YEAR(TBL_Employees[[#This Row],[Exit Date]]))</f>
        <v/>
      </c>
      <c r="R529" s="10">
        <f ca="1">IF(TBL_Employees[[#This Row],[Exit Date]]="",DATEDIF(TBL_Employees[[#This Row],[Hire Date]],TODAY(),"Y"),DATEDIF(TBL_Employees[[#This Row],[Hire Date]],TBL_Employees[[#This Row],[Exit Date]],"Y"))</f>
        <v>13</v>
      </c>
      <c r="S529" t="str">
        <f ca="1">IF(TBL_Employees[[#This Row],[Tenure (Years)]]&gt;1, "Years", "Year")</f>
        <v>Years</v>
      </c>
      <c r="T529" t="str">
        <f ca="1">CONCATENATE(TBL_Employees[[#This Row],[Tenure (Years)]], " ", TBL_Employees[[#This Row],[Column1]])</f>
        <v>13 Years</v>
      </c>
      <c r="U529" s="8">
        <f>TBL_Employees[[#This Row],[Bonus %]]*TBL_Employees[[#This Row],[Annual Salary]]</f>
        <v>0</v>
      </c>
      <c r="V529" s="8">
        <f>TBL_Employees[[#This Row],[Annual Salary]]+TBL_Employees[[#This Row],[Bonus(Rs)]]</f>
        <v>94658</v>
      </c>
    </row>
    <row r="530" spans="1:22" x14ac:dyDescent="0.3">
      <c r="A530" t="s">
        <v>196</v>
      </c>
      <c r="B530" t="s">
        <v>1442</v>
      </c>
      <c r="C530" t="s">
        <v>38</v>
      </c>
      <c r="D530" t="s">
        <v>27</v>
      </c>
      <c r="E530" t="s">
        <v>36</v>
      </c>
      <c r="F530" t="s">
        <v>17</v>
      </c>
      <c r="G530" t="s">
        <v>18</v>
      </c>
      <c r="H530">
        <v>30</v>
      </c>
      <c r="I530" t="str">
        <f>IF(TBL_Employees[[#This Row],[Age]]&lt;30,"20 to 29",IF(TBL_Employees[[#This Row],[Age]]&lt;40,"30 to 39",IF(TBL_Employees[[#This Row],[Age]]&lt;50,"40 to 49",IF(TBL_Employees[[#This Row],[Age]]&lt;60,"50 to 59","60 above"))))</f>
        <v>30 to 39</v>
      </c>
      <c r="J530" s="1">
        <v>43864</v>
      </c>
      <c r="K530" s="10">
        <f>IF(TBL_Employees[[#This Row],[Hire Date]]="","",YEAR(TBL_Employees[[#This Row],[Hire Date]]))</f>
        <v>2020</v>
      </c>
      <c r="L530" s="8">
        <v>94652</v>
      </c>
      <c r="M530" s="2">
        <v>0</v>
      </c>
      <c r="N530" t="s">
        <v>19</v>
      </c>
      <c r="O530" t="s">
        <v>63</v>
      </c>
      <c r="P530" s="1" t="s">
        <v>21</v>
      </c>
      <c r="Q530" s="10" t="str">
        <f>IF(TBL_Employees[[#This Row],[Exit Date]]="","",YEAR(TBL_Employees[[#This Row],[Exit Date]]))</f>
        <v/>
      </c>
      <c r="R530" s="10">
        <f ca="1">IF(TBL_Employees[[#This Row],[Exit Date]]="",DATEDIF(TBL_Employees[[#This Row],[Hire Date]],TODAY(),"Y"),DATEDIF(TBL_Employees[[#This Row],[Hire Date]],TBL_Employees[[#This Row],[Exit Date]],"Y"))</f>
        <v>5</v>
      </c>
      <c r="S530" t="str">
        <f ca="1">IF(TBL_Employees[[#This Row],[Tenure (Years)]]&gt;1, "Years", "Year")</f>
        <v>Years</v>
      </c>
      <c r="T530" t="str">
        <f ca="1">CONCATENATE(TBL_Employees[[#This Row],[Tenure (Years)]], " ", TBL_Employees[[#This Row],[Column1]])</f>
        <v>5 Years</v>
      </c>
      <c r="U530" s="8">
        <f>TBL_Employees[[#This Row],[Bonus %]]*TBL_Employees[[#This Row],[Annual Salary]]</f>
        <v>0</v>
      </c>
      <c r="V530" s="8">
        <f>TBL_Employees[[#This Row],[Annual Salary]]+TBL_Employees[[#This Row],[Bonus(Rs)]]</f>
        <v>94652</v>
      </c>
    </row>
    <row r="531" spans="1:22" x14ac:dyDescent="0.3">
      <c r="A531" t="s">
        <v>260</v>
      </c>
      <c r="B531" t="s">
        <v>1920</v>
      </c>
      <c r="C531" t="s">
        <v>71</v>
      </c>
      <c r="D531" t="s">
        <v>27</v>
      </c>
      <c r="E531" t="s">
        <v>44</v>
      </c>
      <c r="F531" t="s">
        <v>17</v>
      </c>
      <c r="G531" t="s">
        <v>51</v>
      </c>
      <c r="H531">
        <v>36</v>
      </c>
      <c r="I531" t="str">
        <f>IF(TBL_Employees[[#This Row],[Age]]&lt;30,"20 to 29",IF(TBL_Employees[[#This Row],[Age]]&lt;40,"30 to 39",IF(TBL_Employees[[#This Row],[Age]]&lt;50,"40 to 49",IF(TBL_Employees[[#This Row],[Age]]&lt;60,"50 to 59","60 above"))))</f>
        <v>30 to 39</v>
      </c>
      <c r="J531" s="1">
        <v>42677</v>
      </c>
      <c r="K531" s="10">
        <f>IF(TBL_Employees[[#This Row],[Hire Date]]="","",YEAR(TBL_Employees[[#This Row],[Hire Date]]))</f>
        <v>2016</v>
      </c>
      <c r="L531" s="8">
        <v>94618</v>
      </c>
      <c r="M531" s="2">
        <v>0</v>
      </c>
      <c r="N531" t="s">
        <v>19</v>
      </c>
      <c r="O531" t="s">
        <v>29</v>
      </c>
      <c r="P531" s="1" t="s">
        <v>21</v>
      </c>
      <c r="Q531" s="10" t="str">
        <f>IF(TBL_Employees[[#This Row],[Exit Date]]="","",YEAR(TBL_Employees[[#This Row],[Exit Date]]))</f>
        <v/>
      </c>
      <c r="R531" s="10">
        <f ca="1">IF(TBL_Employees[[#This Row],[Exit Date]]="",DATEDIF(TBL_Employees[[#This Row],[Hire Date]],TODAY(),"Y"),DATEDIF(TBL_Employees[[#This Row],[Hire Date]],TBL_Employees[[#This Row],[Exit Date]],"Y"))</f>
        <v>8</v>
      </c>
      <c r="S531" t="str">
        <f ca="1">IF(TBL_Employees[[#This Row],[Tenure (Years)]]&gt;1, "Years", "Year")</f>
        <v>Years</v>
      </c>
      <c r="T531" t="str">
        <f ca="1">CONCATENATE(TBL_Employees[[#This Row],[Tenure (Years)]], " ", TBL_Employees[[#This Row],[Column1]])</f>
        <v>8 Years</v>
      </c>
      <c r="U531" s="8">
        <f>TBL_Employees[[#This Row],[Bonus %]]*TBL_Employees[[#This Row],[Annual Salary]]</f>
        <v>0</v>
      </c>
      <c r="V531" s="8">
        <f>TBL_Employees[[#This Row],[Annual Salary]]+TBL_Employees[[#This Row],[Bonus(Rs)]]</f>
        <v>94618</v>
      </c>
    </row>
    <row r="532" spans="1:22" x14ac:dyDescent="0.3">
      <c r="A532" t="s">
        <v>186</v>
      </c>
      <c r="B532" t="s">
        <v>601</v>
      </c>
      <c r="C532" t="s">
        <v>42</v>
      </c>
      <c r="D532" t="s">
        <v>43</v>
      </c>
      <c r="E532" t="s">
        <v>32</v>
      </c>
      <c r="F532" t="s">
        <v>17</v>
      </c>
      <c r="G532" t="s">
        <v>51</v>
      </c>
      <c r="H532">
        <v>42</v>
      </c>
      <c r="I532" t="str">
        <f>IF(TBL_Employees[[#This Row],[Age]]&lt;30,"20 to 29",IF(TBL_Employees[[#This Row],[Age]]&lt;40,"30 to 39",IF(TBL_Employees[[#This Row],[Age]]&lt;50,"40 to 49",IF(TBL_Employees[[#This Row],[Age]]&lt;60,"50 to 59","60 above"))))</f>
        <v>40 to 49</v>
      </c>
      <c r="J532" s="1">
        <v>44198</v>
      </c>
      <c r="K532" s="10">
        <f>IF(TBL_Employees[[#This Row],[Hire Date]]="","",YEAR(TBL_Employees[[#This Row],[Hire Date]]))</f>
        <v>2021</v>
      </c>
      <c r="L532" s="8">
        <v>94430</v>
      </c>
      <c r="M532" s="2">
        <v>0</v>
      </c>
      <c r="N532" t="s">
        <v>19</v>
      </c>
      <c r="O532" t="s">
        <v>63</v>
      </c>
      <c r="P532" s="1" t="s">
        <v>21</v>
      </c>
      <c r="Q532" s="10" t="str">
        <f>IF(TBL_Employees[[#This Row],[Exit Date]]="","",YEAR(TBL_Employees[[#This Row],[Exit Date]]))</f>
        <v/>
      </c>
      <c r="R532" s="10">
        <f ca="1">IF(TBL_Employees[[#This Row],[Exit Date]]="",DATEDIF(TBL_Employees[[#This Row],[Hire Date]],TODAY(),"Y"),DATEDIF(TBL_Employees[[#This Row],[Hire Date]],TBL_Employees[[#This Row],[Exit Date]],"Y"))</f>
        <v>4</v>
      </c>
      <c r="S532" t="str">
        <f ca="1">IF(TBL_Employees[[#This Row],[Tenure (Years)]]&gt;1, "Years", "Year")</f>
        <v>Years</v>
      </c>
      <c r="T532" t="str">
        <f ca="1">CONCATENATE(TBL_Employees[[#This Row],[Tenure (Years)]], " ", TBL_Employees[[#This Row],[Column1]])</f>
        <v>4 Years</v>
      </c>
      <c r="U532" s="8">
        <f>TBL_Employees[[#This Row],[Bonus %]]*TBL_Employees[[#This Row],[Annual Salary]]</f>
        <v>0</v>
      </c>
      <c r="V532" s="8">
        <f>TBL_Employees[[#This Row],[Annual Salary]]+TBL_Employees[[#This Row],[Bonus(Rs)]]</f>
        <v>94430</v>
      </c>
    </row>
    <row r="533" spans="1:22" x14ac:dyDescent="0.3">
      <c r="A533" t="s">
        <v>1532</v>
      </c>
      <c r="B533" t="s">
        <v>67</v>
      </c>
      <c r="C533" t="s">
        <v>42</v>
      </c>
      <c r="D533" t="s">
        <v>65</v>
      </c>
      <c r="E533" t="s">
        <v>44</v>
      </c>
      <c r="F533" t="s">
        <v>28</v>
      </c>
      <c r="G533" t="s">
        <v>51</v>
      </c>
      <c r="H533">
        <v>62</v>
      </c>
      <c r="I533" t="str">
        <f>IF(TBL_Employees[[#This Row],[Age]]&lt;30,"20 to 29",IF(TBL_Employees[[#This Row],[Age]]&lt;40,"30 to 39",IF(TBL_Employees[[#This Row],[Age]]&lt;50,"40 to 49",IF(TBL_Employees[[#This Row],[Age]]&lt;60,"50 to 59","60 above"))))</f>
        <v>60 above</v>
      </c>
      <c r="J533" s="1">
        <v>40591</v>
      </c>
      <c r="K533" s="10">
        <f>IF(TBL_Employees[[#This Row],[Hire Date]]="","",YEAR(TBL_Employees[[#This Row],[Hire Date]]))</f>
        <v>2011</v>
      </c>
      <c r="L533" s="8">
        <v>94422</v>
      </c>
      <c r="M533" s="2">
        <v>0</v>
      </c>
      <c r="N533" t="s">
        <v>19</v>
      </c>
      <c r="O533" t="s">
        <v>39</v>
      </c>
      <c r="P533" s="1" t="s">
        <v>21</v>
      </c>
      <c r="Q533" s="10" t="str">
        <f>IF(TBL_Employees[[#This Row],[Exit Date]]="","",YEAR(TBL_Employees[[#This Row],[Exit Date]]))</f>
        <v/>
      </c>
      <c r="R533" s="10">
        <f ca="1">IF(TBL_Employees[[#This Row],[Exit Date]]="",DATEDIF(TBL_Employees[[#This Row],[Hire Date]],TODAY(),"Y"),DATEDIF(TBL_Employees[[#This Row],[Hire Date]],TBL_Employees[[#This Row],[Exit Date]],"Y"))</f>
        <v>14</v>
      </c>
      <c r="S533" t="str">
        <f ca="1">IF(TBL_Employees[[#This Row],[Tenure (Years)]]&gt;1, "Years", "Year")</f>
        <v>Years</v>
      </c>
      <c r="T533" t="str">
        <f ca="1">CONCATENATE(TBL_Employees[[#This Row],[Tenure (Years)]], " ", TBL_Employees[[#This Row],[Column1]])</f>
        <v>14 Years</v>
      </c>
      <c r="U533" s="8">
        <f>TBL_Employees[[#This Row],[Bonus %]]*TBL_Employees[[#This Row],[Annual Salary]]</f>
        <v>0</v>
      </c>
      <c r="V533" s="8">
        <f>TBL_Employees[[#This Row],[Annual Salary]]+TBL_Employees[[#This Row],[Bonus(Rs)]]</f>
        <v>94422</v>
      </c>
    </row>
    <row r="534" spans="1:22" x14ac:dyDescent="0.3">
      <c r="A534" t="s">
        <v>1566</v>
      </c>
      <c r="B534" t="s">
        <v>1567</v>
      </c>
      <c r="C534" t="s">
        <v>86</v>
      </c>
      <c r="D534" t="s">
        <v>31</v>
      </c>
      <c r="E534" t="s">
        <v>44</v>
      </c>
      <c r="F534" t="s">
        <v>28</v>
      </c>
      <c r="G534" t="s">
        <v>51</v>
      </c>
      <c r="H534">
        <v>54</v>
      </c>
      <c r="I534" t="str">
        <f>IF(TBL_Employees[[#This Row],[Age]]&lt;30,"20 to 29",IF(TBL_Employees[[#This Row],[Age]]&lt;40,"30 to 39",IF(TBL_Employees[[#This Row],[Age]]&lt;50,"40 to 49",IF(TBL_Employees[[#This Row],[Age]]&lt;60,"50 to 59","60 above"))))</f>
        <v>50 to 59</v>
      </c>
      <c r="J534" s="1">
        <v>41237</v>
      </c>
      <c r="K534" s="10">
        <f>IF(TBL_Employees[[#This Row],[Hire Date]]="","",YEAR(TBL_Employees[[#This Row],[Hire Date]]))</f>
        <v>2012</v>
      </c>
      <c r="L534" s="8">
        <v>94407</v>
      </c>
      <c r="M534" s="2">
        <v>0</v>
      </c>
      <c r="N534" t="s">
        <v>52</v>
      </c>
      <c r="O534" t="s">
        <v>53</v>
      </c>
      <c r="P534" s="1" t="s">
        <v>21</v>
      </c>
      <c r="Q534" s="10" t="str">
        <f>IF(TBL_Employees[[#This Row],[Exit Date]]="","",YEAR(TBL_Employees[[#This Row],[Exit Date]]))</f>
        <v/>
      </c>
      <c r="R534" s="10">
        <f ca="1">IF(TBL_Employees[[#This Row],[Exit Date]]="",DATEDIF(TBL_Employees[[#This Row],[Hire Date]],TODAY(),"Y"),DATEDIF(TBL_Employees[[#This Row],[Hire Date]],TBL_Employees[[#This Row],[Exit Date]],"Y"))</f>
        <v>12</v>
      </c>
      <c r="S534" t="str">
        <f ca="1">IF(TBL_Employees[[#This Row],[Tenure (Years)]]&gt;1, "Years", "Year")</f>
        <v>Years</v>
      </c>
      <c r="T534" t="str">
        <f ca="1">CONCATENATE(TBL_Employees[[#This Row],[Tenure (Years)]], " ", TBL_Employees[[#This Row],[Column1]])</f>
        <v>12 Years</v>
      </c>
      <c r="U534" s="8">
        <f>TBL_Employees[[#This Row],[Bonus %]]*TBL_Employees[[#This Row],[Annual Salary]]</f>
        <v>0</v>
      </c>
      <c r="V534" s="8">
        <f>TBL_Employees[[#This Row],[Annual Salary]]+TBL_Employees[[#This Row],[Bonus(Rs)]]</f>
        <v>94407</v>
      </c>
    </row>
    <row r="535" spans="1:22" x14ac:dyDescent="0.3">
      <c r="A535" t="s">
        <v>1244</v>
      </c>
      <c r="B535" t="s">
        <v>1245</v>
      </c>
      <c r="C535" t="s">
        <v>88</v>
      </c>
      <c r="D535" t="s">
        <v>27</v>
      </c>
      <c r="E535" t="s">
        <v>44</v>
      </c>
      <c r="F535" t="s">
        <v>28</v>
      </c>
      <c r="G535" t="s">
        <v>18</v>
      </c>
      <c r="H535">
        <v>34</v>
      </c>
      <c r="I535" t="str">
        <f>IF(TBL_Employees[[#This Row],[Age]]&lt;30,"20 to 29",IF(TBL_Employees[[#This Row],[Age]]&lt;40,"30 to 39",IF(TBL_Employees[[#This Row],[Age]]&lt;50,"40 to 49",IF(TBL_Employees[[#This Row],[Age]]&lt;60,"50 to 59","60 above"))))</f>
        <v>30 to 39</v>
      </c>
      <c r="J535" s="1">
        <v>42514</v>
      </c>
      <c r="K535" s="10">
        <f>IF(TBL_Employees[[#This Row],[Hire Date]]="","",YEAR(TBL_Employees[[#This Row],[Hire Date]]))</f>
        <v>2016</v>
      </c>
      <c r="L535" s="8">
        <v>94352</v>
      </c>
      <c r="M535" s="2">
        <v>0</v>
      </c>
      <c r="N535" t="s">
        <v>19</v>
      </c>
      <c r="O535" t="s">
        <v>45</v>
      </c>
      <c r="P535" s="1" t="s">
        <v>21</v>
      </c>
      <c r="Q535" s="10" t="str">
        <f>IF(TBL_Employees[[#This Row],[Exit Date]]="","",YEAR(TBL_Employees[[#This Row],[Exit Date]]))</f>
        <v/>
      </c>
      <c r="R535" s="10">
        <f ca="1">IF(TBL_Employees[[#This Row],[Exit Date]]="",DATEDIF(TBL_Employees[[#This Row],[Hire Date]],TODAY(),"Y"),DATEDIF(TBL_Employees[[#This Row],[Hire Date]],TBL_Employees[[#This Row],[Exit Date]],"Y"))</f>
        <v>9</v>
      </c>
      <c r="S535" t="str">
        <f ca="1">IF(TBL_Employees[[#This Row],[Tenure (Years)]]&gt;1, "Years", "Year")</f>
        <v>Years</v>
      </c>
      <c r="T535" t="str">
        <f ca="1">CONCATENATE(TBL_Employees[[#This Row],[Tenure (Years)]], " ", TBL_Employees[[#This Row],[Column1]])</f>
        <v>9 Years</v>
      </c>
      <c r="U535" s="8">
        <f>TBL_Employees[[#This Row],[Bonus %]]*TBL_Employees[[#This Row],[Annual Salary]]</f>
        <v>0</v>
      </c>
      <c r="V535" s="8">
        <f>TBL_Employees[[#This Row],[Annual Salary]]+TBL_Employees[[#This Row],[Bonus(Rs)]]</f>
        <v>94352</v>
      </c>
    </row>
    <row r="536" spans="1:22" x14ac:dyDescent="0.3">
      <c r="A536" t="s">
        <v>863</v>
      </c>
      <c r="B536" t="s">
        <v>864</v>
      </c>
      <c r="C536" t="s">
        <v>42</v>
      </c>
      <c r="D536" t="s">
        <v>50</v>
      </c>
      <c r="E536" t="s">
        <v>32</v>
      </c>
      <c r="F536" t="s">
        <v>28</v>
      </c>
      <c r="G536" t="s">
        <v>47</v>
      </c>
      <c r="H536">
        <v>43</v>
      </c>
      <c r="I536" t="str">
        <f>IF(TBL_Employees[[#This Row],[Age]]&lt;30,"20 to 29",IF(TBL_Employees[[#This Row],[Age]]&lt;40,"30 to 39",IF(TBL_Employees[[#This Row],[Age]]&lt;50,"40 to 49",IF(TBL_Employees[[#This Row],[Age]]&lt;60,"50 to 59","60 above"))))</f>
        <v>40 to 49</v>
      </c>
      <c r="J536" s="1">
        <v>38093</v>
      </c>
      <c r="K536" s="10">
        <f>IF(TBL_Employees[[#This Row],[Hire Date]]="","",YEAR(TBL_Employees[[#This Row],[Hire Date]]))</f>
        <v>2004</v>
      </c>
      <c r="L536" s="8">
        <v>94246</v>
      </c>
      <c r="M536" s="2">
        <v>0</v>
      </c>
      <c r="N536" t="s">
        <v>19</v>
      </c>
      <c r="O536" t="s">
        <v>25</v>
      </c>
      <c r="P536" s="1" t="s">
        <v>21</v>
      </c>
      <c r="Q536" s="10" t="str">
        <f>IF(TBL_Employees[[#This Row],[Exit Date]]="","",YEAR(TBL_Employees[[#This Row],[Exit Date]]))</f>
        <v/>
      </c>
      <c r="R536" s="10">
        <f ca="1">IF(TBL_Employees[[#This Row],[Exit Date]]="",DATEDIF(TBL_Employees[[#This Row],[Hire Date]],TODAY(),"Y"),DATEDIF(TBL_Employees[[#This Row],[Hire Date]],TBL_Employees[[#This Row],[Exit Date]],"Y"))</f>
        <v>21</v>
      </c>
      <c r="S536" t="str">
        <f ca="1">IF(TBL_Employees[[#This Row],[Tenure (Years)]]&gt;1, "Years", "Year")</f>
        <v>Years</v>
      </c>
      <c r="T536" t="str">
        <f ca="1">CONCATENATE(TBL_Employees[[#This Row],[Tenure (Years)]], " ", TBL_Employees[[#This Row],[Column1]])</f>
        <v>21 Years</v>
      </c>
      <c r="U536" s="8">
        <f>TBL_Employees[[#This Row],[Bonus %]]*TBL_Employees[[#This Row],[Annual Salary]]</f>
        <v>0</v>
      </c>
      <c r="V536" s="8">
        <f>TBL_Employees[[#This Row],[Annual Salary]]+TBL_Employees[[#This Row],[Bonus(Rs)]]</f>
        <v>94246</v>
      </c>
    </row>
    <row r="537" spans="1:22" x14ac:dyDescent="0.3">
      <c r="A537" t="s">
        <v>531</v>
      </c>
      <c r="B537" t="s">
        <v>532</v>
      </c>
      <c r="C537" t="s">
        <v>56</v>
      </c>
      <c r="D537" t="s">
        <v>27</v>
      </c>
      <c r="E537" t="s">
        <v>36</v>
      </c>
      <c r="F537" t="s">
        <v>28</v>
      </c>
      <c r="G537" t="s">
        <v>24</v>
      </c>
      <c r="H537">
        <v>40</v>
      </c>
      <c r="I537" t="str">
        <f>IF(TBL_Employees[[#This Row],[Age]]&lt;30,"20 to 29",IF(TBL_Employees[[#This Row],[Age]]&lt;40,"30 to 39",IF(TBL_Employees[[#This Row],[Age]]&lt;50,"40 to 49",IF(TBL_Employees[[#This Row],[Age]]&lt;60,"50 to 59","60 above"))))</f>
        <v>40 to 49</v>
      </c>
      <c r="J537" s="1">
        <v>39265</v>
      </c>
      <c r="K537" s="10">
        <f>IF(TBL_Employees[[#This Row],[Hire Date]]="","",YEAR(TBL_Employees[[#This Row],[Hire Date]]))</f>
        <v>2007</v>
      </c>
      <c r="L537" s="8">
        <v>93971</v>
      </c>
      <c r="M537" s="2">
        <v>0.08</v>
      </c>
      <c r="N537" t="s">
        <v>33</v>
      </c>
      <c r="O537" t="s">
        <v>80</v>
      </c>
      <c r="P537" s="1" t="s">
        <v>21</v>
      </c>
      <c r="Q537" s="10" t="str">
        <f>IF(TBL_Employees[[#This Row],[Exit Date]]="","",YEAR(TBL_Employees[[#This Row],[Exit Date]]))</f>
        <v/>
      </c>
      <c r="R537" s="10">
        <f ca="1">IF(TBL_Employees[[#This Row],[Exit Date]]="",DATEDIF(TBL_Employees[[#This Row],[Hire Date]],TODAY(),"Y"),DATEDIF(TBL_Employees[[#This Row],[Hire Date]],TBL_Employees[[#This Row],[Exit Date]],"Y"))</f>
        <v>18</v>
      </c>
      <c r="S537" t="str">
        <f ca="1">IF(TBL_Employees[[#This Row],[Tenure (Years)]]&gt;1, "Years", "Year")</f>
        <v>Years</v>
      </c>
      <c r="T537" t="str">
        <f ca="1">CONCATENATE(TBL_Employees[[#This Row],[Tenure (Years)]], " ", TBL_Employees[[#This Row],[Column1]])</f>
        <v>18 Years</v>
      </c>
      <c r="U537" s="8">
        <f>TBL_Employees[[#This Row],[Bonus %]]*TBL_Employees[[#This Row],[Annual Salary]]</f>
        <v>7517.68</v>
      </c>
      <c r="V537" s="8">
        <f>TBL_Employees[[#This Row],[Annual Salary]]+TBL_Employees[[#This Row],[Bonus(Rs)]]</f>
        <v>101488.68</v>
      </c>
    </row>
    <row r="538" spans="1:22" x14ac:dyDescent="0.3">
      <c r="A538" t="s">
        <v>683</v>
      </c>
      <c r="B538" t="s">
        <v>684</v>
      </c>
      <c r="C538" t="s">
        <v>77</v>
      </c>
      <c r="D538" t="s">
        <v>23</v>
      </c>
      <c r="E538" t="s">
        <v>36</v>
      </c>
      <c r="F538" t="s">
        <v>17</v>
      </c>
      <c r="G538" t="s">
        <v>51</v>
      </c>
      <c r="H538">
        <v>45</v>
      </c>
      <c r="I538" t="str">
        <f>IF(TBL_Employees[[#This Row],[Age]]&lt;30,"20 to 29",IF(TBL_Employees[[#This Row],[Age]]&lt;40,"30 to 39",IF(TBL_Employees[[#This Row],[Age]]&lt;50,"40 to 49",IF(TBL_Employees[[#This Row],[Age]]&lt;60,"50 to 59","60 above"))))</f>
        <v>40 to 49</v>
      </c>
      <c r="J538" s="1">
        <v>39437</v>
      </c>
      <c r="K538" s="10">
        <f>IF(TBL_Employees[[#This Row],[Hire Date]]="","",YEAR(TBL_Employees[[#This Row],[Hire Date]]))</f>
        <v>2007</v>
      </c>
      <c r="L538" s="8">
        <v>93840</v>
      </c>
      <c r="M538" s="2">
        <v>0</v>
      </c>
      <c r="N538" t="s">
        <v>52</v>
      </c>
      <c r="O538" t="s">
        <v>81</v>
      </c>
      <c r="P538" s="1" t="s">
        <v>21</v>
      </c>
      <c r="Q538" s="10" t="str">
        <f>IF(TBL_Employees[[#This Row],[Exit Date]]="","",YEAR(TBL_Employees[[#This Row],[Exit Date]]))</f>
        <v/>
      </c>
      <c r="R538" s="10">
        <f ca="1">IF(TBL_Employees[[#This Row],[Exit Date]]="",DATEDIF(TBL_Employees[[#This Row],[Hire Date]],TODAY(),"Y"),DATEDIF(TBL_Employees[[#This Row],[Hire Date]],TBL_Employees[[#This Row],[Exit Date]],"Y"))</f>
        <v>17</v>
      </c>
      <c r="S538" t="str">
        <f ca="1">IF(TBL_Employees[[#This Row],[Tenure (Years)]]&gt;1, "Years", "Year")</f>
        <v>Years</v>
      </c>
      <c r="T538" t="str">
        <f ca="1">CONCATENATE(TBL_Employees[[#This Row],[Tenure (Years)]], " ", TBL_Employees[[#This Row],[Column1]])</f>
        <v>17 Years</v>
      </c>
      <c r="U538" s="8">
        <f>TBL_Employees[[#This Row],[Bonus %]]*TBL_Employees[[#This Row],[Annual Salary]]</f>
        <v>0</v>
      </c>
      <c r="V538" s="8">
        <f>TBL_Employees[[#This Row],[Annual Salary]]+TBL_Employees[[#This Row],[Bonus(Rs)]]</f>
        <v>93840</v>
      </c>
    </row>
    <row r="539" spans="1:22" x14ac:dyDescent="0.3">
      <c r="A539" t="s">
        <v>780</v>
      </c>
      <c r="B539" t="s">
        <v>781</v>
      </c>
      <c r="C539" t="s">
        <v>77</v>
      </c>
      <c r="D539" t="s">
        <v>23</v>
      </c>
      <c r="E539" t="s">
        <v>16</v>
      </c>
      <c r="F539" t="s">
        <v>28</v>
      </c>
      <c r="G539" t="s">
        <v>18</v>
      </c>
      <c r="H539">
        <v>30</v>
      </c>
      <c r="I539" t="str">
        <f>IF(TBL_Employees[[#This Row],[Age]]&lt;30,"20 to 29",IF(TBL_Employees[[#This Row],[Age]]&lt;40,"30 to 39",IF(TBL_Employees[[#This Row],[Age]]&lt;50,"40 to 49",IF(TBL_Employees[[#This Row],[Age]]&lt;60,"50 to 59","60 above"))))</f>
        <v>30 to 39</v>
      </c>
      <c r="J539" s="1">
        <v>42078</v>
      </c>
      <c r="K539" s="10">
        <f>IF(TBL_Employees[[#This Row],[Hire Date]]="","",YEAR(TBL_Employees[[#This Row],[Hire Date]]))</f>
        <v>2015</v>
      </c>
      <c r="L539" s="8">
        <v>93734</v>
      </c>
      <c r="M539" s="2">
        <v>0</v>
      </c>
      <c r="N539" t="s">
        <v>19</v>
      </c>
      <c r="O539" t="s">
        <v>39</v>
      </c>
      <c r="P539" s="1" t="s">
        <v>21</v>
      </c>
      <c r="Q539" s="10" t="str">
        <f>IF(TBL_Employees[[#This Row],[Exit Date]]="","",YEAR(TBL_Employees[[#This Row],[Exit Date]]))</f>
        <v/>
      </c>
      <c r="R539" s="10">
        <f ca="1">IF(TBL_Employees[[#This Row],[Exit Date]]="",DATEDIF(TBL_Employees[[#This Row],[Hire Date]],TODAY(),"Y"),DATEDIF(TBL_Employees[[#This Row],[Hire Date]],TBL_Employees[[#This Row],[Exit Date]],"Y"))</f>
        <v>10</v>
      </c>
      <c r="S539" t="str">
        <f ca="1">IF(TBL_Employees[[#This Row],[Tenure (Years)]]&gt;1, "Years", "Year")</f>
        <v>Years</v>
      </c>
      <c r="T539" t="str">
        <f ca="1">CONCATENATE(TBL_Employees[[#This Row],[Tenure (Years)]], " ", TBL_Employees[[#This Row],[Column1]])</f>
        <v>10 Years</v>
      </c>
      <c r="U539" s="8">
        <f>TBL_Employees[[#This Row],[Bonus %]]*TBL_Employees[[#This Row],[Annual Salary]]</f>
        <v>0</v>
      </c>
      <c r="V539" s="8">
        <f>TBL_Employees[[#This Row],[Annual Salary]]+TBL_Employees[[#This Row],[Bonus(Rs)]]</f>
        <v>93734</v>
      </c>
    </row>
    <row r="540" spans="1:22" x14ac:dyDescent="0.3">
      <c r="A540" t="s">
        <v>135</v>
      </c>
      <c r="B540" t="s">
        <v>1591</v>
      </c>
      <c r="C540" t="s">
        <v>42</v>
      </c>
      <c r="D540" t="s">
        <v>65</v>
      </c>
      <c r="E540" t="s">
        <v>44</v>
      </c>
      <c r="F540" t="s">
        <v>28</v>
      </c>
      <c r="G540" t="s">
        <v>24</v>
      </c>
      <c r="H540">
        <v>54</v>
      </c>
      <c r="I540" t="str">
        <f>IF(TBL_Employees[[#This Row],[Age]]&lt;30,"20 to 29",IF(TBL_Employees[[#This Row],[Age]]&lt;40,"30 to 39",IF(TBL_Employees[[#This Row],[Age]]&lt;50,"40 to 49",IF(TBL_Employees[[#This Row],[Age]]&lt;60,"50 to 59","60 above"))))</f>
        <v>50 to 59</v>
      </c>
      <c r="J540" s="1">
        <v>42494</v>
      </c>
      <c r="K540" s="10">
        <f>IF(TBL_Employees[[#This Row],[Hire Date]]="","",YEAR(TBL_Employees[[#This Row],[Hire Date]]))</f>
        <v>2016</v>
      </c>
      <c r="L540" s="8">
        <v>93668</v>
      </c>
      <c r="M540" s="2">
        <v>0</v>
      </c>
      <c r="N540" t="s">
        <v>19</v>
      </c>
      <c r="O540" t="s">
        <v>20</v>
      </c>
      <c r="P540" s="1" t="s">
        <v>21</v>
      </c>
      <c r="Q540" s="10" t="str">
        <f>IF(TBL_Employees[[#This Row],[Exit Date]]="","",YEAR(TBL_Employees[[#This Row],[Exit Date]]))</f>
        <v/>
      </c>
      <c r="R540" s="10">
        <f ca="1">IF(TBL_Employees[[#This Row],[Exit Date]]="",DATEDIF(TBL_Employees[[#This Row],[Hire Date]],TODAY(),"Y"),DATEDIF(TBL_Employees[[#This Row],[Hire Date]],TBL_Employees[[#This Row],[Exit Date]],"Y"))</f>
        <v>9</v>
      </c>
      <c r="S540" t="str">
        <f ca="1">IF(TBL_Employees[[#This Row],[Tenure (Years)]]&gt;1, "Years", "Year")</f>
        <v>Years</v>
      </c>
      <c r="T540" t="str">
        <f ca="1">CONCATENATE(TBL_Employees[[#This Row],[Tenure (Years)]], " ", TBL_Employees[[#This Row],[Column1]])</f>
        <v>9 Years</v>
      </c>
      <c r="U540" s="8">
        <f>TBL_Employees[[#This Row],[Bonus %]]*TBL_Employees[[#This Row],[Annual Salary]]</f>
        <v>0</v>
      </c>
      <c r="V540" s="8">
        <f>TBL_Employees[[#This Row],[Annual Salary]]+TBL_Employees[[#This Row],[Bonus(Rs)]]</f>
        <v>93668</v>
      </c>
    </row>
    <row r="541" spans="1:22" x14ac:dyDescent="0.3">
      <c r="A541" t="s">
        <v>1819</v>
      </c>
      <c r="B541" t="s">
        <v>1820</v>
      </c>
      <c r="C541" t="s">
        <v>42</v>
      </c>
      <c r="D541" t="s">
        <v>43</v>
      </c>
      <c r="E541" t="s">
        <v>44</v>
      </c>
      <c r="F541" t="s">
        <v>28</v>
      </c>
      <c r="G541" t="s">
        <v>24</v>
      </c>
      <c r="H541">
        <v>55</v>
      </c>
      <c r="I541" t="str">
        <f>IF(TBL_Employees[[#This Row],[Age]]&lt;30,"20 to 29",IF(TBL_Employees[[#This Row],[Age]]&lt;40,"30 to 39",IF(TBL_Employees[[#This Row],[Age]]&lt;50,"40 to 49",IF(TBL_Employees[[#This Row],[Age]]&lt;60,"50 to 59","60 above"))))</f>
        <v>50 to 59</v>
      </c>
      <c r="J541" s="1">
        <v>38909</v>
      </c>
      <c r="K541" s="10">
        <f>IF(TBL_Employees[[#This Row],[Hire Date]]="","",YEAR(TBL_Employees[[#This Row],[Hire Date]]))</f>
        <v>2006</v>
      </c>
      <c r="L541" s="8">
        <v>93343</v>
      </c>
      <c r="M541" s="2">
        <v>0</v>
      </c>
      <c r="N541" t="s">
        <v>33</v>
      </c>
      <c r="O541" t="s">
        <v>80</v>
      </c>
      <c r="P541" s="1" t="s">
        <v>21</v>
      </c>
      <c r="Q541" s="10" t="str">
        <f>IF(TBL_Employees[[#This Row],[Exit Date]]="","",YEAR(TBL_Employees[[#This Row],[Exit Date]]))</f>
        <v/>
      </c>
      <c r="R541" s="10">
        <f ca="1">IF(TBL_Employees[[#This Row],[Exit Date]]="",DATEDIF(TBL_Employees[[#This Row],[Hire Date]],TODAY(),"Y"),DATEDIF(TBL_Employees[[#This Row],[Hire Date]],TBL_Employees[[#This Row],[Exit Date]],"Y"))</f>
        <v>19</v>
      </c>
      <c r="S541" t="str">
        <f ca="1">IF(TBL_Employees[[#This Row],[Tenure (Years)]]&gt;1, "Years", "Year")</f>
        <v>Years</v>
      </c>
      <c r="T541" t="str">
        <f ca="1">CONCATENATE(TBL_Employees[[#This Row],[Tenure (Years)]], " ", TBL_Employees[[#This Row],[Column1]])</f>
        <v>19 Years</v>
      </c>
      <c r="U541" s="8">
        <f>TBL_Employees[[#This Row],[Bonus %]]*TBL_Employees[[#This Row],[Annual Salary]]</f>
        <v>0</v>
      </c>
      <c r="V541" s="8">
        <f>TBL_Employees[[#This Row],[Annual Salary]]+TBL_Employees[[#This Row],[Bonus(Rs)]]</f>
        <v>93343</v>
      </c>
    </row>
    <row r="542" spans="1:22" x14ac:dyDescent="0.3">
      <c r="A542" t="s">
        <v>238</v>
      </c>
      <c r="B542" t="s">
        <v>1469</v>
      </c>
      <c r="C542" t="s">
        <v>42</v>
      </c>
      <c r="D542" t="s">
        <v>50</v>
      </c>
      <c r="E542" t="s">
        <v>32</v>
      </c>
      <c r="F542" t="s">
        <v>17</v>
      </c>
      <c r="G542" t="s">
        <v>51</v>
      </c>
      <c r="H542">
        <v>52</v>
      </c>
      <c r="I542" t="str">
        <f>IF(TBL_Employees[[#This Row],[Age]]&lt;30,"20 to 29",IF(TBL_Employees[[#This Row],[Age]]&lt;40,"30 to 39",IF(TBL_Employees[[#This Row],[Age]]&lt;50,"40 to 49",IF(TBL_Employees[[#This Row],[Age]]&lt;60,"50 to 59","60 above"))))</f>
        <v>50 to 59</v>
      </c>
      <c r="J542" s="1">
        <v>34623</v>
      </c>
      <c r="K542" s="10">
        <f>IF(TBL_Employees[[#This Row],[Hire Date]]="","",YEAR(TBL_Employees[[#This Row],[Hire Date]]))</f>
        <v>1994</v>
      </c>
      <c r="L542" s="8">
        <v>93103</v>
      </c>
      <c r="M542" s="2">
        <v>0</v>
      </c>
      <c r="N542" t="s">
        <v>19</v>
      </c>
      <c r="O542" t="s">
        <v>39</v>
      </c>
      <c r="P542" s="1" t="s">
        <v>21</v>
      </c>
      <c r="Q542" s="10" t="str">
        <f>IF(TBL_Employees[[#This Row],[Exit Date]]="","",YEAR(TBL_Employees[[#This Row],[Exit Date]]))</f>
        <v/>
      </c>
      <c r="R542" s="10">
        <f ca="1">IF(TBL_Employees[[#This Row],[Exit Date]]="",DATEDIF(TBL_Employees[[#This Row],[Hire Date]],TODAY(),"Y"),DATEDIF(TBL_Employees[[#This Row],[Hire Date]],TBL_Employees[[#This Row],[Exit Date]],"Y"))</f>
        <v>30</v>
      </c>
      <c r="S542" t="str">
        <f ca="1">IF(TBL_Employees[[#This Row],[Tenure (Years)]]&gt;1, "Years", "Year")</f>
        <v>Years</v>
      </c>
      <c r="T542" t="str">
        <f ca="1">CONCATENATE(TBL_Employees[[#This Row],[Tenure (Years)]], " ", TBL_Employees[[#This Row],[Column1]])</f>
        <v>30 Years</v>
      </c>
      <c r="U542" s="8">
        <f>TBL_Employees[[#This Row],[Bonus %]]*TBL_Employees[[#This Row],[Annual Salary]]</f>
        <v>0</v>
      </c>
      <c r="V542" s="8">
        <f>TBL_Employees[[#This Row],[Annual Salary]]+TBL_Employees[[#This Row],[Bonus(Rs)]]</f>
        <v>93103</v>
      </c>
    </row>
    <row r="543" spans="1:22" x14ac:dyDescent="0.3">
      <c r="A543" t="s">
        <v>190</v>
      </c>
      <c r="B543" t="s">
        <v>668</v>
      </c>
      <c r="C543" t="s">
        <v>77</v>
      </c>
      <c r="D543" t="s">
        <v>23</v>
      </c>
      <c r="E543" t="s">
        <v>16</v>
      </c>
      <c r="F543" t="s">
        <v>17</v>
      </c>
      <c r="G543" t="s">
        <v>24</v>
      </c>
      <c r="H543">
        <v>58</v>
      </c>
      <c r="I543" t="str">
        <f>IF(TBL_Employees[[#This Row],[Age]]&lt;30,"20 to 29",IF(TBL_Employees[[#This Row],[Age]]&lt;40,"30 to 39",IF(TBL_Employees[[#This Row],[Age]]&lt;50,"40 to 49",IF(TBL_Employees[[#This Row],[Age]]&lt;60,"50 to 59","60 above"))))</f>
        <v>50 to 59</v>
      </c>
      <c r="J543" s="1">
        <v>34567</v>
      </c>
      <c r="K543" s="10">
        <f>IF(TBL_Employees[[#This Row],[Hire Date]]="","",YEAR(TBL_Employees[[#This Row],[Hire Date]]))</f>
        <v>1994</v>
      </c>
      <c r="L543" s="8">
        <v>93102</v>
      </c>
      <c r="M543" s="2">
        <v>0</v>
      </c>
      <c r="N543" t="s">
        <v>19</v>
      </c>
      <c r="O543" t="s">
        <v>63</v>
      </c>
      <c r="P543" s="1">
        <v>41621</v>
      </c>
      <c r="Q543" s="10">
        <f>IF(TBL_Employees[[#This Row],[Exit Date]]="","",YEAR(TBL_Employees[[#This Row],[Exit Date]]))</f>
        <v>2013</v>
      </c>
      <c r="R543" s="10">
        <f ca="1">IF(TBL_Employees[[#This Row],[Exit Date]]="",DATEDIF(TBL_Employees[[#This Row],[Hire Date]],TODAY(),"Y"),DATEDIF(TBL_Employees[[#This Row],[Hire Date]],TBL_Employees[[#This Row],[Exit Date]],"Y"))</f>
        <v>19</v>
      </c>
      <c r="S543" t="str">
        <f ca="1">IF(TBL_Employees[[#This Row],[Tenure (Years)]]&gt;1, "Years", "Year")</f>
        <v>Years</v>
      </c>
      <c r="T543" t="str">
        <f ca="1">CONCATENATE(TBL_Employees[[#This Row],[Tenure (Years)]], " ", TBL_Employees[[#This Row],[Column1]])</f>
        <v>19 Years</v>
      </c>
      <c r="U543" s="8">
        <f>TBL_Employees[[#This Row],[Bonus %]]*TBL_Employees[[#This Row],[Annual Salary]]</f>
        <v>0</v>
      </c>
      <c r="V543" s="8">
        <f>TBL_Employees[[#This Row],[Annual Salary]]+TBL_Employees[[#This Row],[Bonus(Rs)]]</f>
        <v>93102</v>
      </c>
    </row>
    <row r="544" spans="1:22" x14ac:dyDescent="0.3">
      <c r="A544" t="s">
        <v>180</v>
      </c>
      <c r="B544" t="s">
        <v>147</v>
      </c>
      <c r="C544" t="s">
        <v>98</v>
      </c>
      <c r="D544" t="s">
        <v>27</v>
      </c>
      <c r="E544" t="s">
        <v>32</v>
      </c>
      <c r="F544" t="s">
        <v>28</v>
      </c>
      <c r="G544" t="s">
        <v>18</v>
      </c>
      <c r="H544">
        <v>48</v>
      </c>
      <c r="I544" t="str">
        <f>IF(TBL_Employees[[#This Row],[Age]]&lt;30,"20 to 29",IF(TBL_Employees[[#This Row],[Age]]&lt;40,"30 to 39",IF(TBL_Employees[[#This Row],[Age]]&lt;50,"40 to 49",IF(TBL_Employees[[#This Row],[Age]]&lt;60,"50 to 59","60 above"))))</f>
        <v>40 to 49</v>
      </c>
      <c r="J544" s="1">
        <v>37844</v>
      </c>
      <c r="K544" s="10">
        <f>IF(TBL_Employees[[#This Row],[Hire Date]]="","",YEAR(TBL_Employees[[#This Row],[Hire Date]]))</f>
        <v>2003</v>
      </c>
      <c r="L544" s="8">
        <v>93017</v>
      </c>
      <c r="M544" s="2">
        <v>0</v>
      </c>
      <c r="N544" t="s">
        <v>19</v>
      </c>
      <c r="O544" t="s">
        <v>63</v>
      </c>
      <c r="P544" s="1" t="s">
        <v>21</v>
      </c>
      <c r="Q544" s="10" t="str">
        <f>IF(TBL_Employees[[#This Row],[Exit Date]]="","",YEAR(TBL_Employees[[#This Row],[Exit Date]]))</f>
        <v/>
      </c>
      <c r="R544" s="10">
        <f ca="1">IF(TBL_Employees[[#This Row],[Exit Date]]="",DATEDIF(TBL_Employees[[#This Row],[Hire Date]],TODAY(),"Y"),DATEDIF(TBL_Employees[[#This Row],[Hire Date]],TBL_Employees[[#This Row],[Exit Date]],"Y"))</f>
        <v>22</v>
      </c>
      <c r="S544" t="str">
        <f ca="1">IF(TBL_Employees[[#This Row],[Tenure (Years)]]&gt;1, "Years", "Year")</f>
        <v>Years</v>
      </c>
      <c r="T544" t="str">
        <f ca="1">CONCATENATE(TBL_Employees[[#This Row],[Tenure (Years)]], " ", TBL_Employees[[#This Row],[Column1]])</f>
        <v>22 Years</v>
      </c>
      <c r="U544" s="8">
        <f>TBL_Employees[[#This Row],[Bonus %]]*TBL_Employees[[#This Row],[Annual Salary]]</f>
        <v>0</v>
      </c>
      <c r="V544" s="8">
        <f>TBL_Employees[[#This Row],[Annual Salary]]+TBL_Employees[[#This Row],[Bonus(Rs)]]</f>
        <v>93017</v>
      </c>
    </row>
    <row r="545" spans="1:22" x14ac:dyDescent="0.3">
      <c r="A545" t="s">
        <v>125</v>
      </c>
      <c r="B545" t="s">
        <v>1667</v>
      </c>
      <c r="C545" t="s">
        <v>77</v>
      </c>
      <c r="D545" t="s">
        <v>23</v>
      </c>
      <c r="E545" t="s">
        <v>16</v>
      </c>
      <c r="F545" t="s">
        <v>17</v>
      </c>
      <c r="G545" t="s">
        <v>51</v>
      </c>
      <c r="H545">
        <v>52</v>
      </c>
      <c r="I545" t="str">
        <f>IF(TBL_Employees[[#This Row],[Age]]&lt;30,"20 to 29",IF(TBL_Employees[[#This Row],[Age]]&lt;40,"30 to 39",IF(TBL_Employees[[#This Row],[Age]]&lt;50,"40 to 49",IF(TBL_Employees[[#This Row],[Age]]&lt;60,"50 to 59","60 above"))))</f>
        <v>50 to 59</v>
      </c>
      <c r="J545" s="1">
        <v>36416</v>
      </c>
      <c r="K545" s="10">
        <f>IF(TBL_Employees[[#This Row],[Hire Date]]="","",YEAR(TBL_Employees[[#This Row],[Hire Date]]))</f>
        <v>1999</v>
      </c>
      <c r="L545" s="8">
        <v>92994</v>
      </c>
      <c r="M545" s="2">
        <v>0</v>
      </c>
      <c r="N545" t="s">
        <v>19</v>
      </c>
      <c r="O545" t="s">
        <v>20</v>
      </c>
      <c r="P545" s="1" t="s">
        <v>21</v>
      </c>
      <c r="Q545" s="10" t="str">
        <f>IF(TBL_Employees[[#This Row],[Exit Date]]="","",YEAR(TBL_Employees[[#This Row],[Exit Date]]))</f>
        <v/>
      </c>
      <c r="R545" s="10">
        <f ca="1">IF(TBL_Employees[[#This Row],[Exit Date]]="",DATEDIF(TBL_Employees[[#This Row],[Hire Date]],TODAY(),"Y"),DATEDIF(TBL_Employees[[#This Row],[Hire Date]],TBL_Employees[[#This Row],[Exit Date]],"Y"))</f>
        <v>25</v>
      </c>
      <c r="S545" t="str">
        <f ca="1">IF(TBL_Employees[[#This Row],[Tenure (Years)]]&gt;1, "Years", "Year")</f>
        <v>Years</v>
      </c>
      <c r="T545" t="str">
        <f ca="1">CONCATENATE(TBL_Employees[[#This Row],[Tenure (Years)]], " ", TBL_Employees[[#This Row],[Column1]])</f>
        <v>25 Years</v>
      </c>
      <c r="U545" s="8">
        <f>TBL_Employees[[#This Row],[Bonus %]]*TBL_Employees[[#This Row],[Annual Salary]]</f>
        <v>0</v>
      </c>
      <c r="V545" s="8">
        <f>TBL_Employees[[#This Row],[Annual Salary]]+TBL_Employees[[#This Row],[Bonus(Rs)]]</f>
        <v>92994</v>
      </c>
    </row>
    <row r="546" spans="1:22" x14ac:dyDescent="0.3">
      <c r="A546" t="s">
        <v>479</v>
      </c>
      <c r="B546" t="s">
        <v>480</v>
      </c>
      <c r="C546" t="s">
        <v>26</v>
      </c>
      <c r="D546" t="s">
        <v>27</v>
      </c>
      <c r="E546" t="s">
        <v>16</v>
      </c>
      <c r="F546" t="s">
        <v>28</v>
      </c>
      <c r="G546" t="s">
        <v>18</v>
      </c>
      <c r="H546">
        <v>40</v>
      </c>
      <c r="I546" t="str">
        <f>IF(TBL_Employees[[#This Row],[Age]]&lt;30,"20 to 29",IF(TBL_Employees[[#This Row],[Age]]&lt;40,"30 to 39",IF(TBL_Employees[[#This Row],[Age]]&lt;50,"40 to 49",IF(TBL_Employees[[#This Row],[Age]]&lt;60,"50 to 59","60 above"))))</f>
        <v>40 to 49</v>
      </c>
      <c r="J546" s="1">
        <v>40486</v>
      </c>
      <c r="K546" s="10">
        <f>IF(TBL_Employees[[#This Row],[Hire Date]]="","",YEAR(TBL_Employees[[#This Row],[Hire Date]]))</f>
        <v>2010</v>
      </c>
      <c r="L546" s="8">
        <v>92952</v>
      </c>
      <c r="M546" s="2">
        <v>0</v>
      </c>
      <c r="N546" t="s">
        <v>19</v>
      </c>
      <c r="O546" t="s">
        <v>63</v>
      </c>
      <c r="P546" s="1" t="s">
        <v>21</v>
      </c>
      <c r="Q546" s="10" t="str">
        <f>IF(TBL_Employees[[#This Row],[Exit Date]]="","",YEAR(TBL_Employees[[#This Row],[Exit Date]]))</f>
        <v/>
      </c>
      <c r="R546" s="10">
        <f ca="1">IF(TBL_Employees[[#This Row],[Exit Date]]="",DATEDIF(TBL_Employees[[#This Row],[Hire Date]],TODAY(),"Y"),DATEDIF(TBL_Employees[[#This Row],[Hire Date]],TBL_Employees[[#This Row],[Exit Date]],"Y"))</f>
        <v>14</v>
      </c>
      <c r="S546" t="str">
        <f ca="1">IF(TBL_Employees[[#This Row],[Tenure (Years)]]&gt;1, "Years", "Year")</f>
        <v>Years</v>
      </c>
      <c r="T546" t="str">
        <f ca="1">CONCATENATE(TBL_Employees[[#This Row],[Tenure (Years)]], " ", TBL_Employees[[#This Row],[Column1]])</f>
        <v>14 Years</v>
      </c>
      <c r="U546" s="8">
        <f>TBL_Employees[[#This Row],[Bonus %]]*TBL_Employees[[#This Row],[Annual Salary]]</f>
        <v>0</v>
      </c>
      <c r="V546" s="8">
        <f>TBL_Employees[[#This Row],[Annual Salary]]+TBL_Employees[[#This Row],[Bonus(Rs)]]</f>
        <v>92952</v>
      </c>
    </row>
    <row r="547" spans="1:22" x14ac:dyDescent="0.3">
      <c r="A547" t="s">
        <v>1419</v>
      </c>
      <c r="B547" t="s">
        <v>1420</v>
      </c>
      <c r="C547" t="s">
        <v>42</v>
      </c>
      <c r="D547" t="s">
        <v>65</v>
      </c>
      <c r="E547" t="s">
        <v>36</v>
      </c>
      <c r="F547" t="s">
        <v>17</v>
      </c>
      <c r="G547" t="s">
        <v>24</v>
      </c>
      <c r="H547">
        <v>43</v>
      </c>
      <c r="I547" t="str">
        <f>IF(TBL_Employees[[#This Row],[Age]]&lt;30,"20 to 29",IF(TBL_Employees[[#This Row],[Age]]&lt;40,"30 to 39",IF(TBL_Employees[[#This Row],[Age]]&lt;50,"40 to 49",IF(TBL_Employees[[#This Row],[Age]]&lt;60,"50 to 59","60 above"))))</f>
        <v>40 to 49</v>
      </c>
      <c r="J547" s="1">
        <v>41662</v>
      </c>
      <c r="K547" s="10">
        <f>IF(TBL_Employees[[#This Row],[Hire Date]]="","",YEAR(TBL_Employees[[#This Row],[Hire Date]]))</f>
        <v>2014</v>
      </c>
      <c r="L547" s="8">
        <v>92940</v>
      </c>
      <c r="M547" s="2">
        <v>0</v>
      </c>
      <c r="N547" t="s">
        <v>33</v>
      </c>
      <c r="O547" t="s">
        <v>34</v>
      </c>
      <c r="P547" s="1" t="s">
        <v>21</v>
      </c>
      <c r="Q547" s="10" t="str">
        <f>IF(TBL_Employees[[#This Row],[Exit Date]]="","",YEAR(TBL_Employees[[#This Row],[Exit Date]]))</f>
        <v/>
      </c>
      <c r="R547" s="10">
        <f ca="1">IF(TBL_Employees[[#This Row],[Exit Date]]="",DATEDIF(TBL_Employees[[#This Row],[Hire Date]],TODAY(),"Y"),DATEDIF(TBL_Employees[[#This Row],[Hire Date]],TBL_Employees[[#This Row],[Exit Date]],"Y"))</f>
        <v>11</v>
      </c>
      <c r="S547" t="str">
        <f ca="1">IF(TBL_Employees[[#This Row],[Tenure (Years)]]&gt;1, "Years", "Year")</f>
        <v>Years</v>
      </c>
      <c r="T547" t="str">
        <f ca="1">CONCATENATE(TBL_Employees[[#This Row],[Tenure (Years)]], " ", TBL_Employees[[#This Row],[Column1]])</f>
        <v>11 Years</v>
      </c>
      <c r="U547" s="8">
        <f>TBL_Employees[[#This Row],[Bonus %]]*TBL_Employees[[#This Row],[Annual Salary]]</f>
        <v>0</v>
      </c>
      <c r="V547" s="8">
        <f>TBL_Employees[[#This Row],[Annual Salary]]+TBL_Employees[[#This Row],[Bonus(Rs)]]</f>
        <v>92940</v>
      </c>
    </row>
    <row r="548" spans="1:22" x14ac:dyDescent="0.3">
      <c r="A548" t="s">
        <v>336</v>
      </c>
      <c r="B548" t="s">
        <v>955</v>
      </c>
      <c r="C548" t="s">
        <v>30</v>
      </c>
      <c r="D548" t="s">
        <v>31</v>
      </c>
      <c r="E548" t="s">
        <v>36</v>
      </c>
      <c r="F548" t="s">
        <v>17</v>
      </c>
      <c r="G548" t="s">
        <v>51</v>
      </c>
      <c r="H548">
        <v>60</v>
      </c>
      <c r="I548" t="str">
        <f>IF(TBL_Employees[[#This Row],[Age]]&lt;30,"20 to 29",IF(TBL_Employees[[#This Row],[Age]]&lt;40,"30 to 39",IF(TBL_Employees[[#This Row],[Age]]&lt;50,"40 to 49",IF(TBL_Employees[[#This Row],[Age]]&lt;60,"50 to 59","60 above"))))</f>
        <v>60 above</v>
      </c>
      <c r="J548" s="1">
        <v>35992</v>
      </c>
      <c r="K548" s="10">
        <f>IF(TBL_Employees[[#This Row],[Hire Date]]="","",YEAR(TBL_Employees[[#This Row],[Hire Date]]))</f>
        <v>1998</v>
      </c>
      <c r="L548" s="8">
        <v>92932</v>
      </c>
      <c r="M548" s="2">
        <v>0</v>
      </c>
      <c r="N548" t="s">
        <v>19</v>
      </c>
      <c r="O548" t="s">
        <v>29</v>
      </c>
      <c r="P548" s="1" t="s">
        <v>21</v>
      </c>
      <c r="Q548" s="10" t="str">
        <f>IF(TBL_Employees[[#This Row],[Exit Date]]="","",YEAR(TBL_Employees[[#This Row],[Exit Date]]))</f>
        <v/>
      </c>
      <c r="R548" s="10">
        <f ca="1">IF(TBL_Employees[[#This Row],[Exit Date]]="",DATEDIF(TBL_Employees[[#This Row],[Hire Date]],TODAY(),"Y"),DATEDIF(TBL_Employees[[#This Row],[Hire Date]],TBL_Employees[[#This Row],[Exit Date]],"Y"))</f>
        <v>27</v>
      </c>
      <c r="S548" t="str">
        <f ca="1">IF(TBL_Employees[[#This Row],[Tenure (Years)]]&gt;1, "Years", "Year")</f>
        <v>Years</v>
      </c>
      <c r="T548" t="str">
        <f ca="1">CONCATENATE(TBL_Employees[[#This Row],[Tenure (Years)]], " ", TBL_Employees[[#This Row],[Column1]])</f>
        <v>27 Years</v>
      </c>
      <c r="U548" s="8">
        <f>TBL_Employees[[#This Row],[Bonus %]]*TBL_Employees[[#This Row],[Annual Salary]]</f>
        <v>0</v>
      </c>
      <c r="V548" s="8">
        <f>TBL_Employees[[#This Row],[Annual Salary]]+TBL_Employees[[#This Row],[Bonus(Rs)]]</f>
        <v>92932</v>
      </c>
    </row>
    <row r="549" spans="1:22" x14ac:dyDescent="0.3">
      <c r="A549" t="s">
        <v>674</v>
      </c>
      <c r="B549" t="s">
        <v>675</v>
      </c>
      <c r="C549" t="s">
        <v>26</v>
      </c>
      <c r="D549" t="s">
        <v>27</v>
      </c>
      <c r="E549" t="s">
        <v>36</v>
      </c>
      <c r="F549" t="s">
        <v>28</v>
      </c>
      <c r="G549" t="s">
        <v>51</v>
      </c>
      <c r="H549">
        <v>47</v>
      </c>
      <c r="I549" t="str">
        <f>IF(TBL_Employees[[#This Row],[Age]]&lt;30,"20 to 29",IF(TBL_Employees[[#This Row],[Age]]&lt;40,"30 to 39",IF(TBL_Employees[[#This Row],[Age]]&lt;50,"40 to 49",IF(TBL_Employees[[#This Row],[Age]]&lt;60,"50 to 59","60 above"))))</f>
        <v>40 to 49</v>
      </c>
      <c r="J549" s="1">
        <v>36233</v>
      </c>
      <c r="K549" s="10">
        <f>IF(TBL_Employees[[#This Row],[Hire Date]]="","",YEAR(TBL_Employees[[#This Row],[Hire Date]]))</f>
        <v>1999</v>
      </c>
      <c r="L549" s="8">
        <v>92897</v>
      </c>
      <c r="M549" s="2">
        <v>0</v>
      </c>
      <c r="N549" t="s">
        <v>52</v>
      </c>
      <c r="O549" t="s">
        <v>53</v>
      </c>
      <c r="P549" s="1" t="s">
        <v>21</v>
      </c>
      <c r="Q549" s="10" t="str">
        <f>IF(TBL_Employees[[#This Row],[Exit Date]]="","",YEAR(TBL_Employees[[#This Row],[Exit Date]]))</f>
        <v/>
      </c>
      <c r="R549" s="10">
        <f ca="1">IF(TBL_Employees[[#This Row],[Exit Date]]="",DATEDIF(TBL_Employees[[#This Row],[Hire Date]],TODAY(),"Y"),DATEDIF(TBL_Employees[[#This Row],[Hire Date]],TBL_Employees[[#This Row],[Exit Date]],"Y"))</f>
        <v>26</v>
      </c>
      <c r="S549" t="str">
        <f ca="1">IF(TBL_Employees[[#This Row],[Tenure (Years)]]&gt;1, "Years", "Year")</f>
        <v>Years</v>
      </c>
      <c r="T549" t="str">
        <f ca="1">CONCATENATE(TBL_Employees[[#This Row],[Tenure (Years)]], " ", TBL_Employees[[#This Row],[Column1]])</f>
        <v>26 Years</v>
      </c>
      <c r="U549" s="8">
        <f>TBL_Employees[[#This Row],[Bonus %]]*TBL_Employees[[#This Row],[Annual Salary]]</f>
        <v>0</v>
      </c>
      <c r="V549" s="8">
        <f>TBL_Employees[[#This Row],[Annual Salary]]+TBL_Employees[[#This Row],[Bonus(Rs)]]</f>
        <v>92897</v>
      </c>
    </row>
    <row r="550" spans="1:22" x14ac:dyDescent="0.3">
      <c r="A550" t="s">
        <v>604</v>
      </c>
      <c r="B550" t="s">
        <v>605</v>
      </c>
      <c r="C550" t="s">
        <v>26</v>
      </c>
      <c r="D550" t="s">
        <v>27</v>
      </c>
      <c r="E550" t="s">
        <v>36</v>
      </c>
      <c r="F550" t="s">
        <v>17</v>
      </c>
      <c r="G550" t="s">
        <v>24</v>
      </c>
      <c r="H550">
        <v>55</v>
      </c>
      <c r="I550" t="str">
        <f>IF(TBL_Employees[[#This Row],[Age]]&lt;30,"20 to 29",IF(TBL_Employees[[#This Row],[Age]]&lt;40,"30 to 39",IF(TBL_Employees[[#This Row],[Age]]&lt;50,"40 to 49",IF(TBL_Employees[[#This Row],[Age]]&lt;60,"50 to 59","60 above"))))</f>
        <v>50 to 59</v>
      </c>
      <c r="J550" s="1">
        <v>38573</v>
      </c>
      <c r="K550" s="10">
        <f>IF(TBL_Employees[[#This Row],[Hire Date]]="","",YEAR(TBL_Employees[[#This Row],[Hire Date]]))</f>
        <v>2005</v>
      </c>
      <c r="L550" s="8">
        <v>92771</v>
      </c>
      <c r="M550" s="2">
        <v>0</v>
      </c>
      <c r="N550" t="s">
        <v>19</v>
      </c>
      <c r="O550" t="s">
        <v>45</v>
      </c>
      <c r="P550" s="1" t="s">
        <v>21</v>
      </c>
      <c r="Q550" s="10" t="str">
        <f>IF(TBL_Employees[[#This Row],[Exit Date]]="","",YEAR(TBL_Employees[[#This Row],[Exit Date]]))</f>
        <v/>
      </c>
      <c r="R550" s="10">
        <f ca="1">IF(TBL_Employees[[#This Row],[Exit Date]]="",DATEDIF(TBL_Employees[[#This Row],[Hire Date]],TODAY(),"Y"),DATEDIF(TBL_Employees[[#This Row],[Hire Date]],TBL_Employees[[#This Row],[Exit Date]],"Y"))</f>
        <v>20</v>
      </c>
      <c r="S550" t="str">
        <f ca="1">IF(TBL_Employees[[#This Row],[Tenure (Years)]]&gt;1, "Years", "Year")</f>
        <v>Years</v>
      </c>
      <c r="T550" t="str">
        <f ca="1">CONCATENATE(TBL_Employees[[#This Row],[Tenure (Years)]], " ", TBL_Employees[[#This Row],[Column1]])</f>
        <v>20 Years</v>
      </c>
      <c r="U550" s="8">
        <f>TBL_Employees[[#This Row],[Bonus %]]*TBL_Employees[[#This Row],[Annual Salary]]</f>
        <v>0</v>
      </c>
      <c r="V550" s="8">
        <f>TBL_Employees[[#This Row],[Annual Salary]]+TBL_Employees[[#This Row],[Bonus(Rs)]]</f>
        <v>92771</v>
      </c>
    </row>
    <row r="551" spans="1:22" x14ac:dyDescent="0.3">
      <c r="A551" t="s">
        <v>509</v>
      </c>
      <c r="B551" t="s">
        <v>510</v>
      </c>
      <c r="C551" t="s">
        <v>97</v>
      </c>
      <c r="D551" t="s">
        <v>31</v>
      </c>
      <c r="E551" t="s">
        <v>32</v>
      </c>
      <c r="F551" t="s">
        <v>17</v>
      </c>
      <c r="G551" t="s">
        <v>51</v>
      </c>
      <c r="H551">
        <v>44</v>
      </c>
      <c r="I551" t="str">
        <f>IF(TBL_Employees[[#This Row],[Age]]&lt;30,"20 to 29",IF(TBL_Employees[[#This Row],[Age]]&lt;40,"30 to 39",IF(TBL_Employees[[#This Row],[Age]]&lt;50,"40 to 49",IF(TBL_Employees[[#This Row],[Age]]&lt;60,"50 to 59","60 above"))))</f>
        <v>40 to 49</v>
      </c>
      <c r="J551" s="1">
        <v>39800</v>
      </c>
      <c r="K551" s="10">
        <f>IF(TBL_Employees[[#This Row],[Hire Date]]="","",YEAR(TBL_Employees[[#This Row],[Hire Date]]))</f>
        <v>2008</v>
      </c>
      <c r="L551" s="8">
        <v>92753</v>
      </c>
      <c r="M551" s="2">
        <v>0.13</v>
      </c>
      <c r="N551" t="s">
        <v>19</v>
      </c>
      <c r="O551" t="s">
        <v>25</v>
      </c>
      <c r="P551" s="1">
        <v>44371</v>
      </c>
      <c r="Q551" s="10">
        <f>IF(TBL_Employees[[#This Row],[Exit Date]]="","",YEAR(TBL_Employees[[#This Row],[Exit Date]]))</f>
        <v>2021</v>
      </c>
      <c r="R551" s="10">
        <f ca="1">IF(TBL_Employees[[#This Row],[Exit Date]]="",DATEDIF(TBL_Employees[[#This Row],[Hire Date]],TODAY(),"Y"),DATEDIF(TBL_Employees[[#This Row],[Hire Date]],TBL_Employees[[#This Row],[Exit Date]],"Y"))</f>
        <v>12</v>
      </c>
      <c r="S551" t="str">
        <f ca="1">IF(TBL_Employees[[#This Row],[Tenure (Years)]]&gt;1, "Years", "Year")</f>
        <v>Years</v>
      </c>
      <c r="T551" t="str">
        <f ca="1">CONCATENATE(TBL_Employees[[#This Row],[Tenure (Years)]], " ", TBL_Employees[[#This Row],[Column1]])</f>
        <v>12 Years</v>
      </c>
      <c r="U551" s="8">
        <f>TBL_Employees[[#This Row],[Bonus %]]*TBL_Employees[[#This Row],[Annual Salary]]</f>
        <v>12057.890000000001</v>
      </c>
      <c r="V551" s="8">
        <f>TBL_Employees[[#This Row],[Annual Salary]]+TBL_Employees[[#This Row],[Bonus(Rs)]]</f>
        <v>104810.89</v>
      </c>
    </row>
    <row r="552" spans="1:22" x14ac:dyDescent="0.3">
      <c r="A552" t="s">
        <v>1115</v>
      </c>
      <c r="B552" t="s">
        <v>1713</v>
      </c>
      <c r="C552" t="s">
        <v>55</v>
      </c>
      <c r="D552" t="s">
        <v>27</v>
      </c>
      <c r="E552" t="s">
        <v>36</v>
      </c>
      <c r="F552" t="s">
        <v>17</v>
      </c>
      <c r="G552" t="s">
        <v>24</v>
      </c>
      <c r="H552">
        <v>45</v>
      </c>
      <c r="I552" t="str">
        <f>IF(TBL_Employees[[#This Row],[Age]]&lt;30,"20 to 29",IF(TBL_Employees[[#This Row],[Age]]&lt;40,"30 to 39",IF(TBL_Employees[[#This Row],[Age]]&lt;50,"40 to 49",IF(TBL_Employees[[#This Row],[Age]]&lt;60,"50 to 59","60 above"))))</f>
        <v>40 to 49</v>
      </c>
      <c r="J552" s="1">
        <v>37445</v>
      </c>
      <c r="K552" s="10">
        <f>IF(TBL_Employees[[#This Row],[Hire Date]]="","",YEAR(TBL_Employees[[#This Row],[Hire Date]]))</f>
        <v>2002</v>
      </c>
      <c r="L552" s="8">
        <v>92655</v>
      </c>
      <c r="M552" s="2">
        <v>0</v>
      </c>
      <c r="N552" t="s">
        <v>33</v>
      </c>
      <c r="O552" t="s">
        <v>34</v>
      </c>
      <c r="P552" s="1" t="s">
        <v>21</v>
      </c>
      <c r="Q552" s="10" t="str">
        <f>IF(TBL_Employees[[#This Row],[Exit Date]]="","",YEAR(TBL_Employees[[#This Row],[Exit Date]]))</f>
        <v/>
      </c>
      <c r="R552" s="10">
        <f ca="1">IF(TBL_Employees[[#This Row],[Exit Date]]="",DATEDIF(TBL_Employees[[#This Row],[Hire Date]],TODAY(),"Y"),DATEDIF(TBL_Employees[[#This Row],[Hire Date]],TBL_Employees[[#This Row],[Exit Date]],"Y"))</f>
        <v>23</v>
      </c>
      <c r="S552" t="str">
        <f ca="1">IF(TBL_Employees[[#This Row],[Tenure (Years)]]&gt;1, "Years", "Year")</f>
        <v>Years</v>
      </c>
      <c r="T552" t="str">
        <f ca="1">CONCATENATE(TBL_Employees[[#This Row],[Tenure (Years)]], " ", TBL_Employees[[#This Row],[Column1]])</f>
        <v>23 Years</v>
      </c>
      <c r="U552" s="8">
        <f>TBL_Employees[[#This Row],[Bonus %]]*TBL_Employees[[#This Row],[Annual Salary]]</f>
        <v>0</v>
      </c>
      <c r="V552" s="8">
        <f>TBL_Employees[[#This Row],[Annual Salary]]+TBL_Employees[[#This Row],[Bonus(Rs)]]</f>
        <v>92655</v>
      </c>
    </row>
    <row r="553" spans="1:22" x14ac:dyDescent="0.3">
      <c r="A553" t="s">
        <v>208</v>
      </c>
      <c r="B553" t="s">
        <v>713</v>
      </c>
      <c r="C553" t="s">
        <v>77</v>
      </c>
      <c r="D553" t="s">
        <v>23</v>
      </c>
      <c r="E553" t="s">
        <v>36</v>
      </c>
      <c r="F553" t="s">
        <v>28</v>
      </c>
      <c r="G553" t="s">
        <v>18</v>
      </c>
      <c r="H553">
        <v>33</v>
      </c>
      <c r="I553" t="str">
        <f>IF(TBL_Employees[[#This Row],[Age]]&lt;30,"20 to 29",IF(TBL_Employees[[#This Row],[Age]]&lt;40,"30 to 39",IF(TBL_Employees[[#This Row],[Age]]&lt;50,"40 to 49",IF(TBL_Employees[[#This Row],[Age]]&lt;60,"50 to 59","60 above"))))</f>
        <v>30 to 39</v>
      </c>
      <c r="J553" s="1">
        <v>42951</v>
      </c>
      <c r="K553" s="10">
        <f>IF(TBL_Employees[[#This Row],[Hire Date]]="","",YEAR(TBL_Employees[[#This Row],[Hire Date]]))</f>
        <v>2017</v>
      </c>
      <c r="L553" s="8">
        <v>92610</v>
      </c>
      <c r="M553" s="2">
        <v>0</v>
      </c>
      <c r="N553" t="s">
        <v>19</v>
      </c>
      <c r="O553" t="s">
        <v>29</v>
      </c>
      <c r="P553" s="1" t="s">
        <v>21</v>
      </c>
      <c r="Q553" s="10" t="str">
        <f>IF(TBL_Employees[[#This Row],[Exit Date]]="","",YEAR(TBL_Employees[[#This Row],[Exit Date]]))</f>
        <v/>
      </c>
      <c r="R553" s="10">
        <f ca="1">IF(TBL_Employees[[#This Row],[Exit Date]]="",DATEDIF(TBL_Employees[[#This Row],[Hire Date]],TODAY(),"Y"),DATEDIF(TBL_Employees[[#This Row],[Hire Date]],TBL_Employees[[#This Row],[Exit Date]],"Y"))</f>
        <v>8</v>
      </c>
      <c r="S553" t="str">
        <f ca="1">IF(TBL_Employees[[#This Row],[Tenure (Years)]]&gt;1, "Years", "Year")</f>
        <v>Years</v>
      </c>
      <c r="T553" t="str">
        <f ca="1">CONCATENATE(TBL_Employees[[#This Row],[Tenure (Years)]], " ", TBL_Employees[[#This Row],[Column1]])</f>
        <v>8 Years</v>
      </c>
      <c r="U553" s="8">
        <f>TBL_Employees[[#This Row],[Bonus %]]*TBL_Employees[[#This Row],[Annual Salary]]</f>
        <v>0</v>
      </c>
      <c r="V553" s="8">
        <f>TBL_Employees[[#This Row],[Annual Salary]]+TBL_Employees[[#This Row],[Bonus(Rs)]]</f>
        <v>92610</v>
      </c>
    </row>
    <row r="554" spans="1:22" x14ac:dyDescent="0.3">
      <c r="A554" t="s">
        <v>1249</v>
      </c>
      <c r="B554" t="s">
        <v>1250</v>
      </c>
      <c r="C554" t="s">
        <v>89</v>
      </c>
      <c r="D554" t="s">
        <v>27</v>
      </c>
      <c r="E554" t="s">
        <v>36</v>
      </c>
      <c r="F554" t="s">
        <v>28</v>
      </c>
      <c r="G554" t="s">
        <v>24</v>
      </c>
      <c r="H554">
        <v>27</v>
      </c>
      <c r="I554" t="str">
        <f>IF(TBL_Employees[[#This Row],[Age]]&lt;30,"20 to 29",IF(TBL_Employees[[#This Row],[Age]]&lt;40,"30 to 39",IF(TBL_Employees[[#This Row],[Age]]&lt;50,"40 to 49",IF(TBL_Employees[[#This Row],[Age]]&lt;60,"50 to 59","60 above"))))</f>
        <v>20 to 29</v>
      </c>
      <c r="J554" s="1">
        <v>44189</v>
      </c>
      <c r="K554" s="10">
        <f>IF(TBL_Employees[[#This Row],[Hire Date]]="","",YEAR(TBL_Employees[[#This Row],[Hire Date]]))</f>
        <v>2020</v>
      </c>
      <c r="L554" s="8">
        <v>92321</v>
      </c>
      <c r="M554" s="2">
        <v>0</v>
      </c>
      <c r="N554" t="s">
        <v>19</v>
      </c>
      <c r="O554" t="s">
        <v>20</v>
      </c>
      <c r="P554" s="1" t="s">
        <v>21</v>
      </c>
      <c r="Q554" s="10" t="str">
        <f>IF(TBL_Employees[[#This Row],[Exit Date]]="","",YEAR(TBL_Employees[[#This Row],[Exit Date]]))</f>
        <v/>
      </c>
      <c r="R554" s="10">
        <f ca="1">IF(TBL_Employees[[#This Row],[Exit Date]]="",DATEDIF(TBL_Employees[[#This Row],[Hire Date]],TODAY(),"Y"),DATEDIF(TBL_Employees[[#This Row],[Hire Date]],TBL_Employees[[#This Row],[Exit Date]],"Y"))</f>
        <v>4</v>
      </c>
      <c r="S554" t="str">
        <f ca="1">IF(TBL_Employees[[#This Row],[Tenure (Years)]]&gt;1, "Years", "Year")</f>
        <v>Years</v>
      </c>
      <c r="T554" t="str">
        <f ca="1">CONCATENATE(TBL_Employees[[#This Row],[Tenure (Years)]], " ", TBL_Employees[[#This Row],[Column1]])</f>
        <v>4 Years</v>
      </c>
      <c r="U554" s="8">
        <f>TBL_Employees[[#This Row],[Bonus %]]*TBL_Employees[[#This Row],[Annual Salary]]</f>
        <v>0</v>
      </c>
      <c r="V554" s="8">
        <f>TBL_Employees[[#This Row],[Annual Salary]]+TBL_Employees[[#This Row],[Bonus(Rs)]]</f>
        <v>92321</v>
      </c>
    </row>
    <row r="555" spans="1:22" x14ac:dyDescent="0.3">
      <c r="A555" t="s">
        <v>269</v>
      </c>
      <c r="B555" t="s">
        <v>1556</v>
      </c>
      <c r="C555" t="s">
        <v>42</v>
      </c>
      <c r="D555" t="s">
        <v>43</v>
      </c>
      <c r="E555" t="s">
        <v>32</v>
      </c>
      <c r="F555" t="s">
        <v>28</v>
      </c>
      <c r="G555" t="s">
        <v>24</v>
      </c>
      <c r="H555">
        <v>45</v>
      </c>
      <c r="I555" t="str">
        <f>IF(TBL_Employees[[#This Row],[Age]]&lt;30,"20 to 29",IF(TBL_Employees[[#This Row],[Age]]&lt;40,"30 to 39",IF(TBL_Employees[[#This Row],[Age]]&lt;50,"40 to 49",IF(TBL_Employees[[#This Row],[Age]]&lt;60,"50 to 59","60 above"))))</f>
        <v>40 to 49</v>
      </c>
      <c r="J555" s="1">
        <v>39347</v>
      </c>
      <c r="K555" s="10">
        <f>IF(TBL_Employees[[#This Row],[Hire Date]]="","",YEAR(TBL_Employees[[#This Row],[Hire Date]]))</f>
        <v>2007</v>
      </c>
      <c r="L555" s="8">
        <v>92293</v>
      </c>
      <c r="M555" s="2">
        <v>0</v>
      </c>
      <c r="N555" t="s">
        <v>33</v>
      </c>
      <c r="O555" t="s">
        <v>34</v>
      </c>
      <c r="P555" s="1" t="s">
        <v>21</v>
      </c>
      <c r="Q555" s="10" t="str">
        <f>IF(TBL_Employees[[#This Row],[Exit Date]]="","",YEAR(TBL_Employees[[#This Row],[Exit Date]]))</f>
        <v/>
      </c>
      <c r="R555" s="10">
        <f ca="1">IF(TBL_Employees[[#This Row],[Exit Date]]="",DATEDIF(TBL_Employees[[#This Row],[Hire Date]],TODAY(),"Y"),DATEDIF(TBL_Employees[[#This Row],[Hire Date]],TBL_Employees[[#This Row],[Exit Date]],"Y"))</f>
        <v>17</v>
      </c>
      <c r="S555" t="str">
        <f ca="1">IF(TBL_Employees[[#This Row],[Tenure (Years)]]&gt;1, "Years", "Year")</f>
        <v>Years</v>
      </c>
      <c r="T555" t="str">
        <f ca="1">CONCATENATE(TBL_Employees[[#This Row],[Tenure (Years)]], " ", TBL_Employees[[#This Row],[Column1]])</f>
        <v>17 Years</v>
      </c>
      <c r="U555" s="8">
        <f>TBL_Employees[[#This Row],[Bonus %]]*TBL_Employees[[#This Row],[Annual Salary]]</f>
        <v>0</v>
      </c>
      <c r="V555" s="8">
        <f>TBL_Employees[[#This Row],[Annual Salary]]+TBL_Employees[[#This Row],[Bonus(Rs)]]</f>
        <v>92293</v>
      </c>
    </row>
    <row r="556" spans="1:22" x14ac:dyDescent="0.3">
      <c r="A556" t="s">
        <v>626</v>
      </c>
      <c r="B556" t="s">
        <v>1159</v>
      </c>
      <c r="C556" t="s">
        <v>30</v>
      </c>
      <c r="D556" t="s">
        <v>31</v>
      </c>
      <c r="E556" t="s">
        <v>36</v>
      </c>
      <c r="F556" t="s">
        <v>17</v>
      </c>
      <c r="G556" t="s">
        <v>24</v>
      </c>
      <c r="H556">
        <v>50</v>
      </c>
      <c r="I556" t="str">
        <f>IF(TBL_Employees[[#This Row],[Age]]&lt;30,"20 to 29",IF(TBL_Employees[[#This Row],[Age]]&lt;40,"30 to 39",IF(TBL_Employees[[#This Row],[Age]]&lt;50,"40 to 49",IF(TBL_Employees[[#This Row],[Age]]&lt;60,"50 to 59","60 above"))))</f>
        <v>50 to 59</v>
      </c>
      <c r="J556" s="1">
        <v>37446</v>
      </c>
      <c r="K556" s="10">
        <f>IF(TBL_Employees[[#This Row],[Hire Date]]="","",YEAR(TBL_Employees[[#This Row],[Hire Date]]))</f>
        <v>2002</v>
      </c>
      <c r="L556" s="8">
        <v>92209</v>
      </c>
      <c r="M556" s="2">
        <v>0</v>
      </c>
      <c r="N556" t="s">
        <v>33</v>
      </c>
      <c r="O556" t="s">
        <v>74</v>
      </c>
      <c r="P556" s="1" t="s">
        <v>21</v>
      </c>
      <c r="Q556" s="10" t="str">
        <f>IF(TBL_Employees[[#This Row],[Exit Date]]="","",YEAR(TBL_Employees[[#This Row],[Exit Date]]))</f>
        <v/>
      </c>
      <c r="R556" s="10">
        <f ca="1">IF(TBL_Employees[[#This Row],[Exit Date]]="",DATEDIF(TBL_Employees[[#This Row],[Hire Date]],TODAY(),"Y"),DATEDIF(TBL_Employees[[#This Row],[Hire Date]],TBL_Employees[[#This Row],[Exit Date]],"Y"))</f>
        <v>23</v>
      </c>
      <c r="S556" t="str">
        <f ca="1">IF(TBL_Employees[[#This Row],[Tenure (Years)]]&gt;1, "Years", "Year")</f>
        <v>Years</v>
      </c>
      <c r="T556" t="str">
        <f ca="1">CONCATENATE(TBL_Employees[[#This Row],[Tenure (Years)]], " ", TBL_Employees[[#This Row],[Column1]])</f>
        <v>23 Years</v>
      </c>
      <c r="U556" s="8">
        <f>TBL_Employees[[#This Row],[Bonus %]]*TBL_Employees[[#This Row],[Annual Salary]]</f>
        <v>0</v>
      </c>
      <c r="V556" s="8">
        <f>TBL_Employees[[#This Row],[Annual Salary]]+TBL_Employees[[#This Row],[Bonus(Rs)]]</f>
        <v>92209</v>
      </c>
    </row>
    <row r="557" spans="1:22" x14ac:dyDescent="0.3">
      <c r="A557" t="s">
        <v>1777</v>
      </c>
      <c r="B557" t="s">
        <v>1778</v>
      </c>
      <c r="C557" t="s">
        <v>38</v>
      </c>
      <c r="D557" t="s">
        <v>27</v>
      </c>
      <c r="E557" t="s">
        <v>32</v>
      </c>
      <c r="F557" t="s">
        <v>28</v>
      </c>
      <c r="G557" t="s">
        <v>51</v>
      </c>
      <c r="H557">
        <v>30</v>
      </c>
      <c r="I557" t="str">
        <f>IF(TBL_Employees[[#This Row],[Age]]&lt;30,"20 to 29",IF(TBL_Employees[[#This Row],[Age]]&lt;40,"30 to 39",IF(TBL_Employees[[#This Row],[Age]]&lt;50,"40 to 49",IF(TBL_Employees[[#This Row],[Age]]&lt;60,"50 to 59","60 above"))))</f>
        <v>30 to 39</v>
      </c>
      <c r="J557" s="1">
        <v>42777</v>
      </c>
      <c r="K557" s="10">
        <f>IF(TBL_Employees[[#This Row],[Hire Date]]="","",YEAR(TBL_Employees[[#This Row],[Hire Date]]))</f>
        <v>2017</v>
      </c>
      <c r="L557" s="8">
        <v>92058</v>
      </c>
      <c r="M557" s="2">
        <v>0</v>
      </c>
      <c r="N557" t="s">
        <v>19</v>
      </c>
      <c r="O557" t="s">
        <v>25</v>
      </c>
      <c r="P557" s="1" t="s">
        <v>21</v>
      </c>
      <c r="Q557" s="10" t="str">
        <f>IF(TBL_Employees[[#This Row],[Exit Date]]="","",YEAR(TBL_Employees[[#This Row],[Exit Date]]))</f>
        <v/>
      </c>
      <c r="R557" s="10">
        <f ca="1">IF(TBL_Employees[[#This Row],[Exit Date]]="",DATEDIF(TBL_Employees[[#This Row],[Hire Date]],TODAY(),"Y"),DATEDIF(TBL_Employees[[#This Row],[Hire Date]],TBL_Employees[[#This Row],[Exit Date]],"Y"))</f>
        <v>8</v>
      </c>
      <c r="S557" t="str">
        <f ca="1">IF(TBL_Employees[[#This Row],[Tenure (Years)]]&gt;1, "Years", "Year")</f>
        <v>Years</v>
      </c>
      <c r="T557" t="str">
        <f ca="1">CONCATENATE(TBL_Employees[[#This Row],[Tenure (Years)]], " ", TBL_Employees[[#This Row],[Column1]])</f>
        <v>8 Years</v>
      </c>
      <c r="U557" s="8">
        <f>TBL_Employees[[#This Row],[Bonus %]]*TBL_Employees[[#This Row],[Annual Salary]]</f>
        <v>0</v>
      </c>
      <c r="V557" s="8">
        <f>TBL_Employees[[#This Row],[Annual Salary]]+TBL_Employees[[#This Row],[Bonus(Rs)]]</f>
        <v>92058</v>
      </c>
    </row>
    <row r="558" spans="1:22" x14ac:dyDescent="0.3">
      <c r="A558" t="s">
        <v>727</v>
      </c>
      <c r="B558" t="s">
        <v>728</v>
      </c>
      <c r="C558" t="s">
        <v>82</v>
      </c>
      <c r="D558" t="s">
        <v>27</v>
      </c>
      <c r="E558" t="s">
        <v>36</v>
      </c>
      <c r="F558" t="s">
        <v>17</v>
      </c>
      <c r="G558" t="s">
        <v>51</v>
      </c>
      <c r="H558">
        <v>36</v>
      </c>
      <c r="I558" t="str">
        <f>IF(TBL_Employees[[#This Row],[Age]]&lt;30,"20 to 29",IF(TBL_Employees[[#This Row],[Age]]&lt;40,"30 to 39",IF(TBL_Employees[[#This Row],[Age]]&lt;50,"40 to 49",IF(TBL_Employees[[#This Row],[Age]]&lt;60,"50 to 59","60 above"))))</f>
        <v>30 to 39</v>
      </c>
      <c r="J558" s="1">
        <v>43818</v>
      </c>
      <c r="K558" s="10">
        <f>IF(TBL_Employees[[#This Row],[Hire Date]]="","",YEAR(TBL_Employees[[#This Row],[Hire Date]]))</f>
        <v>2019</v>
      </c>
      <c r="L558" s="8">
        <v>91954</v>
      </c>
      <c r="M558" s="2">
        <v>0</v>
      </c>
      <c r="N558" t="s">
        <v>19</v>
      </c>
      <c r="O558" t="s">
        <v>29</v>
      </c>
      <c r="P558" s="1" t="s">
        <v>21</v>
      </c>
      <c r="Q558" s="10" t="str">
        <f>IF(TBL_Employees[[#This Row],[Exit Date]]="","",YEAR(TBL_Employees[[#This Row],[Exit Date]]))</f>
        <v/>
      </c>
      <c r="R558" s="10">
        <f ca="1">IF(TBL_Employees[[#This Row],[Exit Date]]="",DATEDIF(TBL_Employees[[#This Row],[Hire Date]],TODAY(),"Y"),DATEDIF(TBL_Employees[[#This Row],[Hire Date]],TBL_Employees[[#This Row],[Exit Date]],"Y"))</f>
        <v>5</v>
      </c>
      <c r="S558" t="str">
        <f ca="1">IF(TBL_Employees[[#This Row],[Tenure (Years)]]&gt;1, "Years", "Year")</f>
        <v>Years</v>
      </c>
      <c r="T558" t="str">
        <f ca="1">CONCATENATE(TBL_Employees[[#This Row],[Tenure (Years)]], " ", TBL_Employees[[#This Row],[Column1]])</f>
        <v>5 Years</v>
      </c>
      <c r="U558" s="8">
        <f>TBL_Employees[[#This Row],[Bonus %]]*TBL_Employees[[#This Row],[Annual Salary]]</f>
        <v>0</v>
      </c>
      <c r="V558" s="8">
        <f>TBL_Employees[[#This Row],[Annual Salary]]+TBL_Employees[[#This Row],[Bonus(Rs)]]</f>
        <v>91954</v>
      </c>
    </row>
    <row r="559" spans="1:22" x14ac:dyDescent="0.3">
      <c r="A559" t="s">
        <v>898</v>
      </c>
      <c r="B559" t="s">
        <v>899</v>
      </c>
      <c r="C559" t="s">
        <v>42</v>
      </c>
      <c r="D559" t="s">
        <v>65</v>
      </c>
      <c r="E559" t="s">
        <v>36</v>
      </c>
      <c r="F559" t="s">
        <v>28</v>
      </c>
      <c r="G559" t="s">
        <v>47</v>
      </c>
      <c r="H559">
        <v>51</v>
      </c>
      <c r="I559" t="str">
        <f>IF(TBL_Employees[[#This Row],[Age]]&lt;30,"20 to 29",IF(TBL_Employees[[#This Row],[Age]]&lt;40,"30 to 39",IF(TBL_Employees[[#This Row],[Age]]&lt;50,"40 to 49",IF(TBL_Employees[[#This Row],[Age]]&lt;60,"50 to 59","60 above"))))</f>
        <v>50 to 59</v>
      </c>
      <c r="J559" s="1">
        <v>44113</v>
      </c>
      <c r="K559" s="10">
        <f>IF(TBL_Employees[[#This Row],[Hire Date]]="","",YEAR(TBL_Employees[[#This Row],[Hire Date]]))</f>
        <v>2020</v>
      </c>
      <c r="L559" s="8">
        <v>91853</v>
      </c>
      <c r="M559" s="2">
        <v>0</v>
      </c>
      <c r="N559" t="s">
        <v>19</v>
      </c>
      <c r="O559" t="s">
        <v>20</v>
      </c>
      <c r="P559" s="1" t="s">
        <v>21</v>
      </c>
      <c r="Q559" s="10" t="str">
        <f>IF(TBL_Employees[[#This Row],[Exit Date]]="","",YEAR(TBL_Employees[[#This Row],[Exit Date]]))</f>
        <v/>
      </c>
      <c r="R559" s="10">
        <f ca="1">IF(TBL_Employees[[#This Row],[Exit Date]]="",DATEDIF(TBL_Employees[[#This Row],[Hire Date]],TODAY(),"Y"),DATEDIF(TBL_Employees[[#This Row],[Hire Date]],TBL_Employees[[#This Row],[Exit Date]],"Y"))</f>
        <v>4</v>
      </c>
      <c r="S559" t="str">
        <f ca="1">IF(TBL_Employees[[#This Row],[Tenure (Years)]]&gt;1, "Years", "Year")</f>
        <v>Years</v>
      </c>
      <c r="T559" t="str">
        <f ca="1">CONCATENATE(TBL_Employees[[#This Row],[Tenure (Years)]], " ", TBL_Employees[[#This Row],[Column1]])</f>
        <v>4 Years</v>
      </c>
      <c r="U559" s="8">
        <f>TBL_Employees[[#This Row],[Bonus %]]*TBL_Employees[[#This Row],[Annual Salary]]</f>
        <v>0</v>
      </c>
      <c r="V559" s="8">
        <f>TBL_Employees[[#This Row],[Annual Salary]]+TBL_Employees[[#This Row],[Bonus(Rs)]]</f>
        <v>91853</v>
      </c>
    </row>
    <row r="560" spans="1:22" x14ac:dyDescent="0.3">
      <c r="A560" t="s">
        <v>364</v>
      </c>
      <c r="B560" t="s">
        <v>1239</v>
      </c>
      <c r="C560" t="s">
        <v>30</v>
      </c>
      <c r="D560" t="s">
        <v>31</v>
      </c>
      <c r="E560" t="s">
        <v>44</v>
      </c>
      <c r="F560" t="s">
        <v>28</v>
      </c>
      <c r="G560" t="s">
        <v>24</v>
      </c>
      <c r="H560">
        <v>29</v>
      </c>
      <c r="I560" t="str">
        <f>IF(TBL_Employees[[#This Row],[Age]]&lt;30,"20 to 29",IF(TBL_Employees[[#This Row],[Age]]&lt;40,"30 to 39",IF(TBL_Employees[[#This Row],[Age]]&lt;50,"40 to 49",IF(TBL_Employees[[#This Row],[Age]]&lt;60,"50 to 59","60 above"))))</f>
        <v>20 to 29</v>
      </c>
      <c r="J560" s="1">
        <v>44515</v>
      </c>
      <c r="K560" s="10">
        <f>IF(TBL_Employees[[#This Row],[Hire Date]]="","",YEAR(TBL_Employees[[#This Row],[Hire Date]]))</f>
        <v>2021</v>
      </c>
      <c r="L560" s="8">
        <v>91782</v>
      </c>
      <c r="M560" s="2">
        <v>0</v>
      </c>
      <c r="N560" t="s">
        <v>33</v>
      </c>
      <c r="O560" t="s">
        <v>80</v>
      </c>
      <c r="P560" s="1" t="s">
        <v>21</v>
      </c>
      <c r="Q560" s="10" t="str">
        <f>IF(TBL_Employees[[#This Row],[Exit Date]]="","",YEAR(TBL_Employees[[#This Row],[Exit Date]]))</f>
        <v/>
      </c>
      <c r="R560" s="10">
        <f ca="1">IF(TBL_Employees[[#This Row],[Exit Date]]="",DATEDIF(TBL_Employees[[#This Row],[Hire Date]],TODAY(),"Y"),DATEDIF(TBL_Employees[[#This Row],[Hire Date]],TBL_Employees[[#This Row],[Exit Date]],"Y"))</f>
        <v>3</v>
      </c>
      <c r="S560" t="str">
        <f ca="1">IF(TBL_Employees[[#This Row],[Tenure (Years)]]&gt;1, "Years", "Year")</f>
        <v>Years</v>
      </c>
      <c r="T560" t="str">
        <f ca="1">CONCATENATE(TBL_Employees[[#This Row],[Tenure (Years)]], " ", TBL_Employees[[#This Row],[Column1]])</f>
        <v>3 Years</v>
      </c>
      <c r="U560" s="8">
        <f>TBL_Employees[[#This Row],[Bonus %]]*TBL_Employees[[#This Row],[Annual Salary]]</f>
        <v>0</v>
      </c>
      <c r="V560" s="8">
        <f>TBL_Employees[[#This Row],[Annual Salary]]+TBL_Employees[[#This Row],[Bonus(Rs)]]</f>
        <v>91782</v>
      </c>
    </row>
    <row r="561" spans="1:22" x14ac:dyDescent="0.3">
      <c r="A561" t="s">
        <v>582</v>
      </c>
      <c r="B561" t="s">
        <v>583</v>
      </c>
      <c r="C561" t="s">
        <v>129</v>
      </c>
      <c r="D561" t="s">
        <v>31</v>
      </c>
      <c r="E561" t="s">
        <v>16</v>
      </c>
      <c r="F561" t="s">
        <v>17</v>
      </c>
      <c r="G561" t="s">
        <v>51</v>
      </c>
      <c r="H561">
        <v>50</v>
      </c>
      <c r="I561" t="str">
        <f>IF(TBL_Employees[[#This Row],[Age]]&lt;30,"20 to 29",IF(TBL_Employees[[#This Row],[Age]]&lt;40,"30 to 39",IF(TBL_Employees[[#This Row],[Age]]&lt;50,"40 to 49",IF(TBL_Employees[[#This Row],[Age]]&lt;60,"50 to 59","60 above"))))</f>
        <v>50 to 59</v>
      </c>
      <c r="J561" s="1">
        <v>35726</v>
      </c>
      <c r="K561" s="10">
        <f>IF(TBL_Employees[[#This Row],[Hire Date]]="","",YEAR(TBL_Employees[[#This Row],[Hire Date]]))</f>
        <v>1997</v>
      </c>
      <c r="L561" s="8">
        <v>91763</v>
      </c>
      <c r="M561" s="2">
        <v>0</v>
      </c>
      <c r="N561" t="s">
        <v>19</v>
      </c>
      <c r="O561" t="s">
        <v>25</v>
      </c>
      <c r="P561" s="1" t="s">
        <v>21</v>
      </c>
      <c r="Q561" s="10" t="str">
        <f>IF(TBL_Employees[[#This Row],[Exit Date]]="","",YEAR(TBL_Employees[[#This Row],[Exit Date]]))</f>
        <v/>
      </c>
      <c r="R561" s="10">
        <f ca="1">IF(TBL_Employees[[#This Row],[Exit Date]]="",DATEDIF(TBL_Employees[[#This Row],[Hire Date]],TODAY(),"Y"),DATEDIF(TBL_Employees[[#This Row],[Hire Date]],TBL_Employees[[#This Row],[Exit Date]],"Y"))</f>
        <v>27</v>
      </c>
      <c r="S561" t="str">
        <f ca="1">IF(TBL_Employees[[#This Row],[Tenure (Years)]]&gt;1, "Years", "Year")</f>
        <v>Years</v>
      </c>
      <c r="T561" t="str">
        <f ca="1">CONCATENATE(TBL_Employees[[#This Row],[Tenure (Years)]], " ", TBL_Employees[[#This Row],[Column1]])</f>
        <v>27 Years</v>
      </c>
      <c r="U561" s="8">
        <f>TBL_Employees[[#This Row],[Bonus %]]*TBL_Employees[[#This Row],[Annual Salary]]</f>
        <v>0</v>
      </c>
      <c r="V561" s="8">
        <f>TBL_Employees[[#This Row],[Annual Salary]]+TBL_Employees[[#This Row],[Bonus(Rs)]]</f>
        <v>91763</v>
      </c>
    </row>
    <row r="562" spans="1:22" x14ac:dyDescent="0.3">
      <c r="A562" t="s">
        <v>1787</v>
      </c>
      <c r="B562" t="s">
        <v>1788</v>
      </c>
      <c r="C562" t="s">
        <v>56</v>
      </c>
      <c r="D562" t="s">
        <v>27</v>
      </c>
      <c r="E562" t="s">
        <v>44</v>
      </c>
      <c r="F562" t="s">
        <v>17</v>
      </c>
      <c r="G562" t="s">
        <v>24</v>
      </c>
      <c r="H562">
        <v>48</v>
      </c>
      <c r="I562" t="str">
        <f>IF(TBL_Employees[[#This Row],[Age]]&lt;30,"20 to 29",IF(TBL_Employees[[#This Row],[Age]]&lt;40,"30 to 39",IF(TBL_Employees[[#This Row],[Age]]&lt;50,"40 to 49",IF(TBL_Employees[[#This Row],[Age]]&lt;60,"50 to 59","60 above"))))</f>
        <v>40 to 49</v>
      </c>
      <c r="J562" s="1">
        <v>41749</v>
      </c>
      <c r="K562" s="10">
        <f>IF(TBL_Employees[[#This Row],[Hire Date]]="","",YEAR(TBL_Employees[[#This Row],[Hire Date]]))</f>
        <v>2014</v>
      </c>
      <c r="L562" s="8">
        <v>91679</v>
      </c>
      <c r="M562" s="2">
        <v>7.0000000000000007E-2</v>
      </c>
      <c r="N562" t="s">
        <v>33</v>
      </c>
      <c r="O562" t="s">
        <v>80</v>
      </c>
      <c r="P562" s="1" t="s">
        <v>21</v>
      </c>
      <c r="Q562" s="10" t="str">
        <f>IF(TBL_Employees[[#This Row],[Exit Date]]="","",YEAR(TBL_Employees[[#This Row],[Exit Date]]))</f>
        <v/>
      </c>
      <c r="R562" s="10">
        <f ca="1">IF(TBL_Employees[[#This Row],[Exit Date]]="",DATEDIF(TBL_Employees[[#This Row],[Hire Date]],TODAY(),"Y"),DATEDIF(TBL_Employees[[#This Row],[Hire Date]],TBL_Employees[[#This Row],[Exit Date]],"Y"))</f>
        <v>11</v>
      </c>
      <c r="S562" t="str">
        <f ca="1">IF(TBL_Employees[[#This Row],[Tenure (Years)]]&gt;1, "Years", "Year")</f>
        <v>Years</v>
      </c>
      <c r="T562" t="str">
        <f ca="1">CONCATENATE(TBL_Employees[[#This Row],[Tenure (Years)]], " ", TBL_Employees[[#This Row],[Column1]])</f>
        <v>11 Years</v>
      </c>
      <c r="U562" s="8">
        <f>TBL_Employees[[#This Row],[Bonus %]]*TBL_Employees[[#This Row],[Annual Salary]]</f>
        <v>6417.5300000000007</v>
      </c>
      <c r="V562" s="8">
        <f>TBL_Employees[[#This Row],[Annual Salary]]+TBL_Employees[[#This Row],[Bonus(Rs)]]</f>
        <v>98096.53</v>
      </c>
    </row>
    <row r="563" spans="1:22" x14ac:dyDescent="0.3">
      <c r="A563" t="s">
        <v>1261</v>
      </c>
      <c r="B563" t="s">
        <v>1262</v>
      </c>
      <c r="C563" t="s">
        <v>42</v>
      </c>
      <c r="D563" t="s">
        <v>43</v>
      </c>
      <c r="E563" t="s">
        <v>32</v>
      </c>
      <c r="F563" t="s">
        <v>28</v>
      </c>
      <c r="G563" t="s">
        <v>18</v>
      </c>
      <c r="H563">
        <v>33</v>
      </c>
      <c r="I563" t="str">
        <f>IF(TBL_Employees[[#This Row],[Age]]&lt;30,"20 to 29",IF(TBL_Employees[[#This Row],[Age]]&lt;40,"30 to 39",IF(TBL_Employees[[#This Row],[Age]]&lt;50,"40 to 49",IF(TBL_Employees[[#This Row],[Age]]&lt;60,"50 to 59","60 above"))))</f>
        <v>30 to 39</v>
      </c>
      <c r="J563" s="1">
        <v>42325</v>
      </c>
      <c r="K563" s="10">
        <f>IF(TBL_Employees[[#This Row],[Hire Date]]="","",YEAR(TBL_Employees[[#This Row],[Hire Date]]))</f>
        <v>2015</v>
      </c>
      <c r="L563" s="8">
        <v>91632</v>
      </c>
      <c r="M563" s="2">
        <v>0</v>
      </c>
      <c r="N563" t="s">
        <v>19</v>
      </c>
      <c r="O563" t="s">
        <v>39</v>
      </c>
      <c r="P563" s="1" t="s">
        <v>21</v>
      </c>
      <c r="Q563" s="10" t="str">
        <f>IF(TBL_Employees[[#This Row],[Exit Date]]="","",YEAR(TBL_Employees[[#This Row],[Exit Date]]))</f>
        <v/>
      </c>
      <c r="R563" s="10">
        <f ca="1">IF(TBL_Employees[[#This Row],[Exit Date]]="",DATEDIF(TBL_Employees[[#This Row],[Hire Date]],TODAY(),"Y"),DATEDIF(TBL_Employees[[#This Row],[Hire Date]],TBL_Employees[[#This Row],[Exit Date]],"Y"))</f>
        <v>9</v>
      </c>
      <c r="S563" t="str">
        <f ca="1">IF(TBL_Employees[[#This Row],[Tenure (Years)]]&gt;1, "Years", "Year")</f>
        <v>Years</v>
      </c>
      <c r="T563" t="str">
        <f ca="1">CONCATENATE(TBL_Employees[[#This Row],[Tenure (Years)]], " ", TBL_Employees[[#This Row],[Column1]])</f>
        <v>9 Years</v>
      </c>
      <c r="U563" s="8">
        <f>TBL_Employees[[#This Row],[Bonus %]]*TBL_Employees[[#This Row],[Annual Salary]]</f>
        <v>0</v>
      </c>
      <c r="V563" s="8">
        <f>TBL_Employees[[#This Row],[Annual Salary]]+TBL_Employees[[#This Row],[Bonus(Rs)]]</f>
        <v>91632</v>
      </c>
    </row>
    <row r="564" spans="1:22" x14ac:dyDescent="0.3">
      <c r="A564" t="s">
        <v>1058</v>
      </c>
      <c r="B564" t="s">
        <v>1059</v>
      </c>
      <c r="C564" t="s">
        <v>59</v>
      </c>
      <c r="D564" t="s">
        <v>31</v>
      </c>
      <c r="E564" t="s">
        <v>16</v>
      </c>
      <c r="F564" t="s">
        <v>17</v>
      </c>
      <c r="G564" t="s">
        <v>18</v>
      </c>
      <c r="H564">
        <v>46</v>
      </c>
      <c r="I564" t="str">
        <f>IF(TBL_Employees[[#This Row],[Age]]&lt;30,"20 to 29",IF(TBL_Employees[[#This Row],[Age]]&lt;40,"30 to 39",IF(TBL_Employees[[#This Row],[Age]]&lt;50,"40 to 49",IF(TBL_Employees[[#This Row],[Age]]&lt;60,"50 to 59","60 above"))))</f>
        <v>40 to 49</v>
      </c>
      <c r="J564" s="1">
        <v>39471</v>
      </c>
      <c r="K564" s="10">
        <f>IF(TBL_Employees[[#This Row],[Hire Date]]="","",YEAR(TBL_Employees[[#This Row],[Hire Date]]))</f>
        <v>2008</v>
      </c>
      <c r="L564" s="8">
        <v>91621</v>
      </c>
      <c r="M564" s="2">
        <v>0</v>
      </c>
      <c r="N564" t="s">
        <v>19</v>
      </c>
      <c r="O564" t="s">
        <v>20</v>
      </c>
      <c r="P564" s="1" t="s">
        <v>21</v>
      </c>
      <c r="Q564" s="10" t="str">
        <f>IF(TBL_Employees[[#This Row],[Exit Date]]="","",YEAR(TBL_Employees[[#This Row],[Exit Date]]))</f>
        <v/>
      </c>
      <c r="R564" s="10">
        <f ca="1">IF(TBL_Employees[[#This Row],[Exit Date]]="",DATEDIF(TBL_Employees[[#This Row],[Hire Date]],TODAY(),"Y"),DATEDIF(TBL_Employees[[#This Row],[Hire Date]],TBL_Employees[[#This Row],[Exit Date]],"Y"))</f>
        <v>17</v>
      </c>
      <c r="S564" t="str">
        <f ca="1">IF(TBL_Employees[[#This Row],[Tenure (Years)]]&gt;1, "Years", "Year")</f>
        <v>Years</v>
      </c>
      <c r="T564" t="str">
        <f ca="1">CONCATENATE(TBL_Employees[[#This Row],[Tenure (Years)]], " ", TBL_Employees[[#This Row],[Column1]])</f>
        <v>17 Years</v>
      </c>
      <c r="U564" s="8">
        <f>TBL_Employees[[#This Row],[Bonus %]]*TBL_Employees[[#This Row],[Annual Salary]]</f>
        <v>0</v>
      </c>
      <c r="V564" s="8">
        <f>TBL_Employees[[#This Row],[Annual Salary]]+TBL_Employees[[#This Row],[Bonus(Rs)]]</f>
        <v>91621</v>
      </c>
    </row>
    <row r="565" spans="1:22" x14ac:dyDescent="0.3">
      <c r="A565" t="s">
        <v>198</v>
      </c>
      <c r="B565" t="s">
        <v>1102</v>
      </c>
      <c r="C565" t="s">
        <v>98</v>
      </c>
      <c r="D565" t="s">
        <v>27</v>
      </c>
      <c r="E565" t="s">
        <v>36</v>
      </c>
      <c r="F565" t="s">
        <v>17</v>
      </c>
      <c r="G565" t="s">
        <v>47</v>
      </c>
      <c r="H565">
        <v>35</v>
      </c>
      <c r="I565" t="str">
        <f>IF(TBL_Employees[[#This Row],[Age]]&lt;30,"20 to 29",IF(TBL_Employees[[#This Row],[Age]]&lt;40,"30 to 39",IF(TBL_Employees[[#This Row],[Age]]&lt;50,"40 to 49",IF(TBL_Employees[[#This Row],[Age]]&lt;60,"50 to 59","60 above"))))</f>
        <v>30 to 39</v>
      </c>
      <c r="J565" s="1">
        <v>41941</v>
      </c>
      <c r="K565" s="10">
        <f>IF(TBL_Employees[[#This Row],[Hire Date]]="","",YEAR(TBL_Employees[[#This Row],[Hire Date]]))</f>
        <v>2014</v>
      </c>
      <c r="L565" s="8">
        <v>91592</v>
      </c>
      <c r="M565" s="2">
        <v>0</v>
      </c>
      <c r="N565" t="s">
        <v>19</v>
      </c>
      <c r="O565" t="s">
        <v>20</v>
      </c>
      <c r="P565" s="1" t="s">
        <v>21</v>
      </c>
      <c r="Q565" s="10" t="str">
        <f>IF(TBL_Employees[[#This Row],[Exit Date]]="","",YEAR(TBL_Employees[[#This Row],[Exit Date]]))</f>
        <v/>
      </c>
      <c r="R565" s="10">
        <f ca="1">IF(TBL_Employees[[#This Row],[Exit Date]]="",DATEDIF(TBL_Employees[[#This Row],[Hire Date]],TODAY(),"Y"),DATEDIF(TBL_Employees[[#This Row],[Hire Date]],TBL_Employees[[#This Row],[Exit Date]],"Y"))</f>
        <v>10</v>
      </c>
      <c r="S565" t="str">
        <f ca="1">IF(TBL_Employees[[#This Row],[Tenure (Years)]]&gt;1, "Years", "Year")</f>
        <v>Years</v>
      </c>
      <c r="T565" t="str">
        <f ca="1">CONCATENATE(TBL_Employees[[#This Row],[Tenure (Years)]], " ", TBL_Employees[[#This Row],[Column1]])</f>
        <v>10 Years</v>
      </c>
      <c r="U565" s="8">
        <f>TBL_Employees[[#This Row],[Bonus %]]*TBL_Employees[[#This Row],[Annual Salary]]</f>
        <v>0</v>
      </c>
      <c r="V565" s="8">
        <f>TBL_Employees[[#This Row],[Annual Salary]]+TBL_Employees[[#This Row],[Bonus(Rs)]]</f>
        <v>91592</v>
      </c>
    </row>
    <row r="566" spans="1:22" x14ac:dyDescent="0.3">
      <c r="A566" t="s">
        <v>1886</v>
      </c>
      <c r="B566" t="s">
        <v>1887</v>
      </c>
      <c r="C566" t="s">
        <v>38</v>
      </c>
      <c r="D566" t="s">
        <v>27</v>
      </c>
      <c r="E566" t="s">
        <v>36</v>
      </c>
      <c r="F566" t="s">
        <v>17</v>
      </c>
      <c r="G566" t="s">
        <v>47</v>
      </c>
      <c r="H566">
        <v>37</v>
      </c>
      <c r="I566" t="str">
        <f>IF(TBL_Employees[[#This Row],[Age]]&lt;30,"20 to 29",IF(TBL_Employees[[#This Row],[Age]]&lt;40,"30 to 39",IF(TBL_Employees[[#This Row],[Age]]&lt;50,"40 to 49",IF(TBL_Employees[[#This Row],[Age]]&lt;60,"50 to 59","60 above"))))</f>
        <v>30 to 39</v>
      </c>
      <c r="J566" s="1">
        <v>42487</v>
      </c>
      <c r="K566" s="10">
        <f>IF(TBL_Employees[[#This Row],[Hire Date]]="","",YEAR(TBL_Employees[[#This Row],[Hire Date]]))</f>
        <v>2016</v>
      </c>
      <c r="L566" s="8">
        <v>91400</v>
      </c>
      <c r="M566" s="2">
        <v>0</v>
      </c>
      <c r="N566" t="s">
        <v>19</v>
      </c>
      <c r="O566" t="s">
        <v>20</v>
      </c>
      <c r="P566" s="1" t="s">
        <v>21</v>
      </c>
      <c r="Q566" s="10" t="str">
        <f>IF(TBL_Employees[[#This Row],[Exit Date]]="","",YEAR(TBL_Employees[[#This Row],[Exit Date]]))</f>
        <v/>
      </c>
      <c r="R566" s="10">
        <f ca="1">IF(TBL_Employees[[#This Row],[Exit Date]]="",DATEDIF(TBL_Employees[[#This Row],[Hire Date]],TODAY(),"Y"),DATEDIF(TBL_Employees[[#This Row],[Hire Date]],TBL_Employees[[#This Row],[Exit Date]],"Y"))</f>
        <v>9</v>
      </c>
      <c r="S566" t="str">
        <f ca="1">IF(TBL_Employees[[#This Row],[Tenure (Years)]]&gt;1, "Years", "Year")</f>
        <v>Years</v>
      </c>
      <c r="T566" t="str">
        <f ca="1">CONCATENATE(TBL_Employees[[#This Row],[Tenure (Years)]], " ", TBL_Employees[[#This Row],[Column1]])</f>
        <v>9 Years</v>
      </c>
      <c r="U566" s="8">
        <f>TBL_Employees[[#This Row],[Bonus %]]*TBL_Employees[[#This Row],[Annual Salary]]</f>
        <v>0</v>
      </c>
      <c r="V566" s="8">
        <f>TBL_Employees[[#This Row],[Annual Salary]]+TBL_Employees[[#This Row],[Bonus(Rs)]]</f>
        <v>91400</v>
      </c>
    </row>
    <row r="567" spans="1:22" x14ac:dyDescent="0.3">
      <c r="A567" t="s">
        <v>120</v>
      </c>
      <c r="B567" t="s">
        <v>1490</v>
      </c>
      <c r="C567" t="s">
        <v>91</v>
      </c>
      <c r="D567" t="s">
        <v>27</v>
      </c>
      <c r="E567" t="s">
        <v>32</v>
      </c>
      <c r="F567" t="s">
        <v>28</v>
      </c>
      <c r="G567" t="s">
        <v>24</v>
      </c>
      <c r="H567">
        <v>51</v>
      </c>
      <c r="I567" t="str">
        <f>IF(TBL_Employees[[#This Row],[Age]]&lt;30,"20 to 29",IF(TBL_Employees[[#This Row],[Age]]&lt;40,"30 to 39",IF(TBL_Employees[[#This Row],[Age]]&lt;50,"40 to 49",IF(TBL_Employees[[#This Row],[Age]]&lt;60,"50 to 59","60 above"))))</f>
        <v>50 to 59</v>
      </c>
      <c r="J567" s="1">
        <v>37638</v>
      </c>
      <c r="K567" s="10">
        <f>IF(TBL_Employees[[#This Row],[Hire Date]]="","",YEAR(TBL_Employees[[#This Row],[Hire Date]]))</f>
        <v>2003</v>
      </c>
      <c r="L567" s="8">
        <v>91399</v>
      </c>
      <c r="M567" s="2">
        <v>0</v>
      </c>
      <c r="N567" t="s">
        <v>19</v>
      </c>
      <c r="O567" t="s">
        <v>63</v>
      </c>
      <c r="P567" s="1" t="s">
        <v>21</v>
      </c>
      <c r="Q567" s="10" t="str">
        <f>IF(TBL_Employees[[#This Row],[Exit Date]]="","",YEAR(TBL_Employees[[#This Row],[Exit Date]]))</f>
        <v/>
      </c>
      <c r="R567" s="10">
        <f ca="1">IF(TBL_Employees[[#This Row],[Exit Date]]="",DATEDIF(TBL_Employees[[#This Row],[Hire Date]],TODAY(),"Y"),DATEDIF(TBL_Employees[[#This Row],[Hire Date]],TBL_Employees[[#This Row],[Exit Date]],"Y"))</f>
        <v>22</v>
      </c>
      <c r="S567" t="str">
        <f ca="1">IF(TBL_Employees[[#This Row],[Tenure (Years)]]&gt;1, "Years", "Year")</f>
        <v>Years</v>
      </c>
      <c r="T567" t="str">
        <f ca="1">CONCATENATE(TBL_Employees[[#This Row],[Tenure (Years)]], " ", TBL_Employees[[#This Row],[Column1]])</f>
        <v>22 Years</v>
      </c>
      <c r="U567" s="8">
        <f>TBL_Employees[[#This Row],[Bonus %]]*TBL_Employees[[#This Row],[Annual Salary]]</f>
        <v>0</v>
      </c>
      <c r="V567" s="8">
        <f>TBL_Employees[[#This Row],[Annual Salary]]+TBL_Employees[[#This Row],[Bonus(Rs)]]</f>
        <v>91399</v>
      </c>
    </row>
    <row r="568" spans="1:22" x14ac:dyDescent="0.3">
      <c r="A568" t="s">
        <v>1060</v>
      </c>
      <c r="B568" t="s">
        <v>1061</v>
      </c>
      <c r="C568" t="s">
        <v>42</v>
      </c>
      <c r="D568" t="s">
        <v>43</v>
      </c>
      <c r="E568" t="s">
        <v>16</v>
      </c>
      <c r="F568" t="s">
        <v>28</v>
      </c>
      <c r="G568" t="s">
        <v>51</v>
      </c>
      <c r="H568">
        <v>33</v>
      </c>
      <c r="I568" t="str">
        <f>IF(TBL_Employees[[#This Row],[Age]]&lt;30,"20 to 29",IF(TBL_Employees[[#This Row],[Age]]&lt;40,"30 to 39",IF(TBL_Employees[[#This Row],[Age]]&lt;50,"40 to 49",IF(TBL_Employees[[#This Row],[Age]]&lt;60,"50 to 59","60 above"))))</f>
        <v>30 to 39</v>
      </c>
      <c r="J568" s="1">
        <v>41973</v>
      </c>
      <c r="K568" s="10">
        <f>IF(TBL_Employees[[#This Row],[Hire Date]]="","",YEAR(TBL_Employees[[#This Row],[Hire Date]]))</f>
        <v>2014</v>
      </c>
      <c r="L568" s="8">
        <v>91280</v>
      </c>
      <c r="M568" s="2">
        <v>0</v>
      </c>
      <c r="N568" t="s">
        <v>19</v>
      </c>
      <c r="O568" t="s">
        <v>45</v>
      </c>
      <c r="P568" s="1" t="s">
        <v>21</v>
      </c>
      <c r="Q568" s="10" t="str">
        <f>IF(TBL_Employees[[#This Row],[Exit Date]]="","",YEAR(TBL_Employees[[#This Row],[Exit Date]]))</f>
        <v/>
      </c>
      <c r="R568" s="10">
        <f ca="1">IF(TBL_Employees[[#This Row],[Exit Date]]="",DATEDIF(TBL_Employees[[#This Row],[Hire Date]],TODAY(),"Y"),DATEDIF(TBL_Employees[[#This Row],[Hire Date]],TBL_Employees[[#This Row],[Exit Date]],"Y"))</f>
        <v>10</v>
      </c>
      <c r="S568" t="str">
        <f ca="1">IF(TBL_Employees[[#This Row],[Tenure (Years)]]&gt;1, "Years", "Year")</f>
        <v>Years</v>
      </c>
      <c r="T568" t="str">
        <f ca="1">CONCATENATE(TBL_Employees[[#This Row],[Tenure (Years)]], " ", TBL_Employees[[#This Row],[Column1]])</f>
        <v>10 Years</v>
      </c>
      <c r="U568" s="8">
        <f>TBL_Employees[[#This Row],[Bonus %]]*TBL_Employees[[#This Row],[Annual Salary]]</f>
        <v>0</v>
      </c>
      <c r="V568" s="8">
        <f>TBL_Employees[[#This Row],[Annual Salary]]+TBL_Employees[[#This Row],[Bonus(Rs)]]</f>
        <v>91280</v>
      </c>
    </row>
    <row r="569" spans="1:22" x14ac:dyDescent="0.3">
      <c r="A569" t="s">
        <v>1354</v>
      </c>
      <c r="B569" t="s">
        <v>1355</v>
      </c>
      <c r="C569" t="s">
        <v>38</v>
      </c>
      <c r="D569" t="s">
        <v>27</v>
      </c>
      <c r="E569" t="s">
        <v>32</v>
      </c>
      <c r="F569" t="s">
        <v>28</v>
      </c>
      <c r="G569" t="s">
        <v>24</v>
      </c>
      <c r="H569">
        <v>45</v>
      </c>
      <c r="I569" t="str">
        <f>IF(TBL_Employees[[#This Row],[Age]]&lt;30,"20 to 29",IF(TBL_Employees[[#This Row],[Age]]&lt;40,"30 to 39",IF(TBL_Employees[[#This Row],[Age]]&lt;50,"40 to 49",IF(TBL_Employees[[#This Row],[Age]]&lt;60,"50 to 59","60 above"))))</f>
        <v>40 to 49</v>
      </c>
      <c r="J569" s="1">
        <v>36587</v>
      </c>
      <c r="K569" s="10">
        <f>IF(TBL_Employees[[#This Row],[Hire Date]]="","",YEAR(TBL_Employees[[#This Row],[Hire Date]]))</f>
        <v>2000</v>
      </c>
      <c r="L569" s="8">
        <v>91276</v>
      </c>
      <c r="M569" s="2">
        <v>0</v>
      </c>
      <c r="N569" t="s">
        <v>19</v>
      </c>
      <c r="O569" t="s">
        <v>63</v>
      </c>
      <c r="P569" s="1" t="s">
        <v>21</v>
      </c>
      <c r="Q569" s="10" t="str">
        <f>IF(TBL_Employees[[#This Row],[Exit Date]]="","",YEAR(TBL_Employees[[#This Row],[Exit Date]]))</f>
        <v/>
      </c>
      <c r="R569" s="10">
        <f ca="1">IF(TBL_Employees[[#This Row],[Exit Date]]="",DATEDIF(TBL_Employees[[#This Row],[Hire Date]],TODAY(),"Y"),DATEDIF(TBL_Employees[[#This Row],[Hire Date]],TBL_Employees[[#This Row],[Exit Date]],"Y"))</f>
        <v>25</v>
      </c>
      <c r="S569" t="str">
        <f ca="1">IF(TBL_Employees[[#This Row],[Tenure (Years)]]&gt;1, "Years", "Year")</f>
        <v>Years</v>
      </c>
      <c r="T569" t="str">
        <f ca="1">CONCATENATE(TBL_Employees[[#This Row],[Tenure (Years)]], " ", TBL_Employees[[#This Row],[Column1]])</f>
        <v>25 Years</v>
      </c>
      <c r="U569" s="8">
        <f>TBL_Employees[[#This Row],[Bonus %]]*TBL_Employees[[#This Row],[Annual Salary]]</f>
        <v>0</v>
      </c>
      <c r="V569" s="8">
        <f>TBL_Employees[[#This Row],[Annual Salary]]+TBL_Employees[[#This Row],[Bonus(Rs)]]</f>
        <v>91276</v>
      </c>
    </row>
    <row r="570" spans="1:22" x14ac:dyDescent="0.3">
      <c r="A570" t="s">
        <v>1205</v>
      </c>
      <c r="B570" t="s">
        <v>1206</v>
      </c>
      <c r="C570" t="s">
        <v>86</v>
      </c>
      <c r="D570" t="s">
        <v>31</v>
      </c>
      <c r="E570" t="s">
        <v>36</v>
      </c>
      <c r="F570" t="s">
        <v>17</v>
      </c>
      <c r="G570" t="s">
        <v>51</v>
      </c>
      <c r="H570">
        <v>30</v>
      </c>
      <c r="I570" t="str">
        <f>IF(TBL_Employees[[#This Row],[Age]]&lt;30,"20 to 29",IF(TBL_Employees[[#This Row],[Age]]&lt;40,"30 to 39",IF(TBL_Employees[[#This Row],[Age]]&lt;50,"40 to 49",IF(TBL_Employees[[#This Row],[Age]]&lt;60,"50 to 59","60 above"))))</f>
        <v>30 to 39</v>
      </c>
      <c r="J570" s="1">
        <v>42516</v>
      </c>
      <c r="K570" s="10">
        <f>IF(TBL_Employees[[#This Row],[Hire Date]]="","",YEAR(TBL_Employees[[#This Row],[Hire Date]]))</f>
        <v>2016</v>
      </c>
      <c r="L570" s="8">
        <v>91134</v>
      </c>
      <c r="M570" s="2">
        <v>0</v>
      </c>
      <c r="N570" t="s">
        <v>52</v>
      </c>
      <c r="O570" t="s">
        <v>53</v>
      </c>
      <c r="P570" s="1" t="s">
        <v>21</v>
      </c>
      <c r="Q570" s="10" t="str">
        <f>IF(TBL_Employees[[#This Row],[Exit Date]]="","",YEAR(TBL_Employees[[#This Row],[Exit Date]]))</f>
        <v/>
      </c>
      <c r="R570" s="10">
        <f ca="1">IF(TBL_Employees[[#This Row],[Exit Date]]="",DATEDIF(TBL_Employees[[#This Row],[Hire Date]],TODAY(),"Y"),DATEDIF(TBL_Employees[[#This Row],[Hire Date]],TBL_Employees[[#This Row],[Exit Date]],"Y"))</f>
        <v>9</v>
      </c>
      <c r="S570" t="str">
        <f ca="1">IF(TBL_Employees[[#This Row],[Tenure (Years)]]&gt;1, "Years", "Year")</f>
        <v>Years</v>
      </c>
      <c r="T570" t="str">
        <f ca="1">CONCATENATE(TBL_Employees[[#This Row],[Tenure (Years)]], " ", TBL_Employees[[#This Row],[Column1]])</f>
        <v>9 Years</v>
      </c>
      <c r="U570" s="8">
        <f>TBL_Employees[[#This Row],[Bonus %]]*TBL_Employees[[#This Row],[Annual Salary]]</f>
        <v>0</v>
      </c>
      <c r="V570" s="8">
        <f>TBL_Employees[[#This Row],[Annual Salary]]+TBL_Employees[[#This Row],[Bonus(Rs)]]</f>
        <v>91134</v>
      </c>
    </row>
    <row r="571" spans="1:22" x14ac:dyDescent="0.3">
      <c r="A571" t="s">
        <v>787</v>
      </c>
      <c r="B571" t="s">
        <v>1294</v>
      </c>
      <c r="C571" t="s">
        <v>88</v>
      </c>
      <c r="D571" t="s">
        <v>27</v>
      </c>
      <c r="E571" t="s">
        <v>32</v>
      </c>
      <c r="F571" t="s">
        <v>17</v>
      </c>
      <c r="G571" t="s">
        <v>51</v>
      </c>
      <c r="H571">
        <v>59</v>
      </c>
      <c r="I571" t="str">
        <f>IF(TBL_Employees[[#This Row],[Age]]&lt;30,"20 to 29",IF(TBL_Employees[[#This Row],[Age]]&lt;40,"30 to 39",IF(TBL_Employees[[#This Row],[Age]]&lt;50,"40 to 49",IF(TBL_Employees[[#This Row],[Age]]&lt;60,"50 to 59","60 above"))))</f>
        <v>50 to 59</v>
      </c>
      <c r="J571" s="1">
        <v>41717</v>
      </c>
      <c r="K571" s="10">
        <f>IF(TBL_Employees[[#This Row],[Hire Date]]="","",YEAR(TBL_Employees[[#This Row],[Hire Date]]))</f>
        <v>2014</v>
      </c>
      <c r="L571" s="8">
        <v>90901</v>
      </c>
      <c r="M571" s="2">
        <v>0</v>
      </c>
      <c r="N571" t="s">
        <v>19</v>
      </c>
      <c r="O571" t="s">
        <v>63</v>
      </c>
      <c r="P571" s="1" t="s">
        <v>21</v>
      </c>
      <c r="Q571" s="10" t="str">
        <f>IF(TBL_Employees[[#This Row],[Exit Date]]="","",YEAR(TBL_Employees[[#This Row],[Exit Date]]))</f>
        <v/>
      </c>
      <c r="R571" s="10">
        <f ca="1">IF(TBL_Employees[[#This Row],[Exit Date]]="",DATEDIF(TBL_Employees[[#This Row],[Hire Date]],TODAY(),"Y"),DATEDIF(TBL_Employees[[#This Row],[Hire Date]],TBL_Employees[[#This Row],[Exit Date]],"Y"))</f>
        <v>11</v>
      </c>
      <c r="S571" t="str">
        <f ca="1">IF(TBL_Employees[[#This Row],[Tenure (Years)]]&gt;1, "Years", "Year")</f>
        <v>Years</v>
      </c>
      <c r="T571" t="str">
        <f ca="1">CONCATENATE(TBL_Employees[[#This Row],[Tenure (Years)]], " ", TBL_Employees[[#This Row],[Column1]])</f>
        <v>11 Years</v>
      </c>
      <c r="U571" s="8">
        <f>TBL_Employees[[#This Row],[Bonus %]]*TBL_Employees[[#This Row],[Annual Salary]]</f>
        <v>0</v>
      </c>
      <c r="V571" s="8">
        <f>TBL_Employees[[#This Row],[Annual Salary]]+TBL_Employees[[#This Row],[Bonus(Rs)]]</f>
        <v>90901</v>
      </c>
    </row>
    <row r="572" spans="1:22" x14ac:dyDescent="0.3">
      <c r="A572" t="s">
        <v>1552</v>
      </c>
      <c r="B572" t="s">
        <v>1553</v>
      </c>
      <c r="C572" t="s">
        <v>77</v>
      </c>
      <c r="D572" t="s">
        <v>23</v>
      </c>
      <c r="E572" t="s">
        <v>16</v>
      </c>
      <c r="F572" t="s">
        <v>17</v>
      </c>
      <c r="G572" t="s">
        <v>24</v>
      </c>
      <c r="H572">
        <v>45</v>
      </c>
      <c r="I572" t="str">
        <f>IF(TBL_Employees[[#This Row],[Age]]&lt;30,"20 to 29",IF(TBL_Employees[[#This Row],[Age]]&lt;40,"30 to 39",IF(TBL_Employees[[#This Row],[Age]]&lt;50,"40 to 49",IF(TBL_Employees[[#This Row],[Age]]&lt;60,"50 to 59","60 above"))))</f>
        <v>40 to 49</v>
      </c>
      <c r="J572" s="1">
        <v>43581</v>
      </c>
      <c r="K572" s="10">
        <f>IF(TBL_Employees[[#This Row],[Hire Date]]="","",YEAR(TBL_Employees[[#This Row],[Hire Date]]))</f>
        <v>2019</v>
      </c>
      <c r="L572" s="8">
        <v>90870</v>
      </c>
      <c r="M572" s="2">
        <v>0</v>
      </c>
      <c r="N572" t="s">
        <v>19</v>
      </c>
      <c r="O572" t="s">
        <v>20</v>
      </c>
      <c r="P572" s="1" t="s">
        <v>21</v>
      </c>
      <c r="Q572" s="10" t="str">
        <f>IF(TBL_Employees[[#This Row],[Exit Date]]="","",YEAR(TBL_Employees[[#This Row],[Exit Date]]))</f>
        <v/>
      </c>
      <c r="R572" s="10">
        <f ca="1">IF(TBL_Employees[[#This Row],[Exit Date]]="",DATEDIF(TBL_Employees[[#This Row],[Hire Date]],TODAY(),"Y"),DATEDIF(TBL_Employees[[#This Row],[Hire Date]],TBL_Employees[[#This Row],[Exit Date]],"Y"))</f>
        <v>6</v>
      </c>
      <c r="S572" t="str">
        <f ca="1">IF(TBL_Employees[[#This Row],[Tenure (Years)]]&gt;1, "Years", "Year")</f>
        <v>Years</v>
      </c>
      <c r="T572" t="str">
        <f ca="1">CONCATENATE(TBL_Employees[[#This Row],[Tenure (Years)]], " ", TBL_Employees[[#This Row],[Column1]])</f>
        <v>6 Years</v>
      </c>
      <c r="U572" s="8">
        <f>TBL_Employees[[#This Row],[Bonus %]]*TBL_Employees[[#This Row],[Annual Salary]]</f>
        <v>0</v>
      </c>
      <c r="V572" s="8">
        <f>TBL_Employees[[#This Row],[Annual Salary]]+TBL_Employees[[#This Row],[Bonus(Rs)]]</f>
        <v>90870</v>
      </c>
    </row>
    <row r="573" spans="1:22" x14ac:dyDescent="0.3">
      <c r="A573" t="s">
        <v>672</v>
      </c>
      <c r="B573" t="s">
        <v>673</v>
      </c>
      <c r="C573" t="s">
        <v>42</v>
      </c>
      <c r="D573" t="s">
        <v>50</v>
      </c>
      <c r="E573" t="s">
        <v>44</v>
      </c>
      <c r="F573" t="s">
        <v>28</v>
      </c>
      <c r="G573" t="s">
        <v>51</v>
      </c>
      <c r="H573">
        <v>61</v>
      </c>
      <c r="I573" t="str">
        <f>IF(TBL_Employees[[#This Row],[Age]]&lt;30,"20 to 29",IF(TBL_Employees[[#This Row],[Age]]&lt;40,"30 to 39",IF(TBL_Employees[[#This Row],[Age]]&lt;50,"40 to 49",IF(TBL_Employees[[#This Row],[Age]]&lt;60,"50 to 59","60 above"))))</f>
        <v>60 above</v>
      </c>
      <c r="J573" s="1">
        <v>42858</v>
      </c>
      <c r="K573" s="10">
        <f>IF(TBL_Employees[[#This Row],[Hire Date]]="","",YEAR(TBL_Employees[[#This Row],[Hire Date]]))</f>
        <v>2017</v>
      </c>
      <c r="L573" s="8">
        <v>90855</v>
      </c>
      <c r="M573" s="2">
        <v>0</v>
      </c>
      <c r="N573" t="s">
        <v>52</v>
      </c>
      <c r="O573" t="s">
        <v>53</v>
      </c>
      <c r="P573" s="1" t="s">
        <v>21</v>
      </c>
      <c r="Q573" s="10" t="str">
        <f>IF(TBL_Employees[[#This Row],[Exit Date]]="","",YEAR(TBL_Employees[[#This Row],[Exit Date]]))</f>
        <v/>
      </c>
      <c r="R573" s="10">
        <f ca="1">IF(TBL_Employees[[#This Row],[Exit Date]]="",DATEDIF(TBL_Employees[[#This Row],[Hire Date]],TODAY(),"Y"),DATEDIF(TBL_Employees[[#This Row],[Hire Date]],TBL_Employees[[#This Row],[Exit Date]],"Y"))</f>
        <v>8</v>
      </c>
      <c r="S573" t="str">
        <f ca="1">IF(TBL_Employees[[#This Row],[Tenure (Years)]]&gt;1, "Years", "Year")</f>
        <v>Years</v>
      </c>
      <c r="T573" t="str">
        <f ca="1">CONCATENATE(TBL_Employees[[#This Row],[Tenure (Years)]], " ", TBL_Employees[[#This Row],[Column1]])</f>
        <v>8 Years</v>
      </c>
      <c r="U573" s="8">
        <f>TBL_Employees[[#This Row],[Bonus %]]*TBL_Employees[[#This Row],[Annual Salary]]</f>
        <v>0</v>
      </c>
      <c r="V573" s="8">
        <f>TBL_Employees[[#This Row],[Annual Salary]]+TBL_Employees[[#This Row],[Bonus(Rs)]]</f>
        <v>90855</v>
      </c>
    </row>
    <row r="574" spans="1:22" x14ac:dyDescent="0.3">
      <c r="A574" t="s">
        <v>339</v>
      </c>
      <c r="B574" t="s">
        <v>1164</v>
      </c>
      <c r="C574" t="s">
        <v>89</v>
      </c>
      <c r="D574" t="s">
        <v>27</v>
      </c>
      <c r="E574" t="s">
        <v>16</v>
      </c>
      <c r="F574" t="s">
        <v>28</v>
      </c>
      <c r="G574" t="s">
        <v>24</v>
      </c>
      <c r="H574">
        <v>45</v>
      </c>
      <c r="I574" t="str">
        <f>IF(TBL_Employees[[#This Row],[Age]]&lt;30,"20 to 29",IF(TBL_Employees[[#This Row],[Age]]&lt;40,"30 to 39",IF(TBL_Employees[[#This Row],[Age]]&lt;50,"40 to 49",IF(TBL_Employees[[#This Row],[Age]]&lt;60,"50 to 59","60 above"))))</f>
        <v>40 to 49</v>
      </c>
      <c r="J574" s="1">
        <v>40235</v>
      </c>
      <c r="K574" s="10">
        <f>IF(TBL_Employees[[#This Row],[Hire Date]]="","",YEAR(TBL_Employees[[#This Row],[Hire Date]]))</f>
        <v>2010</v>
      </c>
      <c r="L574" s="8">
        <v>90770</v>
      </c>
      <c r="M574" s="2">
        <v>0</v>
      </c>
      <c r="N574" t="s">
        <v>19</v>
      </c>
      <c r="O574" t="s">
        <v>29</v>
      </c>
      <c r="P574" s="1" t="s">
        <v>21</v>
      </c>
      <c r="Q574" s="10" t="str">
        <f>IF(TBL_Employees[[#This Row],[Exit Date]]="","",YEAR(TBL_Employees[[#This Row],[Exit Date]]))</f>
        <v/>
      </c>
      <c r="R574" s="10">
        <f ca="1">IF(TBL_Employees[[#This Row],[Exit Date]]="",DATEDIF(TBL_Employees[[#This Row],[Hire Date]],TODAY(),"Y"),DATEDIF(TBL_Employees[[#This Row],[Hire Date]],TBL_Employees[[#This Row],[Exit Date]],"Y"))</f>
        <v>15</v>
      </c>
      <c r="S574" t="str">
        <f ca="1">IF(TBL_Employees[[#This Row],[Tenure (Years)]]&gt;1, "Years", "Year")</f>
        <v>Years</v>
      </c>
      <c r="T574" t="str">
        <f ca="1">CONCATENATE(TBL_Employees[[#This Row],[Tenure (Years)]], " ", TBL_Employees[[#This Row],[Column1]])</f>
        <v>15 Years</v>
      </c>
      <c r="U574" s="8">
        <f>TBL_Employees[[#This Row],[Bonus %]]*TBL_Employees[[#This Row],[Annual Salary]]</f>
        <v>0</v>
      </c>
      <c r="V574" s="8">
        <f>TBL_Employees[[#This Row],[Annual Salary]]+TBL_Employees[[#This Row],[Bonus(Rs)]]</f>
        <v>90770</v>
      </c>
    </row>
    <row r="575" spans="1:22" x14ac:dyDescent="0.3">
      <c r="A575" t="s">
        <v>501</v>
      </c>
      <c r="B575" t="s">
        <v>502</v>
      </c>
      <c r="C575" t="s">
        <v>69</v>
      </c>
      <c r="D575" t="s">
        <v>31</v>
      </c>
      <c r="E575" t="s">
        <v>36</v>
      </c>
      <c r="F575" t="s">
        <v>17</v>
      </c>
      <c r="G575" t="s">
        <v>24</v>
      </c>
      <c r="H575">
        <v>46</v>
      </c>
      <c r="I575" t="str">
        <f>IF(TBL_Employees[[#This Row],[Age]]&lt;30,"20 to 29",IF(TBL_Employees[[#This Row],[Age]]&lt;40,"30 to 39",IF(TBL_Employees[[#This Row],[Age]]&lt;50,"40 to 49",IF(TBL_Employees[[#This Row],[Age]]&lt;60,"50 to 59","60 above"))))</f>
        <v>40 to 49</v>
      </c>
      <c r="J575" s="1">
        <v>37041</v>
      </c>
      <c r="K575" s="10">
        <f>IF(TBL_Employees[[#This Row],[Hire Date]]="","",YEAR(TBL_Employees[[#This Row],[Hire Date]]))</f>
        <v>2001</v>
      </c>
      <c r="L575" s="8">
        <v>90678</v>
      </c>
      <c r="M575" s="2">
        <v>0</v>
      </c>
      <c r="N575" t="s">
        <v>19</v>
      </c>
      <c r="O575" t="s">
        <v>29</v>
      </c>
      <c r="P575" s="1" t="s">
        <v>21</v>
      </c>
      <c r="Q575" s="10" t="str">
        <f>IF(TBL_Employees[[#This Row],[Exit Date]]="","",YEAR(TBL_Employees[[#This Row],[Exit Date]]))</f>
        <v/>
      </c>
      <c r="R575" s="10">
        <f ca="1">IF(TBL_Employees[[#This Row],[Exit Date]]="",DATEDIF(TBL_Employees[[#This Row],[Hire Date]],TODAY(),"Y"),DATEDIF(TBL_Employees[[#This Row],[Hire Date]],TBL_Employees[[#This Row],[Exit Date]],"Y"))</f>
        <v>24</v>
      </c>
      <c r="S575" t="str">
        <f ca="1">IF(TBL_Employees[[#This Row],[Tenure (Years)]]&gt;1, "Years", "Year")</f>
        <v>Years</v>
      </c>
      <c r="T575" t="str">
        <f ca="1">CONCATENATE(TBL_Employees[[#This Row],[Tenure (Years)]], " ", TBL_Employees[[#This Row],[Column1]])</f>
        <v>24 Years</v>
      </c>
      <c r="U575" s="8">
        <f>TBL_Employees[[#This Row],[Bonus %]]*TBL_Employees[[#This Row],[Annual Salary]]</f>
        <v>0</v>
      </c>
      <c r="V575" s="8">
        <f>TBL_Employees[[#This Row],[Annual Salary]]+TBL_Employees[[#This Row],[Bonus(Rs)]]</f>
        <v>90678</v>
      </c>
    </row>
    <row r="576" spans="1:22" x14ac:dyDescent="0.3">
      <c r="A576" t="s">
        <v>217</v>
      </c>
      <c r="B576" t="s">
        <v>1818</v>
      </c>
      <c r="C576" t="s">
        <v>88</v>
      </c>
      <c r="D576" t="s">
        <v>27</v>
      </c>
      <c r="E576" t="s">
        <v>44</v>
      </c>
      <c r="F576" t="s">
        <v>17</v>
      </c>
      <c r="G576" t="s">
        <v>24</v>
      </c>
      <c r="H576">
        <v>39</v>
      </c>
      <c r="I576" t="str">
        <f>IF(TBL_Employees[[#This Row],[Age]]&lt;30,"20 to 29",IF(TBL_Employees[[#This Row],[Age]]&lt;40,"30 to 39",IF(TBL_Employees[[#This Row],[Age]]&lt;50,"40 to 49",IF(TBL_Employees[[#This Row],[Age]]&lt;60,"50 to 59","60 above"))))</f>
        <v>30 to 39</v>
      </c>
      <c r="J576" s="1">
        <v>43943</v>
      </c>
      <c r="K576" s="10">
        <f>IF(TBL_Employees[[#This Row],[Hire Date]]="","",YEAR(TBL_Employees[[#This Row],[Hire Date]]))</f>
        <v>2020</v>
      </c>
      <c r="L576" s="8">
        <v>90535</v>
      </c>
      <c r="M576" s="2">
        <v>0</v>
      </c>
      <c r="N576" t="s">
        <v>19</v>
      </c>
      <c r="O576" t="s">
        <v>45</v>
      </c>
      <c r="P576" s="1" t="s">
        <v>21</v>
      </c>
      <c r="Q576" s="10" t="str">
        <f>IF(TBL_Employees[[#This Row],[Exit Date]]="","",YEAR(TBL_Employees[[#This Row],[Exit Date]]))</f>
        <v/>
      </c>
      <c r="R576" s="10">
        <f ca="1">IF(TBL_Employees[[#This Row],[Exit Date]]="",DATEDIF(TBL_Employees[[#This Row],[Hire Date]],TODAY(),"Y"),DATEDIF(TBL_Employees[[#This Row],[Hire Date]],TBL_Employees[[#This Row],[Exit Date]],"Y"))</f>
        <v>5</v>
      </c>
      <c r="S576" t="str">
        <f ca="1">IF(TBL_Employees[[#This Row],[Tenure (Years)]]&gt;1, "Years", "Year")</f>
        <v>Years</v>
      </c>
      <c r="T576" t="str">
        <f ca="1">CONCATENATE(TBL_Employees[[#This Row],[Tenure (Years)]], " ", TBL_Employees[[#This Row],[Column1]])</f>
        <v>5 Years</v>
      </c>
      <c r="U576" s="8">
        <f>TBL_Employees[[#This Row],[Bonus %]]*TBL_Employees[[#This Row],[Annual Salary]]</f>
        <v>0</v>
      </c>
      <c r="V576" s="8">
        <f>TBL_Employees[[#This Row],[Annual Salary]]+TBL_Employees[[#This Row],[Bonus(Rs)]]</f>
        <v>90535</v>
      </c>
    </row>
    <row r="577" spans="1:22" x14ac:dyDescent="0.3">
      <c r="A577" t="s">
        <v>1804</v>
      </c>
      <c r="B577" t="s">
        <v>1805</v>
      </c>
      <c r="C577" t="s">
        <v>71</v>
      </c>
      <c r="D577" t="s">
        <v>27</v>
      </c>
      <c r="E577" t="s">
        <v>44</v>
      </c>
      <c r="F577" t="s">
        <v>17</v>
      </c>
      <c r="G577" t="s">
        <v>51</v>
      </c>
      <c r="H577">
        <v>36</v>
      </c>
      <c r="I577" t="str">
        <f>IF(TBL_Employees[[#This Row],[Age]]&lt;30,"20 to 29",IF(TBL_Employees[[#This Row],[Age]]&lt;40,"30 to 39",IF(TBL_Employees[[#This Row],[Age]]&lt;50,"40 to 49",IF(TBL_Employees[[#This Row],[Age]]&lt;60,"50 to 59","60 above"))))</f>
        <v>30 to 39</v>
      </c>
      <c r="J577" s="1">
        <v>44217</v>
      </c>
      <c r="K577" s="10">
        <f>IF(TBL_Employees[[#This Row],[Hire Date]]="","",YEAR(TBL_Employees[[#This Row],[Hire Date]]))</f>
        <v>2021</v>
      </c>
      <c r="L577" s="8">
        <v>90333</v>
      </c>
      <c r="M577" s="2">
        <v>0</v>
      </c>
      <c r="N577" t="s">
        <v>52</v>
      </c>
      <c r="O577" t="s">
        <v>66</v>
      </c>
      <c r="P577" s="1" t="s">
        <v>21</v>
      </c>
      <c r="Q577" s="10" t="str">
        <f>IF(TBL_Employees[[#This Row],[Exit Date]]="","",YEAR(TBL_Employees[[#This Row],[Exit Date]]))</f>
        <v/>
      </c>
      <c r="R577" s="10">
        <f ca="1">IF(TBL_Employees[[#This Row],[Exit Date]]="",DATEDIF(TBL_Employees[[#This Row],[Hire Date]],TODAY(),"Y"),DATEDIF(TBL_Employees[[#This Row],[Hire Date]],TBL_Employees[[#This Row],[Exit Date]],"Y"))</f>
        <v>4</v>
      </c>
      <c r="S577" t="str">
        <f ca="1">IF(TBL_Employees[[#This Row],[Tenure (Years)]]&gt;1, "Years", "Year")</f>
        <v>Years</v>
      </c>
      <c r="T577" t="str">
        <f ca="1">CONCATENATE(TBL_Employees[[#This Row],[Tenure (Years)]], " ", TBL_Employees[[#This Row],[Column1]])</f>
        <v>4 Years</v>
      </c>
      <c r="U577" s="8">
        <f>TBL_Employees[[#This Row],[Bonus %]]*TBL_Employees[[#This Row],[Annual Salary]]</f>
        <v>0</v>
      </c>
      <c r="V577" s="8">
        <f>TBL_Employees[[#This Row],[Annual Salary]]+TBL_Employees[[#This Row],[Bonus(Rs)]]</f>
        <v>90333</v>
      </c>
    </row>
    <row r="578" spans="1:22" x14ac:dyDescent="0.3">
      <c r="A578" t="s">
        <v>367</v>
      </c>
      <c r="B578" t="s">
        <v>608</v>
      </c>
      <c r="C578" t="s">
        <v>38</v>
      </c>
      <c r="D578" t="s">
        <v>27</v>
      </c>
      <c r="E578" t="s">
        <v>44</v>
      </c>
      <c r="F578" t="s">
        <v>28</v>
      </c>
      <c r="G578" t="s">
        <v>47</v>
      </c>
      <c r="H578">
        <v>28</v>
      </c>
      <c r="I578" t="str">
        <f>IF(TBL_Employees[[#This Row],[Age]]&lt;30,"20 to 29",IF(TBL_Employees[[#This Row],[Age]]&lt;40,"30 to 39",IF(TBL_Employees[[#This Row],[Age]]&lt;50,"40 to 49",IF(TBL_Employees[[#This Row],[Age]]&lt;60,"50 to 59","60 above"))))</f>
        <v>20 to 29</v>
      </c>
      <c r="J578" s="1">
        <v>43530</v>
      </c>
      <c r="K578" s="10">
        <f>IF(TBL_Employees[[#This Row],[Hire Date]]="","",YEAR(TBL_Employees[[#This Row],[Hire Date]]))</f>
        <v>2019</v>
      </c>
      <c r="L578" s="8">
        <v>90304</v>
      </c>
      <c r="M578" s="2">
        <v>0</v>
      </c>
      <c r="N578" t="s">
        <v>19</v>
      </c>
      <c r="O578" t="s">
        <v>20</v>
      </c>
      <c r="P578" s="1" t="s">
        <v>21</v>
      </c>
      <c r="Q578" s="10" t="str">
        <f>IF(TBL_Employees[[#This Row],[Exit Date]]="","",YEAR(TBL_Employees[[#This Row],[Exit Date]]))</f>
        <v/>
      </c>
      <c r="R578" s="10">
        <f ca="1">IF(TBL_Employees[[#This Row],[Exit Date]]="",DATEDIF(TBL_Employees[[#This Row],[Hire Date]],TODAY(),"Y"),DATEDIF(TBL_Employees[[#This Row],[Hire Date]],TBL_Employees[[#This Row],[Exit Date]],"Y"))</f>
        <v>6</v>
      </c>
      <c r="S578" t="str">
        <f ca="1">IF(TBL_Employees[[#This Row],[Tenure (Years)]]&gt;1, "Years", "Year")</f>
        <v>Years</v>
      </c>
      <c r="T578" t="str">
        <f ca="1">CONCATENATE(TBL_Employees[[#This Row],[Tenure (Years)]], " ", TBL_Employees[[#This Row],[Column1]])</f>
        <v>6 Years</v>
      </c>
      <c r="U578" s="8">
        <f>TBL_Employees[[#This Row],[Bonus %]]*TBL_Employees[[#This Row],[Annual Salary]]</f>
        <v>0</v>
      </c>
      <c r="V578" s="8">
        <f>TBL_Employees[[#This Row],[Annual Salary]]+TBL_Employees[[#This Row],[Bonus(Rs)]]</f>
        <v>90304</v>
      </c>
    </row>
    <row r="579" spans="1:22" x14ac:dyDescent="0.3">
      <c r="A579" t="s">
        <v>1179</v>
      </c>
      <c r="B579" t="s">
        <v>1180</v>
      </c>
      <c r="C579" t="s">
        <v>82</v>
      </c>
      <c r="D579" t="s">
        <v>27</v>
      </c>
      <c r="E579" t="s">
        <v>32</v>
      </c>
      <c r="F579" t="s">
        <v>17</v>
      </c>
      <c r="G579" t="s">
        <v>24</v>
      </c>
      <c r="H579">
        <v>60</v>
      </c>
      <c r="I579" t="str">
        <f>IF(TBL_Employees[[#This Row],[Age]]&lt;30,"20 to 29",IF(TBL_Employees[[#This Row],[Age]]&lt;40,"30 to 39",IF(TBL_Employees[[#This Row],[Age]]&lt;50,"40 to 49",IF(TBL_Employees[[#This Row],[Age]]&lt;60,"50 to 59","60 above"))))</f>
        <v>60 above</v>
      </c>
      <c r="J579" s="1">
        <v>38027</v>
      </c>
      <c r="K579" s="10">
        <f>IF(TBL_Employees[[#This Row],[Hire Date]]="","",YEAR(TBL_Employees[[#This Row],[Hire Date]]))</f>
        <v>2004</v>
      </c>
      <c r="L579" s="8">
        <v>90258</v>
      </c>
      <c r="M579" s="2">
        <v>0</v>
      </c>
      <c r="N579" t="s">
        <v>33</v>
      </c>
      <c r="O579" t="s">
        <v>80</v>
      </c>
      <c r="P579" s="1" t="s">
        <v>21</v>
      </c>
      <c r="Q579" s="10" t="str">
        <f>IF(TBL_Employees[[#This Row],[Exit Date]]="","",YEAR(TBL_Employees[[#This Row],[Exit Date]]))</f>
        <v/>
      </c>
      <c r="R579" s="10">
        <f ca="1">IF(TBL_Employees[[#This Row],[Exit Date]]="",DATEDIF(TBL_Employees[[#This Row],[Hire Date]],TODAY(),"Y"),DATEDIF(TBL_Employees[[#This Row],[Hire Date]],TBL_Employees[[#This Row],[Exit Date]],"Y"))</f>
        <v>21</v>
      </c>
      <c r="S579" t="str">
        <f ca="1">IF(TBL_Employees[[#This Row],[Tenure (Years)]]&gt;1, "Years", "Year")</f>
        <v>Years</v>
      </c>
      <c r="T579" t="str">
        <f ca="1">CONCATENATE(TBL_Employees[[#This Row],[Tenure (Years)]], " ", TBL_Employees[[#This Row],[Column1]])</f>
        <v>21 Years</v>
      </c>
      <c r="U579" s="8">
        <f>TBL_Employees[[#This Row],[Bonus %]]*TBL_Employees[[#This Row],[Annual Salary]]</f>
        <v>0</v>
      </c>
      <c r="V579" s="8">
        <f>TBL_Employees[[#This Row],[Annual Salary]]+TBL_Employees[[#This Row],[Bonus(Rs)]]</f>
        <v>90258</v>
      </c>
    </row>
    <row r="580" spans="1:22" x14ac:dyDescent="0.3">
      <c r="A580" t="s">
        <v>1185</v>
      </c>
      <c r="B580" t="s">
        <v>386</v>
      </c>
      <c r="C580" t="s">
        <v>42</v>
      </c>
      <c r="D580" t="s">
        <v>65</v>
      </c>
      <c r="E580" t="s">
        <v>16</v>
      </c>
      <c r="F580" t="s">
        <v>17</v>
      </c>
      <c r="G580" t="s">
        <v>51</v>
      </c>
      <c r="H580">
        <v>53</v>
      </c>
      <c r="I580" t="str">
        <f>IF(TBL_Employees[[#This Row],[Age]]&lt;30,"20 to 29",IF(TBL_Employees[[#This Row],[Age]]&lt;40,"30 to 39",IF(TBL_Employees[[#This Row],[Age]]&lt;50,"40 to 49",IF(TBL_Employees[[#This Row],[Age]]&lt;60,"50 to 59","60 above"))))</f>
        <v>50 to 59</v>
      </c>
      <c r="J580" s="1">
        <v>38344</v>
      </c>
      <c r="K580" s="10">
        <f>IF(TBL_Employees[[#This Row],[Hire Date]]="","",YEAR(TBL_Employees[[#This Row],[Hire Date]]))</f>
        <v>2004</v>
      </c>
      <c r="L580" s="8">
        <v>90212</v>
      </c>
      <c r="M580" s="2">
        <v>0</v>
      </c>
      <c r="N580" t="s">
        <v>52</v>
      </c>
      <c r="O580" t="s">
        <v>53</v>
      </c>
      <c r="P580" s="1" t="s">
        <v>21</v>
      </c>
      <c r="Q580" s="10" t="str">
        <f>IF(TBL_Employees[[#This Row],[Exit Date]]="","",YEAR(TBL_Employees[[#This Row],[Exit Date]]))</f>
        <v/>
      </c>
      <c r="R580" s="10">
        <f ca="1">IF(TBL_Employees[[#This Row],[Exit Date]]="",DATEDIF(TBL_Employees[[#This Row],[Hire Date]],TODAY(),"Y"),DATEDIF(TBL_Employees[[#This Row],[Hire Date]],TBL_Employees[[#This Row],[Exit Date]],"Y"))</f>
        <v>20</v>
      </c>
      <c r="S580" t="str">
        <f ca="1">IF(TBL_Employees[[#This Row],[Tenure (Years)]]&gt;1, "Years", "Year")</f>
        <v>Years</v>
      </c>
      <c r="T580" t="str">
        <f ca="1">CONCATENATE(TBL_Employees[[#This Row],[Tenure (Years)]], " ", TBL_Employees[[#This Row],[Column1]])</f>
        <v>20 Years</v>
      </c>
      <c r="U580" s="8">
        <f>TBL_Employees[[#This Row],[Bonus %]]*TBL_Employees[[#This Row],[Annual Salary]]</f>
        <v>0</v>
      </c>
      <c r="V580" s="8">
        <f>TBL_Employees[[#This Row],[Annual Salary]]+TBL_Employees[[#This Row],[Bonus(Rs)]]</f>
        <v>90212</v>
      </c>
    </row>
    <row r="581" spans="1:22" x14ac:dyDescent="0.3">
      <c r="A581" t="s">
        <v>143</v>
      </c>
      <c r="B581" t="s">
        <v>1204</v>
      </c>
      <c r="C581" t="s">
        <v>42</v>
      </c>
      <c r="D581" t="s">
        <v>65</v>
      </c>
      <c r="E581" t="s">
        <v>36</v>
      </c>
      <c r="F581" t="s">
        <v>17</v>
      </c>
      <c r="G581" t="s">
        <v>18</v>
      </c>
      <c r="H581">
        <v>56</v>
      </c>
      <c r="I581" t="str">
        <f>IF(TBL_Employees[[#This Row],[Age]]&lt;30,"20 to 29",IF(TBL_Employees[[#This Row],[Age]]&lt;40,"30 to 39",IF(TBL_Employees[[#This Row],[Age]]&lt;50,"40 to 49",IF(TBL_Employees[[#This Row],[Age]]&lt;60,"50 to 59","60 above"))))</f>
        <v>50 to 59</v>
      </c>
      <c r="J581" s="1">
        <v>43169</v>
      </c>
      <c r="K581" s="10">
        <f>IF(TBL_Employees[[#This Row],[Hire Date]]="","",YEAR(TBL_Employees[[#This Row],[Hire Date]]))</f>
        <v>2018</v>
      </c>
      <c r="L581" s="8">
        <v>90040</v>
      </c>
      <c r="M581" s="2">
        <v>0</v>
      </c>
      <c r="N581" t="s">
        <v>19</v>
      </c>
      <c r="O581" t="s">
        <v>20</v>
      </c>
      <c r="P581" s="1" t="s">
        <v>21</v>
      </c>
      <c r="Q581" s="10" t="str">
        <f>IF(TBL_Employees[[#This Row],[Exit Date]]="","",YEAR(TBL_Employees[[#This Row],[Exit Date]]))</f>
        <v/>
      </c>
      <c r="R581" s="10">
        <f ca="1">IF(TBL_Employees[[#This Row],[Exit Date]]="",DATEDIF(TBL_Employees[[#This Row],[Hire Date]],TODAY(),"Y"),DATEDIF(TBL_Employees[[#This Row],[Hire Date]],TBL_Employees[[#This Row],[Exit Date]],"Y"))</f>
        <v>7</v>
      </c>
      <c r="S581" t="str">
        <f ca="1">IF(TBL_Employees[[#This Row],[Tenure (Years)]]&gt;1, "Years", "Year")</f>
        <v>Years</v>
      </c>
      <c r="T581" t="str">
        <f ca="1">CONCATENATE(TBL_Employees[[#This Row],[Tenure (Years)]], " ", TBL_Employees[[#This Row],[Column1]])</f>
        <v>7 Years</v>
      </c>
      <c r="U581" s="8">
        <f>TBL_Employees[[#This Row],[Bonus %]]*TBL_Employees[[#This Row],[Annual Salary]]</f>
        <v>0</v>
      </c>
      <c r="V581" s="8">
        <f>TBL_Employees[[#This Row],[Annual Salary]]+TBL_Employees[[#This Row],[Bonus(Rs)]]</f>
        <v>90040</v>
      </c>
    </row>
    <row r="582" spans="1:22" x14ac:dyDescent="0.3">
      <c r="A582" t="s">
        <v>886</v>
      </c>
      <c r="B582" t="s">
        <v>887</v>
      </c>
      <c r="C582" t="s">
        <v>42</v>
      </c>
      <c r="D582" t="s">
        <v>65</v>
      </c>
      <c r="E582" t="s">
        <v>36</v>
      </c>
      <c r="F582" t="s">
        <v>28</v>
      </c>
      <c r="G582" t="s">
        <v>24</v>
      </c>
      <c r="H582">
        <v>40</v>
      </c>
      <c r="I582" t="str">
        <f>IF(TBL_Employees[[#This Row],[Age]]&lt;30,"20 to 29",IF(TBL_Employees[[#This Row],[Age]]&lt;40,"30 to 39",IF(TBL_Employees[[#This Row],[Age]]&lt;50,"40 to 49",IF(TBL_Employees[[#This Row],[Age]]&lt;60,"50 to 59","60 above"))))</f>
        <v>40 to 49</v>
      </c>
      <c r="J582" s="1">
        <v>42384</v>
      </c>
      <c r="K582" s="10">
        <f>IF(TBL_Employees[[#This Row],[Hire Date]]="","",YEAR(TBL_Employees[[#This Row],[Hire Date]]))</f>
        <v>2016</v>
      </c>
      <c r="L582" s="8">
        <v>89984</v>
      </c>
      <c r="M582" s="2">
        <v>0</v>
      </c>
      <c r="N582" t="s">
        <v>33</v>
      </c>
      <c r="O582" t="s">
        <v>34</v>
      </c>
      <c r="P582" s="1" t="s">
        <v>21</v>
      </c>
      <c r="Q582" s="10" t="str">
        <f>IF(TBL_Employees[[#This Row],[Exit Date]]="","",YEAR(TBL_Employees[[#This Row],[Exit Date]]))</f>
        <v/>
      </c>
      <c r="R582" s="10">
        <f ca="1">IF(TBL_Employees[[#This Row],[Exit Date]]="",DATEDIF(TBL_Employees[[#This Row],[Hire Date]],TODAY(),"Y"),DATEDIF(TBL_Employees[[#This Row],[Hire Date]],TBL_Employees[[#This Row],[Exit Date]],"Y"))</f>
        <v>9</v>
      </c>
      <c r="S582" t="str">
        <f ca="1">IF(TBL_Employees[[#This Row],[Tenure (Years)]]&gt;1, "Years", "Year")</f>
        <v>Years</v>
      </c>
      <c r="T582" t="str">
        <f ca="1">CONCATENATE(TBL_Employees[[#This Row],[Tenure (Years)]], " ", TBL_Employees[[#This Row],[Column1]])</f>
        <v>9 Years</v>
      </c>
      <c r="U582" s="8">
        <f>TBL_Employees[[#This Row],[Bonus %]]*TBL_Employees[[#This Row],[Annual Salary]]</f>
        <v>0</v>
      </c>
      <c r="V582" s="8">
        <f>TBL_Employees[[#This Row],[Annual Salary]]+TBL_Employees[[#This Row],[Bonus(Rs)]]</f>
        <v>89984</v>
      </c>
    </row>
    <row r="583" spans="1:22" x14ac:dyDescent="0.3">
      <c r="A583" t="s">
        <v>337</v>
      </c>
      <c r="B583" t="s">
        <v>1275</v>
      </c>
      <c r="C583" t="s">
        <v>42</v>
      </c>
      <c r="D583" t="s">
        <v>65</v>
      </c>
      <c r="E583" t="s">
        <v>44</v>
      </c>
      <c r="F583" t="s">
        <v>17</v>
      </c>
      <c r="G583" t="s">
        <v>24</v>
      </c>
      <c r="H583">
        <v>45</v>
      </c>
      <c r="I583" t="str">
        <f>IF(TBL_Employees[[#This Row],[Age]]&lt;30,"20 to 29",IF(TBL_Employees[[#This Row],[Age]]&lt;40,"30 to 39",IF(TBL_Employees[[#This Row],[Age]]&lt;50,"40 to 49",IF(TBL_Employees[[#This Row],[Age]]&lt;60,"50 to 59","60 above"))))</f>
        <v>40 to 49</v>
      </c>
      <c r="J583" s="1">
        <v>43999</v>
      </c>
      <c r="K583" s="10">
        <f>IF(TBL_Employees[[#This Row],[Hire Date]]="","",YEAR(TBL_Employees[[#This Row],[Hire Date]]))</f>
        <v>2020</v>
      </c>
      <c r="L583" s="8">
        <v>89841</v>
      </c>
      <c r="M583" s="2">
        <v>0</v>
      </c>
      <c r="N583" t="s">
        <v>33</v>
      </c>
      <c r="O583" t="s">
        <v>60</v>
      </c>
      <c r="P583" s="1" t="s">
        <v>21</v>
      </c>
      <c r="Q583" s="10" t="str">
        <f>IF(TBL_Employees[[#This Row],[Exit Date]]="","",YEAR(TBL_Employees[[#This Row],[Exit Date]]))</f>
        <v/>
      </c>
      <c r="R583" s="10">
        <f ca="1">IF(TBL_Employees[[#This Row],[Exit Date]]="",DATEDIF(TBL_Employees[[#This Row],[Hire Date]],TODAY(),"Y"),DATEDIF(TBL_Employees[[#This Row],[Hire Date]],TBL_Employees[[#This Row],[Exit Date]],"Y"))</f>
        <v>5</v>
      </c>
      <c r="S583" t="str">
        <f ca="1">IF(TBL_Employees[[#This Row],[Tenure (Years)]]&gt;1, "Years", "Year")</f>
        <v>Years</v>
      </c>
      <c r="T583" t="str">
        <f ca="1">CONCATENATE(TBL_Employees[[#This Row],[Tenure (Years)]], " ", TBL_Employees[[#This Row],[Column1]])</f>
        <v>5 Years</v>
      </c>
      <c r="U583" s="8">
        <f>TBL_Employees[[#This Row],[Bonus %]]*TBL_Employees[[#This Row],[Annual Salary]]</f>
        <v>0</v>
      </c>
      <c r="V583" s="8">
        <f>TBL_Employees[[#This Row],[Annual Salary]]+TBL_Employees[[#This Row],[Bonus(Rs)]]</f>
        <v>89841</v>
      </c>
    </row>
    <row r="584" spans="1:22" x14ac:dyDescent="0.3">
      <c r="A584" t="s">
        <v>1611</v>
      </c>
      <c r="B584" t="s">
        <v>1612</v>
      </c>
      <c r="C584" t="s">
        <v>42</v>
      </c>
      <c r="D584" t="s">
        <v>50</v>
      </c>
      <c r="E584" t="s">
        <v>36</v>
      </c>
      <c r="F584" t="s">
        <v>17</v>
      </c>
      <c r="G584" t="s">
        <v>18</v>
      </c>
      <c r="H584">
        <v>53</v>
      </c>
      <c r="I584" t="str">
        <f>IF(TBL_Employees[[#This Row],[Age]]&lt;30,"20 to 29",IF(TBL_Employees[[#This Row],[Age]]&lt;40,"30 to 39",IF(TBL_Employees[[#This Row],[Age]]&lt;50,"40 to 49",IF(TBL_Employees[[#This Row],[Age]]&lt;60,"50 to 59","60 above"))))</f>
        <v>50 to 59</v>
      </c>
      <c r="J584" s="1">
        <v>42952</v>
      </c>
      <c r="K584" s="10">
        <f>IF(TBL_Employees[[#This Row],[Hire Date]]="","",YEAR(TBL_Employees[[#This Row],[Hire Date]]))</f>
        <v>2017</v>
      </c>
      <c r="L584" s="8">
        <v>89769</v>
      </c>
      <c r="M584" s="2">
        <v>0</v>
      </c>
      <c r="N584" t="s">
        <v>19</v>
      </c>
      <c r="O584" t="s">
        <v>63</v>
      </c>
      <c r="P584" s="1" t="s">
        <v>21</v>
      </c>
      <c r="Q584" s="10" t="str">
        <f>IF(TBL_Employees[[#This Row],[Exit Date]]="","",YEAR(TBL_Employees[[#This Row],[Exit Date]]))</f>
        <v/>
      </c>
      <c r="R584" s="10">
        <f ca="1">IF(TBL_Employees[[#This Row],[Exit Date]]="",DATEDIF(TBL_Employees[[#This Row],[Hire Date]],TODAY(),"Y"),DATEDIF(TBL_Employees[[#This Row],[Hire Date]],TBL_Employees[[#This Row],[Exit Date]],"Y"))</f>
        <v>8</v>
      </c>
      <c r="S584" t="str">
        <f ca="1">IF(TBL_Employees[[#This Row],[Tenure (Years)]]&gt;1, "Years", "Year")</f>
        <v>Years</v>
      </c>
      <c r="T584" t="str">
        <f ca="1">CONCATENATE(TBL_Employees[[#This Row],[Tenure (Years)]], " ", TBL_Employees[[#This Row],[Column1]])</f>
        <v>8 Years</v>
      </c>
      <c r="U584" s="8">
        <f>TBL_Employees[[#This Row],[Bonus %]]*TBL_Employees[[#This Row],[Annual Salary]]</f>
        <v>0</v>
      </c>
      <c r="V584" s="8">
        <f>TBL_Employees[[#This Row],[Annual Salary]]+TBL_Employees[[#This Row],[Bonus(Rs)]]</f>
        <v>89769</v>
      </c>
    </row>
    <row r="585" spans="1:22" x14ac:dyDescent="0.3">
      <c r="A585" t="s">
        <v>777</v>
      </c>
      <c r="B585" t="s">
        <v>778</v>
      </c>
      <c r="C585" t="s">
        <v>86</v>
      </c>
      <c r="D585" t="s">
        <v>31</v>
      </c>
      <c r="E585" t="s">
        <v>16</v>
      </c>
      <c r="F585" t="s">
        <v>17</v>
      </c>
      <c r="G585" t="s">
        <v>18</v>
      </c>
      <c r="H585">
        <v>44</v>
      </c>
      <c r="I585" t="str">
        <f>IF(TBL_Employees[[#This Row],[Age]]&lt;30,"20 to 29",IF(TBL_Employees[[#This Row],[Age]]&lt;40,"30 to 39",IF(TBL_Employees[[#This Row],[Age]]&lt;50,"40 to 49",IF(TBL_Employees[[#This Row],[Age]]&lt;60,"50 to 59","60 above"))))</f>
        <v>40 to 49</v>
      </c>
      <c r="J585" s="1">
        <v>40060</v>
      </c>
      <c r="K585" s="10">
        <f>IF(TBL_Employees[[#This Row],[Hire Date]]="","",YEAR(TBL_Employees[[#This Row],[Hire Date]]))</f>
        <v>2009</v>
      </c>
      <c r="L585" s="8">
        <v>89695</v>
      </c>
      <c r="M585" s="2">
        <v>0</v>
      </c>
      <c r="N585" t="s">
        <v>19</v>
      </c>
      <c r="O585" t="s">
        <v>25</v>
      </c>
      <c r="P585" s="1" t="s">
        <v>21</v>
      </c>
      <c r="Q585" s="10" t="str">
        <f>IF(TBL_Employees[[#This Row],[Exit Date]]="","",YEAR(TBL_Employees[[#This Row],[Exit Date]]))</f>
        <v/>
      </c>
      <c r="R585" s="10">
        <f ca="1">IF(TBL_Employees[[#This Row],[Exit Date]]="",DATEDIF(TBL_Employees[[#This Row],[Hire Date]],TODAY(),"Y"),DATEDIF(TBL_Employees[[#This Row],[Hire Date]],TBL_Employees[[#This Row],[Exit Date]],"Y"))</f>
        <v>15</v>
      </c>
      <c r="S585" t="str">
        <f ca="1">IF(TBL_Employees[[#This Row],[Tenure (Years)]]&gt;1, "Years", "Year")</f>
        <v>Years</v>
      </c>
      <c r="T585" t="str">
        <f ca="1">CONCATENATE(TBL_Employees[[#This Row],[Tenure (Years)]], " ", TBL_Employees[[#This Row],[Column1]])</f>
        <v>15 Years</v>
      </c>
      <c r="U585" s="8">
        <f>TBL_Employees[[#This Row],[Bonus %]]*TBL_Employees[[#This Row],[Annual Salary]]</f>
        <v>0</v>
      </c>
      <c r="V585" s="8">
        <f>TBL_Employees[[#This Row],[Annual Salary]]+TBL_Employees[[#This Row],[Bonus(Rs)]]</f>
        <v>89695</v>
      </c>
    </row>
    <row r="586" spans="1:22" x14ac:dyDescent="0.3">
      <c r="A586" t="s">
        <v>1959</v>
      </c>
      <c r="B586" t="s">
        <v>1960</v>
      </c>
      <c r="C586" t="s">
        <v>129</v>
      </c>
      <c r="D586" t="s">
        <v>31</v>
      </c>
      <c r="E586" t="s">
        <v>32</v>
      </c>
      <c r="F586" t="s">
        <v>17</v>
      </c>
      <c r="G586" t="s">
        <v>24</v>
      </c>
      <c r="H586">
        <v>45</v>
      </c>
      <c r="I586" t="str">
        <f>IF(TBL_Employees[[#This Row],[Age]]&lt;30,"20 to 29",IF(TBL_Employees[[#This Row],[Age]]&lt;40,"30 to 39",IF(TBL_Employees[[#This Row],[Age]]&lt;50,"40 to 49",IF(TBL_Employees[[#This Row],[Age]]&lt;60,"50 to 59","60 above"))))</f>
        <v>40 to 49</v>
      </c>
      <c r="J586" s="1">
        <v>40967</v>
      </c>
      <c r="K586" s="10">
        <f>IF(TBL_Employees[[#This Row],[Hire Date]]="","",YEAR(TBL_Employees[[#This Row],[Hire Date]]))</f>
        <v>2012</v>
      </c>
      <c r="L586" s="8">
        <v>89659</v>
      </c>
      <c r="M586" s="2">
        <v>0</v>
      </c>
      <c r="N586" t="s">
        <v>33</v>
      </c>
      <c r="O586" t="s">
        <v>60</v>
      </c>
      <c r="P586" s="1" t="s">
        <v>21</v>
      </c>
      <c r="Q586" s="10" t="str">
        <f>IF(TBL_Employees[[#This Row],[Exit Date]]="","",YEAR(TBL_Employees[[#This Row],[Exit Date]]))</f>
        <v/>
      </c>
      <c r="R586" s="10">
        <f ca="1">IF(TBL_Employees[[#This Row],[Exit Date]]="",DATEDIF(TBL_Employees[[#This Row],[Hire Date]],TODAY(),"Y"),DATEDIF(TBL_Employees[[#This Row],[Hire Date]],TBL_Employees[[#This Row],[Exit Date]],"Y"))</f>
        <v>13</v>
      </c>
      <c r="S586" t="str">
        <f ca="1">IF(TBL_Employees[[#This Row],[Tenure (Years)]]&gt;1, "Years", "Year")</f>
        <v>Years</v>
      </c>
      <c r="T586" t="str">
        <f ca="1">CONCATENATE(TBL_Employees[[#This Row],[Tenure (Years)]], " ", TBL_Employees[[#This Row],[Column1]])</f>
        <v>13 Years</v>
      </c>
      <c r="U586" s="8">
        <f>TBL_Employees[[#This Row],[Bonus %]]*TBL_Employees[[#This Row],[Annual Salary]]</f>
        <v>0</v>
      </c>
      <c r="V586" s="8">
        <f>TBL_Employees[[#This Row],[Annual Salary]]+TBL_Employees[[#This Row],[Bonus(Rs)]]</f>
        <v>89659</v>
      </c>
    </row>
    <row r="587" spans="1:22" x14ac:dyDescent="0.3">
      <c r="A587" t="s">
        <v>142</v>
      </c>
      <c r="B587" t="s">
        <v>1123</v>
      </c>
      <c r="C587" t="s">
        <v>42</v>
      </c>
      <c r="D587" t="s">
        <v>15</v>
      </c>
      <c r="E587" t="s">
        <v>44</v>
      </c>
      <c r="F587" t="s">
        <v>17</v>
      </c>
      <c r="G587" t="s">
        <v>24</v>
      </c>
      <c r="H587">
        <v>63</v>
      </c>
      <c r="I587" t="str">
        <f>IF(TBL_Employees[[#This Row],[Age]]&lt;30,"20 to 29",IF(TBL_Employees[[#This Row],[Age]]&lt;40,"30 to 39",IF(TBL_Employees[[#This Row],[Age]]&lt;50,"40 to 49",IF(TBL_Employees[[#This Row],[Age]]&lt;60,"50 to 59","60 above"))))</f>
        <v>60 above</v>
      </c>
      <c r="J587" s="1">
        <v>36525</v>
      </c>
      <c r="K587" s="10">
        <f>IF(TBL_Employees[[#This Row],[Hire Date]]="","",YEAR(TBL_Employees[[#This Row],[Hire Date]]))</f>
        <v>1999</v>
      </c>
      <c r="L587" s="8">
        <v>89523</v>
      </c>
      <c r="M587" s="2">
        <v>0</v>
      </c>
      <c r="N587" t="s">
        <v>19</v>
      </c>
      <c r="O587" t="s">
        <v>39</v>
      </c>
      <c r="P587" s="1" t="s">
        <v>21</v>
      </c>
      <c r="Q587" s="10" t="str">
        <f>IF(TBL_Employees[[#This Row],[Exit Date]]="","",YEAR(TBL_Employees[[#This Row],[Exit Date]]))</f>
        <v/>
      </c>
      <c r="R587" s="10">
        <f ca="1">IF(TBL_Employees[[#This Row],[Exit Date]]="",DATEDIF(TBL_Employees[[#This Row],[Hire Date]],TODAY(),"Y"),DATEDIF(TBL_Employees[[#This Row],[Hire Date]],TBL_Employees[[#This Row],[Exit Date]],"Y"))</f>
        <v>25</v>
      </c>
      <c r="S587" t="str">
        <f ca="1">IF(TBL_Employees[[#This Row],[Tenure (Years)]]&gt;1, "Years", "Year")</f>
        <v>Years</v>
      </c>
      <c r="T587" t="str">
        <f ca="1">CONCATENATE(TBL_Employees[[#This Row],[Tenure (Years)]], " ", TBL_Employees[[#This Row],[Column1]])</f>
        <v>25 Years</v>
      </c>
      <c r="U587" s="8">
        <f>TBL_Employees[[#This Row],[Bonus %]]*TBL_Employees[[#This Row],[Annual Salary]]</f>
        <v>0</v>
      </c>
      <c r="V587" s="8">
        <f>TBL_Employees[[#This Row],[Annual Salary]]+TBL_Employees[[#This Row],[Bonus(Rs)]]</f>
        <v>89523</v>
      </c>
    </row>
    <row r="588" spans="1:22" x14ac:dyDescent="0.3">
      <c r="A588" t="s">
        <v>117</v>
      </c>
      <c r="B588" t="s">
        <v>680</v>
      </c>
      <c r="C588" t="s">
        <v>49</v>
      </c>
      <c r="D588" t="s">
        <v>50</v>
      </c>
      <c r="E588" t="s">
        <v>16</v>
      </c>
      <c r="F588" t="s">
        <v>17</v>
      </c>
      <c r="G588" t="s">
        <v>18</v>
      </c>
      <c r="H588">
        <v>30</v>
      </c>
      <c r="I588" t="str">
        <f>IF(TBL_Employees[[#This Row],[Age]]&lt;30,"20 to 29",IF(TBL_Employees[[#This Row],[Age]]&lt;40,"30 to 39",IF(TBL_Employees[[#This Row],[Age]]&lt;50,"40 to 49",IF(TBL_Employees[[#This Row],[Age]]&lt;60,"50 to 59","60 above"))))</f>
        <v>30 to 39</v>
      </c>
      <c r="J588" s="1">
        <v>42722</v>
      </c>
      <c r="K588" s="10">
        <f>IF(TBL_Employees[[#This Row],[Hire Date]]="","",YEAR(TBL_Employees[[#This Row],[Hire Date]]))</f>
        <v>2016</v>
      </c>
      <c r="L588" s="8">
        <v>89458</v>
      </c>
      <c r="M588" s="2">
        <v>0</v>
      </c>
      <c r="N588" t="s">
        <v>19</v>
      </c>
      <c r="O588" t="s">
        <v>25</v>
      </c>
      <c r="P588" s="1" t="s">
        <v>21</v>
      </c>
      <c r="Q588" s="10" t="str">
        <f>IF(TBL_Employees[[#This Row],[Exit Date]]="","",YEAR(TBL_Employees[[#This Row],[Exit Date]]))</f>
        <v/>
      </c>
      <c r="R588" s="10">
        <f ca="1">IF(TBL_Employees[[#This Row],[Exit Date]]="",DATEDIF(TBL_Employees[[#This Row],[Hire Date]],TODAY(),"Y"),DATEDIF(TBL_Employees[[#This Row],[Hire Date]],TBL_Employees[[#This Row],[Exit Date]],"Y"))</f>
        <v>8</v>
      </c>
      <c r="S588" t="str">
        <f ca="1">IF(TBL_Employees[[#This Row],[Tenure (Years)]]&gt;1, "Years", "Year")</f>
        <v>Years</v>
      </c>
      <c r="T588" t="str">
        <f ca="1">CONCATENATE(TBL_Employees[[#This Row],[Tenure (Years)]], " ", TBL_Employees[[#This Row],[Column1]])</f>
        <v>8 Years</v>
      </c>
      <c r="U588" s="8">
        <f>TBL_Employees[[#This Row],[Bonus %]]*TBL_Employees[[#This Row],[Annual Salary]]</f>
        <v>0</v>
      </c>
      <c r="V588" s="8">
        <f>TBL_Employees[[#This Row],[Annual Salary]]+TBL_Employees[[#This Row],[Bonus(Rs)]]</f>
        <v>89458</v>
      </c>
    </row>
    <row r="589" spans="1:22" x14ac:dyDescent="0.3">
      <c r="A589" t="s">
        <v>1284</v>
      </c>
      <c r="B589" t="s">
        <v>1285</v>
      </c>
      <c r="C589" t="s">
        <v>30</v>
      </c>
      <c r="D589" t="s">
        <v>31</v>
      </c>
      <c r="E589" t="s">
        <v>16</v>
      </c>
      <c r="F589" t="s">
        <v>28</v>
      </c>
      <c r="G589" t="s">
        <v>24</v>
      </c>
      <c r="H589">
        <v>55</v>
      </c>
      <c r="I589" t="str">
        <f>IF(TBL_Employees[[#This Row],[Age]]&lt;30,"20 to 29",IF(TBL_Employees[[#This Row],[Age]]&lt;40,"30 to 39",IF(TBL_Employees[[#This Row],[Age]]&lt;50,"40 to 49",IF(TBL_Employees[[#This Row],[Age]]&lt;60,"50 to 59","60 above"))))</f>
        <v>50 to 59</v>
      </c>
      <c r="J589" s="1">
        <v>40663</v>
      </c>
      <c r="K589" s="10">
        <f>IF(TBL_Employees[[#This Row],[Hire Date]]="","",YEAR(TBL_Employees[[#This Row],[Hire Date]]))</f>
        <v>2011</v>
      </c>
      <c r="L589" s="8">
        <v>89419</v>
      </c>
      <c r="M589" s="2">
        <v>0</v>
      </c>
      <c r="N589" t="s">
        <v>33</v>
      </c>
      <c r="O589" t="s">
        <v>74</v>
      </c>
      <c r="P589" s="1" t="s">
        <v>21</v>
      </c>
      <c r="Q589" s="10" t="str">
        <f>IF(TBL_Employees[[#This Row],[Exit Date]]="","",YEAR(TBL_Employees[[#This Row],[Exit Date]]))</f>
        <v/>
      </c>
      <c r="R589" s="10">
        <f ca="1">IF(TBL_Employees[[#This Row],[Exit Date]]="",DATEDIF(TBL_Employees[[#This Row],[Hire Date]],TODAY(),"Y"),DATEDIF(TBL_Employees[[#This Row],[Hire Date]],TBL_Employees[[#This Row],[Exit Date]],"Y"))</f>
        <v>14</v>
      </c>
      <c r="S589" t="str">
        <f ca="1">IF(TBL_Employees[[#This Row],[Tenure (Years)]]&gt;1, "Years", "Year")</f>
        <v>Years</v>
      </c>
      <c r="T589" t="str">
        <f ca="1">CONCATENATE(TBL_Employees[[#This Row],[Tenure (Years)]], " ", TBL_Employees[[#This Row],[Column1]])</f>
        <v>14 Years</v>
      </c>
      <c r="U589" s="8">
        <f>TBL_Employees[[#This Row],[Bonus %]]*TBL_Employees[[#This Row],[Annual Salary]]</f>
        <v>0</v>
      </c>
      <c r="V589" s="8">
        <f>TBL_Employees[[#This Row],[Annual Salary]]+TBL_Employees[[#This Row],[Bonus(Rs)]]</f>
        <v>89419</v>
      </c>
    </row>
    <row r="590" spans="1:22" x14ac:dyDescent="0.3">
      <c r="A590" t="s">
        <v>1689</v>
      </c>
      <c r="B590" t="s">
        <v>1690</v>
      </c>
      <c r="C590" t="s">
        <v>42</v>
      </c>
      <c r="D590" t="s">
        <v>65</v>
      </c>
      <c r="E590" t="s">
        <v>44</v>
      </c>
      <c r="F590" t="s">
        <v>17</v>
      </c>
      <c r="G590" t="s">
        <v>18</v>
      </c>
      <c r="H590">
        <v>38</v>
      </c>
      <c r="I590" t="str">
        <f>IF(TBL_Employees[[#This Row],[Age]]&lt;30,"20 to 29",IF(TBL_Employees[[#This Row],[Age]]&lt;40,"30 to 39",IF(TBL_Employees[[#This Row],[Age]]&lt;50,"40 to 49",IF(TBL_Employees[[#This Row],[Age]]&lt;60,"50 to 59","60 above"))))</f>
        <v>30 to 39</v>
      </c>
      <c r="J590" s="1">
        <v>44036</v>
      </c>
      <c r="K590" s="10">
        <f>IF(TBL_Employees[[#This Row],[Hire Date]]="","",YEAR(TBL_Employees[[#This Row],[Hire Date]]))</f>
        <v>2020</v>
      </c>
      <c r="L590" s="8">
        <v>89390</v>
      </c>
      <c r="M590" s="2">
        <v>0</v>
      </c>
      <c r="N590" t="s">
        <v>19</v>
      </c>
      <c r="O590" t="s">
        <v>63</v>
      </c>
      <c r="P590" s="1" t="s">
        <v>21</v>
      </c>
      <c r="Q590" s="10" t="str">
        <f>IF(TBL_Employees[[#This Row],[Exit Date]]="","",YEAR(TBL_Employees[[#This Row],[Exit Date]]))</f>
        <v/>
      </c>
      <c r="R590" s="10">
        <f ca="1">IF(TBL_Employees[[#This Row],[Exit Date]]="",DATEDIF(TBL_Employees[[#This Row],[Hire Date]],TODAY(),"Y"),DATEDIF(TBL_Employees[[#This Row],[Hire Date]],TBL_Employees[[#This Row],[Exit Date]],"Y"))</f>
        <v>5</v>
      </c>
      <c r="S590" t="str">
        <f ca="1">IF(TBL_Employees[[#This Row],[Tenure (Years)]]&gt;1, "Years", "Year")</f>
        <v>Years</v>
      </c>
      <c r="T590" t="str">
        <f ca="1">CONCATENATE(TBL_Employees[[#This Row],[Tenure (Years)]], " ", TBL_Employees[[#This Row],[Column1]])</f>
        <v>5 Years</v>
      </c>
      <c r="U590" s="8">
        <f>TBL_Employees[[#This Row],[Bonus %]]*TBL_Employees[[#This Row],[Annual Salary]]</f>
        <v>0</v>
      </c>
      <c r="V590" s="8">
        <f>TBL_Employees[[#This Row],[Annual Salary]]+TBL_Employees[[#This Row],[Bonus(Rs)]]</f>
        <v>89390</v>
      </c>
    </row>
    <row r="591" spans="1:22" x14ac:dyDescent="0.3">
      <c r="A591" t="s">
        <v>1137</v>
      </c>
      <c r="B591" t="s">
        <v>1138</v>
      </c>
      <c r="C591" t="s">
        <v>42</v>
      </c>
      <c r="D591" t="s">
        <v>43</v>
      </c>
      <c r="E591" t="s">
        <v>32</v>
      </c>
      <c r="F591" t="s">
        <v>17</v>
      </c>
      <c r="G591" t="s">
        <v>51</v>
      </c>
      <c r="H591">
        <v>32</v>
      </c>
      <c r="I591" t="str">
        <f>IF(TBL_Employees[[#This Row],[Age]]&lt;30,"20 to 29",IF(TBL_Employees[[#This Row],[Age]]&lt;40,"30 to 39",IF(TBL_Employees[[#This Row],[Age]]&lt;50,"40 to 49",IF(TBL_Employees[[#This Row],[Age]]&lt;60,"50 to 59","60 above"))))</f>
        <v>30 to 39</v>
      </c>
      <c r="J591" s="1">
        <v>41590</v>
      </c>
      <c r="K591" s="10">
        <f>IF(TBL_Employees[[#This Row],[Hire Date]]="","",YEAR(TBL_Employees[[#This Row],[Hire Date]]))</f>
        <v>2013</v>
      </c>
      <c r="L591" s="8">
        <v>88895</v>
      </c>
      <c r="M591" s="2">
        <v>0</v>
      </c>
      <c r="N591" t="s">
        <v>19</v>
      </c>
      <c r="O591" t="s">
        <v>20</v>
      </c>
      <c r="P591" s="1" t="s">
        <v>21</v>
      </c>
      <c r="Q591" s="10" t="str">
        <f>IF(TBL_Employees[[#This Row],[Exit Date]]="","",YEAR(TBL_Employees[[#This Row],[Exit Date]]))</f>
        <v/>
      </c>
      <c r="R591" s="10">
        <f ca="1">IF(TBL_Employees[[#This Row],[Exit Date]]="",DATEDIF(TBL_Employees[[#This Row],[Hire Date]],TODAY(),"Y"),DATEDIF(TBL_Employees[[#This Row],[Hire Date]],TBL_Employees[[#This Row],[Exit Date]],"Y"))</f>
        <v>11</v>
      </c>
      <c r="S591" t="str">
        <f ca="1">IF(TBL_Employees[[#This Row],[Tenure (Years)]]&gt;1, "Years", "Year")</f>
        <v>Years</v>
      </c>
      <c r="T591" t="str">
        <f ca="1">CONCATENATE(TBL_Employees[[#This Row],[Tenure (Years)]], " ", TBL_Employees[[#This Row],[Column1]])</f>
        <v>11 Years</v>
      </c>
      <c r="U591" s="8">
        <f>TBL_Employees[[#This Row],[Bonus %]]*TBL_Employees[[#This Row],[Annual Salary]]</f>
        <v>0</v>
      </c>
      <c r="V591" s="8">
        <f>TBL_Employees[[#This Row],[Annual Salary]]+TBL_Employees[[#This Row],[Bonus(Rs)]]</f>
        <v>88895</v>
      </c>
    </row>
    <row r="592" spans="1:22" x14ac:dyDescent="0.3">
      <c r="A592" t="s">
        <v>1598</v>
      </c>
      <c r="B592" t="s">
        <v>1599</v>
      </c>
      <c r="C592" t="s">
        <v>26</v>
      </c>
      <c r="D592" t="s">
        <v>27</v>
      </c>
      <c r="E592" t="s">
        <v>16</v>
      </c>
      <c r="F592" t="s">
        <v>17</v>
      </c>
      <c r="G592" t="s">
        <v>18</v>
      </c>
      <c r="H592">
        <v>49</v>
      </c>
      <c r="I592" t="str">
        <f>IF(TBL_Employees[[#This Row],[Age]]&lt;30,"20 to 29",IF(TBL_Employees[[#This Row],[Age]]&lt;40,"30 to 39",IF(TBL_Employees[[#This Row],[Age]]&lt;50,"40 to 49",IF(TBL_Employees[[#This Row],[Age]]&lt;60,"50 to 59","60 above"))))</f>
        <v>40 to 49</v>
      </c>
      <c r="J592" s="1">
        <v>41703</v>
      </c>
      <c r="K592" s="10">
        <f>IF(TBL_Employees[[#This Row],[Hire Date]]="","",YEAR(TBL_Employees[[#This Row],[Hire Date]]))</f>
        <v>2014</v>
      </c>
      <c r="L592" s="8">
        <v>88777</v>
      </c>
      <c r="M592" s="2">
        <v>0</v>
      </c>
      <c r="N592" t="s">
        <v>19</v>
      </c>
      <c r="O592" t="s">
        <v>20</v>
      </c>
      <c r="P592" s="1" t="s">
        <v>21</v>
      </c>
      <c r="Q592" s="10" t="str">
        <f>IF(TBL_Employees[[#This Row],[Exit Date]]="","",YEAR(TBL_Employees[[#This Row],[Exit Date]]))</f>
        <v/>
      </c>
      <c r="R592" s="10">
        <f ca="1">IF(TBL_Employees[[#This Row],[Exit Date]]="",DATEDIF(TBL_Employees[[#This Row],[Hire Date]],TODAY(),"Y"),DATEDIF(TBL_Employees[[#This Row],[Hire Date]],TBL_Employees[[#This Row],[Exit Date]],"Y"))</f>
        <v>11</v>
      </c>
      <c r="S592" t="str">
        <f ca="1">IF(TBL_Employees[[#This Row],[Tenure (Years)]]&gt;1, "Years", "Year")</f>
        <v>Years</v>
      </c>
      <c r="T592" t="str">
        <f ca="1">CONCATENATE(TBL_Employees[[#This Row],[Tenure (Years)]], " ", TBL_Employees[[#This Row],[Column1]])</f>
        <v>11 Years</v>
      </c>
      <c r="U592" s="8">
        <f>TBL_Employees[[#This Row],[Bonus %]]*TBL_Employees[[#This Row],[Annual Salary]]</f>
        <v>0</v>
      </c>
      <c r="V592" s="8">
        <f>TBL_Employees[[#This Row],[Annual Salary]]+TBL_Employees[[#This Row],[Bonus(Rs)]]</f>
        <v>88777</v>
      </c>
    </row>
    <row r="593" spans="1:22" x14ac:dyDescent="0.3">
      <c r="A593" t="s">
        <v>146</v>
      </c>
      <c r="B593" t="s">
        <v>649</v>
      </c>
      <c r="C593" t="s">
        <v>129</v>
      </c>
      <c r="D593" t="s">
        <v>31</v>
      </c>
      <c r="E593" t="s">
        <v>44</v>
      </c>
      <c r="F593" t="s">
        <v>28</v>
      </c>
      <c r="G593" t="s">
        <v>18</v>
      </c>
      <c r="H593">
        <v>30</v>
      </c>
      <c r="I593" t="str">
        <f>IF(TBL_Employees[[#This Row],[Age]]&lt;30,"20 to 29",IF(TBL_Employees[[#This Row],[Age]]&lt;40,"30 to 39",IF(TBL_Employees[[#This Row],[Age]]&lt;50,"40 to 49",IF(TBL_Employees[[#This Row],[Age]]&lt;60,"50 to 59","60 above"))))</f>
        <v>30 to 39</v>
      </c>
      <c r="J593" s="1">
        <v>44471</v>
      </c>
      <c r="K593" s="10">
        <f>IF(TBL_Employees[[#This Row],[Hire Date]]="","",YEAR(TBL_Employees[[#This Row],[Hire Date]]))</f>
        <v>2021</v>
      </c>
      <c r="L593" s="8">
        <v>88758</v>
      </c>
      <c r="M593" s="2">
        <v>0</v>
      </c>
      <c r="N593" t="s">
        <v>19</v>
      </c>
      <c r="O593" t="s">
        <v>63</v>
      </c>
      <c r="P593" s="1" t="s">
        <v>21</v>
      </c>
      <c r="Q593" s="10" t="str">
        <f>IF(TBL_Employees[[#This Row],[Exit Date]]="","",YEAR(TBL_Employees[[#This Row],[Exit Date]]))</f>
        <v/>
      </c>
      <c r="R593" s="10">
        <f ca="1">IF(TBL_Employees[[#This Row],[Exit Date]]="",DATEDIF(TBL_Employees[[#This Row],[Hire Date]],TODAY(),"Y"),DATEDIF(TBL_Employees[[#This Row],[Hire Date]],TBL_Employees[[#This Row],[Exit Date]],"Y"))</f>
        <v>3</v>
      </c>
      <c r="S593" t="str">
        <f ca="1">IF(TBL_Employees[[#This Row],[Tenure (Years)]]&gt;1, "Years", "Year")</f>
        <v>Years</v>
      </c>
      <c r="T593" t="str">
        <f ca="1">CONCATENATE(TBL_Employees[[#This Row],[Tenure (Years)]], " ", TBL_Employees[[#This Row],[Column1]])</f>
        <v>3 Years</v>
      </c>
      <c r="U593" s="8">
        <f>TBL_Employees[[#This Row],[Bonus %]]*TBL_Employees[[#This Row],[Annual Salary]]</f>
        <v>0</v>
      </c>
      <c r="V593" s="8">
        <f>TBL_Employees[[#This Row],[Annual Salary]]+TBL_Employees[[#This Row],[Bonus(Rs)]]</f>
        <v>88758</v>
      </c>
    </row>
    <row r="594" spans="1:22" x14ac:dyDescent="0.3">
      <c r="A594" t="s">
        <v>204</v>
      </c>
      <c r="B594" t="s">
        <v>1905</v>
      </c>
      <c r="C594" t="s">
        <v>56</v>
      </c>
      <c r="D594" t="s">
        <v>27</v>
      </c>
      <c r="E594" t="s">
        <v>44</v>
      </c>
      <c r="F594" t="s">
        <v>17</v>
      </c>
      <c r="G594" t="s">
        <v>24</v>
      </c>
      <c r="H594">
        <v>36</v>
      </c>
      <c r="I594" t="str">
        <f>IF(TBL_Employees[[#This Row],[Age]]&lt;30,"20 to 29",IF(TBL_Employees[[#This Row],[Age]]&lt;40,"30 to 39",IF(TBL_Employees[[#This Row],[Age]]&lt;50,"40 to 49",IF(TBL_Employees[[#This Row],[Age]]&lt;60,"50 to 59","60 above"))))</f>
        <v>30 to 39</v>
      </c>
      <c r="J594" s="1">
        <v>41972</v>
      </c>
      <c r="K594" s="10">
        <f>IF(TBL_Employees[[#This Row],[Hire Date]]="","",YEAR(TBL_Employees[[#This Row],[Hire Date]]))</f>
        <v>2014</v>
      </c>
      <c r="L594" s="8">
        <v>88730</v>
      </c>
      <c r="M594" s="2">
        <v>0.08</v>
      </c>
      <c r="N594" t="s">
        <v>33</v>
      </c>
      <c r="O594" t="s">
        <v>80</v>
      </c>
      <c r="P594" s="1" t="s">
        <v>21</v>
      </c>
      <c r="Q594" s="10" t="str">
        <f>IF(TBL_Employees[[#This Row],[Exit Date]]="","",YEAR(TBL_Employees[[#This Row],[Exit Date]]))</f>
        <v/>
      </c>
      <c r="R594" s="10">
        <f ca="1">IF(TBL_Employees[[#This Row],[Exit Date]]="",DATEDIF(TBL_Employees[[#This Row],[Hire Date]],TODAY(),"Y"),DATEDIF(TBL_Employees[[#This Row],[Hire Date]],TBL_Employees[[#This Row],[Exit Date]],"Y"))</f>
        <v>10</v>
      </c>
      <c r="S594" t="str">
        <f ca="1">IF(TBL_Employees[[#This Row],[Tenure (Years)]]&gt;1, "Years", "Year")</f>
        <v>Years</v>
      </c>
      <c r="T594" t="str">
        <f ca="1">CONCATENATE(TBL_Employees[[#This Row],[Tenure (Years)]], " ", TBL_Employees[[#This Row],[Column1]])</f>
        <v>10 Years</v>
      </c>
      <c r="U594" s="8">
        <f>TBL_Employees[[#This Row],[Bonus %]]*TBL_Employees[[#This Row],[Annual Salary]]</f>
        <v>7098.4000000000005</v>
      </c>
      <c r="V594" s="8">
        <f>TBL_Employees[[#This Row],[Annual Salary]]+TBL_Employees[[#This Row],[Bonus(Rs)]]</f>
        <v>95828.4</v>
      </c>
    </row>
    <row r="595" spans="1:22" x14ac:dyDescent="0.3">
      <c r="A595" t="s">
        <v>148</v>
      </c>
      <c r="B595" t="s">
        <v>1302</v>
      </c>
      <c r="C595" t="s">
        <v>77</v>
      </c>
      <c r="D595" t="s">
        <v>23</v>
      </c>
      <c r="E595" t="s">
        <v>32</v>
      </c>
      <c r="F595" t="s">
        <v>17</v>
      </c>
      <c r="G595" t="s">
        <v>18</v>
      </c>
      <c r="H595">
        <v>30</v>
      </c>
      <c r="I595" t="str">
        <f>IF(TBL_Employees[[#This Row],[Age]]&lt;30,"20 to 29",IF(TBL_Employees[[#This Row],[Age]]&lt;40,"30 to 39",IF(TBL_Employees[[#This Row],[Age]]&lt;50,"40 to 49",IF(TBL_Employees[[#This Row],[Age]]&lt;60,"50 to 59","60 above"))))</f>
        <v>30 to 39</v>
      </c>
      <c r="J595" s="1">
        <v>42761</v>
      </c>
      <c r="K595" s="10">
        <f>IF(TBL_Employees[[#This Row],[Hire Date]]="","",YEAR(TBL_Employees[[#This Row],[Hire Date]]))</f>
        <v>2017</v>
      </c>
      <c r="L595" s="8">
        <v>88663</v>
      </c>
      <c r="M595" s="2">
        <v>0</v>
      </c>
      <c r="N595" t="s">
        <v>19</v>
      </c>
      <c r="O595" t="s">
        <v>39</v>
      </c>
      <c r="P595" s="1" t="s">
        <v>21</v>
      </c>
      <c r="Q595" s="10" t="str">
        <f>IF(TBL_Employees[[#This Row],[Exit Date]]="","",YEAR(TBL_Employees[[#This Row],[Exit Date]]))</f>
        <v/>
      </c>
      <c r="R595" s="10">
        <f ca="1">IF(TBL_Employees[[#This Row],[Exit Date]]="",DATEDIF(TBL_Employees[[#This Row],[Hire Date]],TODAY(),"Y"),DATEDIF(TBL_Employees[[#This Row],[Hire Date]],TBL_Employees[[#This Row],[Exit Date]],"Y"))</f>
        <v>8</v>
      </c>
      <c r="S595" t="str">
        <f ca="1">IF(TBL_Employees[[#This Row],[Tenure (Years)]]&gt;1, "Years", "Year")</f>
        <v>Years</v>
      </c>
      <c r="T595" t="str">
        <f ca="1">CONCATENATE(TBL_Employees[[#This Row],[Tenure (Years)]], " ", TBL_Employees[[#This Row],[Column1]])</f>
        <v>8 Years</v>
      </c>
      <c r="U595" s="8">
        <f>TBL_Employees[[#This Row],[Bonus %]]*TBL_Employees[[#This Row],[Annual Salary]]</f>
        <v>0</v>
      </c>
      <c r="V595" s="8">
        <f>TBL_Employees[[#This Row],[Annual Salary]]+TBL_Employees[[#This Row],[Bonus(Rs)]]</f>
        <v>88663</v>
      </c>
    </row>
    <row r="596" spans="1:22" x14ac:dyDescent="0.3">
      <c r="A596" t="s">
        <v>360</v>
      </c>
      <c r="B596" t="s">
        <v>1786</v>
      </c>
      <c r="C596" t="s">
        <v>71</v>
      </c>
      <c r="D596" t="s">
        <v>27</v>
      </c>
      <c r="E596" t="s">
        <v>32</v>
      </c>
      <c r="F596" t="s">
        <v>28</v>
      </c>
      <c r="G596" t="s">
        <v>47</v>
      </c>
      <c r="H596">
        <v>61</v>
      </c>
      <c r="I596" t="str">
        <f>IF(TBL_Employees[[#This Row],[Age]]&lt;30,"20 to 29",IF(TBL_Employees[[#This Row],[Age]]&lt;40,"30 to 39",IF(TBL_Employees[[#This Row],[Age]]&lt;50,"40 to 49",IF(TBL_Employees[[#This Row],[Age]]&lt;60,"50 to 59","60 above"))))</f>
        <v>60 above</v>
      </c>
      <c r="J596" s="1">
        <v>38013</v>
      </c>
      <c r="K596" s="10">
        <f>IF(TBL_Employees[[#This Row],[Hire Date]]="","",YEAR(TBL_Employees[[#This Row],[Hire Date]]))</f>
        <v>2004</v>
      </c>
      <c r="L596" s="8">
        <v>88478</v>
      </c>
      <c r="M596" s="2">
        <v>0</v>
      </c>
      <c r="N596" t="s">
        <v>19</v>
      </c>
      <c r="O596" t="s">
        <v>25</v>
      </c>
      <c r="P596" s="1" t="s">
        <v>21</v>
      </c>
      <c r="Q596" s="10" t="str">
        <f>IF(TBL_Employees[[#This Row],[Exit Date]]="","",YEAR(TBL_Employees[[#This Row],[Exit Date]]))</f>
        <v/>
      </c>
      <c r="R596" s="10">
        <f ca="1">IF(TBL_Employees[[#This Row],[Exit Date]]="",DATEDIF(TBL_Employees[[#This Row],[Hire Date]],TODAY(),"Y"),DATEDIF(TBL_Employees[[#This Row],[Hire Date]],TBL_Employees[[#This Row],[Exit Date]],"Y"))</f>
        <v>21</v>
      </c>
      <c r="S596" t="str">
        <f ca="1">IF(TBL_Employees[[#This Row],[Tenure (Years)]]&gt;1, "Years", "Year")</f>
        <v>Years</v>
      </c>
      <c r="T596" t="str">
        <f ca="1">CONCATENATE(TBL_Employees[[#This Row],[Tenure (Years)]], " ", TBL_Employees[[#This Row],[Column1]])</f>
        <v>21 Years</v>
      </c>
      <c r="U596" s="8">
        <f>TBL_Employees[[#This Row],[Bonus %]]*TBL_Employees[[#This Row],[Annual Salary]]</f>
        <v>0</v>
      </c>
      <c r="V596" s="8">
        <f>TBL_Employees[[#This Row],[Annual Salary]]+TBL_Employees[[#This Row],[Bonus(Rs)]]</f>
        <v>88478</v>
      </c>
    </row>
    <row r="597" spans="1:22" x14ac:dyDescent="0.3">
      <c r="A597" t="s">
        <v>1226</v>
      </c>
      <c r="B597" t="s">
        <v>1227</v>
      </c>
      <c r="C597" t="s">
        <v>42</v>
      </c>
      <c r="D597" t="s">
        <v>50</v>
      </c>
      <c r="E597" t="s">
        <v>36</v>
      </c>
      <c r="F597" t="s">
        <v>17</v>
      </c>
      <c r="G597" t="s">
        <v>51</v>
      </c>
      <c r="H597">
        <v>33</v>
      </c>
      <c r="I597" t="str">
        <f>IF(TBL_Employees[[#This Row],[Age]]&lt;30,"20 to 29",IF(TBL_Employees[[#This Row],[Age]]&lt;40,"30 to 39",IF(TBL_Employees[[#This Row],[Age]]&lt;50,"40 to 49",IF(TBL_Employees[[#This Row],[Age]]&lt;60,"50 to 59","60 above"))))</f>
        <v>30 to 39</v>
      </c>
      <c r="J597" s="1">
        <v>41043</v>
      </c>
      <c r="K597" s="10">
        <f>IF(TBL_Employees[[#This Row],[Hire Date]]="","",YEAR(TBL_Employees[[#This Row],[Hire Date]]))</f>
        <v>2012</v>
      </c>
      <c r="L597" s="8">
        <v>88343</v>
      </c>
      <c r="M597" s="2">
        <v>0</v>
      </c>
      <c r="N597" t="s">
        <v>52</v>
      </c>
      <c r="O597" t="s">
        <v>66</v>
      </c>
      <c r="P597" s="1" t="s">
        <v>21</v>
      </c>
      <c r="Q597" s="10" t="str">
        <f>IF(TBL_Employees[[#This Row],[Exit Date]]="","",YEAR(TBL_Employees[[#This Row],[Exit Date]]))</f>
        <v/>
      </c>
      <c r="R597" s="10">
        <f ca="1">IF(TBL_Employees[[#This Row],[Exit Date]]="",DATEDIF(TBL_Employees[[#This Row],[Hire Date]],TODAY(),"Y"),DATEDIF(TBL_Employees[[#This Row],[Hire Date]],TBL_Employees[[#This Row],[Exit Date]],"Y"))</f>
        <v>13</v>
      </c>
      <c r="S597" t="str">
        <f ca="1">IF(TBL_Employees[[#This Row],[Tenure (Years)]]&gt;1, "Years", "Year")</f>
        <v>Years</v>
      </c>
      <c r="T597" t="str">
        <f ca="1">CONCATENATE(TBL_Employees[[#This Row],[Tenure (Years)]], " ", TBL_Employees[[#This Row],[Column1]])</f>
        <v>13 Years</v>
      </c>
      <c r="U597" s="8">
        <f>TBL_Employees[[#This Row],[Bonus %]]*TBL_Employees[[#This Row],[Annual Salary]]</f>
        <v>0</v>
      </c>
      <c r="V597" s="8">
        <f>TBL_Employees[[#This Row],[Annual Salary]]+TBL_Employees[[#This Row],[Bonus(Rs)]]</f>
        <v>88343</v>
      </c>
    </row>
    <row r="598" spans="1:22" x14ac:dyDescent="0.3">
      <c r="A598" t="s">
        <v>868</v>
      </c>
      <c r="B598" t="s">
        <v>132</v>
      </c>
      <c r="C598" t="s">
        <v>59</v>
      </c>
      <c r="D598" t="s">
        <v>31</v>
      </c>
      <c r="E598" t="s">
        <v>16</v>
      </c>
      <c r="F598" t="s">
        <v>28</v>
      </c>
      <c r="G598" t="s">
        <v>51</v>
      </c>
      <c r="H598">
        <v>52</v>
      </c>
      <c r="I598" t="str">
        <f>IF(TBL_Employees[[#This Row],[Age]]&lt;30,"20 to 29",IF(TBL_Employees[[#This Row],[Age]]&lt;40,"30 to 39",IF(TBL_Employees[[#This Row],[Age]]&lt;50,"40 to 49",IF(TBL_Employees[[#This Row],[Age]]&lt;60,"50 to 59","60 above"))))</f>
        <v>50 to 59</v>
      </c>
      <c r="J598" s="1">
        <v>44022</v>
      </c>
      <c r="K598" s="10">
        <f>IF(TBL_Employees[[#This Row],[Hire Date]]="","",YEAR(TBL_Employees[[#This Row],[Hire Date]]))</f>
        <v>2020</v>
      </c>
      <c r="L598" s="8">
        <v>88272</v>
      </c>
      <c r="M598" s="2">
        <v>0</v>
      </c>
      <c r="N598" t="s">
        <v>52</v>
      </c>
      <c r="O598" t="s">
        <v>53</v>
      </c>
      <c r="P598" s="1" t="s">
        <v>21</v>
      </c>
      <c r="Q598" s="10" t="str">
        <f>IF(TBL_Employees[[#This Row],[Exit Date]]="","",YEAR(TBL_Employees[[#This Row],[Exit Date]]))</f>
        <v/>
      </c>
      <c r="R598" s="10">
        <f ca="1">IF(TBL_Employees[[#This Row],[Exit Date]]="",DATEDIF(TBL_Employees[[#This Row],[Hire Date]],TODAY(),"Y"),DATEDIF(TBL_Employees[[#This Row],[Hire Date]],TBL_Employees[[#This Row],[Exit Date]],"Y"))</f>
        <v>5</v>
      </c>
      <c r="S598" t="str">
        <f ca="1">IF(TBL_Employees[[#This Row],[Tenure (Years)]]&gt;1, "Years", "Year")</f>
        <v>Years</v>
      </c>
      <c r="T598" t="str">
        <f ca="1">CONCATENATE(TBL_Employees[[#This Row],[Tenure (Years)]], " ", TBL_Employees[[#This Row],[Column1]])</f>
        <v>5 Years</v>
      </c>
      <c r="U598" s="8">
        <f>TBL_Employees[[#This Row],[Bonus %]]*TBL_Employees[[#This Row],[Annual Salary]]</f>
        <v>0</v>
      </c>
      <c r="V598" s="8">
        <f>TBL_Employees[[#This Row],[Annual Salary]]+TBL_Employees[[#This Row],[Bonus(Rs)]]</f>
        <v>88272</v>
      </c>
    </row>
    <row r="599" spans="1:22" x14ac:dyDescent="0.3">
      <c r="A599" t="s">
        <v>158</v>
      </c>
      <c r="B599" t="s">
        <v>1303</v>
      </c>
      <c r="C599" t="s">
        <v>129</v>
      </c>
      <c r="D599" t="s">
        <v>31</v>
      </c>
      <c r="E599" t="s">
        <v>36</v>
      </c>
      <c r="F599" t="s">
        <v>28</v>
      </c>
      <c r="G599" t="s">
        <v>24</v>
      </c>
      <c r="H599">
        <v>60</v>
      </c>
      <c r="I599" t="str">
        <f>IF(TBL_Employees[[#This Row],[Age]]&lt;30,"20 to 29",IF(TBL_Employees[[#This Row],[Age]]&lt;40,"30 to 39",IF(TBL_Employees[[#This Row],[Age]]&lt;50,"40 to 49",IF(TBL_Employees[[#This Row],[Age]]&lt;60,"50 to 59","60 above"))))</f>
        <v>60 above</v>
      </c>
      <c r="J599" s="1">
        <v>33890</v>
      </c>
      <c r="K599" s="10">
        <f>IF(TBL_Employees[[#This Row],[Hire Date]]="","",YEAR(TBL_Employees[[#This Row],[Hire Date]]))</f>
        <v>1992</v>
      </c>
      <c r="L599" s="8">
        <v>88213</v>
      </c>
      <c r="M599" s="2">
        <v>0</v>
      </c>
      <c r="N599" t="s">
        <v>33</v>
      </c>
      <c r="O599" t="s">
        <v>80</v>
      </c>
      <c r="P599" s="1" t="s">
        <v>21</v>
      </c>
      <c r="Q599" s="10" t="str">
        <f>IF(TBL_Employees[[#This Row],[Exit Date]]="","",YEAR(TBL_Employees[[#This Row],[Exit Date]]))</f>
        <v/>
      </c>
      <c r="R599" s="10">
        <f ca="1">IF(TBL_Employees[[#This Row],[Exit Date]]="",DATEDIF(TBL_Employees[[#This Row],[Hire Date]],TODAY(),"Y"),DATEDIF(TBL_Employees[[#This Row],[Hire Date]],TBL_Employees[[#This Row],[Exit Date]],"Y"))</f>
        <v>32</v>
      </c>
      <c r="S599" t="str">
        <f ca="1">IF(TBL_Employees[[#This Row],[Tenure (Years)]]&gt;1, "Years", "Year")</f>
        <v>Years</v>
      </c>
      <c r="T599" t="str">
        <f ca="1">CONCATENATE(TBL_Employees[[#This Row],[Tenure (Years)]], " ", TBL_Employees[[#This Row],[Column1]])</f>
        <v>32 Years</v>
      </c>
      <c r="U599" s="8">
        <f>TBL_Employees[[#This Row],[Bonus %]]*TBL_Employees[[#This Row],[Annual Salary]]</f>
        <v>0</v>
      </c>
      <c r="V599" s="8">
        <f>TBL_Employees[[#This Row],[Annual Salary]]+TBL_Employees[[#This Row],[Bonus(Rs)]]</f>
        <v>88213</v>
      </c>
    </row>
    <row r="600" spans="1:22" x14ac:dyDescent="0.3">
      <c r="A600" t="s">
        <v>1770</v>
      </c>
      <c r="B600" t="s">
        <v>1771</v>
      </c>
      <c r="C600" t="s">
        <v>82</v>
      </c>
      <c r="D600" t="s">
        <v>27</v>
      </c>
      <c r="E600" t="s">
        <v>36</v>
      </c>
      <c r="F600" t="s">
        <v>28</v>
      </c>
      <c r="G600" t="s">
        <v>24</v>
      </c>
      <c r="H600">
        <v>45</v>
      </c>
      <c r="I600" t="str">
        <f>IF(TBL_Employees[[#This Row],[Age]]&lt;30,"20 to 29",IF(TBL_Employees[[#This Row],[Age]]&lt;40,"30 to 39",IF(TBL_Employees[[#This Row],[Age]]&lt;50,"40 to 49",IF(TBL_Employees[[#This Row],[Age]]&lt;60,"50 to 59","60 above"))))</f>
        <v>40 to 49</v>
      </c>
      <c r="J600" s="1">
        <v>40253</v>
      </c>
      <c r="K600" s="10">
        <f>IF(TBL_Employees[[#This Row],[Hire Date]]="","",YEAR(TBL_Employees[[#This Row],[Hire Date]]))</f>
        <v>2010</v>
      </c>
      <c r="L600" s="8">
        <v>88182</v>
      </c>
      <c r="M600" s="2">
        <v>0</v>
      </c>
      <c r="N600" t="s">
        <v>33</v>
      </c>
      <c r="O600" t="s">
        <v>34</v>
      </c>
      <c r="P600" s="1" t="s">
        <v>21</v>
      </c>
      <c r="Q600" s="10" t="str">
        <f>IF(TBL_Employees[[#This Row],[Exit Date]]="","",YEAR(TBL_Employees[[#This Row],[Exit Date]]))</f>
        <v/>
      </c>
      <c r="R600" s="10">
        <f ca="1">IF(TBL_Employees[[#This Row],[Exit Date]]="",DATEDIF(TBL_Employees[[#This Row],[Hire Date]],TODAY(),"Y"),DATEDIF(TBL_Employees[[#This Row],[Hire Date]],TBL_Employees[[#This Row],[Exit Date]],"Y"))</f>
        <v>15</v>
      </c>
      <c r="S600" t="str">
        <f ca="1">IF(TBL_Employees[[#This Row],[Tenure (Years)]]&gt;1, "Years", "Year")</f>
        <v>Years</v>
      </c>
      <c r="T600" t="str">
        <f ca="1">CONCATENATE(TBL_Employees[[#This Row],[Tenure (Years)]], " ", TBL_Employees[[#This Row],[Column1]])</f>
        <v>15 Years</v>
      </c>
      <c r="U600" s="8">
        <f>TBL_Employees[[#This Row],[Bonus %]]*TBL_Employees[[#This Row],[Annual Salary]]</f>
        <v>0</v>
      </c>
      <c r="V600" s="8">
        <f>TBL_Employees[[#This Row],[Annual Salary]]+TBL_Employees[[#This Row],[Bonus(Rs)]]</f>
        <v>88182</v>
      </c>
    </row>
    <row r="601" spans="1:22" x14ac:dyDescent="0.3">
      <c r="A601" t="s">
        <v>567</v>
      </c>
      <c r="B601" t="s">
        <v>568</v>
      </c>
      <c r="C601" t="s">
        <v>71</v>
      </c>
      <c r="D601" t="s">
        <v>27</v>
      </c>
      <c r="E601" t="s">
        <v>36</v>
      </c>
      <c r="F601" t="s">
        <v>17</v>
      </c>
      <c r="G601" t="s">
        <v>51</v>
      </c>
      <c r="H601">
        <v>32</v>
      </c>
      <c r="I601" t="str">
        <f>IF(TBL_Employees[[#This Row],[Age]]&lt;30,"20 to 29",IF(TBL_Employees[[#This Row],[Age]]&lt;40,"30 to 39",IF(TBL_Employees[[#This Row],[Age]]&lt;50,"40 to 49",IF(TBL_Employees[[#This Row],[Age]]&lt;60,"50 to 59","60 above"))))</f>
        <v>30 to 39</v>
      </c>
      <c r="J601" s="1">
        <v>44474</v>
      </c>
      <c r="K601" s="10">
        <f>IF(TBL_Employees[[#This Row],[Hire Date]]="","",YEAR(TBL_Employees[[#This Row],[Hire Date]]))</f>
        <v>2021</v>
      </c>
      <c r="L601" s="8">
        <v>88072</v>
      </c>
      <c r="M601" s="2">
        <v>0</v>
      </c>
      <c r="N601" t="s">
        <v>52</v>
      </c>
      <c r="O601" t="s">
        <v>53</v>
      </c>
      <c r="P601" s="1" t="s">
        <v>21</v>
      </c>
      <c r="Q601" s="10" t="str">
        <f>IF(TBL_Employees[[#This Row],[Exit Date]]="","",YEAR(TBL_Employees[[#This Row],[Exit Date]]))</f>
        <v/>
      </c>
      <c r="R601" s="10">
        <f ca="1">IF(TBL_Employees[[#This Row],[Exit Date]]="",DATEDIF(TBL_Employees[[#This Row],[Hire Date]],TODAY(),"Y"),DATEDIF(TBL_Employees[[#This Row],[Hire Date]],TBL_Employees[[#This Row],[Exit Date]],"Y"))</f>
        <v>3</v>
      </c>
      <c r="S601" t="str">
        <f ca="1">IF(TBL_Employees[[#This Row],[Tenure (Years)]]&gt;1, "Years", "Year")</f>
        <v>Years</v>
      </c>
      <c r="T601" t="str">
        <f ca="1">CONCATENATE(TBL_Employees[[#This Row],[Tenure (Years)]], " ", TBL_Employees[[#This Row],[Column1]])</f>
        <v>3 Years</v>
      </c>
      <c r="U601" s="8">
        <f>TBL_Employees[[#This Row],[Bonus %]]*TBL_Employees[[#This Row],[Annual Salary]]</f>
        <v>0</v>
      </c>
      <c r="V601" s="8">
        <f>TBL_Employees[[#This Row],[Annual Salary]]+TBL_Employees[[#This Row],[Bonus(Rs)]]</f>
        <v>88072</v>
      </c>
    </row>
    <row r="602" spans="1:22" x14ac:dyDescent="0.3">
      <c r="A602" t="s">
        <v>629</v>
      </c>
      <c r="B602" t="s">
        <v>929</v>
      </c>
      <c r="C602" t="s">
        <v>30</v>
      </c>
      <c r="D602" t="s">
        <v>31</v>
      </c>
      <c r="E602" t="s">
        <v>32</v>
      </c>
      <c r="F602" t="s">
        <v>17</v>
      </c>
      <c r="G602" t="s">
        <v>18</v>
      </c>
      <c r="H602">
        <v>45</v>
      </c>
      <c r="I602" t="str">
        <f>IF(TBL_Employees[[#This Row],[Age]]&lt;30,"20 to 29",IF(TBL_Employees[[#This Row],[Age]]&lt;40,"30 to 39",IF(TBL_Employees[[#This Row],[Age]]&lt;50,"40 to 49",IF(TBL_Employees[[#This Row],[Age]]&lt;60,"50 to 59","60 above"))))</f>
        <v>40 to 49</v>
      </c>
      <c r="J602" s="1">
        <v>43635</v>
      </c>
      <c r="K602" s="10">
        <f>IF(TBL_Employees[[#This Row],[Hire Date]]="","",YEAR(TBL_Employees[[#This Row],[Hire Date]]))</f>
        <v>2019</v>
      </c>
      <c r="L602" s="8">
        <v>88045</v>
      </c>
      <c r="M602" s="2">
        <v>0</v>
      </c>
      <c r="N602" t="s">
        <v>19</v>
      </c>
      <c r="O602" t="s">
        <v>20</v>
      </c>
      <c r="P602" s="1" t="s">
        <v>21</v>
      </c>
      <c r="Q602" s="10" t="str">
        <f>IF(TBL_Employees[[#This Row],[Exit Date]]="","",YEAR(TBL_Employees[[#This Row],[Exit Date]]))</f>
        <v/>
      </c>
      <c r="R602" s="10">
        <f ca="1">IF(TBL_Employees[[#This Row],[Exit Date]]="",DATEDIF(TBL_Employees[[#This Row],[Hire Date]],TODAY(),"Y"),DATEDIF(TBL_Employees[[#This Row],[Hire Date]],TBL_Employees[[#This Row],[Exit Date]],"Y"))</f>
        <v>6</v>
      </c>
      <c r="S602" t="str">
        <f ca="1">IF(TBL_Employees[[#This Row],[Tenure (Years)]]&gt;1, "Years", "Year")</f>
        <v>Years</v>
      </c>
      <c r="T602" t="str">
        <f ca="1">CONCATENATE(TBL_Employees[[#This Row],[Tenure (Years)]], " ", TBL_Employees[[#This Row],[Column1]])</f>
        <v>6 Years</v>
      </c>
      <c r="U602" s="8">
        <f>TBL_Employees[[#This Row],[Bonus %]]*TBL_Employees[[#This Row],[Annual Salary]]</f>
        <v>0</v>
      </c>
      <c r="V602" s="8">
        <f>TBL_Employees[[#This Row],[Annual Salary]]+TBL_Employees[[#This Row],[Bonus(Rs)]]</f>
        <v>88045</v>
      </c>
    </row>
    <row r="603" spans="1:22" x14ac:dyDescent="0.3">
      <c r="A603" t="s">
        <v>117</v>
      </c>
      <c r="B603" t="s">
        <v>1621</v>
      </c>
      <c r="C603" t="s">
        <v>98</v>
      </c>
      <c r="D603" t="s">
        <v>27</v>
      </c>
      <c r="E603" t="s">
        <v>16</v>
      </c>
      <c r="F603" t="s">
        <v>28</v>
      </c>
      <c r="G603" t="s">
        <v>24</v>
      </c>
      <c r="H603">
        <v>55</v>
      </c>
      <c r="I603" t="str">
        <f>IF(TBL_Employees[[#This Row],[Age]]&lt;30,"20 to 29",IF(TBL_Employees[[#This Row],[Age]]&lt;40,"30 to 39",IF(TBL_Employees[[#This Row],[Age]]&lt;50,"40 to 49",IF(TBL_Employees[[#This Row],[Age]]&lt;60,"50 to 59","60 above"))))</f>
        <v>50 to 59</v>
      </c>
      <c r="J603" s="1">
        <v>42683</v>
      </c>
      <c r="K603" s="10">
        <f>IF(TBL_Employees[[#This Row],[Hire Date]]="","",YEAR(TBL_Employees[[#This Row],[Hire Date]]))</f>
        <v>2016</v>
      </c>
      <c r="L603" s="8">
        <v>87851</v>
      </c>
      <c r="M603" s="2">
        <v>0</v>
      </c>
      <c r="N603" t="s">
        <v>33</v>
      </c>
      <c r="O603" t="s">
        <v>80</v>
      </c>
      <c r="P603" s="1" t="s">
        <v>21</v>
      </c>
      <c r="Q603" s="10" t="str">
        <f>IF(TBL_Employees[[#This Row],[Exit Date]]="","",YEAR(TBL_Employees[[#This Row],[Exit Date]]))</f>
        <v/>
      </c>
      <c r="R603" s="10">
        <f ca="1">IF(TBL_Employees[[#This Row],[Exit Date]]="",DATEDIF(TBL_Employees[[#This Row],[Hire Date]],TODAY(),"Y"),DATEDIF(TBL_Employees[[#This Row],[Hire Date]],TBL_Employees[[#This Row],[Exit Date]],"Y"))</f>
        <v>8</v>
      </c>
      <c r="S603" t="str">
        <f ca="1">IF(TBL_Employees[[#This Row],[Tenure (Years)]]&gt;1, "Years", "Year")</f>
        <v>Years</v>
      </c>
      <c r="T603" t="str">
        <f ca="1">CONCATENATE(TBL_Employees[[#This Row],[Tenure (Years)]], " ", TBL_Employees[[#This Row],[Column1]])</f>
        <v>8 Years</v>
      </c>
      <c r="U603" s="8">
        <f>TBL_Employees[[#This Row],[Bonus %]]*TBL_Employees[[#This Row],[Annual Salary]]</f>
        <v>0</v>
      </c>
      <c r="V603" s="8">
        <f>TBL_Employees[[#This Row],[Annual Salary]]+TBL_Employees[[#This Row],[Bonus(Rs)]]</f>
        <v>87851</v>
      </c>
    </row>
    <row r="604" spans="1:22" x14ac:dyDescent="0.3">
      <c r="A604" t="s">
        <v>1113</v>
      </c>
      <c r="B604" t="s">
        <v>1114</v>
      </c>
      <c r="C604" t="s">
        <v>89</v>
      </c>
      <c r="D604" t="s">
        <v>27</v>
      </c>
      <c r="E604" t="s">
        <v>36</v>
      </c>
      <c r="F604" t="s">
        <v>17</v>
      </c>
      <c r="G604" t="s">
        <v>18</v>
      </c>
      <c r="H604">
        <v>47</v>
      </c>
      <c r="I604" t="str">
        <f>IF(TBL_Employees[[#This Row],[Age]]&lt;30,"20 to 29",IF(TBL_Employees[[#This Row],[Age]]&lt;40,"30 to 39",IF(TBL_Employees[[#This Row],[Age]]&lt;50,"40 to 49",IF(TBL_Employees[[#This Row],[Age]]&lt;60,"50 to 59","60 above"))))</f>
        <v>40 to 49</v>
      </c>
      <c r="J604" s="1">
        <v>43309</v>
      </c>
      <c r="K604" s="10">
        <f>IF(TBL_Employees[[#This Row],[Hire Date]]="","",YEAR(TBL_Employees[[#This Row],[Hire Date]]))</f>
        <v>2018</v>
      </c>
      <c r="L604" s="8">
        <v>87806</v>
      </c>
      <c r="M604" s="2">
        <v>0</v>
      </c>
      <c r="N604" t="s">
        <v>19</v>
      </c>
      <c r="O604" t="s">
        <v>63</v>
      </c>
      <c r="P604" s="1" t="s">
        <v>21</v>
      </c>
      <c r="Q604" s="10" t="str">
        <f>IF(TBL_Employees[[#This Row],[Exit Date]]="","",YEAR(TBL_Employees[[#This Row],[Exit Date]]))</f>
        <v/>
      </c>
      <c r="R604" s="10">
        <f ca="1">IF(TBL_Employees[[#This Row],[Exit Date]]="",DATEDIF(TBL_Employees[[#This Row],[Hire Date]],TODAY(),"Y"),DATEDIF(TBL_Employees[[#This Row],[Hire Date]],TBL_Employees[[#This Row],[Exit Date]],"Y"))</f>
        <v>7</v>
      </c>
      <c r="S604" t="str">
        <f ca="1">IF(TBL_Employees[[#This Row],[Tenure (Years)]]&gt;1, "Years", "Year")</f>
        <v>Years</v>
      </c>
      <c r="T604" t="str">
        <f ca="1">CONCATENATE(TBL_Employees[[#This Row],[Tenure (Years)]], " ", TBL_Employees[[#This Row],[Column1]])</f>
        <v>7 Years</v>
      </c>
      <c r="U604" s="8">
        <f>TBL_Employees[[#This Row],[Bonus %]]*TBL_Employees[[#This Row],[Annual Salary]]</f>
        <v>0</v>
      </c>
      <c r="V604" s="8">
        <f>TBL_Employees[[#This Row],[Annual Salary]]+TBL_Employees[[#This Row],[Bonus(Rs)]]</f>
        <v>87806</v>
      </c>
    </row>
    <row r="605" spans="1:22" x14ac:dyDescent="0.3">
      <c r="A605" t="s">
        <v>127</v>
      </c>
      <c r="B605" t="s">
        <v>1458</v>
      </c>
      <c r="C605" t="s">
        <v>98</v>
      </c>
      <c r="D605" t="s">
        <v>27</v>
      </c>
      <c r="E605" t="s">
        <v>32</v>
      </c>
      <c r="F605" t="s">
        <v>28</v>
      </c>
      <c r="G605" t="s">
        <v>51</v>
      </c>
      <c r="H605">
        <v>40</v>
      </c>
      <c r="I605" t="str">
        <f>IF(TBL_Employees[[#This Row],[Age]]&lt;30,"20 to 29",IF(TBL_Employees[[#This Row],[Age]]&lt;40,"30 to 39",IF(TBL_Employees[[#This Row],[Age]]&lt;50,"40 to 49",IF(TBL_Employees[[#This Row],[Age]]&lt;60,"50 to 59","60 above"))))</f>
        <v>40 to 49</v>
      </c>
      <c r="J605" s="1">
        <v>44465</v>
      </c>
      <c r="K605" s="10">
        <f>IF(TBL_Employees[[#This Row],[Hire Date]]="","",YEAR(TBL_Employees[[#This Row],[Hire Date]]))</f>
        <v>2021</v>
      </c>
      <c r="L605" s="8">
        <v>87770</v>
      </c>
      <c r="M605" s="2">
        <v>0</v>
      </c>
      <c r="N605" t="s">
        <v>19</v>
      </c>
      <c r="O605" t="s">
        <v>25</v>
      </c>
      <c r="P605" s="1" t="s">
        <v>21</v>
      </c>
      <c r="Q605" s="10" t="str">
        <f>IF(TBL_Employees[[#This Row],[Exit Date]]="","",YEAR(TBL_Employees[[#This Row],[Exit Date]]))</f>
        <v/>
      </c>
      <c r="R605" s="10">
        <f ca="1">IF(TBL_Employees[[#This Row],[Exit Date]]="",DATEDIF(TBL_Employees[[#This Row],[Hire Date]],TODAY(),"Y"),DATEDIF(TBL_Employees[[#This Row],[Hire Date]],TBL_Employees[[#This Row],[Exit Date]],"Y"))</f>
        <v>3</v>
      </c>
      <c r="S605" t="str">
        <f ca="1">IF(TBL_Employees[[#This Row],[Tenure (Years)]]&gt;1, "Years", "Year")</f>
        <v>Years</v>
      </c>
      <c r="T605" t="str">
        <f ca="1">CONCATENATE(TBL_Employees[[#This Row],[Tenure (Years)]], " ", TBL_Employees[[#This Row],[Column1]])</f>
        <v>3 Years</v>
      </c>
      <c r="U605" s="8">
        <f>TBL_Employees[[#This Row],[Bonus %]]*TBL_Employees[[#This Row],[Annual Salary]]</f>
        <v>0</v>
      </c>
      <c r="V605" s="8">
        <f>TBL_Employees[[#This Row],[Annual Salary]]+TBL_Employees[[#This Row],[Bonus(Rs)]]</f>
        <v>87770</v>
      </c>
    </row>
    <row r="606" spans="1:22" x14ac:dyDescent="0.3">
      <c r="A606" t="s">
        <v>993</v>
      </c>
      <c r="B606" t="s">
        <v>994</v>
      </c>
      <c r="C606" t="s">
        <v>129</v>
      </c>
      <c r="D606" t="s">
        <v>31</v>
      </c>
      <c r="E606" t="s">
        <v>16</v>
      </c>
      <c r="F606" t="s">
        <v>17</v>
      </c>
      <c r="G606" t="s">
        <v>51</v>
      </c>
      <c r="H606">
        <v>30</v>
      </c>
      <c r="I606" t="str">
        <f>IF(TBL_Employees[[#This Row],[Age]]&lt;30,"20 to 29",IF(TBL_Employees[[#This Row],[Age]]&lt;40,"30 to 39",IF(TBL_Employees[[#This Row],[Age]]&lt;50,"40 to 49",IF(TBL_Employees[[#This Row],[Age]]&lt;60,"50 to 59","60 above"))))</f>
        <v>30 to 39</v>
      </c>
      <c r="J606" s="1">
        <v>43086</v>
      </c>
      <c r="K606" s="10">
        <f>IF(TBL_Employees[[#This Row],[Hire Date]]="","",YEAR(TBL_Employees[[#This Row],[Hire Date]]))</f>
        <v>2017</v>
      </c>
      <c r="L606" s="8">
        <v>87744</v>
      </c>
      <c r="M606" s="2">
        <v>0</v>
      </c>
      <c r="N606" t="s">
        <v>52</v>
      </c>
      <c r="O606" t="s">
        <v>53</v>
      </c>
      <c r="P606" s="1" t="s">
        <v>21</v>
      </c>
      <c r="Q606" s="10" t="str">
        <f>IF(TBL_Employees[[#This Row],[Exit Date]]="","",YEAR(TBL_Employees[[#This Row],[Exit Date]]))</f>
        <v/>
      </c>
      <c r="R606" s="10">
        <f ca="1">IF(TBL_Employees[[#This Row],[Exit Date]]="",DATEDIF(TBL_Employees[[#This Row],[Hire Date]],TODAY(),"Y"),DATEDIF(TBL_Employees[[#This Row],[Hire Date]],TBL_Employees[[#This Row],[Exit Date]],"Y"))</f>
        <v>7</v>
      </c>
      <c r="S606" t="str">
        <f ca="1">IF(TBL_Employees[[#This Row],[Tenure (Years)]]&gt;1, "Years", "Year")</f>
        <v>Years</v>
      </c>
      <c r="T606" t="str">
        <f ca="1">CONCATENATE(TBL_Employees[[#This Row],[Tenure (Years)]], " ", TBL_Employees[[#This Row],[Column1]])</f>
        <v>7 Years</v>
      </c>
      <c r="U606" s="8">
        <f>TBL_Employees[[#This Row],[Bonus %]]*TBL_Employees[[#This Row],[Annual Salary]]</f>
        <v>0</v>
      </c>
      <c r="V606" s="8">
        <f>TBL_Employees[[#This Row],[Annual Salary]]+TBL_Employees[[#This Row],[Bonus(Rs)]]</f>
        <v>87744</v>
      </c>
    </row>
    <row r="607" spans="1:22" x14ac:dyDescent="0.3">
      <c r="A607" t="s">
        <v>332</v>
      </c>
      <c r="B607" t="s">
        <v>731</v>
      </c>
      <c r="C607" t="s">
        <v>98</v>
      </c>
      <c r="D607" t="s">
        <v>27</v>
      </c>
      <c r="E607" t="s">
        <v>36</v>
      </c>
      <c r="F607" t="s">
        <v>28</v>
      </c>
      <c r="G607" t="s">
        <v>51</v>
      </c>
      <c r="H607">
        <v>29</v>
      </c>
      <c r="I607" t="str">
        <f>IF(TBL_Employees[[#This Row],[Age]]&lt;30,"20 to 29",IF(TBL_Employees[[#This Row],[Age]]&lt;40,"30 to 39",IF(TBL_Employees[[#This Row],[Age]]&lt;50,"40 to 49",IF(TBL_Employees[[#This Row],[Age]]&lt;60,"50 to 59","60 above"))))</f>
        <v>20 to 29</v>
      </c>
      <c r="J607" s="1">
        <v>42866</v>
      </c>
      <c r="K607" s="10">
        <f>IF(TBL_Employees[[#This Row],[Hire Date]]="","",YEAR(TBL_Employees[[#This Row],[Hire Date]]))</f>
        <v>2017</v>
      </c>
      <c r="L607" s="8">
        <v>87536</v>
      </c>
      <c r="M607" s="2">
        <v>0</v>
      </c>
      <c r="N607" t="s">
        <v>19</v>
      </c>
      <c r="O607" t="s">
        <v>63</v>
      </c>
      <c r="P607" s="1" t="s">
        <v>21</v>
      </c>
      <c r="Q607" s="10" t="str">
        <f>IF(TBL_Employees[[#This Row],[Exit Date]]="","",YEAR(TBL_Employees[[#This Row],[Exit Date]]))</f>
        <v/>
      </c>
      <c r="R607" s="10">
        <f ca="1">IF(TBL_Employees[[#This Row],[Exit Date]]="",DATEDIF(TBL_Employees[[#This Row],[Hire Date]],TODAY(),"Y"),DATEDIF(TBL_Employees[[#This Row],[Hire Date]],TBL_Employees[[#This Row],[Exit Date]],"Y"))</f>
        <v>8</v>
      </c>
      <c r="S607" t="str">
        <f ca="1">IF(TBL_Employees[[#This Row],[Tenure (Years)]]&gt;1, "Years", "Year")</f>
        <v>Years</v>
      </c>
      <c r="T607" t="str">
        <f ca="1">CONCATENATE(TBL_Employees[[#This Row],[Tenure (Years)]], " ", TBL_Employees[[#This Row],[Column1]])</f>
        <v>8 Years</v>
      </c>
      <c r="U607" s="8">
        <f>TBL_Employees[[#This Row],[Bonus %]]*TBL_Employees[[#This Row],[Annual Salary]]</f>
        <v>0</v>
      </c>
      <c r="V607" s="8">
        <f>TBL_Employees[[#This Row],[Annual Salary]]+TBL_Employees[[#This Row],[Bonus(Rs)]]</f>
        <v>87536</v>
      </c>
    </row>
    <row r="608" spans="1:22" x14ac:dyDescent="0.3">
      <c r="A608" t="s">
        <v>1217</v>
      </c>
      <c r="B608" t="s">
        <v>1218</v>
      </c>
      <c r="C608" t="s">
        <v>49</v>
      </c>
      <c r="D608" t="s">
        <v>50</v>
      </c>
      <c r="E608" t="s">
        <v>44</v>
      </c>
      <c r="F608" t="s">
        <v>17</v>
      </c>
      <c r="G608" t="s">
        <v>51</v>
      </c>
      <c r="H608">
        <v>26</v>
      </c>
      <c r="I608" t="str">
        <f>IF(TBL_Employees[[#This Row],[Age]]&lt;30,"20 to 29",IF(TBL_Employees[[#This Row],[Age]]&lt;40,"30 to 39",IF(TBL_Employees[[#This Row],[Age]]&lt;50,"40 to 49",IF(TBL_Employees[[#This Row],[Age]]&lt;60,"50 to 59","60 above"))))</f>
        <v>20 to 29</v>
      </c>
      <c r="J608" s="1">
        <v>44236</v>
      </c>
      <c r="K608" s="10">
        <f>IF(TBL_Employees[[#This Row],[Hire Date]]="","",YEAR(TBL_Employees[[#This Row],[Hire Date]]))</f>
        <v>2021</v>
      </c>
      <c r="L608" s="8">
        <v>87427</v>
      </c>
      <c r="M608" s="2">
        <v>0</v>
      </c>
      <c r="N608" t="s">
        <v>52</v>
      </c>
      <c r="O608" t="s">
        <v>53</v>
      </c>
      <c r="P608" s="1" t="s">
        <v>21</v>
      </c>
      <c r="Q608" s="10" t="str">
        <f>IF(TBL_Employees[[#This Row],[Exit Date]]="","",YEAR(TBL_Employees[[#This Row],[Exit Date]]))</f>
        <v/>
      </c>
      <c r="R608" s="10">
        <f ca="1">IF(TBL_Employees[[#This Row],[Exit Date]]="",DATEDIF(TBL_Employees[[#This Row],[Hire Date]],TODAY(),"Y"),DATEDIF(TBL_Employees[[#This Row],[Hire Date]],TBL_Employees[[#This Row],[Exit Date]],"Y"))</f>
        <v>4</v>
      </c>
      <c r="S608" t="str">
        <f ca="1">IF(TBL_Employees[[#This Row],[Tenure (Years)]]&gt;1, "Years", "Year")</f>
        <v>Years</v>
      </c>
      <c r="T608" t="str">
        <f ca="1">CONCATENATE(TBL_Employees[[#This Row],[Tenure (Years)]], " ", TBL_Employees[[#This Row],[Column1]])</f>
        <v>4 Years</v>
      </c>
      <c r="U608" s="8">
        <f>TBL_Employees[[#This Row],[Bonus %]]*TBL_Employees[[#This Row],[Annual Salary]]</f>
        <v>0</v>
      </c>
      <c r="V608" s="8">
        <f>TBL_Employees[[#This Row],[Annual Salary]]+TBL_Employees[[#This Row],[Bonus(Rs)]]</f>
        <v>87427</v>
      </c>
    </row>
    <row r="609" spans="1:22" x14ac:dyDescent="0.3">
      <c r="A609" t="s">
        <v>345</v>
      </c>
      <c r="B609" t="s">
        <v>1413</v>
      </c>
      <c r="C609" t="s">
        <v>97</v>
      </c>
      <c r="D609" t="s">
        <v>31</v>
      </c>
      <c r="E609" t="s">
        <v>16</v>
      </c>
      <c r="F609" t="s">
        <v>17</v>
      </c>
      <c r="G609" t="s">
        <v>51</v>
      </c>
      <c r="H609">
        <v>37</v>
      </c>
      <c r="I609" t="str">
        <f>IF(TBL_Employees[[#This Row],[Age]]&lt;30,"20 to 29",IF(TBL_Employees[[#This Row],[Age]]&lt;40,"30 to 39",IF(TBL_Employees[[#This Row],[Age]]&lt;50,"40 to 49",IF(TBL_Employees[[#This Row],[Age]]&lt;60,"50 to 59","60 above"))))</f>
        <v>30 to 39</v>
      </c>
      <c r="J609" s="1">
        <v>43461</v>
      </c>
      <c r="K609" s="10">
        <f>IF(TBL_Employees[[#This Row],[Hire Date]]="","",YEAR(TBL_Employees[[#This Row],[Hire Date]]))</f>
        <v>2018</v>
      </c>
      <c r="L609" s="8">
        <v>87359</v>
      </c>
      <c r="M609" s="2">
        <v>0.11</v>
      </c>
      <c r="N609" t="s">
        <v>52</v>
      </c>
      <c r="O609" t="s">
        <v>66</v>
      </c>
      <c r="P609" s="1" t="s">
        <v>21</v>
      </c>
      <c r="Q609" s="10" t="str">
        <f>IF(TBL_Employees[[#This Row],[Exit Date]]="","",YEAR(TBL_Employees[[#This Row],[Exit Date]]))</f>
        <v/>
      </c>
      <c r="R609" s="10">
        <f ca="1">IF(TBL_Employees[[#This Row],[Exit Date]]="",DATEDIF(TBL_Employees[[#This Row],[Hire Date]],TODAY(),"Y"),DATEDIF(TBL_Employees[[#This Row],[Hire Date]],TBL_Employees[[#This Row],[Exit Date]],"Y"))</f>
        <v>6</v>
      </c>
      <c r="S609" t="str">
        <f ca="1">IF(TBL_Employees[[#This Row],[Tenure (Years)]]&gt;1, "Years", "Year")</f>
        <v>Years</v>
      </c>
      <c r="T609" t="str">
        <f ca="1">CONCATENATE(TBL_Employees[[#This Row],[Tenure (Years)]], " ", TBL_Employees[[#This Row],[Column1]])</f>
        <v>6 Years</v>
      </c>
      <c r="U609" s="8">
        <f>TBL_Employees[[#This Row],[Bonus %]]*TBL_Employees[[#This Row],[Annual Salary]]</f>
        <v>9609.49</v>
      </c>
      <c r="V609" s="8">
        <f>TBL_Employees[[#This Row],[Annual Salary]]+TBL_Employees[[#This Row],[Bonus(Rs)]]</f>
        <v>96968.49</v>
      </c>
    </row>
    <row r="610" spans="1:22" x14ac:dyDescent="0.3">
      <c r="A610" t="s">
        <v>1534</v>
      </c>
      <c r="B610" t="s">
        <v>1535</v>
      </c>
      <c r="C610" t="s">
        <v>129</v>
      </c>
      <c r="D610" t="s">
        <v>31</v>
      </c>
      <c r="E610" t="s">
        <v>44</v>
      </c>
      <c r="F610" t="s">
        <v>28</v>
      </c>
      <c r="G610" t="s">
        <v>18</v>
      </c>
      <c r="H610">
        <v>45</v>
      </c>
      <c r="I610" t="str">
        <f>IF(TBL_Employees[[#This Row],[Age]]&lt;30,"20 to 29",IF(TBL_Employees[[#This Row],[Age]]&lt;40,"30 to 39",IF(TBL_Employees[[#This Row],[Age]]&lt;50,"40 to 49",IF(TBL_Employees[[#This Row],[Age]]&lt;60,"50 to 59","60 above"))))</f>
        <v>40 to 49</v>
      </c>
      <c r="J610" s="1">
        <v>42329</v>
      </c>
      <c r="K610" s="10">
        <f>IF(TBL_Employees[[#This Row],[Hire Date]]="","",YEAR(TBL_Employees[[#This Row],[Hire Date]]))</f>
        <v>2015</v>
      </c>
      <c r="L610" s="8">
        <v>87292</v>
      </c>
      <c r="M610" s="2">
        <v>0</v>
      </c>
      <c r="N610" t="s">
        <v>19</v>
      </c>
      <c r="O610" t="s">
        <v>29</v>
      </c>
      <c r="P610" s="1" t="s">
        <v>21</v>
      </c>
      <c r="Q610" s="10" t="str">
        <f>IF(TBL_Employees[[#This Row],[Exit Date]]="","",YEAR(TBL_Employees[[#This Row],[Exit Date]]))</f>
        <v/>
      </c>
      <c r="R610" s="10">
        <f ca="1">IF(TBL_Employees[[#This Row],[Exit Date]]="",DATEDIF(TBL_Employees[[#This Row],[Hire Date]],TODAY(),"Y"),DATEDIF(TBL_Employees[[#This Row],[Hire Date]],TBL_Employees[[#This Row],[Exit Date]],"Y"))</f>
        <v>9</v>
      </c>
      <c r="S610" t="str">
        <f ca="1">IF(TBL_Employees[[#This Row],[Tenure (Years)]]&gt;1, "Years", "Year")</f>
        <v>Years</v>
      </c>
      <c r="T610" t="str">
        <f ca="1">CONCATENATE(TBL_Employees[[#This Row],[Tenure (Years)]], " ", TBL_Employees[[#This Row],[Column1]])</f>
        <v>9 Years</v>
      </c>
      <c r="U610" s="8">
        <f>TBL_Employees[[#This Row],[Bonus %]]*TBL_Employees[[#This Row],[Annual Salary]]</f>
        <v>0</v>
      </c>
      <c r="V610" s="8">
        <f>TBL_Employees[[#This Row],[Annual Salary]]+TBL_Employees[[#This Row],[Bonus(Rs)]]</f>
        <v>87292</v>
      </c>
    </row>
    <row r="611" spans="1:22" x14ac:dyDescent="0.3">
      <c r="A611" t="s">
        <v>209</v>
      </c>
      <c r="B611" t="s">
        <v>948</v>
      </c>
      <c r="C611" t="s">
        <v>71</v>
      </c>
      <c r="D611" t="s">
        <v>27</v>
      </c>
      <c r="E611" t="s">
        <v>36</v>
      </c>
      <c r="F611" t="s">
        <v>28</v>
      </c>
      <c r="G611" t="s">
        <v>18</v>
      </c>
      <c r="H611">
        <v>54</v>
      </c>
      <c r="I611" t="str">
        <f>IF(TBL_Employees[[#This Row],[Age]]&lt;30,"20 to 29",IF(TBL_Employees[[#This Row],[Age]]&lt;40,"30 to 39",IF(TBL_Employees[[#This Row],[Age]]&lt;50,"40 to 49",IF(TBL_Employees[[#This Row],[Age]]&lt;60,"50 to 59","60 above"))))</f>
        <v>50 to 59</v>
      </c>
      <c r="J611" s="1">
        <v>34631</v>
      </c>
      <c r="K611" s="10">
        <f>IF(TBL_Employees[[#This Row],[Hire Date]]="","",YEAR(TBL_Employees[[#This Row],[Hire Date]]))</f>
        <v>1994</v>
      </c>
      <c r="L611" s="8">
        <v>87216</v>
      </c>
      <c r="M611" s="2">
        <v>0</v>
      </c>
      <c r="N611" t="s">
        <v>19</v>
      </c>
      <c r="O611" t="s">
        <v>45</v>
      </c>
      <c r="P611" s="1" t="s">
        <v>21</v>
      </c>
      <c r="Q611" s="10" t="str">
        <f>IF(TBL_Employees[[#This Row],[Exit Date]]="","",YEAR(TBL_Employees[[#This Row],[Exit Date]]))</f>
        <v/>
      </c>
      <c r="R611" s="10">
        <f ca="1">IF(TBL_Employees[[#This Row],[Exit Date]]="",DATEDIF(TBL_Employees[[#This Row],[Hire Date]],TODAY(),"Y"),DATEDIF(TBL_Employees[[#This Row],[Hire Date]],TBL_Employees[[#This Row],[Exit Date]],"Y"))</f>
        <v>30</v>
      </c>
      <c r="S611" t="str">
        <f ca="1">IF(TBL_Employees[[#This Row],[Tenure (Years)]]&gt;1, "Years", "Year")</f>
        <v>Years</v>
      </c>
      <c r="T611" t="str">
        <f ca="1">CONCATENATE(TBL_Employees[[#This Row],[Tenure (Years)]], " ", TBL_Employees[[#This Row],[Column1]])</f>
        <v>30 Years</v>
      </c>
      <c r="U611" s="8">
        <f>TBL_Employees[[#This Row],[Bonus %]]*TBL_Employees[[#This Row],[Annual Salary]]</f>
        <v>0</v>
      </c>
      <c r="V611" s="8">
        <f>TBL_Employees[[#This Row],[Annual Salary]]+TBL_Employees[[#This Row],[Bonus(Rs)]]</f>
        <v>87216</v>
      </c>
    </row>
    <row r="612" spans="1:22" x14ac:dyDescent="0.3">
      <c r="A612" t="s">
        <v>824</v>
      </c>
      <c r="B612" t="s">
        <v>825</v>
      </c>
      <c r="C612" t="s">
        <v>77</v>
      </c>
      <c r="D612" t="s">
        <v>23</v>
      </c>
      <c r="E612" t="s">
        <v>36</v>
      </c>
      <c r="F612" t="s">
        <v>28</v>
      </c>
      <c r="G612" t="s">
        <v>51</v>
      </c>
      <c r="H612">
        <v>48</v>
      </c>
      <c r="I612" t="str">
        <f>IF(TBL_Employees[[#This Row],[Age]]&lt;30,"20 to 29",IF(TBL_Employees[[#This Row],[Age]]&lt;40,"30 to 39",IF(TBL_Employees[[#This Row],[Age]]&lt;50,"40 to 49",IF(TBL_Employees[[#This Row],[Age]]&lt;60,"50 to 59","60 above"))))</f>
        <v>40 to 49</v>
      </c>
      <c r="J612" s="1">
        <v>38454</v>
      </c>
      <c r="K612" s="10">
        <f>IF(TBL_Employees[[#This Row],[Hire Date]]="","",YEAR(TBL_Employees[[#This Row],[Hire Date]]))</f>
        <v>2005</v>
      </c>
      <c r="L612" s="8">
        <v>87158</v>
      </c>
      <c r="M612" s="2">
        <v>0</v>
      </c>
      <c r="N612" t="s">
        <v>52</v>
      </c>
      <c r="O612" t="s">
        <v>81</v>
      </c>
      <c r="P612" s="1" t="s">
        <v>21</v>
      </c>
      <c r="Q612" s="10" t="str">
        <f>IF(TBL_Employees[[#This Row],[Exit Date]]="","",YEAR(TBL_Employees[[#This Row],[Exit Date]]))</f>
        <v/>
      </c>
      <c r="R612" s="10">
        <f ca="1">IF(TBL_Employees[[#This Row],[Exit Date]]="",DATEDIF(TBL_Employees[[#This Row],[Hire Date]],TODAY(),"Y"),DATEDIF(TBL_Employees[[#This Row],[Hire Date]],TBL_Employees[[#This Row],[Exit Date]],"Y"))</f>
        <v>20</v>
      </c>
      <c r="S612" t="str">
        <f ca="1">IF(TBL_Employees[[#This Row],[Tenure (Years)]]&gt;1, "Years", "Year")</f>
        <v>Years</v>
      </c>
      <c r="T612" t="str">
        <f ca="1">CONCATENATE(TBL_Employees[[#This Row],[Tenure (Years)]], " ", TBL_Employees[[#This Row],[Column1]])</f>
        <v>20 Years</v>
      </c>
      <c r="U612" s="8">
        <f>TBL_Employees[[#This Row],[Bonus %]]*TBL_Employees[[#This Row],[Annual Salary]]</f>
        <v>0</v>
      </c>
      <c r="V612" s="8">
        <f>TBL_Employees[[#This Row],[Annual Salary]]+TBL_Employees[[#This Row],[Bonus(Rs)]]</f>
        <v>87158</v>
      </c>
    </row>
    <row r="613" spans="1:22" x14ac:dyDescent="0.3">
      <c r="A613" t="s">
        <v>1548</v>
      </c>
      <c r="B613" t="s">
        <v>1549</v>
      </c>
      <c r="C613" t="s">
        <v>86</v>
      </c>
      <c r="D613" t="s">
        <v>31</v>
      </c>
      <c r="E613" t="s">
        <v>44</v>
      </c>
      <c r="F613" t="s">
        <v>17</v>
      </c>
      <c r="G613" t="s">
        <v>24</v>
      </c>
      <c r="H613">
        <v>51</v>
      </c>
      <c r="I613" t="str">
        <f>IF(TBL_Employees[[#This Row],[Age]]&lt;30,"20 to 29",IF(TBL_Employees[[#This Row],[Age]]&lt;40,"30 to 39",IF(TBL_Employees[[#This Row],[Age]]&lt;50,"40 to 49",IF(TBL_Employees[[#This Row],[Age]]&lt;60,"50 to 59","60 above"))))</f>
        <v>50 to 59</v>
      </c>
      <c r="J613" s="1">
        <v>42777</v>
      </c>
      <c r="K613" s="10">
        <f>IF(TBL_Employees[[#This Row],[Hire Date]]="","",YEAR(TBL_Employees[[#This Row],[Hire Date]]))</f>
        <v>2017</v>
      </c>
      <c r="L613" s="8">
        <v>87036</v>
      </c>
      <c r="M613" s="2">
        <v>0</v>
      </c>
      <c r="N613" t="s">
        <v>33</v>
      </c>
      <c r="O613" t="s">
        <v>80</v>
      </c>
      <c r="P613" s="1" t="s">
        <v>21</v>
      </c>
      <c r="Q613" s="10" t="str">
        <f>IF(TBL_Employees[[#This Row],[Exit Date]]="","",YEAR(TBL_Employees[[#This Row],[Exit Date]]))</f>
        <v/>
      </c>
      <c r="R613" s="10">
        <f ca="1">IF(TBL_Employees[[#This Row],[Exit Date]]="",DATEDIF(TBL_Employees[[#This Row],[Hire Date]],TODAY(),"Y"),DATEDIF(TBL_Employees[[#This Row],[Hire Date]],TBL_Employees[[#This Row],[Exit Date]],"Y"))</f>
        <v>8</v>
      </c>
      <c r="S613" t="str">
        <f ca="1">IF(TBL_Employees[[#This Row],[Tenure (Years)]]&gt;1, "Years", "Year")</f>
        <v>Years</v>
      </c>
      <c r="T613" t="str">
        <f ca="1">CONCATENATE(TBL_Employees[[#This Row],[Tenure (Years)]], " ", TBL_Employees[[#This Row],[Column1]])</f>
        <v>8 Years</v>
      </c>
      <c r="U613" s="8">
        <f>TBL_Employees[[#This Row],[Bonus %]]*TBL_Employees[[#This Row],[Annual Salary]]</f>
        <v>0</v>
      </c>
      <c r="V613" s="8">
        <f>TBL_Employees[[#This Row],[Annual Salary]]+TBL_Employees[[#This Row],[Bonus(Rs)]]</f>
        <v>87036</v>
      </c>
    </row>
    <row r="614" spans="1:22" x14ac:dyDescent="0.3">
      <c r="A614" t="s">
        <v>366</v>
      </c>
      <c r="B614" t="s">
        <v>530</v>
      </c>
      <c r="C614" t="s">
        <v>58</v>
      </c>
      <c r="D614" t="s">
        <v>31</v>
      </c>
      <c r="E614" t="s">
        <v>16</v>
      </c>
      <c r="F614" t="s">
        <v>17</v>
      </c>
      <c r="G614" t="s">
        <v>24</v>
      </c>
      <c r="H614">
        <v>30</v>
      </c>
      <c r="I614" t="str">
        <f>IF(TBL_Employees[[#This Row],[Age]]&lt;30,"20 to 29",IF(TBL_Employees[[#This Row],[Age]]&lt;40,"30 to 39",IF(TBL_Employees[[#This Row],[Age]]&lt;50,"40 to 49",IF(TBL_Employees[[#This Row],[Age]]&lt;60,"50 to 59","60 above"))))</f>
        <v>30 to 39</v>
      </c>
      <c r="J614" s="1">
        <v>42877</v>
      </c>
      <c r="K614" s="10">
        <f>IF(TBL_Employees[[#This Row],[Hire Date]]="","",YEAR(TBL_Employees[[#This Row],[Hire Date]]))</f>
        <v>2017</v>
      </c>
      <c r="L614" s="8">
        <v>86858</v>
      </c>
      <c r="M614" s="2">
        <v>0</v>
      </c>
      <c r="N614" t="s">
        <v>33</v>
      </c>
      <c r="O614" t="s">
        <v>80</v>
      </c>
      <c r="P614" s="1">
        <v>43016</v>
      </c>
      <c r="Q614" s="10">
        <f>IF(TBL_Employees[[#This Row],[Exit Date]]="","",YEAR(TBL_Employees[[#This Row],[Exit Date]]))</f>
        <v>2017</v>
      </c>
      <c r="R614" s="10">
        <f ca="1">IF(TBL_Employees[[#This Row],[Exit Date]]="",DATEDIF(TBL_Employees[[#This Row],[Hire Date]],TODAY(),"Y"),DATEDIF(TBL_Employees[[#This Row],[Hire Date]],TBL_Employees[[#This Row],[Exit Date]],"Y"))</f>
        <v>0</v>
      </c>
      <c r="S614" t="str">
        <f ca="1">IF(TBL_Employees[[#This Row],[Tenure (Years)]]&gt;1, "Years", "Year")</f>
        <v>Year</v>
      </c>
      <c r="T614" t="str">
        <f ca="1">CONCATENATE(TBL_Employees[[#This Row],[Tenure (Years)]], " ", TBL_Employees[[#This Row],[Column1]])</f>
        <v>0 Year</v>
      </c>
      <c r="U614" s="8">
        <f>TBL_Employees[[#This Row],[Bonus %]]*TBL_Employees[[#This Row],[Annual Salary]]</f>
        <v>0</v>
      </c>
      <c r="V614" s="8">
        <f>TBL_Employees[[#This Row],[Annual Salary]]+TBL_Employees[[#This Row],[Bonus(Rs)]]</f>
        <v>86858</v>
      </c>
    </row>
    <row r="615" spans="1:22" x14ac:dyDescent="0.3">
      <c r="A615" t="s">
        <v>393</v>
      </c>
      <c r="B615" t="s">
        <v>1015</v>
      </c>
      <c r="C615" t="s">
        <v>71</v>
      </c>
      <c r="D615" t="s">
        <v>27</v>
      </c>
      <c r="E615" t="s">
        <v>44</v>
      </c>
      <c r="F615" t="s">
        <v>17</v>
      </c>
      <c r="G615" t="s">
        <v>18</v>
      </c>
      <c r="H615">
        <v>59</v>
      </c>
      <c r="I615" t="str">
        <f>IF(TBL_Employees[[#This Row],[Age]]&lt;30,"20 to 29",IF(TBL_Employees[[#This Row],[Age]]&lt;40,"30 to 39",IF(TBL_Employees[[#This Row],[Age]]&lt;50,"40 to 49",IF(TBL_Employees[[#This Row],[Age]]&lt;60,"50 to 59","60 above"))))</f>
        <v>50 to 59</v>
      </c>
      <c r="J615" s="1">
        <v>43028</v>
      </c>
      <c r="K615" s="10">
        <f>IF(TBL_Employees[[#This Row],[Hire Date]]="","",YEAR(TBL_Employees[[#This Row],[Hire Date]]))</f>
        <v>2017</v>
      </c>
      <c r="L615" s="8">
        <v>86831</v>
      </c>
      <c r="M615" s="2">
        <v>0</v>
      </c>
      <c r="N615" t="s">
        <v>19</v>
      </c>
      <c r="O615" t="s">
        <v>39</v>
      </c>
      <c r="P615" s="1" t="s">
        <v>21</v>
      </c>
      <c r="Q615" s="10" t="str">
        <f>IF(TBL_Employees[[#This Row],[Exit Date]]="","",YEAR(TBL_Employees[[#This Row],[Exit Date]]))</f>
        <v/>
      </c>
      <c r="R615" s="10">
        <f ca="1">IF(TBL_Employees[[#This Row],[Exit Date]]="",DATEDIF(TBL_Employees[[#This Row],[Hire Date]],TODAY(),"Y"),DATEDIF(TBL_Employees[[#This Row],[Hire Date]],TBL_Employees[[#This Row],[Exit Date]],"Y"))</f>
        <v>7</v>
      </c>
      <c r="S615" t="str">
        <f ca="1">IF(TBL_Employees[[#This Row],[Tenure (Years)]]&gt;1, "Years", "Year")</f>
        <v>Years</v>
      </c>
      <c r="T615" t="str">
        <f ca="1">CONCATENATE(TBL_Employees[[#This Row],[Tenure (Years)]], " ", TBL_Employees[[#This Row],[Column1]])</f>
        <v>7 Years</v>
      </c>
      <c r="U615" s="8">
        <f>TBL_Employees[[#This Row],[Bonus %]]*TBL_Employees[[#This Row],[Annual Salary]]</f>
        <v>0</v>
      </c>
      <c r="V615" s="8">
        <f>TBL_Employees[[#This Row],[Annual Salary]]+TBL_Employees[[#This Row],[Bonus(Rs)]]</f>
        <v>86831</v>
      </c>
    </row>
    <row r="616" spans="1:22" x14ac:dyDescent="0.3">
      <c r="A616" t="s">
        <v>173</v>
      </c>
      <c r="B616" t="s">
        <v>973</v>
      </c>
      <c r="C616" t="s">
        <v>82</v>
      </c>
      <c r="D616" t="s">
        <v>27</v>
      </c>
      <c r="E616" t="s">
        <v>36</v>
      </c>
      <c r="F616" t="s">
        <v>17</v>
      </c>
      <c r="G616" t="s">
        <v>24</v>
      </c>
      <c r="H616">
        <v>30</v>
      </c>
      <c r="I616" t="str">
        <f>IF(TBL_Employees[[#This Row],[Age]]&lt;30,"20 to 29",IF(TBL_Employees[[#This Row],[Age]]&lt;40,"30 to 39",IF(TBL_Employees[[#This Row],[Age]]&lt;50,"40 to 49",IF(TBL_Employees[[#This Row],[Age]]&lt;60,"50 to 59","60 above"))))</f>
        <v>30 to 39</v>
      </c>
      <c r="J616" s="1">
        <v>43553</v>
      </c>
      <c r="K616" s="10">
        <f>IF(TBL_Employees[[#This Row],[Hire Date]]="","",YEAR(TBL_Employees[[#This Row],[Hire Date]]))</f>
        <v>2019</v>
      </c>
      <c r="L616" s="8">
        <v>86774</v>
      </c>
      <c r="M616" s="2">
        <v>0</v>
      </c>
      <c r="N616" t="s">
        <v>33</v>
      </c>
      <c r="O616" t="s">
        <v>34</v>
      </c>
      <c r="P616" s="1" t="s">
        <v>21</v>
      </c>
      <c r="Q616" s="10" t="str">
        <f>IF(TBL_Employees[[#This Row],[Exit Date]]="","",YEAR(TBL_Employees[[#This Row],[Exit Date]]))</f>
        <v/>
      </c>
      <c r="R616" s="10">
        <f ca="1">IF(TBL_Employees[[#This Row],[Exit Date]]="",DATEDIF(TBL_Employees[[#This Row],[Hire Date]],TODAY(),"Y"),DATEDIF(TBL_Employees[[#This Row],[Hire Date]],TBL_Employees[[#This Row],[Exit Date]],"Y"))</f>
        <v>6</v>
      </c>
      <c r="S616" t="str">
        <f ca="1">IF(TBL_Employees[[#This Row],[Tenure (Years)]]&gt;1, "Years", "Year")</f>
        <v>Years</v>
      </c>
      <c r="T616" t="str">
        <f ca="1">CONCATENATE(TBL_Employees[[#This Row],[Tenure (Years)]], " ", TBL_Employees[[#This Row],[Column1]])</f>
        <v>6 Years</v>
      </c>
      <c r="U616" s="8">
        <f>TBL_Employees[[#This Row],[Bonus %]]*TBL_Employees[[#This Row],[Annual Salary]]</f>
        <v>0</v>
      </c>
      <c r="V616" s="8">
        <f>TBL_Employees[[#This Row],[Annual Salary]]+TBL_Employees[[#This Row],[Bonus(Rs)]]</f>
        <v>86774</v>
      </c>
    </row>
    <row r="617" spans="1:22" x14ac:dyDescent="0.3">
      <c r="A617" t="s">
        <v>654</v>
      </c>
      <c r="B617" t="s">
        <v>655</v>
      </c>
      <c r="C617" t="s">
        <v>42</v>
      </c>
      <c r="D617" t="s">
        <v>50</v>
      </c>
      <c r="E617" t="s">
        <v>44</v>
      </c>
      <c r="F617" t="s">
        <v>17</v>
      </c>
      <c r="G617" t="s">
        <v>18</v>
      </c>
      <c r="H617">
        <v>49</v>
      </c>
      <c r="I617" t="str">
        <f>IF(TBL_Employees[[#This Row],[Age]]&lt;30,"20 to 29",IF(TBL_Employees[[#This Row],[Age]]&lt;40,"30 to 39",IF(TBL_Employees[[#This Row],[Age]]&lt;50,"40 to 49",IF(TBL_Employees[[#This Row],[Age]]&lt;60,"50 to 59","60 above"))))</f>
        <v>40 to 49</v>
      </c>
      <c r="J617" s="1">
        <v>35200</v>
      </c>
      <c r="K617" s="10">
        <f>IF(TBL_Employees[[#This Row],[Hire Date]]="","",YEAR(TBL_Employees[[#This Row],[Hire Date]]))</f>
        <v>1996</v>
      </c>
      <c r="L617" s="8">
        <v>86658</v>
      </c>
      <c r="M617" s="2">
        <v>0</v>
      </c>
      <c r="N617" t="s">
        <v>19</v>
      </c>
      <c r="O617" t="s">
        <v>39</v>
      </c>
      <c r="P617" s="1" t="s">
        <v>21</v>
      </c>
      <c r="Q617" s="10" t="str">
        <f>IF(TBL_Employees[[#This Row],[Exit Date]]="","",YEAR(TBL_Employees[[#This Row],[Exit Date]]))</f>
        <v/>
      </c>
      <c r="R617" s="10">
        <f ca="1">IF(TBL_Employees[[#This Row],[Exit Date]]="",DATEDIF(TBL_Employees[[#This Row],[Hire Date]],TODAY(),"Y"),DATEDIF(TBL_Employees[[#This Row],[Hire Date]],TBL_Employees[[#This Row],[Exit Date]],"Y"))</f>
        <v>29</v>
      </c>
      <c r="S617" t="str">
        <f ca="1">IF(TBL_Employees[[#This Row],[Tenure (Years)]]&gt;1, "Years", "Year")</f>
        <v>Years</v>
      </c>
      <c r="T617" t="str">
        <f ca="1">CONCATENATE(TBL_Employees[[#This Row],[Tenure (Years)]], " ", TBL_Employees[[#This Row],[Column1]])</f>
        <v>29 Years</v>
      </c>
      <c r="U617" s="8">
        <f>TBL_Employees[[#This Row],[Bonus %]]*TBL_Employees[[#This Row],[Annual Salary]]</f>
        <v>0</v>
      </c>
      <c r="V617" s="8">
        <f>TBL_Employees[[#This Row],[Annual Salary]]+TBL_Employees[[#This Row],[Bonus(Rs)]]</f>
        <v>86658</v>
      </c>
    </row>
    <row r="618" spans="1:22" x14ac:dyDescent="0.3">
      <c r="A618" t="s">
        <v>635</v>
      </c>
      <c r="B618" t="s">
        <v>636</v>
      </c>
      <c r="C618" t="s">
        <v>59</v>
      </c>
      <c r="D618" t="s">
        <v>31</v>
      </c>
      <c r="E618" t="s">
        <v>16</v>
      </c>
      <c r="F618" t="s">
        <v>17</v>
      </c>
      <c r="G618" t="s">
        <v>24</v>
      </c>
      <c r="H618">
        <v>46</v>
      </c>
      <c r="I618" t="str">
        <f>IF(TBL_Employees[[#This Row],[Age]]&lt;30,"20 to 29",IF(TBL_Employees[[#This Row],[Age]]&lt;40,"30 to 39",IF(TBL_Employees[[#This Row],[Age]]&lt;50,"40 to 49",IF(TBL_Employees[[#This Row],[Age]]&lt;60,"50 to 59","60 above"))))</f>
        <v>40 to 49</v>
      </c>
      <c r="J618" s="1">
        <v>44206</v>
      </c>
      <c r="K618" s="10">
        <f>IF(TBL_Employees[[#This Row],[Hire Date]]="","",YEAR(TBL_Employees[[#This Row],[Hire Date]]))</f>
        <v>2021</v>
      </c>
      <c r="L618" s="8">
        <v>86538</v>
      </c>
      <c r="M618" s="2">
        <v>0</v>
      </c>
      <c r="N618" t="s">
        <v>33</v>
      </c>
      <c r="O618" t="s">
        <v>34</v>
      </c>
      <c r="P618" s="1" t="s">
        <v>21</v>
      </c>
      <c r="Q618" s="10" t="str">
        <f>IF(TBL_Employees[[#This Row],[Exit Date]]="","",YEAR(TBL_Employees[[#This Row],[Exit Date]]))</f>
        <v/>
      </c>
      <c r="R618" s="10">
        <f ca="1">IF(TBL_Employees[[#This Row],[Exit Date]]="",DATEDIF(TBL_Employees[[#This Row],[Hire Date]],TODAY(),"Y"),DATEDIF(TBL_Employees[[#This Row],[Hire Date]],TBL_Employees[[#This Row],[Exit Date]],"Y"))</f>
        <v>4</v>
      </c>
      <c r="S618" t="str">
        <f ca="1">IF(TBL_Employees[[#This Row],[Tenure (Years)]]&gt;1, "Years", "Year")</f>
        <v>Years</v>
      </c>
      <c r="T618" t="str">
        <f ca="1">CONCATENATE(TBL_Employees[[#This Row],[Tenure (Years)]], " ", TBL_Employees[[#This Row],[Column1]])</f>
        <v>4 Years</v>
      </c>
      <c r="U618" s="8">
        <f>TBL_Employees[[#This Row],[Bonus %]]*TBL_Employees[[#This Row],[Annual Salary]]</f>
        <v>0</v>
      </c>
      <c r="V618" s="8">
        <f>TBL_Employees[[#This Row],[Annual Salary]]+TBL_Employees[[#This Row],[Bonus(Rs)]]</f>
        <v>86538</v>
      </c>
    </row>
    <row r="619" spans="1:22" x14ac:dyDescent="0.3">
      <c r="A619" t="s">
        <v>232</v>
      </c>
      <c r="B619" t="s">
        <v>1009</v>
      </c>
      <c r="C619" t="s">
        <v>42</v>
      </c>
      <c r="D619" t="s">
        <v>43</v>
      </c>
      <c r="E619" t="s">
        <v>32</v>
      </c>
      <c r="F619" t="s">
        <v>17</v>
      </c>
      <c r="G619" t="s">
        <v>24</v>
      </c>
      <c r="H619">
        <v>46</v>
      </c>
      <c r="I619" t="str">
        <f>IF(TBL_Employees[[#This Row],[Age]]&lt;30,"20 to 29",IF(TBL_Employees[[#This Row],[Age]]&lt;40,"30 to 39",IF(TBL_Employees[[#This Row],[Age]]&lt;50,"40 to 49",IF(TBL_Employees[[#This Row],[Age]]&lt;60,"50 to 59","60 above"))))</f>
        <v>40 to 49</v>
      </c>
      <c r="J619" s="1">
        <v>37271</v>
      </c>
      <c r="K619" s="10">
        <f>IF(TBL_Employees[[#This Row],[Hire Date]]="","",YEAR(TBL_Employees[[#This Row],[Hire Date]]))</f>
        <v>2002</v>
      </c>
      <c r="L619" s="8">
        <v>86510</v>
      </c>
      <c r="M619" s="2">
        <v>0</v>
      </c>
      <c r="N619" t="s">
        <v>33</v>
      </c>
      <c r="O619" t="s">
        <v>60</v>
      </c>
      <c r="P619" s="1">
        <v>37623</v>
      </c>
      <c r="Q619" s="10">
        <f>IF(TBL_Employees[[#This Row],[Exit Date]]="","",YEAR(TBL_Employees[[#This Row],[Exit Date]]))</f>
        <v>2003</v>
      </c>
      <c r="R619" s="10">
        <f ca="1">IF(TBL_Employees[[#This Row],[Exit Date]]="",DATEDIF(TBL_Employees[[#This Row],[Hire Date]],TODAY(),"Y"),DATEDIF(TBL_Employees[[#This Row],[Hire Date]],TBL_Employees[[#This Row],[Exit Date]],"Y"))</f>
        <v>0</v>
      </c>
      <c r="S619" t="str">
        <f ca="1">IF(TBL_Employees[[#This Row],[Tenure (Years)]]&gt;1, "Years", "Year")</f>
        <v>Year</v>
      </c>
      <c r="T619" t="str">
        <f ca="1">CONCATENATE(TBL_Employees[[#This Row],[Tenure (Years)]], " ", TBL_Employees[[#This Row],[Column1]])</f>
        <v>0 Year</v>
      </c>
      <c r="U619" s="8">
        <f>TBL_Employees[[#This Row],[Bonus %]]*TBL_Employees[[#This Row],[Annual Salary]]</f>
        <v>0</v>
      </c>
      <c r="V619" s="8">
        <f>TBL_Employees[[#This Row],[Annual Salary]]+TBL_Employees[[#This Row],[Bonus(Rs)]]</f>
        <v>86510</v>
      </c>
    </row>
    <row r="620" spans="1:22" x14ac:dyDescent="0.3">
      <c r="A620" t="s">
        <v>75</v>
      </c>
      <c r="B620" t="s">
        <v>930</v>
      </c>
      <c r="C620" t="s">
        <v>56</v>
      </c>
      <c r="D620" t="s">
        <v>27</v>
      </c>
      <c r="E620" t="s">
        <v>44</v>
      </c>
      <c r="F620" t="s">
        <v>17</v>
      </c>
      <c r="G620" t="s">
        <v>47</v>
      </c>
      <c r="H620">
        <v>45</v>
      </c>
      <c r="I620" t="str">
        <f>IF(TBL_Employees[[#This Row],[Age]]&lt;30,"20 to 29",IF(TBL_Employees[[#This Row],[Age]]&lt;40,"30 to 39",IF(TBL_Employees[[#This Row],[Age]]&lt;50,"40 to 49",IF(TBL_Employees[[#This Row],[Age]]&lt;60,"50 to 59","60 above"))))</f>
        <v>40 to 49</v>
      </c>
      <c r="J620" s="1">
        <v>43185</v>
      </c>
      <c r="K620" s="10">
        <f>IF(TBL_Employees[[#This Row],[Hire Date]]="","",YEAR(TBL_Employees[[#This Row],[Hire Date]]))</f>
        <v>2018</v>
      </c>
      <c r="L620" s="8">
        <v>86478</v>
      </c>
      <c r="M620" s="2">
        <v>0.06</v>
      </c>
      <c r="N620" t="s">
        <v>19</v>
      </c>
      <c r="O620" t="s">
        <v>25</v>
      </c>
      <c r="P620" s="1" t="s">
        <v>21</v>
      </c>
      <c r="Q620" s="10" t="str">
        <f>IF(TBL_Employees[[#This Row],[Exit Date]]="","",YEAR(TBL_Employees[[#This Row],[Exit Date]]))</f>
        <v/>
      </c>
      <c r="R620" s="10">
        <f ca="1">IF(TBL_Employees[[#This Row],[Exit Date]]="",DATEDIF(TBL_Employees[[#This Row],[Hire Date]],TODAY(),"Y"),DATEDIF(TBL_Employees[[#This Row],[Hire Date]],TBL_Employees[[#This Row],[Exit Date]],"Y"))</f>
        <v>7</v>
      </c>
      <c r="S620" t="str">
        <f ca="1">IF(TBL_Employees[[#This Row],[Tenure (Years)]]&gt;1, "Years", "Year")</f>
        <v>Years</v>
      </c>
      <c r="T620" t="str">
        <f ca="1">CONCATENATE(TBL_Employees[[#This Row],[Tenure (Years)]], " ", TBL_Employees[[#This Row],[Column1]])</f>
        <v>7 Years</v>
      </c>
      <c r="U620" s="8">
        <f>TBL_Employees[[#This Row],[Bonus %]]*TBL_Employees[[#This Row],[Annual Salary]]</f>
        <v>5188.6799999999994</v>
      </c>
      <c r="V620" s="8">
        <f>TBL_Employees[[#This Row],[Annual Salary]]+TBL_Employees[[#This Row],[Bonus(Rs)]]</f>
        <v>91666.68</v>
      </c>
    </row>
    <row r="621" spans="1:22" x14ac:dyDescent="0.3">
      <c r="A621" t="s">
        <v>1729</v>
      </c>
      <c r="B621" t="s">
        <v>1730</v>
      </c>
      <c r="C621" t="s">
        <v>84</v>
      </c>
      <c r="D621" t="s">
        <v>31</v>
      </c>
      <c r="E621" t="s">
        <v>32</v>
      </c>
      <c r="F621" t="s">
        <v>17</v>
      </c>
      <c r="G621" t="s">
        <v>24</v>
      </c>
      <c r="H621">
        <v>25</v>
      </c>
      <c r="I621" t="str">
        <f>IF(TBL_Employees[[#This Row],[Age]]&lt;30,"20 to 29",IF(TBL_Employees[[#This Row],[Age]]&lt;40,"30 to 39",IF(TBL_Employees[[#This Row],[Age]]&lt;50,"40 to 49",IF(TBL_Employees[[#This Row],[Age]]&lt;60,"50 to 59","60 above"))))</f>
        <v>20 to 29</v>
      </c>
      <c r="J621" s="1">
        <v>44370</v>
      </c>
      <c r="K621" s="10">
        <f>IF(TBL_Employees[[#This Row],[Hire Date]]="","",YEAR(TBL_Employees[[#This Row],[Hire Date]]))</f>
        <v>2021</v>
      </c>
      <c r="L621" s="8">
        <v>86464</v>
      </c>
      <c r="M621" s="2">
        <v>0</v>
      </c>
      <c r="N621" t="s">
        <v>33</v>
      </c>
      <c r="O621" t="s">
        <v>74</v>
      </c>
      <c r="P621" s="1" t="s">
        <v>21</v>
      </c>
      <c r="Q621" s="10" t="str">
        <f>IF(TBL_Employees[[#This Row],[Exit Date]]="","",YEAR(TBL_Employees[[#This Row],[Exit Date]]))</f>
        <v/>
      </c>
      <c r="R621" s="10">
        <f ca="1">IF(TBL_Employees[[#This Row],[Exit Date]]="",DATEDIF(TBL_Employees[[#This Row],[Hire Date]],TODAY(),"Y"),DATEDIF(TBL_Employees[[#This Row],[Hire Date]],TBL_Employees[[#This Row],[Exit Date]],"Y"))</f>
        <v>4</v>
      </c>
      <c r="S621" t="str">
        <f ca="1">IF(TBL_Employees[[#This Row],[Tenure (Years)]]&gt;1, "Years", "Year")</f>
        <v>Years</v>
      </c>
      <c r="T621" t="str">
        <f ca="1">CONCATENATE(TBL_Employees[[#This Row],[Tenure (Years)]], " ", TBL_Employees[[#This Row],[Column1]])</f>
        <v>4 Years</v>
      </c>
      <c r="U621" s="8">
        <f>TBL_Employees[[#This Row],[Bonus %]]*TBL_Employees[[#This Row],[Annual Salary]]</f>
        <v>0</v>
      </c>
      <c r="V621" s="8">
        <f>TBL_Employees[[#This Row],[Annual Salary]]+TBL_Employees[[#This Row],[Bonus(Rs)]]</f>
        <v>86464</v>
      </c>
    </row>
    <row r="622" spans="1:22" x14ac:dyDescent="0.3">
      <c r="A622" t="s">
        <v>230</v>
      </c>
      <c r="B622" t="s">
        <v>644</v>
      </c>
      <c r="C622" t="s">
        <v>55</v>
      </c>
      <c r="D622" t="s">
        <v>27</v>
      </c>
      <c r="E622" t="s">
        <v>16</v>
      </c>
      <c r="F622" t="s">
        <v>28</v>
      </c>
      <c r="G622" t="s">
        <v>51</v>
      </c>
      <c r="H622">
        <v>51</v>
      </c>
      <c r="I622" t="str">
        <f>IF(TBL_Employees[[#This Row],[Age]]&lt;30,"20 to 29",IF(TBL_Employees[[#This Row],[Age]]&lt;40,"30 to 39",IF(TBL_Employees[[#This Row],[Age]]&lt;50,"40 to 49",IF(TBL_Employees[[#This Row],[Age]]&lt;60,"50 to 59","60 above"))))</f>
        <v>50 to 59</v>
      </c>
      <c r="J622" s="1">
        <v>39553</v>
      </c>
      <c r="K622" s="10">
        <f>IF(TBL_Employees[[#This Row],[Hire Date]]="","",YEAR(TBL_Employees[[#This Row],[Hire Date]]))</f>
        <v>2008</v>
      </c>
      <c r="L622" s="8">
        <v>86431</v>
      </c>
      <c r="M622" s="2">
        <v>0</v>
      </c>
      <c r="N622" t="s">
        <v>19</v>
      </c>
      <c r="O622" t="s">
        <v>29</v>
      </c>
      <c r="P622" s="1" t="s">
        <v>21</v>
      </c>
      <c r="Q622" s="10" t="str">
        <f>IF(TBL_Employees[[#This Row],[Exit Date]]="","",YEAR(TBL_Employees[[#This Row],[Exit Date]]))</f>
        <v/>
      </c>
      <c r="R622" s="10">
        <f ca="1">IF(TBL_Employees[[#This Row],[Exit Date]]="",DATEDIF(TBL_Employees[[#This Row],[Hire Date]],TODAY(),"Y"),DATEDIF(TBL_Employees[[#This Row],[Hire Date]],TBL_Employees[[#This Row],[Exit Date]],"Y"))</f>
        <v>17</v>
      </c>
      <c r="S622" t="str">
        <f ca="1">IF(TBL_Employees[[#This Row],[Tenure (Years)]]&gt;1, "Years", "Year")</f>
        <v>Years</v>
      </c>
      <c r="T622" t="str">
        <f ca="1">CONCATENATE(TBL_Employees[[#This Row],[Tenure (Years)]], " ", TBL_Employees[[#This Row],[Column1]])</f>
        <v>17 Years</v>
      </c>
      <c r="U622" s="8">
        <f>TBL_Employees[[#This Row],[Bonus %]]*TBL_Employees[[#This Row],[Annual Salary]]</f>
        <v>0</v>
      </c>
      <c r="V622" s="8">
        <f>TBL_Employees[[#This Row],[Annual Salary]]+TBL_Employees[[#This Row],[Bonus(Rs)]]</f>
        <v>86431</v>
      </c>
    </row>
    <row r="623" spans="1:22" x14ac:dyDescent="0.3">
      <c r="A623" t="s">
        <v>570</v>
      </c>
      <c r="B623" t="s">
        <v>1416</v>
      </c>
      <c r="C623" t="s">
        <v>88</v>
      </c>
      <c r="D623" t="s">
        <v>27</v>
      </c>
      <c r="E623" t="s">
        <v>36</v>
      </c>
      <c r="F623" t="s">
        <v>28</v>
      </c>
      <c r="G623" t="s">
        <v>24</v>
      </c>
      <c r="H623">
        <v>43</v>
      </c>
      <c r="I623" t="str">
        <f>IF(TBL_Employees[[#This Row],[Age]]&lt;30,"20 to 29",IF(TBL_Employees[[#This Row],[Age]]&lt;40,"30 to 39",IF(TBL_Employees[[#This Row],[Age]]&lt;50,"40 to 49",IF(TBL_Employees[[#This Row],[Age]]&lt;60,"50 to 59","60 above"))))</f>
        <v>40 to 49</v>
      </c>
      <c r="J623" s="1">
        <v>42753</v>
      </c>
      <c r="K623" s="10">
        <f>IF(TBL_Employees[[#This Row],[Hire Date]]="","",YEAR(TBL_Employees[[#This Row],[Hire Date]]))</f>
        <v>2017</v>
      </c>
      <c r="L623" s="8">
        <v>86417</v>
      </c>
      <c r="M623" s="2">
        <v>0</v>
      </c>
      <c r="N623" t="s">
        <v>19</v>
      </c>
      <c r="O623" t="s">
        <v>20</v>
      </c>
      <c r="P623" s="1" t="s">
        <v>21</v>
      </c>
      <c r="Q623" s="10" t="str">
        <f>IF(TBL_Employees[[#This Row],[Exit Date]]="","",YEAR(TBL_Employees[[#This Row],[Exit Date]]))</f>
        <v/>
      </c>
      <c r="R623" s="10">
        <f ca="1">IF(TBL_Employees[[#This Row],[Exit Date]]="",DATEDIF(TBL_Employees[[#This Row],[Hire Date]],TODAY(),"Y"),DATEDIF(TBL_Employees[[#This Row],[Hire Date]],TBL_Employees[[#This Row],[Exit Date]],"Y"))</f>
        <v>8</v>
      </c>
      <c r="S623" t="str">
        <f ca="1">IF(TBL_Employees[[#This Row],[Tenure (Years)]]&gt;1, "Years", "Year")</f>
        <v>Years</v>
      </c>
      <c r="T623" t="str">
        <f ca="1">CONCATENATE(TBL_Employees[[#This Row],[Tenure (Years)]], " ", TBL_Employees[[#This Row],[Column1]])</f>
        <v>8 Years</v>
      </c>
      <c r="U623" s="8">
        <f>TBL_Employees[[#This Row],[Bonus %]]*TBL_Employees[[#This Row],[Annual Salary]]</f>
        <v>0</v>
      </c>
      <c r="V623" s="8">
        <f>TBL_Employees[[#This Row],[Annual Salary]]+TBL_Employees[[#This Row],[Bonus(Rs)]]</f>
        <v>86417</v>
      </c>
    </row>
    <row r="624" spans="1:22" x14ac:dyDescent="0.3">
      <c r="A624" t="s">
        <v>333</v>
      </c>
      <c r="B624" t="s">
        <v>472</v>
      </c>
      <c r="C624" t="s">
        <v>77</v>
      </c>
      <c r="D624" t="s">
        <v>23</v>
      </c>
      <c r="E624" t="s">
        <v>44</v>
      </c>
      <c r="F624" t="s">
        <v>28</v>
      </c>
      <c r="G624" t="s">
        <v>24</v>
      </c>
      <c r="H624">
        <v>30</v>
      </c>
      <c r="I624" t="str">
        <f>IF(TBL_Employees[[#This Row],[Age]]&lt;30,"20 to 29",IF(TBL_Employees[[#This Row],[Age]]&lt;40,"30 to 39",IF(TBL_Employees[[#This Row],[Age]]&lt;50,"40 to 49",IF(TBL_Employees[[#This Row],[Age]]&lt;60,"50 to 59","60 above"))))</f>
        <v>30 to 39</v>
      </c>
      <c r="J624" s="1">
        <v>42884</v>
      </c>
      <c r="K624" s="10">
        <f>IF(TBL_Employees[[#This Row],[Hire Date]]="","",YEAR(TBL_Employees[[#This Row],[Hire Date]]))</f>
        <v>2017</v>
      </c>
      <c r="L624" s="8">
        <v>86317</v>
      </c>
      <c r="M624" s="2">
        <v>0</v>
      </c>
      <c r="N624" t="s">
        <v>33</v>
      </c>
      <c r="O624" t="s">
        <v>34</v>
      </c>
      <c r="P624" s="1">
        <v>42932</v>
      </c>
      <c r="Q624" s="10">
        <f>IF(TBL_Employees[[#This Row],[Exit Date]]="","",YEAR(TBL_Employees[[#This Row],[Exit Date]]))</f>
        <v>2017</v>
      </c>
      <c r="R624" s="10">
        <f ca="1">IF(TBL_Employees[[#This Row],[Exit Date]]="",DATEDIF(TBL_Employees[[#This Row],[Hire Date]],TODAY(),"Y"),DATEDIF(TBL_Employees[[#This Row],[Hire Date]],TBL_Employees[[#This Row],[Exit Date]],"Y"))</f>
        <v>0</v>
      </c>
      <c r="S624" t="str">
        <f ca="1">IF(TBL_Employees[[#This Row],[Tenure (Years)]]&gt;1, "Years", "Year")</f>
        <v>Year</v>
      </c>
      <c r="T624" t="str">
        <f ca="1">CONCATENATE(TBL_Employees[[#This Row],[Tenure (Years)]], " ", TBL_Employees[[#This Row],[Column1]])</f>
        <v>0 Year</v>
      </c>
      <c r="U624" s="8">
        <f>TBL_Employees[[#This Row],[Bonus %]]*TBL_Employees[[#This Row],[Annual Salary]]</f>
        <v>0</v>
      </c>
      <c r="V624" s="8">
        <f>TBL_Employees[[#This Row],[Annual Salary]]+TBL_Employees[[#This Row],[Bonus(Rs)]]</f>
        <v>86317</v>
      </c>
    </row>
    <row r="625" spans="1:22" x14ac:dyDescent="0.3">
      <c r="A625" t="s">
        <v>526</v>
      </c>
      <c r="B625" t="s">
        <v>527</v>
      </c>
      <c r="C625" t="s">
        <v>84</v>
      </c>
      <c r="D625" t="s">
        <v>31</v>
      </c>
      <c r="E625" t="s">
        <v>32</v>
      </c>
      <c r="F625" t="s">
        <v>28</v>
      </c>
      <c r="G625" t="s">
        <v>24</v>
      </c>
      <c r="H625">
        <v>55</v>
      </c>
      <c r="I625" t="str">
        <f>IF(TBL_Employees[[#This Row],[Age]]&lt;30,"20 to 29",IF(TBL_Employees[[#This Row],[Age]]&lt;40,"30 to 39",IF(TBL_Employees[[#This Row],[Age]]&lt;50,"40 to 49",IF(TBL_Employees[[#This Row],[Age]]&lt;60,"50 to 59","60 above"))))</f>
        <v>50 to 59</v>
      </c>
      <c r="J625" s="1">
        <v>36041</v>
      </c>
      <c r="K625" s="10">
        <f>IF(TBL_Employees[[#This Row],[Hire Date]]="","",YEAR(TBL_Employees[[#This Row],[Hire Date]]))</f>
        <v>1998</v>
      </c>
      <c r="L625" s="8">
        <v>86299</v>
      </c>
      <c r="M625" s="2">
        <v>0</v>
      </c>
      <c r="N625" t="s">
        <v>19</v>
      </c>
      <c r="O625" t="s">
        <v>63</v>
      </c>
      <c r="P625" s="1" t="s">
        <v>21</v>
      </c>
      <c r="Q625" s="10" t="str">
        <f>IF(TBL_Employees[[#This Row],[Exit Date]]="","",YEAR(TBL_Employees[[#This Row],[Exit Date]]))</f>
        <v/>
      </c>
      <c r="R625" s="10">
        <f ca="1">IF(TBL_Employees[[#This Row],[Exit Date]]="",DATEDIF(TBL_Employees[[#This Row],[Hire Date]],TODAY(),"Y"),DATEDIF(TBL_Employees[[#This Row],[Hire Date]],TBL_Employees[[#This Row],[Exit Date]],"Y"))</f>
        <v>26</v>
      </c>
      <c r="S625" t="str">
        <f ca="1">IF(TBL_Employees[[#This Row],[Tenure (Years)]]&gt;1, "Years", "Year")</f>
        <v>Years</v>
      </c>
      <c r="T625" t="str">
        <f ca="1">CONCATENATE(TBL_Employees[[#This Row],[Tenure (Years)]], " ", TBL_Employees[[#This Row],[Column1]])</f>
        <v>26 Years</v>
      </c>
      <c r="U625" s="8">
        <f>TBL_Employees[[#This Row],[Bonus %]]*TBL_Employees[[#This Row],[Annual Salary]]</f>
        <v>0</v>
      </c>
      <c r="V625" s="8">
        <f>TBL_Employees[[#This Row],[Annual Salary]]+TBL_Employees[[#This Row],[Bonus(Rs)]]</f>
        <v>86299</v>
      </c>
    </row>
    <row r="626" spans="1:22" x14ac:dyDescent="0.3">
      <c r="A626" t="s">
        <v>1124</v>
      </c>
      <c r="B626" t="s">
        <v>1125</v>
      </c>
      <c r="C626" t="s">
        <v>38</v>
      </c>
      <c r="D626" t="s">
        <v>27</v>
      </c>
      <c r="E626" t="s">
        <v>32</v>
      </c>
      <c r="F626" t="s">
        <v>17</v>
      </c>
      <c r="G626" t="s">
        <v>24</v>
      </c>
      <c r="H626">
        <v>53</v>
      </c>
      <c r="I626" t="str">
        <f>IF(TBL_Employees[[#This Row],[Age]]&lt;30,"20 to 29",IF(TBL_Employees[[#This Row],[Age]]&lt;40,"30 to 39",IF(TBL_Employees[[#This Row],[Age]]&lt;50,"40 to 49",IF(TBL_Employees[[#This Row],[Age]]&lt;60,"50 to 59","60 above"))))</f>
        <v>50 to 59</v>
      </c>
      <c r="J626" s="1">
        <v>40744</v>
      </c>
      <c r="K626" s="10">
        <f>IF(TBL_Employees[[#This Row],[Hire Date]]="","",YEAR(TBL_Employees[[#This Row],[Hire Date]]))</f>
        <v>2011</v>
      </c>
      <c r="L626" s="8">
        <v>86173</v>
      </c>
      <c r="M626" s="2">
        <v>0</v>
      </c>
      <c r="N626" t="s">
        <v>33</v>
      </c>
      <c r="O626" t="s">
        <v>80</v>
      </c>
      <c r="P626" s="1" t="s">
        <v>21</v>
      </c>
      <c r="Q626" s="10" t="str">
        <f>IF(TBL_Employees[[#This Row],[Exit Date]]="","",YEAR(TBL_Employees[[#This Row],[Exit Date]]))</f>
        <v/>
      </c>
      <c r="R626" s="10">
        <f ca="1">IF(TBL_Employees[[#This Row],[Exit Date]]="",DATEDIF(TBL_Employees[[#This Row],[Hire Date]],TODAY(),"Y"),DATEDIF(TBL_Employees[[#This Row],[Hire Date]],TBL_Employees[[#This Row],[Exit Date]],"Y"))</f>
        <v>14</v>
      </c>
      <c r="S626" t="str">
        <f ca="1">IF(TBL_Employees[[#This Row],[Tenure (Years)]]&gt;1, "Years", "Year")</f>
        <v>Years</v>
      </c>
      <c r="T626" t="str">
        <f ca="1">CONCATENATE(TBL_Employees[[#This Row],[Tenure (Years)]], " ", TBL_Employees[[#This Row],[Column1]])</f>
        <v>14 Years</v>
      </c>
      <c r="U626" s="8">
        <f>TBL_Employees[[#This Row],[Bonus %]]*TBL_Employees[[#This Row],[Annual Salary]]</f>
        <v>0</v>
      </c>
      <c r="V626" s="8">
        <f>TBL_Employees[[#This Row],[Annual Salary]]+TBL_Employees[[#This Row],[Bonus(Rs)]]</f>
        <v>86173</v>
      </c>
    </row>
    <row r="627" spans="1:22" x14ac:dyDescent="0.3">
      <c r="A627" t="s">
        <v>880</v>
      </c>
      <c r="B627" t="s">
        <v>881</v>
      </c>
      <c r="C627" t="s">
        <v>55</v>
      </c>
      <c r="D627" t="s">
        <v>27</v>
      </c>
      <c r="E627" t="s">
        <v>36</v>
      </c>
      <c r="F627" t="s">
        <v>17</v>
      </c>
      <c r="G627" t="s">
        <v>24</v>
      </c>
      <c r="H627">
        <v>58</v>
      </c>
      <c r="I627" t="str">
        <f>IF(TBL_Employees[[#This Row],[Age]]&lt;30,"20 to 29",IF(TBL_Employees[[#This Row],[Age]]&lt;40,"30 to 39",IF(TBL_Employees[[#This Row],[Age]]&lt;50,"40 to 49",IF(TBL_Employees[[#This Row],[Age]]&lt;60,"50 to 59","60 above"))))</f>
        <v>50 to 59</v>
      </c>
      <c r="J627" s="1">
        <v>38521</v>
      </c>
      <c r="K627" s="10">
        <f>IF(TBL_Employees[[#This Row],[Hire Date]]="","",YEAR(TBL_Employees[[#This Row],[Hire Date]]))</f>
        <v>2005</v>
      </c>
      <c r="L627" s="8">
        <v>86089</v>
      </c>
      <c r="M627" s="2">
        <v>0</v>
      </c>
      <c r="N627" t="s">
        <v>19</v>
      </c>
      <c r="O627" t="s">
        <v>20</v>
      </c>
      <c r="P627" s="1" t="s">
        <v>21</v>
      </c>
      <c r="Q627" s="10" t="str">
        <f>IF(TBL_Employees[[#This Row],[Exit Date]]="","",YEAR(TBL_Employees[[#This Row],[Exit Date]]))</f>
        <v/>
      </c>
      <c r="R627" s="10">
        <f ca="1">IF(TBL_Employees[[#This Row],[Exit Date]]="",DATEDIF(TBL_Employees[[#This Row],[Hire Date]],TODAY(),"Y"),DATEDIF(TBL_Employees[[#This Row],[Hire Date]],TBL_Employees[[#This Row],[Exit Date]],"Y"))</f>
        <v>20</v>
      </c>
      <c r="S627" t="str">
        <f ca="1">IF(TBL_Employees[[#This Row],[Tenure (Years)]]&gt;1, "Years", "Year")</f>
        <v>Years</v>
      </c>
      <c r="T627" t="str">
        <f ca="1">CONCATENATE(TBL_Employees[[#This Row],[Tenure (Years)]], " ", TBL_Employees[[#This Row],[Column1]])</f>
        <v>20 Years</v>
      </c>
      <c r="U627" s="8">
        <f>TBL_Employees[[#This Row],[Bonus %]]*TBL_Employees[[#This Row],[Annual Salary]]</f>
        <v>0</v>
      </c>
      <c r="V627" s="8">
        <f>TBL_Employees[[#This Row],[Annual Salary]]+TBL_Employees[[#This Row],[Bonus(Rs)]]</f>
        <v>86089</v>
      </c>
    </row>
    <row r="628" spans="1:22" x14ac:dyDescent="0.3">
      <c r="A628" t="s">
        <v>759</v>
      </c>
      <c r="B628" t="s">
        <v>760</v>
      </c>
      <c r="C628" t="s">
        <v>42</v>
      </c>
      <c r="D628" t="s">
        <v>15</v>
      </c>
      <c r="E628" t="s">
        <v>32</v>
      </c>
      <c r="F628" t="s">
        <v>28</v>
      </c>
      <c r="G628" t="s">
        <v>51</v>
      </c>
      <c r="H628">
        <v>46</v>
      </c>
      <c r="I628" t="str">
        <f>IF(TBL_Employees[[#This Row],[Age]]&lt;30,"20 to 29",IF(TBL_Employees[[#This Row],[Age]]&lt;40,"30 to 39",IF(TBL_Employees[[#This Row],[Age]]&lt;50,"40 to 49",IF(TBL_Employees[[#This Row],[Age]]&lt;60,"50 to 59","60 above"))))</f>
        <v>40 to 49</v>
      </c>
      <c r="J628" s="1">
        <v>41294</v>
      </c>
      <c r="K628" s="10">
        <f>IF(TBL_Employees[[#This Row],[Hire Date]]="","",YEAR(TBL_Employees[[#This Row],[Hire Date]]))</f>
        <v>2013</v>
      </c>
      <c r="L628" s="8">
        <v>86061</v>
      </c>
      <c r="M628" s="2">
        <v>0</v>
      </c>
      <c r="N628" t="s">
        <v>52</v>
      </c>
      <c r="O628" t="s">
        <v>66</v>
      </c>
      <c r="P628" s="1" t="s">
        <v>21</v>
      </c>
      <c r="Q628" s="10" t="str">
        <f>IF(TBL_Employees[[#This Row],[Exit Date]]="","",YEAR(TBL_Employees[[#This Row],[Exit Date]]))</f>
        <v/>
      </c>
      <c r="R628" s="10">
        <f ca="1">IF(TBL_Employees[[#This Row],[Exit Date]]="",DATEDIF(TBL_Employees[[#This Row],[Hire Date]],TODAY(),"Y"),DATEDIF(TBL_Employees[[#This Row],[Hire Date]],TBL_Employees[[#This Row],[Exit Date]],"Y"))</f>
        <v>12</v>
      </c>
      <c r="S628" t="str">
        <f ca="1">IF(TBL_Employees[[#This Row],[Tenure (Years)]]&gt;1, "Years", "Year")</f>
        <v>Years</v>
      </c>
      <c r="T628" t="str">
        <f ca="1">CONCATENATE(TBL_Employees[[#This Row],[Tenure (Years)]], " ", TBL_Employees[[#This Row],[Column1]])</f>
        <v>12 Years</v>
      </c>
      <c r="U628" s="8">
        <f>TBL_Employees[[#This Row],[Bonus %]]*TBL_Employees[[#This Row],[Annual Salary]]</f>
        <v>0</v>
      </c>
      <c r="V628" s="8">
        <f>TBL_Employees[[#This Row],[Annual Salary]]+TBL_Employees[[#This Row],[Bonus(Rs)]]</f>
        <v>86061</v>
      </c>
    </row>
    <row r="629" spans="1:22" x14ac:dyDescent="0.3">
      <c r="A629" t="s">
        <v>1007</v>
      </c>
      <c r="B629" t="s">
        <v>1008</v>
      </c>
      <c r="C629" t="s">
        <v>129</v>
      </c>
      <c r="D629" t="s">
        <v>31</v>
      </c>
      <c r="E629" t="s">
        <v>44</v>
      </c>
      <c r="F629" t="s">
        <v>17</v>
      </c>
      <c r="G629" t="s">
        <v>51</v>
      </c>
      <c r="H629">
        <v>36</v>
      </c>
      <c r="I629" t="str">
        <f>IF(TBL_Employees[[#This Row],[Age]]&lt;30,"20 to 29",IF(TBL_Employees[[#This Row],[Age]]&lt;40,"30 to 39",IF(TBL_Employees[[#This Row],[Age]]&lt;50,"40 to 49",IF(TBL_Employees[[#This Row],[Age]]&lt;60,"50 to 59","60 above"))))</f>
        <v>30 to 39</v>
      </c>
      <c r="J629" s="1">
        <v>42443</v>
      </c>
      <c r="K629" s="10">
        <f>IF(TBL_Employees[[#This Row],[Hire Date]]="","",YEAR(TBL_Employees[[#This Row],[Hire Date]]))</f>
        <v>2016</v>
      </c>
      <c r="L629" s="8">
        <v>85870</v>
      </c>
      <c r="M629" s="2">
        <v>0</v>
      </c>
      <c r="N629" t="s">
        <v>52</v>
      </c>
      <c r="O629" t="s">
        <v>53</v>
      </c>
      <c r="P629" s="1" t="s">
        <v>21</v>
      </c>
      <c r="Q629" s="10" t="str">
        <f>IF(TBL_Employees[[#This Row],[Exit Date]]="","",YEAR(TBL_Employees[[#This Row],[Exit Date]]))</f>
        <v/>
      </c>
      <c r="R629" s="10">
        <f ca="1">IF(TBL_Employees[[#This Row],[Exit Date]]="",DATEDIF(TBL_Employees[[#This Row],[Hire Date]],TODAY(),"Y"),DATEDIF(TBL_Employees[[#This Row],[Hire Date]],TBL_Employees[[#This Row],[Exit Date]],"Y"))</f>
        <v>9</v>
      </c>
      <c r="S629" t="str">
        <f ca="1">IF(TBL_Employees[[#This Row],[Tenure (Years)]]&gt;1, "Years", "Year")</f>
        <v>Years</v>
      </c>
      <c r="T629" t="str">
        <f ca="1">CONCATENATE(TBL_Employees[[#This Row],[Tenure (Years)]], " ", TBL_Employees[[#This Row],[Column1]])</f>
        <v>9 Years</v>
      </c>
      <c r="U629" s="8">
        <f>TBL_Employees[[#This Row],[Bonus %]]*TBL_Employees[[#This Row],[Annual Salary]]</f>
        <v>0</v>
      </c>
      <c r="V629" s="8">
        <f>TBL_Employees[[#This Row],[Annual Salary]]+TBL_Employees[[#This Row],[Bonus(Rs)]]</f>
        <v>85870</v>
      </c>
    </row>
    <row r="630" spans="1:22" x14ac:dyDescent="0.3">
      <c r="A630" t="s">
        <v>1966</v>
      </c>
      <c r="B630" t="s">
        <v>1967</v>
      </c>
      <c r="C630" t="s">
        <v>77</v>
      </c>
      <c r="D630" t="s">
        <v>23</v>
      </c>
      <c r="E630" t="s">
        <v>16</v>
      </c>
      <c r="F630" t="s">
        <v>28</v>
      </c>
      <c r="G630" t="s">
        <v>51</v>
      </c>
      <c r="H630">
        <v>48</v>
      </c>
      <c r="I630" t="str">
        <f>IF(TBL_Employees[[#This Row],[Age]]&lt;30,"20 to 29",IF(TBL_Employees[[#This Row],[Age]]&lt;40,"30 to 39",IF(TBL_Employees[[#This Row],[Age]]&lt;50,"40 to 49",IF(TBL_Employees[[#This Row],[Age]]&lt;60,"50 to 59","60 above"))))</f>
        <v>40 to 49</v>
      </c>
      <c r="J630" s="1">
        <v>35907</v>
      </c>
      <c r="K630" s="10">
        <f>IF(TBL_Employees[[#This Row],[Hire Date]]="","",YEAR(TBL_Employees[[#This Row],[Hire Date]]))</f>
        <v>1998</v>
      </c>
      <c r="L630" s="8">
        <v>85369</v>
      </c>
      <c r="M630" s="2">
        <v>0</v>
      </c>
      <c r="N630" t="s">
        <v>52</v>
      </c>
      <c r="O630" t="s">
        <v>81</v>
      </c>
      <c r="P630" s="1">
        <v>38318</v>
      </c>
      <c r="Q630" s="10">
        <f>IF(TBL_Employees[[#This Row],[Exit Date]]="","",YEAR(TBL_Employees[[#This Row],[Exit Date]]))</f>
        <v>2004</v>
      </c>
      <c r="R630" s="10">
        <f ca="1">IF(TBL_Employees[[#This Row],[Exit Date]]="",DATEDIF(TBL_Employees[[#This Row],[Hire Date]],TODAY(),"Y"),DATEDIF(TBL_Employees[[#This Row],[Hire Date]],TBL_Employees[[#This Row],[Exit Date]],"Y"))</f>
        <v>6</v>
      </c>
      <c r="S630" t="str">
        <f ca="1">IF(TBL_Employees[[#This Row],[Tenure (Years)]]&gt;1, "Years", "Year")</f>
        <v>Years</v>
      </c>
      <c r="T630" t="str">
        <f ca="1">CONCATENATE(TBL_Employees[[#This Row],[Tenure (Years)]], " ", TBL_Employees[[#This Row],[Column1]])</f>
        <v>6 Years</v>
      </c>
      <c r="U630" s="8">
        <f>TBL_Employees[[#This Row],[Bonus %]]*TBL_Employees[[#This Row],[Annual Salary]]</f>
        <v>0</v>
      </c>
      <c r="V630" s="8">
        <f>TBL_Employees[[#This Row],[Annual Salary]]+TBL_Employees[[#This Row],[Bonus(Rs)]]</f>
        <v>85369</v>
      </c>
    </row>
    <row r="631" spans="1:22" x14ac:dyDescent="0.3">
      <c r="A631" t="s">
        <v>375</v>
      </c>
      <c r="B631" t="s">
        <v>1189</v>
      </c>
      <c r="C631" t="s">
        <v>56</v>
      </c>
      <c r="D631" t="s">
        <v>27</v>
      </c>
      <c r="E631" t="s">
        <v>36</v>
      </c>
      <c r="F631" t="s">
        <v>28</v>
      </c>
      <c r="G631" t="s">
        <v>51</v>
      </c>
      <c r="H631">
        <v>60</v>
      </c>
      <c r="I631" t="str">
        <f>IF(TBL_Employees[[#This Row],[Age]]&lt;30,"20 to 29",IF(TBL_Employees[[#This Row],[Age]]&lt;40,"30 to 39",IF(TBL_Employees[[#This Row],[Age]]&lt;50,"40 to 49",IF(TBL_Employees[[#This Row],[Age]]&lt;60,"50 to 59","60 above"))))</f>
        <v>60 above</v>
      </c>
      <c r="J631" s="1">
        <v>36010</v>
      </c>
      <c r="K631" s="10">
        <f>IF(TBL_Employees[[#This Row],[Hire Date]]="","",YEAR(TBL_Employees[[#This Row],[Hire Date]]))</f>
        <v>1998</v>
      </c>
      <c r="L631" s="8">
        <v>85120</v>
      </c>
      <c r="M631" s="2">
        <v>0.09</v>
      </c>
      <c r="N631" t="s">
        <v>19</v>
      </c>
      <c r="O631" t="s">
        <v>63</v>
      </c>
      <c r="P631" s="1" t="s">
        <v>21</v>
      </c>
      <c r="Q631" s="10" t="str">
        <f>IF(TBL_Employees[[#This Row],[Exit Date]]="","",YEAR(TBL_Employees[[#This Row],[Exit Date]]))</f>
        <v/>
      </c>
      <c r="R631" s="10">
        <f ca="1">IF(TBL_Employees[[#This Row],[Exit Date]]="",DATEDIF(TBL_Employees[[#This Row],[Hire Date]],TODAY(),"Y"),DATEDIF(TBL_Employees[[#This Row],[Hire Date]],TBL_Employees[[#This Row],[Exit Date]],"Y"))</f>
        <v>27</v>
      </c>
      <c r="S631" t="str">
        <f ca="1">IF(TBL_Employees[[#This Row],[Tenure (Years)]]&gt;1, "Years", "Year")</f>
        <v>Years</v>
      </c>
      <c r="T631" t="str">
        <f ca="1">CONCATENATE(TBL_Employees[[#This Row],[Tenure (Years)]], " ", TBL_Employees[[#This Row],[Column1]])</f>
        <v>27 Years</v>
      </c>
      <c r="U631" s="8">
        <f>TBL_Employees[[#This Row],[Bonus %]]*TBL_Employees[[#This Row],[Annual Salary]]</f>
        <v>7660.7999999999993</v>
      </c>
      <c r="V631" s="8">
        <f>TBL_Employees[[#This Row],[Annual Salary]]+TBL_Employees[[#This Row],[Bonus(Rs)]]</f>
        <v>92780.800000000003</v>
      </c>
    </row>
    <row r="632" spans="1:22" x14ac:dyDescent="0.3">
      <c r="A632" t="s">
        <v>100</v>
      </c>
      <c r="B632" t="s">
        <v>415</v>
      </c>
      <c r="C632" t="s">
        <v>56</v>
      </c>
      <c r="D632" t="s">
        <v>27</v>
      </c>
      <c r="E632" t="s">
        <v>36</v>
      </c>
      <c r="F632" t="s">
        <v>17</v>
      </c>
      <c r="G632" t="s">
        <v>18</v>
      </c>
      <c r="H632">
        <v>26</v>
      </c>
      <c r="I632" t="str">
        <f>IF(TBL_Employees[[#This Row],[Age]]&lt;30,"20 to 29",IF(TBL_Employees[[#This Row],[Age]]&lt;40,"30 to 39",IF(TBL_Employees[[#This Row],[Age]]&lt;50,"40 to 49",IF(TBL_Employees[[#This Row],[Age]]&lt;60,"50 to 59","60 above"))))</f>
        <v>20 to 29</v>
      </c>
      <c r="J632" s="1">
        <v>43735</v>
      </c>
      <c r="K632" s="10">
        <f>IF(TBL_Employees[[#This Row],[Hire Date]]="","",YEAR(TBL_Employees[[#This Row],[Hire Date]]))</f>
        <v>2019</v>
      </c>
      <c r="L632" s="8">
        <v>84913</v>
      </c>
      <c r="M632" s="2">
        <v>7.0000000000000007E-2</v>
      </c>
      <c r="N632" t="s">
        <v>19</v>
      </c>
      <c r="O632" t="s">
        <v>20</v>
      </c>
      <c r="P632" s="1" t="s">
        <v>21</v>
      </c>
      <c r="Q632" s="10" t="str">
        <f>IF(TBL_Employees[[#This Row],[Exit Date]]="","",YEAR(TBL_Employees[[#This Row],[Exit Date]]))</f>
        <v/>
      </c>
      <c r="R632" s="10">
        <f ca="1">IF(TBL_Employees[[#This Row],[Exit Date]]="",DATEDIF(TBL_Employees[[#This Row],[Hire Date]],TODAY(),"Y"),DATEDIF(TBL_Employees[[#This Row],[Hire Date]],TBL_Employees[[#This Row],[Exit Date]],"Y"))</f>
        <v>5</v>
      </c>
      <c r="S632" t="str">
        <f ca="1">IF(TBL_Employees[[#This Row],[Tenure (Years)]]&gt;1, "Years", "Year")</f>
        <v>Years</v>
      </c>
      <c r="T632" t="str">
        <f ca="1">CONCATENATE(TBL_Employees[[#This Row],[Tenure (Years)]], " ", TBL_Employees[[#This Row],[Column1]])</f>
        <v>5 Years</v>
      </c>
      <c r="U632" s="8">
        <f>TBL_Employees[[#This Row],[Bonus %]]*TBL_Employees[[#This Row],[Annual Salary]]</f>
        <v>5943.9100000000008</v>
      </c>
      <c r="V632" s="8">
        <f>TBL_Employees[[#This Row],[Annual Salary]]+TBL_Employees[[#This Row],[Bonus(Rs)]]</f>
        <v>90856.91</v>
      </c>
    </row>
    <row r="633" spans="1:22" x14ac:dyDescent="0.3">
      <c r="A633" t="s">
        <v>553</v>
      </c>
      <c r="B633" t="s">
        <v>554</v>
      </c>
      <c r="C633" t="s">
        <v>35</v>
      </c>
      <c r="D633" t="s">
        <v>27</v>
      </c>
      <c r="E633" t="s">
        <v>36</v>
      </c>
      <c r="F633" t="s">
        <v>28</v>
      </c>
      <c r="G633" t="s">
        <v>18</v>
      </c>
      <c r="H633">
        <v>29</v>
      </c>
      <c r="I633" t="str">
        <f>IF(TBL_Employees[[#This Row],[Age]]&lt;30,"20 to 29",IF(TBL_Employees[[#This Row],[Age]]&lt;40,"30 to 39",IF(TBL_Employees[[#This Row],[Age]]&lt;50,"40 to 49",IF(TBL_Employees[[#This Row],[Age]]&lt;60,"50 to 59","60 above"))))</f>
        <v>20 to 29</v>
      </c>
      <c r="J633" s="1">
        <v>43444</v>
      </c>
      <c r="K633" s="10">
        <f>IF(TBL_Employees[[#This Row],[Hire Date]]="","",YEAR(TBL_Employees[[#This Row],[Hire Date]]))</f>
        <v>2018</v>
      </c>
      <c r="L633" s="8">
        <v>84596</v>
      </c>
      <c r="M633" s="2">
        <v>0</v>
      </c>
      <c r="N633" t="s">
        <v>19</v>
      </c>
      <c r="O633" t="s">
        <v>45</v>
      </c>
      <c r="P633" s="1" t="s">
        <v>21</v>
      </c>
      <c r="Q633" s="10" t="str">
        <f>IF(TBL_Employees[[#This Row],[Exit Date]]="","",YEAR(TBL_Employees[[#This Row],[Exit Date]]))</f>
        <v/>
      </c>
      <c r="R633" s="10">
        <f ca="1">IF(TBL_Employees[[#This Row],[Exit Date]]="",DATEDIF(TBL_Employees[[#This Row],[Hire Date]],TODAY(),"Y"),DATEDIF(TBL_Employees[[#This Row],[Hire Date]],TBL_Employees[[#This Row],[Exit Date]],"Y"))</f>
        <v>6</v>
      </c>
      <c r="S633" t="str">
        <f ca="1">IF(TBL_Employees[[#This Row],[Tenure (Years)]]&gt;1, "Years", "Year")</f>
        <v>Years</v>
      </c>
      <c r="T633" t="str">
        <f ca="1">CONCATENATE(TBL_Employees[[#This Row],[Tenure (Years)]], " ", TBL_Employees[[#This Row],[Column1]])</f>
        <v>6 Years</v>
      </c>
      <c r="U633" s="8">
        <f>TBL_Employees[[#This Row],[Bonus %]]*TBL_Employees[[#This Row],[Annual Salary]]</f>
        <v>0</v>
      </c>
      <c r="V633" s="8">
        <f>TBL_Employees[[#This Row],[Annual Salary]]+TBL_Employees[[#This Row],[Bonus(Rs)]]</f>
        <v>84596</v>
      </c>
    </row>
    <row r="634" spans="1:22" x14ac:dyDescent="0.3">
      <c r="A634" t="s">
        <v>1581</v>
      </c>
      <c r="B634" t="s">
        <v>1582</v>
      </c>
      <c r="C634" t="s">
        <v>82</v>
      </c>
      <c r="D634" t="s">
        <v>27</v>
      </c>
      <c r="E634" t="s">
        <v>32</v>
      </c>
      <c r="F634" t="s">
        <v>28</v>
      </c>
      <c r="G634" t="s">
        <v>51</v>
      </c>
      <c r="H634">
        <v>39</v>
      </c>
      <c r="I634" t="str">
        <f>IF(TBL_Employees[[#This Row],[Age]]&lt;30,"20 to 29",IF(TBL_Employees[[#This Row],[Age]]&lt;40,"30 to 39",IF(TBL_Employees[[#This Row],[Age]]&lt;50,"40 to 49",IF(TBL_Employees[[#This Row],[Age]]&lt;60,"50 to 59","60 above"))))</f>
        <v>30 to 39</v>
      </c>
      <c r="J634" s="1">
        <v>42664</v>
      </c>
      <c r="K634" s="10">
        <f>IF(TBL_Employees[[#This Row],[Hire Date]]="","",YEAR(TBL_Employees[[#This Row],[Hire Date]]))</f>
        <v>2016</v>
      </c>
      <c r="L634" s="8">
        <v>84297</v>
      </c>
      <c r="M634" s="2">
        <v>0</v>
      </c>
      <c r="N634" t="s">
        <v>52</v>
      </c>
      <c r="O634" t="s">
        <v>81</v>
      </c>
      <c r="P634" s="1" t="s">
        <v>21</v>
      </c>
      <c r="Q634" s="10" t="str">
        <f>IF(TBL_Employees[[#This Row],[Exit Date]]="","",YEAR(TBL_Employees[[#This Row],[Exit Date]]))</f>
        <v/>
      </c>
      <c r="R634" s="10">
        <f ca="1">IF(TBL_Employees[[#This Row],[Exit Date]]="",DATEDIF(TBL_Employees[[#This Row],[Hire Date]],TODAY(),"Y"),DATEDIF(TBL_Employees[[#This Row],[Hire Date]],TBL_Employees[[#This Row],[Exit Date]],"Y"))</f>
        <v>8</v>
      </c>
      <c r="S634" t="str">
        <f ca="1">IF(TBL_Employees[[#This Row],[Tenure (Years)]]&gt;1, "Years", "Year")</f>
        <v>Years</v>
      </c>
      <c r="T634" t="str">
        <f ca="1">CONCATENATE(TBL_Employees[[#This Row],[Tenure (Years)]], " ", TBL_Employees[[#This Row],[Column1]])</f>
        <v>8 Years</v>
      </c>
      <c r="U634" s="8">
        <f>TBL_Employees[[#This Row],[Bonus %]]*TBL_Employees[[#This Row],[Annual Salary]]</f>
        <v>0</v>
      </c>
      <c r="V634" s="8">
        <f>TBL_Employees[[#This Row],[Annual Salary]]+TBL_Employees[[#This Row],[Bonus(Rs)]]</f>
        <v>84297</v>
      </c>
    </row>
    <row r="635" spans="1:22" x14ac:dyDescent="0.3">
      <c r="A635" t="s">
        <v>1111</v>
      </c>
      <c r="B635" t="s">
        <v>1112</v>
      </c>
      <c r="C635" t="s">
        <v>56</v>
      </c>
      <c r="D635" t="s">
        <v>27</v>
      </c>
      <c r="E635" t="s">
        <v>44</v>
      </c>
      <c r="F635" t="s">
        <v>28</v>
      </c>
      <c r="G635" t="s">
        <v>24</v>
      </c>
      <c r="H635">
        <v>53</v>
      </c>
      <c r="I635" t="str">
        <f>IF(TBL_Employees[[#This Row],[Age]]&lt;30,"20 to 29",IF(TBL_Employees[[#This Row],[Age]]&lt;40,"30 to 39",IF(TBL_Employees[[#This Row],[Age]]&lt;50,"40 to 49",IF(TBL_Employees[[#This Row],[Age]]&lt;60,"50 to 59","60 above"))))</f>
        <v>50 to 59</v>
      </c>
      <c r="J635" s="1">
        <v>39487</v>
      </c>
      <c r="K635" s="10">
        <f>IF(TBL_Employees[[#This Row],[Hire Date]]="","",YEAR(TBL_Employees[[#This Row],[Hire Date]]))</f>
        <v>2008</v>
      </c>
      <c r="L635" s="8">
        <v>84193</v>
      </c>
      <c r="M635" s="2">
        <v>0.09</v>
      </c>
      <c r="N635" t="s">
        <v>33</v>
      </c>
      <c r="O635" t="s">
        <v>74</v>
      </c>
      <c r="P635" s="1" t="s">
        <v>21</v>
      </c>
      <c r="Q635" s="10" t="str">
        <f>IF(TBL_Employees[[#This Row],[Exit Date]]="","",YEAR(TBL_Employees[[#This Row],[Exit Date]]))</f>
        <v/>
      </c>
      <c r="R635" s="10">
        <f ca="1">IF(TBL_Employees[[#This Row],[Exit Date]]="",DATEDIF(TBL_Employees[[#This Row],[Hire Date]],TODAY(),"Y"),DATEDIF(TBL_Employees[[#This Row],[Hire Date]],TBL_Employees[[#This Row],[Exit Date]],"Y"))</f>
        <v>17</v>
      </c>
      <c r="S635" t="str">
        <f ca="1">IF(TBL_Employees[[#This Row],[Tenure (Years)]]&gt;1, "Years", "Year")</f>
        <v>Years</v>
      </c>
      <c r="T635" t="str">
        <f ca="1">CONCATENATE(TBL_Employees[[#This Row],[Tenure (Years)]], " ", TBL_Employees[[#This Row],[Column1]])</f>
        <v>17 Years</v>
      </c>
      <c r="U635" s="8">
        <f>TBL_Employees[[#This Row],[Bonus %]]*TBL_Employees[[#This Row],[Annual Salary]]</f>
        <v>7577.37</v>
      </c>
      <c r="V635" s="8">
        <f>TBL_Employees[[#This Row],[Annual Salary]]+TBL_Employees[[#This Row],[Bonus(Rs)]]</f>
        <v>91770.37</v>
      </c>
    </row>
    <row r="636" spans="1:22" x14ac:dyDescent="0.3">
      <c r="A636" t="s">
        <v>497</v>
      </c>
      <c r="B636" t="s">
        <v>498</v>
      </c>
      <c r="C636" t="s">
        <v>129</v>
      </c>
      <c r="D636" t="s">
        <v>31</v>
      </c>
      <c r="E636" t="s">
        <v>16</v>
      </c>
      <c r="F636" t="s">
        <v>17</v>
      </c>
      <c r="G636" t="s">
        <v>18</v>
      </c>
      <c r="H636">
        <v>33</v>
      </c>
      <c r="I636" t="str">
        <f>IF(TBL_Employees[[#This Row],[Age]]&lt;30,"20 to 29",IF(TBL_Employees[[#This Row],[Age]]&lt;40,"30 to 39",IF(TBL_Employees[[#This Row],[Age]]&lt;50,"40 to 49",IF(TBL_Employees[[#This Row],[Age]]&lt;60,"50 to 59","60 above"))))</f>
        <v>30 to 39</v>
      </c>
      <c r="J636" s="1">
        <v>43456</v>
      </c>
      <c r="K636" s="10">
        <f>IF(TBL_Employees[[#This Row],[Hire Date]]="","",YEAR(TBL_Employees[[#This Row],[Hire Date]]))</f>
        <v>2018</v>
      </c>
      <c r="L636" s="8">
        <v>83990</v>
      </c>
      <c r="M636" s="2">
        <v>0</v>
      </c>
      <c r="N636" t="s">
        <v>19</v>
      </c>
      <c r="O636" t="s">
        <v>20</v>
      </c>
      <c r="P636" s="1" t="s">
        <v>21</v>
      </c>
      <c r="Q636" s="10" t="str">
        <f>IF(TBL_Employees[[#This Row],[Exit Date]]="","",YEAR(TBL_Employees[[#This Row],[Exit Date]]))</f>
        <v/>
      </c>
      <c r="R636" s="10">
        <f ca="1">IF(TBL_Employees[[#This Row],[Exit Date]]="",DATEDIF(TBL_Employees[[#This Row],[Hire Date]],TODAY(),"Y"),DATEDIF(TBL_Employees[[#This Row],[Hire Date]],TBL_Employees[[#This Row],[Exit Date]],"Y"))</f>
        <v>6</v>
      </c>
      <c r="S636" t="str">
        <f ca="1">IF(TBL_Employees[[#This Row],[Tenure (Years)]]&gt;1, "Years", "Year")</f>
        <v>Years</v>
      </c>
      <c r="T636" t="str">
        <f ca="1">CONCATENATE(TBL_Employees[[#This Row],[Tenure (Years)]], " ", TBL_Employees[[#This Row],[Column1]])</f>
        <v>6 Years</v>
      </c>
      <c r="U636" s="8">
        <f>TBL_Employees[[#This Row],[Bonus %]]*TBL_Employees[[#This Row],[Annual Salary]]</f>
        <v>0</v>
      </c>
      <c r="V636" s="8">
        <f>TBL_Employees[[#This Row],[Annual Salary]]+TBL_Employees[[#This Row],[Bonus(Rs)]]</f>
        <v>83990</v>
      </c>
    </row>
    <row r="637" spans="1:22" x14ac:dyDescent="0.3">
      <c r="A637" t="s">
        <v>144</v>
      </c>
      <c r="B637" t="s">
        <v>965</v>
      </c>
      <c r="C637" t="s">
        <v>55</v>
      </c>
      <c r="D637" t="s">
        <v>27</v>
      </c>
      <c r="E637" t="s">
        <v>36</v>
      </c>
      <c r="F637" t="s">
        <v>17</v>
      </c>
      <c r="G637" t="s">
        <v>51</v>
      </c>
      <c r="H637">
        <v>25</v>
      </c>
      <c r="I637" t="str">
        <f>IF(TBL_Employees[[#This Row],[Age]]&lt;30,"20 to 29",IF(TBL_Employees[[#This Row],[Age]]&lt;40,"30 to 39",IF(TBL_Employees[[#This Row],[Age]]&lt;50,"40 to 49",IF(TBL_Employees[[#This Row],[Age]]&lt;60,"50 to 59","60 above"))))</f>
        <v>20 to 29</v>
      </c>
      <c r="J637" s="1">
        <v>44327</v>
      </c>
      <c r="K637" s="10">
        <f>IF(TBL_Employees[[#This Row],[Hire Date]]="","",YEAR(TBL_Employees[[#This Row],[Hire Date]]))</f>
        <v>2021</v>
      </c>
      <c r="L637" s="8">
        <v>83934</v>
      </c>
      <c r="M637" s="2">
        <v>0</v>
      </c>
      <c r="N637" t="s">
        <v>19</v>
      </c>
      <c r="O637" t="s">
        <v>45</v>
      </c>
      <c r="P637" s="1" t="s">
        <v>21</v>
      </c>
      <c r="Q637" s="10" t="str">
        <f>IF(TBL_Employees[[#This Row],[Exit Date]]="","",YEAR(TBL_Employees[[#This Row],[Exit Date]]))</f>
        <v/>
      </c>
      <c r="R637" s="10">
        <f ca="1">IF(TBL_Employees[[#This Row],[Exit Date]]="",DATEDIF(TBL_Employees[[#This Row],[Hire Date]],TODAY(),"Y"),DATEDIF(TBL_Employees[[#This Row],[Hire Date]],TBL_Employees[[#This Row],[Exit Date]],"Y"))</f>
        <v>4</v>
      </c>
      <c r="S637" t="str">
        <f ca="1">IF(TBL_Employees[[#This Row],[Tenure (Years)]]&gt;1, "Years", "Year")</f>
        <v>Years</v>
      </c>
      <c r="T637" t="str">
        <f ca="1">CONCATENATE(TBL_Employees[[#This Row],[Tenure (Years)]], " ", TBL_Employees[[#This Row],[Column1]])</f>
        <v>4 Years</v>
      </c>
      <c r="U637" s="8">
        <f>TBL_Employees[[#This Row],[Bonus %]]*TBL_Employees[[#This Row],[Annual Salary]]</f>
        <v>0</v>
      </c>
      <c r="V637" s="8">
        <f>TBL_Employees[[#This Row],[Annual Salary]]+TBL_Employees[[#This Row],[Bonus(Rs)]]</f>
        <v>83934</v>
      </c>
    </row>
    <row r="638" spans="1:22" x14ac:dyDescent="0.3">
      <c r="A638" t="s">
        <v>888</v>
      </c>
      <c r="B638" t="s">
        <v>889</v>
      </c>
      <c r="C638" t="s">
        <v>97</v>
      </c>
      <c r="D638" t="s">
        <v>31</v>
      </c>
      <c r="E638" t="s">
        <v>44</v>
      </c>
      <c r="F638" t="s">
        <v>17</v>
      </c>
      <c r="G638" t="s">
        <v>24</v>
      </c>
      <c r="H638">
        <v>65</v>
      </c>
      <c r="I638" t="str">
        <f>IF(TBL_Employees[[#This Row],[Age]]&lt;30,"20 to 29",IF(TBL_Employees[[#This Row],[Age]]&lt;40,"30 to 39",IF(TBL_Employees[[#This Row],[Age]]&lt;50,"40 to 49",IF(TBL_Employees[[#This Row],[Age]]&lt;60,"50 to 59","60 above"))))</f>
        <v>60 above</v>
      </c>
      <c r="J638" s="1">
        <v>38792</v>
      </c>
      <c r="K638" s="10">
        <f>IF(TBL_Employees[[#This Row],[Hire Date]]="","",YEAR(TBL_Employees[[#This Row],[Hire Date]]))</f>
        <v>2006</v>
      </c>
      <c r="L638" s="8">
        <v>83756</v>
      </c>
      <c r="M638" s="2">
        <v>0.14000000000000001</v>
      </c>
      <c r="N638" t="s">
        <v>33</v>
      </c>
      <c r="O638" t="s">
        <v>74</v>
      </c>
      <c r="P638" s="1" t="s">
        <v>21</v>
      </c>
      <c r="Q638" s="10" t="str">
        <f>IF(TBL_Employees[[#This Row],[Exit Date]]="","",YEAR(TBL_Employees[[#This Row],[Exit Date]]))</f>
        <v/>
      </c>
      <c r="R638" s="10">
        <f ca="1">IF(TBL_Employees[[#This Row],[Exit Date]]="",DATEDIF(TBL_Employees[[#This Row],[Hire Date]],TODAY(),"Y"),DATEDIF(TBL_Employees[[#This Row],[Hire Date]],TBL_Employees[[#This Row],[Exit Date]],"Y"))</f>
        <v>19</v>
      </c>
      <c r="S638" t="str">
        <f ca="1">IF(TBL_Employees[[#This Row],[Tenure (Years)]]&gt;1, "Years", "Year")</f>
        <v>Years</v>
      </c>
      <c r="T638" t="str">
        <f ca="1">CONCATENATE(TBL_Employees[[#This Row],[Tenure (Years)]], " ", TBL_Employees[[#This Row],[Column1]])</f>
        <v>19 Years</v>
      </c>
      <c r="U638" s="8">
        <f>TBL_Employees[[#This Row],[Bonus %]]*TBL_Employees[[#This Row],[Annual Salary]]</f>
        <v>11725.840000000002</v>
      </c>
      <c r="V638" s="8">
        <f>TBL_Employees[[#This Row],[Annual Salary]]+TBL_Employees[[#This Row],[Bonus(Rs)]]</f>
        <v>95481.84</v>
      </c>
    </row>
    <row r="639" spans="1:22" x14ac:dyDescent="0.3">
      <c r="A639" t="s">
        <v>1668</v>
      </c>
      <c r="B639" t="s">
        <v>1669</v>
      </c>
      <c r="C639" t="s">
        <v>42</v>
      </c>
      <c r="D639" t="s">
        <v>50</v>
      </c>
      <c r="E639" t="s">
        <v>44</v>
      </c>
      <c r="F639" t="s">
        <v>28</v>
      </c>
      <c r="G639" t="s">
        <v>24</v>
      </c>
      <c r="H639">
        <v>59</v>
      </c>
      <c r="I639" t="str">
        <f>IF(TBL_Employees[[#This Row],[Age]]&lt;30,"20 to 29",IF(TBL_Employees[[#This Row],[Age]]&lt;40,"30 to 39",IF(TBL_Employees[[#This Row],[Age]]&lt;50,"40 to 49",IF(TBL_Employees[[#This Row],[Age]]&lt;60,"50 to 59","60 above"))))</f>
        <v>50 to 59</v>
      </c>
      <c r="J639" s="1">
        <v>35502</v>
      </c>
      <c r="K639" s="10">
        <f>IF(TBL_Employees[[#This Row],[Hire Date]]="","",YEAR(TBL_Employees[[#This Row],[Hire Date]]))</f>
        <v>1997</v>
      </c>
      <c r="L639" s="8">
        <v>83685</v>
      </c>
      <c r="M639" s="2">
        <v>0</v>
      </c>
      <c r="N639" t="s">
        <v>33</v>
      </c>
      <c r="O639" t="s">
        <v>60</v>
      </c>
      <c r="P639" s="1" t="s">
        <v>21</v>
      </c>
      <c r="Q639" s="10" t="str">
        <f>IF(TBL_Employees[[#This Row],[Exit Date]]="","",YEAR(TBL_Employees[[#This Row],[Exit Date]]))</f>
        <v/>
      </c>
      <c r="R639" s="10">
        <f ca="1">IF(TBL_Employees[[#This Row],[Exit Date]]="",DATEDIF(TBL_Employees[[#This Row],[Hire Date]],TODAY(),"Y"),DATEDIF(TBL_Employees[[#This Row],[Hire Date]],TBL_Employees[[#This Row],[Exit Date]],"Y"))</f>
        <v>28</v>
      </c>
      <c r="S639" t="str">
        <f ca="1">IF(TBL_Employees[[#This Row],[Tenure (Years)]]&gt;1, "Years", "Year")</f>
        <v>Years</v>
      </c>
      <c r="T639" t="str">
        <f ca="1">CONCATENATE(TBL_Employees[[#This Row],[Tenure (Years)]], " ", TBL_Employees[[#This Row],[Column1]])</f>
        <v>28 Years</v>
      </c>
      <c r="U639" s="8">
        <f>TBL_Employees[[#This Row],[Bonus %]]*TBL_Employees[[#This Row],[Annual Salary]]</f>
        <v>0</v>
      </c>
      <c r="V639" s="8">
        <f>TBL_Employees[[#This Row],[Annual Salary]]+TBL_Employees[[#This Row],[Bonus(Rs)]]</f>
        <v>83685</v>
      </c>
    </row>
    <row r="640" spans="1:22" x14ac:dyDescent="0.3">
      <c r="A640" t="s">
        <v>391</v>
      </c>
      <c r="B640" t="s">
        <v>650</v>
      </c>
      <c r="C640" t="s">
        <v>88</v>
      </c>
      <c r="D640" t="s">
        <v>27</v>
      </c>
      <c r="E640" t="s">
        <v>16</v>
      </c>
      <c r="F640" t="s">
        <v>28</v>
      </c>
      <c r="G640" t="s">
        <v>24</v>
      </c>
      <c r="H640">
        <v>54</v>
      </c>
      <c r="I640" t="str">
        <f>IF(TBL_Employees[[#This Row],[Age]]&lt;30,"20 to 29",IF(TBL_Employees[[#This Row],[Age]]&lt;40,"30 to 39",IF(TBL_Employees[[#This Row],[Age]]&lt;50,"40 to 49",IF(TBL_Employees[[#This Row],[Age]]&lt;60,"50 to 59","60 above"))))</f>
        <v>50 to 59</v>
      </c>
      <c r="J640" s="1">
        <v>41468</v>
      </c>
      <c r="K640" s="10">
        <f>IF(TBL_Employees[[#This Row],[Hire Date]]="","",YEAR(TBL_Employees[[#This Row],[Hire Date]]))</f>
        <v>2013</v>
      </c>
      <c r="L640" s="8">
        <v>83639</v>
      </c>
      <c r="M640" s="2">
        <v>0</v>
      </c>
      <c r="N640" t="s">
        <v>33</v>
      </c>
      <c r="O640" t="s">
        <v>60</v>
      </c>
      <c r="P640" s="1" t="s">
        <v>21</v>
      </c>
      <c r="Q640" s="10" t="str">
        <f>IF(TBL_Employees[[#This Row],[Exit Date]]="","",YEAR(TBL_Employees[[#This Row],[Exit Date]]))</f>
        <v/>
      </c>
      <c r="R640" s="10">
        <f ca="1">IF(TBL_Employees[[#This Row],[Exit Date]]="",DATEDIF(TBL_Employees[[#This Row],[Hire Date]],TODAY(),"Y"),DATEDIF(TBL_Employees[[#This Row],[Hire Date]],TBL_Employees[[#This Row],[Exit Date]],"Y"))</f>
        <v>12</v>
      </c>
      <c r="S640" t="str">
        <f ca="1">IF(TBL_Employees[[#This Row],[Tenure (Years)]]&gt;1, "Years", "Year")</f>
        <v>Years</v>
      </c>
      <c r="T640" t="str">
        <f ca="1">CONCATENATE(TBL_Employees[[#This Row],[Tenure (Years)]], " ", TBL_Employees[[#This Row],[Column1]])</f>
        <v>12 Years</v>
      </c>
      <c r="U640" s="8">
        <f>TBL_Employees[[#This Row],[Bonus %]]*TBL_Employees[[#This Row],[Annual Salary]]</f>
        <v>0</v>
      </c>
      <c r="V640" s="8">
        <f>TBL_Employees[[#This Row],[Annual Salary]]+TBL_Employees[[#This Row],[Bonus(Rs)]]</f>
        <v>83639</v>
      </c>
    </row>
    <row r="641" spans="1:22" x14ac:dyDescent="0.3">
      <c r="A641" t="s">
        <v>1735</v>
      </c>
      <c r="B641" t="s">
        <v>1736</v>
      </c>
      <c r="C641" t="s">
        <v>38</v>
      </c>
      <c r="D641" t="s">
        <v>27</v>
      </c>
      <c r="E641" t="s">
        <v>36</v>
      </c>
      <c r="F641" t="s">
        <v>17</v>
      </c>
      <c r="G641" t="s">
        <v>24</v>
      </c>
      <c r="H641">
        <v>50</v>
      </c>
      <c r="I641" t="str">
        <f>IF(TBL_Employees[[#This Row],[Age]]&lt;30,"20 to 29",IF(TBL_Employees[[#This Row],[Age]]&lt;40,"30 to 39",IF(TBL_Employees[[#This Row],[Age]]&lt;50,"40 to 49",IF(TBL_Employees[[#This Row],[Age]]&lt;60,"50 to 59","60 above"))))</f>
        <v>50 to 59</v>
      </c>
      <c r="J641" s="1">
        <v>44445</v>
      </c>
      <c r="K641" s="10">
        <f>IF(TBL_Employees[[#This Row],[Hire Date]]="","",YEAR(TBL_Employees[[#This Row],[Hire Date]]))</f>
        <v>2021</v>
      </c>
      <c r="L641" s="8">
        <v>83418</v>
      </c>
      <c r="M641" s="2">
        <v>0</v>
      </c>
      <c r="N641" t="s">
        <v>33</v>
      </c>
      <c r="O641" t="s">
        <v>74</v>
      </c>
      <c r="P641" s="1" t="s">
        <v>21</v>
      </c>
      <c r="Q641" s="10" t="str">
        <f>IF(TBL_Employees[[#This Row],[Exit Date]]="","",YEAR(TBL_Employees[[#This Row],[Exit Date]]))</f>
        <v/>
      </c>
      <c r="R641" s="10">
        <f ca="1">IF(TBL_Employees[[#This Row],[Exit Date]]="",DATEDIF(TBL_Employees[[#This Row],[Hire Date]],TODAY(),"Y"),DATEDIF(TBL_Employees[[#This Row],[Hire Date]],TBL_Employees[[#This Row],[Exit Date]],"Y"))</f>
        <v>3</v>
      </c>
      <c r="S641" t="str">
        <f ca="1">IF(TBL_Employees[[#This Row],[Tenure (Years)]]&gt;1, "Years", "Year")</f>
        <v>Years</v>
      </c>
      <c r="T641" t="str">
        <f ca="1">CONCATENATE(TBL_Employees[[#This Row],[Tenure (Years)]], " ", TBL_Employees[[#This Row],[Column1]])</f>
        <v>3 Years</v>
      </c>
      <c r="U641" s="8">
        <f>TBL_Employees[[#This Row],[Bonus %]]*TBL_Employees[[#This Row],[Annual Salary]]</f>
        <v>0</v>
      </c>
      <c r="V641" s="8">
        <f>TBL_Employees[[#This Row],[Annual Salary]]+TBL_Employees[[#This Row],[Bonus(Rs)]]</f>
        <v>83418</v>
      </c>
    </row>
    <row r="642" spans="1:22" x14ac:dyDescent="0.3">
      <c r="A642" t="s">
        <v>150</v>
      </c>
      <c r="B642" t="s">
        <v>286</v>
      </c>
      <c r="C642" t="s">
        <v>84</v>
      </c>
      <c r="D642" t="s">
        <v>31</v>
      </c>
      <c r="E642" t="s">
        <v>16</v>
      </c>
      <c r="F642" t="s">
        <v>28</v>
      </c>
      <c r="G642" t="s">
        <v>24</v>
      </c>
      <c r="H642">
        <v>55</v>
      </c>
      <c r="I642" t="str">
        <f>IF(TBL_Employees[[#This Row],[Age]]&lt;30,"20 to 29",IF(TBL_Employees[[#This Row],[Age]]&lt;40,"30 to 39",IF(TBL_Employees[[#This Row],[Age]]&lt;50,"40 to 49",IF(TBL_Employees[[#This Row],[Age]]&lt;60,"50 to 59","60 above"))))</f>
        <v>50 to 59</v>
      </c>
      <c r="J642" s="1">
        <v>43219</v>
      </c>
      <c r="K642" s="10">
        <f>IF(TBL_Employees[[#This Row],[Hire Date]]="","",YEAR(TBL_Employees[[#This Row],[Hire Date]]))</f>
        <v>2018</v>
      </c>
      <c r="L642" s="8">
        <v>83378</v>
      </c>
      <c r="M642" s="2">
        <v>0</v>
      </c>
      <c r="N642" t="s">
        <v>33</v>
      </c>
      <c r="O642" t="s">
        <v>60</v>
      </c>
      <c r="P642" s="1" t="s">
        <v>21</v>
      </c>
      <c r="Q642" s="10" t="str">
        <f>IF(TBL_Employees[[#This Row],[Exit Date]]="","",YEAR(TBL_Employees[[#This Row],[Exit Date]]))</f>
        <v/>
      </c>
      <c r="R642" s="10">
        <f ca="1">IF(TBL_Employees[[#This Row],[Exit Date]]="",DATEDIF(TBL_Employees[[#This Row],[Hire Date]],TODAY(),"Y"),DATEDIF(TBL_Employees[[#This Row],[Hire Date]],TBL_Employees[[#This Row],[Exit Date]],"Y"))</f>
        <v>7</v>
      </c>
      <c r="S642" t="str">
        <f ca="1">IF(TBL_Employees[[#This Row],[Tenure (Years)]]&gt;1, "Years", "Year")</f>
        <v>Years</v>
      </c>
      <c r="T642" t="str">
        <f ca="1">CONCATENATE(TBL_Employees[[#This Row],[Tenure (Years)]], " ", TBL_Employees[[#This Row],[Column1]])</f>
        <v>7 Years</v>
      </c>
      <c r="U642" s="8">
        <f>TBL_Employees[[#This Row],[Bonus %]]*TBL_Employees[[#This Row],[Annual Salary]]</f>
        <v>0</v>
      </c>
      <c r="V642" s="8">
        <f>TBL_Employees[[#This Row],[Annual Salary]]+TBL_Employees[[#This Row],[Bonus(Rs)]]</f>
        <v>83378</v>
      </c>
    </row>
    <row r="643" spans="1:22" x14ac:dyDescent="0.3">
      <c r="A643" t="s">
        <v>205</v>
      </c>
      <c r="B643" t="s">
        <v>791</v>
      </c>
      <c r="C643" t="s">
        <v>42</v>
      </c>
      <c r="D643" t="s">
        <v>43</v>
      </c>
      <c r="E643" t="s">
        <v>16</v>
      </c>
      <c r="F643" t="s">
        <v>17</v>
      </c>
      <c r="G643" t="s">
        <v>18</v>
      </c>
      <c r="H643">
        <v>34</v>
      </c>
      <c r="I643" t="str">
        <f>IF(TBL_Employees[[#This Row],[Age]]&lt;30,"20 to 29",IF(TBL_Employees[[#This Row],[Age]]&lt;40,"30 to 39",IF(TBL_Employees[[#This Row],[Age]]&lt;50,"40 to 49",IF(TBL_Employees[[#This Row],[Age]]&lt;60,"50 to 59","60 above"))))</f>
        <v>30 to 39</v>
      </c>
      <c r="J643" s="1">
        <v>41085</v>
      </c>
      <c r="K643" s="10">
        <f>IF(TBL_Employees[[#This Row],[Hire Date]]="","",YEAR(TBL_Employees[[#This Row],[Hire Date]]))</f>
        <v>2012</v>
      </c>
      <c r="L643" s="8">
        <v>83066</v>
      </c>
      <c r="M643" s="2">
        <v>0</v>
      </c>
      <c r="N643" t="s">
        <v>19</v>
      </c>
      <c r="O643" t="s">
        <v>20</v>
      </c>
      <c r="P643" s="1">
        <v>41430</v>
      </c>
      <c r="Q643" s="10">
        <f>IF(TBL_Employees[[#This Row],[Exit Date]]="","",YEAR(TBL_Employees[[#This Row],[Exit Date]]))</f>
        <v>2013</v>
      </c>
      <c r="R643" s="10">
        <f ca="1">IF(TBL_Employees[[#This Row],[Exit Date]]="",DATEDIF(TBL_Employees[[#This Row],[Hire Date]],TODAY(),"Y"),DATEDIF(TBL_Employees[[#This Row],[Hire Date]],TBL_Employees[[#This Row],[Exit Date]],"Y"))</f>
        <v>0</v>
      </c>
      <c r="S643" t="str">
        <f ca="1">IF(TBL_Employees[[#This Row],[Tenure (Years)]]&gt;1, "Years", "Year")</f>
        <v>Year</v>
      </c>
      <c r="T643" t="str">
        <f ca="1">CONCATENATE(TBL_Employees[[#This Row],[Tenure (Years)]], " ", TBL_Employees[[#This Row],[Column1]])</f>
        <v>0 Year</v>
      </c>
      <c r="U643" s="8">
        <f>TBL_Employees[[#This Row],[Bonus %]]*TBL_Employees[[#This Row],[Annual Salary]]</f>
        <v>0</v>
      </c>
      <c r="V643" s="8">
        <f>TBL_Employees[[#This Row],[Annual Salary]]+TBL_Employees[[#This Row],[Bonus(Rs)]]</f>
        <v>83066</v>
      </c>
    </row>
    <row r="644" spans="1:22" x14ac:dyDescent="0.3">
      <c r="A644" t="s">
        <v>1279</v>
      </c>
      <c r="B644" t="s">
        <v>1280</v>
      </c>
      <c r="C644" t="s">
        <v>58</v>
      </c>
      <c r="D644" t="s">
        <v>31</v>
      </c>
      <c r="E644" t="s">
        <v>44</v>
      </c>
      <c r="F644" t="s">
        <v>17</v>
      </c>
      <c r="G644" t="s">
        <v>51</v>
      </c>
      <c r="H644">
        <v>48</v>
      </c>
      <c r="I644" t="str">
        <f>IF(TBL_Employees[[#This Row],[Age]]&lt;30,"20 to 29",IF(TBL_Employees[[#This Row],[Age]]&lt;40,"30 to 39",IF(TBL_Employees[[#This Row],[Age]]&lt;50,"40 to 49",IF(TBL_Employees[[#This Row],[Age]]&lt;60,"50 to 59","60 above"))))</f>
        <v>40 to 49</v>
      </c>
      <c r="J644" s="1">
        <v>39991</v>
      </c>
      <c r="K644" s="10">
        <f>IF(TBL_Employees[[#This Row],[Hire Date]]="","",YEAR(TBL_Employees[[#This Row],[Hire Date]]))</f>
        <v>2009</v>
      </c>
      <c r="L644" s="8">
        <v>82907</v>
      </c>
      <c r="M644" s="2">
        <v>0</v>
      </c>
      <c r="N644" t="s">
        <v>19</v>
      </c>
      <c r="O644" t="s">
        <v>63</v>
      </c>
      <c r="P644" s="1" t="s">
        <v>21</v>
      </c>
      <c r="Q644" s="10" t="str">
        <f>IF(TBL_Employees[[#This Row],[Exit Date]]="","",YEAR(TBL_Employees[[#This Row],[Exit Date]]))</f>
        <v/>
      </c>
      <c r="R644" s="10">
        <f ca="1">IF(TBL_Employees[[#This Row],[Exit Date]]="",DATEDIF(TBL_Employees[[#This Row],[Hire Date]],TODAY(),"Y"),DATEDIF(TBL_Employees[[#This Row],[Hire Date]],TBL_Employees[[#This Row],[Exit Date]],"Y"))</f>
        <v>16</v>
      </c>
      <c r="S644" t="str">
        <f ca="1">IF(TBL_Employees[[#This Row],[Tenure (Years)]]&gt;1, "Years", "Year")</f>
        <v>Years</v>
      </c>
      <c r="T644" t="str">
        <f ca="1">CONCATENATE(TBL_Employees[[#This Row],[Tenure (Years)]], " ", TBL_Employees[[#This Row],[Column1]])</f>
        <v>16 Years</v>
      </c>
      <c r="U644" s="8">
        <f>TBL_Employees[[#This Row],[Bonus %]]*TBL_Employees[[#This Row],[Annual Salary]]</f>
        <v>0</v>
      </c>
      <c r="V644" s="8">
        <f>TBL_Employees[[#This Row],[Annual Salary]]+TBL_Employees[[#This Row],[Bonus(Rs)]]</f>
        <v>82907</v>
      </c>
    </row>
    <row r="645" spans="1:22" x14ac:dyDescent="0.3">
      <c r="A645" t="s">
        <v>470</v>
      </c>
      <c r="B645" t="s">
        <v>471</v>
      </c>
      <c r="C645" t="s">
        <v>26</v>
      </c>
      <c r="D645" t="s">
        <v>27</v>
      </c>
      <c r="E645" t="s">
        <v>32</v>
      </c>
      <c r="F645" t="s">
        <v>17</v>
      </c>
      <c r="G645" t="s">
        <v>51</v>
      </c>
      <c r="H645">
        <v>57</v>
      </c>
      <c r="I645" t="str">
        <f>IF(TBL_Employees[[#This Row],[Age]]&lt;30,"20 to 29",IF(TBL_Employees[[#This Row],[Age]]&lt;40,"30 to 39",IF(TBL_Employees[[#This Row],[Age]]&lt;50,"40 to 49",IF(TBL_Employees[[#This Row],[Age]]&lt;60,"50 to 59","60 above"))))</f>
        <v>50 to 59</v>
      </c>
      <c r="J645" s="1">
        <v>34337</v>
      </c>
      <c r="K645" s="10">
        <f>IF(TBL_Employees[[#This Row],[Hire Date]]="","",YEAR(TBL_Employees[[#This Row],[Hire Date]]))</f>
        <v>1994</v>
      </c>
      <c r="L645" s="8">
        <v>82872</v>
      </c>
      <c r="M645" s="2">
        <v>0</v>
      </c>
      <c r="N645" t="s">
        <v>52</v>
      </c>
      <c r="O645" t="s">
        <v>81</v>
      </c>
      <c r="P645" s="1" t="s">
        <v>21</v>
      </c>
      <c r="Q645" s="10" t="str">
        <f>IF(TBL_Employees[[#This Row],[Exit Date]]="","",YEAR(TBL_Employees[[#This Row],[Exit Date]]))</f>
        <v/>
      </c>
      <c r="R645" s="10">
        <f ca="1">IF(TBL_Employees[[#This Row],[Exit Date]]="",DATEDIF(TBL_Employees[[#This Row],[Hire Date]],TODAY(),"Y"),DATEDIF(TBL_Employees[[#This Row],[Hire Date]],TBL_Employees[[#This Row],[Exit Date]],"Y"))</f>
        <v>31</v>
      </c>
      <c r="S645" t="str">
        <f ca="1">IF(TBL_Employees[[#This Row],[Tenure (Years)]]&gt;1, "Years", "Year")</f>
        <v>Years</v>
      </c>
      <c r="T645" t="str">
        <f ca="1">CONCATENATE(TBL_Employees[[#This Row],[Tenure (Years)]], " ", TBL_Employees[[#This Row],[Column1]])</f>
        <v>31 Years</v>
      </c>
      <c r="U645" s="8">
        <f>TBL_Employees[[#This Row],[Bonus %]]*TBL_Employees[[#This Row],[Annual Salary]]</f>
        <v>0</v>
      </c>
      <c r="V645" s="8">
        <f>TBL_Employees[[#This Row],[Annual Salary]]+TBL_Employees[[#This Row],[Bonus(Rs)]]</f>
        <v>82872</v>
      </c>
    </row>
    <row r="646" spans="1:22" x14ac:dyDescent="0.3">
      <c r="A646" t="s">
        <v>245</v>
      </c>
      <c r="B646" t="s">
        <v>658</v>
      </c>
      <c r="C646" t="s">
        <v>26</v>
      </c>
      <c r="D646" t="s">
        <v>27</v>
      </c>
      <c r="E646" t="s">
        <v>36</v>
      </c>
      <c r="F646" t="s">
        <v>17</v>
      </c>
      <c r="G646" t="s">
        <v>24</v>
      </c>
      <c r="H646">
        <v>62</v>
      </c>
      <c r="I646" t="str">
        <f>IF(TBL_Employees[[#This Row],[Age]]&lt;30,"20 to 29",IF(TBL_Employees[[#This Row],[Age]]&lt;40,"30 to 39",IF(TBL_Employees[[#This Row],[Age]]&lt;50,"40 to 49",IF(TBL_Employees[[#This Row],[Age]]&lt;60,"50 to 59","60 above"))))</f>
        <v>60 above</v>
      </c>
      <c r="J646" s="1">
        <v>39887</v>
      </c>
      <c r="K646" s="10">
        <f>IF(TBL_Employees[[#This Row],[Hire Date]]="","",YEAR(TBL_Employees[[#This Row],[Hire Date]]))</f>
        <v>2009</v>
      </c>
      <c r="L646" s="8">
        <v>82839</v>
      </c>
      <c r="M646" s="2">
        <v>0</v>
      </c>
      <c r="N646" t="s">
        <v>19</v>
      </c>
      <c r="O646" t="s">
        <v>45</v>
      </c>
      <c r="P646" s="1" t="s">
        <v>21</v>
      </c>
      <c r="Q646" s="10" t="str">
        <f>IF(TBL_Employees[[#This Row],[Exit Date]]="","",YEAR(TBL_Employees[[#This Row],[Exit Date]]))</f>
        <v/>
      </c>
      <c r="R646" s="10">
        <f ca="1">IF(TBL_Employees[[#This Row],[Exit Date]]="",DATEDIF(TBL_Employees[[#This Row],[Hire Date]],TODAY(),"Y"),DATEDIF(TBL_Employees[[#This Row],[Hire Date]],TBL_Employees[[#This Row],[Exit Date]],"Y"))</f>
        <v>16</v>
      </c>
      <c r="S646" t="str">
        <f ca="1">IF(TBL_Employees[[#This Row],[Tenure (Years)]]&gt;1, "Years", "Year")</f>
        <v>Years</v>
      </c>
      <c r="T646" t="str">
        <f ca="1">CONCATENATE(TBL_Employees[[#This Row],[Tenure (Years)]], " ", TBL_Employees[[#This Row],[Column1]])</f>
        <v>16 Years</v>
      </c>
      <c r="U646" s="8">
        <f>TBL_Employees[[#This Row],[Bonus %]]*TBL_Employees[[#This Row],[Annual Salary]]</f>
        <v>0</v>
      </c>
      <c r="V646" s="8">
        <f>TBL_Employees[[#This Row],[Annual Salary]]+TBL_Employees[[#This Row],[Bonus(Rs)]]</f>
        <v>82839</v>
      </c>
    </row>
    <row r="647" spans="1:22" x14ac:dyDescent="0.3">
      <c r="A647" t="s">
        <v>483</v>
      </c>
      <c r="B647" t="s">
        <v>1682</v>
      </c>
      <c r="C647" t="s">
        <v>55</v>
      </c>
      <c r="D647" t="s">
        <v>27</v>
      </c>
      <c r="E647" t="s">
        <v>44</v>
      </c>
      <c r="F647" t="s">
        <v>17</v>
      </c>
      <c r="G647" t="s">
        <v>24</v>
      </c>
      <c r="H647">
        <v>56</v>
      </c>
      <c r="I647" t="str">
        <f>IF(TBL_Employees[[#This Row],[Age]]&lt;30,"20 to 29",IF(TBL_Employees[[#This Row],[Age]]&lt;40,"30 to 39",IF(TBL_Employees[[#This Row],[Age]]&lt;50,"40 to 49",IF(TBL_Employees[[#This Row],[Age]]&lt;60,"50 to 59","60 above"))))</f>
        <v>50 to 59</v>
      </c>
      <c r="J647" s="1">
        <v>35238</v>
      </c>
      <c r="K647" s="10">
        <f>IF(TBL_Employees[[#This Row],[Hire Date]]="","",YEAR(TBL_Employees[[#This Row],[Hire Date]]))</f>
        <v>1996</v>
      </c>
      <c r="L647" s="8">
        <v>82806</v>
      </c>
      <c r="M647" s="2">
        <v>0</v>
      </c>
      <c r="N647" t="s">
        <v>19</v>
      </c>
      <c r="O647" t="s">
        <v>63</v>
      </c>
      <c r="P647" s="1" t="s">
        <v>21</v>
      </c>
      <c r="Q647" s="10" t="str">
        <f>IF(TBL_Employees[[#This Row],[Exit Date]]="","",YEAR(TBL_Employees[[#This Row],[Exit Date]]))</f>
        <v/>
      </c>
      <c r="R647" s="10">
        <f ca="1">IF(TBL_Employees[[#This Row],[Exit Date]]="",DATEDIF(TBL_Employees[[#This Row],[Hire Date]],TODAY(),"Y"),DATEDIF(TBL_Employees[[#This Row],[Hire Date]],TBL_Employees[[#This Row],[Exit Date]],"Y"))</f>
        <v>29</v>
      </c>
      <c r="S647" t="str">
        <f ca="1">IF(TBL_Employees[[#This Row],[Tenure (Years)]]&gt;1, "Years", "Year")</f>
        <v>Years</v>
      </c>
      <c r="T647" t="str">
        <f ca="1">CONCATENATE(TBL_Employees[[#This Row],[Tenure (Years)]], " ", TBL_Employees[[#This Row],[Column1]])</f>
        <v>29 Years</v>
      </c>
      <c r="U647" s="8">
        <f>TBL_Employees[[#This Row],[Bonus %]]*TBL_Employees[[#This Row],[Annual Salary]]</f>
        <v>0</v>
      </c>
      <c r="V647" s="8">
        <f>TBL_Employees[[#This Row],[Annual Salary]]+TBL_Employees[[#This Row],[Bonus(Rs)]]</f>
        <v>82806</v>
      </c>
    </row>
    <row r="648" spans="1:22" x14ac:dyDescent="0.3">
      <c r="A648" t="s">
        <v>768</v>
      </c>
      <c r="B648" t="s">
        <v>769</v>
      </c>
      <c r="C648" t="s">
        <v>42</v>
      </c>
      <c r="D648" t="s">
        <v>50</v>
      </c>
      <c r="E648" t="s">
        <v>32</v>
      </c>
      <c r="F648" t="s">
        <v>17</v>
      </c>
      <c r="G648" t="s">
        <v>18</v>
      </c>
      <c r="H648">
        <v>28</v>
      </c>
      <c r="I648" t="str">
        <f>IF(TBL_Employees[[#This Row],[Age]]&lt;30,"20 to 29",IF(TBL_Employees[[#This Row],[Age]]&lt;40,"30 to 39",IF(TBL_Employees[[#This Row],[Age]]&lt;50,"40 to 49",IF(TBL_Employees[[#This Row],[Age]]&lt;60,"50 to 59","60 above"))))</f>
        <v>20 to 29</v>
      </c>
      <c r="J648" s="1">
        <v>44380</v>
      </c>
      <c r="K648" s="10">
        <f>IF(TBL_Employees[[#This Row],[Hire Date]]="","",YEAR(TBL_Employees[[#This Row],[Hire Date]]))</f>
        <v>2021</v>
      </c>
      <c r="L648" s="8">
        <v>82739</v>
      </c>
      <c r="M648" s="2">
        <v>0</v>
      </c>
      <c r="N648" t="s">
        <v>19</v>
      </c>
      <c r="O648" t="s">
        <v>39</v>
      </c>
      <c r="P648" s="1" t="s">
        <v>21</v>
      </c>
      <c r="Q648" s="10" t="str">
        <f>IF(TBL_Employees[[#This Row],[Exit Date]]="","",YEAR(TBL_Employees[[#This Row],[Exit Date]]))</f>
        <v/>
      </c>
      <c r="R648" s="10">
        <f ca="1">IF(TBL_Employees[[#This Row],[Exit Date]]="",DATEDIF(TBL_Employees[[#This Row],[Hire Date]],TODAY(),"Y"),DATEDIF(TBL_Employees[[#This Row],[Hire Date]],TBL_Employees[[#This Row],[Exit Date]],"Y"))</f>
        <v>4</v>
      </c>
      <c r="S648" t="str">
        <f ca="1">IF(TBL_Employees[[#This Row],[Tenure (Years)]]&gt;1, "Years", "Year")</f>
        <v>Years</v>
      </c>
      <c r="T648" t="str">
        <f ca="1">CONCATENATE(TBL_Employees[[#This Row],[Tenure (Years)]], " ", TBL_Employees[[#This Row],[Column1]])</f>
        <v>4 Years</v>
      </c>
      <c r="U648" s="8">
        <f>TBL_Employees[[#This Row],[Bonus %]]*TBL_Employees[[#This Row],[Annual Salary]]</f>
        <v>0</v>
      </c>
      <c r="V648" s="8">
        <f>TBL_Employees[[#This Row],[Annual Salary]]+TBL_Employees[[#This Row],[Bonus(Rs)]]</f>
        <v>82739</v>
      </c>
    </row>
    <row r="649" spans="1:22" x14ac:dyDescent="0.3">
      <c r="A649" t="s">
        <v>1254</v>
      </c>
      <c r="B649" t="s">
        <v>1255</v>
      </c>
      <c r="C649" t="s">
        <v>91</v>
      </c>
      <c r="D649" t="s">
        <v>27</v>
      </c>
      <c r="E649" t="s">
        <v>36</v>
      </c>
      <c r="F649" t="s">
        <v>17</v>
      </c>
      <c r="G649" t="s">
        <v>51</v>
      </c>
      <c r="H649">
        <v>44</v>
      </c>
      <c r="I649" t="str">
        <f>IF(TBL_Employees[[#This Row],[Age]]&lt;30,"20 to 29",IF(TBL_Employees[[#This Row],[Age]]&lt;40,"30 to 39",IF(TBL_Employees[[#This Row],[Age]]&lt;50,"40 to 49",IF(TBL_Employees[[#This Row],[Age]]&lt;60,"50 to 59","60 above"))))</f>
        <v>40 to 49</v>
      </c>
      <c r="J649" s="1">
        <v>40603</v>
      </c>
      <c r="K649" s="10">
        <f>IF(TBL_Employees[[#This Row],[Hire Date]]="","",YEAR(TBL_Employees[[#This Row],[Hire Date]]))</f>
        <v>2011</v>
      </c>
      <c r="L649" s="8">
        <v>82462</v>
      </c>
      <c r="M649" s="2">
        <v>0</v>
      </c>
      <c r="N649" t="s">
        <v>19</v>
      </c>
      <c r="O649" t="s">
        <v>25</v>
      </c>
      <c r="P649" s="1" t="s">
        <v>21</v>
      </c>
      <c r="Q649" s="10" t="str">
        <f>IF(TBL_Employees[[#This Row],[Exit Date]]="","",YEAR(TBL_Employees[[#This Row],[Exit Date]]))</f>
        <v/>
      </c>
      <c r="R649" s="10">
        <f ca="1">IF(TBL_Employees[[#This Row],[Exit Date]]="",DATEDIF(TBL_Employees[[#This Row],[Hire Date]],TODAY(),"Y"),DATEDIF(TBL_Employees[[#This Row],[Hire Date]],TBL_Employees[[#This Row],[Exit Date]],"Y"))</f>
        <v>14</v>
      </c>
      <c r="S649" t="str">
        <f ca="1">IF(TBL_Employees[[#This Row],[Tenure (Years)]]&gt;1, "Years", "Year")</f>
        <v>Years</v>
      </c>
      <c r="T649" t="str">
        <f ca="1">CONCATENATE(TBL_Employees[[#This Row],[Tenure (Years)]], " ", TBL_Employees[[#This Row],[Column1]])</f>
        <v>14 Years</v>
      </c>
      <c r="U649" s="8">
        <f>TBL_Employees[[#This Row],[Bonus %]]*TBL_Employees[[#This Row],[Annual Salary]]</f>
        <v>0</v>
      </c>
      <c r="V649" s="8">
        <f>TBL_Employees[[#This Row],[Annual Salary]]+TBL_Employees[[#This Row],[Bonus(Rs)]]</f>
        <v>82462</v>
      </c>
    </row>
    <row r="650" spans="1:22" x14ac:dyDescent="0.3">
      <c r="A650" t="s">
        <v>156</v>
      </c>
      <c r="B650" t="s">
        <v>1057</v>
      </c>
      <c r="C650" t="s">
        <v>42</v>
      </c>
      <c r="D650" t="s">
        <v>43</v>
      </c>
      <c r="E650" t="s">
        <v>36</v>
      </c>
      <c r="F650" t="s">
        <v>28</v>
      </c>
      <c r="G650" t="s">
        <v>24</v>
      </c>
      <c r="H650">
        <v>51</v>
      </c>
      <c r="I650" t="str">
        <f>IF(TBL_Employees[[#This Row],[Age]]&lt;30,"20 to 29",IF(TBL_Employees[[#This Row],[Age]]&lt;40,"30 to 39",IF(TBL_Employees[[#This Row],[Age]]&lt;50,"40 to 49",IF(TBL_Employees[[#This Row],[Age]]&lt;60,"50 to 59","60 above"))))</f>
        <v>50 to 59</v>
      </c>
      <c r="J650" s="1">
        <v>41013</v>
      </c>
      <c r="K650" s="10">
        <f>IF(TBL_Employees[[#This Row],[Hire Date]]="","",YEAR(TBL_Employees[[#This Row],[Hire Date]]))</f>
        <v>2012</v>
      </c>
      <c r="L650" s="8">
        <v>82300</v>
      </c>
      <c r="M650" s="2">
        <v>0</v>
      </c>
      <c r="N650" t="s">
        <v>33</v>
      </c>
      <c r="O650" t="s">
        <v>34</v>
      </c>
      <c r="P650" s="1" t="s">
        <v>21</v>
      </c>
      <c r="Q650" s="10" t="str">
        <f>IF(TBL_Employees[[#This Row],[Exit Date]]="","",YEAR(TBL_Employees[[#This Row],[Exit Date]]))</f>
        <v/>
      </c>
      <c r="R650" s="10">
        <f ca="1">IF(TBL_Employees[[#This Row],[Exit Date]]="",DATEDIF(TBL_Employees[[#This Row],[Hire Date]],TODAY(),"Y"),DATEDIF(TBL_Employees[[#This Row],[Hire Date]],TBL_Employees[[#This Row],[Exit Date]],"Y"))</f>
        <v>13</v>
      </c>
      <c r="S650" t="str">
        <f ca="1">IF(TBL_Employees[[#This Row],[Tenure (Years)]]&gt;1, "Years", "Year")</f>
        <v>Years</v>
      </c>
      <c r="T650" t="str">
        <f ca="1">CONCATENATE(TBL_Employees[[#This Row],[Tenure (Years)]], " ", TBL_Employees[[#This Row],[Column1]])</f>
        <v>13 Years</v>
      </c>
      <c r="U650" s="8">
        <f>TBL_Employees[[#This Row],[Bonus %]]*TBL_Employees[[#This Row],[Annual Salary]]</f>
        <v>0</v>
      </c>
      <c r="V650" s="8">
        <f>TBL_Employees[[#This Row],[Annual Salary]]+TBL_Employees[[#This Row],[Bonus(Rs)]]</f>
        <v>82300</v>
      </c>
    </row>
    <row r="651" spans="1:22" x14ac:dyDescent="0.3">
      <c r="A651" t="s">
        <v>381</v>
      </c>
      <c r="B651" t="s">
        <v>896</v>
      </c>
      <c r="C651" t="s">
        <v>91</v>
      </c>
      <c r="D651" t="s">
        <v>27</v>
      </c>
      <c r="E651" t="s">
        <v>32</v>
      </c>
      <c r="F651" t="s">
        <v>17</v>
      </c>
      <c r="G651" t="s">
        <v>24</v>
      </c>
      <c r="H651">
        <v>45</v>
      </c>
      <c r="I651" t="str">
        <f>IF(TBL_Employees[[#This Row],[Age]]&lt;30,"20 to 29",IF(TBL_Employees[[#This Row],[Age]]&lt;40,"30 to 39",IF(TBL_Employees[[#This Row],[Age]]&lt;50,"40 to 49",IF(TBL_Employees[[#This Row],[Age]]&lt;60,"50 to 59","60 above"))))</f>
        <v>40 to 49</v>
      </c>
      <c r="J651" s="1">
        <v>40418</v>
      </c>
      <c r="K651" s="10">
        <f>IF(TBL_Employees[[#This Row],[Hire Date]]="","",YEAR(TBL_Employees[[#This Row],[Hire Date]]))</f>
        <v>2010</v>
      </c>
      <c r="L651" s="8">
        <v>82162</v>
      </c>
      <c r="M651" s="2">
        <v>0</v>
      </c>
      <c r="N651" t="s">
        <v>33</v>
      </c>
      <c r="O651" t="s">
        <v>60</v>
      </c>
      <c r="P651" s="1">
        <v>44107</v>
      </c>
      <c r="Q651" s="10">
        <f>IF(TBL_Employees[[#This Row],[Exit Date]]="","",YEAR(TBL_Employees[[#This Row],[Exit Date]]))</f>
        <v>2020</v>
      </c>
      <c r="R651" s="10">
        <f ca="1">IF(TBL_Employees[[#This Row],[Exit Date]]="",DATEDIF(TBL_Employees[[#This Row],[Hire Date]],TODAY(),"Y"),DATEDIF(TBL_Employees[[#This Row],[Hire Date]],TBL_Employees[[#This Row],[Exit Date]],"Y"))</f>
        <v>10</v>
      </c>
      <c r="S651" t="str">
        <f ca="1">IF(TBL_Employees[[#This Row],[Tenure (Years)]]&gt;1, "Years", "Year")</f>
        <v>Years</v>
      </c>
      <c r="T651" t="str">
        <f ca="1">CONCATENATE(TBL_Employees[[#This Row],[Tenure (Years)]], " ", TBL_Employees[[#This Row],[Column1]])</f>
        <v>10 Years</v>
      </c>
      <c r="U651" s="8">
        <f>TBL_Employees[[#This Row],[Bonus %]]*TBL_Employees[[#This Row],[Annual Salary]]</f>
        <v>0</v>
      </c>
      <c r="V651" s="8">
        <f>TBL_Employees[[#This Row],[Annual Salary]]+TBL_Employees[[#This Row],[Bonus(Rs)]]</f>
        <v>82162</v>
      </c>
    </row>
    <row r="652" spans="1:22" x14ac:dyDescent="0.3">
      <c r="A652" t="s">
        <v>764</v>
      </c>
      <c r="B652" t="s">
        <v>765</v>
      </c>
      <c r="C652" t="s">
        <v>82</v>
      </c>
      <c r="D652" t="s">
        <v>27</v>
      </c>
      <c r="E652" t="s">
        <v>36</v>
      </c>
      <c r="F652" t="s">
        <v>17</v>
      </c>
      <c r="G652" t="s">
        <v>24</v>
      </c>
      <c r="H652">
        <v>48</v>
      </c>
      <c r="I652" t="str">
        <f>IF(TBL_Employees[[#This Row],[Age]]&lt;30,"20 to 29",IF(TBL_Employees[[#This Row],[Age]]&lt;40,"30 to 39",IF(TBL_Employees[[#This Row],[Age]]&lt;50,"40 to 49",IF(TBL_Employees[[#This Row],[Age]]&lt;60,"50 to 59","60 above"))))</f>
        <v>40 to 49</v>
      </c>
      <c r="J652" s="1">
        <v>37855</v>
      </c>
      <c r="K652" s="10">
        <f>IF(TBL_Employees[[#This Row],[Hire Date]]="","",YEAR(TBL_Employees[[#This Row],[Hire Date]]))</f>
        <v>2003</v>
      </c>
      <c r="L652" s="8">
        <v>82017</v>
      </c>
      <c r="M652" s="2">
        <v>0</v>
      </c>
      <c r="N652" t="s">
        <v>33</v>
      </c>
      <c r="O652" t="s">
        <v>60</v>
      </c>
      <c r="P652" s="1" t="s">
        <v>21</v>
      </c>
      <c r="Q652" s="10" t="str">
        <f>IF(TBL_Employees[[#This Row],[Exit Date]]="","",YEAR(TBL_Employees[[#This Row],[Exit Date]]))</f>
        <v/>
      </c>
      <c r="R652" s="10">
        <f ca="1">IF(TBL_Employees[[#This Row],[Exit Date]]="",DATEDIF(TBL_Employees[[#This Row],[Hire Date]],TODAY(),"Y"),DATEDIF(TBL_Employees[[#This Row],[Hire Date]],TBL_Employees[[#This Row],[Exit Date]],"Y"))</f>
        <v>22</v>
      </c>
      <c r="S652" t="str">
        <f ca="1">IF(TBL_Employees[[#This Row],[Tenure (Years)]]&gt;1, "Years", "Year")</f>
        <v>Years</v>
      </c>
      <c r="T652" t="str">
        <f ca="1">CONCATENATE(TBL_Employees[[#This Row],[Tenure (Years)]], " ", TBL_Employees[[#This Row],[Column1]])</f>
        <v>22 Years</v>
      </c>
      <c r="U652" s="8">
        <f>TBL_Employees[[#This Row],[Bonus %]]*TBL_Employees[[#This Row],[Annual Salary]]</f>
        <v>0</v>
      </c>
      <c r="V652" s="8">
        <f>TBL_Employees[[#This Row],[Annual Salary]]+TBL_Employees[[#This Row],[Bonus(Rs)]]</f>
        <v>82017</v>
      </c>
    </row>
    <row r="653" spans="1:22" x14ac:dyDescent="0.3">
      <c r="A653" t="s">
        <v>1862</v>
      </c>
      <c r="B653" t="s">
        <v>1863</v>
      </c>
      <c r="C653" t="s">
        <v>42</v>
      </c>
      <c r="D653" t="s">
        <v>50</v>
      </c>
      <c r="E653" t="s">
        <v>44</v>
      </c>
      <c r="F653" t="s">
        <v>28</v>
      </c>
      <c r="G653" t="s">
        <v>18</v>
      </c>
      <c r="H653">
        <v>31</v>
      </c>
      <c r="I653" t="str">
        <f>IF(TBL_Employees[[#This Row],[Age]]&lt;30,"20 to 29",IF(TBL_Employees[[#This Row],[Age]]&lt;40,"30 to 39",IF(TBL_Employees[[#This Row],[Age]]&lt;50,"40 to 49",IF(TBL_Employees[[#This Row],[Age]]&lt;60,"50 to 59","60 above"))))</f>
        <v>30 to 39</v>
      </c>
      <c r="J653" s="1">
        <v>43325</v>
      </c>
      <c r="K653" s="10">
        <f>IF(TBL_Employees[[#This Row],[Hire Date]]="","",YEAR(TBL_Employees[[#This Row],[Hire Date]]))</f>
        <v>2018</v>
      </c>
      <c r="L653" s="8">
        <v>81828</v>
      </c>
      <c r="M653" s="2">
        <v>0</v>
      </c>
      <c r="N653" t="s">
        <v>19</v>
      </c>
      <c r="O653" t="s">
        <v>45</v>
      </c>
      <c r="P653" s="1" t="s">
        <v>21</v>
      </c>
      <c r="Q653" s="10" t="str">
        <f>IF(TBL_Employees[[#This Row],[Exit Date]]="","",YEAR(TBL_Employees[[#This Row],[Exit Date]]))</f>
        <v/>
      </c>
      <c r="R653" s="10">
        <f ca="1">IF(TBL_Employees[[#This Row],[Exit Date]]="",DATEDIF(TBL_Employees[[#This Row],[Hire Date]],TODAY(),"Y"),DATEDIF(TBL_Employees[[#This Row],[Hire Date]],TBL_Employees[[#This Row],[Exit Date]],"Y"))</f>
        <v>7</v>
      </c>
      <c r="S653" t="str">
        <f ca="1">IF(TBL_Employees[[#This Row],[Tenure (Years)]]&gt;1, "Years", "Year")</f>
        <v>Years</v>
      </c>
      <c r="T653" t="str">
        <f ca="1">CONCATENATE(TBL_Employees[[#This Row],[Tenure (Years)]], " ", TBL_Employees[[#This Row],[Column1]])</f>
        <v>7 Years</v>
      </c>
      <c r="U653" s="8">
        <f>TBL_Employees[[#This Row],[Bonus %]]*TBL_Employees[[#This Row],[Annual Salary]]</f>
        <v>0</v>
      </c>
      <c r="V653" s="8">
        <f>TBL_Employees[[#This Row],[Annual Salary]]+TBL_Employees[[#This Row],[Bonus(Rs)]]</f>
        <v>81828</v>
      </c>
    </row>
    <row r="654" spans="1:22" x14ac:dyDescent="0.3">
      <c r="A654" t="s">
        <v>1426</v>
      </c>
      <c r="B654" t="s">
        <v>1427</v>
      </c>
      <c r="C654" t="s">
        <v>42</v>
      </c>
      <c r="D654" t="s">
        <v>50</v>
      </c>
      <c r="E654" t="s">
        <v>32</v>
      </c>
      <c r="F654" t="s">
        <v>28</v>
      </c>
      <c r="G654" t="s">
        <v>18</v>
      </c>
      <c r="H654">
        <v>45</v>
      </c>
      <c r="I654" t="str">
        <f>IF(TBL_Employees[[#This Row],[Age]]&lt;30,"20 to 29",IF(TBL_Employees[[#This Row],[Age]]&lt;40,"30 to 39",IF(TBL_Employees[[#This Row],[Age]]&lt;50,"40 to 49",IF(TBL_Employees[[#This Row],[Age]]&lt;60,"50 to 59","60 above"))))</f>
        <v>40 to 49</v>
      </c>
      <c r="J654" s="1">
        <v>40618</v>
      </c>
      <c r="K654" s="10">
        <f>IF(TBL_Employees[[#This Row],[Hire Date]]="","",YEAR(TBL_Employees[[#This Row],[Hire Date]]))</f>
        <v>2011</v>
      </c>
      <c r="L654" s="8">
        <v>81687</v>
      </c>
      <c r="M654" s="2">
        <v>0</v>
      </c>
      <c r="N654" t="s">
        <v>19</v>
      </c>
      <c r="O654" t="s">
        <v>39</v>
      </c>
      <c r="P654" s="1" t="s">
        <v>21</v>
      </c>
      <c r="Q654" s="10" t="str">
        <f>IF(TBL_Employees[[#This Row],[Exit Date]]="","",YEAR(TBL_Employees[[#This Row],[Exit Date]]))</f>
        <v/>
      </c>
      <c r="R654" s="10">
        <f ca="1">IF(TBL_Employees[[#This Row],[Exit Date]]="",DATEDIF(TBL_Employees[[#This Row],[Hire Date]],TODAY(),"Y"),DATEDIF(TBL_Employees[[#This Row],[Hire Date]],TBL_Employees[[#This Row],[Exit Date]],"Y"))</f>
        <v>14</v>
      </c>
      <c r="S654" t="str">
        <f ca="1">IF(TBL_Employees[[#This Row],[Tenure (Years)]]&gt;1, "Years", "Year")</f>
        <v>Years</v>
      </c>
      <c r="T654" t="str">
        <f ca="1">CONCATENATE(TBL_Employees[[#This Row],[Tenure (Years)]], " ", TBL_Employees[[#This Row],[Column1]])</f>
        <v>14 Years</v>
      </c>
      <c r="U654" s="8">
        <f>TBL_Employees[[#This Row],[Bonus %]]*TBL_Employees[[#This Row],[Annual Salary]]</f>
        <v>0</v>
      </c>
      <c r="V654" s="8">
        <f>TBL_Employees[[#This Row],[Annual Salary]]+TBL_Employees[[#This Row],[Bonus(Rs)]]</f>
        <v>81687</v>
      </c>
    </row>
    <row r="655" spans="1:22" x14ac:dyDescent="0.3">
      <c r="A655" t="s">
        <v>1063</v>
      </c>
      <c r="B655" t="s">
        <v>1064</v>
      </c>
      <c r="C655" t="s">
        <v>91</v>
      </c>
      <c r="D655" t="s">
        <v>27</v>
      </c>
      <c r="E655" t="s">
        <v>36</v>
      </c>
      <c r="F655" t="s">
        <v>17</v>
      </c>
      <c r="G655" t="s">
        <v>18</v>
      </c>
      <c r="H655">
        <v>55</v>
      </c>
      <c r="I655" t="str">
        <f>IF(TBL_Employees[[#This Row],[Age]]&lt;30,"20 to 29",IF(TBL_Employees[[#This Row],[Age]]&lt;40,"30 to 39",IF(TBL_Employees[[#This Row],[Age]]&lt;50,"40 to 49",IF(TBL_Employees[[#This Row],[Age]]&lt;60,"50 to 59","60 above"))))</f>
        <v>50 to 59</v>
      </c>
      <c r="J655" s="1">
        <v>40868</v>
      </c>
      <c r="K655" s="10">
        <f>IF(TBL_Employees[[#This Row],[Hire Date]]="","",YEAR(TBL_Employees[[#This Row],[Hire Date]]))</f>
        <v>2011</v>
      </c>
      <c r="L655" s="8">
        <v>81218</v>
      </c>
      <c r="M655" s="2">
        <v>0</v>
      </c>
      <c r="N655" t="s">
        <v>19</v>
      </c>
      <c r="O655" t="s">
        <v>20</v>
      </c>
      <c r="P655" s="1" t="s">
        <v>21</v>
      </c>
      <c r="Q655" s="10" t="str">
        <f>IF(TBL_Employees[[#This Row],[Exit Date]]="","",YEAR(TBL_Employees[[#This Row],[Exit Date]]))</f>
        <v/>
      </c>
      <c r="R655" s="10">
        <f ca="1">IF(TBL_Employees[[#This Row],[Exit Date]]="",DATEDIF(TBL_Employees[[#This Row],[Hire Date]],TODAY(),"Y"),DATEDIF(TBL_Employees[[#This Row],[Hire Date]],TBL_Employees[[#This Row],[Exit Date]],"Y"))</f>
        <v>13</v>
      </c>
      <c r="S655" t="str">
        <f ca="1">IF(TBL_Employees[[#This Row],[Tenure (Years)]]&gt;1, "Years", "Year")</f>
        <v>Years</v>
      </c>
      <c r="T655" t="str">
        <f ca="1">CONCATENATE(TBL_Employees[[#This Row],[Tenure (Years)]], " ", TBL_Employees[[#This Row],[Column1]])</f>
        <v>13 Years</v>
      </c>
      <c r="U655" s="8">
        <f>TBL_Employees[[#This Row],[Bonus %]]*TBL_Employees[[#This Row],[Annual Salary]]</f>
        <v>0</v>
      </c>
      <c r="V655" s="8">
        <f>TBL_Employees[[#This Row],[Annual Salary]]+TBL_Employees[[#This Row],[Bonus(Rs)]]</f>
        <v>81218</v>
      </c>
    </row>
    <row r="656" spans="1:22" x14ac:dyDescent="0.3">
      <c r="A656" t="s">
        <v>244</v>
      </c>
      <c r="B656" t="s">
        <v>634</v>
      </c>
      <c r="C656" t="s">
        <v>30</v>
      </c>
      <c r="D656" t="s">
        <v>31</v>
      </c>
      <c r="E656" t="s">
        <v>44</v>
      </c>
      <c r="F656" t="s">
        <v>28</v>
      </c>
      <c r="G656" t="s">
        <v>24</v>
      </c>
      <c r="H656">
        <v>61</v>
      </c>
      <c r="I656" t="str">
        <f>IF(TBL_Employees[[#This Row],[Age]]&lt;30,"20 to 29",IF(TBL_Employees[[#This Row],[Age]]&lt;40,"30 to 39",IF(TBL_Employees[[#This Row],[Age]]&lt;50,"40 to 49",IF(TBL_Employees[[#This Row],[Age]]&lt;60,"50 to 59","60 above"))))</f>
        <v>60 above</v>
      </c>
      <c r="J656" s="1">
        <v>37582</v>
      </c>
      <c r="K656" s="10">
        <f>IF(TBL_Employees[[#This Row],[Hire Date]]="","",YEAR(TBL_Employees[[#This Row],[Hire Date]]))</f>
        <v>2002</v>
      </c>
      <c r="L656" s="8">
        <v>80950</v>
      </c>
      <c r="M656" s="2">
        <v>0</v>
      </c>
      <c r="N656" t="s">
        <v>33</v>
      </c>
      <c r="O656" t="s">
        <v>80</v>
      </c>
      <c r="P656" s="1" t="s">
        <v>21</v>
      </c>
      <c r="Q656" s="10" t="str">
        <f>IF(TBL_Employees[[#This Row],[Exit Date]]="","",YEAR(TBL_Employees[[#This Row],[Exit Date]]))</f>
        <v/>
      </c>
      <c r="R656" s="10">
        <f ca="1">IF(TBL_Employees[[#This Row],[Exit Date]]="",DATEDIF(TBL_Employees[[#This Row],[Hire Date]],TODAY(),"Y"),DATEDIF(TBL_Employees[[#This Row],[Hire Date]],TBL_Employees[[#This Row],[Exit Date]],"Y"))</f>
        <v>22</v>
      </c>
      <c r="S656" t="str">
        <f ca="1">IF(TBL_Employees[[#This Row],[Tenure (Years)]]&gt;1, "Years", "Year")</f>
        <v>Years</v>
      </c>
      <c r="T656" t="str">
        <f ca="1">CONCATENATE(TBL_Employees[[#This Row],[Tenure (Years)]], " ", TBL_Employees[[#This Row],[Column1]])</f>
        <v>22 Years</v>
      </c>
      <c r="U656" s="8">
        <f>TBL_Employees[[#This Row],[Bonus %]]*TBL_Employees[[#This Row],[Annual Salary]]</f>
        <v>0</v>
      </c>
      <c r="V656" s="8">
        <f>TBL_Employees[[#This Row],[Annual Salary]]+TBL_Employees[[#This Row],[Bonus(Rs)]]</f>
        <v>80950</v>
      </c>
    </row>
    <row r="657" spans="1:22" x14ac:dyDescent="0.3">
      <c r="A657" t="s">
        <v>234</v>
      </c>
      <c r="B657" t="s">
        <v>1012</v>
      </c>
      <c r="C657" t="s">
        <v>26</v>
      </c>
      <c r="D657" t="s">
        <v>27</v>
      </c>
      <c r="E657" t="s">
        <v>16</v>
      </c>
      <c r="F657" t="s">
        <v>28</v>
      </c>
      <c r="G657" t="s">
        <v>18</v>
      </c>
      <c r="H657">
        <v>62</v>
      </c>
      <c r="I657" t="str">
        <f>IF(TBL_Employees[[#This Row],[Age]]&lt;30,"20 to 29",IF(TBL_Employees[[#This Row],[Age]]&lt;40,"30 to 39",IF(TBL_Employees[[#This Row],[Age]]&lt;50,"40 to 49",IF(TBL_Employees[[#This Row],[Age]]&lt;60,"50 to 59","60 above"))))</f>
        <v>60 above</v>
      </c>
      <c r="J657" s="1">
        <v>36996</v>
      </c>
      <c r="K657" s="10">
        <f>IF(TBL_Employees[[#This Row],[Hire Date]]="","",YEAR(TBL_Employees[[#This Row],[Hire Date]]))</f>
        <v>2001</v>
      </c>
      <c r="L657" s="8">
        <v>80921</v>
      </c>
      <c r="M657" s="2">
        <v>0</v>
      </c>
      <c r="N657" t="s">
        <v>19</v>
      </c>
      <c r="O657" t="s">
        <v>29</v>
      </c>
      <c r="P657" s="1" t="s">
        <v>21</v>
      </c>
      <c r="Q657" s="10" t="str">
        <f>IF(TBL_Employees[[#This Row],[Exit Date]]="","",YEAR(TBL_Employees[[#This Row],[Exit Date]]))</f>
        <v/>
      </c>
      <c r="R657" s="10">
        <f ca="1">IF(TBL_Employees[[#This Row],[Exit Date]]="",DATEDIF(TBL_Employees[[#This Row],[Hire Date]],TODAY(),"Y"),DATEDIF(TBL_Employees[[#This Row],[Hire Date]],TBL_Employees[[#This Row],[Exit Date]],"Y"))</f>
        <v>24</v>
      </c>
      <c r="S657" t="str">
        <f ca="1">IF(TBL_Employees[[#This Row],[Tenure (Years)]]&gt;1, "Years", "Year")</f>
        <v>Years</v>
      </c>
      <c r="T657" t="str">
        <f ca="1">CONCATENATE(TBL_Employees[[#This Row],[Tenure (Years)]], " ", TBL_Employees[[#This Row],[Column1]])</f>
        <v>24 Years</v>
      </c>
      <c r="U657" s="8">
        <f>TBL_Employees[[#This Row],[Bonus %]]*TBL_Employees[[#This Row],[Annual Salary]]</f>
        <v>0</v>
      </c>
      <c r="V657" s="8">
        <f>TBL_Employees[[#This Row],[Annual Salary]]+TBL_Employees[[#This Row],[Bonus(Rs)]]</f>
        <v>80921</v>
      </c>
    </row>
    <row r="658" spans="1:22" x14ac:dyDescent="0.3">
      <c r="A658" t="s">
        <v>131</v>
      </c>
      <c r="B658" t="s">
        <v>1720</v>
      </c>
      <c r="C658" t="s">
        <v>30</v>
      </c>
      <c r="D658" t="s">
        <v>31</v>
      </c>
      <c r="E658" t="s">
        <v>32</v>
      </c>
      <c r="F658" t="s">
        <v>28</v>
      </c>
      <c r="G658" t="s">
        <v>18</v>
      </c>
      <c r="H658">
        <v>27</v>
      </c>
      <c r="I658" t="str">
        <f>IF(TBL_Employees[[#This Row],[Age]]&lt;30,"20 to 29",IF(TBL_Employees[[#This Row],[Age]]&lt;40,"30 to 39",IF(TBL_Employees[[#This Row],[Age]]&lt;50,"40 to 49",IF(TBL_Employees[[#This Row],[Age]]&lt;60,"50 to 59","60 above"))))</f>
        <v>20 to 29</v>
      </c>
      <c r="J658" s="1">
        <v>43354</v>
      </c>
      <c r="K658" s="10">
        <f>IF(TBL_Employees[[#This Row],[Hire Date]]="","",YEAR(TBL_Employees[[#This Row],[Hire Date]]))</f>
        <v>2018</v>
      </c>
      <c r="L658" s="8">
        <v>80745</v>
      </c>
      <c r="M658" s="2">
        <v>0</v>
      </c>
      <c r="N658" t="s">
        <v>19</v>
      </c>
      <c r="O658" t="s">
        <v>20</v>
      </c>
      <c r="P658" s="1" t="s">
        <v>21</v>
      </c>
      <c r="Q658" s="10" t="str">
        <f>IF(TBL_Employees[[#This Row],[Exit Date]]="","",YEAR(TBL_Employees[[#This Row],[Exit Date]]))</f>
        <v/>
      </c>
      <c r="R658" s="10">
        <f ca="1">IF(TBL_Employees[[#This Row],[Exit Date]]="",DATEDIF(TBL_Employees[[#This Row],[Hire Date]],TODAY(),"Y"),DATEDIF(TBL_Employees[[#This Row],[Hire Date]],TBL_Employees[[#This Row],[Exit Date]],"Y"))</f>
        <v>6</v>
      </c>
      <c r="S658" t="str">
        <f ca="1">IF(TBL_Employees[[#This Row],[Tenure (Years)]]&gt;1, "Years", "Year")</f>
        <v>Years</v>
      </c>
      <c r="T658" t="str">
        <f ca="1">CONCATENATE(TBL_Employees[[#This Row],[Tenure (Years)]], " ", TBL_Employees[[#This Row],[Column1]])</f>
        <v>6 Years</v>
      </c>
      <c r="U658" s="8">
        <f>TBL_Employees[[#This Row],[Bonus %]]*TBL_Employees[[#This Row],[Annual Salary]]</f>
        <v>0</v>
      </c>
      <c r="V658" s="8">
        <f>TBL_Employees[[#This Row],[Annual Salary]]+TBL_Employees[[#This Row],[Bonus(Rs)]]</f>
        <v>80745</v>
      </c>
    </row>
    <row r="659" spans="1:22" x14ac:dyDescent="0.3">
      <c r="A659" t="s">
        <v>926</v>
      </c>
      <c r="B659" t="s">
        <v>927</v>
      </c>
      <c r="C659" t="s">
        <v>69</v>
      </c>
      <c r="D659" t="s">
        <v>31</v>
      </c>
      <c r="E659" t="s">
        <v>32</v>
      </c>
      <c r="F659" t="s">
        <v>17</v>
      </c>
      <c r="G659" t="s">
        <v>24</v>
      </c>
      <c r="H659">
        <v>55</v>
      </c>
      <c r="I659" t="str">
        <f>IF(TBL_Employees[[#This Row],[Age]]&lt;30,"20 to 29",IF(TBL_Employees[[#This Row],[Age]]&lt;40,"30 to 39",IF(TBL_Employees[[#This Row],[Age]]&lt;50,"40 to 49",IF(TBL_Employees[[#This Row],[Age]]&lt;60,"50 to 59","60 above"))))</f>
        <v>50 to 59</v>
      </c>
      <c r="J659" s="1">
        <v>34915</v>
      </c>
      <c r="K659" s="10">
        <f>IF(TBL_Employees[[#This Row],[Hire Date]]="","",YEAR(TBL_Employees[[#This Row],[Hire Date]]))</f>
        <v>1995</v>
      </c>
      <c r="L659" s="8">
        <v>80701</v>
      </c>
      <c r="M659" s="2">
        <v>0</v>
      </c>
      <c r="N659" t="s">
        <v>19</v>
      </c>
      <c r="O659" t="s">
        <v>20</v>
      </c>
      <c r="P659" s="1">
        <v>38456</v>
      </c>
      <c r="Q659" s="10">
        <f>IF(TBL_Employees[[#This Row],[Exit Date]]="","",YEAR(TBL_Employees[[#This Row],[Exit Date]]))</f>
        <v>2005</v>
      </c>
      <c r="R659" s="10">
        <f ca="1">IF(TBL_Employees[[#This Row],[Exit Date]]="",DATEDIF(TBL_Employees[[#This Row],[Hire Date]],TODAY(),"Y"),DATEDIF(TBL_Employees[[#This Row],[Hire Date]],TBL_Employees[[#This Row],[Exit Date]],"Y"))</f>
        <v>9</v>
      </c>
      <c r="S659" t="str">
        <f ca="1">IF(TBL_Employees[[#This Row],[Tenure (Years)]]&gt;1, "Years", "Year")</f>
        <v>Years</v>
      </c>
      <c r="T659" t="str">
        <f ca="1">CONCATENATE(TBL_Employees[[#This Row],[Tenure (Years)]], " ", TBL_Employees[[#This Row],[Column1]])</f>
        <v>9 Years</v>
      </c>
      <c r="U659" s="8">
        <f>TBL_Employees[[#This Row],[Bonus %]]*TBL_Employees[[#This Row],[Annual Salary]]</f>
        <v>0</v>
      </c>
      <c r="V659" s="8">
        <f>TBL_Employees[[#This Row],[Annual Salary]]+TBL_Employees[[#This Row],[Bonus(Rs)]]</f>
        <v>80701</v>
      </c>
    </row>
    <row r="660" spans="1:22" x14ac:dyDescent="0.3">
      <c r="A660" t="s">
        <v>1434</v>
      </c>
      <c r="B660" t="s">
        <v>1435</v>
      </c>
      <c r="C660" t="s">
        <v>42</v>
      </c>
      <c r="D660" t="s">
        <v>15</v>
      </c>
      <c r="E660" t="s">
        <v>32</v>
      </c>
      <c r="F660" t="s">
        <v>28</v>
      </c>
      <c r="G660" t="s">
        <v>24</v>
      </c>
      <c r="H660">
        <v>49</v>
      </c>
      <c r="I660" t="str">
        <f>IF(TBL_Employees[[#This Row],[Age]]&lt;30,"20 to 29",IF(TBL_Employees[[#This Row],[Age]]&lt;40,"30 to 39",IF(TBL_Employees[[#This Row],[Age]]&lt;50,"40 to 49",IF(TBL_Employees[[#This Row],[Age]]&lt;60,"50 to 59","60 above"))))</f>
        <v>40 to 49</v>
      </c>
      <c r="J660" s="1">
        <v>43623</v>
      </c>
      <c r="K660" s="10">
        <f>IF(TBL_Employees[[#This Row],[Hire Date]]="","",YEAR(TBL_Employees[[#This Row],[Hire Date]]))</f>
        <v>2019</v>
      </c>
      <c r="L660" s="8">
        <v>80700</v>
      </c>
      <c r="M660" s="2">
        <v>0</v>
      </c>
      <c r="N660" t="s">
        <v>19</v>
      </c>
      <c r="O660" t="s">
        <v>29</v>
      </c>
      <c r="P660" s="1" t="s">
        <v>21</v>
      </c>
      <c r="Q660" s="10" t="str">
        <f>IF(TBL_Employees[[#This Row],[Exit Date]]="","",YEAR(TBL_Employees[[#This Row],[Exit Date]]))</f>
        <v/>
      </c>
      <c r="R660" s="10">
        <f ca="1">IF(TBL_Employees[[#This Row],[Exit Date]]="",DATEDIF(TBL_Employees[[#This Row],[Hire Date]],TODAY(),"Y"),DATEDIF(TBL_Employees[[#This Row],[Hire Date]],TBL_Employees[[#This Row],[Exit Date]],"Y"))</f>
        <v>6</v>
      </c>
      <c r="S660" t="str">
        <f ca="1">IF(TBL_Employees[[#This Row],[Tenure (Years)]]&gt;1, "Years", "Year")</f>
        <v>Years</v>
      </c>
      <c r="T660" t="str">
        <f ca="1">CONCATENATE(TBL_Employees[[#This Row],[Tenure (Years)]], " ", TBL_Employees[[#This Row],[Column1]])</f>
        <v>6 Years</v>
      </c>
      <c r="U660" s="8">
        <f>TBL_Employees[[#This Row],[Bonus %]]*TBL_Employees[[#This Row],[Annual Salary]]</f>
        <v>0</v>
      </c>
      <c r="V660" s="8">
        <f>TBL_Employees[[#This Row],[Annual Salary]]+TBL_Employees[[#This Row],[Bonus(Rs)]]</f>
        <v>80700</v>
      </c>
    </row>
    <row r="661" spans="1:22" x14ac:dyDescent="0.3">
      <c r="A661" t="s">
        <v>1923</v>
      </c>
      <c r="B661" t="s">
        <v>1924</v>
      </c>
      <c r="C661" t="s">
        <v>86</v>
      </c>
      <c r="D661" t="s">
        <v>31</v>
      </c>
      <c r="E661" t="s">
        <v>16</v>
      </c>
      <c r="F661" t="s">
        <v>17</v>
      </c>
      <c r="G661" t="s">
        <v>24</v>
      </c>
      <c r="H661">
        <v>37</v>
      </c>
      <c r="I661" t="str">
        <f>IF(TBL_Employees[[#This Row],[Age]]&lt;30,"20 to 29",IF(TBL_Employees[[#This Row],[Age]]&lt;40,"30 to 39",IF(TBL_Employees[[#This Row],[Age]]&lt;50,"40 to 49",IF(TBL_Employees[[#This Row],[Age]]&lt;60,"50 to 59","60 above"))))</f>
        <v>30 to 39</v>
      </c>
      <c r="J661" s="1">
        <v>43898</v>
      </c>
      <c r="K661" s="10">
        <f>IF(TBL_Employees[[#This Row],[Hire Date]]="","",YEAR(TBL_Employees[[#This Row],[Hire Date]]))</f>
        <v>2020</v>
      </c>
      <c r="L661" s="8">
        <v>80659</v>
      </c>
      <c r="M661" s="2">
        <v>0</v>
      </c>
      <c r="N661" t="s">
        <v>19</v>
      </c>
      <c r="O661" t="s">
        <v>39</v>
      </c>
      <c r="P661" s="1" t="s">
        <v>21</v>
      </c>
      <c r="Q661" s="10" t="str">
        <f>IF(TBL_Employees[[#This Row],[Exit Date]]="","",YEAR(TBL_Employees[[#This Row],[Exit Date]]))</f>
        <v/>
      </c>
      <c r="R661" s="10">
        <f ca="1">IF(TBL_Employees[[#This Row],[Exit Date]]="",DATEDIF(TBL_Employees[[#This Row],[Hire Date]],TODAY(),"Y"),DATEDIF(TBL_Employees[[#This Row],[Hire Date]],TBL_Employees[[#This Row],[Exit Date]],"Y"))</f>
        <v>5</v>
      </c>
      <c r="S661" t="str">
        <f ca="1">IF(TBL_Employees[[#This Row],[Tenure (Years)]]&gt;1, "Years", "Year")</f>
        <v>Years</v>
      </c>
      <c r="T661" t="str">
        <f ca="1">CONCATENATE(TBL_Employees[[#This Row],[Tenure (Years)]], " ", TBL_Employees[[#This Row],[Column1]])</f>
        <v>5 Years</v>
      </c>
      <c r="U661" s="8">
        <f>TBL_Employees[[#This Row],[Bonus %]]*TBL_Employees[[#This Row],[Annual Salary]]</f>
        <v>0</v>
      </c>
      <c r="V661" s="8">
        <f>TBL_Employees[[#This Row],[Annual Salary]]+TBL_Employees[[#This Row],[Bonus(Rs)]]</f>
        <v>80659</v>
      </c>
    </row>
    <row r="662" spans="1:22" x14ac:dyDescent="0.3">
      <c r="A662" t="s">
        <v>403</v>
      </c>
      <c r="B662" t="s">
        <v>1950</v>
      </c>
      <c r="C662" t="s">
        <v>42</v>
      </c>
      <c r="D662" t="s">
        <v>43</v>
      </c>
      <c r="E662" t="s">
        <v>44</v>
      </c>
      <c r="F662" t="s">
        <v>17</v>
      </c>
      <c r="G662" t="s">
        <v>51</v>
      </c>
      <c r="H662">
        <v>35</v>
      </c>
      <c r="I662" t="str">
        <f>IF(TBL_Employees[[#This Row],[Age]]&lt;30,"20 to 29",IF(TBL_Employees[[#This Row],[Age]]&lt;40,"30 to 39",IF(TBL_Employees[[#This Row],[Age]]&lt;50,"40 to 49",IF(TBL_Employees[[#This Row],[Age]]&lt;60,"50 to 59","60 above"))))</f>
        <v>30 to 39</v>
      </c>
      <c r="J662" s="1">
        <v>42745</v>
      </c>
      <c r="K662" s="10">
        <f>IF(TBL_Employees[[#This Row],[Hire Date]]="","",YEAR(TBL_Employees[[#This Row],[Hire Date]]))</f>
        <v>2017</v>
      </c>
      <c r="L662" s="8">
        <v>80622</v>
      </c>
      <c r="M662" s="2">
        <v>0</v>
      </c>
      <c r="N662" t="s">
        <v>19</v>
      </c>
      <c r="O662" t="s">
        <v>25</v>
      </c>
      <c r="P662" s="1" t="s">
        <v>21</v>
      </c>
      <c r="Q662" s="10" t="str">
        <f>IF(TBL_Employees[[#This Row],[Exit Date]]="","",YEAR(TBL_Employees[[#This Row],[Exit Date]]))</f>
        <v/>
      </c>
      <c r="R662" s="10">
        <f ca="1">IF(TBL_Employees[[#This Row],[Exit Date]]="",DATEDIF(TBL_Employees[[#This Row],[Hire Date]],TODAY(),"Y"),DATEDIF(TBL_Employees[[#This Row],[Hire Date]],TBL_Employees[[#This Row],[Exit Date]],"Y"))</f>
        <v>8</v>
      </c>
      <c r="S662" t="str">
        <f ca="1">IF(TBL_Employees[[#This Row],[Tenure (Years)]]&gt;1, "Years", "Year")</f>
        <v>Years</v>
      </c>
      <c r="T662" t="str">
        <f ca="1">CONCATENATE(TBL_Employees[[#This Row],[Tenure (Years)]], " ", TBL_Employees[[#This Row],[Column1]])</f>
        <v>8 Years</v>
      </c>
      <c r="U662" s="8">
        <f>TBL_Employees[[#This Row],[Bonus %]]*TBL_Employees[[#This Row],[Annual Salary]]</f>
        <v>0</v>
      </c>
      <c r="V662" s="8">
        <f>TBL_Employees[[#This Row],[Annual Salary]]+TBL_Employees[[#This Row],[Bonus(Rs)]]</f>
        <v>80622</v>
      </c>
    </row>
    <row r="663" spans="1:22" x14ac:dyDescent="0.3">
      <c r="A663" t="s">
        <v>1731</v>
      </c>
      <c r="B663" t="s">
        <v>1732</v>
      </c>
      <c r="C663" t="s">
        <v>84</v>
      </c>
      <c r="D663" t="s">
        <v>31</v>
      </c>
      <c r="E663" t="s">
        <v>32</v>
      </c>
      <c r="F663" t="s">
        <v>17</v>
      </c>
      <c r="G663" t="s">
        <v>51</v>
      </c>
      <c r="H663">
        <v>29</v>
      </c>
      <c r="I663" t="str">
        <f>IF(TBL_Employees[[#This Row],[Age]]&lt;30,"20 to 29",IF(TBL_Employees[[#This Row],[Age]]&lt;40,"30 to 39",IF(TBL_Employees[[#This Row],[Age]]&lt;50,"40 to 49",IF(TBL_Employees[[#This Row],[Age]]&lt;60,"50 to 59","60 above"))))</f>
        <v>20 to 29</v>
      </c>
      <c r="J663" s="1">
        <v>43114</v>
      </c>
      <c r="K663" s="10">
        <f>IF(TBL_Employees[[#This Row],[Hire Date]]="","",YEAR(TBL_Employees[[#This Row],[Hire Date]]))</f>
        <v>2018</v>
      </c>
      <c r="L663" s="8">
        <v>80516</v>
      </c>
      <c r="M663" s="2">
        <v>0</v>
      </c>
      <c r="N663" t="s">
        <v>52</v>
      </c>
      <c r="O663" t="s">
        <v>53</v>
      </c>
      <c r="P663" s="1" t="s">
        <v>21</v>
      </c>
      <c r="Q663" s="10" t="str">
        <f>IF(TBL_Employees[[#This Row],[Exit Date]]="","",YEAR(TBL_Employees[[#This Row],[Exit Date]]))</f>
        <v/>
      </c>
      <c r="R663" s="10">
        <f ca="1">IF(TBL_Employees[[#This Row],[Exit Date]]="",DATEDIF(TBL_Employees[[#This Row],[Hire Date]],TODAY(),"Y"),DATEDIF(TBL_Employees[[#This Row],[Hire Date]],TBL_Employees[[#This Row],[Exit Date]],"Y"))</f>
        <v>7</v>
      </c>
      <c r="S663" t="str">
        <f ca="1">IF(TBL_Employees[[#This Row],[Tenure (Years)]]&gt;1, "Years", "Year")</f>
        <v>Years</v>
      </c>
      <c r="T663" t="str">
        <f ca="1">CONCATENATE(TBL_Employees[[#This Row],[Tenure (Years)]], " ", TBL_Employees[[#This Row],[Column1]])</f>
        <v>7 Years</v>
      </c>
      <c r="U663" s="8">
        <f>TBL_Employees[[#This Row],[Bonus %]]*TBL_Employees[[#This Row],[Annual Salary]]</f>
        <v>0</v>
      </c>
      <c r="V663" s="8">
        <f>TBL_Employees[[#This Row],[Annual Salary]]+TBL_Employees[[#This Row],[Bonus(Rs)]]</f>
        <v>80516</v>
      </c>
    </row>
    <row r="664" spans="1:22" x14ac:dyDescent="0.3">
      <c r="A664" t="s">
        <v>1913</v>
      </c>
      <c r="B664" t="s">
        <v>1914</v>
      </c>
      <c r="C664" t="s">
        <v>88</v>
      </c>
      <c r="D664" t="s">
        <v>27</v>
      </c>
      <c r="E664" t="s">
        <v>44</v>
      </c>
      <c r="F664" t="s">
        <v>28</v>
      </c>
      <c r="G664" t="s">
        <v>51</v>
      </c>
      <c r="H664">
        <v>55</v>
      </c>
      <c r="I664" t="str">
        <f>IF(TBL_Employees[[#This Row],[Age]]&lt;30,"20 to 29",IF(TBL_Employees[[#This Row],[Age]]&lt;40,"30 to 39",IF(TBL_Employees[[#This Row],[Age]]&lt;50,"40 to 49",IF(TBL_Employees[[#This Row],[Age]]&lt;60,"50 to 59","60 above"))))</f>
        <v>50 to 59</v>
      </c>
      <c r="J664" s="1">
        <v>34290</v>
      </c>
      <c r="K664" s="10">
        <f>IF(TBL_Employees[[#This Row],[Hire Date]]="","",YEAR(TBL_Employees[[#This Row],[Hire Date]]))</f>
        <v>1993</v>
      </c>
      <c r="L664" s="8">
        <v>80170</v>
      </c>
      <c r="M664" s="2">
        <v>0</v>
      </c>
      <c r="N664" t="s">
        <v>19</v>
      </c>
      <c r="O664" t="s">
        <v>45</v>
      </c>
      <c r="P664" s="1" t="s">
        <v>21</v>
      </c>
      <c r="Q664" s="10" t="str">
        <f>IF(TBL_Employees[[#This Row],[Exit Date]]="","",YEAR(TBL_Employees[[#This Row],[Exit Date]]))</f>
        <v/>
      </c>
      <c r="R664" s="10">
        <f ca="1">IF(TBL_Employees[[#This Row],[Exit Date]]="",DATEDIF(TBL_Employees[[#This Row],[Hire Date]],TODAY(),"Y"),DATEDIF(TBL_Employees[[#This Row],[Hire Date]],TBL_Employees[[#This Row],[Exit Date]],"Y"))</f>
        <v>31</v>
      </c>
      <c r="S664" t="str">
        <f ca="1">IF(TBL_Employees[[#This Row],[Tenure (Years)]]&gt;1, "Years", "Year")</f>
        <v>Years</v>
      </c>
      <c r="T664" t="str">
        <f ca="1">CONCATENATE(TBL_Employees[[#This Row],[Tenure (Years)]], " ", TBL_Employees[[#This Row],[Column1]])</f>
        <v>31 Years</v>
      </c>
      <c r="U664" s="8">
        <f>TBL_Employees[[#This Row],[Bonus %]]*TBL_Employees[[#This Row],[Annual Salary]]</f>
        <v>0</v>
      </c>
      <c r="V664" s="8">
        <f>TBL_Employees[[#This Row],[Annual Salary]]+TBL_Employees[[#This Row],[Bonus(Rs)]]</f>
        <v>80170</v>
      </c>
    </row>
    <row r="665" spans="1:22" x14ac:dyDescent="0.3">
      <c r="A665" t="s">
        <v>188</v>
      </c>
      <c r="B665" t="s">
        <v>1172</v>
      </c>
      <c r="C665" t="s">
        <v>55</v>
      </c>
      <c r="D665" t="s">
        <v>27</v>
      </c>
      <c r="E665" t="s">
        <v>16</v>
      </c>
      <c r="F665" t="s">
        <v>28</v>
      </c>
      <c r="G665" t="s">
        <v>24</v>
      </c>
      <c r="H665">
        <v>37</v>
      </c>
      <c r="I665" t="str">
        <f>IF(TBL_Employees[[#This Row],[Age]]&lt;30,"20 to 29",IF(TBL_Employees[[#This Row],[Age]]&lt;40,"30 to 39",IF(TBL_Employees[[#This Row],[Age]]&lt;50,"40 to 49",IF(TBL_Employees[[#This Row],[Age]]&lt;60,"50 to 59","60 above"))))</f>
        <v>30 to 39</v>
      </c>
      <c r="J665" s="1">
        <v>42405</v>
      </c>
      <c r="K665" s="10">
        <f>IF(TBL_Employees[[#This Row],[Hire Date]]="","",YEAR(TBL_Employees[[#This Row],[Hire Date]]))</f>
        <v>2016</v>
      </c>
      <c r="L665" s="8">
        <v>80055</v>
      </c>
      <c r="M665" s="2">
        <v>0</v>
      </c>
      <c r="N665" t="s">
        <v>33</v>
      </c>
      <c r="O665" t="s">
        <v>60</v>
      </c>
      <c r="P665" s="1" t="s">
        <v>21</v>
      </c>
      <c r="Q665" s="10" t="str">
        <f>IF(TBL_Employees[[#This Row],[Exit Date]]="","",YEAR(TBL_Employees[[#This Row],[Exit Date]]))</f>
        <v/>
      </c>
      <c r="R665" s="10">
        <f ca="1">IF(TBL_Employees[[#This Row],[Exit Date]]="",DATEDIF(TBL_Employees[[#This Row],[Hire Date]],TODAY(),"Y"),DATEDIF(TBL_Employees[[#This Row],[Hire Date]],TBL_Employees[[#This Row],[Exit Date]],"Y"))</f>
        <v>9</v>
      </c>
      <c r="S665" t="str">
        <f ca="1">IF(TBL_Employees[[#This Row],[Tenure (Years)]]&gt;1, "Years", "Year")</f>
        <v>Years</v>
      </c>
      <c r="T665" t="str">
        <f ca="1">CONCATENATE(TBL_Employees[[#This Row],[Tenure (Years)]], " ", TBL_Employees[[#This Row],[Column1]])</f>
        <v>9 Years</v>
      </c>
      <c r="U665" s="8">
        <f>TBL_Employees[[#This Row],[Bonus %]]*TBL_Employees[[#This Row],[Annual Salary]]</f>
        <v>0</v>
      </c>
      <c r="V665" s="8">
        <f>TBL_Employees[[#This Row],[Annual Salary]]+TBL_Employees[[#This Row],[Bonus(Rs)]]</f>
        <v>80055</v>
      </c>
    </row>
    <row r="666" spans="1:22" x14ac:dyDescent="0.3">
      <c r="A666" t="s">
        <v>514</v>
      </c>
      <c r="B666" t="s">
        <v>404</v>
      </c>
      <c r="C666" t="s">
        <v>42</v>
      </c>
      <c r="D666" t="s">
        <v>50</v>
      </c>
      <c r="E666" t="s">
        <v>32</v>
      </c>
      <c r="F666" t="s">
        <v>17</v>
      </c>
      <c r="G666" t="s">
        <v>18</v>
      </c>
      <c r="H666">
        <v>38</v>
      </c>
      <c r="I666" t="str">
        <f>IF(TBL_Employees[[#This Row],[Age]]&lt;30,"20 to 29",IF(TBL_Employees[[#This Row],[Age]]&lt;40,"30 to 39",IF(TBL_Employees[[#This Row],[Age]]&lt;50,"40 to 49",IF(TBL_Employees[[#This Row],[Age]]&lt;60,"50 to 59","60 above"))))</f>
        <v>30 to 39</v>
      </c>
      <c r="J666" s="1">
        <v>39474</v>
      </c>
      <c r="K666" s="10">
        <f>IF(TBL_Employees[[#This Row],[Hire Date]]="","",YEAR(TBL_Employees[[#This Row],[Hire Date]]))</f>
        <v>2008</v>
      </c>
      <c r="L666" s="8">
        <v>80024</v>
      </c>
      <c r="M666" s="2">
        <v>0</v>
      </c>
      <c r="N666" t="s">
        <v>19</v>
      </c>
      <c r="O666" t="s">
        <v>29</v>
      </c>
      <c r="P666" s="1" t="s">
        <v>21</v>
      </c>
      <c r="Q666" s="10" t="str">
        <f>IF(TBL_Employees[[#This Row],[Exit Date]]="","",YEAR(TBL_Employees[[#This Row],[Exit Date]]))</f>
        <v/>
      </c>
      <c r="R666" s="10">
        <f ca="1">IF(TBL_Employees[[#This Row],[Exit Date]]="",DATEDIF(TBL_Employees[[#This Row],[Hire Date]],TODAY(),"Y"),DATEDIF(TBL_Employees[[#This Row],[Hire Date]],TBL_Employees[[#This Row],[Exit Date]],"Y"))</f>
        <v>17</v>
      </c>
      <c r="S666" t="str">
        <f ca="1">IF(TBL_Employees[[#This Row],[Tenure (Years)]]&gt;1, "Years", "Year")</f>
        <v>Years</v>
      </c>
      <c r="T666" t="str">
        <f ca="1">CONCATENATE(TBL_Employees[[#This Row],[Tenure (Years)]], " ", TBL_Employees[[#This Row],[Column1]])</f>
        <v>17 Years</v>
      </c>
      <c r="U666" s="8">
        <f>TBL_Employees[[#This Row],[Bonus %]]*TBL_Employees[[#This Row],[Annual Salary]]</f>
        <v>0</v>
      </c>
      <c r="V666" s="8">
        <f>TBL_Employees[[#This Row],[Annual Salary]]+TBL_Employees[[#This Row],[Bonus(Rs)]]</f>
        <v>80024</v>
      </c>
    </row>
    <row r="667" spans="1:22" x14ac:dyDescent="0.3">
      <c r="A667" t="s">
        <v>481</v>
      </c>
      <c r="B667" t="s">
        <v>482</v>
      </c>
      <c r="C667" t="s">
        <v>56</v>
      </c>
      <c r="D667" t="s">
        <v>27</v>
      </c>
      <c r="E667" t="s">
        <v>32</v>
      </c>
      <c r="F667" t="s">
        <v>28</v>
      </c>
      <c r="G667" t="s">
        <v>51</v>
      </c>
      <c r="H667">
        <v>32</v>
      </c>
      <c r="I667" t="str">
        <f>IF(TBL_Employees[[#This Row],[Age]]&lt;30,"20 to 29",IF(TBL_Employees[[#This Row],[Age]]&lt;40,"30 to 39",IF(TBL_Employees[[#This Row],[Age]]&lt;50,"40 to 49",IF(TBL_Employees[[#This Row],[Age]]&lt;60,"50 to 59","60 above"))))</f>
        <v>30 to 39</v>
      </c>
      <c r="J667" s="1">
        <v>41353</v>
      </c>
      <c r="K667" s="10">
        <f>IF(TBL_Employees[[#This Row],[Hire Date]]="","",YEAR(TBL_Employees[[#This Row],[Hire Date]]))</f>
        <v>2013</v>
      </c>
      <c r="L667" s="8">
        <v>79921</v>
      </c>
      <c r="M667" s="2">
        <v>0.05</v>
      </c>
      <c r="N667" t="s">
        <v>19</v>
      </c>
      <c r="O667" t="s">
        <v>25</v>
      </c>
      <c r="P667" s="1" t="s">
        <v>21</v>
      </c>
      <c r="Q667" s="10" t="str">
        <f>IF(TBL_Employees[[#This Row],[Exit Date]]="","",YEAR(TBL_Employees[[#This Row],[Exit Date]]))</f>
        <v/>
      </c>
      <c r="R667" s="10">
        <f ca="1">IF(TBL_Employees[[#This Row],[Exit Date]]="",DATEDIF(TBL_Employees[[#This Row],[Hire Date]],TODAY(),"Y"),DATEDIF(TBL_Employees[[#This Row],[Hire Date]],TBL_Employees[[#This Row],[Exit Date]],"Y"))</f>
        <v>12</v>
      </c>
      <c r="S667" t="str">
        <f ca="1">IF(TBL_Employees[[#This Row],[Tenure (Years)]]&gt;1, "Years", "Year")</f>
        <v>Years</v>
      </c>
      <c r="T667" t="str">
        <f ca="1">CONCATENATE(TBL_Employees[[#This Row],[Tenure (Years)]], " ", TBL_Employees[[#This Row],[Column1]])</f>
        <v>12 Years</v>
      </c>
      <c r="U667" s="8">
        <f>TBL_Employees[[#This Row],[Bonus %]]*TBL_Employees[[#This Row],[Annual Salary]]</f>
        <v>3996.05</v>
      </c>
      <c r="V667" s="8">
        <f>TBL_Employees[[#This Row],[Annual Salary]]+TBL_Employees[[#This Row],[Bonus(Rs)]]</f>
        <v>83917.05</v>
      </c>
    </row>
    <row r="668" spans="1:22" x14ac:dyDescent="0.3">
      <c r="A668" t="s">
        <v>761</v>
      </c>
      <c r="B668" t="s">
        <v>762</v>
      </c>
      <c r="C668" t="s">
        <v>49</v>
      </c>
      <c r="D668" t="s">
        <v>50</v>
      </c>
      <c r="E668" t="s">
        <v>44</v>
      </c>
      <c r="F668" t="s">
        <v>28</v>
      </c>
      <c r="G668" t="s">
        <v>51</v>
      </c>
      <c r="H668">
        <v>45</v>
      </c>
      <c r="I668" t="str">
        <f>IF(TBL_Employees[[#This Row],[Age]]&lt;30,"20 to 29",IF(TBL_Employees[[#This Row],[Age]]&lt;40,"30 to 39",IF(TBL_Employees[[#This Row],[Age]]&lt;50,"40 to 49",IF(TBL_Employees[[#This Row],[Age]]&lt;60,"50 to 59","60 above"))))</f>
        <v>40 to 49</v>
      </c>
      <c r="J668" s="1">
        <v>44237</v>
      </c>
      <c r="K668" s="10">
        <f>IF(TBL_Employees[[#This Row],[Hire Date]]="","",YEAR(TBL_Employees[[#This Row],[Hire Date]]))</f>
        <v>2021</v>
      </c>
      <c r="L668" s="8">
        <v>79882</v>
      </c>
      <c r="M668" s="2">
        <v>0</v>
      </c>
      <c r="N668" t="s">
        <v>19</v>
      </c>
      <c r="O668" t="s">
        <v>39</v>
      </c>
      <c r="P668" s="1" t="s">
        <v>21</v>
      </c>
      <c r="Q668" s="10" t="str">
        <f>IF(TBL_Employees[[#This Row],[Exit Date]]="","",YEAR(TBL_Employees[[#This Row],[Exit Date]]))</f>
        <v/>
      </c>
      <c r="R668" s="10">
        <f ca="1">IF(TBL_Employees[[#This Row],[Exit Date]]="",DATEDIF(TBL_Employees[[#This Row],[Hire Date]],TODAY(),"Y"),DATEDIF(TBL_Employees[[#This Row],[Hire Date]],TBL_Employees[[#This Row],[Exit Date]],"Y"))</f>
        <v>4</v>
      </c>
      <c r="S668" t="str">
        <f ca="1">IF(TBL_Employees[[#This Row],[Tenure (Years)]]&gt;1, "Years", "Year")</f>
        <v>Years</v>
      </c>
      <c r="T668" t="str">
        <f ca="1">CONCATENATE(TBL_Employees[[#This Row],[Tenure (Years)]], " ", TBL_Employees[[#This Row],[Column1]])</f>
        <v>4 Years</v>
      </c>
      <c r="U668" s="8">
        <f>TBL_Employees[[#This Row],[Bonus %]]*TBL_Employees[[#This Row],[Annual Salary]]</f>
        <v>0</v>
      </c>
      <c r="V668" s="8">
        <f>TBL_Employees[[#This Row],[Annual Salary]]+TBL_Employees[[#This Row],[Bonus(Rs)]]</f>
        <v>79882</v>
      </c>
    </row>
    <row r="669" spans="1:22" x14ac:dyDescent="0.3">
      <c r="A669" t="s">
        <v>253</v>
      </c>
      <c r="B669" t="s">
        <v>612</v>
      </c>
      <c r="C669" t="s">
        <v>69</v>
      </c>
      <c r="D669" t="s">
        <v>31</v>
      </c>
      <c r="E669" t="s">
        <v>32</v>
      </c>
      <c r="F669" t="s">
        <v>17</v>
      </c>
      <c r="G669" t="s">
        <v>51</v>
      </c>
      <c r="H669">
        <v>62</v>
      </c>
      <c r="I669" t="str">
        <f>IF(TBL_Employees[[#This Row],[Age]]&lt;30,"20 to 29",IF(TBL_Employees[[#This Row],[Age]]&lt;40,"30 to 39",IF(TBL_Employees[[#This Row],[Age]]&lt;50,"40 to 49",IF(TBL_Employees[[#This Row],[Age]]&lt;60,"50 to 59","60 above"))))</f>
        <v>60 above</v>
      </c>
      <c r="J669" s="1">
        <v>39002</v>
      </c>
      <c r="K669" s="10">
        <f>IF(TBL_Employees[[#This Row],[Hire Date]]="","",YEAR(TBL_Employees[[#This Row],[Hire Date]]))</f>
        <v>2006</v>
      </c>
      <c r="L669" s="8">
        <v>79785</v>
      </c>
      <c r="M669" s="2">
        <v>0</v>
      </c>
      <c r="N669" t="s">
        <v>19</v>
      </c>
      <c r="O669" t="s">
        <v>25</v>
      </c>
      <c r="P669" s="1" t="s">
        <v>21</v>
      </c>
      <c r="Q669" s="10" t="str">
        <f>IF(TBL_Employees[[#This Row],[Exit Date]]="","",YEAR(TBL_Employees[[#This Row],[Exit Date]]))</f>
        <v/>
      </c>
      <c r="R669" s="10">
        <f ca="1">IF(TBL_Employees[[#This Row],[Exit Date]]="",DATEDIF(TBL_Employees[[#This Row],[Hire Date]],TODAY(),"Y"),DATEDIF(TBL_Employees[[#This Row],[Hire Date]],TBL_Employees[[#This Row],[Exit Date]],"Y"))</f>
        <v>18</v>
      </c>
      <c r="S669" t="str">
        <f ca="1">IF(TBL_Employees[[#This Row],[Tenure (Years)]]&gt;1, "Years", "Year")</f>
        <v>Years</v>
      </c>
      <c r="T669" t="str">
        <f ca="1">CONCATENATE(TBL_Employees[[#This Row],[Tenure (Years)]], " ", TBL_Employees[[#This Row],[Column1]])</f>
        <v>18 Years</v>
      </c>
      <c r="U669" s="8">
        <f>TBL_Employees[[#This Row],[Bonus %]]*TBL_Employees[[#This Row],[Annual Salary]]</f>
        <v>0</v>
      </c>
      <c r="V669" s="8">
        <f>TBL_Employees[[#This Row],[Annual Salary]]+TBL_Employees[[#This Row],[Bonus(Rs)]]</f>
        <v>79785</v>
      </c>
    </row>
    <row r="670" spans="1:22" x14ac:dyDescent="0.3">
      <c r="A670" t="s">
        <v>1792</v>
      </c>
      <c r="B670" t="s">
        <v>1793</v>
      </c>
      <c r="C670" t="s">
        <v>42</v>
      </c>
      <c r="D670" t="s">
        <v>65</v>
      </c>
      <c r="E670" t="s">
        <v>16</v>
      </c>
      <c r="F670" t="s">
        <v>28</v>
      </c>
      <c r="G670" t="s">
        <v>24</v>
      </c>
      <c r="H670">
        <v>50</v>
      </c>
      <c r="I670" t="str">
        <f>IF(TBL_Employees[[#This Row],[Age]]&lt;30,"20 to 29",IF(TBL_Employees[[#This Row],[Age]]&lt;40,"30 to 39",IF(TBL_Employees[[#This Row],[Age]]&lt;50,"40 to 49",IF(TBL_Employees[[#This Row],[Age]]&lt;60,"50 to 59","60 above"))))</f>
        <v>50 to 59</v>
      </c>
      <c r="J670" s="1">
        <v>40109</v>
      </c>
      <c r="K670" s="10">
        <f>IF(TBL_Employees[[#This Row],[Hire Date]]="","",YEAR(TBL_Employees[[#This Row],[Hire Date]]))</f>
        <v>2009</v>
      </c>
      <c r="L670" s="8">
        <v>79447</v>
      </c>
      <c r="M670" s="2">
        <v>0</v>
      </c>
      <c r="N670" t="s">
        <v>33</v>
      </c>
      <c r="O670" t="s">
        <v>74</v>
      </c>
      <c r="P670" s="1" t="s">
        <v>21</v>
      </c>
      <c r="Q670" s="10" t="str">
        <f>IF(TBL_Employees[[#This Row],[Exit Date]]="","",YEAR(TBL_Employees[[#This Row],[Exit Date]]))</f>
        <v/>
      </c>
      <c r="R670" s="10">
        <f ca="1">IF(TBL_Employees[[#This Row],[Exit Date]]="",DATEDIF(TBL_Employees[[#This Row],[Hire Date]],TODAY(),"Y"),DATEDIF(TBL_Employees[[#This Row],[Hire Date]],TBL_Employees[[#This Row],[Exit Date]],"Y"))</f>
        <v>15</v>
      </c>
      <c r="S670" t="str">
        <f ca="1">IF(TBL_Employees[[#This Row],[Tenure (Years)]]&gt;1, "Years", "Year")</f>
        <v>Years</v>
      </c>
      <c r="T670" t="str">
        <f ca="1">CONCATENATE(TBL_Employees[[#This Row],[Tenure (Years)]], " ", TBL_Employees[[#This Row],[Column1]])</f>
        <v>15 Years</v>
      </c>
      <c r="U670" s="8">
        <f>TBL_Employees[[#This Row],[Bonus %]]*TBL_Employees[[#This Row],[Annual Salary]]</f>
        <v>0</v>
      </c>
      <c r="V670" s="8">
        <f>TBL_Employees[[#This Row],[Annual Salary]]+TBL_Employees[[#This Row],[Bonus(Rs)]]</f>
        <v>79447</v>
      </c>
    </row>
    <row r="671" spans="1:22" x14ac:dyDescent="0.3">
      <c r="A671" t="s">
        <v>141</v>
      </c>
      <c r="B671" t="s">
        <v>1070</v>
      </c>
      <c r="C671" t="s">
        <v>30</v>
      </c>
      <c r="D671" t="s">
        <v>31</v>
      </c>
      <c r="E671" t="s">
        <v>16</v>
      </c>
      <c r="F671" t="s">
        <v>17</v>
      </c>
      <c r="G671" t="s">
        <v>24</v>
      </c>
      <c r="H671">
        <v>50</v>
      </c>
      <c r="I671" t="str">
        <f>IF(TBL_Employees[[#This Row],[Age]]&lt;30,"20 to 29",IF(TBL_Employees[[#This Row],[Age]]&lt;40,"30 to 39",IF(TBL_Employees[[#This Row],[Age]]&lt;50,"40 to 49",IF(TBL_Employees[[#This Row],[Age]]&lt;60,"50 to 59","60 above"))))</f>
        <v>50 to 59</v>
      </c>
      <c r="J671" s="1">
        <v>41404</v>
      </c>
      <c r="K671" s="10">
        <f>IF(TBL_Employees[[#This Row],[Hire Date]]="","",YEAR(TBL_Employees[[#This Row],[Hire Date]]))</f>
        <v>2013</v>
      </c>
      <c r="L671" s="8">
        <v>79388</v>
      </c>
      <c r="M671" s="2">
        <v>0</v>
      </c>
      <c r="N671" t="s">
        <v>19</v>
      </c>
      <c r="O671" t="s">
        <v>25</v>
      </c>
      <c r="P671" s="1">
        <v>43681</v>
      </c>
      <c r="Q671" s="10">
        <f>IF(TBL_Employees[[#This Row],[Exit Date]]="","",YEAR(TBL_Employees[[#This Row],[Exit Date]]))</f>
        <v>2019</v>
      </c>
      <c r="R671" s="10">
        <f ca="1">IF(TBL_Employees[[#This Row],[Exit Date]]="",DATEDIF(TBL_Employees[[#This Row],[Hire Date]],TODAY(),"Y"),DATEDIF(TBL_Employees[[#This Row],[Hire Date]],TBL_Employees[[#This Row],[Exit Date]],"Y"))</f>
        <v>6</v>
      </c>
      <c r="S671" t="str">
        <f ca="1">IF(TBL_Employees[[#This Row],[Tenure (Years)]]&gt;1, "Years", "Year")</f>
        <v>Years</v>
      </c>
      <c r="T671" t="str">
        <f ca="1">CONCATENATE(TBL_Employees[[#This Row],[Tenure (Years)]], " ", TBL_Employees[[#This Row],[Column1]])</f>
        <v>6 Years</v>
      </c>
      <c r="U671" s="8">
        <f>TBL_Employees[[#This Row],[Bonus %]]*TBL_Employees[[#This Row],[Annual Salary]]</f>
        <v>0</v>
      </c>
      <c r="V671" s="8">
        <f>TBL_Employees[[#This Row],[Annual Salary]]+TBL_Employees[[#This Row],[Bonus(Rs)]]</f>
        <v>79388</v>
      </c>
    </row>
    <row r="672" spans="1:22" x14ac:dyDescent="0.3">
      <c r="A672" t="s">
        <v>844</v>
      </c>
      <c r="B672" t="s">
        <v>845</v>
      </c>
      <c r="C672" t="s">
        <v>42</v>
      </c>
      <c r="D672" t="s">
        <v>50</v>
      </c>
      <c r="E672" t="s">
        <v>44</v>
      </c>
      <c r="F672" t="s">
        <v>17</v>
      </c>
      <c r="G672" t="s">
        <v>18</v>
      </c>
      <c r="H672">
        <v>26</v>
      </c>
      <c r="I672" t="str">
        <f>IF(TBL_Employees[[#This Row],[Age]]&lt;30,"20 to 29",IF(TBL_Employees[[#This Row],[Age]]&lt;40,"30 to 39",IF(TBL_Employees[[#This Row],[Age]]&lt;50,"40 to 49",IF(TBL_Employees[[#This Row],[Age]]&lt;60,"50 to 59","60 above"))))</f>
        <v>20 to 29</v>
      </c>
      <c r="J672" s="1">
        <v>43752</v>
      </c>
      <c r="K672" s="10">
        <f>IF(TBL_Employees[[#This Row],[Hire Date]]="","",YEAR(TBL_Employees[[#This Row],[Hire Date]]))</f>
        <v>2019</v>
      </c>
      <c r="L672" s="8">
        <v>79356</v>
      </c>
      <c r="M672" s="2">
        <v>0</v>
      </c>
      <c r="N672" t="s">
        <v>19</v>
      </c>
      <c r="O672" t="s">
        <v>39</v>
      </c>
      <c r="P672" s="1" t="s">
        <v>21</v>
      </c>
      <c r="Q672" s="10" t="str">
        <f>IF(TBL_Employees[[#This Row],[Exit Date]]="","",YEAR(TBL_Employees[[#This Row],[Exit Date]]))</f>
        <v/>
      </c>
      <c r="R672" s="10">
        <f ca="1">IF(TBL_Employees[[#This Row],[Exit Date]]="",DATEDIF(TBL_Employees[[#This Row],[Hire Date]],TODAY(),"Y"),DATEDIF(TBL_Employees[[#This Row],[Hire Date]],TBL_Employees[[#This Row],[Exit Date]],"Y"))</f>
        <v>5</v>
      </c>
      <c r="S672" t="str">
        <f ca="1">IF(TBL_Employees[[#This Row],[Tenure (Years)]]&gt;1, "Years", "Year")</f>
        <v>Years</v>
      </c>
      <c r="T672" t="str">
        <f ca="1">CONCATENATE(TBL_Employees[[#This Row],[Tenure (Years)]], " ", TBL_Employees[[#This Row],[Column1]])</f>
        <v>5 Years</v>
      </c>
      <c r="U672" s="8">
        <f>TBL_Employees[[#This Row],[Bonus %]]*TBL_Employees[[#This Row],[Annual Salary]]</f>
        <v>0</v>
      </c>
      <c r="V672" s="8">
        <f>TBL_Employees[[#This Row],[Annual Salary]]+TBL_Employees[[#This Row],[Bonus(Rs)]]</f>
        <v>79356</v>
      </c>
    </row>
    <row r="673" spans="1:22" x14ac:dyDescent="0.3">
      <c r="A673" t="s">
        <v>1716</v>
      </c>
      <c r="B673" t="s">
        <v>1717</v>
      </c>
      <c r="C673" t="s">
        <v>30</v>
      </c>
      <c r="D673" t="s">
        <v>31</v>
      </c>
      <c r="E673" t="s">
        <v>32</v>
      </c>
      <c r="F673" t="s">
        <v>17</v>
      </c>
      <c r="G673" t="s">
        <v>18</v>
      </c>
      <c r="H673">
        <v>41</v>
      </c>
      <c r="I673" t="str">
        <f>IF(TBL_Employees[[#This Row],[Age]]&lt;30,"20 to 29",IF(TBL_Employees[[#This Row],[Age]]&lt;40,"30 to 39",IF(TBL_Employees[[#This Row],[Age]]&lt;50,"40 to 49",IF(TBL_Employees[[#This Row],[Age]]&lt;60,"50 to 59","60 above"))))</f>
        <v>40 to 49</v>
      </c>
      <c r="J673" s="1">
        <v>38632</v>
      </c>
      <c r="K673" s="10">
        <f>IF(TBL_Employees[[#This Row],[Hire Date]]="","",YEAR(TBL_Employees[[#This Row],[Hire Date]]))</f>
        <v>2005</v>
      </c>
      <c r="L673" s="8">
        <v>79352</v>
      </c>
      <c r="M673" s="2">
        <v>0</v>
      </c>
      <c r="N673" t="s">
        <v>19</v>
      </c>
      <c r="O673" t="s">
        <v>63</v>
      </c>
      <c r="P673" s="1" t="s">
        <v>21</v>
      </c>
      <c r="Q673" s="10" t="str">
        <f>IF(TBL_Employees[[#This Row],[Exit Date]]="","",YEAR(TBL_Employees[[#This Row],[Exit Date]]))</f>
        <v/>
      </c>
      <c r="R673" s="10">
        <f ca="1">IF(TBL_Employees[[#This Row],[Exit Date]]="",DATEDIF(TBL_Employees[[#This Row],[Hire Date]],TODAY(),"Y"),DATEDIF(TBL_Employees[[#This Row],[Hire Date]],TBL_Employees[[#This Row],[Exit Date]],"Y"))</f>
        <v>19</v>
      </c>
      <c r="S673" t="str">
        <f ca="1">IF(TBL_Employees[[#This Row],[Tenure (Years)]]&gt;1, "Years", "Year")</f>
        <v>Years</v>
      </c>
      <c r="T673" t="str">
        <f ca="1">CONCATENATE(TBL_Employees[[#This Row],[Tenure (Years)]], " ", TBL_Employees[[#This Row],[Column1]])</f>
        <v>19 Years</v>
      </c>
      <c r="U673" s="8">
        <f>TBL_Employees[[#This Row],[Bonus %]]*TBL_Employees[[#This Row],[Annual Salary]]</f>
        <v>0</v>
      </c>
      <c r="V673" s="8">
        <f>TBL_Employees[[#This Row],[Annual Salary]]+TBL_Employees[[#This Row],[Bonus(Rs)]]</f>
        <v>79352</v>
      </c>
    </row>
    <row r="674" spans="1:22" x14ac:dyDescent="0.3">
      <c r="A674" t="s">
        <v>101</v>
      </c>
      <c r="B674" t="s">
        <v>469</v>
      </c>
      <c r="C674" t="s">
        <v>55</v>
      </c>
      <c r="D674" t="s">
        <v>27</v>
      </c>
      <c r="E674" t="s">
        <v>36</v>
      </c>
      <c r="F674" t="s">
        <v>17</v>
      </c>
      <c r="G674" t="s">
        <v>51</v>
      </c>
      <c r="H674">
        <v>35</v>
      </c>
      <c r="I674" t="str">
        <f>IF(TBL_Employees[[#This Row],[Age]]&lt;30,"20 to 29",IF(TBL_Employees[[#This Row],[Age]]&lt;40,"30 to 39",IF(TBL_Employees[[#This Row],[Age]]&lt;50,"40 to 49",IF(TBL_Employees[[#This Row],[Age]]&lt;60,"50 to 59","60 above"))))</f>
        <v>30 to 39</v>
      </c>
      <c r="J674" s="1">
        <v>41409</v>
      </c>
      <c r="K674" s="10">
        <f>IF(TBL_Employees[[#This Row],[Hire Date]]="","",YEAR(TBL_Employees[[#This Row],[Hire Date]]))</f>
        <v>2013</v>
      </c>
      <c r="L674" s="8">
        <v>78940</v>
      </c>
      <c r="M674" s="2">
        <v>0</v>
      </c>
      <c r="N674" t="s">
        <v>19</v>
      </c>
      <c r="O674" t="s">
        <v>45</v>
      </c>
      <c r="P674" s="1" t="s">
        <v>21</v>
      </c>
      <c r="Q674" s="10" t="str">
        <f>IF(TBL_Employees[[#This Row],[Exit Date]]="","",YEAR(TBL_Employees[[#This Row],[Exit Date]]))</f>
        <v/>
      </c>
      <c r="R674" s="10">
        <f ca="1">IF(TBL_Employees[[#This Row],[Exit Date]]="",DATEDIF(TBL_Employees[[#This Row],[Hire Date]],TODAY(),"Y"),DATEDIF(TBL_Employees[[#This Row],[Hire Date]],TBL_Employees[[#This Row],[Exit Date]],"Y"))</f>
        <v>12</v>
      </c>
      <c r="S674" t="str">
        <f ca="1">IF(TBL_Employees[[#This Row],[Tenure (Years)]]&gt;1, "Years", "Year")</f>
        <v>Years</v>
      </c>
      <c r="T674" t="str">
        <f ca="1">CONCATENATE(TBL_Employees[[#This Row],[Tenure (Years)]], " ", TBL_Employees[[#This Row],[Column1]])</f>
        <v>12 Years</v>
      </c>
      <c r="U674" s="8">
        <f>TBL_Employees[[#This Row],[Bonus %]]*TBL_Employees[[#This Row],[Annual Salary]]</f>
        <v>0</v>
      </c>
      <c r="V674" s="8">
        <f>TBL_Employees[[#This Row],[Annual Salary]]+TBL_Employees[[#This Row],[Bonus(Rs)]]</f>
        <v>78940</v>
      </c>
    </row>
    <row r="675" spans="1:22" x14ac:dyDescent="0.3">
      <c r="A675" t="s">
        <v>1722</v>
      </c>
      <c r="B675" t="s">
        <v>1723</v>
      </c>
      <c r="C675" t="s">
        <v>97</v>
      </c>
      <c r="D675" t="s">
        <v>31</v>
      </c>
      <c r="E675" t="s">
        <v>16</v>
      </c>
      <c r="F675" t="s">
        <v>28</v>
      </c>
      <c r="G675" t="s">
        <v>51</v>
      </c>
      <c r="H675">
        <v>56</v>
      </c>
      <c r="I675" t="str">
        <f>IF(TBL_Employees[[#This Row],[Age]]&lt;30,"20 to 29",IF(TBL_Employees[[#This Row],[Age]]&lt;40,"30 to 39",IF(TBL_Employees[[#This Row],[Age]]&lt;50,"40 to 49",IF(TBL_Employees[[#This Row],[Age]]&lt;60,"50 to 59","60 above"))))</f>
        <v>50 to 59</v>
      </c>
      <c r="J675" s="1">
        <v>43363</v>
      </c>
      <c r="K675" s="10">
        <f>IF(TBL_Employees[[#This Row],[Hire Date]]="","",YEAR(TBL_Employees[[#This Row],[Hire Date]]))</f>
        <v>2018</v>
      </c>
      <c r="L675" s="8">
        <v>78938</v>
      </c>
      <c r="M675" s="2">
        <v>0.14000000000000001</v>
      </c>
      <c r="N675" t="s">
        <v>19</v>
      </c>
      <c r="O675" t="s">
        <v>39</v>
      </c>
      <c r="P675" s="1" t="s">
        <v>21</v>
      </c>
      <c r="Q675" s="10" t="str">
        <f>IF(TBL_Employees[[#This Row],[Exit Date]]="","",YEAR(TBL_Employees[[#This Row],[Exit Date]]))</f>
        <v/>
      </c>
      <c r="R675" s="10">
        <f ca="1">IF(TBL_Employees[[#This Row],[Exit Date]]="",DATEDIF(TBL_Employees[[#This Row],[Hire Date]],TODAY(),"Y"),DATEDIF(TBL_Employees[[#This Row],[Hire Date]],TBL_Employees[[#This Row],[Exit Date]],"Y"))</f>
        <v>6</v>
      </c>
      <c r="S675" t="str">
        <f ca="1">IF(TBL_Employees[[#This Row],[Tenure (Years)]]&gt;1, "Years", "Year")</f>
        <v>Years</v>
      </c>
      <c r="T675" t="str">
        <f ca="1">CONCATENATE(TBL_Employees[[#This Row],[Tenure (Years)]], " ", TBL_Employees[[#This Row],[Column1]])</f>
        <v>6 Years</v>
      </c>
      <c r="U675" s="8">
        <f>TBL_Employees[[#This Row],[Bonus %]]*TBL_Employees[[#This Row],[Annual Salary]]</f>
        <v>11051.320000000002</v>
      </c>
      <c r="V675" s="8">
        <f>TBL_Employees[[#This Row],[Annual Salary]]+TBL_Employees[[#This Row],[Bonus(Rs)]]</f>
        <v>89989.32</v>
      </c>
    </row>
    <row r="676" spans="1:22" x14ac:dyDescent="0.3">
      <c r="A676" t="s">
        <v>519</v>
      </c>
      <c r="B676" t="s">
        <v>520</v>
      </c>
      <c r="C676" t="s">
        <v>38</v>
      </c>
      <c r="D676" t="s">
        <v>27</v>
      </c>
      <c r="E676" t="s">
        <v>44</v>
      </c>
      <c r="F676" t="s">
        <v>17</v>
      </c>
      <c r="G676" t="s">
        <v>24</v>
      </c>
      <c r="H676">
        <v>32</v>
      </c>
      <c r="I676" t="str">
        <f>IF(TBL_Employees[[#This Row],[Age]]&lt;30,"20 to 29",IF(TBL_Employees[[#This Row],[Age]]&lt;40,"30 to 39",IF(TBL_Employees[[#This Row],[Age]]&lt;50,"40 to 49",IF(TBL_Employees[[#This Row],[Age]]&lt;60,"50 to 59","60 above"))))</f>
        <v>30 to 39</v>
      </c>
      <c r="J676" s="1">
        <v>43835</v>
      </c>
      <c r="K676" s="10">
        <f>IF(TBL_Employees[[#This Row],[Hire Date]]="","",YEAR(TBL_Employees[[#This Row],[Hire Date]]))</f>
        <v>2020</v>
      </c>
      <c r="L676" s="8">
        <v>78844</v>
      </c>
      <c r="M676" s="2">
        <v>0</v>
      </c>
      <c r="N676" t="s">
        <v>19</v>
      </c>
      <c r="O676" t="s">
        <v>63</v>
      </c>
      <c r="P676" s="1" t="s">
        <v>21</v>
      </c>
      <c r="Q676" s="10" t="str">
        <f>IF(TBL_Employees[[#This Row],[Exit Date]]="","",YEAR(TBL_Employees[[#This Row],[Exit Date]]))</f>
        <v/>
      </c>
      <c r="R676" s="10">
        <f ca="1">IF(TBL_Employees[[#This Row],[Exit Date]]="",DATEDIF(TBL_Employees[[#This Row],[Hire Date]],TODAY(),"Y"),DATEDIF(TBL_Employees[[#This Row],[Hire Date]],TBL_Employees[[#This Row],[Exit Date]],"Y"))</f>
        <v>5</v>
      </c>
      <c r="S676" t="str">
        <f ca="1">IF(TBL_Employees[[#This Row],[Tenure (Years)]]&gt;1, "Years", "Year")</f>
        <v>Years</v>
      </c>
      <c r="T676" t="str">
        <f ca="1">CONCATENATE(TBL_Employees[[#This Row],[Tenure (Years)]], " ", TBL_Employees[[#This Row],[Column1]])</f>
        <v>5 Years</v>
      </c>
      <c r="U676" s="8">
        <f>TBL_Employees[[#This Row],[Bonus %]]*TBL_Employees[[#This Row],[Annual Salary]]</f>
        <v>0</v>
      </c>
      <c r="V676" s="8">
        <f>TBL_Employees[[#This Row],[Annual Salary]]+TBL_Employees[[#This Row],[Bonus(Rs)]]</f>
        <v>78844</v>
      </c>
    </row>
    <row r="677" spans="1:22" x14ac:dyDescent="0.3">
      <c r="A677" t="s">
        <v>481</v>
      </c>
      <c r="B677" t="s">
        <v>1176</v>
      </c>
      <c r="C677" t="s">
        <v>77</v>
      </c>
      <c r="D677" t="s">
        <v>23</v>
      </c>
      <c r="E677" t="s">
        <v>16</v>
      </c>
      <c r="F677" t="s">
        <v>17</v>
      </c>
      <c r="G677" t="s">
        <v>24</v>
      </c>
      <c r="H677">
        <v>60</v>
      </c>
      <c r="I677" t="str">
        <f>IF(TBL_Employees[[#This Row],[Age]]&lt;30,"20 to 29",IF(TBL_Employees[[#This Row],[Age]]&lt;40,"30 to 39",IF(TBL_Employees[[#This Row],[Age]]&lt;50,"40 to 49",IF(TBL_Employees[[#This Row],[Age]]&lt;60,"50 to 59","60 above"))))</f>
        <v>60 above</v>
      </c>
      <c r="J677" s="1">
        <v>38667</v>
      </c>
      <c r="K677" s="10">
        <f>IF(TBL_Employees[[#This Row],[Hire Date]]="","",YEAR(TBL_Employees[[#This Row],[Hire Date]]))</f>
        <v>2005</v>
      </c>
      <c r="L677" s="8">
        <v>78388</v>
      </c>
      <c r="M677" s="2">
        <v>0</v>
      </c>
      <c r="N677" t="s">
        <v>33</v>
      </c>
      <c r="O677" t="s">
        <v>80</v>
      </c>
      <c r="P677" s="1" t="s">
        <v>21</v>
      </c>
      <c r="Q677" s="10" t="str">
        <f>IF(TBL_Employees[[#This Row],[Exit Date]]="","",YEAR(TBL_Employees[[#This Row],[Exit Date]]))</f>
        <v/>
      </c>
      <c r="R677" s="10">
        <f ca="1">IF(TBL_Employees[[#This Row],[Exit Date]]="",DATEDIF(TBL_Employees[[#This Row],[Hire Date]],TODAY(),"Y"),DATEDIF(TBL_Employees[[#This Row],[Hire Date]],TBL_Employees[[#This Row],[Exit Date]],"Y"))</f>
        <v>19</v>
      </c>
      <c r="S677" t="str">
        <f ca="1">IF(TBL_Employees[[#This Row],[Tenure (Years)]]&gt;1, "Years", "Year")</f>
        <v>Years</v>
      </c>
      <c r="T677" t="str">
        <f ca="1">CONCATENATE(TBL_Employees[[#This Row],[Tenure (Years)]], " ", TBL_Employees[[#This Row],[Column1]])</f>
        <v>19 Years</v>
      </c>
      <c r="U677" s="8">
        <f>TBL_Employees[[#This Row],[Bonus %]]*TBL_Employees[[#This Row],[Annual Salary]]</f>
        <v>0</v>
      </c>
      <c r="V677" s="8">
        <f>TBL_Employees[[#This Row],[Annual Salary]]+TBL_Employees[[#This Row],[Bonus(Rs)]]</f>
        <v>78388</v>
      </c>
    </row>
    <row r="678" spans="1:22" x14ac:dyDescent="0.3">
      <c r="A678" t="s">
        <v>296</v>
      </c>
      <c r="B678" t="s">
        <v>858</v>
      </c>
      <c r="C678" t="s">
        <v>59</v>
      </c>
      <c r="D678" t="s">
        <v>31</v>
      </c>
      <c r="E678" t="s">
        <v>44</v>
      </c>
      <c r="F678" t="s">
        <v>28</v>
      </c>
      <c r="G678" t="s">
        <v>18</v>
      </c>
      <c r="H678">
        <v>38</v>
      </c>
      <c r="I678" t="str">
        <f>IF(TBL_Employees[[#This Row],[Age]]&lt;30,"20 to 29",IF(TBL_Employees[[#This Row],[Age]]&lt;40,"30 to 39",IF(TBL_Employees[[#This Row],[Age]]&lt;50,"40 to 49",IF(TBL_Employees[[#This Row],[Age]]&lt;60,"50 to 59","60 above"))))</f>
        <v>30 to 39</v>
      </c>
      <c r="J678" s="1">
        <v>40360</v>
      </c>
      <c r="K678" s="10">
        <f>IF(TBL_Employees[[#This Row],[Hire Date]]="","",YEAR(TBL_Employees[[#This Row],[Hire Date]]))</f>
        <v>2010</v>
      </c>
      <c r="L678" s="8">
        <v>78237</v>
      </c>
      <c r="M678" s="2">
        <v>0</v>
      </c>
      <c r="N678" t="s">
        <v>19</v>
      </c>
      <c r="O678" t="s">
        <v>39</v>
      </c>
      <c r="P678" s="1" t="s">
        <v>21</v>
      </c>
      <c r="Q678" s="10" t="str">
        <f>IF(TBL_Employees[[#This Row],[Exit Date]]="","",YEAR(TBL_Employees[[#This Row],[Exit Date]]))</f>
        <v/>
      </c>
      <c r="R678" s="10">
        <f ca="1">IF(TBL_Employees[[#This Row],[Exit Date]]="",DATEDIF(TBL_Employees[[#This Row],[Hire Date]],TODAY(),"Y"),DATEDIF(TBL_Employees[[#This Row],[Hire Date]],TBL_Employees[[#This Row],[Exit Date]],"Y"))</f>
        <v>15</v>
      </c>
      <c r="S678" t="str">
        <f ca="1">IF(TBL_Employees[[#This Row],[Tenure (Years)]]&gt;1, "Years", "Year")</f>
        <v>Years</v>
      </c>
      <c r="T678" t="str">
        <f ca="1">CONCATENATE(TBL_Employees[[#This Row],[Tenure (Years)]], " ", TBL_Employees[[#This Row],[Column1]])</f>
        <v>15 Years</v>
      </c>
      <c r="U678" s="8">
        <f>TBL_Employees[[#This Row],[Bonus %]]*TBL_Employees[[#This Row],[Annual Salary]]</f>
        <v>0</v>
      </c>
      <c r="V678" s="8">
        <f>TBL_Employees[[#This Row],[Annual Salary]]+TBL_Employees[[#This Row],[Bonus(Rs)]]</f>
        <v>78237</v>
      </c>
    </row>
    <row r="679" spans="1:22" x14ac:dyDescent="0.3">
      <c r="A679" t="s">
        <v>1483</v>
      </c>
      <c r="B679" t="s">
        <v>1484</v>
      </c>
      <c r="C679" t="s">
        <v>55</v>
      </c>
      <c r="D679" t="s">
        <v>27</v>
      </c>
      <c r="E679" t="s">
        <v>32</v>
      </c>
      <c r="F679" t="s">
        <v>17</v>
      </c>
      <c r="G679" t="s">
        <v>18</v>
      </c>
      <c r="H679">
        <v>53</v>
      </c>
      <c r="I679" t="str">
        <f>IF(TBL_Employees[[#This Row],[Age]]&lt;30,"20 to 29",IF(TBL_Employees[[#This Row],[Age]]&lt;40,"30 to 39",IF(TBL_Employees[[#This Row],[Age]]&lt;50,"40 to 49",IF(TBL_Employees[[#This Row],[Age]]&lt;60,"50 to 59","60 above"))))</f>
        <v>50 to 59</v>
      </c>
      <c r="J679" s="1">
        <v>35543</v>
      </c>
      <c r="K679" s="10">
        <f>IF(TBL_Employees[[#This Row],[Hire Date]]="","",YEAR(TBL_Employees[[#This Row],[Hire Date]]))</f>
        <v>1997</v>
      </c>
      <c r="L679" s="8">
        <v>78153</v>
      </c>
      <c r="M679" s="2">
        <v>0</v>
      </c>
      <c r="N679" t="s">
        <v>19</v>
      </c>
      <c r="O679" t="s">
        <v>45</v>
      </c>
      <c r="P679" s="1" t="s">
        <v>21</v>
      </c>
      <c r="Q679" s="10" t="str">
        <f>IF(TBL_Employees[[#This Row],[Exit Date]]="","",YEAR(TBL_Employees[[#This Row],[Exit Date]]))</f>
        <v/>
      </c>
      <c r="R679" s="10">
        <f ca="1">IF(TBL_Employees[[#This Row],[Exit Date]]="",DATEDIF(TBL_Employees[[#This Row],[Hire Date]],TODAY(),"Y"),DATEDIF(TBL_Employees[[#This Row],[Hire Date]],TBL_Employees[[#This Row],[Exit Date]],"Y"))</f>
        <v>28</v>
      </c>
      <c r="S679" t="str">
        <f ca="1">IF(TBL_Employees[[#This Row],[Tenure (Years)]]&gt;1, "Years", "Year")</f>
        <v>Years</v>
      </c>
      <c r="T679" t="str">
        <f ca="1">CONCATENATE(TBL_Employees[[#This Row],[Tenure (Years)]], " ", TBL_Employees[[#This Row],[Column1]])</f>
        <v>28 Years</v>
      </c>
      <c r="U679" s="8">
        <f>TBL_Employees[[#This Row],[Bonus %]]*TBL_Employees[[#This Row],[Annual Salary]]</f>
        <v>0</v>
      </c>
      <c r="V679" s="8">
        <f>TBL_Employees[[#This Row],[Annual Salary]]+TBL_Employees[[#This Row],[Bonus(Rs)]]</f>
        <v>78153</v>
      </c>
    </row>
    <row r="680" spans="1:22" x14ac:dyDescent="0.3">
      <c r="A680" t="s">
        <v>854</v>
      </c>
      <c r="B680" t="s">
        <v>855</v>
      </c>
      <c r="C680" t="s">
        <v>42</v>
      </c>
      <c r="D680" t="s">
        <v>65</v>
      </c>
      <c r="E680" t="s">
        <v>36</v>
      </c>
      <c r="F680" t="s">
        <v>28</v>
      </c>
      <c r="G680" t="s">
        <v>51</v>
      </c>
      <c r="H680">
        <v>38</v>
      </c>
      <c r="I680" t="str">
        <f>IF(TBL_Employees[[#This Row],[Age]]&lt;30,"20 to 29",IF(TBL_Employees[[#This Row],[Age]]&lt;40,"30 to 39",IF(TBL_Employees[[#This Row],[Age]]&lt;50,"40 to 49",IF(TBL_Employees[[#This Row],[Age]]&lt;60,"50 to 59","60 above"))))</f>
        <v>30 to 39</v>
      </c>
      <c r="J680" s="1">
        <v>39634</v>
      </c>
      <c r="K680" s="10">
        <f>IF(TBL_Employees[[#This Row],[Hire Date]]="","",YEAR(TBL_Employees[[#This Row],[Hire Date]]))</f>
        <v>2008</v>
      </c>
      <c r="L680" s="8">
        <v>78056</v>
      </c>
      <c r="M680" s="2">
        <v>0</v>
      </c>
      <c r="N680" t="s">
        <v>52</v>
      </c>
      <c r="O680" t="s">
        <v>53</v>
      </c>
      <c r="P680" s="1" t="s">
        <v>21</v>
      </c>
      <c r="Q680" s="10" t="str">
        <f>IF(TBL_Employees[[#This Row],[Exit Date]]="","",YEAR(TBL_Employees[[#This Row],[Exit Date]]))</f>
        <v/>
      </c>
      <c r="R680" s="10">
        <f ca="1">IF(TBL_Employees[[#This Row],[Exit Date]]="",DATEDIF(TBL_Employees[[#This Row],[Hire Date]],TODAY(),"Y"),DATEDIF(TBL_Employees[[#This Row],[Hire Date]],TBL_Employees[[#This Row],[Exit Date]],"Y"))</f>
        <v>17</v>
      </c>
      <c r="S680" t="str">
        <f ca="1">IF(TBL_Employees[[#This Row],[Tenure (Years)]]&gt;1, "Years", "Year")</f>
        <v>Years</v>
      </c>
      <c r="T680" t="str">
        <f ca="1">CONCATENATE(TBL_Employees[[#This Row],[Tenure (Years)]], " ", TBL_Employees[[#This Row],[Column1]])</f>
        <v>17 Years</v>
      </c>
      <c r="U680" s="8">
        <f>TBL_Employees[[#This Row],[Bonus %]]*TBL_Employees[[#This Row],[Annual Salary]]</f>
        <v>0</v>
      </c>
      <c r="V680" s="8">
        <f>TBL_Employees[[#This Row],[Annual Salary]]+TBL_Employees[[#This Row],[Bonus(Rs)]]</f>
        <v>78056</v>
      </c>
    </row>
    <row r="681" spans="1:22" x14ac:dyDescent="0.3">
      <c r="A681" t="s">
        <v>1340</v>
      </c>
      <c r="B681" t="s">
        <v>1341</v>
      </c>
      <c r="C681" t="s">
        <v>30</v>
      </c>
      <c r="D681" t="s">
        <v>31</v>
      </c>
      <c r="E681" t="s">
        <v>16</v>
      </c>
      <c r="F681" t="s">
        <v>28</v>
      </c>
      <c r="G681" t="s">
        <v>24</v>
      </c>
      <c r="H681">
        <v>59</v>
      </c>
      <c r="I681" t="str">
        <f>IF(TBL_Employees[[#This Row],[Age]]&lt;30,"20 to 29",IF(TBL_Employees[[#This Row],[Age]]&lt;40,"30 to 39",IF(TBL_Employees[[#This Row],[Age]]&lt;50,"40 to 49",IF(TBL_Employees[[#This Row],[Age]]&lt;60,"50 to 59","60 above"))))</f>
        <v>50 to 59</v>
      </c>
      <c r="J681" s="1">
        <v>40170</v>
      </c>
      <c r="K681" s="10">
        <f>IF(TBL_Employees[[#This Row],[Hire Date]]="","",YEAR(TBL_Employees[[#This Row],[Hire Date]]))</f>
        <v>2009</v>
      </c>
      <c r="L681" s="8">
        <v>78006</v>
      </c>
      <c r="M681" s="2">
        <v>0</v>
      </c>
      <c r="N681" t="s">
        <v>19</v>
      </c>
      <c r="O681" t="s">
        <v>45</v>
      </c>
      <c r="P681" s="1" t="s">
        <v>21</v>
      </c>
      <c r="Q681" s="10" t="str">
        <f>IF(TBL_Employees[[#This Row],[Exit Date]]="","",YEAR(TBL_Employees[[#This Row],[Exit Date]]))</f>
        <v/>
      </c>
      <c r="R681" s="10">
        <f ca="1">IF(TBL_Employees[[#This Row],[Exit Date]]="",DATEDIF(TBL_Employees[[#This Row],[Hire Date]],TODAY(),"Y"),DATEDIF(TBL_Employees[[#This Row],[Hire Date]],TBL_Employees[[#This Row],[Exit Date]],"Y"))</f>
        <v>15</v>
      </c>
      <c r="S681" t="str">
        <f ca="1">IF(TBL_Employees[[#This Row],[Tenure (Years)]]&gt;1, "Years", "Year")</f>
        <v>Years</v>
      </c>
      <c r="T681" t="str">
        <f ca="1">CONCATENATE(TBL_Employees[[#This Row],[Tenure (Years)]], " ", TBL_Employees[[#This Row],[Column1]])</f>
        <v>15 Years</v>
      </c>
      <c r="U681" s="8">
        <f>TBL_Employees[[#This Row],[Bonus %]]*TBL_Employees[[#This Row],[Annual Salary]]</f>
        <v>0</v>
      </c>
      <c r="V681" s="8">
        <f>TBL_Employees[[#This Row],[Annual Salary]]+TBL_Employees[[#This Row],[Bonus(Rs)]]</f>
        <v>78006</v>
      </c>
    </row>
    <row r="682" spans="1:22" x14ac:dyDescent="0.3">
      <c r="A682" t="s">
        <v>1698</v>
      </c>
      <c r="B682" t="s">
        <v>1699</v>
      </c>
      <c r="C682" t="s">
        <v>88</v>
      </c>
      <c r="D682" t="s">
        <v>27</v>
      </c>
      <c r="E682" t="s">
        <v>36</v>
      </c>
      <c r="F682" t="s">
        <v>17</v>
      </c>
      <c r="G682" t="s">
        <v>18</v>
      </c>
      <c r="H682">
        <v>64</v>
      </c>
      <c r="I682" t="str">
        <f>IF(TBL_Employees[[#This Row],[Age]]&lt;30,"20 to 29",IF(TBL_Employees[[#This Row],[Age]]&lt;40,"30 to 39",IF(TBL_Employees[[#This Row],[Age]]&lt;50,"40 to 49",IF(TBL_Employees[[#This Row],[Age]]&lt;60,"50 to 59","60 above"))))</f>
        <v>60 above</v>
      </c>
      <c r="J682" s="1">
        <v>38176</v>
      </c>
      <c r="K682" s="10">
        <f>IF(TBL_Employees[[#This Row],[Hire Date]]="","",YEAR(TBL_Employees[[#This Row],[Hire Date]]))</f>
        <v>2004</v>
      </c>
      <c r="L682" s="8">
        <v>77903</v>
      </c>
      <c r="M682" s="2">
        <v>0</v>
      </c>
      <c r="N682" t="s">
        <v>19</v>
      </c>
      <c r="O682" t="s">
        <v>63</v>
      </c>
      <c r="P682" s="1" t="s">
        <v>21</v>
      </c>
      <c r="Q682" s="10" t="str">
        <f>IF(TBL_Employees[[#This Row],[Exit Date]]="","",YEAR(TBL_Employees[[#This Row],[Exit Date]]))</f>
        <v/>
      </c>
      <c r="R682" s="10">
        <f ca="1">IF(TBL_Employees[[#This Row],[Exit Date]]="",DATEDIF(TBL_Employees[[#This Row],[Hire Date]],TODAY(),"Y"),DATEDIF(TBL_Employees[[#This Row],[Hire Date]],TBL_Employees[[#This Row],[Exit Date]],"Y"))</f>
        <v>21</v>
      </c>
      <c r="S682" t="str">
        <f ca="1">IF(TBL_Employees[[#This Row],[Tenure (Years)]]&gt;1, "Years", "Year")</f>
        <v>Years</v>
      </c>
      <c r="T682" t="str">
        <f ca="1">CONCATENATE(TBL_Employees[[#This Row],[Tenure (Years)]], " ", TBL_Employees[[#This Row],[Column1]])</f>
        <v>21 Years</v>
      </c>
      <c r="U682" s="8">
        <f>TBL_Employees[[#This Row],[Bonus %]]*TBL_Employees[[#This Row],[Annual Salary]]</f>
        <v>0</v>
      </c>
      <c r="V682" s="8">
        <f>TBL_Employees[[#This Row],[Annual Salary]]+TBL_Employees[[#This Row],[Bonus(Rs)]]</f>
        <v>77903</v>
      </c>
    </row>
    <row r="683" spans="1:22" x14ac:dyDescent="0.3">
      <c r="A683" t="s">
        <v>1594</v>
      </c>
      <c r="B683" t="s">
        <v>1595</v>
      </c>
      <c r="C683" t="s">
        <v>42</v>
      </c>
      <c r="D683" t="s">
        <v>43</v>
      </c>
      <c r="E683" t="s">
        <v>36</v>
      </c>
      <c r="F683" t="s">
        <v>28</v>
      </c>
      <c r="G683" t="s">
        <v>24</v>
      </c>
      <c r="H683">
        <v>63</v>
      </c>
      <c r="I683" t="str">
        <f>IF(TBL_Employees[[#This Row],[Age]]&lt;30,"20 to 29",IF(TBL_Employees[[#This Row],[Age]]&lt;40,"30 to 39",IF(TBL_Employees[[#This Row],[Age]]&lt;50,"40 to 49",IF(TBL_Employees[[#This Row],[Age]]&lt;60,"50 to 59","60 above"))))</f>
        <v>60 above</v>
      </c>
      <c r="J683" s="1">
        <v>42778</v>
      </c>
      <c r="K683" s="10">
        <f>IF(TBL_Employees[[#This Row],[Hire Date]]="","",YEAR(TBL_Employees[[#This Row],[Hire Date]]))</f>
        <v>2017</v>
      </c>
      <c r="L683" s="8">
        <v>77629</v>
      </c>
      <c r="M683" s="2">
        <v>0</v>
      </c>
      <c r="N683" t="s">
        <v>33</v>
      </c>
      <c r="O683" t="s">
        <v>60</v>
      </c>
      <c r="P683" s="1" t="s">
        <v>21</v>
      </c>
      <c r="Q683" s="10" t="str">
        <f>IF(TBL_Employees[[#This Row],[Exit Date]]="","",YEAR(TBL_Employees[[#This Row],[Exit Date]]))</f>
        <v/>
      </c>
      <c r="R683" s="10">
        <f ca="1">IF(TBL_Employees[[#This Row],[Exit Date]]="",DATEDIF(TBL_Employees[[#This Row],[Hire Date]],TODAY(),"Y"),DATEDIF(TBL_Employees[[#This Row],[Hire Date]],TBL_Employees[[#This Row],[Exit Date]],"Y"))</f>
        <v>8</v>
      </c>
      <c r="S683" t="str">
        <f ca="1">IF(TBL_Employees[[#This Row],[Tenure (Years)]]&gt;1, "Years", "Year")</f>
        <v>Years</v>
      </c>
      <c r="T683" t="str">
        <f ca="1">CONCATENATE(TBL_Employees[[#This Row],[Tenure (Years)]], " ", TBL_Employees[[#This Row],[Column1]])</f>
        <v>8 Years</v>
      </c>
      <c r="U683" s="8">
        <f>TBL_Employees[[#This Row],[Bonus %]]*TBL_Employees[[#This Row],[Annual Salary]]</f>
        <v>0</v>
      </c>
      <c r="V683" s="8">
        <f>TBL_Employees[[#This Row],[Annual Salary]]+TBL_Employees[[#This Row],[Bonus(Rs)]]</f>
        <v>77629</v>
      </c>
    </row>
    <row r="684" spans="1:22" x14ac:dyDescent="0.3">
      <c r="A684" t="s">
        <v>1562</v>
      </c>
      <c r="B684" t="s">
        <v>1563</v>
      </c>
      <c r="C684" t="s">
        <v>56</v>
      </c>
      <c r="D684" t="s">
        <v>27</v>
      </c>
      <c r="E684" t="s">
        <v>36</v>
      </c>
      <c r="F684" t="s">
        <v>17</v>
      </c>
      <c r="G684" t="s">
        <v>51</v>
      </c>
      <c r="H684">
        <v>46</v>
      </c>
      <c r="I684" t="str">
        <f>IF(TBL_Employees[[#This Row],[Age]]&lt;30,"20 to 29",IF(TBL_Employees[[#This Row],[Age]]&lt;40,"30 to 39",IF(TBL_Employees[[#This Row],[Age]]&lt;50,"40 to 49",IF(TBL_Employees[[#This Row],[Age]]&lt;60,"50 to 59","60 above"))))</f>
        <v>40 to 49</v>
      </c>
      <c r="J684" s="1">
        <v>42849</v>
      </c>
      <c r="K684" s="10">
        <f>IF(TBL_Employees[[#This Row],[Hire Date]]="","",YEAR(TBL_Employees[[#This Row],[Hire Date]]))</f>
        <v>2017</v>
      </c>
      <c r="L684" s="8">
        <v>77461</v>
      </c>
      <c r="M684" s="2">
        <v>0.09</v>
      </c>
      <c r="N684" t="s">
        <v>52</v>
      </c>
      <c r="O684" t="s">
        <v>53</v>
      </c>
      <c r="P684" s="1" t="s">
        <v>21</v>
      </c>
      <c r="Q684" s="10" t="str">
        <f>IF(TBL_Employees[[#This Row],[Exit Date]]="","",YEAR(TBL_Employees[[#This Row],[Exit Date]]))</f>
        <v/>
      </c>
      <c r="R684" s="10">
        <f ca="1">IF(TBL_Employees[[#This Row],[Exit Date]]="",DATEDIF(TBL_Employees[[#This Row],[Hire Date]],TODAY(),"Y"),DATEDIF(TBL_Employees[[#This Row],[Hire Date]],TBL_Employees[[#This Row],[Exit Date]],"Y"))</f>
        <v>8</v>
      </c>
      <c r="S684" t="str">
        <f ca="1">IF(TBL_Employees[[#This Row],[Tenure (Years)]]&gt;1, "Years", "Year")</f>
        <v>Years</v>
      </c>
      <c r="T684" t="str">
        <f ca="1">CONCATENATE(TBL_Employees[[#This Row],[Tenure (Years)]], " ", TBL_Employees[[#This Row],[Column1]])</f>
        <v>8 Years</v>
      </c>
      <c r="U684" s="8">
        <f>TBL_Employees[[#This Row],[Bonus %]]*TBL_Employees[[#This Row],[Annual Salary]]</f>
        <v>6971.49</v>
      </c>
      <c r="V684" s="8">
        <f>TBL_Employees[[#This Row],[Annual Salary]]+TBL_Employees[[#This Row],[Bonus(Rs)]]</f>
        <v>84432.49</v>
      </c>
    </row>
    <row r="685" spans="1:22" x14ac:dyDescent="0.3">
      <c r="A685" t="s">
        <v>353</v>
      </c>
      <c r="B685" t="s">
        <v>1335</v>
      </c>
      <c r="C685" t="s">
        <v>69</v>
      </c>
      <c r="D685" t="s">
        <v>31</v>
      </c>
      <c r="E685" t="s">
        <v>16</v>
      </c>
      <c r="F685" t="s">
        <v>17</v>
      </c>
      <c r="G685" t="s">
        <v>24</v>
      </c>
      <c r="H685">
        <v>30</v>
      </c>
      <c r="I685" t="str">
        <f>IF(TBL_Employees[[#This Row],[Age]]&lt;30,"20 to 29",IF(TBL_Employees[[#This Row],[Age]]&lt;40,"30 to 39",IF(TBL_Employees[[#This Row],[Age]]&lt;50,"40 to 49",IF(TBL_Employees[[#This Row],[Age]]&lt;60,"50 to 59","60 above"))))</f>
        <v>30 to 39</v>
      </c>
      <c r="J685" s="1">
        <v>42322</v>
      </c>
      <c r="K685" s="10">
        <f>IF(TBL_Employees[[#This Row],[Hire Date]]="","",YEAR(TBL_Employees[[#This Row],[Hire Date]]))</f>
        <v>2015</v>
      </c>
      <c r="L685" s="8">
        <v>77442</v>
      </c>
      <c r="M685" s="2">
        <v>0</v>
      </c>
      <c r="N685" t="s">
        <v>19</v>
      </c>
      <c r="O685" t="s">
        <v>29</v>
      </c>
      <c r="P685" s="1" t="s">
        <v>21</v>
      </c>
      <c r="Q685" s="10" t="str">
        <f>IF(TBL_Employees[[#This Row],[Exit Date]]="","",YEAR(TBL_Employees[[#This Row],[Exit Date]]))</f>
        <v/>
      </c>
      <c r="R685" s="10">
        <f ca="1">IF(TBL_Employees[[#This Row],[Exit Date]]="",DATEDIF(TBL_Employees[[#This Row],[Hire Date]],TODAY(),"Y"),DATEDIF(TBL_Employees[[#This Row],[Hire Date]],TBL_Employees[[#This Row],[Exit Date]],"Y"))</f>
        <v>9</v>
      </c>
      <c r="S685" t="str">
        <f ca="1">IF(TBL_Employees[[#This Row],[Tenure (Years)]]&gt;1, "Years", "Year")</f>
        <v>Years</v>
      </c>
      <c r="T685" t="str">
        <f ca="1">CONCATENATE(TBL_Employees[[#This Row],[Tenure (Years)]], " ", TBL_Employees[[#This Row],[Column1]])</f>
        <v>9 Years</v>
      </c>
      <c r="U685" s="8">
        <f>TBL_Employees[[#This Row],[Bonus %]]*TBL_Employees[[#This Row],[Annual Salary]]</f>
        <v>0</v>
      </c>
      <c r="V685" s="8">
        <f>TBL_Employees[[#This Row],[Annual Salary]]+TBL_Employees[[#This Row],[Bonus(Rs)]]</f>
        <v>77442</v>
      </c>
    </row>
    <row r="686" spans="1:22" x14ac:dyDescent="0.3">
      <c r="A686" t="s">
        <v>1121</v>
      </c>
      <c r="B686" t="s">
        <v>1122</v>
      </c>
      <c r="C686" t="s">
        <v>42</v>
      </c>
      <c r="D686" t="s">
        <v>15</v>
      </c>
      <c r="E686" t="s">
        <v>36</v>
      </c>
      <c r="F686" t="s">
        <v>28</v>
      </c>
      <c r="G686" t="s">
        <v>18</v>
      </c>
      <c r="H686">
        <v>55</v>
      </c>
      <c r="I686" t="str">
        <f>IF(TBL_Employees[[#This Row],[Age]]&lt;30,"20 to 29",IF(TBL_Employees[[#This Row],[Age]]&lt;40,"30 to 39",IF(TBL_Employees[[#This Row],[Age]]&lt;50,"40 to 49",IF(TBL_Employees[[#This Row],[Age]]&lt;60,"50 to 59","60 above"))))</f>
        <v>50 to 59</v>
      </c>
      <c r="J686" s="1">
        <v>37456</v>
      </c>
      <c r="K686" s="10">
        <f>IF(TBL_Employees[[#This Row],[Hire Date]]="","",YEAR(TBL_Employees[[#This Row],[Hire Date]]))</f>
        <v>2002</v>
      </c>
      <c r="L686" s="8">
        <v>77396</v>
      </c>
      <c r="M686" s="2">
        <v>0</v>
      </c>
      <c r="N686" t="s">
        <v>19</v>
      </c>
      <c r="O686" t="s">
        <v>45</v>
      </c>
      <c r="P686" s="1" t="s">
        <v>21</v>
      </c>
      <c r="Q686" s="10" t="str">
        <f>IF(TBL_Employees[[#This Row],[Exit Date]]="","",YEAR(TBL_Employees[[#This Row],[Exit Date]]))</f>
        <v/>
      </c>
      <c r="R686" s="10">
        <f ca="1">IF(TBL_Employees[[#This Row],[Exit Date]]="",DATEDIF(TBL_Employees[[#This Row],[Hire Date]],TODAY(),"Y"),DATEDIF(TBL_Employees[[#This Row],[Hire Date]],TBL_Employees[[#This Row],[Exit Date]],"Y"))</f>
        <v>23</v>
      </c>
      <c r="S686" t="str">
        <f ca="1">IF(TBL_Employees[[#This Row],[Tenure (Years)]]&gt;1, "Years", "Year")</f>
        <v>Years</v>
      </c>
      <c r="T686" t="str">
        <f ca="1">CONCATENATE(TBL_Employees[[#This Row],[Tenure (Years)]], " ", TBL_Employees[[#This Row],[Column1]])</f>
        <v>23 Years</v>
      </c>
      <c r="U686" s="8">
        <f>TBL_Employees[[#This Row],[Bonus %]]*TBL_Employees[[#This Row],[Annual Salary]]</f>
        <v>0</v>
      </c>
      <c r="V686" s="8">
        <f>TBL_Employees[[#This Row],[Annual Salary]]+TBL_Employees[[#This Row],[Bonus(Rs)]]</f>
        <v>77396</v>
      </c>
    </row>
    <row r="687" spans="1:22" x14ac:dyDescent="0.3">
      <c r="A687" t="s">
        <v>422</v>
      </c>
      <c r="B687" t="s">
        <v>423</v>
      </c>
      <c r="C687" t="s">
        <v>42</v>
      </c>
      <c r="D687" t="s">
        <v>15</v>
      </c>
      <c r="E687" t="s">
        <v>44</v>
      </c>
      <c r="F687" t="s">
        <v>17</v>
      </c>
      <c r="G687" t="s">
        <v>18</v>
      </c>
      <c r="H687">
        <v>34</v>
      </c>
      <c r="I687" t="str">
        <f>IF(TBL_Employees[[#This Row],[Age]]&lt;30,"20 to 29",IF(TBL_Employees[[#This Row],[Age]]&lt;40,"30 to 39",IF(TBL_Employees[[#This Row],[Age]]&lt;50,"40 to 49",IF(TBL_Employees[[#This Row],[Age]]&lt;60,"50 to 59","60 above"))))</f>
        <v>30 to 39</v>
      </c>
      <c r="J687" s="1">
        <v>43264</v>
      </c>
      <c r="K687" s="10">
        <f>IF(TBL_Employees[[#This Row],[Hire Date]]="","",YEAR(TBL_Employees[[#This Row],[Hire Date]]))</f>
        <v>2018</v>
      </c>
      <c r="L687" s="8">
        <v>77203</v>
      </c>
      <c r="M687" s="2">
        <v>0</v>
      </c>
      <c r="N687" t="s">
        <v>19</v>
      </c>
      <c r="O687" t="s">
        <v>20</v>
      </c>
      <c r="P687" s="1" t="s">
        <v>21</v>
      </c>
      <c r="Q687" s="10" t="str">
        <f>IF(TBL_Employees[[#This Row],[Exit Date]]="","",YEAR(TBL_Employees[[#This Row],[Exit Date]]))</f>
        <v/>
      </c>
      <c r="R687" s="10">
        <f ca="1">IF(TBL_Employees[[#This Row],[Exit Date]]="",DATEDIF(TBL_Employees[[#This Row],[Hire Date]],TODAY(),"Y"),DATEDIF(TBL_Employees[[#This Row],[Hire Date]],TBL_Employees[[#This Row],[Exit Date]],"Y"))</f>
        <v>7</v>
      </c>
      <c r="S687" t="str">
        <f ca="1">IF(TBL_Employees[[#This Row],[Tenure (Years)]]&gt;1, "Years", "Year")</f>
        <v>Years</v>
      </c>
      <c r="T687" t="str">
        <f ca="1">CONCATENATE(TBL_Employees[[#This Row],[Tenure (Years)]], " ", TBL_Employees[[#This Row],[Column1]])</f>
        <v>7 Years</v>
      </c>
      <c r="U687" s="8">
        <f>TBL_Employees[[#This Row],[Bonus %]]*TBL_Employees[[#This Row],[Annual Salary]]</f>
        <v>0</v>
      </c>
      <c r="V687" s="8">
        <f>TBL_Employees[[#This Row],[Annual Salary]]+TBL_Employees[[#This Row],[Bonus(Rs)]]</f>
        <v>77203</v>
      </c>
    </row>
    <row r="688" spans="1:22" x14ac:dyDescent="0.3">
      <c r="A688" t="s">
        <v>1523</v>
      </c>
      <c r="B688" t="s">
        <v>306</v>
      </c>
      <c r="C688" t="s">
        <v>88</v>
      </c>
      <c r="D688" t="s">
        <v>27</v>
      </c>
      <c r="E688" t="s">
        <v>44</v>
      </c>
      <c r="F688" t="s">
        <v>17</v>
      </c>
      <c r="G688" t="s">
        <v>51</v>
      </c>
      <c r="H688">
        <v>43</v>
      </c>
      <c r="I688" t="str">
        <f>IF(TBL_Employees[[#This Row],[Age]]&lt;30,"20 to 29",IF(TBL_Employees[[#This Row],[Age]]&lt;40,"30 to 39",IF(TBL_Employees[[#This Row],[Age]]&lt;50,"40 to 49",IF(TBL_Employees[[#This Row],[Age]]&lt;60,"50 to 59","60 above"))))</f>
        <v>40 to 49</v>
      </c>
      <c r="J688" s="1">
        <v>40290</v>
      </c>
      <c r="K688" s="10">
        <f>IF(TBL_Employees[[#This Row],[Hire Date]]="","",YEAR(TBL_Employees[[#This Row],[Hire Date]]))</f>
        <v>2010</v>
      </c>
      <c r="L688" s="8">
        <v>76912</v>
      </c>
      <c r="M688" s="2">
        <v>0</v>
      </c>
      <c r="N688" t="s">
        <v>52</v>
      </c>
      <c r="O688" t="s">
        <v>53</v>
      </c>
      <c r="P688" s="1" t="s">
        <v>21</v>
      </c>
      <c r="Q688" s="10" t="str">
        <f>IF(TBL_Employees[[#This Row],[Exit Date]]="","",YEAR(TBL_Employees[[#This Row],[Exit Date]]))</f>
        <v/>
      </c>
      <c r="R688" s="10">
        <f ca="1">IF(TBL_Employees[[#This Row],[Exit Date]]="",DATEDIF(TBL_Employees[[#This Row],[Hire Date]],TODAY(),"Y"),DATEDIF(TBL_Employees[[#This Row],[Hire Date]],TBL_Employees[[#This Row],[Exit Date]],"Y"))</f>
        <v>15</v>
      </c>
      <c r="S688" t="str">
        <f ca="1">IF(TBL_Employees[[#This Row],[Tenure (Years)]]&gt;1, "Years", "Year")</f>
        <v>Years</v>
      </c>
      <c r="T688" t="str">
        <f ca="1">CONCATENATE(TBL_Employees[[#This Row],[Tenure (Years)]], " ", TBL_Employees[[#This Row],[Column1]])</f>
        <v>15 Years</v>
      </c>
      <c r="U688" s="8">
        <f>TBL_Employees[[#This Row],[Bonus %]]*TBL_Employees[[#This Row],[Annual Salary]]</f>
        <v>0</v>
      </c>
      <c r="V688" s="8">
        <f>TBL_Employees[[#This Row],[Annual Salary]]+TBL_Employees[[#This Row],[Bonus(Rs)]]</f>
        <v>76912</v>
      </c>
    </row>
    <row r="689" spans="1:22" x14ac:dyDescent="0.3">
      <c r="A689" t="s">
        <v>750</v>
      </c>
      <c r="B689" t="s">
        <v>751</v>
      </c>
      <c r="C689" t="s">
        <v>42</v>
      </c>
      <c r="D689" t="s">
        <v>65</v>
      </c>
      <c r="E689" t="s">
        <v>44</v>
      </c>
      <c r="F689" t="s">
        <v>28</v>
      </c>
      <c r="G689" t="s">
        <v>18</v>
      </c>
      <c r="H689">
        <v>62</v>
      </c>
      <c r="I689" t="str">
        <f>IF(TBL_Employees[[#This Row],[Age]]&lt;30,"20 to 29",IF(TBL_Employees[[#This Row],[Age]]&lt;40,"30 to 39",IF(TBL_Employees[[#This Row],[Age]]&lt;50,"40 to 49",IF(TBL_Employees[[#This Row],[Age]]&lt;60,"50 to 59","60 above"))))</f>
        <v>60 above</v>
      </c>
      <c r="J689" s="1">
        <v>37733</v>
      </c>
      <c r="K689" s="10">
        <f>IF(TBL_Employees[[#This Row],[Hire Date]]="","",YEAR(TBL_Employees[[#This Row],[Hire Date]]))</f>
        <v>2003</v>
      </c>
      <c r="L689" s="8">
        <v>76906</v>
      </c>
      <c r="M689" s="2">
        <v>0</v>
      </c>
      <c r="N689" t="s">
        <v>19</v>
      </c>
      <c r="O689" t="s">
        <v>63</v>
      </c>
      <c r="P689" s="1" t="s">
        <v>21</v>
      </c>
      <c r="Q689" s="10" t="str">
        <f>IF(TBL_Employees[[#This Row],[Exit Date]]="","",YEAR(TBL_Employees[[#This Row],[Exit Date]]))</f>
        <v/>
      </c>
      <c r="R689" s="10">
        <f ca="1">IF(TBL_Employees[[#This Row],[Exit Date]]="",DATEDIF(TBL_Employees[[#This Row],[Hire Date]],TODAY(),"Y"),DATEDIF(TBL_Employees[[#This Row],[Hire Date]],TBL_Employees[[#This Row],[Exit Date]],"Y"))</f>
        <v>22</v>
      </c>
      <c r="S689" t="str">
        <f ca="1">IF(TBL_Employees[[#This Row],[Tenure (Years)]]&gt;1, "Years", "Year")</f>
        <v>Years</v>
      </c>
      <c r="T689" t="str">
        <f ca="1">CONCATENATE(TBL_Employees[[#This Row],[Tenure (Years)]], " ", TBL_Employees[[#This Row],[Column1]])</f>
        <v>22 Years</v>
      </c>
      <c r="U689" s="8">
        <f>TBL_Employees[[#This Row],[Bonus %]]*TBL_Employees[[#This Row],[Annual Salary]]</f>
        <v>0</v>
      </c>
      <c r="V689" s="8">
        <f>TBL_Employees[[#This Row],[Annual Salary]]+TBL_Employees[[#This Row],[Bonus(Rs)]]</f>
        <v>76906</v>
      </c>
    </row>
    <row r="690" spans="1:22" x14ac:dyDescent="0.3">
      <c r="A690" t="s">
        <v>1173</v>
      </c>
      <c r="B690" t="s">
        <v>1174</v>
      </c>
      <c r="C690" t="s">
        <v>42</v>
      </c>
      <c r="D690" t="s">
        <v>50</v>
      </c>
      <c r="E690" t="s">
        <v>16</v>
      </c>
      <c r="F690" t="s">
        <v>28</v>
      </c>
      <c r="G690" t="s">
        <v>51</v>
      </c>
      <c r="H690">
        <v>58</v>
      </c>
      <c r="I690" t="str">
        <f>IF(TBL_Employees[[#This Row],[Age]]&lt;30,"20 to 29",IF(TBL_Employees[[#This Row],[Age]]&lt;40,"30 to 39",IF(TBL_Employees[[#This Row],[Age]]&lt;50,"40 to 49",IF(TBL_Employees[[#This Row],[Age]]&lt;60,"50 to 59","60 above"))))</f>
        <v>50 to 59</v>
      </c>
      <c r="J690" s="1">
        <v>39930</v>
      </c>
      <c r="K690" s="10">
        <f>IF(TBL_Employees[[#This Row],[Hire Date]]="","",YEAR(TBL_Employees[[#This Row],[Hire Date]]))</f>
        <v>2009</v>
      </c>
      <c r="L690" s="8">
        <v>76802</v>
      </c>
      <c r="M690" s="2">
        <v>0</v>
      </c>
      <c r="N690" t="s">
        <v>52</v>
      </c>
      <c r="O690" t="s">
        <v>81</v>
      </c>
      <c r="P690" s="1" t="s">
        <v>21</v>
      </c>
      <c r="Q690" s="10" t="str">
        <f>IF(TBL_Employees[[#This Row],[Exit Date]]="","",YEAR(TBL_Employees[[#This Row],[Exit Date]]))</f>
        <v/>
      </c>
      <c r="R690" s="10">
        <f ca="1">IF(TBL_Employees[[#This Row],[Exit Date]]="",DATEDIF(TBL_Employees[[#This Row],[Hire Date]],TODAY(),"Y"),DATEDIF(TBL_Employees[[#This Row],[Hire Date]],TBL_Employees[[#This Row],[Exit Date]],"Y"))</f>
        <v>16</v>
      </c>
      <c r="S690" t="str">
        <f ca="1">IF(TBL_Employees[[#This Row],[Tenure (Years)]]&gt;1, "Years", "Year")</f>
        <v>Years</v>
      </c>
      <c r="T690" t="str">
        <f ca="1">CONCATENATE(TBL_Employees[[#This Row],[Tenure (Years)]], " ", TBL_Employees[[#This Row],[Column1]])</f>
        <v>16 Years</v>
      </c>
      <c r="U690" s="8">
        <f>TBL_Employees[[#This Row],[Bonus %]]*TBL_Employees[[#This Row],[Annual Salary]]</f>
        <v>0</v>
      </c>
      <c r="V690" s="8">
        <f>TBL_Employees[[#This Row],[Annual Salary]]+TBL_Employees[[#This Row],[Bonus(Rs)]]</f>
        <v>76802</v>
      </c>
    </row>
    <row r="691" spans="1:22" x14ac:dyDescent="0.3">
      <c r="A691" t="s">
        <v>190</v>
      </c>
      <c r="B691" t="s">
        <v>552</v>
      </c>
      <c r="C691" t="s">
        <v>71</v>
      </c>
      <c r="D691" t="s">
        <v>27</v>
      </c>
      <c r="E691" t="s">
        <v>32</v>
      </c>
      <c r="F691" t="s">
        <v>17</v>
      </c>
      <c r="G691" t="s">
        <v>51</v>
      </c>
      <c r="H691">
        <v>48</v>
      </c>
      <c r="I691" t="str">
        <f>IF(TBL_Employees[[#This Row],[Age]]&lt;30,"20 to 29",IF(TBL_Employees[[#This Row],[Age]]&lt;40,"30 to 39",IF(TBL_Employees[[#This Row],[Age]]&lt;50,"40 to 49",IF(TBL_Employees[[#This Row],[Age]]&lt;60,"50 to 59","60 above"))))</f>
        <v>40 to 49</v>
      </c>
      <c r="J691" s="1">
        <v>43650</v>
      </c>
      <c r="K691" s="10">
        <f>IF(TBL_Employees[[#This Row],[Hire Date]]="","",YEAR(TBL_Employees[[#This Row],[Hire Date]]))</f>
        <v>2019</v>
      </c>
      <c r="L691" s="8">
        <v>76588</v>
      </c>
      <c r="M691" s="2">
        <v>0</v>
      </c>
      <c r="N691" t="s">
        <v>52</v>
      </c>
      <c r="O691" t="s">
        <v>66</v>
      </c>
      <c r="P691" s="1" t="s">
        <v>21</v>
      </c>
      <c r="Q691" s="10" t="str">
        <f>IF(TBL_Employees[[#This Row],[Exit Date]]="","",YEAR(TBL_Employees[[#This Row],[Exit Date]]))</f>
        <v/>
      </c>
      <c r="R691" s="10">
        <f ca="1">IF(TBL_Employees[[#This Row],[Exit Date]]="",DATEDIF(TBL_Employees[[#This Row],[Hire Date]],TODAY(),"Y"),DATEDIF(TBL_Employees[[#This Row],[Hire Date]],TBL_Employees[[#This Row],[Exit Date]],"Y"))</f>
        <v>6</v>
      </c>
      <c r="S691" t="str">
        <f ca="1">IF(TBL_Employees[[#This Row],[Tenure (Years)]]&gt;1, "Years", "Year")</f>
        <v>Years</v>
      </c>
      <c r="T691" t="str">
        <f ca="1">CONCATENATE(TBL_Employees[[#This Row],[Tenure (Years)]], " ", TBL_Employees[[#This Row],[Column1]])</f>
        <v>6 Years</v>
      </c>
      <c r="U691" s="8">
        <f>TBL_Employees[[#This Row],[Bonus %]]*TBL_Employees[[#This Row],[Annual Salary]]</f>
        <v>0</v>
      </c>
      <c r="V691" s="8">
        <f>TBL_Employees[[#This Row],[Annual Salary]]+TBL_Employees[[#This Row],[Bonus(Rs)]]</f>
        <v>76588</v>
      </c>
    </row>
    <row r="692" spans="1:22" x14ac:dyDescent="0.3">
      <c r="A692" t="s">
        <v>1579</v>
      </c>
      <c r="B692" t="s">
        <v>1580</v>
      </c>
      <c r="C692" t="s">
        <v>89</v>
      </c>
      <c r="D692" t="s">
        <v>27</v>
      </c>
      <c r="E692" t="s">
        <v>16</v>
      </c>
      <c r="F692" t="s">
        <v>28</v>
      </c>
      <c r="G692" t="s">
        <v>18</v>
      </c>
      <c r="H692">
        <v>48</v>
      </c>
      <c r="I692" t="str">
        <f>IF(TBL_Employees[[#This Row],[Age]]&lt;30,"20 to 29",IF(TBL_Employees[[#This Row],[Age]]&lt;40,"30 to 39",IF(TBL_Employees[[#This Row],[Age]]&lt;50,"40 to 49",IF(TBL_Employees[[#This Row],[Age]]&lt;60,"50 to 59","60 above"))))</f>
        <v>40 to 49</v>
      </c>
      <c r="J692" s="1">
        <v>38987</v>
      </c>
      <c r="K692" s="10">
        <f>IF(TBL_Employees[[#This Row],[Hire Date]]="","",YEAR(TBL_Employees[[#This Row],[Hire Date]]))</f>
        <v>2006</v>
      </c>
      <c r="L692" s="8">
        <v>76505</v>
      </c>
      <c r="M692" s="2">
        <v>0</v>
      </c>
      <c r="N692" t="s">
        <v>19</v>
      </c>
      <c r="O692" t="s">
        <v>63</v>
      </c>
      <c r="P692" s="1">
        <v>39180</v>
      </c>
      <c r="Q692" s="10">
        <f>IF(TBL_Employees[[#This Row],[Exit Date]]="","",YEAR(TBL_Employees[[#This Row],[Exit Date]]))</f>
        <v>2007</v>
      </c>
      <c r="R692" s="10">
        <f ca="1">IF(TBL_Employees[[#This Row],[Exit Date]]="",DATEDIF(TBL_Employees[[#This Row],[Hire Date]],TODAY(),"Y"),DATEDIF(TBL_Employees[[#This Row],[Hire Date]],TBL_Employees[[#This Row],[Exit Date]],"Y"))</f>
        <v>0</v>
      </c>
      <c r="S692" t="str">
        <f ca="1">IF(TBL_Employees[[#This Row],[Tenure (Years)]]&gt;1, "Years", "Year")</f>
        <v>Year</v>
      </c>
      <c r="T692" t="str">
        <f ca="1">CONCATENATE(TBL_Employees[[#This Row],[Tenure (Years)]], " ", TBL_Employees[[#This Row],[Column1]])</f>
        <v>0 Year</v>
      </c>
      <c r="U692" s="8">
        <f>TBL_Employees[[#This Row],[Bonus %]]*TBL_Employees[[#This Row],[Annual Salary]]</f>
        <v>0</v>
      </c>
      <c r="V692" s="8">
        <f>TBL_Employees[[#This Row],[Annual Salary]]+TBL_Employees[[#This Row],[Bonus(Rs)]]</f>
        <v>76505</v>
      </c>
    </row>
    <row r="693" spans="1:22" x14ac:dyDescent="0.3">
      <c r="A693" t="s">
        <v>521</v>
      </c>
      <c r="B693" t="s">
        <v>522</v>
      </c>
      <c r="C693" t="s">
        <v>129</v>
      </c>
      <c r="D693" t="s">
        <v>31</v>
      </c>
      <c r="E693" t="s">
        <v>36</v>
      </c>
      <c r="F693" t="s">
        <v>28</v>
      </c>
      <c r="G693" t="s">
        <v>18</v>
      </c>
      <c r="H693">
        <v>58</v>
      </c>
      <c r="I693" t="str">
        <f>IF(TBL_Employees[[#This Row],[Age]]&lt;30,"20 to 29",IF(TBL_Employees[[#This Row],[Age]]&lt;40,"30 to 39",IF(TBL_Employees[[#This Row],[Age]]&lt;50,"40 to 49",IF(TBL_Employees[[#This Row],[Age]]&lt;60,"50 to 59","60 above"))))</f>
        <v>50 to 59</v>
      </c>
      <c r="J693" s="1">
        <v>37399</v>
      </c>
      <c r="K693" s="10">
        <f>IF(TBL_Employees[[#This Row],[Hire Date]]="","",YEAR(TBL_Employees[[#This Row],[Hire Date]]))</f>
        <v>2002</v>
      </c>
      <c r="L693" s="8">
        <v>76354</v>
      </c>
      <c r="M693" s="2">
        <v>0</v>
      </c>
      <c r="N693" t="s">
        <v>19</v>
      </c>
      <c r="O693" t="s">
        <v>39</v>
      </c>
      <c r="P693" s="1">
        <v>44465</v>
      </c>
      <c r="Q693" s="10">
        <f>IF(TBL_Employees[[#This Row],[Exit Date]]="","",YEAR(TBL_Employees[[#This Row],[Exit Date]]))</f>
        <v>2021</v>
      </c>
      <c r="R693" s="10">
        <f ca="1">IF(TBL_Employees[[#This Row],[Exit Date]]="",DATEDIF(TBL_Employees[[#This Row],[Hire Date]],TODAY(),"Y"),DATEDIF(TBL_Employees[[#This Row],[Hire Date]],TBL_Employees[[#This Row],[Exit Date]],"Y"))</f>
        <v>19</v>
      </c>
      <c r="S693" t="str">
        <f ca="1">IF(TBL_Employees[[#This Row],[Tenure (Years)]]&gt;1, "Years", "Year")</f>
        <v>Years</v>
      </c>
      <c r="T693" t="str">
        <f ca="1">CONCATENATE(TBL_Employees[[#This Row],[Tenure (Years)]], " ", TBL_Employees[[#This Row],[Column1]])</f>
        <v>19 Years</v>
      </c>
      <c r="U693" s="8">
        <f>TBL_Employees[[#This Row],[Bonus %]]*TBL_Employees[[#This Row],[Annual Salary]]</f>
        <v>0</v>
      </c>
      <c r="V693" s="8">
        <f>TBL_Employees[[#This Row],[Annual Salary]]+TBL_Employees[[#This Row],[Bonus(Rs)]]</f>
        <v>76354</v>
      </c>
    </row>
    <row r="694" spans="1:22" x14ac:dyDescent="0.3">
      <c r="A694" t="s">
        <v>1144</v>
      </c>
      <c r="B694" t="s">
        <v>1145</v>
      </c>
      <c r="C694" t="s">
        <v>89</v>
      </c>
      <c r="D694" t="s">
        <v>27</v>
      </c>
      <c r="E694" t="s">
        <v>32</v>
      </c>
      <c r="F694" t="s">
        <v>28</v>
      </c>
      <c r="G694" t="s">
        <v>47</v>
      </c>
      <c r="H694">
        <v>54</v>
      </c>
      <c r="I694" t="str">
        <f>IF(TBL_Employees[[#This Row],[Age]]&lt;30,"20 to 29",IF(TBL_Employees[[#This Row],[Age]]&lt;40,"30 to 39",IF(TBL_Employees[[#This Row],[Age]]&lt;50,"40 to 49",IF(TBL_Employees[[#This Row],[Age]]&lt;60,"50 to 59","60 above"))))</f>
        <v>50 to 59</v>
      </c>
      <c r="J694" s="1">
        <v>36617</v>
      </c>
      <c r="K694" s="10">
        <f>IF(TBL_Employees[[#This Row],[Hire Date]]="","",YEAR(TBL_Employees[[#This Row],[Hire Date]]))</f>
        <v>2000</v>
      </c>
      <c r="L694" s="8">
        <v>76352</v>
      </c>
      <c r="M694" s="2">
        <v>0</v>
      </c>
      <c r="N694" t="s">
        <v>19</v>
      </c>
      <c r="O694" t="s">
        <v>25</v>
      </c>
      <c r="P694" s="1" t="s">
        <v>21</v>
      </c>
      <c r="Q694" s="10" t="str">
        <f>IF(TBL_Employees[[#This Row],[Exit Date]]="","",YEAR(TBL_Employees[[#This Row],[Exit Date]]))</f>
        <v/>
      </c>
      <c r="R694" s="10">
        <f ca="1">IF(TBL_Employees[[#This Row],[Exit Date]]="",DATEDIF(TBL_Employees[[#This Row],[Hire Date]],TODAY(),"Y"),DATEDIF(TBL_Employees[[#This Row],[Hire Date]],TBL_Employees[[#This Row],[Exit Date]],"Y"))</f>
        <v>25</v>
      </c>
      <c r="S694" t="str">
        <f ca="1">IF(TBL_Employees[[#This Row],[Tenure (Years)]]&gt;1, "Years", "Year")</f>
        <v>Years</v>
      </c>
      <c r="T694" t="str">
        <f ca="1">CONCATENATE(TBL_Employees[[#This Row],[Tenure (Years)]], " ", TBL_Employees[[#This Row],[Column1]])</f>
        <v>25 Years</v>
      </c>
      <c r="U694" s="8">
        <f>TBL_Employees[[#This Row],[Bonus %]]*TBL_Employees[[#This Row],[Annual Salary]]</f>
        <v>0</v>
      </c>
      <c r="V694" s="8">
        <f>TBL_Employees[[#This Row],[Annual Salary]]+TBL_Employees[[#This Row],[Bonus(Rs)]]</f>
        <v>76352</v>
      </c>
    </row>
    <row r="695" spans="1:22" x14ac:dyDescent="0.3">
      <c r="A695" t="s">
        <v>309</v>
      </c>
      <c r="B695" t="s">
        <v>1470</v>
      </c>
      <c r="C695" t="s">
        <v>84</v>
      </c>
      <c r="D695" t="s">
        <v>31</v>
      </c>
      <c r="E695" t="s">
        <v>32</v>
      </c>
      <c r="F695" t="s">
        <v>17</v>
      </c>
      <c r="G695" t="s">
        <v>18</v>
      </c>
      <c r="H695">
        <v>56</v>
      </c>
      <c r="I695" t="str">
        <f>IF(TBL_Employees[[#This Row],[Age]]&lt;30,"20 to 29",IF(TBL_Employees[[#This Row],[Age]]&lt;40,"30 to 39",IF(TBL_Employees[[#This Row],[Age]]&lt;50,"40 to 49",IF(TBL_Employees[[#This Row],[Age]]&lt;60,"50 to 59","60 above"))))</f>
        <v>50 to 59</v>
      </c>
      <c r="J695" s="1">
        <v>42291</v>
      </c>
      <c r="K695" s="10">
        <f>IF(TBL_Employees[[#This Row],[Hire Date]]="","",YEAR(TBL_Employees[[#This Row],[Hire Date]]))</f>
        <v>2015</v>
      </c>
      <c r="L695" s="8">
        <v>76272</v>
      </c>
      <c r="M695" s="2">
        <v>0</v>
      </c>
      <c r="N695" t="s">
        <v>19</v>
      </c>
      <c r="O695" t="s">
        <v>45</v>
      </c>
      <c r="P695" s="1">
        <v>44491</v>
      </c>
      <c r="Q695" s="10">
        <f>IF(TBL_Employees[[#This Row],[Exit Date]]="","",YEAR(TBL_Employees[[#This Row],[Exit Date]]))</f>
        <v>2021</v>
      </c>
      <c r="R695" s="10">
        <f ca="1">IF(TBL_Employees[[#This Row],[Exit Date]]="",DATEDIF(TBL_Employees[[#This Row],[Hire Date]],TODAY(),"Y"),DATEDIF(TBL_Employees[[#This Row],[Hire Date]],TBL_Employees[[#This Row],[Exit Date]],"Y"))</f>
        <v>6</v>
      </c>
      <c r="S695" t="str">
        <f ca="1">IF(TBL_Employees[[#This Row],[Tenure (Years)]]&gt;1, "Years", "Year")</f>
        <v>Years</v>
      </c>
      <c r="T695" t="str">
        <f ca="1">CONCATENATE(TBL_Employees[[#This Row],[Tenure (Years)]], " ", TBL_Employees[[#This Row],[Column1]])</f>
        <v>6 Years</v>
      </c>
      <c r="U695" s="8">
        <f>TBL_Employees[[#This Row],[Bonus %]]*TBL_Employees[[#This Row],[Annual Salary]]</f>
        <v>0</v>
      </c>
      <c r="V695" s="8">
        <f>TBL_Employees[[#This Row],[Annual Salary]]+TBL_Employees[[#This Row],[Bonus(Rs)]]</f>
        <v>76272</v>
      </c>
    </row>
    <row r="696" spans="1:22" x14ac:dyDescent="0.3">
      <c r="A696" t="s">
        <v>1438</v>
      </c>
      <c r="B696" t="s">
        <v>1439</v>
      </c>
      <c r="C696" t="s">
        <v>55</v>
      </c>
      <c r="D696" t="s">
        <v>27</v>
      </c>
      <c r="E696" t="s">
        <v>32</v>
      </c>
      <c r="F696" t="s">
        <v>17</v>
      </c>
      <c r="G696" t="s">
        <v>24</v>
      </c>
      <c r="H696">
        <v>57</v>
      </c>
      <c r="I696" t="str">
        <f>IF(TBL_Employees[[#This Row],[Age]]&lt;30,"20 to 29",IF(TBL_Employees[[#This Row],[Age]]&lt;40,"30 to 39",IF(TBL_Employees[[#This Row],[Age]]&lt;50,"40 to 49",IF(TBL_Employees[[#This Row],[Age]]&lt;60,"50 to 59","60 above"))))</f>
        <v>50 to 59</v>
      </c>
      <c r="J696" s="1">
        <v>33728</v>
      </c>
      <c r="K696" s="10">
        <f>IF(TBL_Employees[[#This Row],[Hire Date]]="","",YEAR(TBL_Employees[[#This Row],[Hire Date]]))</f>
        <v>1992</v>
      </c>
      <c r="L696" s="8">
        <v>76202</v>
      </c>
      <c r="M696" s="2">
        <v>0</v>
      </c>
      <c r="N696" t="s">
        <v>19</v>
      </c>
      <c r="O696" t="s">
        <v>25</v>
      </c>
      <c r="P696" s="1">
        <v>34686</v>
      </c>
      <c r="Q696" s="10">
        <f>IF(TBL_Employees[[#This Row],[Exit Date]]="","",YEAR(TBL_Employees[[#This Row],[Exit Date]]))</f>
        <v>1994</v>
      </c>
      <c r="R696" s="10">
        <f ca="1">IF(TBL_Employees[[#This Row],[Exit Date]]="",DATEDIF(TBL_Employees[[#This Row],[Hire Date]],TODAY(),"Y"),DATEDIF(TBL_Employees[[#This Row],[Hire Date]],TBL_Employees[[#This Row],[Exit Date]],"Y"))</f>
        <v>2</v>
      </c>
      <c r="S696" t="str">
        <f ca="1">IF(TBL_Employees[[#This Row],[Tenure (Years)]]&gt;1, "Years", "Year")</f>
        <v>Years</v>
      </c>
      <c r="T696" t="str">
        <f ca="1">CONCATENATE(TBL_Employees[[#This Row],[Tenure (Years)]], " ", TBL_Employees[[#This Row],[Column1]])</f>
        <v>2 Years</v>
      </c>
      <c r="U696" s="8">
        <f>TBL_Employees[[#This Row],[Bonus %]]*TBL_Employees[[#This Row],[Annual Salary]]</f>
        <v>0</v>
      </c>
      <c r="V696" s="8">
        <f>TBL_Employees[[#This Row],[Annual Salary]]+TBL_Employees[[#This Row],[Bonus(Rs)]]</f>
        <v>76202</v>
      </c>
    </row>
    <row r="697" spans="1:22" x14ac:dyDescent="0.3">
      <c r="A697" t="s">
        <v>1152</v>
      </c>
      <c r="B697" t="s">
        <v>1153</v>
      </c>
      <c r="C697" t="s">
        <v>55</v>
      </c>
      <c r="D697" t="s">
        <v>27</v>
      </c>
      <c r="E697" t="s">
        <v>44</v>
      </c>
      <c r="F697" t="s">
        <v>17</v>
      </c>
      <c r="G697" t="s">
        <v>18</v>
      </c>
      <c r="H697">
        <v>59</v>
      </c>
      <c r="I697" t="str">
        <f>IF(TBL_Employees[[#This Row],[Age]]&lt;30,"20 to 29",IF(TBL_Employees[[#This Row],[Age]]&lt;40,"30 to 39",IF(TBL_Employees[[#This Row],[Age]]&lt;50,"40 to 49",IF(TBL_Employees[[#This Row],[Age]]&lt;60,"50 to 59","60 above"))))</f>
        <v>50 to 59</v>
      </c>
      <c r="J697" s="1">
        <v>40272</v>
      </c>
      <c r="K697" s="10">
        <f>IF(TBL_Employees[[#This Row],[Hire Date]]="","",YEAR(TBL_Employees[[#This Row],[Hire Date]]))</f>
        <v>2010</v>
      </c>
      <c r="L697" s="8">
        <v>76027</v>
      </c>
      <c r="M697" s="2">
        <v>0</v>
      </c>
      <c r="N697" t="s">
        <v>19</v>
      </c>
      <c r="O697" t="s">
        <v>63</v>
      </c>
      <c r="P697" s="1" t="s">
        <v>21</v>
      </c>
      <c r="Q697" s="10" t="str">
        <f>IF(TBL_Employees[[#This Row],[Exit Date]]="","",YEAR(TBL_Employees[[#This Row],[Exit Date]]))</f>
        <v/>
      </c>
      <c r="R697" s="10">
        <f ca="1">IF(TBL_Employees[[#This Row],[Exit Date]]="",DATEDIF(TBL_Employees[[#This Row],[Hire Date]],TODAY(),"Y"),DATEDIF(TBL_Employees[[#This Row],[Hire Date]],TBL_Employees[[#This Row],[Exit Date]],"Y"))</f>
        <v>15</v>
      </c>
      <c r="S697" t="str">
        <f ca="1">IF(TBL_Employees[[#This Row],[Tenure (Years)]]&gt;1, "Years", "Year")</f>
        <v>Years</v>
      </c>
      <c r="T697" t="str">
        <f ca="1">CONCATENATE(TBL_Employees[[#This Row],[Tenure (Years)]], " ", TBL_Employees[[#This Row],[Column1]])</f>
        <v>15 Years</v>
      </c>
      <c r="U697" s="8">
        <f>TBL_Employees[[#This Row],[Bonus %]]*TBL_Employees[[#This Row],[Annual Salary]]</f>
        <v>0</v>
      </c>
      <c r="V697" s="8">
        <f>TBL_Employees[[#This Row],[Annual Salary]]+TBL_Employees[[#This Row],[Bonus(Rs)]]</f>
        <v>76027</v>
      </c>
    </row>
    <row r="698" spans="1:22" x14ac:dyDescent="0.3">
      <c r="A698" t="s">
        <v>271</v>
      </c>
      <c r="B698" t="s">
        <v>1000</v>
      </c>
      <c r="C698" t="s">
        <v>42</v>
      </c>
      <c r="D698" t="s">
        <v>43</v>
      </c>
      <c r="E698" t="s">
        <v>36</v>
      </c>
      <c r="F698" t="s">
        <v>17</v>
      </c>
      <c r="G698" t="s">
        <v>51</v>
      </c>
      <c r="H698">
        <v>33</v>
      </c>
      <c r="I698" t="str">
        <f>IF(TBL_Employees[[#This Row],[Age]]&lt;30,"20 to 29",IF(TBL_Employees[[#This Row],[Age]]&lt;40,"30 to 39",IF(TBL_Employees[[#This Row],[Age]]&lt;50,"40 to 49",IF(TBL_Employees[[#This Row],[Age]]&lt;60,"50 to 59","60 above"))))</f>
        <v>30 to 39</v>
      </c>
      <c r="J698" s="1">
        <v>41756</v>
      </c>
      <c r="K698" s="10">
        <f>IF(TBL_Employees[[#This Row],[Hire Date]]="","",YEAR(TBL_Employees[[#This Row],[Hire Date]]))</f>
        <v>2014</v>
      </c>
      <c r="L698" s="8">
        <v>75869</v>
      </c>
      <c r="M698" s="2">
        <v>0</v>
      </c>
      <c r="N698" t="s">
        <v>52</v>
      </c>
      <c r="O698" t="s">
        <v>53</v>
      </c>
      <c r="P698" s="1" t="s">
        <v>21</v>
      </c>
      <c r="Q698" s="10" t="str">
        <f>IF(TBL_Employees[[#This Row],[Exit Date]]="","",YEAR(TBL_Employees[[#This Row],[Exit Date]]))</f>
        <v/>
      </c>
      <c r="R698" s="10">
        <f ca="1">IF(TBL_Employees[[#This Row],[Exit Date]]="",DATEDIF(TBL_Employees[[#This Row],[Hire Date]],TODAY(),"Y"),DATEDIF(TBL_Employees[[#This Row],[Hire Date]],TBL_Employees[[#This Row],[Exit Date]],"Y"))</f>
        <v>11</v>
      </c>
      <c r="S698" t="str">
        <f ca="1">IF(TBL_Employees[[#This Row],[Tenure (Years)]]&gt;1, "Years", "Year")</f>
        <v>Years</v>
      </c>
      <c r="T698" t="str">
        <f ca="1">CONCATENATE(TBL_Employees[[#This Row],[Tenure (Years)]], " ", TBL_Employees[[#This Row],[Column1]])</f>
        <v>11 Years</v>
      </c>
      <c r="U698" s="8">
        <f>TBL_Employees[[#This Row],[Bonus %]]*TBL_Employees[[#This Row],[Annual Salary]]</f>
        <v>0</v>
      </c>
      <c r="V698" s="8">
        <f>TBL_Employees[[#This Row],[Annual Salary]]+TBL_Employees[[#This Row],[Bonus(Rs)]]</f>
        <v>75869</v>
      </c>
    </row>
    <row r="699" spans="1:22" x14ac:dyDescent="0.3">
      <c r="A699" t="s">
        <v>247</v>
      </c>
      <c r="B699" t="s">
        <v>1551</v>
      </c>
      <c r="C699" t="s">
        <v>26</v>
      </c>
      <c r="D699" t="s">
        <v>27</v>
      </c>
      <c r="E699" t="s">
        <v>16</v>
      </c>
      <c r="F699" t="s">
        <v>17</v>
      </c>
      <c r="G699" t="s">
        <v>24</v>
      </c>
      <c r="H699">
        <v>36</v>
      </c>
      <c r="I699" t="str">
        <f>IF(TBL_Employees[[#This Row],[Age]]&lt;30,"20 to 29",IF(TBL_Employees[[#This Row],[Age]]&lt;40,"30 to 39",IF(TBL_Employees[[#This Row],[Age]]&lt;50,"40 to 49",IF(TBL_Employees[[#This Row],[Age]]&lt;60,"50 to 59","60 above"))))</f>
        <v>30 to 39</v>
      </c>
      <c r="J699" s="1">
        <v>42489</v>
      </c>
      <c r="K699" s="10">
        <f>IF(TBL_Employees[[#This Row],[Hire Date]]="","",YEAR(TBL_Employees[[#This Row],[Hire Date]]))</f>
        <v>2016</v>
      </c>
      <c r="L699" s="8">
        <v>75862</v>
      </c>
      <c r="M699" s="2">
        <v>0</v>
      </c>
      <c r="N699" t="s">
        <v>19</v>
      </c>
      <c r="O699" t="s">
        <v>25</v>
      </c>
      <c r="P699" s="1" t="s">
        <v>21</v>
      </c>
      <c r="Q699" s="10" t="str">
        <f>IF(TBL_Employees[[#This Row],[Exit Date]]="","",YEAR(TBL_Employees[[#This Row],[Exit Date]]))</f>
        <v/>
      </c>
      <c r="R699" s="10">
        <f ca="1">IF(TBL_Employees[[#This Row],[Exit Date]]="",DATEDIF(TBL_Employees[[#This Row],[Hire Date]],TODAY(),"Y"),DATEDIF(TBL_Employees[[#This Row],[Hire Date]],TBL_Employees[[#This Row],[Exit Date]],"Y"))</f>
        <v>9</v>
      </c>
      <c r="S699" t="str">
        <f ca="1">IF(TBL_Employees[[#This Row],[Tenure (Years)]]&gt;1, "Years", "Year")</f>
        <v>Years</v>
      </c>
      <c r="T699" t="str">
        <f ca="1">CONCATENATE(TBL_Employees[[#This Row],[Tenure (Years)]], " ", TBL_Employees[[#This Row],[Column1]])</f>
        <v>9 Years</v>
      </c>
      <c r="U699" s="8">
        <f>TBL_Employees[[#This Row],[Bonus %]]*TBL_Employees[[#This Row],[Annual Salary]]</f>
        <v>0</v>
      </c>
      <c r="V699" s="8">
        <f>TBL_Employees[[#This Row],[Annual Salary]]+TBL_Employees[[#This Row],[Bonus(Rs)]]</f>
        <v>75862</v>
      </c>
    </row>
    <row r="700" spans="1:22" x14ac:dyDescent="0.3">
      <c r="A700" t="s">
        <v>312</v>
      </c>
      <c r="B700" t="s">
        <v>653</v>
      </c>
      <c r="C700" t="s">
        <v>129</v>
      </c>
      <c r="D700" t="s">
        <v>31</v>
      </c>
      <c r="E700" t="s">
        <v>36</v>
      </c>
      <c r="F700" t="s">
        <v>28</v>
      </c>
      <c r="G700" t="s">
        <v>51</v>
      </c>
      <c r="H700">
        <v>45</v>
      </c>
      <c r="I700" t="str">
        <f>IF(TBL_Employees[[#This Row],[Age]]&lt;30,"20 to 29",IF(TBL_Employees[[#This Row],[Age]]&lt;40,"30 to 39",IF(TBL_Employees[[#This Row],[Age]]&lt;50,"40 to 49",IF(TBL_Employees[[#This Row],[Age]]&lt;60,"50 to 59","60 above"))))</f>
        <v>40 to 49</v>
      </c>
      <c r="J700" s="1">
        <v>37313</v>
      </c>
      <c r="K700" s="10">
        <f>IF(TBL_Employees[[#This Row],[Hire Date]]="","",YEAR(TBL_Employees[[#This Row],[Hire Date]]))</f>
        <v>2002</v>
      </c>
      <c r="L700" s="8">
        <v>75819</v>
      </c>
      <c r="M700" s="2">
        <v>0</v>
      </c>
      <c r="N700" t="s">
        <v>52</v>
      </c>
      <c r="O700" t="s">
        <v>53</v>
      </c>
      <c r="P700" s="1" t="s">
        <v>21</v>
      </c>
      <c r="Q700" s="10" t="str">
        <f>IF(TBL_Employees[[#This Row],[Exit Date]]="","",YEAR(TBL_Employees[[#This Row],[Exit Date]]))</f>
        <v/>
      </c>
      <c r="R700" s="10">
        <f ca="1">IF(TBL_Employees[[#This Row],[Exit Date]]="",DATEDIF(TBL_Employees[[#This Row],[Hire Date]],TODAY(),"Y"),DATEDIF(TBL_Employees[[#This Row],[Hire Date]],TBL_Employees[[#This Row],[Exit Date]],"Y"))</f>
        <v>23</v>
      </c>
      <c r="S700" t="str">
        <f ca="1">IF(TBL_Employees[[#This Row],[Tenure (Years)]]&gt;1, "Years", "Year")</f>
        <v>Years</v>
      </c>
      <c r="T700" t="str">
        <f ca="1">CONCATENATE(TBL_Employees[[#This Row],[Tenure (Years)]], " ", TBL_Employees[[#This Row],[Column1]])</f>
        <v>23 Years</v>
      </c>
      <c r="U700" s="8">
        <f>TBL_Employees[[#This Row],[Bonus %]]*TBL_Employees[[#This Row],[Annual Salary]]</f>
        <v>0</v>
      </c>
      <c r="V700" s="8">
        <f>TBL_Employees[[#This Row],[Annual Salary]]+TBL_Employees[[#This Row],[Bonus(Rs)]]</f>
        <v>75819</v>
      </c>
    </row>
    <row r="701" spans="1:22" x14ac:dyDescent="0.3">
      <c r="A701" t="s">
        <v>163</v>
      </c>
      <c r="B701" t="s">
        <v>1772</v>
      </c>
      <c r="C701" t="s">
        <v>26</v>
      </c>
      <c r="D701" t="s">
        <v>27</v>
      </c>
      <c r="E701" t="s">
        <v>44</v>
      </c>
      <c r="F701" t="s">
        <v>28</v>
      </c>
      <c r="G701" t="s">
        <v>18</v>
      </c>
      <c r="H701">
        <v>61</v>
      </c>
      <c r="I701" t="str">
        <f>IF(TBL_Employees[[#This Row],[Age]]&lt;30,"20 to 29",IF(TBL_Employees[[#This Row],[Age]]&lt;40,"30 to 39",IF(TBL_Employees[[#This Row],[Age]]&lt;50,"40 to 49",IF(TBL_Employees[[#This Row],[Age]]&lt;60,"50 to 59","60 above"))))</f>
        <v>60 above</v>
      </c>
      <c r="J701" s="1">
        <v>43703</v>
      </c>
      <c r="K701" s="10">
        <f>IF(TBL_Employees[[#This Row],[Hire Date]]="","",YEAR(TBL_Employees[[#This Row],[Hire Date]]))</f>
        <v>2019</v>
      </c>
      <c r="L701" s="8">
        <v>75780</v>
      </c>
      <c r="M701" s="2">
        <v>0</v>
      </c>
      <c r="N701" t="s">
        <v>19</v>
      </c>
      <c r="O701" t="s">
        <v>63</v>
      </c>
      <c r="P701" s="1" t="s">
        <v>21</v>
      </c>
      <c r="Q701" s="10" t="str">
        <f>IF(TBL_Employees[[#This Row],[Exit Date]]="","",YEAR(TBL_Employees[[#This Row],[Exit Date]]))</f>
        <v/>
      </c>
      <c r="R701" s="10">
        <f ca="1">IF(TBL_Employees[[#This Row],[Exit Date]]="",DATEDIF(TBL_Employees[[#This Row],[Hire Date]],TODAY(),"Y"),DATEDIF(TBL_Employees[[#This Row],[Hire Date]],TBL_Employees[[#This Row],[Exit Date]],"Y"))</f>
        <v>6</v>
      </c>
      <c r="S701" t="str">
        <f ca="1">IF(TBL_Employees[[#This Row],[Tenure (Years)]]&gt;1, "Years", "Year")</f>
        <v>Years</v>
      </c>
      <c r="T701" t="str">
        <f ca="1">CONCATENATE(TBL_Employees[[#This Row],[Tenure (Years)]], " ", TBL_Employees[[#This Row],[Column1]])</f>
        <v>6 Years</v>
      </c>
      <c r="U701" s="8">
        <f>TBL_Employees[[#This Row],[Bonus %]]*TBL_Employees[[#This Row],[Annual Salary]]</f>
        <v>0</v>
      </c>
      <c r="V701" s="8">
        <f>TBL_Employees[[#This Row],[Annual Salary]]+TBL_Employees[[#This Row],[Bonus(Rs)]]</f>
        <v>75780</v>
      </c>
    </row>
    <row r="702" spans="1:22" x14ac:dyDescent="0.3">
      <c r="A702" t="s">
        <v>1583</v>
      </c>
      <c r="B702" t="s">
        <v>1584</v>
      </c>
      <c r="C702" t="s">
        <v>42</v>
      </c>
      <c r="D702" t="s">
        <v>50</v>
      </c>
      <c r="E702" t="s">
        <v>44</v>
      </c>
      <c r="F702" t="s">
        <v>17</v>
      </c>
      <c r="G702" t="s">
        <v>51</v>
      </c>
      <c r="H702">
        <v>53</v>
      </c>
      <c r="I702" t="str">
        <f>IF(TBL_Employees[[#This Row],[Age]]&lt;30,"20 to 29",IF(TBL_Employees[[#This Row],[Age]]&lt;40,"30 to 39",IF(TBL_Employees[[#This Row],[Age]]&lt;50,"40 to 49",IF(TBL_Employees[[#This Row],[Age]]&lt;60,"50 to 59","60 above"))))</f>
        <v>50 to 59</v>
      </c>
      <c r="J702" s="1">
        <v>42744</v>
      </c>
      <c r="K702" s="10">
        <f>IF(TBL_Employees[[#This Row],[Hire Date]]="","",YEAR(TBL_Employees[[#This Row],[Hire Date]]))</f>
        <v>2017</v>
      </c>
      <c r="L702" s="8">
        <v>75769</v>
      </c>
      <c r="M702" s="2">
        <v>0</v>
      </c>
      <c r="N702" t="s">
        <v>52</v>
      </c>
      <c r="O702" t="s">
        <v>81</v>
      </c>
      <c r="P702" s="1">
        <v>44029</v>
      </c>
      <c r="Q702" s="10">
        <f>IF(TBL_Employees[[#This Row],[Exit Date]]="","",YEAR(TBL_Employees[[#This Row],[Exit Date]]))</f>
        <v>2020</v>
      </c>
      <c r="R702" s="10">
        <f ca="1">IF(TBL_Employees[[#This Row],[Exit Date]]="",DATEDIF(TBL_Employees[[#This Row],[Hire Date]],TODAY(),"Y"),DATEDIF(TBL_Employees[[#This Row],[Hire Date]],TBL_Employees[[#This Row],[Exit Date]],"Y"))</f>
        <v>3</v>
      </c>
      <c r="S702" t="str">
        <f ca="1">IF(TBL_Employees[[#This Row],[Tenure (Years)]]&gt;1, "Years", "Year")</f>
        <v>Years</v>
      </c>
      <c r="T702" t="str">
        <f ca="1">CONCATENATE(TBL_Employees[[#This Row],[Tenure (Years)]], " ", TBL_Employees[[#This Row],[Column1]])</f>
        <v>3 Years</v>
      </c>
      <c r="U702" s="8">
        <f>TBL_Employees[[#This Row],[Bonus %]]*TBL_Employees[[#This Row],[Annual Salary]]</f>
        <v>0</v>
      </c>
      <c r="V702" s="8">
        <f>TBL_Employees[[#This Row],[Annual Salary]]+TBL_Employees[[#This Row],[Bonus(Rs)]]</f>
        <v>75769</v>
      </c>
    </row>
    <row r="703" spans="1:22" x14ac:dyDescent="0.3">
      <c r="A703" t="s">
        <v>754</v>
      </c>
      <c r="B703" t="s">
        <v>1655</v>
      </c>
      <c r="C703" t="s">
        <v>77</v>
      </c>
      <c r="D703" t="s">
        <v>23</v>
      </c>
      <c r="E703" t="s">
        <v>32</v>
      </c>
      <c r="F703" t="s">
        <v>28</v>
      </c>
      <c r="G703" t="s">
        <v>18</v>
      </c>
      <c r="H703">
        <v>46</v>
      </c>
      <c r="I703" t="str">
        <f>IF(TBL_Employees[[#This Row],[Age]]&lt;30,"20 to 29",IF(TBL_Employees[[#This Row],[Age]]&lt;40,"30 to 39",IF(TBL_Employees[[#This Row],[Age]]&lt;50,"40 to 49",IF(TBL_Employees[[#This Row],[Age]]&lt;60,"50 to 59","60 above"))))</f>
        <v>40 to 49</v>
      </c>
      <c r="J703" s="1">
        <v>39133</v>
      </c>
      <c r="K703" s="10">
        <f>IF(TBL_Employees[[#This Row],[Hire Date]]="","",YEAR(TBL_Employees[[#This Row],[Hire Date]]))</f>
        <v>2007</v>
      </c>
      <c r="L703" s="8">
        <v>75579</v>
      </c>
      <c r="M703" s="2">
        <v>0</v>
      </c>
      <c r="N703" t="s">
        <v>19</v>
      </c>
      <c r="O703" t="s">
        <v>63</v>
      </c>
      <c r="P703" s="1" t="s">
        <v>21</v>
      </c>
      <c r="Q703" s="10" t="str">
        <f>IF(TBL_Employees[[#This Row],[Exit Date]]="","",YEAR(TBL_Employees[[#This Row],[Exit Date]]))</f>
        <v/>
      </c>
      <c r="R703" s="10">
        <f ca="1">IF(TBL_Employees[[#This Row],[Exit Date]]="",DATEDIF(TBL_Employees[[#This Row],[Hire Date]],TODAY(),"Y"),DATEDIF(TBL_Employees[[#This Row],[Hire Date]],TBL_Employees[[#This Row],[Exit Date]],"Y"))</f>
        <v>18</v>
      </c>
      <c r="S703" t="str">
        <f ca="1">IF(TBL_Employees[[#This Row],[Tenure (Years)]]&gt;1, "Years", "Year")</f>
        <v>Years</v>
      </c>
      <c r="T703" t="str">
        <f ca="1">CONCATENATE(TBL_Employees[[#This Row],[Tenure (Years)]], " ", TBL_Employees[[#This Row],[Column1]])</f>
        <v>18 Years</v>
      </c>
      <c r="U703" s="8">
        <f>TBL_Employees[[#This Row],[Bonus %]]*TBL_Employees[[#This Row],[Annual Salary]]</f>
        <v>0</v>
      </c>
      <c r="V703" s="8">
        <f>TBL_Employees[[#This Row],[Annual Salary]]+TBL_Employees[[#This Row],[Bonus(Rs)]]</f>
        <v>75579</v>
      </c>
    </row>
    <row r="704" spans="1:22" x14ac:dyDescent="0.3">
      <c r="A704" t="s">
        <v>350</v>
      </c>
      <c r="B704" t="s">
        <v>1721</v>
      </c>
      <c r="C704" t="s">
        <v>98</v>
      </c>
      <c r="D704" t="s">
        <v>27</v>
      </c>
      <c r="E704" t="s">
        <v>36</v>
      </c>
      <c r="F704" t="s">
        <v>17</v>
      </c>
      <c r="G704" t="s">
        <v>18</v>
      </c>
      <c r="H704">
        <v>57</v>
      </c>
      <c r="I704" t="str">
        <f>IF(TBL_Employees[[#This Row],[Age]]&lt;30,"20 to 29",IF(TBL_Employees[[#This Row],[Age]]&lt;40,"30 to 39",IF(TBL_Employees[[#This Row],[Age]]&lt;50,"40 to 49",IF(TBL_Employees[[#This Row],[Age]]&lt;60,"50 to 59","60 above"))))</f>
        <v>50 to 59</v>
      </c>
      <c r="J704" s="1">
        <v>35113</v>
      </c>
      <c r="K704" s="10">
        <f>IF(TBL_Employees[[#This Row],[Hire Date]]="","",YEAR(TBL_Employees[[#This Row],[Hire Date]]))</f>
        <v>1996</v>
      </c>
      <c r="L704" s="8">
        <v>75354</v>
      </c>
      <c r="M704" s="2">
        <v>0</v>
      </c>
      <c r="N704" t="s">
        <v>19</v>
      </c>
      <c r="O704" t="s">
        <v>25</v>
      </c>
      <c r="P704" s="1">
        <v>35413</v>
      </c>
      <c r="Q704" s="10">
        <f>IF(TBL_Employees[[#This Row],[Exit Date]]="","",YEAR(TBL_Employees[[#This Row],[Exit Date]]))</f>
        <v>1996</v>
      </c>
      <c r="R704" s="10">
        <f ca="1">IF(TBL_Employees[[#This Row],[Exit Date]]="",DATEDIF(TBL_Employees[[#This Row],[Hire Date]],TODAY(),"Y"),DATEDIF(TBL_Employees[[#This Row],[Hire Date]],TBL_Employees[[#This Row],[Exit Date]],"Y"))</f>
        <v>0</v>
      </c>
      <c r="S704" t="str">
        <f ca="1">IF(TBL_Employees[[#This Row],[Tenure (Years)]]&gt;1, "Years", "Year")</f>
        <v>Year</v>
      </c>
      <c r="T704" t="str">
        <f ca="1">CONCATENATE(TBL_Employees[[#This Row],[Tenure (Years)]], " ", TBL_Employees[[#This Row],[Column1]])</f>
        <v>0 Year</v>
      </c>
      <c r="U704" s="8">
        <f>TBL_Employees[[#This Row],[Bonus %]]*TBL_Employees[[#This Row],[Annual Salary]]</f>
        <v>0</v>
      </c>
      <c r="V704" s="8">
        <f>TBL_Employees[[#This Row],[Annual Salary]]+TBL_Employees[[#This Row],[Bonus(Rs)]]</f>
        <v>75354</v>
      </c>
    </row>
    <row r="705" spans="1:22" x14ac:dyDescent="0.3">
      <c r="A705" t="s">
        <v>743</v>
      </c>
      <c r="B705" t="s">
        <v>744</v>
      </c>
      <c r="C705" t="s">
        <v>42</v>
      </c>
      <c r="D705" t="s">
        <v>50</v>
      </c>
      <c r="E705" t="s">
        <v>32</v>
      </c>
      <c r="F705" t="s">
        <v>28</v>
      </c>
      <c r="G705" t="s">
        <v>47</v>
      </c>
      <c r="H705">
        <v>36</v>
      </c>
      <c r="I705" t="str">
        <f>IF(TBL_Employees[[#This Row],[Age]]&lt;30,"20 to 29",IF(TBL_Employees[[#This Row],[Age]]&lt;40,"30 to 39",IF(TBL_Employees[[#This Row],[Age]]&lt;50,"40 to 49",IF(TBL_Employees[[#This Row],[Age]]&lt;60,"50 to 59","60 above"))))</f>
        <v>30 to 39</v>
      </c>
      <c r="J705" s="1">
        <v>44556</v>
      </c>
      <c r="K705" s="10">
        <f>IF(TBL_Employees[[#This Row],[Hire Date]]="","",YEAR(TBL_Employees[[#This Row],[Hire Date]]))</f>
        <v>2021</v>
      </c>
      <c r="L705" s="8">
        <v>75119</v>
      </c>
      <c r="M705" s="2">
        <v>0</v>
      </c>
      <c r="N705" t="s">
        <v>19</v>
      </c>
      <c r="O705" t="s">
        <v>20</v>
      </c>
      <c r="P705" s="1" t="s">
        <v>21</v>
      </c>
      <c r="Q705" s="10" t="str">
        <f>IF(TBL_Employees[[#This Row],[Exit Date]]="","",YEAR(TBL_Employees[[#This Row],[Exit Date]]))</f>
        <v/>
      </c>
      <c r="R705" s="10">
        <f ca="1">IF(TBL_Employees[[#This Row],[Exit Date]]="",DATEDIF(TBL_Employees[[#This Row],[Hire Date]],TODAY(),"Y"),DATEDIF(TBL_Employees[[#This Row],[Hire Date]],TBL_Employees[[#This Row],[Exit Date]],"Y"))</f>
        <v>3</v>
      </c>
      <c r="S705" t="str">
        <f ca="1">IF(TBL_Employees[[#This Row],[Tenure (Years)]]&gt;1, "Years", "Year")</f>
        <v>Years</v>
      </c>
      <c r="T705" t="str">
        <f ca="1">CONCATENATE(TBL_Employees[[#This Row],[Tenure (Years)]], " ", TBL_Employees[[#This Row],[Column1]])</f>
        <v>3 Years</v>
      </c>
      <c r="U705" s="8">
        <f>TBL_Employees[[#This Row],[Bonus %]]*TBL_Employees[[#This Row],[Annual Salary]]</f>
        <v>0</v>
      </c>
      <c r="V705" s="8">
        <f>TBL_Employees[[#This Row],[Annual Salary]]+TBL_Employees[[#This Row],[Bonus(Rs)]]</f>
        <v>75119</v>
      </c>
    </row>
    <row r="706" spans="1:22" x14ac:dyDescent="0.3">
      <c r="A706" t="s">
        <v>1647</v>
      </c>
      <c r="B706" t="s">
        <v>1418</v>
      </c>
      <c r="C706" t="s">
        <v>86</v>
      </c>
      <c r="D706" t="s">
        <v>31</v>
      </c>
      <c r="E706" t="s">
        <v>36</v>
      </c>
      <c r="F706" t="s">
        <v>17</v>
      </c>
      <c r="G706" t="s">
        <v>24</v>
      </c>
      <c r="H706">
        <v>29</v>
      </c>
      <c r="I706" t="str">
        <f>IF(TBL_Employees[[#This Row],[Age]]&lt;30,"20 to 29",IF(TBL_Employees[[#This Row],[Age]]&lt;40,"30 to 39",IF(TBL_Employees[[#This Row],[Age]]&lt;50,"40 to 49",IF(TBL_Employees[[#This Row],[Age]]&lt;60,"50 to 59","60 above"))))</f>
        <v>20 to 29</v>
      </c>
      <c r="J706" s="1">
        <v>43778</v>
      </c>
      <c r="K706" s="10">
        <f>IF(TBL_Employees[[#This Row],[Hire Date]]="","",YEAR(TBL_Employees[[#This Row],[Hire Date]]))</f>
        <v>2019</v>
      </c>
      <c r="L706" s="8">
        <v>75012</v>
      </c>
      <c r="M706" s="2">
        <v>0</v>
      </c>
      <c r="N706" t="s">
        <v>19</v>
      </c>
      <c r="O706" t="s">
        <v>20</v>
      </c>
      <c r="P706" s="1" t="s">
        <v>21</v>
      </c>
      <c r="Q706" s="10" t="str">
        <f>IF(TBL_Employees[[#This Row],[Exit Date]]="","",YEAR(TBL_Employees[[#This Row],[Exit Date]]))</f>
        <v/>
      </c>
      <c r="R706" s="10">
        <f ca="1">IF(TBL_Employees[[#This Row],[Exit Date]]="",DATEDIF(TBL_Employees[[#This Row],[Hire Date]],TODAY(),"Y"),DATEDIF(TBL_Employees[[#This Row],[Hire Date]],TBL_Employees[[#This Row],[Exit Date]],"Y"))</f>
        <v>5</v>
      </c>
      <c r="S706" t="str">
        <f ca="1">IF(TBL_Employees[[#This Row],[Tenure (Years)]]&gt;1, "Years", "Year")</f>
        <v>Years</v>
      </c>
      <c r="T706" t="str">
        <f ca="1">CONCATENATE(TBL_Employees[[#This Row],[Tenure (Years)]], " ", TBL_Employees[[#This Row],[Column1]])</f>
        <v>5 Years</v>
      </c>
      <c r="U706" s="8">
        <f>TBL_Employees[[#This Row],[Bonus %]]*TBL_Employees[[#This Row],[Annual Salary]]</f>
        <v>0</v>
      </c>
      <c r="V706" s="8">
        <f>TBL_Employees[[#This Row],[Annual Salary]]+TBL_Employees[[#This Row],[Bonus(Rs)]]</f>
        <v>75012</v>
      </c>
    </row>
    <row r="707" spans="1:22" x14ac:dyDescent="0.3">
      <c r="A707" t="s">
        <v>202</v>
      </c>
      <c r="B707" t="s">
        <v>1463</v>
      </c>
      <c r="C707" t="s">
        <v>77</v>
      </c>
      <c r="D707" t="s">
        <v>23</v>
      </c>
      <c r="E707" t="s">
        <v>44</v>
      </c>
      <c r="F707" t="s">
        <v>17</v>
      </c>
      <c r="G707" t="s">
        <v>51</v>
      </c>
      <c r="H707">
        <v>45</v>
      </c>
      <c r="I707" t="str">
        <f>IF(TBL_Employees[[#This Row],[Age]]&lt;30,"20 to 29",IF(TBL_Employees[[#This Row],[Age]]&lt;40,"30 to 39",IF(TBL_Employees[[#This Row],[Age]]&lt;50,"40 to 49",IF(TBL_Employees[[#This Row],[Age]]&lt;60,"50 to 59","60 above"))))</f>
        <v>40 to 49</v>
      </c>
      <c r="J707" s="1">
        <v>43581</v>
      </c>
      <c r="K707" s="10">
        <f>IF(TBL_Employees[[#This Row],[Hire Date]]="","",YEAR(TBL_Employees[[#This Row],[Hire Date]]))</f>
        <v>2019</v>
      </c>
      <c r="L707" s="8">
        <v>74891</v>
      </c>
      <c r="M707" s="2">
        <v>0</v>
      </c>
      <c r="N707" t="s">
        <v>52</v>
      </c>
      <c r="O707" t="s">
        <v>66</v>
      </c>
      <c r="P707" s="1" t="s">
        <v>21</v>
      </c>
      <c r="Q707" s="10" t="str">
        <f>IF(TBL_Employees[[#This Row],[Exit Date]]="","",YEAR(TBL_Employees[[#This Row],[Exit Date]]))</f>
        <v/>
      </c>
      <c r="R707" s="10">
        <f ca="1">IF(TBL_Employees[[#This Row],[Exit Date]]="",DATEDIF(TBL_Employees[[#This Row],[Hire Date]],TODAY(),"Y"),DATEDIF(TBL_Employees[[#This Row],[Hire Date]],TBL_Employees[[#This Row],[Exit Date]],"Y"))</f>
        <v>6</v>
      </c>
      <c r="S707" t="str">
        <f ca="1">IF(TBL_Employees[[#This Row],[Tenure (Years)]]&gt;1, "Years", "Year")</f>
        <v>Years</v>
      </c>
      <c r="T707" t="str">
        <f ca="1">CONCATENATE(TBL_Employees[[#This Row],[Tenure (Years)]], " ", TBL_Employees[[#This Row],[Column1]])</f>
        <v>6 Years</v>
      </c>
      <c r="U707" s="8">
        <f>TBL_Employees[[#This Row],[Bonus %]]*TBL_Employees[[#This Row],[Annual Salary]]</f>
        <v>0</v>
      </c>
      <c r="V707" s="8">
        <f>TBL_Employees[[#This Row],[Annual Salary]]+TBL_Employees[[#This Row],[Bonus(Rs)]]</f>
        <v>74891</v>
      </c>
    </row>
    <row r="708" spans="1:22" x14ac:dyDescent="0.3">
      <c r="A708" t="s">
        <v>1395</v>
      </c>
      <c r="B708" t="s">
        <v>1396</v>
      </c>
      <c r="C708" t="s">
        <v>98</v>
      </c>
      <c r="D708" t="s">
        <v>27</v>
      </c>
      <c r="E708" t="s">
        <v>44</v>
      </c>
      <c r="F708" t="s">
        <v>17</v>
      </c>
      <c r="G708" t="s">
        <v>24</v>
      </c>
      <c r="H708">
        <v>57</v>
      </c>
      <c r="I708" t="str">
        <f>IF(TBL_Employees[[#This Row],[Age]]&lt;30,"20 to 29",IF(TBL_Employees[[#This Row],[Age]]&lt;40,"30 to 39",IF(TBL_Employees[[#This Row],[Age]]&lt;50,"40 to 49",IF(TBL_Employees[[#This Row],[Age]]&lt;60,"50 to 59","60 above"))))</f>
        <v>50 to 59</v>
      </c>
      <c r="J708" s="1">
        <v>41649</v>
      </c>
      <c r="K708" s="10">
        <f>IF(TBL_Employees[[#This Row],[Hire Date]]="","",YEAR(TBL_Employees[[#This Row],[Hire Date]]))</f>
        <v>2014</v>
      </c>
      <c r="L708" s="8">
        <v>74854</v>
      </c>
      <c r="M708" s="2">
        <v>0</v>
      </c>
      <c r="N708" t="s">
        <v>19</v>
      </c>
      <c r="O708" t="s">
        <v>63</v>
      </c>
      <c r="P708" s="1" t="s">
        <v>21</v>
      </c>
      <c r="Q708" s="10" t="str">
        <f>IF(TBL_Employees[[#This Row],[Exit Date]]="","",YEAR(TBL_Employees[[#This Row],[Exit Date]]))</f>
        <v/>
      </c>
      <c r="R708" s="10">
        <f ca="1">IF(TBL_Employees[[#This Row],[Exit Date]]="",DATEDIF(TBL_Employees[[#This Row],[Hire Date]],TODAY(),"Y"),DATEDIF(TBL_Employees[[#This Row],[Hire Date]],TBL_Employees[[#This Row],[Exit Date]],"Y"))</f>
        <v>11</v>
      </c>
      <c r="S708" t="str">
        <f ca="1">IF(TBL_Employees[[#This Row],[Tenure (Years)]]&gt;1, "Years", "Year")</f>
        <v>Years</v>
      </c>
      <c r="T708" t="str">
        <f ca="1">CONCATENATE(TBL_Employees[[#This Row],[Tenure (Years)]], " ", TBL_Employees[[#This Row],[Column1]])</f>
        <v>11 Years</v>
      </c>
      <c r="U708" s="8">
        <f>TBL_Employees[[#This Row],[Bonus %]]*TBL_Employees[[#This Row],[Annual Salary]]</f>
        <v>0</v>
      </c>
      <c r="V708" s="8">
        <f>TBL_Employees[[#This Row],[Annual Salary]]+TBL_Employees[[#This Row],[Bonus(Rs)]]</f>
        <v>74854</v>
      </c>
    </row>
    <row r="709" spans="1:22" x14ac:dyDescent="0.3">
      <c r="A709" t="s">
        <v>1695</v>
      </c>
      <c r="B709" t="s">
        <v>1696</v>
      </c>
      <c r="C709" t="s">
        <v>42</v>
      </c>
      <c r="D709" t="s">
        <v>15</v>
      </c>
      <c r="E709" t="s">
        <v>36</v>
      </c>
      <c r="F709" t="s">
        <v>17</v>
      </c>
      <c r="G709" t="s">
        <v>24</v>
      </c>
      <c r="H709">
        <v>35</v>
      </c>
      <c r="I709" t="str">
        <f>IF(TBL_Employees[[#This Row],[Age]]&lt;30,"20 to 29",IF(TBL_Employees[[#This Row],[Age]]&lt;40,"30 to 39",IF(TBL_Employees[[#This Row],[Age]]&lt;50,"40 to 49",IF(TBL_Employees[[#This Row],[Age]]&lt;60,"50 to 59","60 above"))))</f>
        <v>30 to 39</v>
      </c>
      <c r="J709" s="1">
        <v>43542</v>
      </c>
      <c r="K709" s="10">
        <f>IF(TBL_Employees[[#This Row],[Hire Date]]="","",YEAR(TBL_Employees[[#This Row],[Hire Date]]))</f>
        <v>2019</v>
      </c>
      <c r="L709" s="8">
        <v>74779</v>
      </c>
      <c r="M709" s="2">
        <v>0</v>
      </c>
      <c r="N709" t="s">
        <v>19</v>
      </c>
      <c r="O709" t="s">
        <v>39</v>
      </c>
      <c r="P709" s="1" t="s">
        <v>21</v>
      </c>
      <c r="Q709" s="10" t="str">
        <f>IF(TBL_Employees[[#This Row],[Exit Date]]="","",YEAR(TBL_Employees[[#This Row],[Exit Date]]))</f>
        <v/>
      </c>
      <c r="R709" s="10">
        <f ca="1">IF(TBL_Employees[[#This Row],[Exit Date]]="",DATEDIF(TBL_Employees[[#This Row],[Hire Date]],TODAY(),"Y"),DATEDIF(TBL_Employees[[#This Row],[Hire Date]],TBL_Employees[[#This Row],[Exit Date]],"Y"))</f>
        <v>6</v>
      </c>
      <c r="S709" t="str">
        <f ca="1">IF(TBL_Employees[[#This Row],[Tenure (Years)]]&gt;1, "Years", "Year")</f>
        <v>Years</v>
      </c>
      <c r="T709" t="str">
        <f ca="1">CONCATENATE(TBL_Employees[[#This Row],[Tenure (Years)]], " ", TBL_Employees[[#This Row],[Column1]])</f>
        <v>6 Years</v>
      </c>
      <c r="U709" s="8">
        <f>TBL_Employees[[#This Row],[Bonus %]]*TBL_Employees[[#This Row],[Annual Salary]]</f>
        <v>0</v>
      </c>
      <c r="V709" s="8">
        <f>TBL_Employees[[#This Row],[Annual Salary]]+TBL_Employees[[#This Row],[Bonus(Rs)]]</f>
        <v>74779</v>
      </c>
    </row>
    <row r="710" spans="1:22" x14ac:dyDescent="0.3">
      <c r="A710" t="s">
        <v>591</v>
      </c>
      <c r="B710" t="s">
        <v>592</v>
      </c>
      <c r="C710" t="s">
        <v>98</v>
      </c>
      <c r="D710" t="s">
        <v>27</v>
      </c>
      <c r="E710" t="s">
        <v>36</v>
      </c>
      <c r="F710" t="s">
        <v>17</v>
      </c>
      <c r="G710" t="s">
        <v>18</v>
      </c>
      <c r="H710">
        <v>44</v>
      </c>
      <c r="I710" t="str">
        <f>IF(TBL_Employees[[#This Row],[Age]]&lt;30,"20 to 29",IF(TBL_Employees[[#This Row],[Age]]&lt;40,"30 to 39",IF(TBL_Employees[[#This Row],[Age]]&lt;50,"40 to 49",IF(TBL_Employees[[#This Row],[Age]]&lt;60,"50 to 59","60 above"))))</f>
        <v>40 to 49</v>
      </c>
      <c r="J710" s="1">
        <v>39064</v>
      </c>
      <c r="K710" s="10">
        <f>IF(TBL_Employees[[#This Row],[Hire Date]]="","",YEAR(TBL_Employees[[#This Row],[Hire Date]]))</f>
        <v>2006</v>
      </c>
      <c r="L710" s="8">
        <v>74738</v>
      </c>
      <c r="M710" s="2">
        <v>0</v>
      </c>
      <c r="N710" t="s">
        <v>19</v>
      </c>
      <c r="O710" t="s">
        <v>45</v>
      </c>
      <c r="P710" s="1" t="s">
        <v>21</v>
      </c>
      <c r="Q710" s="10" t="str">
        <f>IF(TBL_Employees[[#This Row],[Exit Date]]="","",YEAR(TBL_Employees[[#This Row],[Exit Date]]))</f>
        <v/>
      </c>
      <c r="R710" s="10">
        <f ca="1">IF(TBL_Employees[[#This Row],[Exit Date]]="",DATEDIF(TBL_Employees[[#This Row],[Hire Date]],TODAY(),"Y"),DATEDIF(TBL_Employees[[#This Row],[Hire Date]],TBL_Employees[[#This Row],[Exit Date]],"Y"))</f>
        <v>18</v>
      </c>
      <c r="S710" t="str">
        <f ca="1">IF(TBL_Employees[[#This Row],[Tenure (Years)]]&gt;1, "Years", "Year")</f>
        <v>Years</v>
      </c>
      <c r="T710" t="str">
        <f ca="1">CONCATENATE(TBL_Employees[[#This Row],[Tenure (Years)]], " ", TBL_Employees[[#This Row],[Column1]])</f>
        <v>18 Years</v>
      </c>
      <c r="U710" s="8">
        <f>TBL_Employees[[#This Row],[Bonus %]]*TBL_Employees[[#This Row],[Annual Salary]]</f>
        <v>0</v>
      </c>
      <c r="V710" s="8">
        <f>TBL_Employees[[#This Row],[Annual Salary]]+TBL_Employees[[#This Row],[Bonus(Rs)]]</f>
        <v>74738</v>
      </c>
    </row>
    <row r="711" spans="1:22" x14ac:dyDescent="0.3">
      <c r="A711" t="s">
        <v>170</v>
      </c>
      <c r="B711" t="s">
        <v>508</v>
      </c>
      <c r="C711" t="s">
        <v>42</v>
      </c>
      <c r="D711" t="s">
        <v>65</v>
      </c>
      <c r="E711" t="s">
        <v>36</v>
      </c>
      <c r="F711" t="s">
        <v>17</v>
      </c>
      <c r="G711" t="s">
        <v>51</v>
      </c>
      <c r="H711">
        <v>44</v>
      </c>
      <c r="I711" t="str">
        <f>IF(TBL_Employees[[#This Row],[Age]]&lt;30,"20 to 29",IF(TBL_Employees[[#This Row],[Age]]&lt;40,"30 to 39",IF(TBL_Employees[[#This Row],[Age]]&lt;50,"40 to 49",IF(TBL_Employees[[#This Row],[Age]]&lt;60,"50 to 59","60 above"))))</f>
        <v>40 to 49</v>
      </c>
      <c r="J711" s="1">
        <v>43467</v>
      </c>
      <c r="K711" s="10">
        <f>IF(TBL_Employees[[#This Row],[Hire Date]]="","",YEAR(TBL_Employees[[#This Row],[Hire Date]]))</f>
        <v>2019</v>
      </c>
      <c r="L711" s="8">
        <v>74691</v>
      </c>
      <c r="M711" s="2">
        <v>0</v>
      </c>
      <c r="N711" t="s">
        <v>52</v>
      </c>
      <c r="O711" t="s">
        <v>81</v>
      </c>
      <c r="P711" s="1">
        <v>44020</v>
      </c>
      <c r="Q711" s="10">
        <f>IF(TBL_Employees[[#This Row],[Exit Date]]="","",YEAR(TBL_Employees[[#This Row],[Exit Date]]))</f>
        <v>2020</v>
      </c>
      <c r="R711" s="10">
        <f ca="1">IF(TBL_Employees[[#This Row],[Exit Date]]="",DATEDIF(TBL_Employees[[#This Row],[Hire Date]],TODAY(),"Y"),DATEDIF(TBL_Employees[[#This Row],[Hire Date]],TBL_Employees[[#This Row],[Exit Date]],"Y"))</f>
        <v>1</v>
      </c>
      <c r="S711" t="str">
        <f ca="1">IF(TBL_Employees[[#This Row],[Tenure (Years)]]&gt;1, "Years", "Year")</f>
        <v>Year</v>
      </c>
      <c r="T711" t="str">
        <f ca="1">CONCATENATE(TBL_Employees[[#This Row],[Tenure (Years)]], " ", TBL_Employees[[#This Row],[Column1]])</f>
        <v>1 Year</v>
      </c>
      <c r="U711" s="8">
        <f>TBL_Employees[[#This Row],[Bonus %]]*TBL_Employees[[#This Row],[Annual Salary]]</f>
        <v>0</v>
      </c>
      <c r="V711" s="8">
        <f>TBL_Employees[[#This Row],[Annual Salary]]+TBL_Employees[[#This Row],[Bonus(Rs)]]</f>
        <v>74691</v>
      </c>
    </row>
    <row r="712" spans="1:22" x14ac:dyDescent="0.3">
      <c r="A712" t="s">
        <v>1055</v>
      </c>
      <c r="B712" t="s">
        <v>1056</v>
      </c>
      <c r="C712" t="s">
        <v>64</v>
      </c>
      <c r="D712" t="s">
        <v>43</v>
      </c>
      <c r="E712" t="s">
        <v>36</v>
      </c>
      <c r="F712" t="s">
        <v>28</v>
      </c>
      <c r="G712" t="s">
        <v>18</v>
      </c>
      <c r="H712">
        <v>48</v>
      </c>
      <c r="I712" t="str">
        <f>IF(TBL_Employees[[#This Row],[Age]]&lt;30,"20 to 29",IF(TBL_Employees[[#This Row],[Age]]&lt;40,"30 to 39",IF(TBL_Employees[[#This Row],[Age]]&lt;50,"40 to 49",IF(TBL_Employees[[#This Row],[Age]]&lt;60,"50 to 59","60 above"))))</f>
        <v>40 to 49</v>
      </c>
      <c r="J712" s="1">
        <v>38623</v>
      </c>
      <c r="K712" s="10">
        <f>IF(TBL_Employees[[#This Row],[Hire Date]]="","",YEAR(TBL_Employees[[#This Row],[Hire Date]]))</f>
        <v>2005</v>
      </c>
      <c r="L712" s="8">
        <v>74655</v>
      </c>
      <c r="M712" s="2">
        <v>0</v>
      </c>
      <c r="N712" t="s">
        <v>19</v>
      </c>
      <c r="O712" t="s">
        <v>25</v>
      </c>
      <c r="P712" s="1" t="s">
        <v>21</v>
      </c>
      <c r="Q712" s="10" t="str">
        <f>IF(TBL_Employees[[#This Row],[Exit Date]]="","",YEAR(TBL_Employees[[#This Row],[Exit Date]]))</f>
        <v/>
      </c>
      <c r="R712" s="10">
        <f ca="1">IF(TBL_Employees[[#This Row],[Exit Date]]="",DATEDIF(TBL_Employees[[#This Row],[Hire Date]],TODAY(),"Y"),DATEDIF(TBL_Employees[[#This Row],[Hire Date]],TBL_Employees[[#This Row],[Exit Date]],"Y"))</f>
        <v>19</v>
      </c>
      <c r="S712" t="str">
        <f ca="1">IF(TBL_Employees[[#This Row],[Tenure (Years)]]&gt;1, "Years", "Year")</f>
        <v>Years</v>
      </c>
      <c r="T712" t="str">
        <f ca="1">CONCATENATE(TBL_Employees[[#This Row],[Tenure (Years)]], " ", TBL_Employees[[#This Row],[Column1]])</f>
        <v>19 Years</v>
      </c>
      <c r="U712" s="8">
        <f>TBL_Employees[[#This Row],[Bonus %]]*TBL_Employees[[#This Row],[Annual Salary]]</f>
        <v>0</v>
      </c>
      <c r="V712" s="8">
        <f>TBL_Employees[[#This Row],[Annual Salary]]+TBL_Employees[[#This Row],[Bonus(Rs)]]</f>
        <v>74655</v>
      </c>
    </row>
    <row r="713" spans="1:22" x14ac:dyDescent="0.3">
      <c r="A713" t="s">
        <v>268</v>
      </c>
      <c r="B713" t="s">
        <v>1327</v>
      </c>
      <c r="C713" t="s">
        <v>64</v>
      </c>
      <c r="D713" t="s">
        <v>43</v>
      </c>
      <c r="E713" t="s">
        <v>16</v>
      </c>
      <c r="F713" t="s">
        <v>28</v>
      </c>
      <c r="G713" t="s">
        <v>24</v>
      </c>
      <c r="H713">
        <v>65</v>
      </c>
      <c r="I713" t="str">
        <f>IF(TBL_Employees[[#This Row],[Age]]&lt;30,"20 to 29",IF(TBL_Employees[[#This Row],[Age]]&lt;40,"30 to 39",IF(TBL_Employees[[#This Row],[Age]]&lt;50,"40 to 49",IF(TBL_Employees[[#This Row],[Age]]&lt;60,"50 to 59","60 above"))))</f>
        <v>60 above</v>
      </c>
      <c r="J713" s="1">
        <v>37181</v>
      </c>
      <c r="K713" s="10">
        <f>IF(TBL_Employees[[#This Row],[Hire Date]]="","",YEAR(TBL_Employees[[#This Row],[Hire Date]]))</f>
        <v>2001</v>
      </c>
      <c r="L713" s="8">
        <v>74631</v>
      </c>
      <c r="M713" s="2">
        <v>0</v>
      </c>
      <c r="N713" t="s">
        <v>33</v>
      </c>
      <c r="O713" t="s">
        <v>80</v>
      </c>
      <c r="P713" s="1" t="s">
        <v>21</v>
      </c>
      <c r="Q713" s="10" t="str">
        <f>IF(TBL_Employees[[#This Row],[Exit Date]]="","",YEAR(TBL_Employees[[#This Row],[Exit Date]]))</f>
        <v/>
      </c>
      <c r="R713" s="10">
        <f ca="1">IF(TBL_Employees[[#This Row],[Exit Date]]="",DATEDIF(TBL_Employees[[#This Row],[Hire Date]],TODAY(),"Y"),DATEDIF(TBL_Employees[[#This Row],[Hire Date]],TBL_Employees[[#This Row],[Exit Date]],"Y"))</f>
        <v>23</v>
      </c>
      <c r="S713" t="str">
        <f ca="1">IF(TBL_Employees[[#This Row],[Tenure (Years)]]&gt;1, "Years", "Year")</f>
        <v>Years</v>
      </c>
      <c r="T713" t="str">
        <f ca="1">CONCATENATE(TBL_Employees[[#This Row],[Tenure (Years)]], " ", TBL_Employees[[#This Row],[Column1]])</f>
        <v>23 Years</v>
      </c>
      <c r="U713" s="8">
        <f>TBL_Employees[[#This Row],[Bonus %]]*TBL_Employees[[#This Row],[Annual Salary]]</f>
        <v>0</v>
      </c>
      <c r="V713" s="8">
        <f>TBL_Employees[[#This Row],[Annual Salary]]+TBL_Employees[[#This Row],[Bonus(Rs)]]</f>
        <v>74631</v>
      </c>
    </row>
    <row r="714" spans="1:22" x14ac:dyDescent="0.3">
      <c r="A714" t="s">
        <v>656</v>
      </c>
      <c r="B714" t="s">
        <v>657</v>
      </c>
      <c r="C714" t="s">
        <v>64</v>
      </c>
      <c r="D714" t="s">
        <v>15</v>
      </c>
      <c r="E714" t="s">
        <v>16</v>
      </c>
      <c r="F714" t="s">
        <v>28</v>
      </c>
      <c r="G714" t="s">
        <v>24</v>
      </c>
      <c r="H714">
        <v>55</v>
      </c>
      <c r="I714" t="str">
        <f>IF(TBL_Employees[[#This Row],[Age]]&lt;30,"20 to 29",IF(TBL_Employees[[#This Row],[Age]]&lt;40,"30 to 39",IF(TBL_Employees[[#This Row],[Age]]&lt;50,"40 to 49",IF(TBL_Employees[[#This Row],[Age]]&lt;60,"50 to 59","60 above"))))</f>
        <v>50 to 59</v>
      </c>
      <c r="J714" s="1">
        <v>41714</v>
      </c>
      <c r="K714" s="10">
        <f>IF(TBL_Employees[[#This Row],[Hire Date]]="","",YEAR(TBL_Employees[[#This Row],[Hire Date]]))</f>
        <v>2014</v>
      </c>
      <c r="L714" s="8">
        <v>74552</v>
      </c>
      <c r="M714" s="2">
        <v>0</v>
      </c>
      <c r="N714" t="s">
        <v>33</v>
      </c>
      <c r="O714" t="s">
        <v>34</v>
      </c>
      <c r="P714" s="1" t="s">
        <v>21</v>
      </c>
      <c r="Q714" s="10" t="str">
        <f>IF(TBL_Employees[[#This Row],[Exit Date]]="","",YEAR(TBL_Employees[[#This Row],[Exit Date]]))</f>
        <v/>
      </c>
      <c r="R714" s="10">
        <f ca="1">IF(TBL_Employees[[#This Row],[Exit Date]]="",DATEDIF(TBL_Employees[[#This Row],[Hire Date]],TODAY(),"Y"),DATEDIF(TBL_Employees[[#This Row],[Hire Date]],TBL_Employees[[#This Row],[Exit Date]],"Y"))</f>
        <v>11</v>
      </c>
      <c r="S714" t="str">
        <f ca="1">IF(TBL_Employees[[#This Row],[Tenure (Years)]]&gt;1, "Years", "Year")</f>
        <v>Years</v>
      </c>
      <c r="T714" t="str">
        <f ca="1">CONCATENATE(TBL_Employees[[#This Row],[Tenure (Years)]], " ", TBL_Employees[[#This Row],[Column1]])</f>
        <v>11 Years</v>
      </c>
      <c r="U714" s="8">
        <f>TBL_Employees[[#This Row],[Bonus %]]*TBL_Employees[[#This Row],[Annual Salary]]</f>
        <v>0</v>
      </c>
      <c r="V714" s="8">
        <f>TBL_Employees[[#This Row],[Annual Salary]]+TBL_Employees[[#This Row],[Bonus(Rs)]]</f>
        <v>74552</v>
      </c>
    </row>
    <row r="715" spans="1:22" x14ac:dyDescent="0.3">
      <c r="A715" t="s">
        <v>400</v>
      </c>
      <c r="B715" t="s">
        <v>574</v>
      </c>
      <c r="C715" t="s">
        <v>56</v>
      </c>
      <c r="D715" t="s">
        <v>27</v>
      </c>
      <c r="E715" t="s">
        <v>44</v>
      </c>
      <c r="F715" t="s">
        <v>17</v>
      </c>
      <c r="G715" t="s">
        <v>24</v>
      </c>
      <c r="H715">
        <v>48</v>
      </c>
      <c r="I715" t="str">
        <f>IF(TBL_Employees[[#This Row],[Age]]&lt;30,"20 to 29",IF(TBL_Employees[[#This Row],[Age]]&lt;40,"30 to 39",IF(TBL_Employees[[#This Row],[Age]]&lt;50,"40 to 49",IF(TBL_Employees[[#This Row],[Age]]&lt;60,"50 to 59","60 above"))))</f>
        <v>40 to 49</v>
      </c>
      <c r="J715" s="1">
        <v>39091</v>
      </c>
      <c r="K715" s="10">
        <f>IF(TBL_Employees[[#This Row],[Hire Date]]="","",YEAR(TBL_Employees[[#This Row],[Hire Date]]))</f>
        <v>2007</v>
      </c>
      <c r="L715" s="8">
        <v>74546</v>
      </c>
      <c r="M715" s="2">
        <v>0.09</v>
      </c>
      <c r="N715" t="s">
        <v>19</v>
      </c>
      <c r="O715" t="s">
        <v>63</v>
      </c>
      <c r="P715" s="1" t="s">
        <v>21</v>
      </c>
      <c r="Q715" s="10" t="str">
        <f>IF(TBL_Employees[[#This Row],[Exit Date]]="","",YEAR(TBL_Employees[[#This Row],[Exit Date]]))</f>
        <v/>
      </c>
      <c r="R715" s="10">
        <f ca="1">IF(TBL_Employees[[#This Row],[Exit Date]]="",DATEDIF(TBL_Employees[[#This Row],[Hire Date]],TODAY(),"Y"),DATEDIF(TBL_Employees[[#This Row],[Hire Date]],TBL_Employees[[#This Row],[Exit Date]],"Y"))</f>
        <v>18</v>
      </c>
      <c r="S715" t="str">
        <f ca="1">IF(TBL_Employees[[#This Row],[Tenure (Years)]]&gt;1, "Years", "Year")</f>
        <v>Years</v>
      </c>
      <c r="T715" t="str">
        <f ca="1">CONCATENATE(TBL_Employees[[#This Row],[Tenure (Years)]], " ", TBL_Employees[[#This Row],[Column1]])</f>
        <v>18 Years</v>
      </c>
      <c r="U715" s="8">
        <f>TBL_Employees[[#This Row],[Bonus %]]*TBL_Employees[[#This Row],[Annual Salary]]</f>
        <v>6709.1399999999994</v>
      </c>
      <c r="V715" s="8">
        <f>TBL_Employees[[#This Row],[Annual Salary]]+TBL_Employees[[#This Row],[Bonus(Rs)]]</f>
        <v>81255.14</v>
      </c>
    </row>
    <row r="716" spans="1:22" x14ac:dyDescent="0.3">
      <c r="A716" t="s">
        <v>106</v>
      </c>
      <c r="B716" t="s">
        <v>1829</v>
      </c>
      <c r="C716" t="s">
        <v>35</v>
      </c>
      <c r="D716" t="s">
        <v>27</v>
      </c>
      <c r="E716" t="s">
        <v>36</v>
      </c>
      <c r="F716" t="s">
        <v>28</v>
      </c>
      <c r="G716" t="s">
        <v>51</v>
      </c>
      <c r="H716">
        <v>26</v>
      </c>
      <c r="I716" t="str">
        <f>IF(TBL_Employees[[#This Row],[Age]]&lt;30,"20 to 29",IF(TBL_Employees[[#This Row],[Age]]&lt;40,"30 to 39",IF(TBL_Employees[[#This Row],[Age]]&lt;50,"40 to 49",IF(TBL_Employees[[#This Row],[Age]]&lt;60,"50 to 59","60 above"))))</f>
        <v>20 to 29</v>
      </c>
      <c r="J716" s="1">
        <v>43569</v>
      </c>
      <c r="K716" s="10">
        <f>IF(TBL_Employees[[#This Row],[Hire Date]]="","",YEAR(TBL_Employees[[#This Row],[Hire Date]]))</f>
        <v>2019</v>
      </c>
      <c r="L716" s="8">
        <v>74467</v>
      </c>
      <c r="M716" s="2">
        <v>0</v>
      </c>
      <c r="N716" t="s">
        <v>19</v>
      </c>
      <c r="O716" t="s">
        <v>29</v>
      </c>
      <c r="P716" s="1">
        <v>44211</v>
      </c>
      <c r="Q716" s="10">
        <f>IF(TBL_Employees[[#This Row],[Exit Date]]="","",YEAR(TBL_Employees[[#This Row],[Exit Date]]))</f>
        <v>2021</v>
      </c>
      <c r="R716" s="10">
        <f ca="1">IF(TBL_Employees[[#This Row],[Exit Date]]="",DATEDIF(TBL_Employees[[#This Row],[Hire Date]],TODAY(),"Y"),DATEDIF(TBL_Employees[[#This Row],[Hire Date]],TBL_Employees[[#This Row],[Exit Date]],"Y"))</f>
        <v>1</v>
      </c>
      <c r="S716" t="str">
        <f ca="1">IF(TBL_Employees[[#This Row],[Tenure (Years)]]&gt;1, "Years", "Year")</f>
        <v>Year</v>
      </c>
      <c r="T716" t="str">
        <f ca="1">CONCATENATE(TBL_Employees[[#This Row],[Tenure (Years)]], " ", TBL_Employees[[#This Row],[Column1]])</f>
        <v>1 Year</v>
      </c>
      <c r="U716" s="8">
        <f>TBL_Employees[[#This Row],[Bonus %]]*TBL_Employees[[#This Row],[Annual Salary]]</f>
        <v>0</v>
      </c>
      <c r="V716" s="8">
        <f>TBL_Employees[[#This Row],[Annual Salary]]+TBL_Employees[[#This Row],[Bonus(Rs)]]</f>
        <v>74467</v>
      </c>
    </row>
    <row r="717" spans="1:22" x14ac:dyDescent="0.3">
      <c r="A717" t="s">
        <v>869</v>
      </c>
      <c r="B717" t="s">
        <v>870</v>
      </c>
      <c r="C717" t="s">
        <v>64</v>
      </c>
      <c r="D717" t="s">
        <v>15</v>
      </c>
      <c r="E717" t="s">
        <v>32</v>
      </c>
      <c r="F717" t="s">
        <v>28</v>
      </c>
      <c r="G717" t="s">
        <v>24</v>
      </c>
      <c r="H717">
        <v>52</v>
      </c>
      <c r="I717" t="str">
        <f>IF(TBL_Employees[[#This Row],[Age]]&lt;30,"20 to 29",IF(TBL_Employees[[#This Row],[Age]]&lt;40,"30 to 39",IF(TBL_Employees[[#This Row],[Age]]&lt;50,"40 to 49",IF(TBL_Employees[[#This Row],[Age]]&lt;60,"50 to 59","60 above"))))</f>
        <v>50 to 59</v>
      </c>
      <c r="J717" s="1">
        <v>42992</v>
      </c>
      <c r="K717" s="10">
        <f>IF(TBL_Employees[[#This Row],[Hire Date]]="","",YEAR(TBL_Employees[[#This Row],[Hire Date]]))</f>
        <v>2017</v>
      </c>
      <c r="L717" s="8">
        <v>74449</v>
      </c>
      <c r="M717" s="2">
        <v>0</v>
      </c>
      <c r="N717" t="s">
        <v>33</v>
      </c>
      <c r="O717" t="s">
        <v>60</v>
      </c>
      <c r="P717" s="1" t="s">
        <v>21</v>
      </c>
      <c r="Q717" s="10" t="str">
        <f>IF(TBL_Employees[[#This Row],[Exit Date]]="","",YEAR(TBL_Employees[[#This Row],[Exit Date]]))</f>
        <v/>
      </c>
      <c r="R717" s="10">
        <f ca="1">IF(TBL_Employees[[#This Row],[Exit Date]]="",DATEDIF(TBL_Employees[[#This Row],[Hire Date]],TODAY(),"Y"),DATEDIF(TBL_Employees[[#This Row],[Hire Date]],TBL_Employees[[#This Row],[Exit Date]],"Y"))</f>
        <v>7</v>
      </c>
      <c r="S717" t="str">
        <f ca="1">IF(TBL_Employees[[#This Row],[Tenure (Years)]]&gt;1, "Years", "Year")</f>
        <v>Years</v>
      </c>
      <c r="T717" t="str">
        <f ca="1">CONCATENATE(TBL_Employees[[#This Row],[Tenure (Years)]], " ", TBL_Employees[[#This Row],[Column1]])</f>
        <v>7 Years</v>
      </c>
      <c r="U717" s="8">
        <f>TBL_Employees[[#This Row],[Bonus %]]*TBL_Employees[[#This Row],[Annual Salary]]</f>
        <v>0</v>
      </c>
      <c r="V717" s="8">
        <f>TBL_Employees[[#This Row],[Annual Salary]]+TBL_Employees[[#This Row],[Bonus(Rs)]]</f>
        <v>74449</v>
      </c>
    </row>
    <row r="718" spans="1:22" x14ac:dyDescent="0.3">
      <c r="A718" t="s">
        <v>846</v>
      </c>
      <c r="B718" t="s">
        <v>847</v>
      </c>
      <c r="C718" t="s">
        <v>86</v>
      </c>
      <c r="D718" t="s">
        <v>31</v>
      </c>
      <c r="E718" t="s">
        <v>36</v>
      </c>
      <c r="F718" t="s">
        <v>28</v>
      </c>
      <c r="G718" t="s">
        <v>47</v>
      </c>
      <c r="H718">
        <v>40</v>
      </c>
      <c r="I718" t="str">
        <f>IF(TBL_Employees[[#This Row],[Age]]&lt;30,"20 to 29",IF(TBL_Employees[[#This Row],[Age]]&lt;40,"30 to 39",IF(TBL_Employees[[#This Row],[Age]]&lt;50,"40 to 49",IF(TBL_Employees[[#This Row],[Age]]&lt;60,"50 to 59","60 above"))))</f>
        <v>40 to 49</v>
      </c>
      <c r="J718" s="1">
        <v>38540</v>
      </c>
      <c r="K718" s="10">
        <f>IF(TBL_Employees[[#This Row],[Hire Date]]="","",YEAR(TBL_Employees[[#This Row],[Hire Date]]))</f>
        <v>2005</v>
      </c>
      <c r="L718" s="8">
        <v>74412</v>
      </c>
      <c r="M718" s="2">
        <v>0</v>
      </c>
      <c r="N718" t="s">
        <v>19</v>
      </c>
      <c r="O718" t="s">
        <v>63</v>
      </c>
      <c r="P718" s="1" t="s">
        <v>21</v>
      </c>
      <c r="Q718" s="10" t="str">
        <f>IF(TBL_Employees[[#This Row],[Exit Date]]="","",YEAR(TBL_Employees[[#This Row],[Exit Date]]))</f>
        <v/>
      </c>
      <c r="R718" s="10">
        <f ca="1">IF(TBL_Employees[[#This Row],[Exit Date]]="",DATEDIF(TBL_Employees[[#This Row],[Hire Date]],TODAY(),"Y"),DATEDIF(TBL_Employees[[#This Row],[Hire Date]],TBL_Employees[[#This Row],[Exit Date]],"Y"))</f>
        <v>20</v>
      </c>
      <c r="S718" t="str">
        <f ca="1">IF(TBL_Employees[[#This Row],[Tenure (Years)]]&gt;1, "Years", "Year")</f>
        <v>Years</v>
      </c>
      <c r="T718" t="str">
        <f ca="1">CONCATENATE(TBL_Employees[[#This Row],[Tenure (Years)]], " ", TBL_Employees[[#This Row],[Column1]])</f>
        <v>20 Years</v>
      </c>
      <c r="U718" s="8">
        <f>TBL_Employees[[#This Row],[Bonus %]]*TBL_Employees[[#This Row],[Annual Salary]]</f>
        <v>0</v>
      </c>
      <c r="V718" s="8">
        <f>TBL_Employees[[#This Row],[Annual Salary]]+TBL_Employees[[#This Row],[Bonus(Rs)]]</f>
        <v>74412</v>
      </c>
    </row>
    <row r="719" spans="1:22" x14ac:dyDescent="0.3">
      <c r="A719" t="s">
        <v>1028</v>
      </c>
      <c r="B719" t="s">
        <v>1029</v>
      </c>
      <c r="C719" t="s">
        <v>64</v>
      </c>
      <c r="D719" t="s">
        <v>15</v>
      </c>
      <c r="E719" t="s">
        <v>44</v>
      </c>
      <c r="F719" t="s">
        <v>28</v>
      </c>
      <c r="G719" t="s">
        <v>18</v>
      </c>
      <c r="H719">
        <v>31</v>
      </c>
      <c r="I719" t="str">
        <f>IF(TBL_Employees[[#This Row],[Age]]&lt;30,"20 to 29",IF(TBL_Employees[[#This Row],[Age]]&lt;40,"30 to 39",IF(TBL_Employees[[#This Row],[Age]]&lt;50,"40 to 49",IF(TBL_Employees[[#This Row],[Age]]&lt;60,"50 to 59","60 above"))))</f>
        <v>30 to 39</v>
      </c>
      <c r="J719" s="1">
        <v>44308</v>
      </c>
      <c r="K719" s="10">
        <f>IF(TBL_Employees[[#This Row],[Hire Date]]="","",YEAR(TBL_Employees[[#This Row],[Hire Date]]))</f>
        <v>2021</v>
      </c>
      <c r="L719" s="8">
        <v>74215</v>
      </c>
      <c r="M719" s="2">
        <v>0</v>
      </c>
      <c r="N719" t="s">
        <v>19</v>
      </c>
      <c r="O719" t="s">
        <v>39</v>
      </c>
      <c r="P719" s="1" t="s">
        <v>21</v>
      </c>
      <c r="Q719" s="10" t="str">
        <f>IF(TBL_Employees[[#This Row],[Exit Date]]="","",YEAR(TBL_Employees[[#This Row],[Exit Date]]))</f>
        <v/>
      </c>
      <c r="R719" s="10">
        <f ca="1">IF(TBL_Employees[[#This Row],[Exit Date]]="",DATEDIF(TBL_Employees[[#This Row],[Hire Date]],TODAY(),"Y"),DATEDIF(TBL_Employees[[#This Row],[Hire Date]],TBL_Employees[[#This Row],[Exit Date]],"Y"))</f>
        <v>4</v>
      </c>
      <c r="S719" t="str">
        <f ca="1">IF(TBL_Employees[[#This Row],[Tenure (Years)]]&gt;1, "Years", "Year")</f>
        <v>Years</v>
      </c>
      <c r="T719" t="str">
        <f ca="1">CONCATENATE(TBL_Employees[[#This Row],[Tenure (Years)]], " ", TBL_Employees[[#This Row],[Column1]])</f>
        <v>4 Years</v>
      </c>
      <c r="U719" s="8">
        <f>TBL_Employees[[#This Row],[Bonus %]]*TBL_Employees[[#This Row],[Annual Salary]]</f>
        <v>0</v>
      </c>
      <c r="V719" s="8">
        <f>TBL_Employees[[#This Row],[Annual Salary]]+TBL_Employees[[#This Row],[Bonus(Rs)]]</f>
        <v>74215</v>
      </c>
    </row>
    <row r="720" spans="1:22" x14ac:dyDescent="0.3">
      <c r="A720" t="s">
        <v>1759</v>
      </c>
      <c r="B720" t="s">
        <v>1760</v>
      </c>
      <c r="C720" t="s">
        <v>91</v>
      </c>
      <c r="D720" t="s">
        <v>27</v>
      </c>
      <c r="E720" t="s">
        <v>44</v>
      </c>
      <c r="F720" t="s">
        <v>17</v>
      </c>
      <c r="G720" t="s">
        <v>18</v>
      </c>
      <c r="H720">
        <v>26</v>
      </c>
      <c r="I720" t="str">
        <f>IF(TBL_Employees[[#This Row],[Age]]&lt;30,"20 to 29",IF(TBL_Employees[[#This Row],[Age]]&lt;40,"30 to 39",IF(TBL_Employees[[#This Row],[Age]]&lt;50,"40 to 49",IF(TBL_Employees[[#This Row],[Age]]&lt;60,"50 to 59","60 above"))))</f>
        <v>20 to 29</v>
      </c>
      <c r="J720" s="1">
        <v>44266</v>
      </c>
      <c r="K720" s="10">
        <f>IF(TBL_Employees[[#This Row],[Hire Date]]="","",YEAR(TBL_Employees[[#This Row],[Hire Date]]))</f>
        <v>2021</v>
      </c>
      <c r="L720" s="8">
        <v>74170</v>
      </c>
      <c r="M720" s="2">
        <v>0</v>
      </c>
      <c r="N720" t="s">
        <v>19</v>
      </c>
      <c r="O720" t="s">
        <v>25</v>
      </c>
      <c r="P720" s="1" t="s">
        <v>21</v>
      </c>
      <c r="Q720" s="10" t="str">
        <f>IF(TBL_Employees[[#This Row],[Exit Date]]="","",YEAR(TBL_Employees[[#This Row],[Exit Date]]))</f>
        <v/>
      </c>
      <c r="R720" s="10">
        <f ca="1">IF(TBL_Employees[[#This Row],[Exit Date]]="",DATEDIF(TBL_Employees[[#This Row],[Hire Date]],TODAY(),"Y"),DATEDIF(TBL_Employees[[#This Row],[Hire Date]],TBL_Employees[[#This Row],[Exit Date]],"Y"))</f>
        <v>4</v>
      </c>
      <c r="S720" t="str">
        <f ca="1">IF(TBL_Employees[[#This Row],[Tenure (Years)]]&gt;1, "Years", "Year")</f>
        <v>Years</v>
      </c>
      <c r="T720" t="str">
        <f ca="1">CONCATENATE(TBL_Employees[[#This Row],[Tenure (Years)]], " ", TBL_Employees[[#This Row],[Column1]])</f>
        <v>4 Years</v>
      </c>
      <c r="U720" s="8">
        <f>TBL_Employees[[#This Row],[Bonus %]]*TBL_Employees[[#This Row],[Annual Salary]]</f>
        <v>0</v>
      </c>
      <c r="V720" s="8">
        <f>TBL_Employees[[#This Row],[Annual Salary]]+TBL_Employees[[#This Row],[Bonus(Rs)]]</f>
        <v>74170</v>
      </c>
    </row>
    <row r="721" spans="1:22" x14ac:dyDescent="0.3">
      <c r="A721" t="s">
        <v>892</v>
      </c>
      <c r="B721" t="s">
        <v>893</v>
      </c>
      <c r="C721" t="s">
        <v>42</v>
      </c>
      <c r="D721" t="s">
        <v>65</v>
      </c>
      <c r="E721" t="s">
        <v>44</v>
      </c>
      <c r="F721" t="s">
        <v>28</v>
      </c>
      <c r="G721" t="s">
        <v>18</v>
      </c>
      <c r="H721">
        <v>27</v>
      </c>
      <c r="I721" t="str">
        <f>IF(TBL_Employees[[#This Row],[Age]]&lt;30,"20 to 29",IF(TBL_Employees[[#This Row],[Age]]&lt;40,"30 to 39",IF(TBL_Employees[[#This Row],[Age]]&lt;50,"40 to 49",IF(TBL_Employees[[#This Row],[Age]]&lt;60,"50 to 59","60 above"))))</f>
        <v>20 to 29</v>
      </c>
      <c r="J721" s="1">
        <v>44482</v>
      </c>
      <c r="K721" s="10">
        <f>IF(TBL_Employees[[#This Row],[Hire Date]]="","",YEAR(TBL_Employees[[#This Row],[Hire Date]]))</f>
        <v>2021</v>
      </c>
      <c r="L721" s="8">
        <v>74077</v>
      </c>
      <c r="M721" s="2">
        <v>0</v>
      </c>
      <c r="N721" t="s">
        <v>19</v>
      </c>
      <c r="O721" t="s">
        <v>63</v>
      </c>
      <c r="P721" s="1" t="s">
        <v>21</v>
      </c>
      <c r="Q721" s="10" t="str">
        <f>IF(TBL_Employees[[#This Row],[Exit Date]]="","",YEAR(TBL_Employees[[#This Row],[Exit Date]]))</f>
        <v/>
      </c>
      <c r="R721" s="10">
        <f ca="1">IF(TBL_Employees[[#This Row],[Exit Date]]="",DATEDIF(TBL_Employees[[#This Row],[Hire Date]],TODAY(),"Y"),DATEDIF(TBL_Employees[[#This Row],[Hire Date]],TBL_Employees[[#This Row],[Exit Date]],"Y"))</f>
        <v>3</v>
      </c>
      <c r="S721" t="str">
        <f ca="1">IF(TBL_Employees[[#This Row],[Tenure (Years)]]&gt;1, "Years", "Year")</f>
        <v>Years</v>
      </c>
      <c r="T721" t="str">
        <f ca="1">CONCATENATE(TBL_Employees[[#This Row],[Tenure (Years)]], " ", TBL_Employees[[#This Row],[Column1]])</f>
        <v>3 Years</v>
      </c>
      <c r="U721" s="8">
        <f>TBL_Employees[[#This Row],[Bonus %]]*TBL_Employees[[#This Row],[Annual Salary]]</f>
        <v>0</v>
      </c>
      <c r="V721" s="8">
        <f>TBL_Employees[[#This Row],[Annual Salary]]+TBL_Employees[[#This Row],[Bonus(Rs)]]</f>
        <v>74077</v>
      </c>
    </row>
    <row r="722" spans="1:22" x14ac:dyDescent="0.3">
      <c r="A722" t="s">
        <v>1847</v>
      </c>
      <c r="B722" t="s">
        <v>1848</v>
      </c>
      <c r="C722" t="s">
        <v>49</v>
      </c>
      <c r="D722" t="s">
        <v>50</v>
      </c>
      <c r="E722" t="s">
        <v>32</v>
      </c>
      <c r="F722" t="s">
        <v>28</v>
      </c>
      <c r="G722" t="s">
        <v>24</v>
      </c>
      <c r="H722">
        <v>38</v>
      </c>
      <c r="I722" t="str">
        <f>IF(TBL_Employees[[#This Row],[Age]]&lt;30,"20 to 29",IF(TBL_Employees[[#This Row],[Age]]&lt;40,"30 to 39",IF(TBL_Employees[[#This Row],[Age]]&lt;50,"40 to 49",IF(TBL_Employees[[#This Row],[Age]]&lt;60,"50 to 59","60 above"))))</f>
        <v>30 to 39</v>
      </c>
      <c r="J722" s="1">
        <v>40875</v>
      </c>
      <c r="K722" s="10">
        <f>IF(TBL_Employees[[#This Row],[Hire Date]]="","",YEAR(TBL_Employees[[#This Row],[Hire Date]]))</f>
        <v>2011</v>
      </c>
      <c r="L722" s="8">
        <v>74010</v>
      </c>
      <c r="M722" s="2">
        <v>0</v>
      </c>
      <c r="N722" t="s">
        <v>19</v>
      </c>
      <c r="O722" t="s">
        <v>20</v>
      </c>
      <c r="P722" s="1" t="s">
        <v>21</v>
      </c>
      <c r="Q722" s="10" t="str">
        <f>IF(TBL_Employees[[#This Row],[Exit Date]]="","",YEAR(TBL_Employees[[#This Row],[Exit Date]]))</f>
        <v/>
      </c>
      <c r="R722" s="10">
        <f ca="1">IF(TBL_Employees[[#This Row],[Exit Date]]="",DATEDIF(TBL_Employees[[#This Row],[Hire Date]],TODAY(),"Y"),DATEDIF(TBL_Employees[[#This Row],[Hire Date]],TBL_Employees[[#This Row],[Exit Date]],"Y"))</f>
        <v>13</v>
      </c>
      <c r="S722" t="str">
        <f ca="1">IF(TBL_Employees[[#This Row],[Tenure (Years)]]&gt;1, "Years", "Year")</f>
        <v>Years</v>
      </c>
      <c r="T722" t="str">
        <f ca="1">CONCATENATE(TBL_Employees[[#This Row],[Tenure (Years)]], " ", TBL_Employees[[#This Row],[Column1]])</f>
        <v>13 Years</v>
      </c>
      <c r="U722" s="8">
        <f>TBL_Employees[[#This Row],[Bonus %]]*TBL_Employees[[#This Row],[Annual Salary]]</f>
        <v>0</v>
      </c>
      <c r="V722" s="8">
        <f>TBL_Employees[[#This Row],[Annual Salary]]+TBL_Employees[[#This Row],[Bonus(Rs)]]</f>
        <v>74010</v>
      </c>
    </row>
    <row r="723" spans="1:22" x14ac:dyDescent="0.3">
      <c r="A723" t="s">
        <v>406</v>
      </c>
      <c r="B723" t="s">
        <v>1246</v>
      </c>
      <c r="C723" t="s">
        <v>91</v>
      </c>
      <c r="D723" t="s">
        <v>27</v>
      </c>
      <c r="E723" t="s">
        <v>16</v>
      </c>
      <c r="F723" t="s">
        <v>17</v>
      </c>
      <c r="G723" t="s">
        <v>51</v>
      </c>
      <c r="H723">
        <v>55</v>
      </c>
      <c r="I723" t="str">
        <f>IF(TBL_Employees[[#This Row],[Age]]&lt;30,"20 to 29",IF(TBL_Employees[[#This Row],[Age]]&lt;40,"30 to 39",IF(TBL_Employees[[#This Row],[Age]]&lt;50,"40 to 49",IF(TBL_Employees[[#This Row],[Age]]&lt;60,"50 to 59","60 above"))))</f>
        <v>50 to 59</v>
      </c>
      <c r="J723" s="1">
        <v>34576</v>
      </c>
      <c r="K723" s="10">
        <f>IF(TBL_Employees[[#This Row],[Hire Date]]="","",YEAR(TBL_Employees[[#This Row],[Hire Date]]))</f>
        <v>1994</v>
      </c>
      <c r="L723" s="8">
        <v>73955</v>
      </c>
      <c r="M723" s="2">
        <v>0</v>
      </c>
      <c r="N723" t="s">
        <v>19</v>
      </c>
      <c r="O723" t="s">
        <v>39</v>
      </c>
      <c r="P723" s="1" t="s">
        <v>21</v>
      </c>
      <c r="Q723" s="10" t="str">
        <f>IF(TBL_Employees[[#This Row],[Exit Date]]="","",YEAR(TBL_Employees[[#This Row],[Exit Date]]))</f>
        <v/>
      </c>
      <c r="R723" s="10">
        <f ca="1">IF(TBL_Employees[[#This Row],[Exit Date]]="",DATEDIF(TBL_Employees[[#This Row],[Hire Date]],TODAY(),"Y"),DATEDIF(TBL_Employees[[#This Row],[Hire Date]],TBL_Employees[[#This Row],[Exit Date]],"Y"))</f>
        <v>31</v>
      </c>
      <c r="S723" t="str">
        <f ca="1">IF(TBL_Employees[[#This Row],[Tenure (Years)]]&gt;1, "Years", "Year")</f>
        <v>Years</v>
      </c>
      <c r="T723" t="str">
        <f ca="1">CONCATENATE(TBL_Employees[[#This Row],[Tenure (Years)]], " ", TBL_Employees[[#This Row],[Column1]])</f>
        <v>31 Years</v>
      </c>
      <c r="U723" s="8">
        <f>TBL_Employees[[#This Row],[Bonus %]]*TBL_Employees[[#This Row],[Annual Salary]]</f>
        <v>0</v>
      </c>
      <c r="V723" s="8">
        <f>TBL_Employees[[#This Row],[Annual Salary]]+TBL_Employees[[#This Row],[Bonus(Rs)]]</f>
        <v>73955</v>
      </c>
    </row>
    <row r="724" spans="1:22" x14ac:dyDescent="0.3">
      <c r="A724" t="s">
        <v>374</v>
      </c>
      <c r="B724" t="s">
        <v>265</v>
      </c>
      <c r="C724" t="s">
        <v>71</v>
      </c>
      <c r="D724" t="s">
        <v>27</v>
      </c>
      <c r="E724" t="s">
        <v>36</v>
      </c>
      <c r="F724" t="s">
        <v>28</v>
      </c>
      <c r="G724" t="s">
        <v>24</v>
      </c>
      <c r="H724">
        <v>50</v>
      </c>
      <c r="I724" t="str">
        <f>IF(TBL_Employees[[#This Row],[Age]]&lt;30,"20 to 29",IF(TBL_Employees[[#This Row],[Age]]&lt;40,"30 to 39",IF(TBL_Employees[[#This Row],[Age]]&lt;50,"40 to 49",IF(TBL_Employees[[#This Row],[Age]]&lt;60,"50 to 59","60 above"))))</f>
        <v>50 to 59</v>
      </c>
      <c r="J724" s="1">
        <v>36956</v>
      </c>
      <c r="K724" s="10">
        <f>IF(TBL_Employees[[#This Row],[Hire Date]]="","",YEAR(TBL_Employees[[#This Row],[Hire Date]]))</f>
        <v>2001</v>
      </c>
      <c r="L724" s="8">
        <v>73907</v>
      </c>
      <c r="M724" s="2">
        <v>0</v>
      </c>
      <c r="N724" t="s">
        <v>33</v>
      </c>
      <c r="O724" t="s">
        <v>74</v>
      </c>
      <c r="P724" s="1" t="s">
        <v>21</v>
      </c>
      <c r="Q724" s="10" t="str">
        <f>IF(TBL_Employees[[#This Row],[Exit Date]]="","",YEAR(TBL_Employees[[#This Row],[Exit Date]]))</f>
        <v/>
      </c>
      <c r="R724" s="10">
        <f ca="1">IF(TBL_Employees[[#This Row],[Exit Date]]="",DATEDIF(TBL_Employees[[#This Row],[Hire Date]],TODAY(),"Y"),DATEDIF(TBL_Employees[[#This Row],[Hire Date]],TBL_Employees[[#This Row],[Exit Date]],"Y"))</f>
        <v>24</v>
      </c>
      <c r="S724" t="str">
        <f ca="1">IF(TBL_Employees[[#This Row],[Tenure (Years)]]&gt;1, "Years", "Year")</f>
        <v>Years</v>
      </c>
      <c r="T724" t="str">
        <f ca="1">CONCATENATE(TBL_Employees[[#This Row],[Tenure (Years)]], " ", TBL_Employees[[#This Row],[Column1]])</f>
        <v>24 Years</v>
      </c>
      <c r="U724" s="8">
        <f>TBL_Employees[[#This Row],[Bonus %]]*TBL_Employees[[#This Row],[Annual Salary]]</f>
        <v>0</v>
      </c>
      <c r="V724" s="8">
        <f>TBL_Employees[[#This Row],[Annual Salary]]+TBL_Employees[[#This Row],[Bonus(Rs)]]</f>
        <v>73907</v>
      </c>
    </row>
    <row r="725" spans="1:22" x14ac:dyDescent="0.3">
      <c r="A725" t="s">
        <v>1673</v>
      </c>
      <c r="B725" t="s">
        <v>1674</v>
      </c>
      <c r="C725" t="s">
        <v>56</v>
      </c>
      <c r="D725" t="s">
        <v>27</v>
      </c>
      <c r="E725" t="s">
        <v>44</v>
      </c>
      <c r="F725" t="s">
        <v>28</v>
      </c>
      <c r="G725" t="s">
        <v>24</v>
      </c>
      <c r="H725">
        <v>35</v>
      </c>
      <c r="I725" t="str">
        <f>IF(TBL_Employees[[#This Row],[Age]]&lt;30,"20 to 29",IF(TBL_Employees[[#This Row],[Age]]&lt;40,"30 to 39",IF(TBL_Employees[[#This Row],[Age]]&lt;50,"40 to 49",IF(TBL_Employees[[#This Row],[Age]]&lt;60,"50 to 59","60 above"))))</f>
        <v>30 to 39</v>
      </c>
      <c r="J725" s="1">
        <v>42493</v>
      </c>
      <c r="K725" s="10">
        <f>IF(TBL_Employees[[#This Row],[Hire Date]]="","",YEAR(TBL_Employees[[#This Row],[Hire Date]]))</f>
        <v>2016</v>
      </c>
      <c r="L725" s="8">
        <v>73899</v>
      </c>
      <c r="M725" s="2">
        <v>0.05</v>
      </c>
      <c r="N725" t="s">
        <v>33</v>
      </c>
      <c r="O725" t="s">
        <v>34</v>
      </c>
      <c r="P725" s="1" t="s">
        <v>21</v>
      </c>
      <c r="Q725" s="10" t="str">
        <f>IF(TBL_Employees[[#This Row],[Exit Date]]="","",YEAR(TBL_Employees[[#This Row],[Exit Date]]))</f>
        <v/>
      </c>
      <c r="R725" s="10">
        <f ca="1">IF(TBL_Employees[[#This Row],[Exit Date]]="",DATEDIF(TBL_Employees[[#This Row],[Hire Date]],TODAY(),"Y"),DATEDIF(TBL_Employees[[#This Row],[Hire Date]],TBL_Employees[[#This Row],[Exit Date]],"Y"))</f>
        <v>9</v>
      </c>
      <c r="S725" t="str">
        <f ca="1">IF(TBL_Employees[[#This Row],[Tenure (Years)]]&gt;1, "Years", "Year")</f>
        <v>Years</v>
      </c>
      <c r="T725" t="str">
        <f ca="1">CONCATENATE(TBL_Employees[[#This Row],[Tenure (Years)]], " ", TBL_Employees[[#This Row],[Column1]])</f>
        <v>9 Years</v>
      </c>
      <c r="U725" s="8">
        <f>TBL_Employees[[#This Row],[Bonus %]]*TBL_Employees[[#This Row],[Annual Salary]]</f>
        <v>3694.9500000000003</v>
      </c>
      <c r="V725" s="8">
        <f>TBL_Employees[[#This Row],[Annual Salary]]+TBL_Employees[[#This Row],[Bonus(Rs)]]</f>
        <v>77593.95</v>
      </c>
    </row>
    <row r="726" spans="1:22" x14ac:dyDescent="0.3">
      <c r="A726" t="s">
        <v>79</v>
      </c>
      <c r="B726" t="s">
        <v>912</v>
      </c>
      <c r="C726" t="s">
        <v>22</v>
      </c>
      <c r="D726" t="s">
        <v>23</v>
      </c>
      <c r="E726" t="s">
        <v>36</v>
      </c>
      <c r="F726" t="s">
        <v>28</v>
      </c>
      <c r="G726" t="s">
        <v>51</v>
      </c>
      <c r="H726">
        <v>31</v>
      </c>
      <c r="I726" t="str">
        <f>IF(TBL_Employees[[#This Row],[Age]]&lt;30,"20 to 29",IF(TBL_Employees[[#This Row],[Age]]&lt;40,"30 to 39",IF(TBL_Employees[[#This Row],[Age]]&lt;50,"40 to 49",IF(TBL_Employees[[#This Row],[Age]]&lt;60,"50 to 59","60 above"))))</f>
        <v>30 to 39</v>
      </c>
      <c r="J726" s="1">
        <v>42347</v>
      </c>
      <c r="K726" s="10">
        <f>IF(TBL_Employees[[#This Row],[Hire Date]]="","",YEAR(TBL_Employees[[#This Row],[Hire Date]]))</f>
        <v>2015</v>
      </c>
      <c r="L726" s="8">
        <v>73854</v>
      </c>
      <c r="M726" s="2">
        <v>0</v>
      </c>
      <c r="N726" t="s">
        <v>19</v>
      </c>
      <c r="O726" t="s">
        <v>63</v>
      </c>
      <c r="P726" s="1" t="s">
        <v>21</v>
      </c>
      <c r="Q726" s="10" t="str">
        <f>IF(TBL_Employees[[#This Row],[Exit Date]]="","",YEAR(TBL_Employees[[#This Row],[Exit Date]]))</f>
        <v/>
      </c>
      <c r="R726" s="10">
        <f ca="1">IF(TBL_Employees[[#This Row],[Exit Date]]="",DATEDIF(TBL_Employees[[#This Row],[Hire Date]],TODAY(),"Y"),DATEDIF(TBL_Employees[[#This Row],[Hire Date]],TBL_Employees[[#This Row],[Exit Date]],"Y"))</f>
        <v>9</v>
      </c>
      <c r="S726" t="str">
        <f ca="1">IF(TBL_Employees[[#This Row],[Tenure (Years)]]&gt;1, "Years", "Year")</f>
        <v>Years</v>
      </c>
      <c r="T726" t="str">
        <f ca="1">CONCATENATE(TBL_Employees[[#This Row],[Tenure (Years)]], " ", TBL_Employees[[#This Row],[Column1]])</f>
        <v>9 Years</v>
      </c>
      <c r="U726" s="8">
        <f>TBL_Employees[[#This Row],[Bonus %]]*TBL_Employees[[#This Row],[Annual Salary]]</f>
        <v>0</v>
      </c>
      <c r="V726" s="8">
        <f>TBL_Employees[[#This Row],[Annual Salary]]+TBL_Employees[[#This Row],[Bonus(Rs)]]</f>
        <v>73854</v>
      </c>
    </row>
    <row r="727" spans="1:22" x14ac:dyDescent="0.3">
      <c r="A727" t="s">
        <v>1383</v>
      </c>
      <c r="B727" t="s">
        <v>1384</v>
      </c>
      <c r="C727" t="s">
        <v>42</v>
      </c>
      <c r="D727" t="s">
        <v>43</v>
      </c>
      <c r="E727" t="s">
        <v>32</v>
      </c>
      <c r="F727" t="s">
        <v>28</v>
      </c>
      <c r="G727" t="s">
        <v>24</v>
      </c>
      <c r="H727">
        <v>40</v>
      </c>
      <c r="I727" t="str">
        <f>IF(TBL_Employees[[#This Row],[Age]]&lt;30,"20 to 29",IF(TBL_Employees[[#This Row],[Age]]&lt;40,"30 to 39",IF(TBL_Employees[[#This Row],[Age]]&lt;50,"40 to 49",IF(TBL_Employees[[#This Row],[Age]]&lt;60,"50 to 59","60 above"))))</f>
        <v>40 to 49</v>
      </c>
      <c r="J727" s="1">
        <v>41904</v>
      </c>
      <c r="K727" s="10">
        <f>IF(TBL_Employees[[#This Row],[Hire Date]]="","",YEAR(TBL_Employees[[#This Row],[Hire Date]]))</f>
        <v>2014</v>
      </c>
      <c r="L727" s="8">
        <v>73779</v>
      </c>
      <c r="M727" s="2">
        <v>0</v>
      </c>
      <c r="N727" t="s">
        <v>33</v>
      </c>
      <c r="O727" t="s">
        <v>80</v>
      </c>
      <c r="P727" s="1">
        <v>43594</v>
      </c>
      <c r="Q727" s="10">
        <f>IF(TBL_Employees[[#This Row],[Exit Date]]="","",YEAR(TBL_Employees[[#This Row],[Exit Date]]))</f>
        <v>2019</v>
      </c>
      <c r="R727" s="10">
        <f ca="1">IF(TBL_Employees[[#This Row],[Exit Date]]="",DATEDIF(TBL_Employees[[#This Row],[Hire Date]],TODAY(),"Y"),DATEDIF(TBL_Employees[[#This Row],[Hire Date]],TBL_Employees[[#This Row],[Exit Date]],"Y"))</f>
        <v>4</v>
      </c>
      <c r="S727" t="str">
        <f ca="1">IF(TBL_Employees[[#This Row],[Tenure (Years)]]&gt;1, "Years", "Year")</f>
        <v>Years</v>
      </c>
      <c r="T727" t="str">
        <f ca="1">CONCATENATE(TBL_Employees[[#This Row],[Tenure (Years)]], " ", TBL_Employees[[#This Row],[Column1]])</f>
        <v>4 Years</v>
      </c>
      <c r="U727" s="8">
        <f>TBL_Employees[[#This Row],[Bonus %]]*TBL_Employees[[#This Row],[Annual Salary]]</f>
        <v>0</v>
      </c>
      <c r="V727" s="8">
        <f>TBL_Employees[[#This Row],[Annual Salary]]+TBL_Employees[[#This Row],[Bonus(Rs)]]</f>
        <v>73779</v>
      </c>
    </row>
    <row r="728" spans="1:22" x14ac:dyDescent="0.3">
      <c r="A728" t="s">
        <v>157</v>
      </c>
      <c r="B728" t="s">
        <v>821</v>
      </c>
      <c r="C728" t="s">
        <v>26</v>
      </c>
      <c r="D728" t="s">
        <v>27</v>
      </c>
      <c r="E728" t="s">
        <v>32</v>
      </c>
      <c r="F728" t="s">
        <v>17</v>
      </c>
      <c r="G728" t="s">
        <v>47</v>
      </c>
      <c r="H728">
        <v>39</v>
      </c>
      <c r="I728" t="str">
        <f>IF(TBL_Employees[[#This Row],[Age]]&lt;30,"20 to 29",IF(TBL_Employees[[#This Row],[Age]]&lt;40,"30 to 39",IF(TBL_Employees[[#This Row],[Age]]&lt;50,"40 to 49",IF(TBL_Employees[[#This Row],[Age]]&lt;60,"50 to 59","60 above"))))</f>
        <v>30 to 39</v>
      </c>
      <c r="J728" s="1">
        <v>43229</v>
      </c>
      <c r="K728" s="10">
        <f>IF(TBL_Employees[[#This Row],[Hire Date]]="","",YEAR(TBL_Employees[[#This Row],[Hire Date]]))</f>
        <v>2018</v>
      </c>
      <c r="L728" s="8">
        <v>73317</v>
      </c>
      <c r="M728" s="2">
        <v>0</v>
      </c>
      <c r="N728" t="s">
        <v>19</v>
      </c>
      <c r="O728" t="s">
        <v>45</v>
      </c>
      <c r="P728" s="1" t="s">
        <v>21</v>
      </c>
      <c r="Q728" s="10" t="str">
        <f>IF(TBL_Employees[[#This Row],[Exit Date]]="","",YEAR(TBL_Employees[[#This Row],[Exit Date]]))</f>
        <v/>
      </c>
      <c r="R728" s="10">
        <f ca="1">IF(TBL_Employees[[#This Row],[Exit Date]]="",DATEDIF(TBL_Employees[[#This Row],[Hire Date]],TODAY(),"Y"),DATEDIF(TBL_Employees[[#This Row],[Hire Date]],TBL_Employees[[#This Row],[Exit Date]],"Y"))</f>
        <v>7</v>
      </c>
      <c r="S728" t="str">
        <f ca="1">IF(TBL_Employees[[#This Row],[Tenure (Years)]]&gt;1, "Years", "Year")</f>
        <v>Years</v>
      </c>
      <c r="T728" t="str">
        <f ca="1">CONCATENATE(TBL_Employees[[#This Row],[Tenure (Years)]], " ", TBL_Employees[[#This Row],[Column1]])</f>
        <v>7 Years</v>
      </c>
      <c r="U728" s="8">
        <f>TBL_Employees[[#This Row],[Bonus %]]*TBL_Employees[[#This Row],[Annual Salary]]</f>
        <v>0</v>
      </c>
      <c r="V728" s="8">
        <f>TBL_Employees[[#This Row],[Annual Salary]]+TBL_Employees[[#This Row],[Bonus(Rs)]]</f>
        <v>73317</v>
      </c>
    </row>
    <row r="729" spans="1:22" x14ac:dyDescent="0.3">
      <c r="A729" t="s">
        <v>391</v>
      </c>
      <c r="B729" t="s">
        <v>1241</v>
      </c>
      <c r="C729" t="s">
        <v>56</v>
      </c>
      <c r="D729" t="s">
        <v>27</v>
      </c>
      <c r="E729" t="s">
        <v>36</v>
      </c>
      <c r="F729" t="s">
        <v>28</v>
      </c>
      <c r="G729" t="s">
        <v>18</v>
      </c>
      <c r="H729">
        <v>28</v>
      </c>
      <c r="I729" t="str">
        <f>IF(TBL_Employees[[#This Row],[Age]]&lt;30,"20 to 29",IF(TBL_Employees[[#This Row],[Age]]&lt;40,"30 to 39",IF(TBL_Employees[[#This Row],[Age]]&lt;50,"40 to 49",IF(TBL_Employees[[#This Row],[Age]]&lt;60,"50 to 59","60 above"))))</f>
        <v>20 to 29</v>
      </c>
      <c r="J729" s="1">
        <v>44051</v>
      </c>
      <c r="K729" s="10">
        <f>IF(TBL_Employees[[#This Row],[Hire Date]]="","",YEAR(TBL_Employees[[#This Row],[Hire Date]]))</f>
        <v>2020</v>
      </c>
      <c r="L729" s="8">
        <v>73255</v>
      </c>
      <c r="M729" s="2">
        <v>0.09</v>
      </c>
      <c r="N729" t="s">
        <v>19</v>
      </c>
      <c r="O729" t="s">
        <v>39</v>
      </c>
      <c r="P729" s="1" t="s">
        <v>21</v>
      </c>
      <c r="Q729" s="10" t="str">
        <f>IF(TBL_Employees[[#This Row],[Exit Date]]="","",YEAR(TBL_Employees[[#This Row],[Exit Date]]))</f>
        <v/>
      </c>
      <c r="R729" s="10">
        <f ca="1">IF(TBL_Employees[[#This Row],[Exit Date]]="",DATEDIF(TBL_Employees[[#This Row],[Hire Date]],TODAY(),"Y"),DATEDIF(TBL_Employees[[#This Row],[Hire Date]],TBL_Employees[[#This Row],[Exit Date]],"Y"))</f>
        <v>5</v>
      </c>
      <c r="S729" t="str">
        <f ca="1">IF(TBL_Employees[[#This Row],[Tenure (Years)]]&gt;1, "Years", "Year")</f>
        <v>Years</v>
      </c>
      <c r="T729" t="str">
        <f ca="1">CONCATENATE(TBL_Employees[[#This Row],[Tenure (Years)]], " ", TBL_Employees[[#This Row],[Column1]])</f>
        <v>5 Years</v>
      </c>
      <c r="U729" s="8">
        <f>TBL_Employees[[#This Row],[Bonus %]]*TBL_Employees[[#This Row],[Annual Salary]]</f>
        <v>6592.95</v>
      </c>
      <c r="V729" s="8">
        <f>TBL_Employees[[#This Row],[Annual Salary]]+TBL_Employees[[#This Row],[Bonus(Rs)]]</f>
        <v>79847.95</v>
      </c>
    </row>
    <row r="730" spans="1:22" x14ac:dyDescent="0.3">
      <c r="A730" t="s">
        <v>387</v>
      </c>
      <c r="B730" t="s">
        <v>378</v>
      </c>
      <c r="C730" t="s">
        <v>58</v>
      </c>
      <c r="D730" t="s">
        <v>31</v>
      </c>
      <c r="E730" t="s">
        <v>16</v>
      </c>
      <c r="F730" t="s">
        <v>17</v>
      </c>
      <c r="G730" t="s">
        <v>24</v>
      </c>
      <c r="H730">
        <v>55</v>
      </c>
      <c r="I730" t="str">
        <f>IF(TBL_Employees[[#This Row],[Age]]&lt;30,"20 to 29",IF(TBL_Employees[[#This Row],[Age]]&lt;40,"30 to 39",IF(TBL_Employees[[#This Row],[Age]]&lt;50,"40 to 49",IF(TBL_Employees[[#This Row],[Age]]&lt;60,"50 to 59","60 above"))))</f>
        <v>50 to 59</v>
      </c>
      <c r="J730" s="1">
        <v>41525</v>
      </c>
      <c r="K730" s="10">
        <f>IF(TBL_Employees[[#This Row],[Hire Date]]="","",YEAR(TBL_Employees[[#This Row],[Hire Date]]))</f>
        <v>2013</v>
      </c>
      <c r="L730" s="8">
        <v>73248</v>
      </c>
      <c r="M730" s="2">
        <v>0</v>
      </c>
      <c r="N730" t="s">
        <v>19</v>
      </c>
      <c r="O730" t="s">
        <v>29</v>
      </c>
      <c r="P730" s="1" t="s">
        <v>21</v>
      </c>
      <c r="Q730" s="10" t="str">
        <f>IF(TBL_Employees[[#This Row],[Exit Date]]="","",YEAR(TBL_Employees[[#This Row],[Exit Date]]))</f>
        <v/>
      </c>
      <c r="R730" s="10">
        <f ca="1">IF(TBL_Employees[[#This Row],[Exit Date]]="",DATEDIF(TBL_Employees[[#This Row],[Hire Date]],TODAY(),"Y"),DATEDIF(TBL_Employees[[#This Row],[Hire Date]],TBL_Employees[[#This Row],[Exit Date]],"Y"))</f>
        <v>11</v>
      </c>
      <c r="S730" t="str">
        <f ca="1">IF(TBL_Employees[[#This Row],[Tenure (Years)]]&gt;1, "Years", "Year")</f>
        <v>Years</v>
      </c>
      <c r="T730" t="str">
        <f ca="1">CONCATENATE(TBL_Employees[[#This Row],[Tenure (Years)]], " ", TBL_Employees[[#This Row],[Column1]])</f>
        <v>11 Years</v>
      </c>
      <c r="U730" s="8">
        <f>TBL_Employees[[#This Row],[Bonus %]]*TBL_Employees[[#This Row],[Annual Salary]]</f>
        <v>0</v>
      </c>
      <c r="V730" s="8">
        <f>TBL_Employees[[#This Row],[Annual Salary]]+TBL_Employees[[#This Row],[Bonus(Rs)]]</f>
        <v>73248</v>
      </c>
    </row>
    <row r="731" spans="1:22" x14ac:dyDescent="0.3">
      <c r="A731" t="s">
        <v>1213</v>
      </c>
      <c r="B731" t="s">
        <v>1214</v>
      </c>
      <c r="C731" t="s">
        <v>42</v>
      </c>
      <c r="D731" t="s">
        <v>50</v>
      </c>
      <c r="E731" t="s">
        <v>44</v>
      </c>
      <c r="F731" t="s">
        <v>28</v>
      </c>
      <c r="G731" t="s">
        <v>24</v>
      </c>
      <c r="H731">
        <v>63</v>
      </c>
      <c r="I731" t="str">
        <f>IF(TBL_Employees[[#This Row],[Age]]&lt;30,"20 to 29",IF(TBL_Employees[[#This Row],[Age]]&lt;40,"30 to 39",IF(TBL_Employees[[#This Row],[Age]]&lt;50,"40 to 49",IF(TBL_Employees[[#This Row],[Age]]&lt;60,"50 to 59","60 above"))))</f>
        <v>60 above</v>
      </c>
      <c r="J731" s="1">
        <v>43171</v>
      </c>
      <c r="K731" s="10">
        <f>IF(TBL_Employees[[#This Row],[Hire Date]]="","",YEAR(TBL_Employees[[#This Row],[Hire Date]]))</f>
        <v>2018</v>
      </c>
      <c r="L731" s="8">
        <v>73200</v>
      </c>
      <c r="M731" s="2">
        <v>0</v>
      </c>
      <c r="N731" t="s">
        <v>33</v>
      </c>
      <c r="O731" t="s">
        <v>74</v>
      </c>
      <c r="P731" s="1" t="s">
        <v>21</v>
      </c>
      <c r="Q731" s="10" t="str">
        <f>IF(TBL_Employees[[#This Row],[Exit Date]]="","",YEAR(TBL_Employees[[#This Row],[Exit Date]]))</f>
        <v/>
      </c>
      <c r="R731" s="10">
        <f ca="1">IF(TBL_Employees[[#This Row],[Exit Date]]="",DATEDIF(TBL_Employees[[#This Row],[Hire Date]],TODAY(),"Y"),DATEDIF(TBL_Employees[[#This Row],[Hire Date]],TBL_Employees[[#This Row],[Exit Date]],"Y"))</f>
        <v>7</v>
      </c>
      <c r="S731" t="str">
        <f ca="1">IF(TBL_Employees[[#This Row],[Tenure (Years)]]&gt;1, "Years", "Year")</f>
        <v>Years</v>
      </c>
      <c r="T731" t="str">
        <f ca="1">CONCATENATE(TBL_Employees[[#This Row],[Tenure (Years)]], " ", TBL_Employees[[#This Row],[Column1]])</f>
        <v>7 Years</v>
      </c>
      <c r="U731" s="8">
        <f>TBL_Employees[[#This Row],[Bonus %]]*TBL_Employees[[#This Row],[Annual Salary]]</f>
        <v>0</v>
      </c>
      <c r="V731" s="8">
        <f>TBL_Employees[[#This Row],[Annual Salary]]+TBL_Employees[[#This Row],[Bonus(Rs)]]</f>
        <v>73200</v>
      </c>
    </row>
    <row r="732" spans="1:22" x14ac:dyDescent="0.3">
      <c r="A732" t="s">
        <v>716</v>
      </c>
      <c r="B732" t="s">
        <v>348</v>
      </c>
      <c r="C732" t="s">
        <v>94</v>
      </c>
      <c r="D732" t="s">
        <v>50</v>
      </c>
      <c r="E732" t="s">
        <v>36</v>
      </c>
      <c r="F732" t="s">
        <v>17</v>
      </c>
      <c r="G732" t="s">
        <v>24</v>
      </c>
      <c r="H732">
        <v>46</v>
      </c>
      <c r="I732" t="str">
        <f>IF(TBL_Employees[[#This Row],[Age]]&lt;30,"20 to 29",IF(TBL_Employees[[#This Row],[Age]]&lt;40,"30 to 39",IF(TBL_Employees[[#This Row],[Age]]&lt;50,"40 to 49",IF(TBL_Employees[[#This Row],[Age]]&lt;60,"50 to 59","60 above"))))</f>
        <v>40 to 49</v>
      </c>
      <c r="J732" s="1">
        <v>38066</v>
      </c>
      <c r="K732" s="10">
        <f>IF(TBL_Employees[[#This Row],[Hire Date]]="","",YEAR(TBL_Employees[[#This Row],[Hire Date]]))</f>
        <v>2004</v>
      </c>
      <c r="L732" s="8">
        <v>73004</v>
      </c>
      <c r="M732" s="2">
        <v>0</v>
      </c>
      <c r="N732" t="s">
        <v>33</v>
      </c>
      <c r="O732" t="s">
        <v>60</v>
      </c>
      <c r="P732" s="1" t="s">
        <v>21</v>
      </c>
      <c r="Q732" s="10" t="str">
        <f>IF(TBL_Employees[[#This Row],[Exit Date]]="","",YEAR(TBL_Employees[[#This Row],[Exit Date]]))</f>
        <v/>
      </c>
      <c r="R732" s="10">
        <f ca="1">IF(TBL_Employees[[#This Row],[Exit Date]]="",DATEDIF(TBL_Employees[[#This Row],[Hire Date]],TODAY(),"Y"),DATEDIF(TBL_Employees[[#This Row],[Hire Date]],TBL_Employees[[#This Row],[Exit Date]],"Y"))</f>
        <v>21</v>
      </c>
      <c r="S732" t="str">
        <f ca="1">IF(TBL_Employees[[#This Row],[Tenure (Years)]]&gt;1, "Years", "Year")</f>
        <v>Years</v>
      </c>
      <c r="T732" t="str">
        <f ca="1">CONCATENATE(TBL_Employees[[#This Row],[Tenure (Years)]], " ", TBL_Employees[[#This Row],[Column1]])</f>
        <v>21 Years</v>
      </c>
      <c r="U732" s="8">
        <f>TBL_Employees[[#This Row],[Bonus %]]*TBL_Employees[[#This Row],[Annual Salary]]</f>
        <v>0</v>
      </c>
      <c r="V732" s="8">
        <f>TBL_Employees[[#This Row],[Annual Salary]]+TBL_Employees[[#This Row],[Bonus(Rs)]]</f>
        <v>73004</v>
      </c>
    </row>
    <row r="733" spans="1:22" x14ac:dyDescent="0.3">
      <c r="A733" t="s">
        <v>1663</v>
      </c>
      <c r="B733" t="s">
        <v>1664</v>
      </c>
      <c r="C733" t="s">
        <v>129</v>
      </c>
      <c r="D733" t="s">
        <v>31</v>
      </c>
      <c r="E733" t="s">
        <v>36</v>
      </c>
      <c r="F733" t="s">
        <v>17</v>
      </c>
      <c r="G733" t="s">
        <v>24</v>
      </c>
      <c r="H733">
        <v>42</v>
      </c>
      <c r="I733" t="str">
        <f>IF(TBL_Employees[[#This Row],[Age]]&lt;30,"20 to 29",IF(TBL_Employees[[#This Row],[Age]]&lt;40,"30 to 39",IF(TBL_Employees[[#This Row],[Age]]&lt;50,"40 to 49",IF(TBL_Employees[[#This Row],[Age]]&lt;60,"50 to 59","60 above"))))</f>
        <v>40 to 49</v>
      </c>
      <c r="J733" s="1">
        <v>41026</v>
      </c>
      <c r="K733" s="10">
        <f>IF(TBL_Employees[[#This Row],[Hire Date]]="","",YEAR(TBL_Employees[[#This Row],[Hire Date]]))</f>
        <v>2012</v>
      </c>
      <c r="L733" s="8">
        <v>72903</v>
      </c>
      <c r="M733" s="2">
        <v>0</v>
      </c>
      <c r="N733" t="s">
        <v>19</v>
      </c>
      <c r="O733" t="s">
        <v>39</v>
      </c>
      <c r="P733" s="1" t="s">
        <v>21</v>
      </c>
      <c r="Q733" s="10" t="str">
        <f>IF(TBL_Employees[[#This Row],[Exit Date]]="","",YEAR(TBL_Employees[[#This Row],[Exit Date]]))</f>
        <v/>
      </c>
      <c r="R733" s="10">
        <f ca="1">IF(TBL_Employees[[#This Row],[Exit Date]]="",DATEDIF(TBL_Employees[[#This Row],[Hire Date]],TODAY(),"Y"),DATEDIF(TBL_Employees[[#This Row],[Hire Date]],TBL_Employees[[#This Row],[Exit Date]],"Y"))</f>
        <v>13</v>
      </c>
      <c r="S733" t="str">
        <f ca="1">IF(TBL_Employees[[#This Row],[Tenure (Years)]]&gt;1, "Years", "Year")</f>
        <v>Years</v>
      </c>
      <c r="T733" t="str">
        <f ca="1">CONCATENATE(TBL_Employees[[#This Row],[Tenure (Years)]], " ", TBL_Employees[[#This Row],[Column1]])</f>
        <v>13 Years</v>
      </c>
      <c r="U733" s="8">
        <f>TBL_Employees[[#This Row],[Bonus %]]*TBL_Employees[[#This Row],[Annual Salary]]</f>
        <v>0</v>
      </c>
      <c r="V733" s="8">
        <f>TBL_Employees[[#This Row],[Annual Salary]]+TBL_Employees[[#This Row],[Bonus(Rs)]]</f>
        <v>72903</v>
      </c>
    </row>
    <row r="734" spans="1:22" x14ac:dyDescent="0.3">
      <c r="A734" t="s">
        <v>1016</v>
      </c>
      <c r="B734" t="s">
        <v>1017</v>
      </c>
      <c r="C734" t="s">
        <v>55</v>
      </c>
      <c r="D734" t="s">
        <v>27</v>
      </c>
      <c r="E734" t="s">
        <v>44</v>
      </c>
      <c r="F734" t="s">
        <v>17</v>
      </c>
      <c r="G734" t="s">
        <v>24</v>
      </c>
      <c r="H734">
        <v>49</v>
      </c>
      <c r="I734" t="str">
        <f>IF(TBL_Employees[[#This Row],[Age]]&lt;30,"20 to 29",IF(TBL_Employees[[#This Row],[Age]]&lt;40,"30 to 39",IF(TBL_Employees[[#This Row],[Age]]&lt;50,"40 to 49",IF(TBL_Employees[[#This Row],[Age]]&lt;60,"50 to 59","60 above"))))</f>
        <v>40 to 49</v>
      </c>
      <c r="J734" s="1">
        <v>40431</v>
      </c>
      <c r="K734" s="10">
        <f>IF(TBL_Employees[[#This Row],[Hire Date]]="","",YEAR(TBL_Employees[[#This Row],[Hire Date]]))</f>
        <v>2010</v>
      </c>
      <c r="L734" s="8">
        <v>72826</v>
      </c>
      <c r="M734" s="2">
        <v>0</v>
      </c>
      <c r="N734" t="s">
        <v>33</v>
      </c>
      <c r="O734" t="s">
        <v>60</v>
      </c>
      <c r="P734" s="1" t="s">
        <v>21</v>
      </c>
      <c r="Q734" s="10" t="str">
        <f>IF(TBL_Employees[[#This Row],[Exit Date]]="","",YEAR(TBL_Employees[[#This Row],[Exit Date]]))</f>
        <v/>
      </c>
      <c r="R734" s="10">
        <f ca="1">IF(TBL_Employees[[#This Row],[Exit Date]]="",DATEDIF(TBL_Employees[[#This Row],[Hire Date]],TODAY(),"Y"),DATEDIF(TBL_Employees[[#This Row],[Hire Date]],TBL_Employees[[#This Row],[Exit Date]],"Y"))</f>
        <v>14</v>
      </c>
      <c r="S734" t="str">
        <f ca="1">IF(TBL_Employees[[#This Row],[Tenure (Years)]]&gt;1, "Years", "Year")</f>
        <v>Years</v>
      </c>
      <c r="T734" t="str">
        <f ca="1">CONCATENATE(TBL_Employees[[#This Row],[Tenure (Years)]], " ", TBL_Employees[[#This Row],[Column1]])</f>
        <v>14 Years</v>
      </c>
      <c r="U734" s="8">
        <f>TBL_Employees[[#This Row],[Bonus %]]*TBL_Employees[[#This Row],[Annual Salary]]</f>
        <v>0</v>
      </c>
      <c r="V734" s="8">
        <f>TBL_Employees[[#This Row],[Annual Salary]]+TBL_Employees[[#This Row],[Bonus(Rs)]]</f>
        <v>72826</v>
      </c>
    </row>
    <row r="735" spans="1:22" x14ac:dyDescent="0.3">
      <c r="A735" t="s">
        <v>1606</v>
      </c>
      <c r="B735" t="s">
        <v>1607</v>
      </c>
      <c r="C735" t="s">
        <v>77</v>
      </c>
      <c r="D735" t="s">
        <v>23</v>
      </c>
      <c r="E735" t="s">
        <v>36</v>
      </c>
      <c r="F735" t="s">
        <v>17</v>
      </c>
      <c r="G735" t="s">
        <v>24</v>
      </c>
      <c r="H735">
        <v>63</v>
      </c>
      <c r="I735" t="str">
        <f>IF(TBL_Employees[[#This Row],[Age]]&lt;30,"20 to 29",IF(TBL_Employees[[#This Row],[Age]]&lt;40,"30 to 39",IF(TBL_Employees[[#This Row],[Age]]&lt;50,"40 to 49",IF(TBL_Employees[[#This Row],[Age]]&lt;60,"50 to 59","60 above"))))</f>
        <v>60 above</v>
      </c>
      <c r="J735" s="1">
        <v>39204</v>
      </c>
      <c r="K735" s="10">
        <f>IF(TBL_Employees[[#This Row],[Hire Date]]="","",YEAR(TBL_Employees[[#This Row],[Hire Date]]))</f>
        <v>2007</v>
      </c>
      <c r="L735" s="8">
        <v>72805</v>
      </c>
      <c r="M735" s="2">
        <v>0</v>
      </c>
      <c r="N735" t="s">
        <v>33</v>
      </c>
      <c r="O735" t="s">
        <v>74</v>
      </c>
      <c r="P735" s="1" t="s">
        <v>21</v>
      </c>
      <c r="Q735" s="10" t="str">
        <f>IF(TBL_Employees[[#This Row],[Exit Date]]="","",YEAR(TBL_Employees[[#This Row],[Exit Date]]))</f>
        <v/>
      </c>
      <c r="R735" s="10">
        <f ca="1">IF(TBL_Employees[[#This Row],[Exit Date]]="",DATEDIF(TBL_Employees[[#This Row],[Hire Date]],TODAY(),"Y"),DATEDIF(TBL_Employees[[#This Row],[Hire Date]],TBL_Employees[[#This Row],[Exit Date]],"Y"))</f>
        <v>18</v>
      </c>
      <c r="S735" t="str">
        <f ca="1">IF(TBL_Employees[[#This Row],[Tenure (Years)]]&gt;1, "Years", "Year")</f>
        <v>Years</v>
      </c>
      <c r="T735" t="str">
        <f ca="1">CONCATENATE(TBL_Employees[[#This Row],[Tenure (Years)]], " ", TBL_Employees[[#This Row],[Column1]])</f>
        <v>18 Years</v>
      </c>
      <c r="U735" s="8">
        <f>TBL_Employees[[#This Row],[Bonus %]]*TBL_Employees[[#This Row],[Annual Salary]]</f>
        <v>0</v>
      </c>
      <c r="V735" s="8">
        <f>TBL_Employees[[#This Row],[Annual Salary]]+TBL_Employees[[#This Row],[Bonus(Rs)]]</f>
        <v>72805</v>
      </c>
    </row>
    <row r="736" spans="1:22" x14ac:dyDescent="0.3">
      <c r="A736" t="s">
        <v>1181</v>
      </c>
      <c r="B736" t="s">
        <v>1182</v>
      </c>
      <c r="C736" t="s">
        <v>98</v>
      </c>
      <c r="D736" t="s">
        <v>27</v>
      </c>
      <c r="E736" t="s">
        <v>36</v>
      </c>
      <c r="F736" t="s">
        <v>17</v>
      </c>
      <c r="G736" t="s">
        <v>47</v>
      </c>
      <c r="H736">
        <v>42</v>
      </c>
      <c r="I736" t="str">
        <f>IF(TBL_Employees[[#This Row],[Age]]&lt;30,"20 to 29",IF(TBL_Employees[[#This Row],[Age]]&lt;40,"30 to 39",IF(TBL_Employees[[#This Row],[Age]]&lt;50,"40 to 49",IF(TBL_Employees[[#This Row],[Age]]&lt;60,"50 to 59","60 above"))))</f>
        <v>40 to 49</v>
      </c>
      <c r="J736" s="1">
        <v>40593</v>
      </c>
      <c r="K736" s="10">
        <f>IF(TBL_Employees[[#This Row],[Hire Date]]="","",YEAR(TBL_Employees[[#This Row],[Hire Date]]))</f>
        <v>2011</v>
      </c>
      <c r="L736" s="8">
        <v>72486</v>
      </c>
      <c r="M736" s="2">
        <v>0</v>
      </c>
      <c r="N736" t="s">
        <v>19</v>
      </c>
      <c r="O736" t="s">
        <v>63</v>
      </c>
      <c r="P736" s="1" t="s">
        <v>21</v>
      </c>
      <c r="Q736" s="10" t="str">
        <f>IF(TBL_Employees[[#This Row],[Exit Date]]="","",YEAR(TBL_Employees[[#This Row],[Exit Date]]))</f>
        <v/>
      </c>
      <c r="R736" s="10">
        <f ca="1">IF(TBL_Employees[[#This Row],[Exit Date]]="",DATEDIF(TBL_Employees[[#This Row],[Hire Date]],TODAY(),"Y"),DATEDIF(TBL_Employees[[#This Row],[Hire Date]],TBL_Employees[[#This Row],[Exit Date]],"Y"))</f>
        <v>14</v>
      </c>
      <c r="S736" t="str">
        <f ca="1">IF(TBL_Employees[[#This Row],[Tenure (Years)]]&gt;1, "Years", "Year")</f>
        <v>Years</v>
      </c>
      <c r="T736" t="str">
        <f ca="1">CONCATENATE(TBL_Employees[[#This Row],[Tenure (Years)]], " ", TBL_Employees[[#This Row],[Column1]])</f>
        <v>14 Years</v>
      </c>
      <c r="U736" s="8">
        <f>TBL_Employees[[#This Row],[Bonus %]]*TBL_Employees[[#This Row],[Annual Salary]]</f>
        <v>0</v>
      </c>
      <c r="V736" s="8">
        <f>TBL_Employees[[#This Row],[Annual Salary]]+TBL_Employees[[#This Row],[Bonus(Rs)]]</f>
        <v>72486</v>
      </c>
    </row>
    <row r="737" spans="1:22" x14ac:dyDescent="0.3">
      <c r="A737" t="s">
        <v>1467</v>
      </c>
      <c r="B737" t="s">
        <v>1468</v>
      </c>
      <c r="C737" t="s">
        <v>64</v>
      </c>
      <c r="D737" t="s">
        <v>50</v>
      </c>
      <c r="E737" t="s">
        <v>16</v>
      </c>
      <c r="F737" t="s">
        <v>28</v>
      </c>
      <c r="G737" t="s">
        <v>24</v>
      </c>
      <c r="H737">
        <v>41</v>
      </c>
      <c r="I737" t="str">
        <f>IF(TBL_Employees[[#This Row],[Age]]&lt;30,"20 to 29",IF(TBL_Employees[[#This Row],[Age]]&lt;40,"30 to 39",IF(TBL_Employees[[#This Row],[Age]]&lt;50,"40 to 49",IF(TBL_Employees[[#This Row],[Age]]&lt;60,"50 to 59","60 above"))))</f>
        <v>40 to 49</v>
      </c>
      <c r="J737" s="1">
        <v>40333</v>
      </c>
      <c r="K737" s="10">
        <f>IF(TBL_Employees[[#This Row],[Hire Date]]="","",YEAR(TBL_Employees[[#This Row],[Hire Date]]))</f>
        <v>2010</v>
      </c>
      <c r="L737" s="8">
        <v>72425</v>
      </c>
      <c r="M737" s="2">
        <v>0</v>
      </c>
      <c r="N737" t="s">
        <v>33</v>
      </c>
      <c r="O737" t="s">
        <v>60</v>
      </c>
      <c r="P737" s="1" t="s">
        <v>21</v>
      </c>
      <c r="Q737" s="10" t="str">
        <f>IF(TBL_Employees[[#This Row],[Exit Date]]="","",YEAR(TBL_Employees[[#This Row],[Exit Date]]))</f>
        <v/>
      </c>
      <c r="R737" s="10">
        <f ca="1">IF(TBL_Employees[[#This Row],[Exit Date]]="",DATEDIF(TBL_Employees[[#This Row],[Hire Date]],TODAY(),"Y"),DATEDIF(TBL_Employees[[#This Row],[Hire Date]],TBL_Employees[[#This Row],[Exit Date]],"Y"))</f>
        <v>15</v>
      </c>
      <c r="S737" t="str">
        <f ca="1">IF(TBL_Employees[[#This Row],[Tenure (Years)]]&gt;1, "Years", "Year")</f>
        <v>Years</v>
      </c>
      <c r="T737" t="str">
        <f ca="1">CONCATENATE(TBL_Employees[[#This Row],[Tenure (Years)]], " ", TBL_Employees[[#This Row],[Column1]])</f>
        <v>15 Years</v>
      </c>
      <c r="U737" s="8">
        <f>TBL_Employees[[#This Row],[Bonus %]]*TBL_Employees[[#This Row],[Annual Salary]]</f>
        <v>0</v>
      </c>
      <c r="V737" s="8">
        <f>TBL_Employees[[#This Row],[Annual Salary]]+TBL_Employees[[#This Row],[Bonus(Rs)]]</f>
        <v>72425</v>
      </c>
    </row>
    <row r="738" spans="1:22" x14ac:dyDescent="0.3">
      <c r="A738" t="s">
        <v>165</v>
      </c>
      <c r="B738" t="s">
        <v>1478</v>
      </c>
      <c r="C738" t="s">
        <v>94</v>
      </c>
      <c r="D738" t="s">
        <v>50</v>
      </c>
      <c r="E738" t="s">
        <v>36</v>
      </c>
      <c r="F738" t="s">
        <v>17</v>
      </c>
      <c r="G738" t="s">
        <v>24</v>
      </c>
      <c r="H738">
        <v>63</v>
      </c>
      <c r="I738" t="str">
        <f>IF(TBL_Employees[[#This Row],[Age]]&lt;30,"20 to 29",IF(TBL_Employees[[#This Row],[Age]]&lt;40,"30 to 39",IF(TBL_Employees[[#This Row],[Age]]&lt;50,"40 to 49",IF(TBL_Employees[[#This Row],[Age]]&lt;60,"50 to 59","60 above"))))</f>
        <v>60 above</v>
      </c>
      <c r="J738" s="1">
        <v>43004</v>
      </c>
      <c r="K738" s="10">
        <f>IF(TBL_Employees[[#This Row],[Hire Date]]="","",YEAR(TBL_Employees[[#This Row],[Hire Date]]))</f>
        <v>2017</v>
      </c>
      <c r="L738" s="8">
        <v>72340</v>
      </c>
      <c r="M738" s="2">
        <v>0</v>
      </c>
      <c r="N738" t="s">
        <v>19</v>
      </c>
      <c r="O738" t="s">
        <v>39</v>
      </c>
      <c r="P738" s="1">
        <v>43558</v>
      </c>
      <c r="Q738" s="10">
        <f>IF(TBL_Employees[[#This Row],[Exit Date]]="","",YEAR(TBL_Employees[[#This Row],[Exit Date]]))</f>
        <v>2019</v>
      </c>
      <c r="R738" s="10">
        <f ca="1">IF(TBL_Employees[[#This Row],[Exit Date]]="",DATEDIF(TBL_Employees[[#This Row],[Hire Date]],TODAY(),"Y"),DATEDIF(TBL_Employees[[#This Row],[Hire Date]],TBL_Employees[[#This Row],[Exit Date]],"Y"))</f>
        <v>1</v>
      </c>
      <c r="S738" t="str">
        <f ca="1">IF(TBL_Employees[[#This Row],[Tenure (Years)]]&gt;1, "Years", "Year")</f>
        <v>Year</v>
      </c>
      <c r="T738" t="str">
        <f ca="1">CONCATENATE(TBL_Employees[[#This Row],[Tenure (Years)]], " ", TBL_Employees[[#This Row],[Column1]])</f>
        <v>1 Year</v>
      </c>
      <c r="U738" s="8">
        <f>TBL_Employees[[#This Row],[Bonus %]]*TBL_Employees[[#This Row],[Annual Salary]]</f>
        <v>0</v>
      </c>
      <c r="V738" s="8">
        <f>TBL_Employees[[#This Row],[Annual Salary]]+TBL_Employees[[#This Row],[Bonus(Rs)]]</f>
        <v>72340</v>
      </c>
    </row>
    <row r="739" spans="1:22" x14ac:dyDescent="0.3">
      <c r="A739" t="s">
        <v>977</v>
      </c>
      <c r="B739" t="s">
        <v>978</v>
      </c>
      <c r="C739" t="s">
        <v>77</v>
      </c>
      <c r="D739" t="s">
        <v>23</v>
      </c>
      <c r="E739" t="s">
        <v>44</v>
      </c>
      <c r="F739" t="s">
        <v>28</v>
      </c>
      <c r="G739" t="s">
        <v>51</v>
      </c>
      <c r="H739">
        <v>56</v>
      </c>
      <c r="I739" t="str">
        <f>IF(TBL_Employees[[#This Row],[Age]]&lt;30,"20 to 29",IF(TBL_Employees[[#This Row],[Age]]&lt;40,"30 to 39",IF(TBL_Employees[[#This Row],[Age]]&lt;50,"40 to 49",IF(TBL_Employees[[#This Row],[Age]]&lt;60,"50 to 59","60 above"))))</f>
        <v>50 to 59</v>
      </c>
      <c r="J739" s="1">
        <v>35816</v>
      </c>
      <c r="K739" s="10">
        <f>IF(TBL_Employees[[#This Row],[Hire Date]]="","",YEAR(TBL_Employees[[#This Row],[Hire Date]]))</f>
        <v>1998</v>
      </c>
      <c r="L739" s="8">
        <v>72303</v>
      </c>
      <c r="M739" s="2">
        <v>0</v>
      </c>
      <c r="N739" t="s">
        <v>19</v>
      </c>
      <c r="O739" t="s">
        <v>39</v>
      </c>
      <c r="P739" s="1" t="s">
        <v>21</v>
      </c>
      <c r="Q739" s="10" t="str">
        <f>IF(TBL_Employees[[#This Row],[Exit Date]]="","",YEAR(TBL_Employees[[#This Row],[Exit Date]]))</f>
        <v/>
      </c>
      <c r="R739" s="10">
        <f ca="1">IF(TBL_Employees[[#This Row],[Exit Date]]="",DATEDIF(TBL_Employees[[#This Row],[Hire Date]],TODAY(),"Y"),DATEDIF(TBL_Employees[[#This Row],[Hire Date]],TBL_Employees[[#This Row],[Exit Date]],"Y"))</f>
        <v>27</v>
      </c>
      <c r="S739" t="str">
        <f ca="1">IF(TBL_Employees[[#This Row],[Tenure (Years)]]&gt;1, "Years", "Year")</f>
        <v>Years</v>
      </c>
      <c r="T739" t="str">
        <f ca="1">CONCATENATE(TBL_Employees[[#This Row],[Tenure (Years)]], " ", TBL_Employees[[#This Row],[Column1]])</f>
        <v>27 Years</v>
      </c>
      <c r="U739" s="8">
        <f>TBL_Employees[[#This Row],[Bonus %]]*TBL_Employees[[#This Row],[Annual Salary]]</f>
        <v>0</v>
      </c>
      <c r="V739" s="8">
        <f>TBL_Employees[[#This Row],[Annual Salary]]+TBL_Employees[[#This Row],[Bonus(Rs)]]</f>
        <v>72303</v>
      </c>
    </row>
    <row r="740" spans="1:22" x14ac:dyDescent="0.3">
      <c r="A740" t="s">
        <v>874</v>
      </c>
      <c r="B740" t="s">
        <v>875</v>
      </c>
      <c r="C740" t="s">
        <v>22</v>
      </c>
      <c r="D740" t="s">
        <v>23</v>
      </c>
      <c r="E740" t="s">
        <v>32</v>
      </c>
      <c r="F740" t="s">
        <v>17</v>
      </c>
      <c r="G740" t="s">
        <v>51</v>
      </c>
      <c r="H740">
        <v>31</v>
      </c>
      <c r="I740" t="str">
        <f>IF(TBL_Employees[[#This Row],[Age]]&lt;30,"20 to 29",IF(TBL_Employees[[#This Row],[Age]]&lt;40,"30 to 39",IF(TBL_Employees[[#This Row],[Age]]&lt;50,"40 to 49",IF(TBL_Employees[[#This Row],[Age]]&lt;60,"50 to 59","60 above"))))</f>
        <v>30 to 39</v>
      </c>
      <c r="J740" s="1">
        <v>44297</v>
      </c>
      <c r="K740" s="10">
        <f>IF(TBL_Employees[[#This Row],[Hire Date]]="","",YEAR(TBL_Employees[[#This Row],[Hire Date]]))</f>
        <v>2021</v>
      </c>
      <c r="L740" s="8">
        <v>72235</v>
      </c>
      <c r="M740" s="2">
        <v>0</v>
      </c>
      <c r="N740" t="s">
        <v>52</v>
      </c>
      <c r="O740" t="s">
        <v>81</v>
      </c>
      <c r="P740" s="1" t="s">
        <v>21</v>
      </c>
      <c r="Q740" s="10" t="str">
        <f>IF(TBL_Employees[[#This Row],[Exit Date]]="","",YEAR(TBL_Employees[[#This Row],[Exit Date]]))</f>
        <v/>
      </c>
      <c r="R740" s="10">
        <f ca="1">IF(TBL_Employees[[#This Row],[Exit Date]]="",DATEDIF(TBL_Employees[[#This Row],[Hire Date]],TODAY(),"Y"),DATEDIF(TBL_Employees[[#This Row],[Hire Date]],TBL_Employees[[#This Row],[Exit Date]],"Y"))</f>
        <v>4</v>
      </c>
      <c r="S740" t="str">
        <f ca="1">IF(TBL_Employees[[#This Row],[Tenure (Years)]]&gt;1, "Years", "Year")</f>
        <v>Years</v>
      </c>
      <c r="T740" t="str">
        <f ca="1">CONCATENATE(TBL_Employees[[#This Row],[Tenure (Years)]], " ", TBL_Employees[[#This Row],[Column1]])</f>
        <v>4 Years</v>
      </c>
      <c r="U740" s="8">
        <f>TBL_Employees[[#This Row],[Bonus %]]*TBL_Employees[[#This Row],[Annual Salary]]</f>
        <v>0</v>
      </c>
      <c r="V740" s="8">
        <f>TBL_Employees[[#This Row],[Annual Salary]]+TBL_Employees[[#This Row],[Bonus(Rs)]]</f>
        <v>72235</v>
      </c>
    </row>
    <row r="741" spans="1:22" x14ac:dyDescent="0.3">
      <c r="A741" t="s">
        <v>195</v>
      </c>
      <c r="B741" t="s">
        <v>1608</v>
      </c>
      <c r="C741" t="s">
        <v>49</v>
      </c>
      <c r="D741" t="s">
        <v>50</v>
      </c>
      <c r="E741" t="s">
        <v>16</v>
      </c>
      <c r="F741" t="s">
        <v>17</v>
      </c>
      <c r="G741" t="s">
        <v>24</v>
      </c>
      <c r="H741">
        <v>46</v>
      </c>
      <c r="I741" t="str">
        <f>IF(TBL_Employees[[#This Row],[Age]]&lt;30,"20 to 29",IF(TBL_Employees[[#This Row],[Age]]&lt;40,"30 to 39",IF(TBL_Employees[[#This Row],[Age]]&lt;50,"40 to 49",IF(TBL_Employees[[#This Row],[Age]]&lt;60,"50 to 59","60 above"))))</f>
        <v>40 to 49</v>
      </c>
      <c r="J741" s="1">
        <v>44213</v>
      </c>
      <c r="K741" s="10">
        <f>IF(TBL_Employees[[#This Row],[Hire Date]]="","",YEAR(TBL_Employees[[#This Row],[Hire Date]]))</f>
        <v>2021</v>
      </c>
      <c r="L741" s="8">
        <v>72131</v>
      </c>
      <c r="M741" s="2">
        <v>0</v>
      </c>
      <c r="N741" t="s">
        <v>33</v>
      </c>
      <c r="O741" t="s">
        <v>74</v>
      </c>
      <c r="P741" s="1" t="s">
        <v>21</v>
      </c>
      <c r="Q741" s="10" t="str">
        <f>IF(TBL_Employees[[#This Row],[Exit Date]]="","",YEAR(TBL_Employees[[#This Row],[Exit Date]]))</f>
        <v/>
      </c>
      <c r="R741" s="10">
        <f ca="1">IF(TBL_Employees[[#This Row],[Exit Date]]="",DATEDIF(TBL_Employees[[#This Row],[Hire Date]],TODAY(),"Y"),DATEDIF(TBL_Employees[[#This Row],[Hire Date]],TBL_Employees[[#This Row],[Exit Date]],"Y"))</f>
        <v>4</v>
      </c>
      <c r="S741" t="str">
        <f ca="1">IF(TBL_Employees[[#This Row],[Tenure (Years)]]&gt;1, "Years", "Year")</f>
        <v>Years</v>
      </c>
      <c r="T741" t="str">
        <f ca="1">CONCATENATE(TBL_Employees[[#This Row],[Tenure (Years)]], " ", TBL_Employees[[#This Row],[Column1]])</f>
        <v>4 Years</v>
      </c>
      <c r="U741" s="8">
        <f>TBL_Employees[[#This Row],[Bonus %]]*TBL_Employees[[#This Row],[Annual Salary]]</f>
        <v>0</v>
      </c>
      <c r="V741" s="8">
        <f>TBL_Employees[[#This Row],[Annual Salary]]+TBL_Employees[[#This Row],[Bonus(Rs)]]</f>
        <v>72131</v>
      </c>
    </row>
    <row r="742" spans="1:22" x14ac:dyDescent="0.3">
      <c r="A742" t="s">
        <v>1336</v>
      </c>
      <c r="B742" t="s">
        <v>1337</v>
      </c>
      <c r="C742" t="s">
        <v>64</v>
      </c>
      <c r="D742" t="s">
        <v>50</v>
      </c>
      <c r="E742" t="s">
        <v>32</v>
      </c>
      <c r="F742" t="s">
        <v>17</v>
      </c>
      <c r="G742" t="s">
        <v>51</v>
      </c>
      <c r="H742">
        <v>34</v>
      </c>
      <c r="I742" t="str">
        <f>IF(TBL_Employees[[#This Row],[Age]]&lt;30,"20 to 29",IF(TBL_Employees[[#This Row],[Age]]&lt;40,"30 to 39",IF(TBL_Employees[[#This Row],[Age]]&lt;50,"40 to 49",IF(TBL_Employees[[#This Row],[Age]]&lt;60,"50 to 59","60 above"))))</f>
        <v>30 to 39</v>
      </c>
      <c r="J742" s="1">
        <v>41066</v>
      </c>
      <c r="K742" s="10">
        <f>IF(TBL_Employees[[#This Row],[Hire Date]]="","",YEAR(TBL_Employees[[#This Row],[Hire Date]]))</f>
        <v>2012</v>
      </c>
      <c r="L742" s="8">
        <v>72126</v>
      </c>
      <c r="M742" s="2">
        <v>0</v>
      </c>
      <c r="N742" t="s">
        <v>52</v>
      </c>
      <c r="O742" t="s">
        <v>81</v>
      </c>
      <c r="P742" s="1" t="s">
        <v>21</v>
      </c>
      <c r="Q742" s="10" t="str">
        <f>IF(TBL_Employees[[#This Row],[Exit Date]]="","",YEAR(TBL_Employees[[#This Row],[Exit Date]]))</f>
        <v/>
      </c>
      <c r="R742" s="10">
        <f ca="1">IF(TBL_Employees[[#This Row],[Exit Date]]="",DATEDIF(TBL_Employees[[#This Row],[Hire Date]],TODAY(),"Y"),DATEDIF(TBL_Employees[[#This Row],[Hire Date]],TBL_Employees[[#This Row],[Exit Date]],"Y"))</f>
        <v>13</v>
      </c>
      <c r="S742" t="str">
        <f ca="1">IF(TBL_Employees[[#This Row],[Tenure (Years)]]&gt;1, "Years", "Year")</f>
        <v>Years</v>
      </c>
      <c r="T742" t="str">
        <f ca="1">CONCATENATE(TBL_Employees[[#This Row],[Tenure (Years)]], " ", TBL_Employees[[#This Row],[Column1]])</f>
        <v>13 Years</v>
      </c>
      <c r="U742" s="8">
        <f>TBL_Employees[[#This Row],[Bonus %]]*TBL_Employees[[#This Row],[Annual Salary]]</f>
        <v>0</v>
      </c>
      <c r="V742" s="8">
        <f>TBL_Employees[[#This Row],[Annual Salary]]+TBL_Employees[[#This Row],[Bonus(Rs)]]</f>
        <v>72126</v>
      </c>
    </row>
    <row r="743" spans="1:22" x14ac:dyDescent="0.3">
      <c r="A743" t="s">
        <v>1929</v>
      </c>
      <c r="B743" t="s">
        <v>1930</v>
      </c>
      <c r="C743" t="s">
        <v>89</v>
      </c>
      <c r="D743" t="s">
        <v>27</v>
      </c>
      <c r="E743" t="s">
        <v>16</v>
      </c>
      <c r="F743" t="s">
        <v>17</v>
      </c>
      <c r="G743" t="s">
        <v>18</v>
      </c>
      <c r="H743">
        <v>58</v>
      </c>
      <c r="I743" t="str">
        <f>IF(TBL_Employees[[#This Row],[Age]]&lt;30,"20 to 29",IF(TBL_Employees[[#This Row],[Age]]&lt;40,"30 to 39",IF(TBL_Employees[[#This Row],[Age]]&lt;50,"40 to 49",IF(TBL_Employees[[#This Row],[Age]]&lt;60,"50 to 59","60 above"))))</f>
        <v>50 to 59</v>
      </c>
      <c r="J743" s="1">
        <v>42486</v>
      </c>
      <c r="K743" s="10">
        <f>IF(TBL_Employees[[#This Row],[Hire Date]]="","",YEAR(TBL_Employees[[#This Row],[Hire Date]]))</f>
        <v>2016</v>
      </c>
      <c r="L743" s="8">
        <v>72045</v>
      </c>
      <c r="M743" s="2">
        <v>0</v>
      </c>
      <c r="N743" t="s">
        <v>19</v>
      </c>
      <c r="O743" t="s">
        <v>39</v>
      </c>
      <c r="P743" s="1" t="s">
        <v>21</v>
      </c>
      <c r="Q743" s="10" t="str">
        <f>IF(TBL_Employees[[#This Row],[Exit Date]]="","",YEAR(TBL_Employees[[#This Row],[Exit Date]]))</f>
        <v/>
      </c>
      <c r="R743" s="10">
        <f ca="1">IF(TBL_Employees[[#This Row],[Exit Date]]="",DATEDIF(TBL_Employees[[#This Row],[Hire Date]],TODAY(),"Y"),DATEDIF(TBL_Employees[[#This Row],[Hire Date]],TBL_Employees[[#This Row],[Exit Date]],"Y"))</f>
        <v>9</v>
      </c>
      <c r="S743" t="str">
        <f ca="1">IF(TBL_Employees[[#This Row],[Tenure (Years)]]&gt;1, "Years", "Year")</f>
        <v>Years</v>
      </c>
      <c r="T743" t="str">
        <f ca="1">CONCATENATE(TBL_Employees[[#This Row],[Tenure (Years)]], " ", TBL_Employees[[#This Row],[Column1]])</f>
        <v>9 Years</v>
      </c>
      <c r="U743" s="8">
        <f>TBL_Employees[[#This Row],[Bonus %]]*TBL_Employees[[#This Row],[Annual Salary]]</f>
        <v>0</v>
      </c>
      <c r="V743" s="8">
        <f>TBL_Employees[[#This Row],[Annual Salary]]+TBL_Employees[[#This Row],[Bonus(Rs)]]</f>
        <v>72045</v>
      </c>
    </row>
    <row r="744" spans="1:22" x14ac:dyDescent="0.3">
      <c r="A744" t="s">
        <v>617</v>
      </c>
      <c r="B744" t="s">
        <v>618</v>
      </c>
      <c r="C744" t="s">
        <v>129</v>
      </c>
      <c r="D744" t="s">
        <v>31</v>
      </c>
      <c r="E744" t="s">
        <v>44</v>
      </c>
      <c r="F744" t="s">
        <v>28</v>
      </c>
      <c r="G744" t="s">
        <v>24</v>
      </c>
      <c r="H744">
        <v>27</v>
      </c>
      <c r="I744" t="str">
        <f>IF(TBL_Employees[[#This Row],[Age]]&lt;30,"20 to 29",IF(TBL_Employees[[#This Row],[Age]]&lt;40,"30 to 39",IF(TBL_Employees[[#This Row],[Age]]&lt;50,"40 to 49",IF(TBL_Employees[[#This Row],[Age]]&lt;60,"50 to 59","60 above"))))</f>
        <v>20 to 29</v>
      </c>
      <c r="J744" s="1">
        <v>43937</v>
      </c>
      <c r="K744" s="10">
        <f>IF(TBL_Employees[[#This Row],[Hire Date]]="","",YEAR(TBL_Employees[[#This Row],[Hire Date]]))</f>
        <v>2020</v>
      </c>
      <c r="L744" s="8">
        <v>71864</v>
      </c>
      <c r="M744" s="2">
        <v>0</v>
      </c>
      <c r="N744" t="s">
        <v>33</v>
      </c>
      <c r="O744" t="s">
        <v>34</v>
      </c>
      <c r="P744" s="1" t="s">
        <v>21</v>
      </c>
      <c r="Q744" s="10" t="str">
        <f>IF(TBL_Employees[[#This Row],[Exit Date]]="","",YEAR(TBL_Employees[[#This Row],[Exit Date]]))</f>
        <v/>
      </c>
      <c r="R744" s="10">
        <f ca="1">IF(TBL_Employees[[#This Row],[Exit Date]]="",DATEDIF(TBL_Employees[[#This Row],[Hire Date]],TODAY(),"Y"),DATEDIF(TBL_Employees[[#This Row],[Hire Date]],TBL_Employees[[#This Row],[Exit Date]],"Y"))</f>
        <v>5</v>
      </c>
      <c r="S744" t="str">
        <f ca="1">IF(TBL_Employees[[#This Row],[Tenure (Years)]]&gt;1, "Years", "Year")</f>
        <v>Years</v>
      </c>
      <c r="T744" t="str">
        <f ca="1">CONCATENATE(TBL_Employees[[#This Row],[Tenure (Years)]], " ", TBL_Employees[[#This Row],[Column1]])</f>
        <v>5 Years</v>
      </c>
      <c r="U744" s="8">
        <f>TBL_Employees[[#This Row],[Bonus %]]*TBL_Employees[[#This Row],[Annual Salary]]</f>
        <v>0</v>
      </c>
      <c r="V744" s="8">
        <f>TBL_Employees[[#This Row],[Annual Salary]]+TBL_Employees[[#This Row],[Bonus(Rs)]]</f>
        <v>71864</v>
      </c>
    </row>
    <row r="745" spans="1:22" x14ac:dyDescent="0.3">
      <c r="A745" t="s">
        <v>331</v>
      </c>
      <c r="B745" t="s">
        <v>1263</v>
      </c>
      <c r="C745" t="s">
        <v>22</v>
      </c>
      <c r="D745" t="s">
        <v>23</v>
      </c>
      <c r="E745" t="s">
        <v>32</v>
      </c>
      <c r="F745" t="s">
        <v>28</v>
      </c>
      <c r="G745" t="s">
        <v>24</v>
      </c>
      <c r="H745">
        <v>31</v>
      </c>
      <c r="I745" t="str">
        <f>IF(TBL_Employees[[#This Row],[Age]]&lt;30,"20 to 29",IF(TBL_Employees[[#This Row],[Age]]&lt;40,"30 to 39",IF(TBL_Employees[[#This Row],[Age]]&lt;50,"40 to 49",IF(TBL_Employees[[#This Row],[Age]]&lt;60,"50 to 59","60 above"))))</f>
        <v>30 to 39</v>
      </c>
      <c r="J745" s="1">
        <v>43002</v>
      </c>
      <c r="K745" s="10">
        <f>IF(TBL_Employees[[#This Row],[Hire Date]]="","",YEAR(TBL_Employees[[#This Row],[Hire Date]]))</f>
        <v>2017</v>
      </c>
      <c r="L745" s="8">
        <v>71755</v>
      </c>
      <c r="M745" s="2">
        <v>0</v>
      </c>
      <c r="N745" t="s">
        <v>33</v>
      </c>
      <c r="O745" t="s">
        <v>80</v>
      </c>
      <c r="P745" s="1" t="s">
        <v>21</v>
      </c>
      <c r="Q745" s="10" t="str">
        <f>IF(TBL_Employees[[#This Row],[Exit Date]]="","",YEAR(TBL_Employees[[#This Row],[Exit Date]]))</f>
        <v/>
      </c>
      <c r="R745" s="10">
        <f ca="1">IF(TBL_Employees[[#This Row],[Exit Date]]="",DATEDIF(TBL_Employees[[#This Row],[Hire Date]],TODAY(),"Y"),DATEDIF(TBL_Employees[[#This Row],[Hire Date]],TBL_Employees[[#This Row],[Exit Date]],"Y"))</f>
        <v>7</v>
      </c>
      <c r="S745" t="str">
        <f ca="1">IF(TBL_Employees[[#This Row],[Tenure (Years)]]&gt;1, "Years", "Year")</f>
        <v>Years</v>
      </c>
      <c r="T745" t="str">
        <f ca="1">CONCATENATE(TBL_Employees[[#This Row],[Tenure (Years)]], " ", TBL_Employees[[#This Row],[Column1]])</f>
        <v>7 Years</v>
      </c>
      <c r="U745" s="8">
        <f>TBL_Employees[[#This Row],[Bonus %]]*TBL_Employees[[#This Row],[Annual Salary]]</f>
        <v>0</v>
      </c>
      <c r="V745" s="8">
        <f>TBL_Employees[[#This Row],[Annual Salary]]+TBL_Employees[[#This Row],[Bonus(Rs)]]</f>
        <v>71755</v>
      </c>
    </row>
    <row r="746" spans="1:22" x14ac:dyDescent="0.3">
      <c r="A746" t="s">
        <v>349</v>
      </c>
      <c r="B746" t="s">
        <v>600</v>
      </c>
      <c r="C746" t="s">
        <v>42</v>
      </c>
      <c r="D746" t="s">
        <v>15</v>
      </c>
      <c r="E746" t="s">
        <v>36</v>
      </c>
      <c r="F746" t="s">
        <v>17</v>
      </c>
      <c r="G746" t="s">
        <v>51</v>
      </c>
      <c r="H746">
        <v>60</v>
      </c>
      <c r="I746" t="str">
        <f>IF(TBL_Employees[[#This Row],[Age]]&lt;30,"20 to 29",IF(TBL_Employees[[#This Row],[Age]]&lt;40,"30 to 39",IF(TBL_Employees[[#This Row],[Age]]&lt;50,"40 to 49",IF(TBL_Employees[[#This Row],[Age]]&lt;60,"50 to 59","60 above"))))</f>
        <v>60 above</v>
      </c>
      <c r="J746" s="1">
        <v>39137</v>
      </c>
      <c r="K746" s="10">
        <f>IF(TBL_Employees[[#This Row],[Hire Date]]="","",YEAR(TBL_Employees[[#This Row],[Hire Date]]))</f>
        <v>2007</v>
      </c>
      <c r="L746" s="8">
        <v>71699</v>
      </c>
      <c r="M746" s="2">
        <v>0</v>
      </c>
      <c r="N746" t="s">
        <v>52</v>
      </c>
      <c r="O746" t="s">
        <v>81</v>
      </c>
      <c r="P746" s="1" t="s">
        <v>21</v>
      </c>
      <c r="Q746" s="10" t="str">
        <f>IF(TBL_Employees[[#This Row],[Exit Date]]="","",YEAR(TBL_Employees[[#This Row],[Exit Date]]))</f>
        <v/>
      </c>
      <c r="R746" s="10">
        <f ca="1">IF(TBL_Employees[[#This Row],[Exit Date]]="",DATEDIF(TBL_Employees[[#This Row],[Hire Date]],TODAY(),"Y"),DATEDIF(TBL_Employees[[#This Row],[Hire Date]],TBL_Employees[[#This Row],[Exit Date]],"Y"))</f>
        <v>18</v>
      </c>
      <c r="S746" t="str">
        <f ca="1">IF(TBL_Employees[[#This Row],[Tenure (Years)]]&gt;1, "Years", "Year")</f>
        <v>Years</v>
      </c>
      <c r="T746" t="str">
        <f ca="1">CONCATENATE(TBL_Employees[[#This Row],[Tenure (Years)]], " ", TBL_Employees[[#This Row],[Column1]])</f>
        <v>18 Years</v>
      </c>
      <c r="U746" s="8">
        <f>TBL_Employees[[#This Row],[Bonus %]]*TBL_Employees[[#This Row],[Annual Salary]]</f>
        <v>0</v>
      </c>
      <c r="V746" s="8">
        <f>TBL_Employees[[#This Row],[Annual Salary]]+TBL_Employees[[#This Row],[Bonus(Rs)]]</f>
        <v>71699</v>
      </c>
    </row>
    <row r="747" spans="1:22" x14ac:dyDescent="0.3">
      <c r="A747" t="s">
        <v>512</v>
      </c>
      <c r="B747" t="s">
        <v>1382</v>
      </c>
      <c r="C747" t="s">
        <v>55</v>
      </c>
      <c r="D747" t="s">
        <v>27</v>
      </c>
      <c r="E747" t="s">
        <v>32</v>
      </c>
      <c r="F747" t="s">
        <v>28</v>
      </c>
      <c r="G747" t="s">
        <v>18</v>
      </c>
      <c r="H747">
        <v>37</v>
      </c>
      <c r="I747" t="str">
        <f>IF(TBL_Employees[[#This Row],[Age]]&lt;30,"20 to 29",IF(TBL_Employees[[#This Row],[Age]]&lt;40,"30 to 39",IF(TBL_Employees[[#This Row],[Age]]&lt;50,"40 to 49",IF(TBL_Employees[[#This Row],[Age]]&lt;60,"50 to 59","60 above"))))</f>
        <v>30 to 39</v>
      </c>
      <c r="J747" s="1">
        <v>39493</v>
      </c>
      <c r="K747" s="10">
        <f>IF(TBL_Employees[[#This Row],[Hire Date]]="","",YEAR(TBL_Employees[[#This Row],[Hire Date]]))</f>
        <v>2008</v>
      </c>
      <c r="L747" s="8">
        <v>71695</v>
      </c>
      <c r="M747" s="2">
        <v>0</v>
      </c>
      <c r="N747" t="s">
        <v>19</v>
      </c>
      <c r="O747" t="s">
        <v>39</v>
      </c>
      <c r="P747" s="1" t="s">
        <v>21</v>
      </c>
      <c r="Q747" s="10" t="str">
        <f>IF(TBL_Employees[[#This Row],[Exit Date]]="","",YEAR(TBL_Employees[[#This Row],[Exit Date]]))</f>
        <v/>
      </c>
      <c r="R747" s="10">
        <f ca="1">IF(TBL_Employees[[#This Row],[Exit Date]]="",DATEDIF(TBL_Employees[[#This Row],[Hire Date]],TODAY(),"Y"),DATEDIF(TBL_Employees[[#This Row],[Hire Date]],TBL_Employees[[#This Row],[Exit Date]],"Y"))</f>
        <v>17</v>
      </c>
      <c r="S747" t="str">
        <f ca="1">IF(TBL_Employees[[#This Row],[Tenure (Years)]]&gt;1, "Years", "Year")</f>
        <v>Years</v>
      </c>
      <c r="T747" t="str">
        <f ca="1">CONCATENATE(TBL_Employees[[#This Row],[Tenure (Years)]], " ", TBL_Employees[[#This Row],[Column1]])</f>
        <v>17 Years</v>
      </c>
      <c r="U747" s="8">
        <f>TBL_Employees[[#This Row],[Bonus %]]*TBL_Employees[[#This Row],[Annual Salary]]</f>
        <v>0</v>
      </c>
      <c r="V747" s="8">
        <f>TBL_Employees[[#This Row],[Annual Salary]]+TBL_Employees[[#This Row],[Bonus(Rs)]]</f>
        <v>71695</v>
      </c>
    </row>
    <row r="748" spans="1:22" x14ac:dyDescent="0.3">
      <c r="A748" t="s">
        <v>1642</v>
      </c>
      <c r="B748" t="s">
        <v>1345</v>
      </c>
      <c r="C748" t="s">
        <v>49</v>
      </c>
      <c r="D748" t="s">
        <v>50</v>
      </c>
      <c r="E748" t="s">
        <v>44</v>
      </c>
      <c r="F748" t="s">
        <v>17</v>
      </c>
      <c r="G748" t="s">
        <v>47</v>
      </c>
      <c r="H748">
        <v>60</v>
      </c>
      <c r="I748" t="str">
        <f>IF(TBL_Employees[[#This Row],[Age]]&lt;30,"20 to 29",IF(TBL_Employees[[#This Row],[Age]]&lt;40,"30 to 39",IF(TBL_Employees[[#This Row],[Age]]&lt;50,"40 to 49",IF(TBL_Employees[[#This Row],[Age]]&lt;60,"50 to 59","60 above"))))</f>
        <v>60 above</v>
      </c>
      <c r="J748" s="1">
        <v>35641</v>
      </c>
      <c r="K748" s="10">
        <f>IF(TBL_Employees[[#This Row],[Hire Date]]="","",YEAR(TBL_Employees[[#This Row],[Hire Date]]))</f>
        <v>1997</v>
      </c>
      <c r="L748" s="8">
        <v>71677</v>
      </c>
      <c r="M748" s="2">
        <v>0</v>
      </c>
      <c r="N748" t="s">
        <v>19</v>
      </c>
      <c r="O748" t="s">
        <v>29</v>
      </c>
      <c r="P748" s="1" t="s">
        <v>21</v>
      </c>
      <c r="Q748" s="10" t="str">
        <f>IF(TBL_Employees[[#This Row],[Exit Date]]="","",YEAR(TBL_Employees[[#This Row],[Exit Date]]))</f>
        <v/>
      </c>
      <c r="R748" s="10">
        <f ca="1">IF(TBL_Employees[[#This Row],[Exit Date]]="",DATEDIF(TBL_Employees[[#This Row],[Hire Date]],TODAY(),"Y"),DATEDIF(TBL_Employees[[#This Row],[Hire Date]],TBL_Employees[[#This Row],[Exit Date]],"Y"))</f>
        <v>28</v>
      </c>
      <c r="S748" t="str">
        <f ca="1">IF(TBL_Employees[[#This Row],[Tenure (Years)]]&gt;1, "Years", "Year")</f>
        <v>Years</v>
      </c>
      <c r="T748" t="str">
        <f ca="1">CONCATENATE(TBL_Employees[[#This Row],[Tenure (Years)]], " ", TBL_Employees[[#This Row],[Column1]])</f>
        <v>28 Years</v>
      </c>
      <c r="U748" s="8">
        <f>TBL_Employees[[#This Row],[Bonus %]]*TBL_Employees[[#This Row],[Annual Salary]]</f>
        <v>0</v>
      </c>
      <c r="V748" s="8">
        <f>TBL_Employees[[#This Row],[Annual Salary]]+TBL_Employees[[#This Row],[Bonus(Rs)]]</f>
        <v>71677</v>
      </c>
    </row>
    <row r="749" spans="1:22" x14ac:dyDescent="0.3">
      <c r="A749" t="s">
        <v>606</v>
      </c>
      <c r="B749" t="s">
        <v>607</v>
      </c>
      <c r="C749" t="s">
        <v>64</v>
      </c>
      <c r="D749" t="s">
        <v>15</v>
      </c>
      <c r="E749" t="s">
        <v>44</v>
      </c>
      <c r="F749" t="s">
        <v>17</v>
      </c>
      <c r="G749" t="s">
        <v>51</v>
      </c>
      <c r="H749">
        <v>39</v>
      </c>
      <c r="I749" t="str">
        <f>IF(TBL_Employees[[#This Row],[Age]]&lt;30,"20 to 29",IF(TBL_Employees[[#This Row],[Age]]&lt;40,"30 to 39",IF(TBL_Employees[[#This Row],[Age]]&lt;50,"40 to 49",IF(TBL_Employees[[#This Row],[Age]]&lt;60,"50 to 59","60 above"))))</f>
        <v>30 to 39</v>
      </c>
      <c r="J749" s="1">
        <v>38813</v>
      </c>
      <c r="K749" s="10">
        <f>IF(TBL_Employees[[#This Row],[Hire Date]]="","",YEAR(TBL_Employees[[#This Row],[Hire Date]]))</f>
        <v>2006</v>
      </c>
      <c r="L749" s="8">
        <v>71531</v>
      </c>
      <c r="M749" s="2">
        <v>0</v>
      </c>
      <c r="N749" t="s">
        <v>19</v>
      </c>
      <c r="O749" t="s">
        <v>29</v>
      </c>
      <c r="P749" s="1" t="s">
        <v>21</v>
      </c>
      <c r="Q749" s="10" t="str">
        <f>IF(TBL_Employees[[#This Row],[Exit Date]]="","",YEAR(TBL_Employees[[#This Row],[Exit Date]]))</f>
        <v/>
      </c>
      <c r="R749" s="10">
        <f ca="1">IF(TBL_Employees[[#This Row],[Exit Date]]="",DATEDIF(TBL_Employees[[#This Row],[Hire Date]],TODAY(),"Y"),DATEDIF(TBL_Employees[[#This Row],[Hire Date]],TBL_Employees[[#This Row],[Exit Date]],"Y"))</f>
        <v>19</v>
      </c>
      <c r="S749" t="str">
        <f ca="1">IF(TBL_Employees[[#This Row],[Tenure (Years)]]&gt;1, "Years", "Year")</f>
        <v>Years</v>
      </c>
      <c r="T749" t="str">
        <f ca="1">CONCATENATE(TBL_Employees[[#This Row],[Tenure (Years)]], " ", TBL_Employees[[#This Row],[Column1]])</f>
        <v>19 Years</v>
      </c>
      <c r="U749" s="8">
        <f>TBL_Employees[[#This Row],[Bonus %]]*TBL_Employees[[#This Row],[Annual Salary]]</f>
        <v>0</v>
      </c>
      <c r="V749" s="8">
        <f>TBL_Employees[[#This Row],[Annual Salary]]+TBL_Employees[[#This Row],[Bonus(Rs)]]</f>
        <v>71531</v>
      </c>
    </row>
    <row r="750" spans="1:22" x14ac:dyDescent="0.3">
      <c r="A750" t="s">
        <v>485</v>
      </c>
      <c r="B750" t="s">
        <v>486</v>
      </c>
      <c r="C750" t="s">
        <v>30</v>
      </c>
      <c r="D750" t="s">
        <v>31</v>
      </c>
      <c r="E750" t="s">
        <v>16</v>
      </c>
      <c r="F750" t="s">
        <v>28</v>
      </c>
      <c r="G750" t="s">
        <v>18</v>
      </c>
      <c r="H750">
        <v>52</v>
      </c>
      <c r="I750" t="str">
        <f>IF(TBL_Employees[[#This Row],[Age]]&lt;30,"20 to 29",IF(TBL_Employees[[#This Row],[Age]]&lt;40,"30 to 39",IF(TBL_Employees[[#This Row],[Age]]&lt;50,"40 to 49",IF(TBL_Employees[[#This Row],[Age]]&lt;60,"50 to 59","60 above"))))</f>
        <v>50 to 59</v>
      </c>
      <c r="J750" s="1">
        <v>41199</v>
      </c>
      <c r="K750" s="10">
        <f>IF(TBL_Employees[[#This Row],[Hire Date]]="","",YEAR(TBL_Employees[[#This Row],[Hire Date]]))</f>
        <v>2012</v>
      </c>
      <c r="L750" s="8">
        <v>71476</v>
      </c>
      <c r="M750" s="2">
        <v>0</v>
      </c>
      <c r="N750" t="s">
        <v>19</v>
      </c>
      <c r="O750" t="s">
        <v>39</v>
      </c>
      <c r="P750" s="1" t="s">
        <v>21</v>
      </c>
      <c r="Q750" s="10" t="str">
        <f>IF(TBL_Employees[[#This Row],[Exit Date]]="","",YEAR(TBL_Employees[[#This Row],[Exit Date]]))</f>
        <v/>
      </c>
      <c r="R750" s="10">
        <f ca="1">IF(TBL_Employees[[#This Row],[Exit Date]]="",DATEDIF(TBL_Employees[[#This Row],[Hire Date]],TODAY(),"Y"),DATEDIF(TBL_Employees[[#This Row],[Hire Date]],TBL_Employees[[#This Row],[Exit Date]],"Y"))</f>
        <v>12</v>
      </c>
      <c r="S750" t="str">
        <f ca="1">IF(TBL_Employees[[#This Row],[Tenure (Years)]]&gt;1, "Years", "Year")</f>
        <v>Years</v>
      </c>
      <c r="T750" t="str">
        <f ca="1">CONCATENATE(TBL_Employees[[#This Row],[Tenure (Years)]], " ", TBL_Employees[[#This Row],[Column1]])</f>
        <v>12 Years</v>
      </c>
      <c r="U750" s="8">
        <f>TBL_Employees[[#This Row],[Bonus %]]*TBL_Employees[[#This Row],[Annual Salary]]</f>
        <v>0</v>
      </c>
      <c r="V750" s="8">
        <f>TBL_Employees[[#This Row],[Annual Salary]]+TBL_Employees[[#This Row],[Bonus(Rs)]]</f>
        <v>71476</v>
      </c>
    </row>
    <row r="751" spans="1:22" x14ac:dyDescent="0.3">
      <c r="A751" t="s">
        <v>402</v>
      </c>
      <c r="B751" t="s">
        <v>1441</v>
      </c>
      <c r="C751" t="s">
        <v>64</v>
      </c>
      <c r="D751" t="s">
        <v>15</v>
      </c>
      <c r="E751" t="s">
        <v>36</v>
      </c>
      <c r="F751" t="s">
        <v>17</v>
      </c>
      <c r="G751" t="s">
        <v>24</v>
      </c>
      <c r="H751">
        <v>45</v>
      </c>
      <c r="I751" t="str">
        <f>IF(TBL_Employees[[#This Row],[Age]]&lt;30,"20 to 29",IF(TBL_Employees[[#This Row],[Age]]&lt;40,"30 to 39",IF(TBL_Employees[[#This Row],[Age]]&lt;50,"40 to 49",IF(TBL_Employees[[#This Row],[Age]]&lt;60,"50 to 59","60 above"))))</f>
        <v>40 to 49</v>
      </c>
      <c r="J751" s="1">
        <v>42711</v>
      </c>
      <c r="K751" s="10">
        <f>IF(TBL_Employees[[#This Row],[Hire Date]]="","",YEAR(TBL_Employees[[#This Row],[Hire Date]]))</f>
        <v>2016</v>
      </c>
      <c r="L751" s="8">
        <v>71454</v>
      </c>
      <c r="M751" s="2">
        <v>0</v>
      </c>
      <c r="N751" t="s">
        <v>33</v>
      </c>
      <c r="O751" t="s">
        <v>74</v>
      </c>
      <c r="P751" s="1" t="s">
        <v>21</v>
      </c>
      <c r="Q751" s="10" t="str">
        <f>IF(TBL_Employees[[#This Row],[Exit Date]]="","",YEAR(TBL_Employees[[#This Row],[Exit Date]]))</f>
        <v/>
      </c>
      <c r="R751" s="10">
        <f ca="1">IF(TBL_Employees[[#This Row],[Exit Date]]="",DATEDIF(TBL_Employees[[#This Row],[Hire Date]],TODAY(),"Y"),DATEDIF(TBL_Employees[[#This Row],[Hire Date]],TBL_Employees[[#This Row],[Exit Date]],"Y"))</f>
        <v>8</v>
      </c>
      <c r="S751" t="str">
        <f ca="1">IF(TBL_Employees[[#This Row],[Tenure (Years)]]&gt;1, "Years", "Year")</f>
        <v>Years</v>
      </c>
      <c r="T751" t="str">
        <f ca="1">CONCATENATE(TBL_Employees[[#This Row],[Tenure (Years)]], " ", TBL_Employees[[#This Row],[Column1]])</f>
        <v>8 Years</v>
      </c>
      <c r="U751" s="8">
        <f>TBL_Employees[[#This Row],[Bonus %]]*TBL_Employees[[#This Row],[Annual Salary]]</f>
        <v>0</v>
      </c>
      <c r="V751" s="8">
        <f>TBL_Employees[[#This Row],[Annual Salary]]+TBL_Employees[[#This Row],[Bonus(Rs)]]</f>
        <v>71454</v>
      </c>
    </row>
    <row r="752" spans="1:22" x14ac:dyDescent="0.3">
      <c r="A752" t="s">
        <v>327</v>
      </c>
      <c r="B752" t="s">
        <v>735</v>
      </c>
      <c r="C752" t="s">
        <v>86</v>
      </c>
      <c r="D752" t="s">
        <v>31</v>
      </c>
      <c r="E752" t="s">
        <v>36</v>
      </c>
      <c r="F752" t="s">
        <v>17</v>
      </c>
      <c r="G752" t="s">
        <v>18</v>
      </c>
      <c r="H752">
        <v>25</v>
      </c>
      <c r="I752" t="str">
        <f>IF(TBL_Employees[[#This Row],[Age]]&lt;30,"20 to 29",IF(TBL_Employees[[#This Row],[Age]]&lt;40,"30 to 39",IF(TBL_Employees[[#This Row],[Age]]&lt;50,"40 to 49",IF(TBL_Employees[[#This Row],[Age]]&lt;60,"50 to 59","60 above"))))</f>
        <v>20 to 29</v>
      </c>
      <c r="J752" s="1">
        <v>43850</v>
      </c>
      <c r="K752" s="10">
        <f>IF(TBL_Employees[[#This Row],[Hire Date]]="","",YEAR(TBL_Employees[[#This Row],[Hire Date]]))</f>
        <v>2020</v>
      </c>
      <c r="L752" s="8">
        <v>71359</v>
      </c>
      <c r="M752" s="2">
        <v>0</v>
      </c>
      <c r="N752" t="s">
        <v>19</v>
      </c>
      <c r="O752" t="s">
        <v>39</v>
      </c>
      <c r="P752" s="1" t="s">
        <v>21</v>
      </c>
      <c r="Q752" s="10" t="str">
        <f>IF(TBL_Employees[[#This Row],[Exit Date]]="","",YEAR(TBL_Employees[[#This Row],[Exit Date]]))</f>
        <v/>
      </c>
      <c r="R752" s="10">
        <f ca="1">IF(TBL_Employees[[#This Row],[Exit Date]]="",DATEDIF(TBL_Employees[[#This Row],[Hire Date]],TODAY(),"Y"),DATEDIF(TBL_Employees[[#This Row],[Hire Date]],TBL_Employees[[#This Row],[Exit Date]],"Y"))</f>
        <v>5</v>
      </c>
      <c r="S752" t="str">
        <f ca="1">IF(TBL_Employees[[#This Row],[Tenure (Years)]]&gt;1, "Years", "Year")</f>
        <v>Years</v>
      </c>
      <c r="T752" t="str">
        <f ca="1">CONCATENATE(TBL_Employees[[#This Row],[Tenure (Years)]], " ", TBL_Employees[[#This Row],[Column1]])</f>
        <v>5 Years</v>
      </c>
      <c r="U752" s="8">
        <f>TBL_Employees[[#This Row],[Bonus %]]*TBL_Employees[[#This Row],[Annual Salary]]</f>
        <v>0</v>
      </c>
      <c r="V752" s="8">
        <f>TBL_Employees[[#This Row],[Annual Salary]]+TBL_Employees[[#This Row],[Bonus(Rs)]]</f>
        <v>71359</v>
      </c>
    </row>
    <row r="753" spans="1:22" x14ac:dyDescent="0.3">
      <c r="A753" t="s">
        <v>261</v>
      </c>
      <c r="B753" t="s">
        <v>1702</v>
      </c>
      <c r="C753" t="s">
        <v>91</v>
      </c>
      <c r="D753" t="s">
        <v>27</v>
      </c>
      <c r="E753" t="s">
        <v>32</v>
      </c>
      <c r="F753" t="s">
        <v>28</v>
      </c>
      <c r="G753" t="s">
        <v>24</v>
      </c>
      <c r="H753">
        <v>29</v>
      </c>
      <c r="I753" t="str">
        <f>IF(TBL_Employees[[#This Row],[Age]]&lt;30,"20 to 29",IF(TBL_Employees[[#This Row],[Age]]&lt;40,"30 to 39",IF(TBL_Employees[[#This Row],[Age]]&lt;50,"40 to 49",IF(TBL_Employees[[#This Row],[Age]]&lt;60,"50 to 59","60 above"))))</f>
        <v>20 to 29</v>
      </c>
      <c r="J753" s="1">
        <v>44375</v>
      </c>
      <c r="K753" s="10">
        <f>IF(TBL_Employees[[#This Row],[Hire Date]]="","",YEAR(TBL_Employees[[#This Row],[Hire Date]]))</f>
        <v>2021</v>
      </c>
      <c r="L753" s="8">
        <v>71234</v>
      </c>
      <c r="M753" s="2">
        <v>0</v>
      </c>
      <c r="N753" t="s">
        <v>19</v>
      </c>
      <c r="O753" t="s">
        <v>63</v>
      </c>
      <c r="P753" s="1" t="s">
        <v>21</v>
      </c>
      <c r="Q753" s="10" t="str">
        <f>IF(TBL_Employees[[#This Row],[Exit Date]]="","",YEAR(TBL_Employees[[#This Row],[Exit Date]]))</f>
        <v/>
      </c>
      <c r="R753" s="10">
        <f ca="1">IF(TBL_Employees[[#This Row],[Exit Date]]="",DATEDIF(TBL_Employees[[#This Row],[Hire Date]],TODAY(),"Y"),DATEDIF(TBL_Employees[[#This Row],[Hire Date]],TBL_Employees[[#This Row],[Exit Date]],"Y"))</f>
        <v>4</v>
      </c>
      <c r="S753" t="str">
        <f ca="1">IF(TBL_Employees[[#This Row],[Tenure (Years)]]&gt;1, "Years", "Year")</f>
        <v>Years</v>
      </c>
      <c r="T753" t="str">
        <f ca="1">CONCATENATE(TBL_Employees[[#This Row],[Tenure (Years)]], " ", TBL_Employees[[#This Row],[Column1]])</f>
        <v>4 Years</v>
      </c>
      <c r="U753" s="8">
        <f>TBL_Employees[[#This Row],[Bonus %]]*TBL_Employees[[#This Row],[Annual Salary]]</f>
        <v>0</v>
      </c>
      <c r="V753" s="8">
        <f>TBL_Employees[[#This Row],[Annual Salary]]+TBL_Employees[[#This Row],[Bonus(Rs)]]</f>
        <v>71234</v>
      </c>
    </row>
    <row r="754" spans="1:22" x14ac:dyDescent="0.3">
      <c r="A754" t="s">
        <v>941</v>
      </c>
      <c r="B754" t="s">
        <v>858</v>
      </c>
      <c r="C754" t="s">
        <v>89</v>
      </c>
      <c r="D754" t="s">
        <v>27</v>
      </c>
      <c r="E754" t="s">
        <v>36</v>
      </c>
      <c r="F754" t="s">
        <v>28</v>
      </c>
      <c r="G754" t="s">
        <v>47</v>
      </c>
      <c r="H754">
        <v>31</v>
      </c>
      <c r="I754" t="str">
        <f>IF(TBL_Employees[[#This Row],[Age]]&lt;30,"20 to 29",IF(TBL_Employees[[#This Row],[Age]]&lt;40,"30 to 39",IF(TBL_Employees[[#This Row],[Age]]&lt;50,"40 to 49",IF(TBL_Employees[[#This Row],[Age]]&lt;60,"50 to 59","60 above"))))</f>
        <v>30 to 39</v>
      </c>
      <c r="J754" s="1">
        <v>42497</v>
      </c>
      <c r="K754" s="10">
        <f>IF(TBL_Employees[[#This Row],[Hire Date]]="","",YEAR(TBL_Employees[[#This Row],[Hire Date]]))</f>
        <v>2016</v>
      </c>
      <c r="L754" s="8">
        <v>71192</v>
      </c>
      <c r="M754" s="2">
        <v>0</v>
      </c>
      <c r="N754" t="s">
        <v>19</v>
      </c>
      <c r="O754" t="s">
        <v>25</v>
      </c>
      <c r="P754" s="1" t="s">
        <v>21</v>
      </c>
      <c r="Q754" s="10" t="str">
        <f>IF(TBL_Employees[[#This Row],[Exit Date]]="","",YEAR(TBL_Employees[[#This Row],[Exit Date]]))</f>
        <v/>
      </c>
      <c r="R754" s="10">
        <f ca="1">IF(TBL_Employees[[#This Row],[Exit Date]]="",DATEDIF(TBL_Employees[[#This Row],[Hire Date]],TODAY(),"Y"),DATEDIF(TBL_Employees[[#This Row],[Hire Date]],TBL_Employees[[#This Row],[Exit Date]],"Y"))</f>
        <v>9</v>
      </c>
      <c r="S754" t="str">
        <f ca="1">IF(TBL_Employees[[#This Row],[Tenure (Years)]]&gt;1, "Years", "Year")</f>
        <v>Years</v>
      </c>
      <c r="T754" t="str">
        <f ca="1">CONCATENATE(TBL_Employees[[#This Row],[Tenure (Years)]], " ", TBL_Employees[[#This Row],[Column1]])</f>
        <v>9 Years</v>
      </c>
      <c r="U754" s="8">
        <f>TBL_Employees[[#This Row],[Bonus %]]*TBL_Employees[[#This Row],[Annual Salary]]</f>
        <v>0</v>
      </c>
      <c r="V754" s="8">
        <f>TBL_Employees[[#This Row],[Annual Salary]]+TBL_Employees[[#This Row],[Bonus(Rs)]]</f>
        <v>71192</v>
      </c>
    </row>
    <row r="755" spans="1:22" x14ac:dyDescent="0.3">
      <c r="A755" t="s">
        <v>136</v>
      </c>
      <c r="B755" t="s">
        <v>1151</v>
      </c>
      <c r="C755" t="s">
        <v>58</v>
      </c>
      <c r="D755" t="s">
        <v>31</v>
      </c>
      <c r="E755" t="s">
        <v>36</v>
      </c>
      <c r="F755" t="s">
        <v>28</v>
      </c>
      <c r="G755" t="s">
        <v>18</v>
      </c>
      <c r="H755">
        <v>57</v>
      </c>
      <c r="I755" t="str">
        <f>IF(TBL_Employees[[#This Row],[Age]]&lt;30,"20 to 29",IF(TBL_Employees[[#This Row],[Age]]&lt;40,"30 to 39",IF(TBL_Employees[[#This Row],[Age]]&lt;50,"40 to 49",IF(TBL_Employees[[#This Row],[Age]]&lt;60,"50 to 59","60 above"))))</f>
        <v>50 to 59</v>
      </c>
      <c r="J755" s="1">
        <v>43299</v>
      </c>
      <c r="K755" s="10">
        <f>IF(TBL_Employees[[#This Row],[Hire Date]]="","",YEAR(TBL_Employees[[#This Row],[Hire Date]]))</f>
        <v>2018</v>
      </c>
      <c r="L755" s="8">
        <v>71167</v>
      </c>
      <c r="M755" s="2">
        <v>0</v>
      </c>
      <c r="N755" t="s">
        <v>19</v>
      </c>
      <c r="O755" t="s">
        <v>29</v>
      </c>
      <c r="P755" s="1" t="s">
        <v>21</v>
      </c>
      <c r="Q755" s="10" t="str">
        <f>IF(TBL_Employees[[#This Row],[Exit Date]]="","",YEAR(TBL_Employees[[#This Row],[Exit Date]]))</f>
        <v/>
      </c>
      <c r="R755" s="10">
        <f ca="1">IF(TBL_Employees[[#This Row],[Exit Date]]="",DATEDIF(TBL_Employees[[#This Row],[Hire Date]],TODAY(),"Y"),DATEDIF(TBL_Employees[[#This Row],[Hire Date]],TBL_Employees[[#This Row],[Exit Date]],"Y"))</f>
        <v>7</v>
      </c>
      <c r="S755" t="str">
        <f ca="1">IF(TBL_Employees[[#This Row],[Tenure (Years)]]&gt;1, "Years", "Year")</f>
        <v>Years</v>
      </c>
      <c r="T755" t="str">
        <f ca="1">CONCATENATE(TBL_Employees[[#This Row],[Tenure (Years)]], " ", TBL_Employees[[#This Row],[Column1]])</f>
        <v>7 Years</v>
      </c>
      <c r="U755" s="8">
        <f>TBL_Employees[[#This Row],[Bonus %]]*TBL_Employees[[#This Row],[Annual Salary]]</f>
        <v>0</v>
      </c>
      <c r="V755" s="8">
        <f>TBL_Employees[[#This Row],[Annual Salary]]+TBL_Employees[[#This Row],[Bonus(Rs)]]</f>
        <v>71167</v>
      </c>
    </row>
    <row r="756" spans="1:22" x14ac:dyDescent="0.3">
      <c r="A756" t="s">
        <v>166</v>
      </c>
      <c r="B756" t="s">
        <v>1794</v>
      </c>
      <c r="C756" t="s">
        <v>42</v>
      </c>
      <c r="D756" t="s">
        <v>50</v>
      </c>
      <c r="E756" t="s">
        <v>36</v>
      </c>
      <c r="F756" t="s">
        <v>28</v>
      </c>
      <c r="G756" t="s">
        <v>51</v>
      </c>
      <c r="H756">
        <v>51</v>
      </c>
      <c r="I756" t="str">
        <f>IF(TBL_Employees[[#This Row],[Age]]&lt;30,"20 to 29",IF(TBL_Employees[[#This Row],[Age]]&lt;40,"30 to 39",IF(TBL_Employees[[#This Row],[Age]]&lt;50,"40 to 49",IF(TBL_Employees[[#This Row],[Age]]&lt;60,"50 to 59","60 above"))))</f>
        <v>50 to 59</v>
      </c>
      <c r="J756" s="1">
        <v>35852</v>
      </c>
      <c r="K756" s="10">
        <f>IF(TBL_Employees[[#This Row],[Hire Date]]="","",YEAR(TBL_Employees[[#This Row],[Hire Date]]))</f>
        <v>1998</v>
      </c>
      <c r="L756" s="8">
        <v>71111</v>
      </c>
      <c r="M756" s="2">
        <v>0</v>
      </c>
      <c r="N756" t="s">
        <v>52</v>
      </c>
      <c r="O756" t="s">
        <v>66</v>
      </c>
      <c r="P756" s="1" t="s">
        <v>21</v>
      </c>
      <c r="Q756" s="10" t="str">
        <f>IF(TBL_Employees[[#This Row],[Exit Date]]="","",YEAR(TBL_Employees[[#This Row],[Exit Date]]))</f>
        <v/>
      </c>
      <c r="R756" s="10">
        <f ca="1">IF(TBL_Employees[[#This Row],[Exit Date]]="",DATEDIF(TBL_Employees[[#This Row],[Hire Date]],TODAY(),"Y"),DATEDIF(TBL_Employees[[#This Row],[Hire Date]],TBL_Employees[[#This Row],[Exit Date]],"Y"))</f>
        <v>27</v>
      </c>
      <c r="S756" t="str">
        <f ca="1">IF(TBL_Employees[[#This Row],[Tenure (Years)]]&gt;1, "Years", "Year")</f>
        <v>Years</v>
      </c>
      <c r="T756" t="str">
        <f ca="1">CONCATENATE(TBL_Employees[[#This Row],[Tenure (Years)]], " ", TBL_Employees[[#This Row],[Column1]])</f>
        <v>27 Years</v>
      </c>
      <c r="U756" s="8">
        <f>TBL_Employees[[#This Row],[Bonus %]]*TBL_Employees[[#This Row],[Annual Salary]]</f>
        <v>0</v>
      </c>
      <c r="V756" s="8">
        <f>TBL_Employees[[#This Row],[Annual Salary]]+TBL_Employees[[#This Row],[Bonus(Rs)]]</f>
        <v>71111</v>
      </c>
    </row>
    <row r="757" spans="1:22" x14ac:dyDescent="0.3">
      <c r="A757" t="s">
        <v>256</v>
      </c>
      <c r="B757" t="s">
        <v>701</v>
      </c>
      <c r="C757" t="s">
        <v>42</v>
      </c>
      <c r="D757" t="s">
        <v>43</v>
      </c>
      <c r="E757" t="s">
        <v>44</v>
      </c>
      <c r="F757" t="s">
        <v>17</v>
      </c>
      <c r="G757" t="s">
        <v>24</v>
      </c>
      <c r="H757">
        <v>47</v>
      </c>
      <c r="I757" t="str">
        <f>IF(TBL_Employees[[#This Row],[Age]]&lt;30,"20 to 29",IF(TBL_Employees[[#This Row],[Age]]&lt;40,"30 to 39",IF(TBL_Employees[[#This Row],[Age]]&lt;50,"40 to 49",IF(TBL_Employees[[#This Row],[Age]]&lt;60,"50 to 59","60 above"))))</f>
        <v>40 to 49</v>
      </c>
      <c r="J757" s="1">
        <v>42928</v>
      </c>
      <c r="K757" s="10">
        <f>IF(TBL_Employees[[#This Row],[Hire Date]]="","",YEAR(TBL_Employees[[#This Row],[Hire Date]]))</f>
        <v>2017</v>
      </c>
      <c r="L757" s="8">
        <v>70996</v>
      </c>
      <c r="M757" s="2">
        <v>0</v>
      </c>
      <c r="N757" t="s">
        <v>33</v>
      </c>
      <c r="O757" t="s">
        <v>34</v>
      </c>
      <c r="P757" s="1" t="s">
        <v>21</v>
      </c>
      <c r="Q757" s="10" t="str">
        <f>IF(TBL_Employees[[#This Row],[Exit Date]]="","",YEAR(TBL_Employees[[#This Row],[Exit Date]]))</f>
        <v/>
      </c>
      <c r="R757" s="10">
        <f ca="1">IF(TBL_Employees[[#This Row],[Exit Date]]="",DATEDIF(TBL_Employees[[#This Row],[Hire Date]],TODAY(),"Y"),DATEDIF(TBL_Employees[[#This Row],[Hire Date]],TBL_Employees[[#This Row],[Exit Date]],"Y"))</f>
        <v>8</v>
      </c>
      <c r="S757" t="str">
        <f ca="1">IF(TBL_Employees[[#This Row],[Tenure (Years)]]&gt;1, "Years", "Year")</f>
        <v>Years</v>
      </c>
      <c r="T757" t="str">
        <f ca="1">CONCATENATE(TBL_Employees[[#This Row],[Tenure (Years)]], " ", TBL_Employees[[#This Row],[Column1]])</f>
        <v>8 Years</v>
      </c>
      <c r="U757" s="8">
        <f>TBL_Employees[[#This Row],[Bonus %]]*TBL_Employees[[#This Row],[Annual Salary]]</f>
        <v>0</v>
      </c>
      <c r="V757" s="8">
        <f>TBL_Employees[[#This Row],[Annual Salary]]+TBL_Employees[[#This Row],[Bonus(Rs)]]</f>
        <v>70996</v>
      </c>
    </row>
    <row r="758" spans="1:22" x14ac:dyDescent="0.3">
      <c r="A758" t="s">
        <v>637</v>
      </c>
      <c r="B758" t="s">
        <v>638</v>
      </c>
      <c r="C758" t="s">
        <v>42</v>
      </c>
      <c r="D758" t="s">
        <v>43</v>
      </c>
      <c r="E758" t="s">
        <v>44</v>
      </c>
      <c r="F758" t="s">
        <v>17</v>
      </c>
      <c r="G758" t="s">
        <v>18</v>
      </c>
      <c r="H758">
        <v>35</v>
      </c>
      <c r="I758" t="str">
        <f>IF(TBL_Employees[[#This Row],[Age]]&lt;30,"20 to 29",IF(TBL_Employees[[#This Row],[Age]]&lt;40,"30 to 39",IF(TBL_Employees[[#This Row],[Age]]&lt;50,"40 to 49",IF(TBL_Employees[[#This Row],[Age]]&lt;60,"50 to 59","60 above"))))</f>
        <v>30 to 39</v>
      </c>
      <c r="J758" s="1">
        <v>43715</v>
      </c>
      <c r="K758" s="10">
        <f>IF(TBL_Employees[[#This Row],[Hire Date]]="","",YEAR(TBL_Employees[[#This Row],[Hire Date]]))</f>
        <v>2019</v>
      </c>
      <c r="L758" s="8">
        <v>70992</v>
      </c>
      <c r="M758" s="2">
        <v>0</v>
      </c>
      <c r="N758" t="s">
        <v>19</v>
      </c>
      <c r="O758" t="s">
        <v>25</v>
      </c>
      <c r="P758" s="1" t="s">
        <v>21</v>
      </c>
      <c r="Q758" s="10" t="str">
        <f>IF(TBL_Employees[[#This Row],[Exit Date]]="","",YEAR(TBL_Employees[[#This Row],[Exit Date]]))</f>
        <v/>
      </c>
      <c r="R758" s="10">
        <f ca="1">IF(TBL_Employees[[#This Row],[Exit Date]]="",DATEDIF(TBL_Employees[[#This Row],[Hire Date]],TODAY(),"Y"),DATEDIF(TBL_Employees[[#This Row],[Hire Date]],TBL_Employees[[#This Row],[Exit Date]],"Y"))</f>
        <v>5</v>
      </c>
      <c r="S758" t="str">
        <f ca="1">IF(TBL_Employees[[#This Row],[Tenure (Years)]]&gt;1, "Years", "Year")</f>
        <v>Years</v>
      </c>
      <c r="T758" t="str">
        <f ca="1">CONCATENATE(TBL_Employees[[#This Row],[Tenure (Years)]], " ", TBL_Employees[[#This Row],[Column1]])</f>
        <v>5 Years</v>
      </c>
      <c r="U758" s="8">
        <f>TBL_Employees[[#This Row],[Bonus %]]*TBL_Employees[[#This Row],[Annual Salary]]</f>
        <v>0</v>
      </c>
      <c r="V758" s="8">
        <f>TBL_Employees[[#This Row],[Annual Salary]]+TBL_Employees[[#This Row],[Bonus(Rs)]]</f>
        <v>70992</v>
      </c>
    </row>
    <row r="759" spans="1:22" x14ac:dyDescent="0.3">
      <c r="A759" t="s">
        <v>1363</v>
      </c>
      <c r="B759" t="s">
        <v>1364</v>
      </c>
      <c r="C759" t="s">
        <v>77</v>
      </c>
      <c r="D759" t="s">
        <v>23</v>
      </c>
      <c r="E759" t="s">
        <v>16</v>
      </c>
      <c r="F759" t="s">
        <v>28</v>
      </c>
      <c r="G759" t="s">
        <v>51</v>
      </c>
      <c r="H759">
        <v>32</v>
      </c>
      <c r="I759" t="str">
        <f>IF(TBL_Employees[[#This Row],[Age]]&lt;30,"20 to 29",IF(TBL_Employees[[#This Row],[Age]]&lt;40,"30 to 39",IF(TBL_Employees[[#This Row],[Age]]&lt;50,"40 to 49",IF(TBL_Employees[[#This Row],[Age]]&lt;60,"50 to 59","60 above"))))</f>
        <v>30 to 39</v>
      </c>
      <c r="J759" s="1">
        <v>44295</v>
      </c>
      <c r="K759" s="10">
        <f>IF(TBL_Employees[[#This Row],[Hire Date]]="","",YEAR(TBL_Employees[[#This Row],[Hire Date]]))</f>
        <v>2021</v>
      </c>
      <c r="L759" s="8">
        <v>70980</v>
      </c>
      <c r="M759" s="2">
        <v>0</v>
      </c>
      <c r="N759" t="s">
        <v>52</v>
      </c>
      <c r="O759" t="s">
        <v>66</v>
      </c>
      <c r="P759" s="1" t="s">
        <v>21</v>
      </c>
      <c r="Q759" s="10" t="str">
        <f>IF(TBL_Employees[[#This Row],[Exit Date]]="","",YEAR(TBL_Employees[[#This Row],[Exit Date]]))</f>
        <v/>
      </c>
      <c r="R759" s="10">
        <f ca="1">IF(TBL_Employees[[#This Row],[Exit Date]]="",DATEDIF(TBL_Employees[[#This Row],[Hire Date]],TODAY(),"Y"),DATEDIF(TBL_Employees[[#This Row],[Hire Date]],TBL_Employees[[#This Row],[Exit Date]],"Y"))</f>
        <v>4</v>
      </c>
      <c r="S759" t="str">
        <f ca="1">IF(TBL_Employees[[#This Row],[Tenure (Years)]]&gt;1, "Years", "Year")</f>
        <v>Years</v>
      </c>
      <c r="T759" t="str">
        <f ca="1">CONCATENATE(TBL_Employees[[#This Row],[Tenure (Years)]], " ", TBL_Employees[[#This Row],[Column1]])</f>
        <v>4 Years</v>
      </c>
      <c r="U759" s="8">
        <f>TBL_Employees[[#This Row],[Bonus %]]*TBL_Employees[[#This Row],[Annual Salary]]</f>
        <v>0</v>
      </c>
      <c r="V759" s="8">
        <f>TBL_Employees[[#This Row],[Annual Salary]]+TBL_Employees[[#This Row],[Bonus(Rs)]]</f>
        <v>70980</v>
      </c>
    </row>
    <row r="760" spans="1:22" x14ac:dyDescent="0.3">
      <c r="A760" t="s">
        <v>826</v>
      </c>
      <c r="B760" t="s">
        <v>827</v>
      </c>
      <c r="C760" t="s">
        <v>58</v>
      </c>
      <c r="D760" t="s">
        <v>31</v>
      </c>
      <c r="E760" t="s">
        <v>32</v>
      </c>
      <c r="F760" t="s">
        <v>28</v>
      </c>
      <c r="G760" t="s">
        <v>51</v>
      </c>
      <c r="H760">
        <v>64</v>
      </c>
      <c r="I760" t="str">
        <f>IF(TBL_Employees[[#This Row],[Age]]&lt;30,"20 to 29",IF(TBL_Employees[[#This Row],[Age]]&lt;40,"30 to 39",IF(TBL_Employees[[#This Row],[Age]]&lt;50,"40 to 49",IF(TBL_Employees[[#This Row],[Age]]&lt;60,"50 to 59","60 above"))))</f>
        <v>60 above</v>
      </c>
      <c r="J760" s="1">
        <v>33875</v>
      </c>
      <c r="K760" s="10">
        <f>IF(TBL_Employees[[#This Row],[Hire Date]]="","",YEAR(TBL_Employees[[#This Row],[Hire Date]]))</f>
        <v>1992</v>
      </c>
      <c r="L760" s="8">
        <v>70778</v>
      </c>
      <c r="M760" s="2">
        <v>0</v>
      </c>
      <c r="N760" t="s">
        <v>19</v>
      </c>
      <c r="O760" t="s">
        <v>25</v>
      </c>
      <c r="P760" s="1" t="s">
        <v>21</v>
      </c>
      <c r="Q760" s="10" t="str">
        <f>IF(TBL_Employees[[#This Row],[Exit Date]]="","",YEAR(TBL_Employees[[#This Row],[Exit Date]]))</f>
        <v/>
      </c>
      <c r="R760" s="10">
        <f ca="1">IF(TBL_Employees[[#This Row],[Exit Date]]="",DATEDIF(TBL_Employees[[#This Row],[Hire Date]],TODAY(),"Y"),DATEDIF(TBL_Employees[[#This Row],[Hire Date]],TBL_Employees[[#This Row],[Exit Date]],"Y"))</f>
        <v>32</v>
      </c>
      <c r="S760" t="str">
        <f ca="1">IF(TBL_Employees[[#This Row],[Tenure (Years)]]&gt;1, "Years", "Year")</f>
        <v>Years</v>
      </c>
      <c r="T760" t="str">
        <f ca="1">CONCATENATE(TBL_Employees[[#This Row],[Tenure (Years)]], " ", TBL_Employees[[#This Row],[Column1]])</f>
        <v>32 Years</v>
      </c>
      <c r="U760" s="8">
        <f>TBL_Employees[[#This Row],[Bonus %]]*TBL_Employees[[#This Row],[Annual Salary]]</f>
        <v>0</v>
      </c>
      <c r="V760" s="8">
        <f>TBL_Employees[[#This Row],[Annual Salary]]+TBL_Employees[[#This Row],[Bonus(Rs)]]</f>
        <v>70778</v>
      </c>
    </row>
    <row r="761" spans="1:22" x14ac:dyDescent="0.3">
      <c r="A761" t="s">
        <v>305</v>
      </c>
      <c r="B761" t="s">
        <v>902</v>
      </c>
      <c r="C761" t="s">
        <v>86</v>
      </c>
      <c r="D761" t="s">
        <v>31</v>
      </c>
      <c r="E761" t="s">
        <v>32</v>
      </c>
      <c r="F761" t="s">
        <v>17</v>
      </c>
      <c r="G761" t="s">
        <v>18</v>
      </c>
      <c r="H761">
        <v>37</v>
      </c>
      <c r="I761" t="str">
        <f>IF(TBL_Employees[[#This Row],[Age]]&lt;30,"20 to 29",IF(TBL_Employees[[#This Row],[Age]]&lt;40,"30 to 39",IF(TBL_Employees[[#This Row],[Age]]&lt;50,"40 to 49",IF(TBL_Employees[[#This Row],[Age]]&lt;60,"50 to 59","60 above"))))</f>
        <v>30 to 39</v>
      </c>
      <c r="J761" s="1">
        <v>42995</v>
      </c>
      <c r="K761" s="10">
        <f>IF(TBL_Employees[[#This Row],[Hire Date]]="","",YEAR(TBL_Employees[[#This Row],[Hire Date]]))</f>
        <v>2017</v>
      </c>
      <c r="L761" s="8">
        <v>70770</v>
      </c>
      <c r="M761" s="2">
        <v>0</v>
      </c>
      <c r="N761" t="s">
        <v>19</v>
      </c>
      <c r="O761" t="s">
        <v>45</v>
      </c>
      <c r="P761" s="1" t="s">
        <v>21</v>
      </c>
      <c r="Q761" s="10" t="str">
        <f>IF(TBL_Employees[[#This Row],[Exit Date]]="","",YEAR(TBL_Employees[[#This Row],[Exit Date]]))</f>
        <v/>
      </c>
      <c r="R761" s="10">
        <f ca="1">IF(TBL_Employees[[#This Row],[Exit Date]]="",DATEDIF(TBL_Employees[[#This Row],[Hire Date]],TODAY(),"Y"),DATEDIF(TBL_Employees[[#This Row],[Hire Date]],TBL_Employees[[#This Row],[Exit Date]],"Y"))</f>
        <v>7</v>
      </c>
      <c r="S761" t="str">
        <f ca="1">IF(TBL_Employees[[#This Row],[Tenure (Years)]]&gt;1, "Years", "Year")</f>
        <v>Years</v>
      </c>
      <c r="T761" t="str">
        <f ca="1">CONCATENATE(TBL_Employees[[#This Row],[Tenure (Years)]], " ", TBL_Employees[[#This Row],[Column1]])</f>
        <v>7 Years</v>
      </c>
      <c r="U761" s="8">
        <f>TBL_Employees[[#This Row],[Bonus %]]*TBL_Employees[[#This Row],[Annual Salary]]</f>
        <v>0</v>
      </c>
      <c r="V761" s="8">
        <f>TBL_Employees[[#This Row],[Annual Salary]]+TBL_Employees[[#This Row],[Bonus(Rs)]]</f>
        <v>70770</v>
      </c>
    </row>
    <row r="762" spans="1:22" x14ac:dyDescent="0.3">
      <c r="A762" t="s">
        <v>541</v>
      </c>
      <c r="B762" t="s">
        <v>542</v>
      </c>
      <c r="C762" t="s">
        <v>30</v>
      </c>
      <c r="D762" t="s">
        <v>31</v>
      </c>
      <c r="E762" t="s">
        <v>44</v>
      </c>
      <c r="F762" t="s">
        <v>28</v>
      </c>
      <c r="G762" t="s">
        <v>47</v>
      </c>
      <c r="H762">
        <v>45</v>
      </c>
      <c r="I762" t="str">
        <f>IF(TBL_Employees[[#This Row],[Age]]&lt;30,"20 to 29",IF(TBL_Employees[[#This Row],[Age]]&lt;40,"30 to 39",IF(TBL_Employees[[#This Row],[Age]]&lt;50,"40 to 49",IF(TBL_Employees[[#This Row],[Age]]&lt;60,"50 to 59","60 above"))))</f>
        <v>40 to 49</v>
      </c>
      <c r="J762" s="1">
        <v>38388</v>
      </c>
      <c r="K762" s="10">
        <f>IF(TBL_Employees[[#This Row],[Hire Date]]="","",YEAR(TBL_Employees[[#This Row],[Hire Date]]))</f>
        <v>2005</v>
      </c>
      <c r="L762" s="8">
        <v>70505</v>
      </c>
      <c r="M762" s="2">
        <v>0</v>
      </c>
      <c r="N762" t="s">
        <v>19</v>
      </c>
      <c r="O762" t="s">
        <v>25</v>
      </c>
      <c r="P762" s="1" t="s">
        <v>21</v>
      </c>
      <c r="Q762" s="10" t="str">
        <f>IF(TBL_Employees[[#This Row],[Exit Date]]="","",YEAR(TBL_Employees[[#This Row],[Exit Date]]))</f>
        <v/>
      </c>
      <c r="R762" s="10">
        <f ca="1">IF(TBL_Employees[[#This Row],[Exit Date]]="",DATEDIF(TBL_Employees[[#This Row],[Hire Date]],TODAY(),"Y"),DATEDIF(TBL_Employees[[#This Row],[Hire Date]],TBL_Employees[[#This Row],[Exit Date]],"Y"))</f>
        <v>20</v>
      </c>
      <c r="S762" t="str">
        <f ca="1">IF(TBL_Employees[[#This Row],[Tenure (Years)]]&gt;1, "Years", "Year")</f>
        <v>Years</v>
      </c>
      <c r="T762" t="str">
        <f ca="1">CONCATENATE(TBL_Employees[[#This Row],[Tenure (Years)]], " ", TBL_Employees[[#This Row],[Column1]])</f>
        <v>20 Years</v>
      </c>
      <c r="U762" s="8">
        <f>TBL_Employees[[#This Row],[Bonus %]]*TBL_Employees[[#This Row],[Annual Salary]]</f>
        <v>0</v>
      </c>
      <c r="V762" s="8">
        <f>TBL_Employees[[#This Row],[Annual Salary]]+TBL_Employees[[#This Row],[Bonus(Rs)]]</f>
        <v>70505</v>
      </c>
    </row>
    <row r="763" spans="1:22" x14ac:dyDescent="0.3">
      <c r="A763" t="s">
        <v>852</v>
      </c>
      <c r="B763" t="s">
        <v>853</v>
      </c>
      <c r="C763" t="s">
        <v>22</v>
      </c>
      <c r="D763" t="s">
        <v>23</v>
      </c>
      <c r="E763" t="s">
        <v>44</v>
      </c>
      <c r="F763" t="s">
        <v>28</v>
      </c>
      <c r="G763" t="s">
        <v>18</v>
      </c>
      <c r="H763">
        <v>26</v>
      </c>
      <c r="I763" t="str">
        <f>IF(TBL_Employees[[#This Row],[Age]]&lt;30,"20 to 29",IF(TBL_Employees[[#This Row],[Age]]&lt;40,"30 to 39",IF(TBL_Employees[[#This Row],[Age]]&lt;50,"40 to 49",IF(TBL_Employees[[#This Row],[Age]]&lt;60,"50 to 59","60 above"))))</f>
        <v>20 to 29</v>
      </c>
      <c r="J763" s="1">
        <v>44267</v>
      </c>
      <c r="K763" s="10">
        <f>IF(TBL_Employees[[#This Row],[Hire Date]]="","",YEAR(TBL_Employees[[#This Row],[Hire Date]]))</f>
        <v>2021</v>
      </c>
      <c r="L763" s="8">
        <v>70369</v>
      </c>
      <c r="M763" s="2">
        <v>0</v>
      </c>
      <c r="N763" t="s">
        <v>19</v>
      </c>
      <c r="O763" t="s">
        <v>63</v>
      </c>
      <c r="P763" s="1" t="s">
        <v>21</v>
      </c>
      <c r="Q763" s="10" t="str">
        <f>IF(TBL_Employees[[#This Row],[Exit Date]]="","",YEAR(TBL_Employees[[#This Row],[Exit Date]]))</f>
        <v/>
      </c>
      <c r="R763" s="10">
        <f ca="1">IF(TBL_Employees[[#This Row],[Exit Date]]="",DATEDIF(TBL_Employees[[#This Row],[Hire Date]],TODAY(),"Y"),DATEDIF(TBL_Employees[[#This Row],[Hire Date]],TBL_Employees[[#This Row],[Exit Date]],"Y"))</f>
        <v>4</v>
      </c>
      <c r="S763" t="str">
        <f ca="1">IF(TBL_Employees[[#This Row],[Tenure (Years)]]&gt;1, "Years", "Year")</f>
        <v>Years</v>
      </c>
      <c r="T763" t="str">
        <f ca="1">CONCATENATE(TBL_Employees[[#This Row],[Tenure (Years)]], " ", TBL_Employees[[#This Row],[Column1]])</f>
        <v>4 Years</v>
      </c>
      <c r="U763" s="8">
        <f>TBL_Employees[[#This Row],[Bonus %]]*TBL_Employees[[#This Row],[Annual Salary]]</f>
        <v>0</v>
      </c>
      <c r="V763" s="8">
        <f>TBL_Employees[[#This Row],[Annual Salary]]+TBL_Employees[[#This Row],[Bonus(Rs)]]</f>
        <v>70369</v>
      </c>
    </row>
    <row r="764" spans="1:22" x14ac:dyDescent="0.3">
      <c r="A764" t="s">
        <v>1338</v>
      </c>
      <c r="B764" t="s">
        <v>1339</v>
      </c>
      <c r="C764" t="s">
        <v>82</v>
      </c>
      <c r="D764" t="s">
        <v>27</v>
      </c>
      <c r="E764" t="s">
        <v>36</v>
      </c>
      <c r="F764" t="s">
        <v>28</v>
      </c>
      <c r="G764" t="s">
        <v>18</v>
      </c>
      <c r="H764">
        <v>55</v>
      </c>
      <c r="I764" t="str">
        <f>IF(TBL_Employees[[#This Row],[Age]]&lt;30,"20 to 29",IF(TBL_Employees[[#This Row],[Age]]&lt;40,"30 to 39",IF(TBL_Employees[[#This Row],[Age]]&lt;50,"40 to 49",IF(TBL_Employees[[#This Row],[Age]]&lt;60,"50 to 59","60 above"))))</f>
        <v>50 to 59</v>
      </c>
      <c r="J764" s="1">
        <v>41565</v>
      </c>
      <c r="K764" s="10">
        <f>IF(TBL_Employees[[#This Row],[Hire Date]]="","",YEAR(TBL_Employees[[#This Row],[Hire Date]]))</f>
        <v>2013</v>
      </c>
      <c r="L764" s="8">
        <v>70334</v>
      </c>
      <c r="M764" s="2">
        <v>0</v>
      </c>
      <c r="N764" t="s">
        <v>19</v>
      </c>
      <c r="O764" t="s">
        <v>45</v>
      </c>
      <c r="P764" s="1" t="s">
        <v>21</v>
      </c>
      <c r="Q764" s="10" t="str">
        <f>IF(TBL_Employees[[#This Row],[Exit Date]]="","",YEAR(TBL_Employees[[#This Row],[Exit Date]]))</f>
        <v/>
      </c>
      <c r="R764" s="10">
        <f ca="1">IF(TBL_Employees[[#This Row],[Exit Date]]="",DATEDIF(TBL_Employees[[#This Row],[Hire Date]],TODAY(),"Y"),DATEDIF(TBL_Employees[[#This Row],[Hire Date]],TBL_Employees[[#This Row],[Exit Date]],"Y"))</f>
        <v>11</v>
      </c>
      <c r="S764" t="str">
        <f ca="1">IF(TBL_Employees[[#This Row],[Tenure (Years)]]&gt;1, "Years", "Year")</f>
        <v>Years</v>
      </c>
      <c r="T764" t="str">
        <f ca="1">CONCATENATE(TBL_Employees[[#This Row],[Tenure (Years)]], " ", TBL_Employees[[#This Row],[Column1]])</f>
        <v>11 Years</v>
      </c>
      <c r="U764" s="8">
        <f>TBL_Employees[[#This Row],[Bonus %]]*TBL_Employees[[#This Row],[Annual Salary]]</f>
        <v>0</v>
      </c>
      <c r="V764" s="8">
        <f>TBL_Employees[[#This Row],[Annual Salary]]+TBL_Employees[[#This Row],[Bonus(Rs)]]</f>
        <v>70334</v>
      </c>
    </row>
    <row r="765" spans="1:22" x14ac:dyDescent="0.3">
      <c r="A765" t="s">
        <v>299</v>
      </c>
      <c r="B765" t="s">
        <v>850</v>
      </c>
      <c r="C765" t="s">
        <v>129</v>
      </c>
      <c r="D765" t="s">
        <v>31</v>
      </c>
      <c r="E765" t="s">
        <v>16</v>
      </c>
      <c r="F765" t="s">
        <v>17</v>
      </c>
      <c r="G765" t="s">
        <v>18</v>
      </c>
      <c r="H765">
        <v>58</v>
      </c>
      <c r="I765" t="str">
        <f>IF(TBL_Employees[[#This Row],[Age]]&lt;30,"20 to 29",IF(TBL_Employees[[#This Row],[Age]]&lt;40,"30 to 39",IF(TBL_Employees[[#This Row],[Age]]&lt;50,"40 to 49",IF(TBL_Employees[[#This Row],[Age]]&lt;60,"50 to 59","60 above"))))</f>
        <v>50 to 59</v>
      </c>
      <c r="J765" s="1">
        <v>34999</v>
      </c>
      <c r="K765" s="10">
        <f>IF(TBL_Employees[[#This Row],[Hire Date]]="","",YEAR(TBL_Employees[[#This Row],[Hire Date]]))</f>
        <v>1995</v>
      </c>
      <c r="L765" s="8">
        <v>70189</v>
      </c>
      <c r="M765" s="2">
        <v>0</v>
      </c>
      <c r="N765" t="s">
        <v>19</v>
      </c>
      <c r="O765" t="s">
        <v>29</v>
      </c>
      <c r="P765" s="1" t="s">
        <v>21</v>
      </c>
      <c r="Q765" s="10" t="str">
        <f>IF(TBL_Employees[[#This Row],[Exit Date]]="","",YEAR(TBL_Employees[[#This Row],[Exit Date]]))</f>
        <v/>
      </c>
      <c r="R765" s="10">
        <f ca="1">IF(TBL_Employees[[#This Row],[Exit Date]]="",DATEDIF(TBL_Employees[[#This Row],[Hire Date]],TODAY(),"Y"),DATEDIF(TBL_Employees[[#This Row],[Hire Date]],TBL_Employees[[#This Row],[Exit Date]],"Y"))</f>
        <v>29</v>
      </c>
      <c r="S765" t="str">
        <f ca="1">IF(TBL_Employees[[#This Row],[Tenure (Years)]]&gt;1, "Years", "Year")</f>
        <v>Years</v>
      </c>
      <c r="T765" t="str">
        <f ca="1">CONCATENATE(TBL_Employees[[#This Row],[Tenure (Years)]], " ", TBL_Employees[[#This Row],[Column1]])</f>
        <v>29 Years</v>
      </c>
      <c r="U765" s="8">
        <f>TBL_Employees[[#This Row],[Bonus %]]*TBL_Employees[[#This Row],[Annual Salary]]</f>
        <v>0</v>
      </c>
      <c r="V765" s="8">
        <f>TBL_Employees[[#This Row],[Annual Salary]]+TBL_Employees[[#This Row],[Bonus(Rs)]]</f>
        <v>70189</v>
      </c>
    </row>
    <row r="766" spans="1:22" x14ac:dyDescent="0.3">
      <c r="A766" t="s">
        <v>876</v>
      </c>
      <c r="B766" t="s">
        <v>877</v>
      </c>
      <c r="C766" t="s">
        <v>42</v>
      </c>
      <c r="D766" t="s">
        <v>65</v>
      </c>
      <c r="E766" t="s">
        <v>32</v>
      </c>
      <c r="F766" t="s">
        <v>17</v>
      </c>
      <c r="G766" t="s">
        <v>51</v>
      </c>
      <c r="H766">
        <v>41</v>
      </c>
      <c r="I766" t="str">
        <f>IF(TBL_Employees[[#This Row],[Age]]&lt;30,"20 to 29",IF(TBL_Employees[[#This Row],[Age]]&lt;40,"30 to 39",IF(TBL_Employees[[#This Row],[Age]]&lt;50,"40 to 49",IF(TBL_Employees[[#This Row],[Age]]&lt;60,"50 to 59","60 above"))))</f>
        <v>40 to 49</v>
      </c>
      <c r="J766" s="1">
        <v>42533</v>
      </c>
      <c r="K766" s="10">
        <f>IF(TBL_Employees[[#This Row],[Hire Date]]="","",YEAR(TBL_Employees[[#This Row],[Hire Date]]))</f>
        <v>2016</v>
      </c>
      <c r="L766" s="8">
        <v>70165</v>
      </c>
      <c r="M766" s="2">
        <v>0</v>
      </c>
      <c r="N766" t="s">
        <v>19</v>
      </c>
      <c r="O766" t="s">
        <v>29</v>
      </c>
      <c r="P766" s="1" t="s">
        <v>21</v>
      </c>
      <c r="Q766" s="10" t="str">
        <f>IF(TBL_Employees[[#This Row],[Exit Date]]="","",YEAR(TBL_Employees[[#This Row],[Exit Date]]))</f>
        <v/>
      </c>
      <c r="R766" s="10">
        <f ca="1">IF(TBL_Employees[[#This Row],[Exit Date]]="",DATEDIF(TBL_Employees[[#This Row],[Hire Date]],TODAY(),"Y"),DATEDIF(TBL_Employees[[#This Row],[Hire Date]],TBL_Employees[[#This Row],[Exit Date]],"Y"))</f>
        <v>9</v>
      </c>
      <c r="S766" t="str">
        <f ca="1">IF(TBL_Employees[[#This Row],[Tenure (Years)]]&gt;1, "Years", "Year")</f>
        <v>Years</v>
      </c>
      <c r="T766" t="str">
        <f ca="1">CONCATENATE(TBL_Employees[[#This Row],[Tenure (Years)]], " ", TBL_Employees[[#This Row],[Column1]])</f>
        <v>9 Years</v>
      </c>
      <c r="U766" s="8">
        <f>TBL_Employees[[#This Row],[Bonus %]]*TBL_Employees[[#This Row],[Annual Salary]]</f>
        <v>0</v>
      </c>
      <c r="V766" s="8">
        <f>TBL_Employees[[#This Row],[Annual Salary]]+TBL_Employees[[#This Row],[Bonus(Rs)]]</f>
        <v>70165</v>
      </c>
    </row>
    <row r="767" spans="1:22" x14ac:dyDescent="0.3">
      <c r="A767" t="s">
        <v>1331</v>
      </c>
      <c r="B767" t="s">
        <v>1332</v>
      </c>
      <c r="C767" t="s">
        <v>56</v>
      </c>
      <c r="D767" t="s">
        <v>27</v>
      </c>
      <c r="E767" t="s">
        <v>32</v>
      </c>
      <c r="F767" t="s">
        <v>28</v>
      </c>
      <c r="G767" t="s">
        <v>51</v>
      </c>
      <c r="H767">
        <v>36</v>
      </c>
      <c r="I767" t="str">
        <f>IF(TBL_Employees[[#This Row],[Age]]&lt;30,"20 to 29",IF(TBL_Employees[[#This Row],[Age]]&lt;40,"30 to 39",IF(TBL_Employees[[#This Row],[Age]]&lt;50,"40 to 49",IF(TBL_Employees[[#This Row],[Age]]&lt;60,"50 to 59","60 above"))))</f>
        <v>30 to 39</v>
      </c>
      <c r="J767" s="1">
        <v>44192</v>
      </c>
      <c r="K767" s="10">
        <f>IF(TBL_Employees[[#This Row],[Hire Date]]="","",YEAR(TBL_Employees[[#This Row],[Hire Date]]))</f>
        <v>2020</v>
      </c>
      <c r="L767" s="8">
        <v>70165</v>
      </c>
      <c r="M767" s="2">
        <v>7.0000000000000007E-2</v>
      </c>
      <c r="N767" t="s">
        <v>52</v>
      </c>
      <c r="O767" t="s">
        <v>81</v>
      </c>
      <c r="P767" s="1" t="s">
        <v>21</v>
      </c>
      <c r="Q767" s="10" t="str">
        <f>IF(TBL_Employees[[#This Row],[Exit Date]]="","",YEAR(TBL_Employees[[#This Row],[Exit Date]]))</f>
        <v/>
      </c>
      <c r="R767" s="10">
        <f ca="1">IF(TBL_Employees[[#This Row],[Exit Date]]="",DATEDIF(TBL_Employees[[#This Row],[Hire Date]],TODAY(),"Y"),DATEDIF(TBL_Employees[[#This Row],[Hire Date]],TBL_Employees[[#This Row],[Exit Date]],"Y"))</f>
        <v>4</v>
      </c>
      <c r="S767" t="str">
        <f ca="1">IF(TBL_Employees[[#This Row],[Tenure (Years)]]&gt;1, "Years", "Year")</f>
        <v>Years</v>
      </c>
      <c r="T767" t="str">
        <f ca="1">CONCATENATE(TBL_Employees[[#This Row],[Tenure (Years)]], " ", TBL_Employees[[#This Row],[Column1]])</f>
        <v>4 Years</v>
      </c>
      <c r="U767" s="8">
        <f>TBL_Employees[[#This Row],[Bonus %]]*TBL_Employees[[#This Row],[Annual Salary]]</f>
        <v>4911.55</v>
      </c>
      <c r="V767" s="8">
        <f>TBL_Employees[[#This Row],[Annual Salary]]+TBL_Employees[[#This Row],[Bonus(Rs)]]</f>
        <v>75076.55</v>
      </c>
    </row>
    <row r="768" spans="1:22" x14ac:dyDescent="0.3">
      <c r="A768" t="s">
        <v>252</v>
      </c>
      <c r="B768" t="s">
        <v>935</v>
      </c>
      <c r="C768" t="s">
        <v>94</v>
      </c>
      <c r="D768" t="s">
        <v>50</v>
      </c>
      <c r="E768" t="s">
        <v>36</v>
      </c>
      <c r="F768" t="s">
        <v>28</v>
      </c>
      <c r="G768" t="s">
        <v>47</v>
      </c>
      <c r="H768">
        <v>47</v>
      </c>
      <c r="I768" t="str">
        <f>IF(TBL_Employees[[#This Row],[Age]]&lt;30,"20 to 29",IF(TBL_Employees[[#This Row],[Age]]&lt;40,"30 to 39",IF(TBL_Employees[[#This Row],[Age]]&lt;50,"40 to 49",IF(TBL_Employees[[#This Row],[Age]]&lt;60,"50 to 59","60 above"))))</f>
        <v>40 to 49</v>
      </c>
      <c r="J768" s="1">
        <v>37550</v>
      </c>
      <c r="K768" s="10">
        <f>IF(TBL_Employees[[#This Row],[Hire Date]]="","",YEAR(TBL_Employees[[#This Row],[Hire Date]]))</f>
        <v>2002</v>
      </c>
      <c r="L768" s="8">
        <v>70122</v>
      </c>
      <c r="M768" s="2">
        <v>0</v>
      </c>
      <c r="N768" t="s">
        <v>19</v>
      </c>
      <c r="O768" t="s">
        <v>29</v>
      </c>
      <c r="P768" s="1" t="s">
        <v>21</v>
      </c>
      <c r="Q768" s="10" t="str">
        <f>IF(TBL_Employees[[#This Row],[Exit Date]]="","",YEAR(TBL_Employees[[#This Row],[Exit Date]]))</f>
        <v/>
      </c>
      <c r="R768" s="10">
        <f ca="1">IF(TBL_Employees[[#This Row],[Exit Date]]="",DATEDIF(TBL_Employees[[#This Row],[Hire Date]],TODAY(),"Y"),DATEDIF(TBL_Employees[[#This Row],[Hire Date]],TBL_Employees[[#This Row],[Exit Date]],"Y"))</f>
        <v>22</v>
      </c>
      <c r="S768" t="str">
        <f ca="1">IF(TBL_Employees[[#This Row],[Tenure (Years)]]&gt;1, "Years", "Year")</f>
        <v>Years</v>
      </c>
      <c r="T768" t="str">
        <f ca="1">CONCATENATE(TBL_Employees[[#This Row],[Tenure (Years)]], " ", TBL_Employees[[#This Row],[Column1]])</f>
        <v>22 Years</v>
      </c>
      <c r="U768" s="8">
        <f>TBL_Employees[[#This Row],[Bonus %]]*TBL_Employees[[#This Row],[Annual Salary]]</f>
        <v>0</v>
      </c>
      <c r="V768" s="8">
        <f>TBL_Employees[[#This Row],[Annual Salary]]+TBL_Employees[[#This Row],[Bonus(Rs)]]</f>
        <v>70122</v>
      </c>
    </row>
    <row r="769" spans="1:22" x14ac:dyDescent="0.3">
      <c r="A769" t="s">
        <v>1368</v>
      </c>
      <c r="B769" t="s">
        <v>1369</v>
      </c>
      <c r="C769" t="s">
        <v>30</v>
      </c>
      <c r="D769" t="s">
        <v>31</v>
      </c>
      <c r="E769" t="s">
        <v>44</v>
      </c>
      <c r="F769" t="s">
        <v>28</v>
      </c>
      <c r="G769" t="s">
        <v>47</v>
      </c>
      <c r="H769">
        <v>27</v>
      </c>
      <c r="I769" t="str">
        <f>IF(TBL_Employees[[#This Row],[Age]]&lt;30,"20 to 29",IF(TBL_Employees[[#This Row],[Age]]&lt;40,"30 to 39",IF(TBL_Employees[[#This Row],[Age]]&lt;50,"40 to 49",IF(TBL_Employees[[#This Row],[Age]]&lt;60,"50 to 59","60 above"))))</f>
        <v>20 to 29</v>
      </c>
      <c r="J769" s="1">
        <v>43613</v>
      </c>
      <c r="K769" s="10">
        <f>IF(TBL_Employees[[#This Row],[Hire Date]]="","",YEAR(TBL_Employees[[#This Row],[Hire Date]]))</f>
        <v>2019</v>
      </c>
      <c r="L769" s="8">
        <v>70110</v>
      </c>
      <c r="M769" s="2">
        <v>0</v>
      </c>
      <c r="N769" t="s">
        <v>19</v>
      </c>
      <c r="O769" t="s">
        <v>45</v>
      </c>
      <c r="P769" s="1">
        <v>44203</v>
      </c>
      <c r="Q769" s="10">
        <f>IF(TBL_Employees[[#This Row],[Exit Date]]="","",YEAR(TBL_Employees[[#This Row],[Exit Date]]))</f>
        <v>2021</v>
      </c>
      <c r="R769" s="10">
        <f ca="1">IF(TBL_Employees[[#This Row],[Exit Date]]="",DATEDIF(TBL_Employees[[#This Row],[Hire Date]],TODAY(),"Y"),DATEDIF(TBL_Employees[[#This Row],[Hire Date]],TBL_Employees[[#This Row],[Exit Date]],"Y"))</f>
        <v>1</v>
      </c>
      <c r="S769" t="str">
        <f ca="1">IF(TBL_Employees[[#This Row],[Tenure (Years)]]&gt;1, "Years", "Year")</f>
        <v>Year</v>
      </c>
      <c r="T769" t="str">
        <f ca="1">CONCATENATE(TBL_Employees[[#This Row],[Tenure (Years)]], " ", TBL_Employees[[#This Row],[Column1]])</f>
        <v>1 Year</v>
      </c>
      <c r="U769" s="8">
        <f>TBL_Employees[[#This Row],[Bonus %]]*TBL_Employees[[#This Row],[Annual Salary]]</f>
        <v>0</v>
      </c>
      <c r="V769" s="8">
        <f>TBL_Employees[[#This Row],[Annual Salary]]+TBL_Employees[[#This Row],[Bonus(Rs)]]</f>
        <v>70110</v>
      </c>
    </row>
    <row r="770" spans="1:22" x14ac:dyDescent="0.3">
      <c r="A770" t="s">
        <v>308</v>
      </c>
      <c r="B770" t="s">
        <v>551</v>
      </c>
      <c r="C770" t="s">
        <v>38</v>
      </c>
      <c r="D770" t="s">
        <v>27</v>
      </c>
      <c r="E770" t="s">
        <v>32</v>
      </c>
      <c r="F770" t="s">
        <v>17</v>
      </c>
      <c r="G770" t="s">
        <v>51</v>
      </c>
      <c r="H770">
        <v>41</v>
      </c>
      <c r="I770" t="str">
        <f>IF(TBL_Employees[[#This Row],[Age]]&lt;30,"20 to 29",IF(TBL_Employees[[#This Row],[Age]]&lt;40,"30 to 39",IF(TBL_Employees[[#This Row],[Age]]&lt;50,"40 to 49",IF(TBL_Employees[[#This Row],[Age]]&lt;60,"50 to 59","60 above"))))</f>
        <v>40 to 49</v>
      </c>
      <c r="J770" s="1">
        <v>39931</v>
      </c>
      <c r="K770" s="10">
        <f>IF(TBL_Employees[[#This Row],[Hire Date]]="","",YEAR(TBL_Employees[[#This Row],[Hire Date]]))</f>
        <v>2009</v>
      </c>
      <c r="L770" s="8">
        <v>69803</v>
      </c>
      <c r="M770" s="2">
        <v>0</v>
      </c>
      <c r="N770" t="s">
        <v>52</v>
      </c>
      <c r="O770" t="s">
        <v>81</v>
      </c>
      <c r="P770" s="1" t="s">
        <v>21</v>
      </c>
      <c r="Q770" s="10" t="str">
        <f>IF(TBL_Employees[[#This Row],[Exit Date]]="","",YEAR(TBL_Employees[[#This Row],[Exit Date]]))</f>
        <v/>
      </c>
      <c r="R770" s="10">
        <f ca="1">IF(TBL_Employees[[#This Row],[Exit Date]]="",DATEDIF(TBL_Employees[[#This Row],[Hire Date]],TODAY(),"Y"),DATEDIF(TBL_Employees[[#This Row],[Hire Date]],TBL_Employees[[#This Row],[Exit Date]],"Y"))</f>
        <v>16</v>
      </c>
      <c r="S770" t="str">
        <f ca="1">IF(TBL_Employees[[#This Row],[Tenure (Years)]]&gt;1, "Years", "Year")</f>
        <v>Years</v>
      </c>
      <c r="T770" t="str">
        <f ca="1">CONCATENATE(TBL_Employees[[#This Row],[Tenure (Years)]], " ", TBL_Employees[[#This Row],[Column1]])</f>
        <v>16 Years</v>
      </c>
      <c r="U770" s="8">
        <f>TBL_Employees[[#This Row],[Bonus %]]*TBL_Employees[[#This Row],[Annual Salary]]</f>
        <v>0</v>
      </c>
      <c r="V770" s="8">
        <f>TBL_Employees[[#This Row],[Annual Salary]]+TBL_Employees[[#This Row],[Bonus(Rs)]]</f>
        <v>69803</v>
      </c>
    </row>
    <row r="771" spans="1:22" x14ac:dyDescent="0.3">
      <c r="A771" t="s">
        <v>160</v>
      </c>
      <c r="B771" t="s">
        <v>1592</v>
      </c>
      <c r="C771" t="s">
        <v>22</v>
      </c>
      <c r="D771" t="s">
        <v>23</v>
      </c>
      <c r="E771" t="s">
        <v>16</v>
      </c>
      <c r="F771" t="s">
        <v>28</v>
      </c>
      <c r="G771" t="s">
        <v>18</v>
      </c>
      <c r="H771">
        <v>38</v>
      </c>
      <c r="I771" t="str">
        <f>IF(TBL_Employees[[#This Row],[Age]]&lt;30,"20 to 29",IF(TBL_Employees[[#This Row],[Age]]&lt;40,"30 to 39",IF(TBL_Employees[[#This Row],[Age]]&lt;50,"40 to 49",IF(TBL_Employees[[#This Row],[Age]]&lt;60,"50 to 59","60 above"))))</f>
        <v>30 to 39</v>
      </c>
      <c r="J771" s="1">
        <v>43798</v>
      </c>
      <c r="K771" s="10">
        <f>IF(TBL_Employees[[#This Row],[Hire Date]]="","",YEAR(TBL_Employees[[#This Row],[Hire Date]]))</f>
        <v>2019</v>
      </c>
      <c r="L771" s="8">
        <v>69647</v>
      </c>
      <c r="M771" s="2">
        <v>0</v>
      </c>
      <c r="N771" t="s">
        <v>19</v>
      </c>
      <c r="O771" t="s">
        <v>45</v>
      </c>
      <c r="P771" s="1">
        <v>44671</v>
      </c>
      <c r="Q771" s="10">
        <f>IF(TBL_Employees[[#This Row],[Exit Date]]="","",YEAR(TBL_Employees[[#This Row],[Exit Date]]))</f>
        <v>2022</v>
      </c>
      <c r="R771" s="10">
        <f ca="1">IF(TBL_Employees[[#This Row],[Exit Date]]="",DATEDIF(TBL_Employees[[#This Row],[Hire Date]],TODAY(),"Y"),DATEDIF(TBL_Employees[[#This Row],[Hire Date]],TBL_Employees[[#This Row],[Exit Date]],"Y"))</f>
        <v>2</v>
      </c>
      <c r="S771" t="str">
        <f ca="1">IF(TBL_Employees[[#This Row],[Tenure (Years)]]&gt;1, "Years", "Year")</f>
        <v>Years</v>
      </c>
      <c r="T771" t="str">
        <f ca="1">CONCATENATE(TBL_Employees[[#This Row],[Tenure (Years)]], " ", TBL_Employees[[#This Row],[Column1]])</f>
        <v>2 Years</v>
      </c>
      <c r="U771" s="8">
        <f>TBL_Employees[[#This Row],[Bonus %]]*TBL_Employees[[#This Row],[Annual Salary]]</f>
        <v>0</v>
      </c>
      <c r="V771" s="8">
        <f>TBL_Employees[[#This Row],[Annual Salary]]+TBL_Employees[[#This Row],[Bonus(Rs)]]</f>
        <v>69647</v>
      </c>
    </row>
    <row r="772" spans="1:22" x14ac:dyDescent="0.3">
      <c r="A772" t="s">
        <v>303</v>
      </c>
      <c r="B772" t="s">
        <v>1166</v>
      </c>
      <c r="C772" t="s">
        <v>129</v>
      </c>
      <c r="D772" t="s">
        <v>31</v>
      </c>
      <c r="E772" t="s">
        <v>44</v>
      </c>
      <c r="F772" t="s">
        <v>17</v>
      </c>
      <c r="G772" t="s">
        <v>51</v>
      </c>
      <c r="H772">
        <v>59</v>
      </c>
      <c r="I772" t="str">
        <f>IF(TBL_Employees[[#This Row],[Age]]&lt;30,"20 to 29",IF(TBL_Employees[[#This Row],[Age]]&lt;40,"30 to 39",IF(TBL_Employees[[#This Row],[Age]]&lt;50,"40 to 49",IF(TBL_Employees[[#This Row],[Age]]&lt;60,"50 to 59","60 above"))))</f>
        <v>50 to 59</v>
      </c>
      <c r="J772" s="1">
        <v>41898</v>
      </c>
      <c r="K772" s="10">
        <f>IF(TBL_Employees[[#This Row],[Hire Date]]="","",YEAR(TBL_Employees[[#This Row],[Hire Date]]))</f>
        <v>2014</v>
      </c>
      <c r="L772" s="8">
        <v>69578</v>
      </c>
      <c r="M772" s="2">
        <v>0</v>
      </c>
      <c r="N772" t="s">
        <v>52</v>
      </c>
      <c r="O772" t="s">
        <v>66</v>
      </c>
      <c r="P772" s="1" t="s">
        <v>21</v>
      </c>
      <c r="Q772" s="10" t="str">
        <f>IF(TBL_Employees[[#This Row],[Exit Date]]="","",YEAR(TBL_Employees[[#This Row],[Exit Date]]))</f>
        <v/>
      </c>
      <c r="R772" s="10">
        <f ca="1">IF(TBL_Employees[[#This Row],[Exit Date]]="",DATEDIF(TBL_Employees[[#This Row],[Hire Date]],TODAY(),"Y"),DATEDIF(TBL_Employees[[#This Row],[Hire Date]],TBL_Employees[[#This Row],[Exit Date]],"Y"))</f>
        <v>10</v>
      </c>
      <c r="S772" t="str">
        <f ca="1">IF(TBL_Employees[[#This Row],[Tenure (Years)]]&gt;1, "Years", "Year")</f>
        <v>Years</v>
      </c>
      <c r="T772" t="str">
        <f ca="1">CONCATENATE(TBL_Employees[[#This Row],[Tenure (Years)]], " ", TBL_Employees[[#This Row],[Column1]])</f>
        <v>10 Years</v>
      </c>
      <c r="U772" s="8">
        <f>TBL_Employees[[#This Row],[Bonus %]]*TBL_Employees[[#This Row],[Annual Salary]]</f>
        <v>0</v>
      </c>
      <c r="V772" s="8">
        <f>TBL_Employees[[#This Row],[Annual Salary]]+TBL_Employees[[#This Row],[Bonus(Rs)]]</f>
        <v>69578</v>
      </c>
    </row>
    <row r="773" spans="1:22" x14ac:dyDescent="0.3">
      <c r="A773" t="s">
        <v>264</v>
      </c>
      <c r="B773" t="s">
        <v>972</v>
      </c>
      <c r="C773" t="s">
        <v>64</v>
      </c>
      <c r="D773" t="s">
        <v>43</v>
      </c>
      <c r="E773" t="s">
        <v>44</v>
      </c>
      <c r="F773" t="s">
        <v>28</v>
      </c>
      <c r="G773" t="s">
        <v>51</v>
      </c>
      <c r="H773">
        <v>37</v>
      </c>
      <c r="I773" t="str">
        <f>IF(TBL_Employees[[#This Row],[Age]]&lt;30,"20 to 29",IF(TBL_Employees[[#This Row],[Age]]&lt;40,"30 to 39",IF(TBL_Employees[[#This Row],[Age]]&lt;50,"40 to 49",IF(TBL_Employees[[#This Row],[Age]]&lt;60,"50 to 59","60 above"))))</f>
        <v>30 to 39</v>
      </c>
      <c r="J773" s="1">
        <v>41363</v>
      </c>
      <c r="K773" s="10">
        <f>IF(TBL_Employees[[#This Row],[Hire Date]]="","",YEAR(TBL_Employees[[#This Row],[Hire Date]]))</f>
        <v>2013</v>
      </c>
      <c r="L773" s="8">
        <v>69570</v>
      </c>
      <c r="M773" s="2">
        <v>0</v>
      </c>
      <c r="N773" t="s">
        <v>19</v>
      </c>
      <c r="O773" t="s">
        <v>45</v>
      </c>
      <c r="P773" s="1" t="s">
        <v>21</v>
      </c>
      <c r="Q773" s="10" t="str">
        <f>IF(TBL_Employees[[#This Row],[Exit Date]]="","",YEAR(TBL_Employees[[#This Row],[Exit Date]]))</f>
        <v/>
      </c>
      <c r="R773" s="10">
        <f ca="1">IF(TBL_Employees[[#This Row],[Exit Date]]="",DATEDIF(TBL_Employees[[#This Row],[Hire Date]],TODAY(),"Y"),DATEDIF(TBL_Employees[[#This Row],[Hire Date]],TBL_Employees[[#This Row],[Exit Date]],"Y"))</f>
        <v>12</v>
      </c>
      <c r="S773" t="str">
        <f ca="1">IF(TBL_Employees[[#This Row],[Tenure (Years)]]&gt;1, "Years", "Year")</f>
        <v>Years</v>
      </c>
      <c r="T773" t="str">
        <f ca="1">CONCATENATE(TBL_Employees[[#This Row],[Tenure (Years)]], " ", TBL_Employees[[#This Row],[Column1]])</f>
        <v>12 Years</v>
      </c>
      <c r="U773" s="8">
        <f>TBL_Employees[[#This Row],[Bonus %]]*TBL_Employees[[#This Row],[Annual Salary]]</f>
        <v>0</v>
      </c>
      <c r="V773" s="8">
        <f>TBL_Employees[[#This Row],[Annual Salary]]+TBL_Employees[[#This Row],[Bonus(Rs)]]</f>
        <v>69570</v>
      </c>
    </row>
    <row r="774" spans="1:22" x14ac:dyDescent="0.3">
      <c r="A774" t="s">
        <v>661</v>
      </c>
      <c r="B774" t="s">
        <v>662</v>
      </c>
      <c r="C774" t="s">
        <v>71</v>
      </c>
      <c r="D774" t="s">
        <v>27</v>
      </c>
      <c r="E774" t="s">
        <v>36</v>
      </c>
      <c r="F774" t="s">
        <v>28</v>
      </c>
      <c r="G774" t="s">
        <v>24</v>
      </c>
      <c r="H774">
        <v>33</v>
      </c>
      <c r="I774" t="str">
        <f>IF(TBL_Employees[[#This Row],[Age]]&lt;30,"20 to 29",IF(TBL_Employees[[#This Row],[Age]]&lt;40,"30 to 39",IF(TBL_Employees[[#This Row],[Age]]&lt;50,"40 to 49",IF(TBL_Employees[[#This Row],[Age]]&lt;60,"50 to 59","60 above"))))</f>
        <v>30 to 39</v>
      </c>
      <c r="J774" s="1">
        <v>44036</v>
      </c>
      <c r="K774" s="10">
        <f>IF(TBL_Employees[[#This Row],[Hire Date]]="","",YEAR(TBL_Employees[[#This Row],[Hire Date]]))</f>
        <v>2020</v>
      </c>
      <c r="L774" s="8">
        <v>69453</v>
      </c>
      <c r="M774" s="2">
        <v>0</v>
      </c>
      <c r="N774" t="s">
        <v>33</v>
      </c>
      <c r="O774" t="s">
        <v>34</v>
      </c>
      <c r="P774" s="1" t="s">
        <v>21</v>
      </c>
      <c r="Q774" s="10" t="str">
        <f>IF(TBL_Employees[[#This Row],[Exit Date]]="","",YEAR(TBL_Employees[[#This Row],[Exit Date]]))</f>
        <v/>
      </c>
      <c r="R774" s="10">
        <f ca="1">IF(TBL_Employees[[#This Row],[Exit Date]]="",DATEDIF(TBL_Employees[[#This Row],[Hire Date]],TODAY(),"Y"),DATEDIF(TBL_Employees[[#This Row],[Hire Date]],TBL_Employees[[#This Row],[Exit Date]],"Y"))</f>
        <v>5</v>
      </c>
      <c r="S774" t="str">
        <f ca="1">IF(TBL_Employees[[#This Row],[Tenure (Years)]]&gt;1, "Years", "Year")</f>
        <v>Years</v>
      </c>
      <c r="T774" t="str">
        <f ca="1">CONCATENATE(TBL_Employees[[#This Row],[Tenure (Years)]], " ", TBL_Employees[[#This Row],[Column1]])</f>
        <v>5 Years</v>
      </c>
      <c r="U774" s="8">
        <f>TBL_Employees[[#This Row],[Bonus %]]*TBL_Employees[[#This Row],[Annual Salary]]</f>
        <v>0</v>
      </c>
      <c r="V774" s="8">
        <f>TBL_Employees[[#This Row],[Annual Salary]]+TBL_Employees[[#This Row],[Bonus(Rs)]]</f>
        <v>69453</v>
      </c>
    </row>
    <row r="775" spans="1:22" x14ac:dyDescent="0.3">
      <c r="A775" t="s">
        <v>1325</v>
      </c>
      <c r="B775" t="s">
        <v>1326</v>
      </c>
      <c r="C775" t="s">
        <v>64</v>
      </c>
      <c r="D775" t="s">
        <v>43</v>
      </c>
      <c r="E775" t="s">
        <v>16</v>
      </c>
      <c r="F775" t="s">
        <v>28</v>
      </c>
      <c r="G775" t="s">
        <v>51</v>
      </c>
      <c r="H775">
        <v>61</v>
      </c>
      <c r="I775" t="str">
        <f>IF(TBL_Employees[[#This Row],[Age]]&lt;30,"20 to 29",IF(TBL_Employees[[#This Row],[Age]]&lt;40,"30 to 39",IF(TBL_Employees[[#This Row],[Age]]&lt;50,"40 to 49",IF(TBL_Employees[[#This Row],[Age]]&lt;60,"50 to 59","60 above"))))</f>
        <v>60 above</v>
      </c>
      <c r="J775" s="1">
        <v>39568</v>
      </c>
      <c r="K775" s="10">
        <f>IF(TBL_Employees[[#This Row],[Hire Date]]="","",YEAR(TBL_Employees[[#This Row],[Hire Date]]))</f>
        <v>2008</v>
      </c>
      <c r="L775" s="8">
        <v>69352</v>
      </c>
      <c r="M775" s="2">
        <v>0</v>
      </c>
      <c r="N775" t="s">
        <v>52</v>
      </c>
      <c r="O775" t="s">
        <v>66</v>
      </c>
      <c r="P775" s="1" t="s">
        <v>21</v>
      </c>
      <c r="Q775" s="10" t="str">
        <f>IF(TBL_Employees[[#This Row],[Exit Date]]="","",YEAR(TBL_Employees[[#This Row],[Exit Date]]))</f>
        <v/>
      </c>
      <c r="R775" s="10">
        <f ca="1">IF(TBL_Employees[[#This Row],[Exit Date]]="",DATEDIF(TBL_Employees[[#This Row],[Hire Date]],TODAY(),"Y"),DATEDIF(TBL_Employees[[#This Row],[Hire Date]],TBL_Employees[[#This Row],[Exit Date]],"Y"))</f>
        <v>17</v>
      </c>
      <c r="S775" t="str">
        <f ca="1">IF(TBL_Employees[[#This Row],[Tenure (Years)]]&gt;1, "Years", "Year")</f>
        <v>Years</v>
      </c>
      <c r="T775" t="str">
        <f ca="1">CONCATENATE(TBL_Employees[[#This Row],[Tenure (Years)]], " ", TBL_Employees[[#This Row],[Column1]])</f>
        <v>17 Years</v>
      </c>
      <c r="U775" s="8">
        <f>TBL_Employees[[#This Row],[Bonus %]]*TBL_Employees[[#This Row],[Annual Salary]]</f>
        <v>0</v>
      </c>
      <c r="V775" s="8">
        <f>TBL_Employees[[#This Row],[Annual Salary]]+TBL_Employees[[#This Row],[Bonus(Rs)]]</f>
        <v>69352</v>
      </c>
    </row>
    <row r="776" spans="1:22" x14ac:dyDescent="0.3">
      <c r="A776" t="s">
        <v>1839</v>
      </c>
      <c r="B776" t="s">
        <v>1840</v>
      </c>
      <c r="C776" t="s">
        <v>38</v>
      </c>
      <c r="D776" t="s">
        <v>27</v>
      </c>
      <c r="E776" t="s">
        <v>36</v>
      </c>
      <c r="F776" t="s">
        <v>17</v>
      </c>
      <c r="G776" t="s">
        <v>24</v>
      </c>
      <c r="H776">
        <v>33</v>
      </c>
      <c r="I776" t="str">
        <f>IF(TBL_Employees[[#This Row],[Age]]&lt;30,"20 to 29",IF(TBL_Employees[[#This Row],[Age]]&lt;40,"30 to 39",IF(TBL_Employees[[#This Row],[Age]]&lt;50,"40 to 49",IF(TBL_Employees[[#This Row],[Age]]&lt;60,"50 to 59","60 above"))))</f>
        <v>30 to 39</v>
      </c>
      <c r="J776" s="1">
        <v>43029</v>
      </c>
      <c r="K776" s="10">
        <f>IF(TBL_Employees[[#This Row],[Hire Date]]="","",YEAR(TBL_Employees[[#This Row],[Hire Date]]))</f>
        <v>2017</v>
      </c>
      <c r="L776" s="8">
        <v>69332</v>
      </c>
      <c r="M776" s="2">
        <v>0</v>
      </c>
      <c r="N776" t="s">
        <v>19</v>
      </c>
      <c r="O776" t="s">
        <v>29</v>
      </c>
      <c r="P776" s="1" t="s">
        <v>21</v>
      </c>
      <c r="Q776" s="10" t="str">
        <f>IF(TBL_Employees[[#This Row],[Exit Date]]="","",YEAR(TBL_Employees[[#This Row],[Exit Date]]))</f>
        <v/>
      </c>
      <c r="R776" s="10">
        <f ca="1">IF(TBL_Employees[[#This Row],[Exit Date]]="",DATEDIF(TBL_Employees[[#This Row],[Hire Date]],TODAY(),"Y"),DATEDIF(TBL_Employees[[#This Row],[Hire Date]],TBL_Employees[[#This Row],[Exit Date]],"Y"))</f>
        <v>7</v>
      </c>
      <c r="S776" t="str">
        <f ca="1">IF(TBL_Employees[[#This Row],[Tenure (Years)]]&gt;1, "Years", "Year")</f>
        <v>Years</v>
      </c>
      <c r="T776" t="str">
        <f ca="1">CONCATENATE(TBL_Employees[[#This Row],[Tenure (Years)]], " ", TBL_Employees[[#This Row],[Column1]])</f>
        <v>7 Years</v>
      </c>
      <c r="U776" s="8">
        <f>TBL_Employees[[#This Row],[Bonus %]]*TBL_Employees[[#This Row],[Annual Salary]]</f>
        <v>0</v>
      </c>
      <c r="V776" s="8">
        <f>TBL_Employees[[#This Row],[Annual Salary]]+TBL_Employees[[#This Row],[Bonus(Rs)]]</f>
        <v>69332</v>
      </c>
    </row>
    <row r="777" spans="1:22" x14ac:dyDescent="0.3">
      <c r="A777" t="s">
        <v>738</v>
      </c>
      <c r="B777" t="s">
        <v>162</v>
      </c>
      <c r="C777" t="s">
        <v>89</v>
      </c>
      <c r="D777" t="s">
        <v>27</v>
      </c>
      <c r="E777" t="s">
        <v>32</v>
      </c>
      <c r="F777" t="s">
        <v>28</v>
      </c>
      <c r="G777" t="s">
        <v>18</v>
      </c>
      <c r="H777">
        <v>58</v>
      </c>
      <c r="I777" t="str">
        <f>IF(TBL_Employees[[#This Row],[Age]]&lt;30,"20 to 29",IF(TBL_Employees[[#This Row],[Age]]&lt;40,"30 to 39",IF(TBL_Employees[[#This Row],[Age]]&lt;50,"40 to 49",IF(TBL_Employees[[#This Row],[Age]]&lt;60,"50 to 59","60 above"))))</f>
        <v>50 to 59</v>
      </c>
      <c r="J777" s="1">
        <v>34176</v>
      </c>
      <c r="K777" s="10">
        <f>IF(TBL_Employees[[#This Row],[Hire Date]]="","",YEAR(TBL_Employees[[#This Row],[Hire Date]]))</f>
        <v>1993</v>
      </c>
      <c r="L777" s="8">
        <v>69260</v>
      </c>
      <c r="M777" s="2">
        <v>0</v>
      </c>
      <c r="N777" t="s">
        <v>19</v>
      </c>
      <c r="O777" t="s">
        <v>39</v>
      </c>
      <c r="P777" s="1" t="s">
        <v>21</v>
      </c>
      <c r="Q777" s="10" t="str">
        <f>IF(TBL_Employees[[#This Row],[Exit Date]]="","",YEAR(TBL_Employees[[#This Row],[Exit Date]]))</f>
        <v/>
      </c>
      <c r="R777" s="10">
        <f ca="1">IF(TBL_Employees[[#This Row],[Exit Date]]="",DATEDIF(TBL_Employees[[#This Row],[Hire Date]],TODAY(),"Y"),DATEDIF(TBL_Employees[[#This Row],[Hire Date]],TBL_Employees[[#This Row],[Exit Date]],"Y"))</f>
        <v>32</v>
      </c>
      <c r="S777" t="str">
        <f ca="1">IF(TBL_Employees[[#This Row],[Tenure (Years)]]&gt;1, "Years", "Year")</f>
        <v>Years</v>
      </c>
      <c r="T777" t="str">
        <f ca="1">CONCATENATE(TBL_Employees[[#This Row],[Tenure (Years)]], " ", TBL_Employees[[#This Row],[Column1]])</f>
        <v>32 Years</v>
      </c>
      <c r="U777" s="8">
        <f>TBL_Employees[[#This Row],[Bonus %]]*TBL_Employees[[#This Row],[Annual Salary]]</f>
        <v>0</v>
      </c>
      <c r="V777" s="8">
        <f>TBL_Employees[[#This Row],[Annual Salary]]+TBL_Employees[[#This Row],[Bonus(Rs)]]</f>
        <v>69260</v>
      </c>
    </row>
    <row r="778" spans="1:22" x14ac:dyDescent="0.3">
      <c r="A778" t="s">
        <v>1451</v>
      </c>
      <c r="B778" t="s">
        <v>1452</v>
      </c>
      <c r="C778" t="s">
        <v>56</v>
      </c>
      <c r="D778" t="s">
        <v>27</v>
      </c>
      <c r="E778" t="s">
        <v>16</v>
      </c>
      <c r="F778" t="s">
        <v>28</v>
      </c>
      <c r="G778" t="s">
        <v>18</v>
      </c>
      <c r="H778">
        <v>26</v>
      </c>
      <c r="I778" t="str">
        <f>IF(TBL_Employees[[#This Row],[Age]]&lt;30,"20 to 29",IF(TBL_Employees[[#This Row],[Age]]&lt;40,"30 to 39",IF(TBL_Employees[[#This Row],[Age]]&lt;50,"40 to 49",IF(TBL_Employees[[#This Row],[Age]]&lt;60,"50 to 59","60 above"))))</f>
        <v>20 to 29</v>
      </c>
      <c r="J778" s="1">
        <v>43656</v>
      </c>
      <c r="K778" s="10">
        <f>IF(TBL_Employees[[#This Row],[Hire Date]]="","",YEAR(TBL_Employees[[#This Row],[Hire Date]]))</f>
        <v>2019</v>
      </c>
      <c r="L778" s="8">
        <v>69110</v>
      </c>
      <c r="M778" s="2">
        <v>0.05</v>
      </c>
      <c r="N778" t="s">
        <v>19</v>
      </c>
      <c r="O778" t="s">
        <v>20</v>
      </c>
      <c r="P778" s="1" t="s">
        <v>21</v>
      </c>
      <c r="Q778" s="10" t="str">
        <f>IF(TBL_Employees[[#This Row],[Exit Date]]="","",YEAR(TBL_Employees[[#This Row],[Exit Date]]))</f>
        <v/>
      </c>
      <c r="R778" s="10">
        <f ca="1">IF(TBL_Employees[[#This Row],[Exit Date]]="",DATEDIF(TBL_Employees[[#This Row],[Hire Date]],TODAY(),"Y"),DATEDIF(TBL_Employees[[#This Row],[Hire Date]],TBL_Employees[[#This Row],[Exit Date]],"Y"))</f>
        <v>6</v>
      </c>
      <c r="S778" t="str">
        <f ca="1">IF(TBL_Employees[[#This Row],[Tenure (Years)]]&gt;1, "Years", "Year")</f>
        <v>Years</v>
      </c>
      <c r="T778" t="str">
        <f ca="1">CONCATENATE(TBL_Employees[[#This Row],[Tenure (Years)]], " ", TBL_Employees[[#This Row],[Column1]])</f>
        <v>6 Years</v>
      </c>
      <c r="U778" s="8">
        <f>TBL_Employees[[#This Row],[Bonus %]]*TBL_Employees[[#This Row],[Annual Salary]]</f>
        <v>3455.5</v>
      </c>
      <c r="V778" s="8">
        <f>TBL_Employees[[#This Row],[Annual Salary]]+TBL_Employees[[#This Row],[Bonus(Rs)]]</f>
        <v>72565.5</v>
      </c>
    </row>
    <row r="779" spans="1:22" x14ac:dyDescent="0.3">
      <c r="A779" t="s">
        <v>822</v>
      </c>
      <c r="B779" t="s">
        <v>823</v>
      </c>
      <c r="C779" t="s">
        <v>82</v>
      </c>
      <c r="D779" t="s">
        <v>27</v>
      </c>
      <c r="E779" t="s">
        <v>44</v>
      </c>
      <c r="F779" t="s">
        <v>17</v>
      </c>
      <c r="G779" t="s">
        <v>24</v>
      </c>
      <c r="H779">
        <v>40</v>
      </c>
      <c r="I779" t="str">
        <f>IF(TBL_Employees[[#This Row],[Age]]&lt;30,"20 to 29",IF(TBL_Employees[[#This Row],[Age]]&lt;40,"30 to 39",IF(TBL_Employees[[#This Row],[Age]]&lt;50,"40 to 49",IF(TBL_Employees[[#This Row],[Age]]&lt;60,"50 to 59","60 above"))))</f>
        <v>40 to 49</v>
      </c>
      <c r="J779" s="1">
        <v>41451</v>
      </c>
      <c r="K779" s="10">
        <f>IF(TBL_Employees[[#This Row],[Hire Date]]="","",YEAR(TBL_Employees[[#This Row],[Hire Date]]))</f>
        <v>2013</v>
      </c>
      <c r="L779" s="8">
        <v>69096</v>
      </c>
      <c r="M779" s="2">
        <v>0</v>
      </c>
      <c r="N779" t="s">
        <v>19</v>
      </c>
      <c r="O779" t="s">
        <v>63</v>
      </c>
      <c r="P779" s="1" t="s">
        <v>21</v>
      </c>
      <c r="Q779" s="10" t="str">
        <f>IF(TBL_Employees[[#This Row],[Exit Date]]="","",YEAR(TBL_Employees[[#This Row],[Exit Date]]))</f>
        <v/>
      </c>
      <c r="R779" s="10">
        <f ca="1">IF(TBL_Employees[[#This Row],[Exit Date]]="",DATEDIF(TBL_Employees[[#This Row],[Hire Date]],TODAY(),"Y"),DATEDIF(TBL_Employees[[#This Row],[Hire Date]],TBL_Employees[[#This Row],[Exit Date]],"Y"))</f>
        <v>12</v>
      </c>
      <c r="S779" t="str">
        <f ca="1">IF(TBL_Employees[[#This Row],[Tenure (Years)]]&gt;1, "Years", "Year")</f>
        <v>Years</v>
      </c>
      <c r="T779" t="str">
        <f ca="1">CONCATENATE(TBL_Employees[[#This Row],[Tenure (Years)]], " ", TBL_Employees[[#This Row],[Column1]])</f>
        <v>12 Years</v>
      </c>
      <c r="U779" s="8">
        <f>TBL_Employees[[#This Row],[Bonus %]]*TBL_Employees[[#This Row],[Annual Salary]]</f>
        <v>0</v>
      </c>
      <c r="V779" s="8">
        <f>TBL_Employees[[#This Row],[Annual Salary]]+TBL_Employees[[#This Row],[Bonus(Rs)]]</f>
        <v>69096</v>
      </c>
    </row>
    <row r="780" spans="1:22" x14ac:dyDescent="0.3">
      <c r="A780" t="s">
        <v>340</v>
      </c>
      <c r="B780" t="s">
        <v>1588</v>
      </c>
      <c r="C780" t="s">
        <v>35</v>
      </c>
      <c r="D780" t="s">
        <v>27</v>
      </c>
      <c r="E780" t="s">
        <v>16</v>
      </c>
      <c r="F780" t="s">
        <v>28</v>
      </c>
      <c r="G780" t="s">
        <v>51</v>
      </c>
      <c r="H780">
        <v>48</v>
      </c>
      <c r="I780" t="str">
        <f>IF(TBL_Employees[[#This Row],[Age]]&lt;30,"20 to 29",IF(TBL_Employees[[#This Row],[Age]]&lt;40,"30 to 39",IF(TBL_Employees[[#This Row],[Age]]&lt;50,"40 to 49",IF(TBL_Employees[[#This Row],[Age]]&lt;60,"50 to 59","60 above"))))</f>
        <v>40 to 49</v>
      </c>
      <c r="J780" s="1">
        <v>38560</v>
      </c>
      <c r="K780" s="10">
        <f>IF(TBL_Employees[[#This Row],[Hire Date]]="","",YEAR(TBL_Employees[[#This Row],[Hire Date]]))</f>
        <v>2005</v>
      </c>
      <c r="L780" s="8">
        <v>68987</v>
      </c>
      <c r="M780" s="2">
        <v>0</v>
      </c>
      <c r="N780" t="s">
        <v>19</v>
      </c>
      <c r="O780" t="s">
        <v>20</v>
      </c>
      <c r="P780" s="1">
        <v>38829</v>
      </c>
      <c r="Q780" s="10">
        <f>IF(TBL_Employees[[#This Row],[Exit Date]]="","",YEAR(TBL_Employees[[#This Row],[Exit Date]]))</f>
        <v>2006</v>
      </c>
      <c r="R780" s="10">
        <f ca="1">IF(TBL_Employees[[#This Row],[Exit Date]]="",DATEDIF(TBL_Employees[[#This Row],[Hire Date]],TODAY(),"Y"),DATEDIF(TBL_Employees[[#This Row],[Hire Date]],TBL_Employees[[#This Row],[Exit Date]],"Y"))</f>
        <v>0</v>
      </c>
      <c r="S780" t="str">
        <f ca="1">IF(TBL_Employees[[#This Row],[Tenure (Years)]]&gt;1, "Years", "Year")</f>
        <v>Year</v>
      </c>
      <c r="T780" t="str">
        <f ca="1">CONCATENATE(TBL_Employees[[#This Row],[Tenure (Years)]], " ", TBL_Employees[[#This Row],[Column1]])</f>
        <v>0 Year</v>
      </c>
      <c r="U780" s="8">
        <f>TBL_Employees[[#This Row],[Bonus %]]*TBL_Employees[[#This Row],[Annual Salary]]</f>
        <v>0</v>
      </c>
      <c r="V780" s="8">
        <f>TBL_Employees[[#This Row],[Annual Salary]]+TBL_Employees[[#This Row],[Bonus(Rs)]]</f>
        <v>68987</v>
      </c>
    </row>
    <row r="781" spans="1:22" x14ac:dyDescent="0.3">
      <c r="A781" t="s">
        <v>93</v>
      </c>
      <c r="B781" t="s">
        <v>1293</v>
      </c>
      <c r="C781" t="s">
        <v>64</v>
      </c>
      <c r="D781" t="s">
        <v>43</v>
      </c>
      <c r="E781" t="s">
        <v>36</v>
      </c>
      <c r="F781" t="s">
        <v>17</v>
      </c>
      <c r="G781" t="s">
        <v>18</v>
      </c>
      <c r="H781">
        <v>33</v>
      </c>
      <c r="I781" t="str">
        <f>IF(TBL_Employees[[#This Row],[Age]]&lt;30,"20 to 29",IF(TBL_Employees[[#This Row],[Age]]&lt;40,"30 to 39",IF(TBL_Employees[[#This Row],[Age]]&lt;50,"40 to 49",IF(TBL_Employees[[#This Row],[Age]]&lt;60,"50 to 59","60 above"))))</f>
        <v>30 to 39</v>
      </c>
      <c r="J781" s="1">
        <v>43904</v>
      </c>
      <c r="K781" s="10">
        <f>IF(TBL_Employees[[#This Row],[Hire Date]]="","",YEAR(TBL_Employees[[#This Row],[Hire Date]]))</f>
        <v>2020</v>
      </c>
      <c r="L781" s="8">
        <v>68846</v>
      </c>
      <c r="M781" s="2">
        <v>0</v>
      </c>
      <c r="N781" t="s">
        <v>19</v>
      </c>
      <c r="O781" t="s">
        <v>20</v>
      </c>
      <c r="P781" s="1" t="s">
        <v>21</v>
      </c>
      <c r="Q781" s="10" t="str">
        <f>IF(TBL_Employees[[#This Row],[Exit Date]]="","",YEAR(TBL_Employees[[#This Row],[Exit Date]]))</f>
        <v/>
      </c>
      <c r="R781" s="10">
        <f ca="1">IF(TBL_Employees[[#This Row],[Exit Date]]="",DATEDIF(TBL_Employees[[#This Row],[Hire Date]],TODAY(),"Y"),DATEDIF(TBL_Employees[[#This Row],[Hire Date]],TBL_Employees[[#This Row],[Exit Date]],"Y"))</f>
        <v>5</v>
      </c>
      <c r="S781" t="str">
        <f ca="1">IF(TBL_Employees[[#This Row],[Tenure (Years)]]&gt;1, "Years", "Year")</f>
        <v>Years</v>
      </c>
      <c r="T781" t="str">
        <f ca="1">CONCATENATE(TBL_Employees[[#This Row],[Tenure (Years)]], " ", TBL_Employees[[#This Row],[Column1]])</f>
        <v>5 Years</v>
      </c>
      <c r="U781" s="8">
        <f>TBL_Employees[[#This Row],[Bonus %]]*TBL_Employees[[#This Row],[Annual Salary]]</f>
        <v>0</v>
      </c>
      <c r="V781" s="8">
        <f>TBL_Employees[[#This Row],[Annual Salary]]+TBL_Employees[[#This Row],[Bonus(Rs)]]</f>
        <v>68846</v>
      </c>
    </row>
    <row r="782" spans="1:22" x14ac:dyDescent="0.3">
      <c r="A782" t="s">
        <v>1233</v>
      </c>
      <c r="B782" t="s">
        <v>1234</v>
      </c>
      <c r="C782" t="s">
        <v>64</v>
      </c>
      <c r="D782" t="s">
        <v>43</v>
      </c>
      <c r="E782" t="s">
        <v>36</v>
      </c>
      <c r="F782" t="s">
        <v>28</v>
      </c>
      <c r="G782" t="s">
        <v>24</v>
      </c>
      <c r="H782">
        <v>52</v>
      </c>
      <c r="I782" t="str">
        <f>IF(TBL_Employees[[#This Row],[Age]]&lt;30,"20 to 29",IF(TBL_Employees[[#This Row],[Age]]&lt;40,"30 to 39",IF(TBL_Employees[[#This Row],[Age]]&lt;50,"40 to 49",IF(TBL_Employees[[#This Row],[Age]]&lt;60,"50 to 59","60 above"))))</f>
        <v>50 to 59</v>
      </c>
      <c r="J782" s="1">
        <v>36303</v>
      </c>
      <c r="K782" s="10">
        <f>IF(TBL_Employees[[#This Row],[Hire Date]]="","",YEAR(TBL_Employees[[#This Row],[Hire Date]]))</f>
        <v>1999</v>
      </c>
      <c r="L782" s="8">
        <v>68807</v>
      </c>
      <c r="M782" s="2">
        <v>0</v>
      </c>
      <c r="N782" t="s">
        <v>33</v>
      </c>
      <c r="O782" t="s">
        <v>34</v>
      </c>
      <c r="P782" s="1">
        <v>42338</v>
      </c>
      <c r="Q782" s="10">
        <f>IF(TBL_Employees[[#This Row],[Exit Date]]="","",YEAR(TBL_Employees[[#This Row],[Exit Date]]))</f>
        <v>2015</v>
      </c>
      <c r="R782" s="10">
        <f ca="1">IF(TBL_Employees[[#This Row],[Exit Date]]="",DATEDIF(TBL_Employees[[#This Row],[Hire Date]],TODAY(),"Y"),DATEDIF(TBL_Employees[[#This Row],[Hire Date]],TBL_Employees[[#This Row],[Exit Date]],"Y"))</f>
        <v>16</v>
      </c>
      <c r="S782" t="str">
        <f ca="1">IF(TBL_Employees[[#This Row],[Tenure (Years)]]&gt;1, "Years", "Year")</f>
        <v>Years</v>
      </c>
      <c r="T782" t="str">
        <f ca="1">CONCATENATE(TBL_Employees[[#This Row],[Tenure (Years)]], " ", TBL_Employees[[#This Row],[Column1]])</f>
        <v>16 Years</v>
      </c>
      <c r="U782" s="8">
        <f>TBL_Employees[[#This Row],[Bonus %]]*TBL_Employees[[#This Row],[Annual Salary]]</f>
        <v>0</v>
      </c>
      <c r="V782" s="8">
        <f>TBL_Employees[[#This Row],[Annual Salary]]+TBL_Employees[[#This Row],[Bonus(Rs)]]</f>
        <v>68807</v>
      </c>
    </row>
    <row r="783" spans="1:22" x14ac:dyDescent="0.3">
      <c r="A783" t="s">
        <v>490</v>
      </c>
      <c r="B783" t="s">
        <v>491</v>
      </c>
      <c r="C783" t="s">
        <v>64</v>
      </c>
      <c r="D783" t="s">
        <v>43</v>
      </c>
      <c r="E783" t="s">
        <v>36</v>
      </c>
      <c r="F783" t="s">
        <v>17</v>
      </c>
      <c r="G783" t="s">
        <v>47</v>
      </c>
      <c r="H783">
        <v>27</v>
      </c>
      <c r="I783" t="str">
        <f>IF(TBL_Employees[[#This Row],[Age]]&lt;30,"20 to 29",IF(TBL_Employees[[#This Row],[Age]]&lt;40,"30 to 39",IF(TBL_Employees[[#This Row],[Age]]&lt;50,"40 to 49",IF(TBL_Employees[[#This Row],[Age]]&lt;60,"50 to 59","60 above"))))</f>
        <v>20 to 29</v>
      </c>
      <c r="J783" s="1">
        <v>44460</v>
      </c>
      <c r="K783" s="10">
        <f>IF(TBL_Employees[[#This Row],[Hire Date]]="","",YEAR(TBL_Employees[[#This Row],[Hire Date]]))</f>
        <v>2021</v>
      </c>
      <c r="L783" s="8">
        <v>68728</v>
      </c>
      <c r="M783" s="2">
        <v>0</v>
      </c>
      <c r="N783" t="s">
        <v>19</v>
      </c>
      <c r="O783" t="s">
        <v>39</v>
      </c>
      <c r="P783" s="1" t="s">
        <v>21</v>
      </c>
      <c r="Q783" s="10" t="str">
        <f>IF(TBL_Employees[[#This Row],[Exit Date]]="","",YEAR(TBL_Employees[[#This Row],[Exit Date]]))</f>
        <v/>
      </c>
      <c r="R783" s="10">
        <f ca="1">IF(TBL_Employees[[#This Row],[Exit Date]]="",DATEDIF(TBL_Employees[[#This Row],[Hire Date]],TODAY(),"Y"),DATEDIF(TBL_Employees[[#This Row],[Hire Date]],TBL_Employees[[#This Row],[Exit Date]],"Y"))</f>
        <v>3</v>
      </c>
      <c r="S783" t="str">
        <f ca="1">IF(TBL_Employees[[#This Row],[Tenure (Years)]]&gt;1, "Years", "Year")</f>
        <v>Years</v>
      </c>
      <c r="T783" t="str">
        <f ca="1">CONCATENATE(TBL_Employees[[#This Row],[Tenure (Years)]], " ", TBL_Employees[[#This Row],[Column1]])</f>
        <v>3 Years</v>
      </c>
      <c r="U783" s="8">
        <f>TBL_Employees[[#This Row],[Bonus %]]*TBL_Employees[[#This Row],[Annual Salary]]</f>
        <v>0</v>
      </c>
      <c r="V783" s="8">
        <f>TBL_Employees[[#This Row],[Annual Salary]]+TBL_Employees[[#This Row],[Bonus(Rs)]]</f>
        <v>68728</v>
      </c>
    </row>
    <row r="784" spans="1:22" x14ac:dyDescent="0.3">
      <c r="A784" t="s">
        <v>351</v>
      </c>
      <c r="B784" t="s">
        <v>954</v>
      </c>
      <c r="C784" t="s">
        <v>86</v>
      </c>
      <c r="D784" t="s">
        <v>31</v>
      </c>
      <c r="E784" t="s">
        <v>16</v>
      </c>
      <c r="F784" t="s">
        <v>17</v>
      </c>
      <c r="G784" t="s">
        <v>51</v>
      </c>
      <c r="H784">
        <v>47</v>
      </c>
      <c r="I784" t="str">
        <f>IF(TBL_Employees[[#This Row],[Age]]&lt;30,"20 to 29",IF(TBL_Employees[[#This Row],[Age]]&lt;40,"30 to 39",IF(TBL_Employees[[#This Row],[Age]]&lt;50,"40 to 49",IF(TBL_Employees[[#This Row],[Age]]&lt;60,"50 to 59","60 above"))))</f>
        <v>40 to 49</v>
      </c>
      <c r="J784" s="1">
        <v>42245</v>
      </c>
      <c r="K784" s="10">
        <f>IF(TBL_Employees[[#This Row],[Hire Date]]="","",YEAR(TBL_Employees[[#This Row],[Hire Date]]))</f>
        <v>2015</v>
      </c>
      <c r="L784" s="8">
        <v>68488</v>
      </c>
      <c r="M784" s="2">
        <v>0</v>
      </c>
      <c r="N784" t="s">
        <v>19</v>
      </c>
      <c r="O784" t="s">
        <v>63</v>
      </c>
      <c r="P784" s="1" t="s">
        <v>21</v>
      </c>
      <c r="Q784" s="10" t="str">
        <f>IF(TBL_Employees[[#This Row],[Exit Date]]="","",YEAR(TBL_Employees[[#This Row],[Exit Date]]))</f>
        <v/>
      </c>
      <c r="R784" s="10">
        <f ca="1">IF(TBL_Employees[[#This Row],[Exit Date]]="",DATEDIF(TBL_Employees[[#This Row],[Hire Date]],TODAY(),"Y"),DATEDIF(TBL_Employees[[#This Row],[Hire Date]],TBL_Employees[[#This Row],[Exit Date]],"Y"))</f>
        <v>10</v>
      </c>
      <c r="S784" t="str">
        <f ca="1">IF(TBL_Employees[[#This Row],[Tenure (Years)]]&gt;1, "Years", "Year")</f>
        <v>Years</v>
      </c>
      <c r="T784" t="str">
        <f ca="1">CONCATENATE(TBL_Employees[[#This Row],[Tenure (Years)]], " ", TBL_Employees[[#This Row],[Column1]])</f>
        <v>10 Years</v>
      </c>
      <c r="U784" s="8">
        <f>TBL_Employees[[#This Row],[Bonus %]]*TBL_Employees[[#This Row],[Annual Salary]]</f>
        <v>0</v>
      </c>
      <c r="V784" s="8">
        <f>TBL_Employees[[#This Row],[Annual Salary]]+TBL_Employees[[#This Row],[Bonus(Rs)]]</f>
        <v>68488</v>
      </c>
    </row>
    <row r="785" spans="1:22" x14ac:dyDescent="0.3">
      <c r="A785" t="s">
        <v>323</v>
      </c>
      <c r="B785" t="s">
        <v>1289</v>
      </c>
      <c r="C785" t="s">
        <v>91</v>
      </c>
      <c r="D785" t="s">
        <v>27</v>
      </c>
      <c r="E785" t="s">
        <v>32</v>
      </c>
      <c r="F785" t="s">
        <v>28</v>
      </c>
      <c r="G785" t="s">
        <v>51</v>
      </c>
      <c r="H785">
        <v>49</v>
      </c>
      <c r="I785" t="str">
        <f>IF(TBL_Employees[[#This Row],[Age]]&lt;30,"20 to 29",IF(TBL_Employees[[#This Row],[Age]]&lt;40,"30 to 39",IF(TBL_Employees[[#This Row],[Age]]&lt;50,"40 to 49",IF(TBL_Employees[[#This Row],[Age]]&lt;60,"50 to 59","60 above"))))</f>
        <v>40 to 49</v>
      </c>
      <c r="J785" s="1">
        <v>42545</v>
      </c>
      <c r="K785" s="10">
        <f>IF(TBL_Employees[[#This Row],[Hire Date]]="","",YEAR(TBL_Employees[[#This Row],[Hire Date]]))</f>
        <v>2016</v>
      </c>
      <c r="L785" s="8">
        <v>68426</v>
      </c>
      <c r="M785" s="2">
        <v>0</v>
      </c>
      <c r="N785" t="s">
        <v>52</v>
      </c>
      <c r="O785" t="s">
        <v>66</v>
      </c>
      <c r="P785" s="1" t="s">
        <v>21</v>
      </c>
      <c r="Q785" s="10" t="str">
        <f>IF(TBL_Employees[[#This Row],[Exit Date]]="","",YEAR(TBL_Employees[[#This Row],[Exit Date]]))</f>
        <v/>
      </c>
      <c r="R785" s="10">
        <f ca="1">IF(TBL_Employees[[#This Row],[Exit Date]]="",DATEDIF(TBL_Employees[[#This Row],[Hire Date]],TODAY(),"Y"),DATEDIF(TBL_Employees[[#This Row],[Hire Date]],TBL_Employees[[#This Row],[Exit Date]],"Y"))</f>
        <v>9</v>
      </c>
      <c r="S785" t="str">
        <f ca="1">IF(TBL_Employees[[#This Row],[Tenure (Years)]]&gt;1, "Years", "Year")</f>
        <v>Years</v>
      </c>
      <c r="T785" t="str">
        <f ca="1">CONCATENATE(TBL_Employees[[#This Row],[Tenure (Years)]], " ", TBL_Employees[[#This Row],[Column1]])</f>
        <v>9 Years</v>
      </c>
      <c r="U785" s="8">
        <f>TBL_Employees[[#This Row],[Bonus %]]*TBL_Employees[[#This Row],[Annual Salary]]</f>
        <v>0</v>
      </c>
      <c r="V785" s="8">
        <f>TBL_Employees[[#This Row],[Annual Salary]]+TBL_Employees[[#This Row],[Bonus(Rs)]]</f>
        <v>68426</v>
      </c>
    </row>
    <row r="786" spans="1:22" x14ac:dyDescent="0.3">
      <c r="A786" t="s">
        <v>268</v>
      </c>
      <c r="B786" t="s">
        <v>1757</v>
      </c>
      <c r="C786" t="s">
        <v>71</v>
      </c>
      <c r="D786" t="s">
        <v>27</v>
      </c>
      <c r="E786" t="s">
        <v>44</v>
      </c>
      <c r="F786" t="s">
        <v>17</v>
      </c>
      <c r="G786" t="s">
        <v>24</v>
      </c>
      <c r="H786">
        <v>45</v>
      </c>
      <c r="I786" t="str">
        <f>IF(TBL_Employees[[#This Row],[Age]]&lt;30,"20 to 29",IF(TBL_Employees[[#This Row],[Age]]&lt;40,"30 to 39",IF(TBL_Employees[[#This Row],[Age]]&lt;50,"40 to 49",IF(TBL_Employees[[#This Row],[Age]]&lt;60,"50 to 59","60 above"))))</f>
        <v>40 to 49</v>
      </c>
      <c r="J786" s="1">
        <v>39069</v>
      </c>
      <c r="K786" s="10">
        <f>IF(TBL_Employees[[#This Row],[Hire Date]]="","",YEAR(TBL_Employees[[#This Row],[Hire Date]]))</f>
        <v>2006</v>
      </c>
      <c r="L786" s="8">
        <v>68337</v>
      </c>
      <c r="M786" s="2">
        <v>0</v>
      </c>
      <c r="N786" t="s">
        <v>33</v>
      </c>
      <c r="O786" t="s">
        <v>80</v>
      </c>
      <c r="P786" s="1" t="s">
        <v>21</v>
      </c>
      <c r="Q786" s="10" t="str">
        <f>IF(TBL_Employees[[#This Row],[Exit Date]]="","",YEAR(TBL_Employees[[#This Row],[Exit Date]]))</f>
        <v/>
      </c>
      <c r="R786" s="10">
        <f ca="1">IF(TBL_Employees[[#This Row],[Exit Date]]="",DATEDIF(TBL_Employees[[#This Row],[Hire Date]],TODAY(),"Y"),DATEDIF(TBL_Employees[[#This Row],[Hire Date]],TBL_Employees[[#This Row],[Exit Date]],"Y"))</f>
        <v>18</v>
      </c>
      <c r="S786" t="str">
        <f ca="1">IF(TBL_Employees[[#This Row],[Tenure (Years)]]&gt;1, "Years", "Year")</f>
        <v>Years</v>
      </c>
      <c r="T786" t="str">
        <f ca="1">CONCATENATE(TBL_Employees[[#This Row],[Tenure (Years)]], " ", TBL_Employees[[#This Row],[Column1]])</f>
        <v>18 Years</v>
      </c>
      <c r="U786" s="8">
        <f>TBL_Employees[[#This Row],[Bonus %]]*TBL_Employees[[#This Row],[Annual Salary]]</f>
        <v>0</v>
      </c>
      <c r="V786" s="8">
        <f>TBL_Employees[[#This Row],[Annual Salary]]+TBL_Employees[[#This Row],[Bonus(Rs)]]</f>
        <v>68337</v>
      </c>
    </row>
    <row r="787" spans="1:22" x14ac:dyDescent="0.3">
      <c r="A787" t="s">
        <v>651</v>
      </c>
      <c r="B787" t="s">
        <v>652</v>
      </c>
      <c r="C787" t="s">
        <v>71</v>
      </c>
      <c r="D787" t="s">
        <v>27</v>
      </c>
      <c r="E787" t="s">
        <v>16</v>
      </c>
      <c r="F787" t="s">
        <v>17</v>
      </c>
      <c r="G787" t="s">
        <v>18</v>
      </c>
      <c r="H787">
        <v>54</v>
      </c>
      <c r="I787" t="str">
        <f>IF(TBL_Employees[[#This Row],[Age]]&lt;30,"20 to 29",IF(TBL_Employees[[#This Row],[Age]]&lt;40,"30 to 39",IF(TBL_Employees[[#This Row],[Age]]&lt;50,"40 to 49",IF(TBL_Employees[[#This Row],[Age]]&lt;60,"50 to 59","60 above"))))</f>
        <v>50 to 59</v>
      </c>
      <c r="J787" s="1">
        <v>35933</v>
      </c>
      <c r="K787" s="10">
        <f>IF(TBL_Employees[[#This Row],[Hire Date]]="","",YEAR(TBL_Employees[[#This Row],[Hire Date]]))</f>
        <v>1998</v>
      </c>
      <c r="L787" s="8">
        <v>68268</v>
      </c>
      <c r="M787" s="2">
        <v>0</v>
      </c>
      <c r="N787" t="s">
        <v>19</v>
      </c>
      <c r="O787" t="s">
        <v>39</v>
      </c>
      <c r="P787" s="1" t="s">
        <v>21</v>
      </c>
      <c r="Q787" s="10" t="str">
        <f>IF(TBL_Employees[[#This Row],[Exit Date]]="","",YEAR(TBL_Employees[[#This Row],[Exit Date]]))</f>
        <v/>
      </c>
      <c r="R787" s="10">
        <f ca="1">IF(TBL_Employees[[#This Row],[Exit Date]]="",DATEDIF(TBL_Employees[[#This Row],[Hire Date]],TODAY(),"Y"),DATEDIF(TBL_Employees[[#This Row],[Hire Date]],TBL_Employees[[#This Row],[Exit Date]],"Y"))</f>
        <v>27</v>
      </c>
      <c r="S787" t="str">
        <f ca="1">IF(TBL_Employees[[#This Row],[Tenure (Years)]]&gt;1, "Years", "Year")</f>
        <v>Years</v>
      </c>
      <c r="T787" t="str">
        <f ca="1">CONCATENATE(TBL_Employees[[#This Row],[Tenure (Years)]], " ", TBL_Employees[[#This Row],[Column1]])</f>
        <v>27 Years</v>
      </c>
      <c r="U787" s="8">
        <f>TBL_Employees[[#This Row],[Bonus %]]*TBL_Employees[[#This Row],[Annual Salary]]</f>
        <v>0</v>
      </c>
      <c r="V787" s="8">
        <f>TBL_Employees[[#This Row],[Annual Salary]]+TBL_Employees[[#This Row],[Bonus(Rs)]]</f>
        <v>68268</v>
      </c>
    </row>
    <row r="788" spans="1:22" x14ac:dyDescent="0.3">
      <c r="A788" t="s">
        <v>1071</v>
      </c>
      <c r="B788" t="s">
        <v>1072</v>
      </c>
      <c r="C788" t="s">
        <v>88</v>
      </c>
      <c r="D788" t="s">
        <v>27</v>
      </c>
      <c r="E788" t="s">
        <v>36</v>
      </c>
      <c r="F788" t="s">
        <v>17</v>
      </c>
      <c r="G788" t="s">
        <v>18</v>
      </c>
      <c r="H788">
        <v>28</v>
      </c>
      <c r="I788" t="str">
        <f>IF(TBL_Employees[[#This Row],[Age]]&lt;30,"20 to 29",IF(TBL_Employees[[#This Row],[Age]]&lt;40,"30 to 39",IF(TBL_Employees[[#This Row],[Age]]&lt;50,"40 to 49",IF(TBL_Employees[[#This Row],[Age]]&lt;60,"50 to 59","60 above"))))</f>
        <v>20 to 29</v>
      </c>
      <c r="J788" s="1">
        <v>43122</v>
      </c>
      <c r="K788" s="10">
        <f>IF(TBL_Employees[[#This Row],[Hire Date]]="","",YEAR(TBL_Employees[[#This Row],[Hire Date]]))</f>
        <v>2018</v>
      </c>
      <c r="L788" s="8">
        <v>68176</v>
      </c>
      <c r="M788" s="2">
        <v>0</v>
      </c>
      <c r="N788" t="s">
        <v>19</v>
      </c>
      <c r="O788" t="s">
        <v>63</v>
      </c>
      <c r="P788" s="1" t="s">
        <v>21</v>
      </c>
      <c r="Q788" s="10" t="str">
        <f>IF(TBL_Employees[[#This Row],[Exit Date]]="","",YEAR(TBL_Employees[[#This Row],[Exit Date]]))</f>
        <v/>
      </c>
      <c r="R788" s="10">
        <f ca="1">IF(TBL_Employees[[#This Row],[Exit Date]]="",DATEDIF(TBL_Employees[[#This Row],[Hire Date]],TODAY(),"Y"),DATEDIF(TBL_Employees[[#This Row],[Hire Date]],TBL_Employees[[#This Row],[Exit Date]],"Y"))</f>
        <v>7</v>
      </c>
      <c r="S788" t="str">
        <f ca="1">IF(TBL_Employees[[#This Row],[Tenure (Years)]]&gt;1, "Years", "Year")</f>
        <v>Years</v>
      </c>
      <c r="T788" t="str">
        <f ca="1">CONCATENATE(TBL_Employees[[#This Row],[Tenure (Years)]], " ", TBL_Employees[[#This Row],[Column1]])</f>
        <v>7 Years</v>
      </c>
      <c r="U788" s="8">
        <f>TBL_Employees[[#This Row],[Bonus %]]*TBL_Employees[[#This Row],[Annual Salary]]</f>
        <v>0</v>
      </c>
      <c r="V788" s="8">
        <f>TBL_Employees[[#This Row],[Annual Salary]]+TBL_Employees[[#This Row],[Bonus(Rs)]]</f>
        <v>68176</v>
      </c>
    </row>
    <row r="789" spans="1:22" x14ac:dyDescent="0.3">
      <c r="A789" t="s">
        <v>343</v>
      </c>
      <c r="B789" t="s">
        <v>1524</v>
      </c>
      <c r="C789" t="s">
        <v>58</v>
      </c>
      <c r="D789" t="s">
        <v>31</v>
      </c>
      <c r="E789" t="s">
        <v>16</v>
      </c>
      <c r="F789" t="s">
        <v>17</v>
      </c>
      <c r="G789" t="s">
        <v>24</v>
      </c>
      <c r="H789">
        <v>63</v>
      </c>
      <c r="I789" t="str">
        <f>IF(TBL_Employees[[#This Row],[Age]]&lt;30,"20 to 29",IF(TBL_Employees[[#This Row],[Age]]&lt;40,"30 to 39",IF(TBL_Employees[[#This Row],[Age]]&lt;50,"40 to 49",IF(TBL_Employees[[#This Row],[Age]]&lt;60,"50 to 59","60 above"))))</f>
        <v>60 above</v>
      </c>
      <c r="J789" s="1">
        <v>43227</v>
      </c>
      <c r="K789" s="10">
        <f>IF(TBL_Employees[[#This Row],[Hire Date]]="","",YEAR(TBL_Employees[[#This Row],[Hire Date]]))</f>
        <v>2018</v>
      </c>
      <c r="L789" s="8">
        <v>67987</v>
      </c>
      <c r="M789" s="2">
        <v>0</v>
      </c>
      <c r="N789" t="s">
        <v>19</v>
      </c>
      <c r="O789" t="s">
        <v>45</v>
      </c>
      <c r="P789" s="1" t="s">
        <v>21</v>
      </c>
      <c r="Q789" s="10" t="str">
        <f>IF(TBL_Employees[[#This Row],[Exit Date]]="","",YEAR(TBL_Employees[[#This Row],[Exit Date]]))</f>
        <v/>
      </c>
      <c r="R789" s="10">
        <f ca="1">IF(TBL_Employees[[#This Row],[Exit Date]]="",DATEDIF(TBL_Employees[[#This Row],[Hire Date]],TODAY(),"Y"),DATEDIF(TBL_Employees[[#This Row],[Hire Date]],TBL_Employees[[#This Row],[Exit Date]],"Y"))</f>
        <v>7</v>
      </c>
      <c r="S789" t="str">
        <f ca="1">IF(TBL_Employees[[#This Row],[Tenure (Years)]]&gt;1, "Years", "Year")</f>
        <v>Years</v>
      </c>
      <c r="T789" t="str">
        <f ca="1">CONCATENATE(TBL_Employees[[#This Row],[Tenure (Years)]], " ", TBL_Employees[[#This Row],[Column1]])</f>
        <v>7 Years</v>
      </c>
      <c r="U789" s="8">
        <f>TBL_Employees[[#This Row],[Bonus %]]*TBL_Employees[[#This Row],[Annual Salary]]</f>
        <v>0</v>
      </c>
      <c r="V789" s="8">
        <f>TBL_Employees[[#This Row],[Annual Salary]]+TBL_Employees[[#This Row],[Bonus(Rs)]]</f>
        <v>67987</v>
      </c>
    </row>
    <row r="790" spans="1:22" x14ac:dyDescent="0.3">
      <c r="A790" t="s">
        <v>310</v>
      </c>
      <c r="B790" t="s">
        <v>1027</v>
      </c>
      <c r="C790" t="s">
        <v>98</v>
      </c>
      <c r="D790" t="s">
        <v>27</v>
      </c>
      <c r="E790" t="s">
        <v>44</v>
      </c>
      <c r="F790" t="s">
        <v>28</v>
      </c>
      <c r="G790" t="s">
        <v>18</v>
      </c>
      <c r="H790">
        <v>43</v>
      </c>
      <c r="I790" t="str">
        <f>IF(TBL_Employees[[#This Row],[Age]]&lt;30,"20 to 29",IF(TBL_Employees[[#This Row],[Age]]&lt;40,"30 to 39",IF(TBL_Employees[[#This Row],[Age]]&lt;50,"40 to 49",IF(TBL_Employees[[#This Row],[Age]]&lt;60,"50 to 59","60 above"))))</f>
        <v>40 to 49</v>
      </c>
      <c r="J790" s="1">
        <v>42467</v>
      </c>
      <c r="K790" s="10">
        <f>IF(TBL_Employees[[#This Row],[Hire Date]]="","",YEAR(TBL_Employees[[#This Row],[Hire Date]]))</f>
        <v>2016</v>
      </c>
      <c r="L790" s="8">
        <v>67976</v>
      </c>
      <c r="M790" s="2">
        <v>0</v>
      </c>
      <c r="N790" t="s">
        <v>19</v>
      </c>
      <c r="O790" t="s">
        <v>63</v>
      </c>
      <c r="P790" s="1" t="s">
        <v>21</v>
      </c>
      <c r="Q790" s="10" t="str">
        <f>IF(TBL_Employees[[#This Row],[Exit Date]]="","",YEAR(TBL_Employees[[#This Row],[Exit Date]]))</f>
        <v/>
      </c>
      <c r="R790" s="10">
        <f ca="1">IF(TBL_Employees[[#This Row],[Exit Date]]="",DATEDIF(TBL_Employees[[#This Row],[Hire Date]],TODAY(),"Y"),DATEDIF(TBL_Employees[[#This Row],[Hire Date]],TBL_Employees[[#This Row],[Exit Date]],"Y"))</f>
        <v>9</v>
      </c>
      <c r="S790" t="str">
        <f ca="1">IF(TBL_Employees[[#This Row],[Tenure (Years)]]&gt;1, "Years", "Year")</f>
        <v>Years</v>
      </c>
      <c r="T790" t="str">
        <f ca="1">CONCATENATE(TBL_Employees[[#This Row],[Tenure (Years)]], " ", TBL_Employees[[#This Row],[Column1]])</f>
        <v>9 Years</v>
      </c>
      <c r="U790" s="8">
        <f>TBL_Employees[[#This Row],[Bonus %]]*TBL_Employees[[#This Row],[Annual Salary]]</f>
        <v>0</v>
      </c>
      <c r="V790" s="8">
        <f>TBL_Employees[[#This Row],[Annual Salary]]+TBL_Employees[[#This Row],[Bonus(Rs)]]</f>
        <v>67976</v>
      </c>
    </row>
    <row r="791" spans="1:22" x14ac:dyDescent="0.3">
      <c r="A791" t="s">
        <v>241</v>
      </c>
      <c r="B791" t="s">
        <v>569</v>
      </c>
      <c r="C791" t="s">
        <v>56</v>
      </c>
      <c r="D791" t="s">
        <v>27</v>
      </c>
      <c r="E791" t="s">
        <v>16</v>
      </c>
      <c r="F791" t="s">
        <v>28</v>
      </c>
      <c r="G791" t="s">
        <v>24</v>
      </c>
      <c r="H791">
        <v>28</v>
      </c>
      <c r="I791" t="str">
        <f>IF(TBL_Employees[[#This Row],[Age]]&lt;30,"20 to 29",IF(TBL_Employees[[#This Row],[Age]]&lt;40,"30 to 39",IF(TBL_Employees[[#This Row],[Age]]&lt;50,"40 to 49",IF(TBL_Employees[[#This Row],[Age]]&lt;60,"50 to 59","60 above"))))</f>
        <v>20 to 29</v>
      </c>
      <c r="J791" s="1">
        <v>43977</v>
      </c>
      <c r="K791" s="10">
        <f>IF(TBL_Employees[[#This Row],[Hire Date]]="","",YEAR(TBL_Employees[[#This Row],[Hire Date]]))</f>
        <v>2020</v>
      </c>
      <c r="L791" s="8">
        <v>67925</v>
      </c>
      <c r="M791" s="2">
        <v>0.08</v>
      </c>
      <c r="N791" t="s">
        <v>33</v>
      </c>
      <c r="O791" t="s">
        <v>74</v>
      </c>
      <c r="P791" s="1" t="s">
        <v>21</v>
      </c>
      <c r="Q791" s="10" t="str">
        <f>IF(TBL_Employees[[#This Row],[Exit Date]]="","",YEAR(TBL_Employees[[#This Row],[Exit Date]]))</f>
        <v/>
      </c>
      <c r="R791" s="10">
        <f ca="1">IF(TBL_Employees[[#This Row],[Exit Date]]="",DATEDIF(TBL_Employees[[#This Row],[Hire Date]],TODAY(),"Y"),DATEDIF(TBL_Employees[[#This Row],[Hire Date]],TBL_Employees[[#This Row],[Exit Date]],"Y"))</f>
        <v>5</v>
      </c>
      <c r="S791" t="str">
        <f ca="1">IF(TBL_Employees[[#This Row],[Tenure (Years)]]&gt;1, "Years", "Year")</f>
        <v>Years</v>
      </c>
      <c r="T791" t="str">
        <f ca="1">CONCATENATE(TBL_Employees[[#This Row],[Tenure (Years)]], " ", TBL_Employees[[#This Row],[Column1]])</f>
        <v>5 Years</v>
      </c>
      <c r="U791" s="8">
        <f>TBL_Employees[[#This Row],[Bonus %]]*TBL_Employees[[#This Row],[Annual Salary]]</f>
        <v>5434</v>
      </c>
      <c r="V791" s="8">
        <f>TBL_Employees[[#This Row],[Annual Salary]]+TBL_Employees[[#This Row],[Bonus(Rs)]]</f>
        <v>73359</v>
      </c>
    </row>
    <row r="792" spans="1:22" x14ac:dyDescent="0.3">
      <c r="A792" t="s">
        <v>159</v>
      </c>
      <c r="B792" t="s">
        <v>1466</v>
      </c>
      <c r="C792" t="s">
        <v>94</v>
      </c>
      <c r="D792" t="s">
        <v>50</v>
      </c>
      <c r="E792" t="s">
        <v>16</v>
      </c>
      <c r="F792" t="s">
        <v>17</v>
      </c>
      <c r="G792" t="s">
        <v>47</v>
      </c>
      <c r="H792">
        <v>65</v>
      </c>
      <c r="I792" t="str">
        <f>IF(TBL_Employees[[#This Row],[Age]]&lt;30,"20 to 29",IF(TBL_Employees[[#This Row],[Age]]&lt;40,"30 to 39",IF(TBL_Employees[[#This Row],[Age]]&lt;50,"40 to 49",IF(TBL_Employees[[#This Row],[Age]]&lt;60,"50 to 59","60 above"))))</f>
        <v>60 above</v>
      </c>
      <c r="J792" s="1">
        <v>36798</v>
      </c>
      <c r="K792" s="10">
        <f>IF(TBL_Employees[[#This Row],[Hire Date]]="","",YEAR(TBL_Employees[[#This Row],[Hire Date]]))</f>
        <v>2000</v>
      </c>
      <c r="L792" s="8">
        <v>67837</v>
      </c>
      <c r="M792" s="2">
        <v>0</v>
      </c>
      <c r="N792" t="s">
        <v>19</v>
      </c>
      <c r="O792" t="s">
        <v>25</v>
      </c>
      <c r="P792" s="1" t="s">
        <v>21</v>
      </c>
      <c r="Q792" s="10" t="str">
        <f>IF(TBL_Employees[[#This Row],[Exit Date]]="","",YEAR(TBL_Employees[[#This Row],[Exit Date]]))</f>
        <v/>
      </c>
      <c r="R792" s="10">
        <f ca="1">IF(TBL_Employees[[#This Row],[Exit Date]]="",DATEDIF(TBL_Employees[[#This Row],[Hire Date]],TODAY(),"Y"),DATEDIF(TBL_Employees[[#This Row],[Hire Date]],TBL_Employees[[#This Row],[Exit Date]],"Y"))</f>
        <v>24</v>
      </c>
      <c r="S792" t="str">
        <f ca="1">IF(TBL_Employees[[#This Row],[Tenure (Years)]]&gt;1, "Years", "Year")</f>
        <v>Years</v>
      </c>
      <c r="T792" t="str">
        <f ca="1">CONCATENATE(TBL_Employees[[#This Row],[Tenure (Years)]], " ", TBL_Employees[[#This Row],[Column1]])</f>
        <v>24 Years</v>
      </c>
      <c r="U792" s="8">
        <f>TBL_Employees[[#This Row],[Bonus %]]*TBL_Employees[[#This Row],[Annual Salary]]</f>
        <v>0</v>
      </c>
      <c r="V792" s="8">
        <f>TBL_Employees[[#This Row],[Annual Salary]]+TBL_Employees[[#This Row],[Bonus(Rs)]]</f>
        <v>67837</v>
      </c>
    </row>
    <row r="793" spans="1:22" x14ac:dyDescent="0.3">
      <c r="A793" t="s">
        <v>1155</v>
      </c>
      <c r="B793" t="s">
        <v>1156</v>
      </c>
      <c r="C793" t="s">
        <v>64</v>
      </c>
      <c r="D793" t="s">
        <v>65</v>
      </c>
      <c r="E793" t="s">
        <v>36</v>
      </c>
      <c r="F793" t="s">
        <v>28</v>
      </c>
      <c r="G793" t="s">
        <v>47</v>
      </c>
      <c r="H793">
        <v>30</v>
      </c>
      <c r="I793" t="str">
        <f>IF(TBL_Employees[[#This Row],[Age]]&lt;30,"20 to 29",IF(TBL_Employees[[#This Row],[Age]]&lt;40,"30 to 39",IF(TBL_Employees[[#This Row],[Age]]&lt;50,"40 to 49",IF(TBL_Employees[[#This Row],[Age]]&lt;60,"50 to 59","60 above"))))</f>
        <v>30 to 39</v>
      </c>
      <c r="J793" s="1">
        <v>44124</v>
      </c>
      <c r="K793" s="10">
        <f>IF(TBL_Employees[[#This Row],[Hire Date]]="","",YEAR(TBL_Employees[[#This Row],[Hire Date]]))</f>
        <v>2020</v>
      </c>
      <c r="L793" s="8">
        <v>67753</v>
      </c>
      <c r="M793" s="2">
        <v>0</v>
      </c>
      <c r="N793" t="s">
        <v>19</v>
      </c>
      <c r="O793" t="s">
        <v>39</v>
      </c>
      <c r="P793" s="1" t="s">
        <v>21</v>
      </c>
      <c r="Q793" s="10" t="str">
        <f>IF(TBL_Employees[[#This Row],[Exit Date]]="","",YEAR(TBL_Employees[[#This Row],[Exit Date]]))</f>
        <v/>
      </c>
      <c r="R793" s="10">
        <f ca="1">IF(TBL_Employees[[#This Row],[Exit Date]]="",DATEDIF(TBL_Employees[[#This Row],[Hire Date]],TODAY(),"Y"),DATEDIF(TBL_Employees[[#This Row],[Hire Date]],TBL_Employees[[#This Row],[Exit Date]],"Y"))</f>
        <v>4</v>
      </c>
      <c r="S793" t="str">
        <f ca="1">IF(TBL_Employees[[#This Row],[Tenure (Years)]]&gt;1, "Years", "Year")</f>
        <v>Years</v>
      </c>
      <c r="T793" t="str">
        <f ca="1">CONCATENATE(TBL_Employees[[#This Row],[Tenure (Years)]], " ", TBL_Employees[[#This Row],[Column1]])</f>
        <v>4 Years</v>
      </c>
      <c r="U793" s="8">
        <f>TBL_Employees[[#This Row],[Bonus %]]*TBL_Employees[[#This Row],[Annual Salary]]</f>
        <v>0</v>
      </c>
      <c r="V793" s="8">
        <f>TBL_Employees[[#This Row],[Annual Salary]]+TBL_Employees[[#This Row],[Bonus(Rs)]]</f>
        <v>67753</v>
      </c>
    </row>
    <row r="794" spans="1:22" x14ac:dyDescent="0.3">
      <c r="A794" t="s">
        <v>1640</v>
      </c>
      <c r="B794" t="s">
        <v>1641</v>
      </c>
      <c r="C794" t="s">
        <v>64</v>
      </c>
      <c r="D794" t="s">
        <v>50</v>
      </c>
      <c r="E794" t="s">
        <v>32</v>
      </c>
      <c r="F794" t="s">
        <v>17</v>
      </c>
      <c r="G794" t="s">
        <v>24</v>
      </c>
      <c r="H794">
        <v>42</v>
      </c>
      <c r="I794" t="str">
        <f>IF(TBL_Employees[[#This Row],[Age]]&lt;30,"20 to 29",IF(TBL_Employees[[#This Row],[Age]]&lt;40,"30 to 39",IF(TBL_Employees[[#This Row],[Age]]&lt;50,"40 to 49",IF(TBL_Employees[[#This Row],[Age]]&lt;60,"50 to 59","60 above"))))</f>
        <v>40 to 49</v>
      </c>
      <c r="J794" s="1">
        <v>40307</v>
      </c>
      <c r="K794" s="10">
        <f>IF(TBL_Employees[[#This Row],[Hire Date]]="","",YEAR(TBL_Employees[[#This Row],[Hire Date]]))</f>
        <v>2010</v>
      </c>
      <c r="L794" s="8">
        <v>67743</v>
      </c>
      <c r="M794" s="2">
        <v>0</v>
      </c>
      <c r="N794" t="s">
        <v>33</v>
      </c>
      <c r="O794" t="s">
        <v>60</v>
      </c>
      <c r="P794" s="1">
        <v>41998</v>
      </c>
      <c r="Q794" s="10">
        <f>IF(TBL_Employees[[#This Row],[Exit Date]]="","",YEAR(TBL_Employees[[#This Row],[Exit Date]]))</f>
        <v>2014</v>
      </c>
      <c r="R794" s="10">
        <f ca="1">IF(TBL_Employees[[#This Row],[Exit Date]]="",DATEDIF(TBL_Employees[[#This Row],[Hire Date]],TODAY(),"Y"),DATEDIF(TBL_Employees[[#This Row],[Hire Date]],TBL_Employees[[#This Row],[Exit Date]],"Y"))</f>
        <v>4</v>
      </c>
      <c r="S794" t="str">
        <f ca="1">IF(TBL_Employees[[#This Row],[Tenure (Years)]]&gt;1, "Years", "Year")</f>
        <v>Years</v>
      </c>
      <c r="T794" t="str">
        <f ca="1">CONCATENATE(TBL_Employees[[#This Row],[Tenure (Years)]], " ", TBL_Employees[[#This Row],[Column1]])</f>
        <v>4 Years</v>
      </c>
      <c r="U794" s="8">
        <f>TBL_Employees[[#This Row],[Bonus %]]*TBL_Employees[[#This Row],[Annual Salary]]</f>
        <v>0</v>
      </c>
      <c r="V794" s="8">
        <f>TBL_Employees[[#This Row],[Annual Salary]]+TBL_Employees[[#This Row],[Bonus(Rs)]]</f>
        <v>67743</v>
      </c>
    </row>
    <row r="795" spans="1:22" x14ac:dyDescent="0.3">
      <c r="A795" t="s">
        <v>283</v>
      </c>
      <c r="B795" t="s">
        <v>643</v>
      </c>
      <c r="C795" t="s">
        <v>35</v>
      </c>
      <c r="D795" t="s">
        <v>27</v>
      </c>
      <c r="E795" t="s">
        <v>44</v>
      </c>
      <c r="F795" t="s">
        <v>28</v>
      </c>
      <c r="G795" t="s">
        <v>24</v>
      </c>
      <c r="H795">
        <v>45</v>
      </c>
      <c r="I795" t="str">
        <f>IF(TBL_Employees[[#This Row],[Age]]&lt;30,"20 to 29",IF(TBL_Employees[[#This Row],[Age]]&lt;40,"30 to 39",IF(TBL_Employees[[#This Row],[Age]]&lt;50,"40 to 49",IF(TBL_Employees[[#This Row],[Age]]&lt;60,"50 to 59","60 above"))))</f>
        <v>40 to 49</v>
      </c>
      <c r="J795" s="1">
        <v>38613</v>
      </c>
      <c r="K795" s="10">
        <f>IF(TBL_Employees[[#This Row],[Hire Date]]="","",YEAR(TBL_Employees[[#This Row],[Hire Date]]))</f>
        <v>2005</v>
      </c>
      <c r="L795" s="8">
        <v>67686</v>
      </c>
      <c r="M795" s="2">
        <v>0</v>
      </c>
      <c r="N795" t="s">
        <v>33</v>
      </c>
      <c r="O795" t="s">
        <v>60</v>
      </c>
      <c r="P795" s="1" t="s">
        <v>21</v>
      </c>
      <c r="Q795" s="10" t="str">
        <f>IF(TBL_Employees[[#This Row],[Exit Date]]="","",YEAR(TBL_Employees[[#This Row],[Exit Date]]))</f>
        <v/>
      </c>
      <c r="R795" s="10">
        <f ca="1">IF(TBL_Employees[[#This Row],[Exit Date]]="",DATEDIF(TBL_Employees[[#This Row],[Hire Date]],TODAY(),"Y"),DATEDIF(TBL_Employees[[#This Row],[Hire Date]],TBL_Employees[[#This Row],[Exit Date]],"Y"))</f>
        <v>19</v>
      </c>
      <c r="S795" t="str">
        <f ca="1">IF(TBL_Employees[[#This Row],[Tenure (Years)]]&gt;1, "Years", "Year")</f>
        <v>Years</v>
      </c>
      <c r="T795" t="str">
        <f ca="1">CONCATENATE(TBL_Employees[[#This Row],[Tenure (Years)]], " ", TBL_Employees[[#This Row],[Column1]])</f>
        <v>19 Years</v>
      </c>
      <c r="U795" s="8">
        <f>TBL_Employees[[#This Row],[Bonus %]]*TBL_Employees[[#This Row],[Annual Salary]]</f>
        <v>0</v>
      </c>
      <c r="V795" s="8">
        <f>TBL_Employees[[#This Row],[Annual Salary]]+TBL_Employees[[#This Row],[Bonus(Rs)]]</f>
        <v>67686</v>
      </c>
    </row>
    <row r="796" spans="1:22" x14ac:dyDescent="0.3">
      <c r="A796" t="s">
        <v>1117</v>
      </c>
      <c r="B796" t="s">
        <v>1968</v>
      </c>
      <c r="C796" t="s">
        <v>55</v>
      </c>
      <c r="D796" t="s">
        <v>27</v>
      </c>
      <c r="E796" t="s">
        <v>36</v>
      </c>
      <c r="F796" t="s">
        <v>28</v>
      </c>
      <c r="G796" t="s">
        <v>18</v>
      </c>
      <c r="H796">
        <v>30</v>
      </c>
      <c r="I796" t="str">
        <f>IF(TBL_Employees[[#This Row],[Age]]&lt;30,"20 to 29",IF(TBL_Employees[[#This Row],[Age]]&lt;40,"30 to 39",IF(TBL_Employees[[#This Row],[Age]]&lt;50,"40 to 49",IF(TBL_Employees[[#This Row],[Age]]&lt;60,"50 to 59","60 above"))))</f>
        <v>30 to 39</v>
      </c>
      <c r="J796" s="1">
        <v>42169</v>
      </c>
      <c r="K796" s="10">
        <f>IF(TBL_Employees[[#This Row],[Hire Date]]="","",YEAR(TBL_Employees[[#This Row],[Hire Date]]))</f>
        <v>2015</v>
      </c>
      <c r="L796" s="8">
        <v>67489</v>
      </c>
      <c r="M796" s="2">
        <v>0</v>
      </c>
      <c r="N796" t="s">
        <v>19</v>
      </c>
      <c r="O796" t="s">
        <v>20</v>
      </c>
      <c r="P796" s="1" t="s">
        <v>21</v>
      </c>
      <c r="Q796" s="10" t="str">
        <f>IF(TBL_Employees[[#This Row],[Exit Date]]="","",YEAR(TBL_Employees[[#This Row],[Exit Date]]))</f>
        <v/>
      </c>
      <c r="R796" s="10">
        <f ca="1">IF(TBL_Employees[[#This Row],[Exit Date]]="",DATEDIF(TBL_Employees[[#This Row],[Hire Date]],TODAY(),"Y"),DATEDIF(TBL_Employees[[#This Row],[Hire Date]],TBL_Employees[[#This Row],[Exit Date]],"Y"))</f>
        <v>10</v>
      </c>
      <c r="S796" t="str">
        <f ca="1">IF(TBL_Employees[[#This Row],[Tenure (Years)]]&gt;1, "Years", "Year")</f>
        <v>Years</v>
      </c>
      <c r="T796" t="str">
        <f ca="1">CONCATENATE(TBL_Employees[[#This Row],[Tenure (Years)]], " ", TBL_Employees[[#This Row],[Column1]])</f>
        <v>10 Years</v>
      </c>
      <c r="U796" s="8">
        <f>TBL_Employees[[#This Row],[Bonus %]]*TBL_Employees[[#This Row],[Annual Salary]]</f>
        <v>0</v>
      </c>
      <c r="V796" s="8">
        <f>TBL_Employees[[#This Row],[Annual Salary]]+TBL_Employees[[#This Row],[Bonus(Rs)]]</f>
        <v>67489</v>
      </c>
    </row>
    <row r="797" spans="1:22" x14ac:dyDescent="0.3">
      <c r="A797" t="s">
        <v>1691</v>
      </c>
      <c r="B797" t="s">
        <v>1692</v>
      </c>
      <c r="C797" t="s">
        <v>71</v>
      </c>
      <c r="D797" t="s">
        <v>27</v>
      </c>
      <c r="E797" t="s">
        <v>36</v>
      </c>
      <c r="F797" t="s">
        <v>28</v>
      </c>
      <c r="G797" t="s">
        <v>18</v>
      </c>
      <c r="H797">
        <v>41</v>
      </c>
      <c r="I797" t="str">
        <f>IF(TBL_Employees[[#This Row],[Age]]&lt;30,"20 to 29",IF(TBL_Employees[[#This Row],[Age]]&lt;40,"30 to 39",IF(TBL_Employees[[#This Row],[Age]]&lt;50,"40 to 49",IF(TBL_Employees[[#This Row],[Age]]&lt;60,"50 to 59","60 above"))))</f>
        <v>40 to 49</v>
      </c>
      <c r="J797" s="1">
        <v>43013</v>
      </c>
      <c r="K797" s="10">
        <f>IF(TBL_Employees[[#This Row],[Hire Date]]="","",YEAR(TBL_Employees[[#This Row],[Hire Date]]))</f>
        <v>2017</v>
      </c>
      <c r="L797" s="8">
        <v>67468</v>
      </c>
      <c r="M797" s="2">
        <v>0</v>
      </c>
      <c r="N797" t="s">
        <v>19</v>
      </c>
      <c r="O797" t="s">
        <v>45</v>
      </c>
      <c r="P797" s="1" t="s">
        <v>21</v>
      </c>
      <c r="Q797" s="10" t="str">
        <f>IF(TBL_Employees[[#This Row],[Exit Date]]="","",YEAR(TBL_Employees[[#This Row],[Exit Date]]))</f>
        <v/>
      </c>
      <c r="R797" s="10">
        <f ca="1">IF(TBL_Employees[[#This Row],[Exit Date]]="",DATEDIF(TBL_Employees[[#This Row],[Hire Date]],TODAY(),"Y"),DATEDIF(TBL_Employees[[#This Row],[Hire Date]],TBL_Employees[[#This Row],[Exit Date]],"Y"))</f>
        <v>7</v>
      </c>
      <c r="S797" t="str">
        <f ca="1">IF(TBL_Employees[[#This Row],[Tenure (Years)]]&gt;1, "Years", "Year")</f>
        <v>Years</v>
      </c>
      <c r="T797" t="str">
        <f ca="1">CONCATENATE(TBL_Employees[[#This Row],[Tenure (Years)]], " ", TBL_Employees[[#This Row],[Column1]])</f>
        <v>7 Years</v>
      </c>
      <c r="U797" s="8">
        <f>TBL_Employees[[#This Row],[Bonus %]]*TBL_Employees[[#This Row],[Annual Salary]]</f>
        <v>0</v>
      </c>
      <c r="V797" s="8">
        <f>TBL_Employees[[#This Row],[Annual Salary]]+TBL_Employees[[#This Row],[Bonus(Rs)]]</f>
        <v>67468</v>
      </c>
    </row>
    <row r="798" spans="1:22" x14ac:dyDescent="0.3">
      <c r="A798" t="s">
        <v>952</v>
      </c>
      <c r="B798" t="s">
        <v>953</v>
      </c>
      <c r="C798" t="s">
        <v>56</v>
      </c>
      <c r="D798" t="s">
        <v>27</v>
      </c>
      <c r="E798" t="s">
        <v>36</v>
      </c>
      <c r="F798" t="s">
        <v>17</v>
      </c>
      <c r="G798" t="s">
        <v>24</v>
      </c>
      <c r="H798">
        <v>42</v>
      </c>
      <c r="I798" t="str">
        <f>IF(TBL_Employees[[#This Row],[Age]]&lt;30,"20 to 29",IF(TBL_Employees[[#This Row],[Age]]&lt;40,"30 to 39",IF(TBL_Employees[[#This Row],[Age]]&lt;50,"40 to 49",IF(TBL_Employees[[#This Row],[Age]]&lt;60,"50 to 59","60 above"))))</f>
        <v>40 to 49</v>
      </c>
      <c r="J798" s="1">
        <v>38640</v>
      </c>
      <c r="K798" s="10">
        <f>IF(TBL_Employees[[#This Row],[Hire Date]]="","",YEAR(TBL_Employees[[#This Row],[Hire Date]]))</f>
        <v>2005</v>
      </c>
      <c r="L798" s="8">
        <v>67398</v>
      </c>
      <c r="M798" s="2">
        <v>7.0000000000000007E-2</v>
      </c>
      <c r="N798" t="s">
        <v>19</v>
      </c>
      <c r="O798" t="s">
        <v>39</v>
      </c>
      <c r="P798" s="1" t="s">
        <v>21</v>
      </c>
      <c r="Q798" s="10" t="str">
        <f>IF(TBL_Employees[[#This Row],[Exit Date]]="","",YEAR(TBL_Employees[[#This Row],[Exit Date]]))</f>
        <v/>
      </c>
      <c r="R798" s="10">
        <f ca="1">IF(TBL_Employees[[#This Row],[Exit Date]]="",DATEDIF(TBL_Employees[[#This Row],[Hire Date]],TODAY(),"Y"),DATEDIF(TBL_Employees[[#This Row],[Hire Date]],TBL_Employees[[#This Row],[Exit Date]],"Y"))</f>
        <v>19</v>
      </c>
      <c r="S798" t="str">
        <f ca="1">IF(TBL_Employees[[#This Row],[Tenure (Years)]]&gt;1, "Years", "Year")</f>
        <v>Years</v>
      </c>
      <c r="T798" t="str">
        <f ca="1">CONCATENATE(TBL_Employees[[#This Row],[Tenure (Years)]], " ", TBL_Employees[[#This Row],[Column1]])</f>
        <v>19 Years</v>
      </c>
      <c r="U798" s="8">
        <f>TBL_Employees[[#This Row],[Bonus %]]*TBL_Employees[[#This Row],[Annual Salary]]</f>
        <v>4717.8600000000006</v>
      </c>
      <c r="V798" s="8">
        <f>TBL_Employees[[#This Row],[Annual Salary]]+TBL_Employees[[#This Row],[Bonus(Rs)]]</f>
        <v>72115.86</v>
      </c>
    </row>
    <row r="799" spans="1:22" x14ac:dyDescent="0.3">
      <c r="A799" t="s">
        <v>216</v>
      </c>
      <c r="B799" t="s">
        <v>917</v>
      </c>
      <c r="C799" t="s">
        <v>71</v>
      </c>
      <c r="D799" t="s">
        <v>27</v>
      </c>
      <c r="E799" t="s">
        <v>44</v>
      </c>
      <c r="F799" t="s">
        <v>28</v>
      </c>
      <c r="G799" t="s">
        <v>47</v>
      </c>
      <c r="H799">
        <v>46</v>
      </c>
      <c r="I799" t="str">
        <f>IF(TBL_Employees[[#This Row],[Age]]&lt;30,"20 to 29",IF(TBL_Employees[[#This Row],[Age]]&lt;40,"30 to 39",IF(TBL_Employees[[#This Row],[Age]]&lt;50,"40 to 49",IF(TBL_Employees[[#This Row],[Age]]&lt;60,"50 to 59","60 above"))))</f>
        <v>40 to 49</v>
      </c>
      <c r="J799" s="1">
        <v>38513</v>
      </c>
      <c r="K799" s="10">
        <f>IF(TBL_Employees[[#This Row],[Hire Date]]="","",YEAR(TBL_Employees[[#This Row],[Hire Date]]))</f>
        <v>2005</v>
      </c>
      <c r="L799" s="8">
        <v>67374</v>
      </c>
      <c r="M799" s="2">
        <v>0</v>
      </c>
      <c r="N799" t="s">
        <v>19</v>
      </c>
      <c r="O799" t="s">
        <v>25</v>
      </c>
      <c r="P799" s="1" t="s">
        <v>21</v>
      </c>
      <c r="Q799" s="10" t="str">
        <f>IF(TBL_Employees[[#This Row],[Exit Date]]="","",YEAR(TBL_Employees[[#This Row],[Exit Date]]))</f>
        <v/>
      </c>
      <c r="R799" s="10">
        <f ca="1">IF(TBL_Employees[[#This Row],[Exit Date]]="",DATEDIF(TBL_Employees[[#This Row],[Hire Date]],TODAY(),"Y"),DATEDIF(TBL_Employees[[#This Row],[Hire Date]],TBL_Employees[[#This Row],[Exit Date]],"Y"))</f>
        <v>20</v>
      </c>
      <c r="S799" t="str">
        <f ca="1">IF(TBL_Employees[[#This Row],[Tenure (Years)]]&gt;1, "Years", "Year")</f>
        <v>Years</v>
      </c>
      <c r="T799" t="str">
        <f ca="1">CONCATENATE(TBL_Employees[[#This Row],[Tenure (Years)]], " ", TBL_Employees[[#This Row],[Column1]])</f>
        <v>20 Years</v>
      </c>
      <c r="U799" s="8">
        <f>TBL_Employees[[#This Row],[Bonus %]]*TBL_Employees[[#This Row],[Annual Salary]]</f>
        <v>0</v>
      </c>
      <c r="V799" s="8">
        <f>TBL_Employees[[#This Row],[Annual Salary]]+TBL_Employees[[#This Row],[Bonus(Rs)]]</f>
        <v>67374</v>
      </c>
    </row>
    <row r="800" spans="1:22" x14ac:dyDescent="0.3">
      <c r="A800" t="s">
        <v>1806</v>
      </c>
      <c r="B800" t="s">
        <v>1807</v>
      </c>
      <c r="C800" t="s">
        <v>22</v>
      </c>
      <c r="D800" t="s">
        <v>23</v>
      </c>
      <c r="E800" t="s">
        <v>44</v>
      </c>
      <c r="F800" t="s">
        <v>28</v>
      </c>
      <c r="G800" t="s">
        <v>24</v>
      </c>
      <c r="H800">
        <v>25</v>
      </c>
      <c r="I800" t="str">
        <f>IF(TBL_Employees[[#This Row],[Age]]&lt;30,"20 to 29",IF(TBL_Employees[[#This Row],[Age]]&lt;40,"30 to 39",IF(TBL_Employees[[#This Row],[Age]]&lt;50,"40 to 49",IF(TBL_Employees[[#This Row],[Age]]&lt;60,"50 to 59","60 above"))))</f>
        <v>20 to 29</v>
      </c>
      <c r="J800" s="1">
        <v>44217</v>
      </c>
      <c r="K800" s="10">
        <f>IF(TBL_Employees[[#This Row],[Hire Date]]="","",YEAR(TBL_Employees[[#This Row],[Hire Date]]))</f>
        <v>2021</v>
      </c>
      <c r="L800" s="8">
        <v>67299</v>
      </c>
      <c r="M800" s="2">
        <v>0</v>
      </c>
      <c r="N800" t="s">
        <v>19</v>
      </c>
      <c r="O800" t="s">
        <v>39</v>
      </c>
      <c r="P800" s="1" t="s">
        <v>21</v>
      </c>
      <c r="Q800" s="10" t="str">
        <f>IF(TBL_Employees[[#This Row],[Exit Date]]="","",YEAR(TBL_Employees[[#This Row],[Exit Date]]))</f>
        <v/>
      </c>
      <c r="R800" s="10">
        <f ca="1">IF(TBL_Employees[[#This Row],[Exit Date]]="",DATEDIF(TBL_Employees[[#This Row],[Hire Date]],TODAY(),"Y"),DATEDIF(TBL_Employees[[#This Row],[Hire Date]],TBL_Employees[[#This Row],[Exit Date]],"Y"))</f>
        <v>4</v>
      </c>
      <c r="S800" t="str">
        <f ca="1">IF(TBL_Employees[[#This Row],[Tenure (Years)]]&gt;1, "Years", "Year")</f>
        <v>Years</v>
      </c>
      <c r="T800" t="str">
        <f ca="1">CONCATENATE(TBL_Employees[[#This Row],[Tenure (Years)]], " ", TBL_Employees[[#This Row],[Column1]])</f>
        <v>4 Years</v>
      </c>
      <c r="U800" s="8">
        <f>TBL_Employees[[#This Row],[Bonus %]]*TBL_Employees[[#This Row],[Annual Salary]]</f>
        <v>0</v>
      </c>
      <c r="V800" s="8">
        <f>TBL_Employees[[#This Row],[Annual Salary]]+TBL_Employees[[#This Row],[Bonus(Rs)]]</f>
        <v>67299</v>
      </c>
    </row>
    <row r="801" spans="1:22" x14ac:dyDescent="0.3">
      <c r="A801" t="s">
        <v>1881</v>
      </c>
      <c r="B801" t="s">
        <v>1882</v>
      </c>
      <c r="C801" t="s">
        <v>86</v>
      </c>
      <c r="D801" t="s">
        <v>31</v>
      </c>
      <c r="E801" t="s">
        <v>44</v>
      </c>
      <c r="F801" t="s">
        <v>28</v>
      </c>
      <c r="G801" t="s">
        <v>24</v>
      </c>
      <c r="H801">
        <v>25</v>
      </c>
      <c r="I801" t="str">
        <f>IF(TBL_Employees[[#This Row],[Age]]&lt;30,"20 to 29",IF(TBL_Employees[[#This Row],[Age]]&lt;40,"30 to 39",IF(TBL_Employees[[#This Row],[Age]]&lt;50,"40 to 49",IF(TBL_Employees[[#This Row],[Age]]&lt;60,"50 to 59","60 above"))))</f>
        <v>20 to 29</v>
      </c>
      <c r="J801" s="1">
        <v>44385</v>
      </c>
      <c r="K801" s="10">
        <f>IF(TBL_Employees[[#This Row],[Hire Date]]="","",YEAR(TBL_Employees[[#This Row],[Hire Date]]))</f>
        <v>2021</v>
      </c>
      <c r="L801" s="8">
        <v>67275</v>
      </c>
      <c r="M801" s="2">
        <v>0</v>
      </c>
      <c r="N801" t="s">
        <v>19</v>
      </c>
      <c r="O801" t="s">
        <v>29</v>
      </c>
      <c r="P801" s="1" t="s">
        <v>21</v>
      </c>
      <c r="Q801" s="10" t="str">
        <f>IF(TBL_Employees[[#This Row],[Exit Date]]="","",YEAR(TBL_Employees[[#This Row],[Exit Date]]))</f>
        <v/>
      </c>
      <c r="R801" s="10">
        <f ca="1">IF(TBL_Employees[[#This Row],[Exit Date]]="",DATEDIF(TBL_Employees[[#This Row],[Hire Date]],TODAY(),"Y"),DATEDIF(TBL_Employees[[#This Row],[Hire Date]],TBL_Employees[[#This Row],[Exit Date]],"Y"))</f>
        <v>4</v>
      </c>
      <c r="S801" t="str">
        <f ca="1">IF(TBL_Employees[[#This Row],[Tenure (Years)]]&gt;1, "Years", "Year")</f>
        <v>Years</v>
      </c>
      <c r="T801" t="str">
        <f ca="1">CONCATENATE(TBL_Employees[[#This Row],[Tenure (Years)]], " ", TBL_Employees[[#This Row],[Column1]])</f>
        <v>4 Years</v>
      </c>
      <c r="U801" s="8">
        <f>TBL_Employees[[#This Row],[Bonus %]]*TBL_Employees[[#This Row],[Annual Salary]]</f>
        <v>0</v>
      </c>
      <c r="V801" s="8">
        <f>TBL_Employees[[#This Row],[Annual Salary]]+TBL_Employees[[#This Row],[Bonus(Rs)]]</f>
        <v>67275</v>
      </c>
    </row>
    <row r="802" spans="1:22" x14ac:dyDescent="0.3">
      <c r="A802" t="s">
        <v>1444</v>
      </c>
      <c r="B802" t="s">
        <v>1445</v>
      </c>
      <c r="C802" t="s">
        <v>64</v>
      </c>
      <c r="D802" t="s">
        <v>50</v>
      </c>
      <c r="E802" t="s">
        <v>44</v>
      </c>
      <c r="F802" t="s">
        <v>28</v>
      </c>
      <c r="G802" t="s">
        <v>24</v>
      </c>
      <c r="H802">
        <v>31</v>
      </c>
      <c r="I802" t="str">
        <f>IF(TBL_Employees[[#This Row],[Age]]&lt;30,"20 to 29",IF(TBL_Employees[[#This Row],[Age]]&lt;40,"30 to 39",IF(TBL_Employees[[#This Row],[Age]]&lt;50,"40 to 49",IF(TBL_Employees[[#This Row],[Age]]&lt;60,"50 to 59","60 above"))))</f>
        <v>30 to 39</v>
      </c>
      <c r="J802" s="1">
        <v>43878</v>
      </c>
      <c r="K802" s="10">
        <f>IF(TBL_Employees[[#This Row],[Hire Date]]="","",YEAR(TBL_Employees[[#This Row],[Hire Date]]))</f>
        <v>2020</v>
      </c>
      <c r="L802" s="8">
        <v>67171</v>
      </c>
      <c r="M802" s="2">
        <v>0</v>
      </c>
      <c r="N802" t="s">
        <v>33</v>
      </c>
      <c r="O802" t="s">
        <v>80</v>
      </c>
      <c r="P802" s="1">
        <v>44317</v>
      </c>
      <c r="Q802" s="10">
        <f>IF(TBL_Employees[[#This Row],[Exit Date]]="","",YEAR(TBL_Employees[[#This Row],[Exit Date]]))</f>
        <v>2021</v>
      </c>
      <c r="R802" s="10">
        <f ca="1">IF(TBL_Employees[[#This Row],[Exit Date]]="",DATEDIF(TBL_Employees[[#This Row],[Hire Date]],TODAY(),"Y"),DATEDIF(TBL_Employees[[#This Row],[Hire Date]],TBL_Employees[[#This Row],[Exit Date]],"Y"))</f>
        <v>1</v>
      </c>
      <c r="S802" t="str">
        <f ca="1">IF(TBL_Employees[[#This Row],[Tenure (Years)]]&gt;1, "Years", "Year")</f>
        <v>Year</v>
      </c>
      <c r="T802" t="str">
        <f ca="1">CONCATENATE(TBL_Employees[[#This Row],[Tenure (Years)]], " ", TBL_Employees[[#This Row],[Column1]])</f>
        <v>1 Year</v>
      </c>
      <c r="U802" s="8">
        <f>TBL_Employees[[#This Row],[Bonus %]]*TBL_Employees[[#This Row],[Annual Salary]]</f>
        <v>0</v>
      </c>
      <c r="V802" s="8">
        <f>TBL_Employees[[#This Row],[Annual Salary]]+TBL_Employees[[#This Row],[Bonus(Rs)]]</f>
        <v>67171</v>
      </c>
    </row>
    <row r="803" spans="1:22" x14ac:dyDescent="0.3">
      <c r="A803" t="s">
        <v>250</v>
      </c>
      <c r="B803" t="s">
        <v>1304</v>
      </c>
      <c r="C803" t="s">
        <v>64</v>
      </c>
      <c r="D803" t="s">
        <v>50</v>
      </c>
      <c r="E803" t="s">
        <v>44</v>
      </c>
      <c r="F803" t="s">
        <v>28</v>
      </c>
      <c r="G803" t="s">
        <v>24</v>
      </c>
      <c r="H803">
        <v>55</v>
      </c>
      <c r="I803" t="str">
        <f>IF(TBL_Employees[[#This Row],[Age]]&lt;30,"20 to 29",IF(TBL_Employees[[#This Row],[Age]]&lt;40,"30 to 39",IF(TBL_Employees[[#This Row],[Age]]&lt;50,"40 to 49",IF(TBL_Employees[[#This Row],[Age]]&lt;60,"50 to 59","60 above"))))</f>
        <v>50 to 59</v>
      </c>
      <c r="J803" s="1">
        <v>44410</v>
      </c>
      <c r="K803" s="10">
        <f>IF(TBL_Employees[[#This Row],[Hire Date]]="","",YEAR(TBL_Employees[[#This Row],[Hire Date]]))</f>
        <v>2021</v>
      </c>
      <c r="L803" s="8">
        <v>67130</v>
      </c>
      <c r="M803" s="2">
        <v>0</v>
      </c>
      <c r="N803" t="s">
        <v>19</v>
      </c>
      <c r="O803" t="s">
        <v>45</v>
      </c>
      <c r="P803" s="1" t="s">
        <v>21</v>
      </c>
      <c r="Q803" s="10" t="str">
        <f>IF(TBL_Employees[[#This Row],[Exit Date]]="","",YEAR(TBL_Employees[[#This Row],[Exit Date]]))</f>
        <v/>
      </c>
      <c r="R803" s="10">
        <f ca="1">IF(TBL_Employees[[#This Row],[Exit Date]]="",DATEDIF(TBL_Employees[[#This Row],[Hire Date]],TODAY(),"Y"),DATEDIF(TBL_Employees[[#This Row],[Hire Date]],TBL_Employees[[#This Row],[Exit Date]],"Y"))</f>
        <v>4</v>
      </c>
      <c r="S803" t="str">
        <f ca="1">IF(TBL_Employees[[#This Row],[Tenure (Years)]]&gt;1, "Years", "Year")</f>
        <v>Years</v>
      </c>
      <c r="T803" t="str">
        <f ca="1">CONCATENATE(TBL_Employees[[#This Row],[Tenure (Years)]], " ", TBL_Employees[[#This Row],[Column1]])</f>
        <v>4 Years</v>
      </c>
      <c r="U803" s="8">
        <f>TBL_Employees[[#This Row],[Bonus %]]*TBL_Employees[[#This Row],[Annual Salary]]</f>
        <v>0</v>
      </c>
      <c r="V803" s="8">
        <f>TBL_Employees[[#This Row],[Annual Salary]]+TBL_Employees[[#This Row],[Bonus(Rs)]]</f>
        <v>67130</v>
      </c>
    </row>
    <row r="804" spans="1:22" x14ac:dyDescent="0.3">
      <c r="A804" t="s">
        <v>1779</v>
      </c>
      <c r="B804" t="s">
        <v>1780</v>
      </c>
      <c r="C804" t="s">
        <v>129</v>
      </c>
      <c r="D804" t="s">
        <v>31</v>
      </c>
      <c r="E804" t="s">
        <v>36</v>
      </c>
      <c r="F804" t="s">
        <v>28</v>
      </c>
      <c r="G804" t="s">
        <v>24</v>
      </c>
      <c r="H804">
        <v>64</v>
      </c>
      <c r="I804" t="str">
        <f>IF(TBL_Employees[[#This Row],[Age]]&lt;30,"20 to 29",IF(TBL_Employees[[#This Row],[Age]]&lt;40,"30 to 39",IF(TBL_Employees[[#This Row],[Age]]&lt;50,"40 to 49",IF(TBL_Employees[[#This Row],[Age]]&lt;60,"50 to 59","60 above"))))</f>
        <v>60 above</v>
      </c>
      <c r="J804" s="1">
        <v>43527</v>
      </c>
      <c r="K804" s="10">
        <f>IF(TBL_Employees[[#This Row],[Hire Date]]="","",YEAR(TBL_Employees[[#This Row],[Hire Date]]))</f>
        <v>2019</v>
      </c>
      <c r="L804" s="8">
        <v>67114</v>
      </c>
      <c r="M804" s="2">
        <v>0</v>
      </c>
      <c r="N804" t="s">
        <v>19</v>
      </c>
      <c r="O804" t="s">
        <v>39</v>
      </c>
      <c r="P804" s="1" t="s">
        <v>21</v>
      </c>
      <c r="Q804" s="10" t="str">
        <f>IF(TBL_Employees[[#This Row],[Exit Date]]="","",YEAR(TBL_Employees[[#This Row],[Exit Date]]))</f>
        <v/>
      </c>
      <c r="R804" s="10">
        <f ca="1">IF(TBL_Employees[[#This Row],[Exit Date]]="",DATEDIF(TBL_Employees[[#This Row],[Hire Date]],TODAY(),"Y"),DATEDIF(TBL_Employees[[#This Row],[Hire Date]],TBL_Employees[[#This Row],[Exit Date]],"Y"))</f>
        <v>6</v>
      </c>
      <c r="S804" t="str">
        <f ca="1">IF(TBL_Employees[[#This Row],[Tenure (Years)]]&gt;1, "Years", "Year")</f>
        <v>Years</v>
      </c>
      <c r="T804" t="str">
        <f ca="1">CONCATENATE(TBL_Employees[[#This Row],[Tenure (Years)]], " ", TBL_Employees[[#This Row],[Column1]])</f>
        <v>6 Years</v>
      </c>
      <c r="U804" s="8">
        <f>TBL_Employees[[#This Row],[Bonus %]]*TBL_Employees[[#This Row],[Annual Salary]]</f>
        <v>0</v>
      </c>
      <c r="V804" s="8">
        <f>TBL_Employees[[#This Row],[Annual Salary]]+TBL_Employees[[#This Row],[Bonus(Rs)]]</f>
        <v>67114</v>
      </c>
    </row>
    <row r="805" spans="1:22" x14ac:dyDescent="0.3">
      <c r="A805" t="s">
        <v>284</v>
      </c>
      <c r="B805" t="s">
        <v>1380</v>
      </c>
      <c r="C805" t="s">
        <v>88</v>
      </c>
      <c r="D805" t="s">
        <v>27</v>
      </c>
      <c r="E805" t="s">
        <v>44</v>
      </c>
      <c r="F805" t="s">
        <v>17</v>
      </c>
      <c r="G805" t="s">
        <v>51</v>
      </c>
      <c r="H805">
        <v>45</v>
      </c>
      <c r="I805" t="str">
        <f>IF(TBL_Employees[[#This Row],[Age]]&lt;30,"20 to 29",IF(TBL_Employees[[#This Row],[Age]]&lt;40,"30 to 39",IF(TBL_Employees[[#This Row],[Age]]&lt;50,"40 to 49",IF(TBL_Employees[[#This Row],[Age]]&lt;60,"50 to 59","60 above"))))</f>
        <v>40 to 49</v>
      </c>
      <c r="J805" s="1">
        <v>43937</v>
      </c>
      <c r="K805" s="10">
        <f>IF(TBL_Employees[[#This Row],[Hire Date]]="","",YEAR(TBL_Employees[[#This Row],[Hire Date]]))</f>
        <v>2020</v>
      </c>
      <c r="L805" s="8">
        <v>66958</v>
      </c>
      <c r="M805" s="2">
        <v>0</v>
      </c>
      <c r="N805" t="s">
        <v>19</v>
      </c>
      <c r="O805" t="s">
        <v>45</v>
      </c>
      <c r="P805" s="1" t="s">
        <v>21</v>
      </c>
      <c r="Q805" s="10" t="str">
        <f>IF(TBL_Employees[[#This Row],[Exit Date]]="","",YEAR(TBL_Employees[[#This Row],[Exit Date]]))</f>
        <v/>
      </c>
      <c r="R805" s="10">
        <f ca="1">IF(TBL_Employees[[#This Row],[Exit Date]]="",DATEDIF(TBL_Employees[[#This Row],[Hire Date]],TODAY(),"Y"),DATEDIF(TBL_Employees[[#This Row],[Hire Date]],TBL_Employees[[#This Row],[Exit Date]],"Y"))</f>
        <v>5</v>
      </c>
      <c r="S805" t="str">
        <f ca="1">IF(TBL_Employees[[#This Row],[Tenure (Years)]]&gt;1, "Years", "Year")</f>
        <v>Years</v>
      </c>
      <c r="T805" t="str">
        <f ca="1">CONCATENATE(TBL_Employees[[#This Row],[Tenure (Years)]], " ", TBL_Employees[[#This Row],[Column1]])</f>
        <v>5 Years</v>
      </c>
      <c r="U805" s="8">
        <f>TBL_Employees[[#This Row],[Bonus %]]*TBL_Employees[[#This Row],[Annual Salary]]</f>
        <v>0</v>
      </c>
      <c r="V805" s="8">
        <f>TBL_Employees[[#This Row],[Annual Salary]]+TBL_Employees[[#This Row],[Bonus(Rs)]]</f>
        <v>66958</v>
      </c>
    </row>
    <row r="806" spans="1:22" x14ac:dyDescent="0.3">
      <c r="A806" t="s">
        <v>494</v>
      </c>
      <c r="B806" t="s">
        <v>495</v>
      </c>
      <c r="C806" t="s">
        <v>64</v>
      </c>
      <c r="D806" t="s">
        <v>43</v>
      </c>
      <c r="E806" t="s">
        <v>36</v>
      </c>
      <c r="F806" t="s">
        <v>28</v>
      </c>
      <c r="G806" t="s">
        <v>51</v>
      </c>
      <c r="H806">
        <v>35</v>
      </c>
      <c r="I806" t="str">
        <f>IF(TBL_Employees[[#This Row],[Age]]&lt;30,"20 to 29",IF(TBL_Employees[[#This Row],[Age]]&lt;40,"30 to 39",IF(TBL_Employees[[#This Row],[Age]]&lt;50,"40 to 49",IF(TBL_Employees[[#This Row],[Age]]&lt;60,"50 to 59","60 above"))))</f>
        <v>30 to 39</v>
      </c>
      <c r="J806" s="1">
        <v>40678</v>
      </c>
      <c r="K806" s="10">
        <f>IF(TBL_Employees[[#This Row],[Hire Date]]="","",YEAR(TBL_Employees[[#This Row],[Hire Date]]))</f>
        <v>2011</v>
      </c>
      <c r="L806" s="8">
        <v>66889</v>
      </c>
      <c r="M806" s="2">
        <v>0</v>
      </c>
      <c r="N806" t="s">
        <v>19</v>
      </c>
      <c r="O806" t="s">
        <v>29</v>
      </c>
      <c r="P806" s="1" t="s">
        <v>21</v>
      </c>
      <c r="Q806" s="10" t="str">
        <f>IF(TBL_Employees[[#This Row],[Exit Date]]="","",YEAR(TBL_Employees[[#This Row],[Exit Date]]))</f>
        <v/>
      </c>
      <c r="R806" s="10">
        <f ca="1">IF(TBL_Employees[[#This Row],[Exit Date]]="",DATEDIF(TBL_Employees[[#This Row],[Hire Date]],TODAY(),"Y"),DATEDIF(TBL_Employees[[#This Row],[Hire Date]],TBL_Employees[[#This Row],[Exit Date]],"Y"))</f>
        <v>14</v>
      </c>
      <c r="S806" t="str">
        <f ca="1">IF(TBL_Employees[[#This Row],[Tenure (Years)]]&gt;1, "Years", "Year")</f>
        <v>Years</v>
      </c>
      <c r="T806" t="str">
        <f ca="1">CONCATENATE(TBL_Employees[[#This Row],[Tenure (Years)]], " ", TBL_Employees[[#This Row],[Column1]])</f>
        <v>14 Years</v>
      </c>
      <c r="U806" s="8">
        <f>TBL_Employees[[#This Row],[Bonus %]]*TBL_Employees[[#This Row],[Annual Salary]]</f>
        <v>0</v>
      </c>
      <c r="V806" s="8">
        <f>TBL_Employees[[#This Row],[Annual Salary]]+TBL_Employees[[#This Row],[Bonus(Rs)]]</f>
        <v>66889</v>
      </c>
    </row>
    <row r="807" spans="1:22" x14ac:dyDescent="0.3">
      <c r="A807" t="s">
        <v>708</v>
      </c>
      <c r="B807" t="s">
        <v>709</v>
      </c>
      <c r="C807" t="s">
        <v>91</v>
      </c>
      <c r="D807" t="s">
        <v>27</v>
      </c>
      <c r="E807" t="s">
        <v>16</v>
      </c>
      <c r="F807" t="s">
        <v>28</v>
      </c>
      <c r="G807" t="s">
        <v>51</v>
      </c>
      <c r="H807">
        <v>29</v>
      </c>
      <c r="I807" t="str">
        <f>IF(TBL_Employees[[#This Row],[Age]]&lt;30,"20 to 29",IF(TBL_Employees[[#This Row],[Age]]&lt;40,"30 to 39",IF(TBL_Employees[[#This Row],[Age]]&lt;50,"40 to 49",IF(TBL_Employees[[#This Row],[Age]]&lt;60,"50 to 59","60 above"))))</f>
        <v>20 to 29</v>
      </c>
      <c r="J807" s="1">
        <v>43753</v>
      </c>
      <c r="K807" s="10">
        <f>IF(TBL_Employees[[#This Row],[Hire Date]]="","",YEAR(TBL_Employees[[#This Row],[Hire Date]]))</f>
        <v>2019</v>
      </c>
      <c r="L807" s="8">
        <v>66819</v>
      </c>
      <c r="M807" s="2">
        <v>0</v>
      </c>
      <c r="N807" t="s">
        <v>52</v>
      </c>
      <c r="O807" t="s">
        <v>66</v>
      </c>
      <c r="P807" s="1" t="s">
        <v>21</v>
      </c>
      <c r="Q807" s="10" t="str">
        <f>IF(TBL_Employees[[#This Row],[Exit Date]]="","",YEAR(TBL_Employees[[#This Row],[Exit Date]]))</f>
        <v/>
      </c>
      <c r="R807" s="10">
        <f ca="1">IF(TBL_Employees[[#This Row],[Exit Date]]="",DATEDIF(TBL_Employees[[#This Row],[Hire Date]],TODAY(),"Y"),DATEDIF(TBL_Employees[[#This Row],[Hire Date]],TBL_Employees[[#This Row],[Exit Date]],"Y"))</f>
        <v>5</v>
      </c>
      <c r="S807" t="str">
        <f ca="1">IF(TBL_Employees[[#This Row],[Tenure (Years)]]&gt;1, "Years", "Year")</f>
        <v>Years</v>
      </c>
      <c r="T807" t="str">
        <f ca="1">CONCATENATE(TBL_Employees[[#This Row],[Tenure (Years)]], " ", TBL_Employees[[#This Row],[Column1]])</f>
        <v>5 Years</v>
      </c>
      <c r="U807" s="8">
        <f>TBL_Employees[[#This Row],[Bonus %]]*TBL_Employees[[#This Row],[Annual Salary]]</f>
        <v>0</v>
      </c>
      <c r="V807" s="8">
        <f>TBL_Employees[[#This Row],[Annual Salary]]+TBL_Employees[[#This Row],[Bonus(Rs)]]</f>
        <v>66819</v>
      </c>
    </row>
    <row r="808" spans="1:22" x14ac:dyDescent="0.3">
      <c r="A808" t="s">
        <v>1737</v>
      </c>
      <c r="B808" t="s">
        <v>1738</v>
      </c>
      <c r="C808" t="s">
        <v>88</v>
      </c>
      <c r="D808" t="s">
        <v>27</v>
      </c>
      <c r="E808" t="s">
        <v>44</v>
      </c>
      <c r="F808" t="s">
        <v>17</v>
      </c>
      <c r="G808" t="s">
        <v>18</v>
      </c>
      <c r="H808">
        <v>45</v>
      </c>
      <c r="I808" t="str">
        <f>IF(TBL_Employees[[#This Row],[Age]]&lt;30,"20 to 29",IF(TBL_Employees[[#This Row],[Age]]&lt;40,"30 to 39",IF(TBL_Employees[[#This Row],[Age]]&lt;50,"40 to 49",IF(TBL_Employees[[#This Row],[Age]]&lt;60,"50 to 59","60 above"))))</f>
        <v>40 to 49</v>
      </c>
      <c r="J808" s="1">
        <v>43042</v>
      </c>
      <c r="K808" s="10">
        <f>IF(TBL_Employees[[#This Row],[Hire Date]]="","",YEAR(TBL_Employees[[#This Row],[Hire Date]]))</f>
        <v>2017</v>
      </c>
      <c r="L808" s="8">
        <v>66660</v>
      </c>
      <c r="M808" s="2">
        <v>0</v>
      </c>
      <c r="N808" t="s">
        <v>19</v>
      </c>
      <c r="O808" t="s">
        <v>25</v>
      </c>
      <c r="P808" s="1" t="s">
        <v>21</v>
      </c>
      <c r="Q808" s="10" t="str">
        <f>IF(TBL_Employees[[#This Row],[Exit Date]]="","",YEAR(TBL_Employees[[#This Row],[Exit Date]]))</f>
        <v/>
      </c>
      <c r="R808" s="10">
        <f ca="1">IF(TBL_Employees[[#This Row],[Exit Date]]="",DATEDIF(TBL_Employees[[#This Row],[Hire Date]],TODAY(),"Y"),DATEDIF(TBL_Employees[[#This Row],[Hire Date]],TBL_Employees[[#This Row],[Exit Date]],"Y"))</f>
        <v>7</v>
      </c>
      <c r="S808" t="str">
        <f ca="1">IF(TBL_Employees[[#This Row],[Tenure (Years)]]&gt;1, "Years", "Year")</f>
        <v>Years</v>
      </c>
      <c r="T808" t="str">
        <f ca="1">CONCATENATE(TBL_Employees[[#This Row],[Tenure (Years)]], " ", TBL_Employees[[#This Row],[Column1]])</f>
        <v>7 Years</v>
      </c>
      <c r="U808" s="8">
        <f>TBL_Employees[[#This Row],[Bonus %]]*TBL_Employees[[#This Row],[Annual Salary]]</f>
        <v>0</v>
      </c>
      <c r="V808" s="8">
        <f>TBL_Employees[[#This Row],[Annual Salary]]+TBL_Employees[[#This Row],[Bonus(Rs)]]</f>
        <v>66660</v>
      </c>
    </row>
    <row r="809" spans="1:22" x14ac:dyDescent="0.3">
      <c r="A809" t="s">
        <v>1228</v>
      </c>
      <c r="B809" t="s">
        <v>1229</v>
      </c>
      <c r="C809" t="s">
        <v>88</v>
      </c>
      <c r="D809" t="s">
        <v>27</v>
      </c>
      <c r="E809" t="s">
        <v>44</v>
      </c>
      <c r="F809" t="s">
        <v>28</v>
      </c>
      <c r="G809" t="s">
        <v>51</v>
      </c>
      <c r="H809">
        <v>57</v>
      </c>
      <c r="I809" t="str">
        <f>IF(TBL_Employees[[#This Row],[Age]]&lt;30,"20 to 29",IF(TBL_Employees[[#This Row],[Age]]&lt;40,"30 to 39",IF(TBL_Employees[[#This Row],[Age]]&lt;50,"40 to 49",IF(TBL_Employees[[#This Row],[Age]]&lt;60,"50 to 59","60 above"))))</f>
        <v>50 to 59</v>
      </c>
      <c r="J809" s="1">
        <v>41830</v>
      </c>
      <c r="K809" s="10">
        <f>IF(TBL_Employees[[#This Row],[Hire Date]]="","",YEAR(TBL_Employees[[#This Row],[Hire Date]]))</f>
        <v>2014</v>
      </c>
      <c r="L809" s="8">
        <v>66649</v>
      </c>
      <c r="M809" s="2">
        <v>0</v>
      </c>
      <c r="N809" t="s">
        <v>52</v>
      </c>
      <c r="O809" t="s">
        <v>66</v>
      </c>
      <c r="P809" s="1" t="s">
        <v>21</v>
      </c>
      <c r="Q809" s="10" t="str">
        <f>IF(TBL_Employees[[#This Row],[Exit Date]]="","",YEAR(TBL_Employees[[#This Row],[Exit Date]]))</f>
        <v/>
      </c>
      <c r="R809" s="10">
        <f ca="1">IF(TBL_Employees[[#This Row],[Exit Date]]="",DATEDIF(TBL_Employees[[#This Row],[Hire Date]],TODAY(),"Y"),DATEDIF(TBL_Employees[[#This Row],[Hire Date]],TBL_Employees[[#This Row],[Exit Date]],"Y"))</f>
        <v>11</v>
      </c>
      <c r="S809" t="str">
        <f ca="1">IF(TBL_Employees[[#This Row],[Tenure (Years)]]&gt;1, "Years", "Year")</f>
        <v>Years</v>
      </c>
      <c r="T809" t="str">
        <f ca="1">CONCATENATE(TBL_Employees[[#This Row],[Tenure (Years)]], " ", TBL_Employees[[#This Row],[Column1]])</f>
        <v>11 Years</v>
      </c>
      <c r="U809" s="8">
        <f>TBL_Employees[[#This Row],[Bonus %]]*TBL_Employees[[#This Row],[Annual Salary]]</f>
        <v>0</v>
      </c>
      <c r="V809" s="8">
        <f>TBL_Employees[[#This Row],[Annual Salary]]+TBL_Employees[[#This Row],[Bonus(Rs)]]</f>
        <v>66649</v>
      </c>
    </row>
    <row r="810" spans="1:22" x14ac:dyDescent="0.3">
      <c r="A810" t="s">
        <v>54</v>
      </c>
      <c r="B810" t="s">
        <v>460</v>
      </c>
      <c r="C810" t="s">
        <v>64</v>
      </c>
      <c r="D810" t="s">
        <v>50</v>
      </c>
      <c r="E810" t="s">
        <v>16</v>
      </c>
      <c r="F810" t="s">
        <v>28</v>
      </c>
      <c r="G810" t="s">
        <v>18</v>
      </c>
      <c r="H810">
        <v>61</v>
      </c>
      <c r="I810" t="str">
        <f>IF(TBL_Employees[[#This Row],[Age]]&lt;30,"20 to 29",IF(TBL_Employees[[#This Row],[Age]]&lt;40,"30 to 39",IF(TBL_Employees[[#This Row],[Age]]&lt;50,"40 to 49",IF(TBL_Employees[[#This Row],[Age]]&lt;60,"50 to 59","60 above"))))</f>
        <v>60 above</v>
      </c>
      <c r="J810" s="1">
        <v>39640</v>
      </c>
      <c r="K810" s="10">
        <f>IF(TBL_Employees[[#This Row],[Hire Date]]="","",YEAR(TBL_Employees[[#This Row],[Hire Date]]))</f>
        <v>2008</v>
      </c>
      <c r="L810" s="8">
        <v>66521</v>
      </c>
      <c r="M810" s="2">
        <v>0</v>
      </c>
      <c r="N810" t="s">
        <v>19</v>
      </c>
      <c r="O810" t="s">
        <v>63</v>
      </c>
      <c r="P810" s="1" t="s">
        <v>21</v>
      </c>
      <c r="Q810" s="10" t="str">
        <f>IF(TBL_Employees[[#This Row],[Exit Date]]="","",YEAR(TBL_Employees[[#This Row],[Exit Date]]))</f>
        <v/>
      </c>
      <c r="R810" s="10">
        <f ca="1">IF(TBL_Employees[[#This Row],[Exit Date]]="",DATEDIF(TBL_Employees[[#This Row],[Hire Date]],TODAY(),"Y"),DATEDIF(TBL_Employees[[#This Row],[Hire Date]],TBL_Employees[[#This Row],[Exit Date]],"Y"))</f>
        <v>17</v>
      </c>
      <c r="S810" t="str">
        <f ca="1">IF(TBL_Employees[[#This Row],[Tenure (Years)]]&gt;1, "Years", "Year")</f>
        <v>Years</v>
      </c>
      <c r="T810" t="str">
        <f ca="1">CONCATENATE(TBL_Employees[[#This Row],[Tenure (Years)]], " ", TBL_Employees[[#This Row],[Column1]])</f>
        <v>17 Years</v>
      </c>
      <c r="U810" s="8">
        <f>TBL_Employees[[#This Row],[Bonus %]]*TBL_Employees[[#This Row],[Annual Salary]]</f>
        <v>0</v>
      </c>
      <c r="V810" s="8">
        <f>TBL_Employees[[#This Row],[Annual Salary]]+TBL_Employees[[#This Row],[Bonus(Rs)]]</f>
        <v>66521</v>
      </c>
    </row>
    <row r="811" spans="1:22" x14ac:dyDescent="0.3">
      <c r="A811" t="s">
        <v>1521</v>
      </c>
      <c r="B811" t="s">
        <v>1522</v>
      </c>
      <c r="C811" t="s">
        <v>94</v>
      </c>
      <c r="D811" t="s">
        <v>50</v>
      </c>
      <c r="E811" t="s">
        <v>32</v>
      </c>
      <c r="F811" t="s">
        <v>17</v>
      </c>
      <c r="G811" t="s">
        <v>47</v>
      </c>
      <c r="H811">
        <v>26</v>
      </c>
      <c r="I811" t="str">
        <f>IF(TBL_Employees[[#This Row],[Age]]&lt;30,"20 to 29",IF(TBL_Employees[[#This Row],[Age]]&lt;40,"30 to 39",IF(TBL_Employees[[#This Row],[Age]]&lt;50,"40 to 49",IF(TBL_Employees[[#This Row],[Age]]&lt;60,"50 to 59","60 above"))))</f>
        <v>20 to 29</v>
      </c>
      <c r="J811" s="1">
        <v>43698</v>
      </c>
      <c r="K811" s="10">
        <f>IF(TBL_Employees[[#This Row],[Hire Date]]="","",YEAR(TBL_Employees[[#This Row],[Hire Date]]))</f>
        <v>2019</v>
      </c>
      <c r="L811" s="8">
        <v>66084</v>
      </c>
      <c r="M811" s="2">
        <v>0</v>
      </c>
      <c r="N811" t="s">
        <v>19</v>
      </c>
      <c r="O811" t="s">
        <v>63</v>
      </c>
      <c r="P811" s="1" t="s">
        <v>21</v>
      </c>
      <c r="Q811" s="10" t="str">
        <f>IF(TBL_Employees[[#This Row],[Exit Date]]="","",YEAR(TBL_Employees[[#This Row],[Exit Date]]))</f>
        <v/>
      </c>
      <c r="R811" s="10">
        <f ca="1">IF(TBL_Employees[[#This Row],[Exit Date]]="",DATEDIF(TBL_Employees[[#This Row],[Hire Date]],TODAY(),"Y"),DATEDIF(TBL_Employees[[#This Row],[Hire Date]],TBL_Employees[[#This Row],[Exit Date]],"Y"))</f>
        <v>6</v>
      </c>
      <c r="S811" t="str">
        <f ca="1">IF(TBL_Employees[[#This Row],[Tenure (Years)]]&gt;1, "Years", "Year")</f>
        <v>Years</v>
      </c>
      <c r="T811" t="str">
        <f ca="1">CONCATENATE(TBL_Employees[[#This Row],[Tenure (Years)]], " ", TBL_Employees[[#This Row],[Column1]])</f>
        <v>6 Years</v>
      </c>
      <c r="U811" s="8">
        <f>TBL_Employees[[#This Row],[Bonus %]]*TBL_Employees[[#This Row],[Annual Salary]]</f>
        <v>0</v>
      </c>
      <c r="V811" s="8">
        <f>TBL_Employees[[#This Row],[Annual Salary]]+TBL_Employees[[#This Row],[Bonus(Rs)]]</f>
        <v>66084</v>
      </c>
    </row>
    <row r="812" spans="1:22" x14ac:dyDescent="0.3">
      <c r="A812" t="s">
        <v>1194</v>
      </c>
      <c r="B812" t="s">
        <v>1195</v>
      </c>
      <c r="C812" t="s">
        <v>26</v>
      </c>
      <c r="D812" t="s">
        <v>27</v>
      </c>
      <c r="E812" t="s">
        <v>36</v>
      </c>
      <c r="F812" t="s">
        <v>17</v>
      </c>
      <c r="G812" t="s">
        <v>51</v>
      </c>
      <c r="H812">
        <v>53</v>
      </c>
      <c r="I812" t="str">
        <f>IF(TBL_Employees[[#This Row],[Age]]&lt;30,"20 to 29",IF(TBL_Employees[[#This Row],[Age]]&lt;40,"30 to 39",IF(TBL_Employees[[#This Row],[Age]]&lt;50,"40 to 49",IF(TBL_Employees[[#This Row],[Age]]&lt;60,"50 to 59","60 above"))))</f>
        <v>50 to 59</v>
      </c>
      <c r="J812" s="1">
        <v>38188</v>
      </c>
      <c r="K812" s="10">
        <f>IF(TBL_Employees[[#This Row],[Hire Date]]="","",YEAR(TBL_Employees[[#This Row],[Hire Date]]))</f>
        <v>2004</v>
      </c>
      <c r="L812" s="8">
        <v>65702</v>
      </c>
      <c r="M812" s="2">
        <v>0</v>
      </c>
      <c r="N812" t="s">
        <v>19</v>
      </c>
      <c r="O812" t="s">
        <v>29</v>
      </c>
      <c r="P812" s="1" t="s">
        <v>21</v>
      </c>
      <c r="Q812" s="10" t="str">
        <f>IF(TBL_Employees[[#This Row],[Exit Date]]="","",YEAR(TBL_Employees[[#This Row],[Exit Date]]))</f>
        <v/>
      </c>
      <c r="R812" s="10">
        <f ca="1">IF(TBL_Employees[[#This Row],[Exit Date]]="",DATEDIF(TBL_Employees[[#This Row],[Hire Date]],TODAY(),"Y"),DATEDIF(TBL_Employees[[#This Row],[Hire Date]],TBL_Employees[[#This Row],[Exit Date]],"Y"))</f>
        <v>21</v>
      </c>
      <c r="S812" t="str">
        <f ca="1">IF(TBL_Employees[[#This Row],[Tenure (Years)]]&gt;1, "Years", "Year")</f>
        <v>Years</v>
      </c>
      <c r="T812" t="str">
        <f ca="1">CONCATENATE(TBL_Employees[[#This Row],[Tenure (Years)]], " ", TBL_Employees[[#This Row],[Column1]])</f>
        <v>21 Years</v>
      </c>
      <c r="U812" s="8">
        <f>TBL_Employees[[#This Row],[Bonus %]]*TBL_Employees[[#This Row],[Annual Salary]]</f>
        <v>0</v>
      </c>
      <c r="V812" s="8">
        <f>TBL_Employees[[#This Row],[Annual Salary]]+TBL_Employees[[#This Row],[Bonus(Rs)]]</f>
        <v>65702</v>
      </c>
    </row>
    <row r="813" spans="1:22" x14ac:dyDescent="0.3">
      <c r="A813" t="s">
        <v>297</v>
      </c>
      <c r="B813" t="s">
        <v>1093</v>
      </c>
      <c r="C813" t="s">
        <v>86</v>
      </c>
      <c r="D813" t="s">
        <v>31</v>
      </c>
      <c r="E813" t="s">
        <v>36</v>
      </c>
      <c r="F813" t="s">
        <v>28</v>
      </c>
      <c r="G813" t="s">
        <v>51</v>
      </c>
      <c r="H813">
        <v>35</v>
      </c>
      <c r="I813" t="str">
        <f>IF(TBL_Employees[[#This Row],[Age]]&lt;30,"20 to 29",IF(TBL_Employees[[#This Row],[Age]]&lt;40,"30 to 39",IF(TBL_Employees[[#This Row],[Age]]&lt;50,"40 to 49",IF(TBL_Employees[[#This Row],[Age]]&lt;60,"50 to 59","60 above"))))</f>
        <v>30 to 39</v>
      </c>
      <c r="J813" s="1">
        <v>42878</v>
      </c>
      <c r="K813" s="10">
        <f>IF(TBL_Employees[[#This Row],[Hire Date]]="","",YEAR(TBL_Employees[[#This Row],[Hire Date]]))</f>
        <v>2017</v>
      </c>
      <c r="L813" s="8">
        <v>65566</v>
      </c>
      <c r="M813" s="2">
        <v>0</v>
      </c>
      <c r="N813" t="s">
        <v>19</v>
      </c>
      <c r="O813" t="s">
        <v>63</v>
      </c>
      <c r="P813" s="1" t="s">
        <v>21</v>
      </c>
      <c r="Q813" s="10" t="str">
        <f>IF(TBL_Employees[[#This Row],[Exit Date]]="","",YEAR(TBL_Employees[[#This Row],[Exit Date]]))</f>
        <v/>
      </c>
      <c r="R813" s="10">
        <f ca="1">IF(TBL_Employees[[#This Row],[Exit Date]]="",DATEDIF(TBL_Employees[[#This Row],[Hire Date]],TODAY(),"Y"),DATEDIF(TBL_Employees[[#This Row],[Hire Date]],TBL_Employees[[#This Row],[Exit Date]],"Y"))</f>
        <v>8</v>
      </c>
      <c r="S813" t="str">
        <f ca="1">IF(TBL_Employees[[#This Row],[Tenure (Years)]]&gt;1, "Years", "Year")</f>
        <v>Years</v>
      </c>
      <c r="T813" t="str">
        <f ca="1">CONCATENATE(TBL_Employees[[#This Row],[Tenure (Years)]], " ", TBL_Employees[[#This Row],[Column1]])</f>
        <v>8 Years</v>
      </c>
      <c r="U813" s="8">
        <f>TBL_Employees[[#This Row],[Bonus %]]*TBL_Employees[[#This Row],[Annual Salary]]</f>
        <v>0</v>
      </c>
      <c r="V813" s="8">
        <f>TBL_Employees[[#This Row],[Annual Salary]]+TBL_Employees[[#This Row],[Bonus(Rs)]]</f>
        <v>65566</v>
      </c>
    </row>
    <row r="814" spans="1:22" x14ac:dyDescent="0.3">
      <c r="A814" t="s">
        <v>107</v>
      </c>
      <c r="B814" t="s">
        <v>1169</v>
      </c>
      <c r="C814" t="s">
        <v>129</v>
      </c>
      <c r="D814" t="s">
        <v>31</v>
      </c>
      <c r="E814" t="s">
        <v>44</v>
      </c>
      <c r="F814" t="s">
        <v>17</v>
      </c>
      <c r="G814" t="s">
        <v>51</v>
      </c>
      <c r="H814">
        <v>42</v>
      </c>
      <c r="I814" t="str">
        <f>IF(TBL_Employees[[#This Row],[Age]]&lt;30,"20 to 29",IF(TBL_Employees[[#This Row],[Age]]&lt;40,"30 to 39",IF(TBL_Employees[[#This Row],[Age]]&lt;50,"40 to 49",IF(TBL_Employees[[#This Row],[Age]]&lt;60,"50 to 59","60 above"))))</f>
        <v>40 to 49</v>
      </c>
      <c r="J814" s="1">
        <v>44232</v>
      </c>
      <c r="K814" s="10">
        <f>IF(TBL_Employees[[#This Row],[Hire Date]]="","",YEAR(TBL_Employees[[#This Row],[Hire Date]]))</f>
        <v>2021</v>
      </c>
      <c r="L814" s="8">
        <v>65507</v>
      </c>
      <c r="M814" s="2">
        <v>0</v>
      </c>
      <c r="N814" t="s">
        <v>52</v>
      </c>
      <c r="O814" t="s">
        <v>81</v>
      </c>
      <c r="P814" s="1" t="s">
        <v>21</v>
      </c>
      <c r="Q814" s="10" t="str">
        <f>IF(TBL_Employees[[#This Row],[Exit Date]]="","",YEAR(TBL_Employees[[#This Row],[Exit Date]]))</f>
        <v/>
      </c>
      <c r="R814" s="10">
        <f ca="1">IF(TBL_Employees[[#This Row],[Exit Date]]="",DATEDIF(TBL_Employees[[#This Row],[Hire Date]],TODAY(),"Y"),DATEDIF(TBL_Employees[[#This Row],[Hire Date]],TBL_Employees[[#This Row],[Exit Date]],"Y"))</f>
        <v>4</v>
      </c>
      <c r="S814" t="str">
        <f ca="1">IF(TBL_Employees[[#This Row],[Tenure (Years)]]&gt;1, "Years", "Year")</f>
        <v>Years</v>
      </c>
      <c r="T814" t="str">
        <f ca="1">CONCATENATE(TBL_Employees[[#This Row],[Tenure (Years)]], " ", TBL_Employees[[#This Row],[Column1]])</f>
        <v>4 Years</v>
      </c>
      <c r="U814" s="8">
        <f>TBL_Employees[[#This Row],[Bonus %]]*TBL_Employees[[#This Row],[Annual Salary]]</f>
        <v>0</v>
      </c>
      <c r="V814" s="8">
        <f>TBL_Employees[[#This Row],[Annual Salary]]+TBL_Employees[[#This Row],[Bonus(Rs)]]</f>
        <v>65507</v>
      </c>
    </row>
    <row r="815" spans="1:22" x14ac:dyDescent="0.3">
      <c r="A815" t="s">
        <v>1210</v>
      </c>
      <c r="B815" t="s">
        <v>1211</v>
      </c>
      <c r="C815" t="s">
        <v>98</v>
      </c>
      <c r="D815" t="s">
        <v>27</v>
      </c>
      <c r="E815" t="s">
        <v>32</v>
      </c>
      <c r="F815" t="s">
        <v>28</v>
      </c>
      <c r="G815" t="s">
        <v>47</v>
      </c>
      <c r="H815">
        <v>28</v>
      </c>
      <c r="I815" t="str">
        <f>IF(TBL_Employees[[#This Row],[Age]]&lt;30,"20 to 29",IF(TBL_Employees[[#This Row],[Age]]&lt;40,"30 to 39",IF(TBL_Employees[[#This Row],[Age]]&lt;50,"40 to 49",IF(TBL_Employees[[#This Row],[Age]]&lt;60,"50 to 59","60 above"))))</f>
        <v>20 to 29</v>
      </c>
      <c r="J815" s="1">
        <v>43633</v>
      </c>
      <c r="K815" s="10">
        <f>IF(TBL_Employees[[#This Row],[Hire Date]]="","",YEAR(TBL_Employees[[#This Row],[Hire Date]]))</f>
        <v>2019</v>
      </c>
      <c r="L815" s="8">
        <v>65341</v>
      </c>
      <c r="M815" s="2">
        <v>0</v>
      </c>
      <c r="N815" t="s">
        <v>19</v>
      </c>
      <c r="O815" t="s">
        <v>45</v>
      </c>
      <c r="P815" s="1">
        <v>44662</v>
      </c>
      <c r="Q815" s="10">
        <f>IF(TBL_Employees[[#This Row],[Exit Date]]="","",YEAR(TBL_Employees[[#This Row],[Exit Date]]))</f>
        <v>2022</v>
      </c>
      <c r="R815" s="10">
        <f ca="1">IF(TBL_Employees[[#This Row],[Exit Date]]="",DATEDIF(TBL_Employees[[#This Row],[Hire Date]],TODAY(),"Y"),DATEDIF(TBL_Employees[[#This Row],[Hire Date]],TBL_Employees[[#This Row],[Exit Date]],"Y"))</f>
        <v>2</v>
      </c>
      <c r="S815" t="str">
        <f ca="1">IF(TBL_Employees[[#This Row],[Tenure (Years)]]&gt;1, "Years", "Year")</f>
        <v>Years</v>
      </c>
      <c r="T815" t="str">
        <f ca="1">CONCATENATE(TBL_Employees[[#This Row],[Tenure (Years)]], " ", TBL_Employees[[#This Row],[Column1]])</f>
        <v>2 Years</v>
      </c>
      <c r="U815" s="8">
        <f>TBL_Employees[[#This Row],[Bonus %]]*TBL_Employees[[#This Row],[Annual Salary]]</f>
        <v>0</v>
      </c>
      <c r="V815" s="8">
        <f>TBL_Employees[[#This Row],[Annual Salary]]+TBL_Employees[[#This Row],[Bonus(Rs)]]</f>
        <v>65341</v>
      </c>
    </row>
    <row r="816" spans="1:22" x14ac:dyDescent="0.3">
      <c r="A816" t="s">
        <v>1559</v>
      </c>
      <c r="B816" t="s">
        <v>1560</v>
      </c>
      <c r="C816" t="s">
        <v>86</v>
      </c>
      <c r="D816" t="s">
        <v>31</v>
      </c>
      <c r="E816" t="s">
        <v>44</v>
      </c>
      <c r="F816" t="s">
        <v>17</v>
      </c>
      <c r="G816" t="s">
        <v>24</v>
      </c>
      <c r="H816">
        <v>48</v>
      </c>
      <c r="I816" t="str">
        <f>IF(TBL_Employees[[#This Row],[Age]]&lt;30,"20 to 29",IF(TBL_Employees[[#This Row],[Age]]&lt;40,"30 to 39",IF(TBL_Employees[[#This Row],[Age]]&lt;50,"40 to 49",IF(TBL_Employees[[#This Row],[Age]]&lt;60,"50 to 59","60 above"))))</f>
        <v>40 to 49</v>
      </c>
      <c r="J816" s="1">
        <v>41032</v>
      </c>
      <c r="K816" s="10">
        <f>IF(TBL_Employees[[#This Row],[Hire Date]]="","",YEAR(TBL_Employees[[#This Row],[Hire Date]]))</f>
        <v>2012</v>
      </c>
      <c r="L816" s="8">
        <v>65340</v>
      </c>
      <c r="M816" s="2">
        <v>0</v>
      </c>
      <c r="N816" t="s">
        <v>33</v>
      </c>
      <c r="O816" t="s">
        <v>74</v>
      </c>
      <c r="P816" s="1">
        <v>43229</v>
      </c>
      <c r="Q816" s="10">
        <f>IF(TBL_Employees[[#This Row],[Exit Date]]="","",YEAR(TBL_Employees[[#This Row],[Exit Date]]))</f>
        <v>2018</v>
      </c>
      <c r="R816" s="10">
        <f ca="1">IF(TBL_Employees[[#This Row],[Exit Date]]="",DATEDIF(TBL_Employees[[#This Row],[Hire Date]],TODAY(),"Y"),DATEDIF(TBL_Employees[[#This Row],[Hire Date]],TBL_Employees[[#This Row],[Exit Date]],"Y"))</f>
        <v>6</v>
      </c>
      <c r="S816" t="str">
        <f ca="1">IF(TBL_Employees[[#This Row],[Tenure (Years)]]&gt;1, "Years", "Year")</f>
        <v>Years</v>
      </c>
      <c r="T816" t="str">
        <f ca="1">CONCATENATE(TBL_Employees[[#This Row],[Tenure (Years)]], " ", TBL_Employees[[#This Row],[Column1]])</f>
        <v>6 Years</v>
      </c>
      <c r="U816" s="8">
        <f>TBL_Employees[[#This Row],[Bonus %]]*TBL_Employees[[#This Row],[Annual Salary]]</f>
        <v>0</v>
      </c>
      <c r="V816" s="8">
        <f>TBL_Employees[[#This Row],[Annual Salary]]+TBL_Employees[[#This Row],[Bonus(Rs)]]</f>
        <v>65340</v>
      </c>
    </row>
    <row r="817" spans="1:22" x14ac:dyDescent="0.3">
      <c r="A817" t="s">
        <v>377</v>
      </c>
      <c r="B817" t="s">
        <v>964</v>
      </c>
      <c r="C817" t="s">
        <v>94</v>
      </c>
      <c r="D817" t="s">
        <v>50</v>
      </c>
      <c r="E817" t="s">
        <v>16</v>
      </c>
      <c r="F817" t="s">
        <v>17</v>
      </c>
      <c r="G817" t="s">
        <v>51</v>
      </c>
      <c r="H817">
        <v>29</v>
      </c>
      <c r="I817" t="str">
        <f>IF(TBL_Employees[[#This Row],[Age]]&lt;30,"20 to 29",IF(TBL_Employees[[#This Row],[Age]]&lt;40,"30 to 39",IF(TBL_Employees[[#This Row],[Age]]&lt;50,"40 to 49",IF(TBL_Employees[[#This Row],[Age]]&lt;60,"50 to 59","60 above"))))</f>
        <v>20 to 29</v>
      </c>
      <c r="J817" s="1">
        <v>43239</v>
      </c>
      <c r="K817" s="10">
        <f>IF(TBL_Employees[[#This Row],[Hire Date]]="","",YEAR(TBL_Employees[[#This Row],[Hire Date]]))</f>
        <v>2018</v>
      </c>
      <c r="L817" s="8">
        <v>65334</v>
      </c>
      <c r="M817" s="2">
        <v>0</v>
      </c>
      <c r="N817" t="s">
        <v>52</v>
      </c>
      <c r="O817" t="s">
        <v>66</v>
      </c>
      <c r="P817" s="1" t="s">
        <v>21</v>
      </c>
      <c r="Q817" s="10" t="str">
        <f>IF(TBL_Employees[[#This Row],[Exit Date]]="","",YEAR(TBL_Employees[[#This Row],[Exit Date]]))</f>
        <v/>
      </c>
      <c r="R817" s="10">
        <f ca="1">IF(TBL_Employees[[#This Row],[Exit Date]]="",DATEDIF(TBL_Employees[[#This Row],[Hire Date]],TODAY(),"Y"),DATEDIF(TBL_Employees[[#This Row],[Hire Date]],TBL_Employees[[#This Row],[Exit Date]],"Y"))</f>
        <v>7</v>
      </c>
      <c r="S817" t="str">
        <f ca="1">IF(TBL_Employees[[#This Row],[Tenure (Years)]]&gt;1, "Years", "Year")</f>
        <v>Years</v>
      </c>
      <c r="T817" t="str">
        <f ca="1">CONCATENATE(TBL_Employees[[#This Row],[Tenure (Years)]], " ", TBL_Employees[[#This Row],[Column1]])</f>
        <v>7 Years</v>
      </c>
      <c r="U817" s="8">
        <f>TBL_Employees[[#This Row],[Bonus %]]*TBL_Employees[[#This Row],[Annual Salary]]</f>
        <v>0</v>
      </c>
      <c r="V817" s="8">
        <f>TBL_Employees[[#This Row],[Annual Salary]]+TBL_Employees[[#This Row],[Bonus(Rs)]]</f>
        <v>65334</v>
      </c>
    </row>
    <row r="818" spans="1:22" x14ac:dyDescent="0.3">
      <c r="A818" t="s">
        <v>1622</v>
      </c>
      <c r="B818" t="s">
        <v>1623</v>
      </c>
      <c r="C818" t="s">
        <v>129</v>
      </c>
      <c r="D818" t="s">
        <v>31</v>
      </c>
      <c r="E818" t="s">
        <v>32</v>
      </c>
      <c r="F818" t="s">
        <v>17</v>
      </c>
      <c r="G818" t="s">
        <v>18</v>
      </c>
      <c r="H818">
        <v>32</v>
      </c>
      <c r="I818" t="str">
        <f>IF(TBL_Employees[[#This Row],[Age]]&lt;30,"20 to 29",IF(TBL_Employees[[#This Row],[Age]]&lt;40,"30 to 39",IF(TBL_Employees[[#This Row],[Age]]&lt;50,"40 to 49",IF(TBL_Employees[[#This Row],[Age]]&lt;60,"50 to 59","60 above"))))</f>
        <v>30 to 39</v>
      </c>
      <c r="J818" s="1">
        <v>42317</v>
      </c>
      <c r="K818" s="10">
        <f>IF(TBL_Employees[[#This Row],[Hire Date]]="","",YEAR(TBL_Employees[[#This Row],[Hire Date]]))</f>
        <v>2015</v>
      </c>
      <c r="L818" s="8">
        <v>65247</v>
      </c>
      <c r="M818" s="2">
        <v>0</v>
      </c>
      <c r="N818" t="s">
        <v>19</v>
      </c>
      <c r="O818" t="s">
        <v>39</v>
      </c>
      <c r="P818" s="1" t="s">
        <v>21</v>
      </c>
      <c r="Q818" s="10" t="str">
        <f>IF(TBL_Employees[[#This Row],[Exit Date]]="","",YEAR(TBL_Employees[[#This Row],[Exit Date]]))</f>
        <v/>
      </c>
      <c r="R818" s="10">
        <f ca="1">IF(TBL_Employees[[#This Row],[Exit Date]]="",DATEDIF(TBL_Employees[[#This Row],[Hire Date]],TODAY(),"Y"),DATEDIF(TBL_Employees[[#This Row],[Hire Date]],TBL_Employees[[#This Row],[Exit Date]],"Y"))</f>
        <v>9</v>
      </c>
      <c r="S818" t="str">
        <f ca="1">IF(TBL_Employees[[#This Row],[Tenure (Years)]]&gt;1, "Years", "Year")</f>
        <v>Years</v>
      </c>
      <c r="T818" t="str">
        <f ca="1">CONCATENATE(TBL_Employees[[#This Row],[Tenure (Years)]], " ", TBL_Employees[[#This Row],[Column1]])</f>
        <v>9 Years</v>
      </c>
      <c r="U818" s="8">
        <f>TBL_Employees[[#This Row],[Bonus %]]*TBL_Employees[[#This Row],[Annual Salary]]</f>
        <v>0</v>
      </c>
      <c r="V818" s="8">
        <f>TBL_Employees[[#This Row],[Annual Salary]]+TBL_Employees[[#This Row],[Bonus(Rs)]]</f>
        <v>65247</v>
      </c>
    </row>
    <row r="819" spans="1:22" x14ac:dyDescent="0.3">
      <c r="A819" t="s">
        <v>746</v>
      </c>
      <c r="B819" t="s">
        <v>747</v>
      </c>
      <c r="C819" t="s">
        <v>94</v>
      </c>
      <c r="D819" t="s">
        <v>50</v>
      </c>
      <c r="E819" t="s">
        <v>44</v>
      </c>
      <c r="F819" t="s">
        <v>17</v>
      </c>
      <c r="G819" t="s">
        <v>51</v>
      </c>
      <c r="H819">
        <v>45</v>
      </c>
      <c r="I819" t="str">
        <f>IF(TBL_Employees[[#This Row],[Age]]&lt;30,"20 to 29",IF(TBL_Employees[[#This Row],[Age]]&lt;40,"30 to 39",IF(TBL_Employees[[#This Row],[Age]]&lt;50,"40 to 49",IF(TBL_Employees[[#This Row],[Age]]&lt;60,"50 to 59","60 above"))))</f>
        <v>40 to 49</v>
      </c>
      <c r="J819" s="1">
        <v>41769</v>
      </c>
      <c r="K819" s="10">
        <f>IF(TBL_Employees[[#This Row],[Hire Date]]="","",YEAR(TBL_Employees[[#This Row],[Hire Date]]))</f>
        <v>2014</v>
      </c>
      <c r="L819" s="8">
        <v>65047</v>
      </c>
      <c r="M819" s="2">
        <v>0</v>
      </c>
      <c r="N819" t="s">
        <v>52</v>
      </c>
      <c r="O819" t="s">
        <v>53</v>
      </c>
      <c r="P819" s="1" t="s">
        <v>21</v>
      </c>
      <c r="Q819" s="10" t="str">
        <f>IF(TBL_Employees[[#This Row],[Exit Date]]="","",YEAR(TBL_Employees[[#This Row],[Exit Date]]))</f>
        <v/>
      </c>
      <c r="R819" s="10">
        <f ca="1">IF(TBL_Employees[[#This Row],[Exit Date]]="",DATEDIF(TBL_Employees[[#This Row],[Hire Date]],TODAY(),"Y"),DATEDIF(TBL_Employees[[#This Row],[Hire Date]],TBL_Employees[[#This Row],[Exit Date]],"Y"))</f>
        <v>11</v>
      </c>
      <c r="S819" t="str">
        <f ca="1">IF(TBL_Employees[[#This Row],[Tenure (Years)]]&gt;1, "Years", "Year")</f>
        <v>Years</v>
      </c>
      <c r="T819" t="str">
        <f ca="1">CONCATENATE(TBL_Employees[[#This Row],[Tenure (Years)]], " ", TBL_Employees[[#This Row],[Column1]])</f>
        <v>11 Years</v>
      </c>
      <c r="U819" s="8">
        <f>TBL_Employees[[#This Row],[Bonus %]]*TBL_Employees[[#This Row],[Annual Salary]]</f>
        <v>0</v>
      </c>
      <c r="V819" s="8">
        <f>TBL_Employees[[#This Row],[Annual Salary]]+TBL_Employees[[#This Row],[Bonus(Rs)]]</f>
        <v>65047</v>
      </c>
    </row>
    <row r="820" spans="1:22" x14ac:dyDescent="0.3">
      <c r="A820" t="s">
        <v>118</v>
      </c>
      <c r="B820" t="s">
        <v>1783</v>
      </c>
      <c r="C820" t="s">
        <v>22</v>
      </c>
      <c r="D820" t="s">
        <v>23</v>
      </c>
      <c r="E820" t="s">
        <v>36</v>
      </c>
      <c r="F820" t="s">
        <v>17</v>
      </c>
      <c r="G820" t="s">
        <v>18</v>
      </c>
      <c r="H820">
        <v>61</v>
      </c>
      <c r="I820" t="str">
        <f>IF(TBL_Employees[[#This Row],[Age]]&lt;30,"20 to 29",IF(TBL_Employees[[#This Row],[Age]]&lt;40,"30 to 39",IF(TBL_Employees[[#This Row],[Age]]&lt;50,"40 to 49",IF(TBL_Employees[[#This Row],[Age]]&lt;60,"50 to 59","60 above"))))</f>
        <v>60 above</v>
      </c>
      <c r="J820" s="1">
        <v>40683</v>
      </c>
      <c r="K820" s="10">
        <f>IF(TBL_Employees[[#This Row],[Hire Date]]="","",YEAR(TBL_Employees[[#This Row],[Hire Date]]))</f>
        <v>2011</v>
      </c>
      <c r="L820" s="8">
        <v>64937</v>
      </c>
      <c r="M820" s="2">
        <v>0</v>
      </c>
      <c r="N820" t="s">
        <v>19</v>
      </c>
      <c r="O820" t="s">
        <v>39</v>
      </c>
      <c r="P820" s="1" t="s">
        <v>21</v>
      </c>
      <c r="Q820" s="10" t="str">
        <f>IF(TBL_Employees[[#This Row],[Exit Date]]="","",YEAR(TBL_Employees[[#This Row],[Exit Date]]))</f>
        <v/>
      </c>
      <c r="R820" s="10">
        <f ca="1">IF(TBL_Employees[[#This Row],[Exit Date]]="",DATEDIF(TBL_Employees[[#This Row],[Hire Date]],TODAY(),"Y"),DATEDIF(TBL_Employees[[#This Row],[Hire Date]],TBL_Employees[[#This Row],[Exit Date]],"Y"))</f>
        <v>14</v>
      </c>
      <c r="S820" t="str">
        <f ca="1">IF(TBL_Employees[[#This Row],[Tenure (Years)]]&gt;1, "Years", "Year")</f>
        <v>Years</v>
      </c>
      <c r="T820" t="str">
        <f ca="1">CONCATENATE(TBL_Employees[[#This Row],[Tenure (Years)]], " ", TBL_Employees[[#This Row],[Column1]])</f>
        <v>14 Years</v>
      </c>
      <c r="U820" s="8">
        <f>TBL_Employees[[#This Row],[Bonus %]]*TBL_Employees[[#This Row],[Annual Salary]]</f>
        <v>0</v>
      </c>
      <c r="V820" s="8">
        <f>TBL_Employees[[#This Row],[Annual Salary]]+TBL_Employees[[#This Row],[Bonus(Rs)]]</f>
        <v>64937</v>
      </c>
    </row>
    <row r="821" spans="1:22" x14ac:dyDescent="0.3">
      <c r="A821" t="s">
        <v>537</v>
      </c>
      <c r="B821" t="s">
        <v>538</v>
      </c>
      <c r="C821" t="s">
        <v>64</v>
      </c>
      <c r="D821" t="s">
        <v>43</v>
      </c>
      <c r="E821" t="s">
        <v>32</v>
      </c>
      <c r="F821" t="s">
        <v>28</v>
      </c>
      <c r="G821" t="s">
        <v>47</v>
      </c>
      <c r="H821">
        <v>41</v>
      </c>
      <c r="I821" t="str">
        <f>IF(TBL_Employees[[#This Row],[Age]]&lt;30,"20 to 29",IF(TBL_Employees[[#This Row],[Age]]&lt;40,"30 to 39",IF(TBL_Employees[[#This Row],[Age]]&lt;50,"40 to 49",IF(TBL_Employees[[#This Row],[Age]]&lt;60,"50 to 59","60 above"))))</f>
        <v>40 to 49</v>
      </c>
      <c r="J821" s="1">
        <v>42626</v>
      </c>
      <c r="K821" s="10">
        <f>IF(TBL_Employees[[#This Row],[Hire Date]]="","",YEAR(TBL_Employees[[#This Row],[Hire Date]]))</f>
        <v>2016</v>
      </c>
      <c r="L821" s="8">
        <v>64847</v>
      </c>
      <c r="M821" s="2">
        <v>0</v>
      </c>
      <c r="N821" t="s">
        <v>19</v>
      </c>
      <c r="O821" t="s">
        <v>45</v>
      </c>
      <c r="P821" s="1" t="s">
        <v>21</v>
      </c>
      <c r="Q821" s="10" t="str">
        <f>IF(TBL_Employees[[#This Row],[Exit Date]]="","",YEAR(TBL_Employees[[#This Row],[Exit Date]]))</f>
        <v/>
      </c>
      <c r="R821" s="10">
        <f ca="1">IF(TBL_Employees[[#This Row],[Exit Date]]="",DATEDIF(TBL_Employees[[#This Row],[Hire Date]],TODAY(),"Y"),DATEDIF(TBL_Employees[[#This Row],[Hire Date]],TBL_Employees[[#This Row],[Exit Date]],"Y"))</f>
        <v>8</v>
      </c>
      <c r="S821" t="str">
        <f ca="1">IF(TBL_Employees[[#This Row],[Tenure (Years)]]&gt;1, "Years", "Year")</f>
        <v>Years</v>
      </c>
      <c r="T821" t="str">
        <f ca="1">CONCATENATE(TBL_Employees[[#This Row],[Tenure (Years)]], " ", TBL_Employees[[#This Row],[Column1]])</f>
        <v>8 Years</v>
      </c>
      <c r="U821" s="8">
        <f>TBL_Employees[[#This Row],[Bonus %]]*TBL_Employees[[#This Row],[Annual Salary]]</f>
        <v>0</v>
      </c>
      <c r="V821" s="8">
        <f>TBL_Employees[[#This Row],[Annual Salary]]+TBL_Employees[[#This Row],[Bonus(Rs)]]</f>
        <v>64847</v>
      </c>
    </row>
    <row r="822" spans="1:22" x14ac:dyDescent="0.3">
      <c r="A822" t="s">
        <v>1043</v>
      </c>
      <c r="B822" t="s">
        <v>1044</v>
      </c>
      <c r="C822" t="s">
        <v>55</v>
      </c>
      <c r="D822" t="s">
        <v>27</v>
      </c>
      <c r="E822" t="s">
        <v>44</v>
      </c>
      <c r="F822" t="s">
        <v>28</v>
      </c>
      <c r="G822" t="s">
        <v>24</v>
      </c>
      <c r="H822">
        <v>42</v>
      </c>
      <c r="I822" t="str">
        <f>IF(TBL_Employees[[#This Row],[Age]]&lt;30,"20 to 29",IF(TBL_Employees[[#This Row],[Age]]&lt;40,"30 to 39",IF(TBL_Employees[[#This Row],[Age]]&lt;50,"40 to 49",IF(TBL_Employees[[#This Row],[Age]]&lt;60,"50 to 59","60 above"))))</f>
        <v>40 to 49</v>
      </c>
      <c r="J822" s="1">
        <v>41813</v>
      </c>
      <c r="K822" s="10">
        <f>IF(TBL_Employees[[#This Row],[Hire Date]]="","",YEAR(TBL_Employees[[#This Row],[Hire Date]]))</f>
        <v>2014</v>
      </c>
      <c r="L822" s="8">
        <v>64677</v>
      </c>
      <c r="M822" s="2">
        <v>0</v>
      </c>
      <c r="N822" t="s">
        <v>33</v>
      </c>
      <c r="O822" t="s">
        <v>80</v>
      </c>
      <c r="P822" s="1" t="s">
        <v>21</v>
      </c>
      <c r="Q822" s="10" t="str">
        <f>IF(TBL_Employees[[#This Row],[Exit Date]]="","",YEAR(TBL_Employees[[#This Row],[Exit Date]]))</f>
        <v/>
      </c>
      <c r="R822" s="10">
        <f ca="1">IF(TBL_Employees[[#This Row],[Exit Date]]="",DATEDIF(TBL_Employees[[#This Row],[Hire Date]],TODAY(),"Y"),DATEDIF(TBL_Employees[[#This Row],[Hire Date]],TBL_Employees[[#This Row],[Exit Date]],"Y"))</f>
        <v>11</v>
      </c>
      <c r="S822" t="str">
        <f ca="1">IF(TBL_Employees[[#This Row],[Tenure (Years)]]&gt;1, "Years", "Year")</f>
        <v>Years</v>
      </c>
      <c r="T822" t="str">
        <f ca="1">CONCATENATE(TBL_Employees[[#This Row],[Tenure (Years)]], " ", TBL_Employees[[#This Row],[Column1]])</f>
        <v>11 Years</v>
      </c>
      <c r="U822" s="8">
        <f>TBL_Employees[[#This Row],[Bonus %]]*TBL_Employees[[#This Row],[Annual Salary]]</f>
        <v>0</v>
      </c>
      <c r="V822" s="8">
        <f>TBL_Employees[[#This Row],[Annual Salary]]+TBL_Employees[[#This Row],[Bonus(Rs)]]</f>
        <v>64677</v>
      </c>
    </row>
    <row r="823" spans="1:22" x14ac:dyDescent="0.3">
      <c r="A823" t="s">
        <v>1323</v>
      </c>
      <c r="B823" t="s">
        <v>1324</v>
      </c>
      <c r="C823" t="s">
        <v>94</v>
      </c>
      <c r="D823" t="s">
        <v>50</v>
      </c>
      <c r="E823" t="s">
        <v>36</v>
      </c>
      <c r="F823" t="s">
        <v>17</v>
      </c>
      <c r="G823" t="s">
        <v>24</v>
      </c>
      <c r="H823">
        <v>62</v>
      </c>
      <c r="I823" t="str">
        <f>IF(TBL_Employees[[#This Row],[Age]]&lt;30,"20 to 29",IF(TBL_Employees[[#This Row],[Age]]&lt;40,"30 to 39",IF(TBL_Employees[[#This Row],[Age]]&lt;50,"40 to 49",IF(TBL_Employees[[#This Row],[Age]]&lt;60,"50 to 59","60 above"))))</f>
        <v>60 above</v>
      </c>
      <c r="J823" s="1">
        <v>38977</v>
      </c>
      <c r="K823" s="10">
        <f>IF(TBL_Employees[[#This Row],[Hire Date]]="","",YEAR(TBL_Employees[[#This Row],[Hire Date]]))</f>
        <v>2006</v>
      </c>
      <c r="L823" s="8">
        <v>64669</v>
      </c>
      <c r="M823" s="2">
        <v>0</v>
      </c>
      <c r="N823" t="s">
        <v>33</v>
      </c>
      <c r="O823" t="s">
        <v>80</v>
      </c>
      <c r="P823" s="1" t="s">
        <v>21</v>
      </c>
      <c r="Q823" s="10" t="str">
        <f>IF(TBL_Employees[[#This Row],[Exit Date]]="","",YEAR(TBL_Employees[[#This Row],[Exit Date]]))</f>
        <v/>
      </c>
      <c r="R823" s="10">
        <f ca="1">IF(TBL_Employees[[#This Row],[Exit Date]]="",DATEDIF(TBL_Employees[[#This Row],[Hire Date]],TODAY(),"Y"),DATEDIF(TBL_Employees[[#This Row],[Hire Date]],TBL_Employees[[#This Row],[Exit Date]],"Y"))</f>
        <v>18</v>
      </c>
      <c r="S823" t="str">
        <f ca="1">IF(TBL_Employees[[#This Row],[Tenure (Years)]]&gt;1, "Years", "Year")</f>
        <v>Years</v>
      </c>
      <c r="T823" t="str">
        <f ca="1">CONCATENATE(TBL_Employees[[#This Row],[Tenure (Years)]], " ", TBL_Employees[[#This Row],[Column1]])</f>
        <v>18 Years</v>
      </c>
      <c r="U823" s="8">
        <f>TBL_Employees[[#This Row],[Bonus %]]*TBL_Employees[[#This Row],[Annual Salary]]</f>
        <v>0</v>
      </c>
      <c r="V823" s="8">
        <f>TBL_Employees[[#This Row],[Annual Salary]]+TBL_Employees[[#This Row],[Bonus(Rs)]]</f>
        <v>64669</v>
      </c>
    </row>
    <row r="824" spans="1:22" x14ac:dyDescent="0.3">
      <c r="A824" t="s">
        <v>1856</v>
      </c>
      <c r="B824" t="s">
        <v>1857</v>
      </c>
      <c r="C824" t="s">
        <v>26</v>
      </c>
      <c r="D824" t="s">
        <v>27</v>
      </c>
      <c r="E824" t="s">
        <v>16</v>
      </c>
      <c r="F824" t="s">
        <v>17</v>
      </c>
      <c r="G824" t="s">
        <v>18</v>
      </c>
      <c r="H824">
        <v>45</v>
      </c>
      <c r="I824" t="str">
        <f>IF(TBL_Employees[[#This Row],[Age]]&lt;30,"20 to 29",IF(TBL_Employees[[#This Row],[Age]]&lt;40,"30 to 39",IF(TBL_Employees[[#This Row],[Age]]&lt;50,"40 to 49",IF(TBL_Employees[[#This Row],[Age]]&lt;60,"50 to 59","60 above"))))</f>
        <v>40 to 49</v>
      </c>
      <c r="J824" s="1">
        <v>39908</v>
      </c>
      <c r="K824" s="10">
        <f>IF(TBL_Employees[[#This Row],[Hire Date]]="","",YEAR(TBL_Employees[[#This Row],[Hire Date]]))</f>
        <v>2009</v>
      </c>
      <c r="L824" s="8">
        <v>64505</v>
      </c>
      <c r="M824" s="2">
        <v>0</v>
      </c>
      <c r="N824" t="s">
        <v>19</v>
      </c>
      <c r="O824" t="s">
        <v>45</v>
      </c>
      <c r="P824" s="1" t="s">
        <v>21</v>
      </c>
      <c r="Q824" s="10" t="str">
        <f>IF(TBL_Employees[[#This Row],[Exit Date]]="","",YEAR(TBL_Employees[[#This Row],[Exit Date]]))</f>
        <v/>
      </c>
      <c r="R824" s="10">
        <f ca="1">IF(TBL_Employees[[#This Row],[Exit Date]]="",DATEDIF(TBL_Employees[[#This Row],[Hire Date]],TODAY(),"Y"),DATEDIF(TBL_Employees[[#This Row],[Hire Date]],TBL_Employees[[#This Row],[Exit Date]],"Y"))</f>
        <v>16</v>
      </c>
      <c r="S824" t="str">
        <f ca="1">IF(TBL_Employees[[#This Row],[Tenure (Years)]]&gt;1, "Years", "Year")</f>
        <v>Years</v>
      </c>
      <c r="T824" t="str">
        <f ca="1">CONCATENATE(TBL_Employees[[#This Row],[Tenure (Years)]], " ", TBL_Employees[[#This Row],[Column1]])</f>
        <v>16 Years</v>
      </c>
      <c r="U824" s="8">
        <f>TBL_Employees[[#This Row],[Bonus %]]*TBL_Employees[[#This Row],[Annual Salary]]</f>
        <v>0</v>
      </c>
      <c r="V824" s="8">
        <f>TBL_Employees[[#This Row],[Annual Salary]]+TBL_Employees[[#This Row],[Bonus(Rs)]]</f>
        <v>64505</v>
      </c>
    </row>
    <row r="825" spans="1:22" x14ac:dyDescent="0.3">
      <c r="A825" t="s">
        <v>933</v>
      </c>
      <c r="B825" t="s">
        <v>934</v>
      </c>
      <c r="C825" t="s">
        <v>64</v>
      </c>
      <c r="D825" t="s">
        <v>15</v>
      </c>
      <c r="E825" t="s">
        <v>16</v>
      </c>
      <c r="F825" t="s">
        <v>17</v>
      </c>
      <c r="G825" t="s">
        <v>24</v>
      </c>
      <c r="H825">
        <v>55</v>
      </c>
      <c r="I825" t="str">
        <f>IF(TBL_Employees[[#This Row],[Age]]&lt;30,"20 to 29",IF(TBL_Employees[[#This Row],[Age]]&lt;40,"30 to 39",IF(TBL_Employees[[#This Row],[Age]]&lt;50,"40 to 49",IF(TBL_Employees[[#This Row],[Age]]&lt;60,"50 to 59","60 above"))))</f>
        <v>50 to 59</v>
      </c>
      <c r="J825" s="1">
        <v>39418</v>
      </c>
      <c r="K825" s="10">
        <f>IF(TBL_Employees[[#This Row],[Hire Date]]="","",YEAR(TBL_Employees[[#This Row],[Hire Date]]))</f>
        <v>2007</v>
      </c>
      <c r="L825" s="8">
        <v>64494</v>
      </c>
      <c r="M825" s="2">
        <v>0</v>
      </c>
      <c r="N825" t="s">
        <v>19</v>
      </c>
      <c r="O825" t="s">
        <v>29</v>
      </c>
      <c r="P825" s="1" t="s">
        <v>21</v>
      </c>
      <c r="Q825" s="10" t="str">
        <f>IF(TBL_Employees[[#This Row],[Exit Date]]="","",YEAR(TBL_Employees[[#This Row],[Exit Date]]))</f>
        <v/>
      </c>
      <c r="R825" s="10">
        <f ca="1">IF(TBL_Employees[[#This Row],[Exit Date]]="",DATEDIF(TBL_Employees[[#This Row],[Hire Date]],TODAY(),"Y"),DATEDIF(TBL_Employees[[#This Row],[Hire Date]],TBL_Employees[[#This Row],[Exit Date]],"Y"))</f>
        <v>17</v>
      </c>
      <c r="S825" t="str">
        <f ca="1">IF(TBL_Employees[[#This Row],[Tenure (Years)]]&gt;1, "Years", "Year")</f>
        <v>Years</v>
      </c>
      <c r="T825" t="str">
        <f ca="1">CONCATENATE(TBL_Employees[[#This Row],[Tenure (Years)]], " ", TBL_Employees[[#This Row],[Column1]])</f>
        <v>17 Years</v>
      </c>
      <c r="U825" s="8">
        <f>TBL_Employees[[#This Row],[Bonus %]]*TBL_Employees[[#This Row],[Annual Salary]]</f>
        <v>0</v>
      </c>
      <c r="V825" s="8">
        <f>TBL_Employees[[#This Row],[Annual Salary]]+TBL_Employees[[#This Row],[Bonus(Rs)]]</f>
        <v>64494</v>
      </c>
    </row>
    <row r="826" spans="1:22" x14ac:dyDescent="0.3">
      <c r="A826" t="s">
        <v>659</v>
      </c>
      <c r="B826" t="s">
        <v>660</v>
      </c>
      <c r="C826" t="s">
        <v>71</v>
      </c>
      <c r="D826" t="s">
        <v>27</v>
      </c>
      <c r="E826" t="s">
        <v>44</v>
      </c>
      <c r="F826" t="s">
        <v>17</v>
      </c>
      <c r="G826" t="s">
        <v>18</v>
      </c>
      <c r="H826">
        <v>28</v>
      </c>
      <c r="I826" t="str">
        <f>IF(TBL_Employees[[#This Row],[Age]]&lt;30,"20 to 29",IF(TBL_Employees[[#This Row],[Age]]&lt;40,"30 to 39",IF(TBL_Employees[[#This Row],[Age]]&lt;50,"40 to 49",IF(TBL_Employees[[#This Row],[Age]]&lt;60,"50 to 59","60 above"))))</f>
        <v>20 to 29</v>
      </c>
      <c r="J826" s="1">
        <v>44477</v>
      </c>
      <c r="K826" s="10">
        <f>IF(TBL_Employees[[#This Row],[Hire Date]]="","",YEAR(TBL_Employees[[#This Row],[Hire Date]]))</f>
        <v>2021</v>
      </c>
      <c r="L826" s="8">
        <v>64475</v>
      </c>
      <c r="M826" s="2">
        <v>0</v>
      </c>
      <c r="N826" t="s">
        <v>19</v>
      </c>
      <c r="O826" t="s">
        <v>39</v>
      </c>
      <c r="P826" s="1" t="s">
        <v>21</v>
      </c>
      <c r="Q826" s="10" t="str">
        <f>IF(TBL_Employees[[#This Row],[Exit Date]]="","",YEAR(TBL_Employees[[#This Row],[Exit Date]]))</f>
        <v/>
      </c>
      <c r="R826" s="10">
        <f ca="1">IF(TBL_Employees[[#This Row],[Exit Date]]="",DATEDIF(TBL_Employees[[#This Row],[Hire Date]],TODAY(),"Y"),DATEDIF(TBL_Employees[[#This Row],[Hire Date]],TBL_Employees[[#This Row],[Exit Date]],"Y"))</f>
        <v>3</v>
      </c>
      <c r="S826" t="str">
        <f ca="1">IF(TBL_Employees[[#This Row],[Tenure (Years)]]&gt;1, "Years", "Year")</f>
        <v>Years</v>
      </c>
      <c r="T826" t="str">
        <f ca="1">CONCATENATE(TBL_Employees[[#This Row],[Tenure (Years)]], " ", TBL_Employees[[#This Row],[Column1]])</f>
        <v>3 Years</v>
      </c>
      <c r="U826" s="8">
        <f>TBL_Employees[[#This Row],[Bonus %]]*TBL_Employees[[#This Row],[Annual Salary]]</f>
        <v>0</v>
      </c>
      <c r="V826" s="8">
        <f>TBL_Employees[[#This Row],[Annual Salary]]+TBL_Employees[[#This Row],[Bonus(Rs)]]</f>
        <v>64475</v>
      </c>
    </row>
    <row r="827" spans="1:22" x14ac:dyDescent="0.3">
      <c r="A827" t="s">
        <v>335</v>
      </c>
      <c r="B827" t="s">
        <v>1715</v>
      </c>
      <c r="C827" t="s">
        <v>26</v>
      </c>
      <c r="D827" t="s">
        <v>27</v>
      </c>
      <c r="E827" t="s">
        <v>44</v>
      </c>
      <c r="F827" t="s">
        <v>17</v>
      </c>
      <c r="G827" t="s">
        <v>18</v>
      </c>
      <c r="H827">
        <v>61</v>
      </c>
      <c r="I827" t="str">
        <f>IF(TBL_Employees[[#This Row],[Age]]&lt;30,"20 to 29",IF(TBL_Employees[[#This Row],[Age]]&lt;40,"30 to 39",IF(TBL_Employees[[#This Row],[Age]]&lt;50,"40 to 49",IF(TBL_Employees[[#This Row],[Age]]&lt;60,"50 to 59","60 above"))))</f>
        <v>60 above</v>
      </c>
      <c r="J827" s="1">
        <v>38392</v>
      </c>
      <c r="K827" s="10">
        <f>IF(TBL_Employees[[#This Row],[Hire Date]]="","",YEAR(TBL_Employees[[#This Row],[Hire Date]]))</f>
        <v>2005</v>
      </c>
      <c r="L827" s="8">
        <v>64462</v>
      </c>
      <c r="M827" s="2">
        <v>0</v>
      </c>
      <c r="N827" t="s">
        <v>19</v>
      </c>
      <c r="O827" t="s">
        <v>20</v>
      </c>
      <c r="P827" s="1" t="s">
        <v>21</v>
      </c>
      <c r="Q827" s="10" t="str">
        <f>IF(TBL_Employees[[#This Row],[Exit Date]]="","",YEAR(TBL_Employees[[#This Row],[Exit Date]]))</f>
        <v/>
      </c>
      <c r="R827" s="10">
        <f ca="1">IF(TBL_Employees[[#This Row],[Exit Date]]="",DATEDIF(TBL_Employees[[#This Row],[Hire Date]],TODAY(),"Y"),DATEDIF(TBL_Employees[[#This Row],[Hire Date]],TBL_Employees[[#This Row],[Exit Date]],"Y"))</f>
        <v>20</v>
      </c>
      <c r="S827" t="str">
        <f ca="1">IF(TBL_Employees[[#This Row],[Tenure (Years)]]&gt;1, "Years", "Year")</f>
        <v>Years</v>
      </c>
      <c r="T827" t="str">
        <f ca="1">CONCATENATE(TBL_Employees[[#This Row],[Tenure (Years)]], " ", TBL_Employees[[#This Row],[Column1]])</f>
        <v>20 Years</v>
      </c>
      <c r="U827" s="8">
        <f>TBL_Employees[[#This Row],[Bonus %]]*TBL_Employees[[#This Row],[Annual Salary]]</f>
        <v>0</v>
      </c>
      <c r="V827" s="8">
        <f>TBL_Employees[[#This Row],[Annual Salary]]+TBL_Employees[[#This Row],[Bonus(Rs)]]</f>
        <v>64462</v>
      </c>
    </row>
    <row r="828" spans="1:22" x14ac:dyDescent="0.3">
      <c r="A828" t="s">
        <v>720</v>
      </c>
      <c r="B828" t="s">
        <v>721</v>
      </c>
      <c r="C828" t="s">
        <v>82</v>
      </c>
      <c r="D828" t="s">
        <v>27</v>
      </c>
      <c r="E828" t="s">
        <v>36</v>
      </c>
      <c r="F828" t="s">
        <v>28</v>
      </c>
      <c r="G828" t="s">
        <v>47</v>
      </c>
      <c r="H828">
        <v>54</v>
      </c>
      <c r="I828" t="str">
        <f>IF(TBL_Employees[[#This Row],[Age]]&lt;30,"20 to 29",IF(TBL_Employees[[#This Row],[Age]]&lt;40,"30 to 39",IF(TBL_Employees[[#This Row],[Age]]&lt;50,"40 to 49",IF(TBL_Employees[[#This Row],[Age]]&lt;60,"50 to 59","60 above"))))</f>
        <v>50 to 59</v>
      </c>
      <c r="J828" s="1">
        <v>40540</v>
      </c>
      <c r="K828" s="10">
        <f>IF(TBL_Employees[[#This Row],[Hire Date]]="","",YEAR(TBL_Employees[[#This Row],[Hire Date]]))</f>
        <v>2010</v>
      </c>
      <c r="L828" s="8">
        <v>64417</v>
      </c>
      <c r="M828" s="2">
        <v>0</v>
      </c>
      <c r="N828" t="s">
        <v>19</v>
      </c>
      <c r="O828" t="s">
        <v>29</v>
      </c>
      <c r="P828" s="1" t="s">
        <v>21</v>
      </c>
      <c r="Q828" s="10" t="str">
        <f>IF(TBL_Employees[[#This Row],[Exit Date]]="","",YEAR(TBL_Employees[[#This Row],[Exit Date]]))</f>
        <v/>
      </c>
      <c r="R828" s="10">
        <f ca="1">IF(TBL_Employees[[#This Row],[Exit Date]]="",DATEDIF(TBL_Employees[[#This Row],[Hire Date]],TODAY(),"Y"),DATEDIF(TBL_Employees[[#This Row],[Hire Date]],TBL_Employees[[#This Row],[Exit Date]],"Y"))</f>
        <v>14</v>
      </c>
      <c r="S828" t="str">
        <f ca="1">IF(TBL_Employees[[#This Row],[Tenure (Years)]]&gt;1, "Years", "Year")</f>
        <v>Years</v>
      </c>
      <c r="T828" t="str">
        <f ca="1">CONCATENATE(TBL_Employees[[#This Row],[Tenure (Years)]], " ", TBL_Employees[[#This Row],[Column1]])</f>
        <v>14 Years</v>
      </c>
      <c r="U828" s="8">
        <f>TBL_Employees[[#This Row],[Bonus %]]*TBL_Employees[[#This Row],[Annual Salary]]</f>
        <v>0</v>
      </c>
      <c r="V828" s="8">
        <f>TBL_Employees[[#This Row],[Annual Salary]]+TBL_Employees[[#This Row],[Bonus(Rs)]]</f>
        <v>64417</v>
      </c>
    </row>
    <row r="829" spans="1:22" x14ac:dyDescent="0.3">
      <c r="A829" t="s">
        <v>1222</v>
      </c>
      <c r="B829" t="s">
        <v>1223</v>
      </c>
      <c r="C829" t="s">
        <v>64</v>
      </c>
      <c r="D829" t="s">
        <v>15</v>
      </c>
      <c r="E829" t="s">
        <v>36</v>
      </c>
      <c r="F829" t="s">
        <v>28</v>
      </c>
      <c r="G829" t="s">
        <v>51</v>
      </c>
      <c r="H829">
        <v>46</v>
      </c>
      <c r="I829" t="str">
        <f>IF(TBL_Employees[[#This Row],[Age]]&lt;30,"20 to 29",IF(TBL_Employees[[#This Row],[Age]]&lt;40,"30 to 39",IF(TBL_Employees[[#This Row],[Age]]&lt;50,"40 to 49",IF(TBL_Employees[[#This Row],[Age]]&lt;60,"50 to 59","60 above"))))</f>
        <v>40 to 49</v>
      </c>
      <c r="J829" s="1">
        <v>42129</v>
      </c>
      <c r="K829" s="10">
        <f>IF(TBL_Employees[[#This Row],[Hire Date]]="","",YEAR(TBL_Employees[[#This Row],[Hire Date]]))</f>
        <v>2015</v>
      </c>
      <c r="L829" s="8">
        <v>64364</v>
      </c>
      <c r="M829" s="2">
        <v>0</v>
      </c>
      <c r="N829" t="s">
        <v>52</v>
      </c>
      <c r="O829" t="s">
        <v>53</v>
      </c>
      <c r="P829" s="1" t="s">
        <v>21</v>
      </c>
      <c r="Q829" s="10" t="str">
        <f>IF(TBL_Employees[[#This Row],[Exit Date]]="","",YEAR(TBL_Employees[[#This Row],[Exit Date]]))</f>
        <v/>
      </c>
      <c r="R829" s="10">
        <f ca="1">IF(TBL_Employees[[#This Row],[Exit Date]]="",DATEDIF(TBL_Employees[[#This Row],[Hire Date]],TODAY(),"Y"),DATEDIF(TBL_Employees[[#This Row],[Hire Date]],TBL_Employees[[#This Row],[Exit Date]],"Y"))</f>
        <v>10</v>
      </c>
      <c r="S829" t="str">
        <f ca="1">IF(TBL_Employees[[#This Row],[Tenure (Years)]]&gt;1, "Years", "Year")</f>
        <v>Years</v>
      </c>
      <c r="T829" t="str">
        <f ca="1">CONCATENATE(TBL_Employees[[#This Row],[Tenure (Years)]], " ", TBL_Employees[[#This Row],[Column1]])</f>
        <v>10 Years</v>
      </c>
      <c r="U829" s="8">
        <f>TBL_Employees[[#This Row],[Bonus %]]*TBL_Employees[[#This Row],[Annual Salary]]</f>
        <v>0</v>
      </c>
      <c r="V829" s="8">
        <f>TBL_Employees[[#This Row],[Annual Salary]]+TBL_Employees[[#This Row],[Bonus(Rs)]]</f>
        <v>64364</v>
      </c>
    </row>
    <row r="830" spans="1:22" x14ac:dyDescent="0.3">
      <c r="A830" t="s">
        <v>1624</v>
      </c>
      <c r="B830" t="s">
        <v>1625</v>
      </c>
      <c r="C830" t="s">
        <v>30</v>
      </c>
      <c r="D830" t="s">
        <v>31</v>
      </c>
      <c r="E830" t="s">
        <v>16</v>
      </c>
      <c r="F830" t="s">
        <v>28</v>
      </c>
      <c r="G830" t="s">
        <v>51</v>
      </c>
      <c r="H830">
        <v>27</v>
      </c>
      <c r="I830" t="str">
        <f>IF(TBL_Employees[[#This Row],[Age]]&lt;30,"20 to 29",IF(TBL_Employees[[#This Row],[Age]]&lt;40,"30 to 39",IF(TBL_Employees[[#This Row],[Age]]&lt;50,"40 to 49",IF(TBL_Employees[[#This Row],[Age]]&lt;60,"50 to 59","60 above"))))</f>
        <v>20 to 29</v>
      </c>
      <c r="J830" s="1">
        <v>43371</v>
      </c>
      <c r="K830" s="10">
        <f>IF(TBL_Employees[[#This Row],[Hire Date]]="","",YEAR(TBL_Employees[[#This Row],[Hire Date]]))</f>
        <v>2018</v>
      </c>
      <c r="L830" s="8">
        <v>64247</v>
      </c>
      <c r="M830" s="2">
        <v>0</v>
      </c>
      <c r="N830" t="s">
        <v>52</v>
      </c>
      <c r="O830" t="s">
        <v>66</v>
      </c>
      <c r="P830" s="1" t="s">
        <v>21</v>
      </c>
      <c r="Q830" s="10" t="str">
        <f>IF(TBL_Employees[[#This Row],[Exit Date]]="","",YEAR(TBL_Employees[[#This Row],[Exit Date]]))</f>
        <v/>
      </c>
      <c r="R830" s="10">
        <f ca="1">IF(TBL_Employees[[#This Row],[Exit Date]]="",DATEDIF(TBL_Employees[[#This Row],[Hire Date]],TODAY(),"Y"),DATEDIF(TBL_Employees[[#This Row],[Hire Date]],TBL_Employees[[#This Row],[Exit Date]],"Y"))</f>
        <v>6</v>
      </c>
      <c r="S830" t="str">
        <f ca="1">IF(TBL_Employees[[#This Row],[Tenure (Years)]]&gt;1, "Years", "Year")</f>
        <v>Years</v>
      </c>
      <c r="T830" t="str">
        <f ca="1">CONCATENATE(TBL_Employees[[#This Row],[Tenure (Years)]], " ", TBL_Employees[[#This Row],[Column1]])</f>
        <v>6 Years</v>
      </c>
      <c r="U830" s="8">
        <f>TBL_Employees[[#This Row],[Bonus %]]*TBL_Employees[[#This Row],[Annual Salary]]</f>
        <v>0</v>
      </c>
      <c r="V830" s="8">
        <f>TBL_Employees[[#This Row],[Annual Salary]]+TBL_Employees[[#This Row],[Bonus(Rs)]]</f>
        <v>64247</v>
      </c>
    </row>
    <row r="831" spans="1:22" x14ac:dyDescent="0.3">
      <c r="A831" t="s">
        <v>1638</v>
      </c>
      <c r="B831" t="s">
        <v>1639</v>
      </c>
      <c r="C831" t="s">
        <v>94</v>
      </c>
      <c r="D831" t="s">
        <v>50</v>
      </c>
      <c r="E831" t="s">
        <v>36</v>
      </c>
      <c r="F831" t="s">
        <v>17</v>
      </c>
      <c r="G831" t="s">
        <v>24</v>
      </c>
      <c r="H831">
        <v>37</v>
      </c>
      <c r="I831" t="str">
        <f>IF(TBL_Employees[[#This Row],[Age]]&lt;30,"20 to 29",IF(TBL_Employees[[#This Row],[Age]]&lt;40,"30 to 39",IF(TBL_Employees[[#This Row],[Age]]&lt;50,"40 to 49",IF(TBL_Employees[[#This Row],[Age]]&lt;60,"50 to 59","60 above"))))</f>
        <v>30 to 39</v>
      </c>
      <c r="J831" s="1">
        <v>42318</v>
      </c>
      <c r="K831" s="10">
        <f>IF(TBL_Employees[[#This Row],[Hire Date]]="","",YEAR(TBL_Employees[[#This Row],[Hire Date]]))</f>
        <v>2015</v>
      </c>
      <c r="L831" s="8">
        <v>64204</v>
      </c>
      <c r="M831" s="2">
        <v>0</v>
      </c>
      <c r="N831" t="s">
        <v>19</v>
      </c>
      <c r="O831" t="s">
        <v>29</v>
      </c>
      <c r="P831" s="1">
        <v>44306</v>
      </c>
      <c r="Q831" s="10">
        <f>IF(TBL_Employees[[#This Row],[Exit Date]]="","",YEAR(TBL_Employees[[#This Row],[Exit Date]]))</f>
        <v>2021</v>
      </c>
      <c r="R831" s="10">
        <f ca="1">IF(TBL_Employees[[#This Row],[Exit Date]]="",DATEDIF(TBL_Employees[[#This Row],[Hire Date]],TODAY(),"Y"),DATEDIF(TBL_Employees[[#This Row],[Hire Date]],TBL_Employees[[#This Row],[Exit Date]],"Y"))</f>
        <v>5</v>
      </c>
      <c r="S831" t="str">
        <f ca="1">IF(TBL_Employees[[#This Row],[Tenure (Years)]]&gt;1, "Years", "Year")</f>
        <v>Years</v>
      </c>
      <c r="T831" t="str">
        <f ca="1">CONCATENATE(TBL_Employees[[#This Row],[Tenure (Years)]], " ", TBL_Employees[[#This Row],[Column1]])</f>
        <v>5 Years</v>
      </c>
      <c r="U831" s="8">
        <f>TBL_Employees[[#This Row],[Bonus %]]*TBL_Employees[[#This Row],[Annual Salary]]</f>
        <v>0</v>
      </c>
      <c r="V831" s="8">
        <f>TBL_Employees[[#This Row],[Annual Salary]]+TBL_Employees[[#This Row],[Bonus(Rs)]]</f>
        <v>64204</v>
      </c>
    </row>
    <row r="832" spans="1:22" x14ac:dyDescent="0.3">
      <c r="A832" t="s">
        <v>1917</v>
      </c>
      <c r="B832" t="s">
        <v>1918</v>
      </c>
      <c r="C832" t="s">
        <v>64</v>
      </c>
      <c r="D832" t="s">
        <v>65</v>
      </c>
      <c r="E832" t="s">
        <v>16</v>
      </c>
      <c r="F832" t="s">
        <v>28</v>
      </c>
      <c r="G832" t="s">
        <v>51</v>
      </c>
      <c r="H832">
        <v>58</v>
      </c>
      <c r="I832" t="str">
        <f>IF(TBL_Employees[[#This Row],[Age]]&lt;30,"20 to 29",IF(TBL_Employees[[#This Row],[Age]]&lt;40,"30 to 39",IF(TBL_Employees[[#This Row],[Age]]&lt;50,"40 to 49",IF(TBL_Employees[[#This Row],[Age]]&lt;60,"50 to 59","60 above"))))</f>
        <v>50 to 59</v>
      </c>
      <c r="J832" s="1">
        <v>38819</v>
      </c>
      <c r="K832" s="10">
        <f>IF(TBL_Employees[[#This Row],[Hire Date]]="","",YEAR(TBL_Employees[[#This Row],[Hire Date]]))</f>
        <v>2006</v>
      </c>
      <c r="L832" s="8">
        <v>64202</v>
      </c>
      <c r="M832" s="2">
        <v>0</v>
      </c>
      <c r="N832" t="s">
        <v>19</v>
      </c>
      <c r="O832" t="s">
        <v>29</v>
      </c>
      <c r="P832" s="1" t="s">
        <v>21</v>
      </c>
      <c r="Q832" s="10" t="str">
        <f>IF(TBL_Employees[[#This Row],[Exit Date]]="","",YEAR(TBL_Employees[[#This Row],[Exit Date]]))</f>
        <v/>
      </c>
      <c r="R832" s="10">
        <f ca="1">IF(TBL_Employees[[#This Row],[Exit Date]]="",DATEDIF(TBL_Employees[[#This Row],[Hire Date]],TODAY(),"Y"),DATEDIF(TBL_Employees[[#This Row],[Hire Date]],TBL_Employees[[#This Row],[Exit Date]],"Y"))</f>
        <v>19</v>
      </c>
      <c r="S832" t="str">
        <f ca="1">IF(TBL_Employees[[#This Row],[Tenure (Years)]]&gt;1, "Years", "Year")</f>
        <v>Years</v>
      </c>
      <c r="T832" t="str">
        <f ca="1">CONCATENATE(TBL_Employees[[#This Row],[Tenure (Years)]], " ", TBL_Employees[[#This Row],[Column1]])</f>
        <v>19 Years</v>
      </c>
      <c r="U832" s="8">
        <f>TBL_Employees[[#This Row],[Bonus %]]*TBL_Employees[[#This Row],[Annual Salary]]</f>
        <v>0</v>
      </c>
      <c r="V832" s="8">
        <f>TBL_Employees[[#This Row],[Annual Salary]]+TBL_Employees[[#This Row],[Bonus(Rs)]]</f>
        <v>64202</v>
      </c>
    </row>
    <row r="833" spans="1:22" x14ac:dyDescent="0.3">
      <c r="A833" t="s">
        <v>221</v>
      </c>
      <c r="B833" t="s">
        <v>976</v>
      </c>
      <c r="C833" t="s">
        <v>98</v>
      </c>
      <c r="D833" t="s">
        <v>27</v>
      </c>
      <c r="E833" t="s">
        <v>16</v>
      </c>
      <c r="F833" t="s">
        <v>17</v>
      </c>
      <c r="G833" t="s">
        <v>24</v>
      </c>
      <c r="H833">
        <v>51</v>
      </c>
      <c r="I833" t="str">
        <f>IF(TBL_Employees[[#This Row],[Age]]&lt;30,"20 to 29",IF(TBL_Employees[[#This Row],[Age]]&lt;40,"30 to 39",IF(TBL_Employees[[#This Row],[Age]]&lt;50,"40 to 49",IF(TBL_Employees[[#This Row],[Age]]&lt;60,"50 to 59","60 above"))))</f>
        <v>50 to 59</v>
      </c>
      <c r="J833" s="1">
        <v>40964</v>
      </c>
      <c r="K833" s="10">
        <f>IF(TBL_Employees[[#This Row],[Hire Date]]="","",YEAR(TBL_Employees[[#This Row],[Hire Date]]))</f>
        <v>2012</v>
      </c>
      <c r="L833" s="8">
        <v>64170</v>
      </c>
      <c r="M833" s="2">
        <v>0</v>
      </c>
      <c r="N833" t="s">
        <v>19</v>
      </c>
      <c r="O833" t="s">
        <v>29</v>
      </c>
      <c r="P833" s="1" t="s">
        <v>21</v>
      </c>
      <c r="Q833" s="10" t="str">
        <f>IF(TBL_Employees[[#This Row],[Exit Date]]="","",YEAR(TBL_Employees[[#This Row],[Exit Date]]))</f>
        <v/>
      </c>
      <c r="R833" s="10">
        <f ca="1">IF(TBL_Employees[[#This Row],[Exit Date]]="",DATEDIF(TBL_Employees[[#This Row],[Hire Date]],TODAY(),"Y"),DATEDIF(TBL_Employees[[#This Row],[Hire Date]],TBL_Employees[[#This Row],[Exit Date]],"Y"))</f>
        <v>13</v>
      </c>
      <c r="S833" t="str">
        <f ca="1">IF(TBL_Employees[[#This Row],[Tenure (Years)]]&gt;1, "Years", "Year")</f>
        <v>Years</v>
      </c>
      <c r="T833" t="str">
        <f ca="1">CONCATENATE(TBL_Employees[[#This Row],[Tenure (Years)]], " ", TBL_Employees[[#This Row],[Column1]])</f>
        <v>13 Years</v>
      </c>
      <c r="U833" s="8">
        <f>TBL_Employees[[#This Row],[Bonus %]]*TBL_Employees[[#This Row],[Annual Salary]]</f>
        <v>0</v>
      </c>
      <c r="V833" s="8">
        <f>TBL_Employees[[#This Row],[Annual Salary]]+TBL_Employees[[#This Row],[Bonus(Rs)]]</f>
        <v>64170</v>
      </c>
    </row>
    <row r="834" spans="1:22" x14ac:dyDescent="0.3">
      <c r="A834" t="s">
        <v>488</v>
      </c>
      <c r="B834" t="s">
        <v>489</v>
      </c>
      <c r="C834" t="s">
        <v>22</v>
      </c>
      <c r="D834" t="s">
        <v>23</v>
      </c>
      <c r="E834" t="s">
        <v>16</v>
      </c>
      <c r="F834" t="s">
        <v>17</v>
      </c>
      <c r="G834" t="s">
        <v>18</v>
      </c>
      <c r="H834">
        <v>64</v>
      </c>
      <c r="I834" t="str">
        <f>IF(TBL_Employees[[#This Row],[Age]]&lt;30,"20 to 29",IF(TBL_Employees[[#This Row],[Age]]&lt;40,"30 to 39",IF(TBL_Employees[[#This Row],[Age]]&lt;50,"40 to 49",IF(TBL_Employees[[#This Row],[Age]]&lt;60,"50 to 59","60 above"))))</f>
        <v>60 above</v>
      </c>
      <c r="J834" s="1">
        <v>37184</v>
      </c>
      <c r="K834" s="10">
        <f>IF(TBL_Employees[[#This Row],[Hire Date]]="","",YEAR(TBL_Employees[[#This Row],[Hire Date]]))</f>
        <v>2001</v>
      </c>
      <c r="L834" s="8">
        <v>64057</v>
      </c>
      <c r="M834" s="2">
        <v>0</v>
      </c>
      <c r="N834" t="s">
        <v>19</v>
      </c>
      <c r="O834" t="s">
        <v>39</v>
      </c>
      <c r="P834" s="1" t="s">
        <v>21</v>
      </c>
      <c r="Q834" s="10" t="str">
        <f>IF(TBL_Employees[[#This Row],[Exit Date]]="","",YEAR(TBL_Employees[[#This Row],[Exit Date]]))</f>
        <v/>
      </c>
      <c r="R834" s="10">
        <f ca="1">IF(TBL_Employees[[#This Row],[Exit Date]]="",DATEDIF(TBL_Employees[[#This Row],[Hire Date]],TODAY(),"Y"),DATEDIF(TBL_Employees[[#This Row],[Hire Date]],TBL_Employees[[#This Row],[Exit Date]],"Y"))</f>
        <v>23</v>
      </c>
      <c r="S834" t="str">
        <f ca="1">IF(TBL_Employees[[#This Row],[Tenure (Years)]]&gt;1, "Years", "Year")</f>
        <v>Years</v>
      </c>
      <c r="T834" t="str">
        <f ca="1">CONCATENATE(TBL_Employees[[#This Row],[Tenure (Years)]], " ", TBL_Employees[[#This Row],[Column1]])</f>
        <v>23 Years</v>
      </c>
      <c r="U834" s="8">
        <f>TBL_Employees[[#This Row],[Bonus %]]*TBL_Employees[[#This Row],[Annual Salary]]</f>
        <v>0</v>
      </c>
      <c r="V834" s="8">
        <f>TBL_Employees[[#This Row],[Annual Salary]]+TBL_Employees[[#This Row],[Bonus(Rs)]]</f>
        <v>64057</v>
      </c>
    </row>
    <row r="835" spans="1:22" x14ac:dyDescent="0.3">
      <c r="A835" t="s">
        <v>878</v>
      </c>
      <c r="B835" t="s">
        <v>1697</v>
      </c>
      <c r="C835" t="s">
        <v>35</v>
      </c>
      <c r="D835" t="s">
        <v>27</v>
      </c>
      <c r="E835" t="s">
        <v>32</v>
      </c>
      <c r="F835" t="s">
        <v>17</v>
      </c>
      <c r="G835" t="s">
        <v>24</v>
      </c>
      <c r="H835">
        <v>29</v>
      </c>
      <c r="I835" t="str">
        <f>IF(TBL_Employees[[#This Row],[Age]]&lt;30,"20 to 29",IF(TBL_Employees[[#This Row],[Age]]&lt;40,"30 to 39",IF(TBL_Employees[[#This Row],[Age]]&lt;50,"40 to 49",IF(TBL_Employees[[#This Row],[Age]]&lt;60,"50 to 59","60 above"))))</f>
        <v>20 to 29</v>
      </c>
      <c r="J835" s="1">
        <v>43048</v>
      </c>
      <c r="K835" s="10">
        <f>IF(TBL_Employees[[#This Row],[Hire Date]]="","",YEAR(TBL_Employees[[#This Row],[Hire Date]]))</f>
        <v>2017</v>
      </c>
      <c r="L835" s="8">
        <v>63985</v>
      </c>
      <c r="M835" s="2">
        <v>0</v>
      </c>
      <c r="N835" t="s">
        <v>19</v>
      </c>
      <c r="O835" t="s">
        <v>45</v>
      </c>
      <c r="P835" s="1" t="s">
        <v>21</v>
      </c>
      <c r="Q835" s="10" t="str">
        <f>IF(TBL_Employees[[#This Row],[Exit Date]]="","",YEAR(TBL_Employees[[#This Row],[Exit Date]]))</f>
        <v/>
      </c>
      <c r="R835" s="10">
        <f ca="1">IF(TBL_Employees[[#This Row],[Exit Date]]="",DATEDIF(TBL_Employees[[#This Row],[Hire Date]],TODAY(),"Y"),DATEDIF(TBL_Employees[[#This Row],[Hire Date]],TBL_Employees[[#This Row],[Exit Date]],"Y"))</f>
        <v>7</v>
      </c>
      <c r="S835" t="str">
        <f ca="1">IF(TBL_Employees[[#This Row],[Tenure (Years)]]&gt;1, "Years", "Year")</f>
        <v>Years</v>
      </c>
      <c r="T835" t="str">
        <f ca="1">CONCATENATE(TBL_Employees[[#This Row],[Tenure (Years)]], " ", TBL_Employees[[#This Row],[Column1]])</f>
        <v>7 Years</v>
      </c>
      <c r="U835" s="8">
        <f>TBL_Employees[[#This Row],[Bonus %]]*TBL_Employees[[#This Row],[Annual Salary]]</f>
        <v>0</v>
      </c>
      <c r="V835" s="8">
        <f>TBL_Employees[[#This Row],[Annual Salary]]+TBL_Employees[[#This Row],[Bonus(Rs)]]</f>
        <v>63985</v>
      </c>
    </row>
    <row r="836" spans="1:22" x14ac:dyDescent="0.3">
      <c r="A836" t="s">
        <v>1115</v>
      </c>
      <c r="B836" t="s">
        <v>1116</v>
      </c>
      <c r="C836" t="s">
        <v>58</v>
      </c>
      <c r="D836" t="s">
        <v>31</v>
      </c>
      <c r="E836" t="s">
        <v>16</v>
      </c>
      <c r="F836" t="s">
        <v>28</v>
      </c>
      <c r="G836" t="s">
        <v>18</v>
      </c>
      <c r="H836">
        <v>62</v>
      </c>
      <c r="I836" t="str">
        <f>IF(TBL_Employees[[#This Row],[Age]]&lt;30,"20 to 29",IF(TBL_Employees[[#This Row],[Age]]&lt;40,"30 to 39",IF(TBL_Employees[[#This Row],[Age]]&lt;50,"40 to 49",IF(TBL_Employees[[#This Row],[Age]]&lt;60,"50 to 59","60 above"))))</f>
        <v>60 above</v>
      </c>
      <c r="J836" s="1">
        <v>40820</v>
      </c>
      <c r="K836" s="10">
        <f>IF(TBL_Employees[[#This Row],[Hire Date]]="","",YEAR(TBL_Employees[[#This Row],[Hire Date]]))</f>
        <v>2011</v>
      </c>
      <c r="L836" s="8">
        <v>63959</v>
      </c>
      <c r="M836" s="2">
        <v>0</v>
      </c>
      <c r="N836" t="s">
        <v>19</v>
      </c>
      <c r="O836" t="s">
        <v>63</v>
      </c>
      <c r="P836" s="1" t="s">
        <v>21</v>
      </c>
      <c r="Q836" s="10" t="str">
        <f>IF(TBL_Employees[[#This Row],[Exit Date]]="","",YEAR(TBL_Employees[[#This Row],[Exit Date]]))</f>
        <v/>
      </c>
      <c r="R836" s="10">
        <f ca="1">IF(TBL_Employees[[#This Row],[Exit Date]]="",DATEDIF(TBL_Employees[[#This Row],[Hire Date]],TODAY(),"Y"),DATEDIF(TBL_Employees[[#This Row],[Hire Date]],TBL_Employees[[#This Row],[Exit Date]],"Y"))</f>
        <v>13</v>
      </c>
      <c r="S836" t="str">
        <f ca="1">IF(TBL_Employees[[#This Row],[Tenure (Years)]]&gt;1, "Years", "Year")</f>
        <v>Years</v>
      </c>
      <c r="T836" t="str">
        <f ca="1">CONCATENATE(TBL_Employees[[#This Row],[Tenure (Years)]], " ", TBL_Employees[[#This Row],[Column1]])</f>
        <v>13 Years</v>
      </c>
      <c r="U836" s="8">
        <f>TBL_Employees[[#This Row],[Bonus %]]*TBL_Employees[[#This Row],[Annual Salary]]</f>
        <v>0</v>
      </c>
      <c r="V836" s="8">
        <f>TBL_Employees[[#This Row],[Annual Salary]]+TBL_Employees[[#This Row],[Bonus(Rs)]]</f>
        <v>63959</v>
      </c>
    </row>
    <row r="837" spans="1:22" x14ac:dyDescent="0.3">
      <c r="A837" t="s">
        <v>370</v>
      </c>
      <c r="B837" t="s">
        <v>897</v>
      </c>
      <c r="C837" t="s">
        <v>94</v>
      </c>
      <c r="D837" t="s">
        <v>50</v>
      </c>
      <c r="E837" t="s">
        <v>44</v>
      </c>
      <c r="F837" t="s">
        <v>17</v>
      </c>
      <c r="G837" t="s">
        <v>24</v>
      </c>
      <c r="H837">
        <v>47</v>
      </c>
      <c r="I837" t="str">
        <f>IF(TBL_Employees[[#This Row],[Age]]&lt;30,"20 to 29",IF(TBL_Employees[[#This Row],[Age]]&lt;40,"30 to 39",IF(TBL_Employees[[#This Row],[Age]]&lt;50,"40 to 49",IF(TBL_Employees[[#This Row],[Age]]&lt;60,"50 to 59","60 above"))))</f>
        <v>40 to 49</v>
      </c>
      <c r="J837" s="1">
        <v>42195</v>
      </c>
      <c r="K837" s="10">
        <f>IF(TBL_Employees[[#This Row],[Hire Date]]="","",YEAR(TBL_Employees[[#This Row],[Hire Date]]))</f>
        <v>2015</v>
      </c>
      <c r="L837" s="8">
        <v>63880</v>
      </c>
      <c r="M837" s="2">
        <v>0</v>
      </c>
      <c r="N837" t="s">
        <v>33</v>
      </c>
      <c r="O837" t="s">
        <v>80</v>
      </c>
      <c r="P837" s="1" t="s">
        <v>21</v>
      </c>
      <c r="Q837" s="10" t="str">
        <f>IF(TBL_Employees[[#This Row],[Exit Date]]="","",YEAR(TBL_Employees[[#This Row],[Exit Date]]))</f>
        <v/>
      </c>
      <c r="R837" s="10">
        <f ca="1">IF(TBL_Employees[[#This Row],[Exit Date]]="",DATEDIF(TBL_Employees[[#This Row],[Hire Date]],TODAY(),"Y"),DATEDIF(TBL_Employees[[#This Row],[Hire Date]],TBL_Employees[[#This Row],[Exit Date]],"Y"))</f>
        <v>10</v>
      </c>
      <c r="S837" t="str">
        <f ca="1">IF(TBL_Employees[[#This Row],[Tenure (Years)]]&gt;1, "Years", "Year")</f>
        <v>Years</v>
      </c>
      <c r="T837" t="str">
        <f ca="1">CONCATENATE(TBL_Employees[[#This Row],[Tenure (Years)]], " ", TBL_Employees[[#This Row],[Column1]])</f>
        <v>10 Years</v>
      </c>
      <c r="U837" s="8">
        <f>TBL_Employees[[#This Row],[Bonus %]]*TBL_Employees[[#This Row],[Annual Salary]]</f>
        <v>0</v>
      </c>
      <c r="V837" s="8">
        <f>TBL_Employees[[#This Row],[Annual Salary]]+TBL_Employees[[#This Row],[Bonus(Rs)]]</f>
        <v>63880</v>
      </c>
    </row>
    <row r="838" spans="1:22" x14ac:dyDescent="0.3">
      <c r="A838" t="s">
        <v>1157</v>
      </c>
      <c r="B838" t="s">
        <v>1158</v>
      </c>
      <c r="C838" t="s">
        <v>56</v>
      </c>
      <c r="D838" t="s">
        <v>27</v>
      </c>
      <c r="E838" t="s">
        <v>32</v>
      </c>
      <c r="F838" t="s">
        <v>28</v>
      </c>
      <c r="G838" t="s">
        <v>47</v>
      </c>
      <c r="H838">
        <v>31</v>
      </c>
      <c r="I838" t="str">
        <f>IF(TBL_Employees[[#This Row],[Age]]&lt;30,"20 to 29",IF(TBL_Employees[[#This Row],[Age]]&lt;40,"30 to 39",IF(TBL_Employees[[#This Row],[Age]]&lt;50,"40 to 49",IF(TBL_Employees[[#This Row],[Age]]&lt;60,"50 to 59","60 above"))))</f>
        <v>30 to 39</v>
      </c>
      <c r="J838" s="1">
        <v>42656</v>
      </c>
      <c r="K838" s="10">
        <f>IF(TBL_Employees[[#This Row],[Hire Date]]="","",YEAR(TBL_Employees[[#This Row],[Hire Date]]))</f>
        <v>2016</v>
      </c>
      <c r="L838" s="8">
        <v>63744</v>
      </c>
      <c r="M838" s="2">
        <v>0.08</v>
      </c>
      <c r="N838" t="s">
        <v>19</v>
      </c>
      <c r="O838" t="s">
        <v>25</v>
      </c>
      <c r="P838" s="1" t="s">
        <v>21</v>
      </c>
      <c r="Q838" s="10" t="str">
        <f>IF(TBL_Employees[[#This Row],[Exit Date]]="","",YEAR(TBL_Employees[[#This Row],[Exit Date]]))</f>
        <v/>
      </c>
      <c r="R838" s="10">
        <f ca="1">IF(TBL_Employees[[#This Row],[Exit Date]]="",DATEDIF(TBL_Employees[[#This Row],[Hire Date]],TODAY(),"Y"),DATEDIF(TBL_Employees[[#This Row],[Hire Date]],TBL_Employees[[#This Row],[Exit Date]],"Y"))</f>
        <v>8</v>
      </c>
      <c r="S838" t="str">
        <f ca="1">IF(TBL_Employees[[#This Row],[Tenure (Years)]]&gt;1, "Years", "Year")</f>
        <v>Years</v>
      </c>
      <c r="T838" t="str">
        <f ca="1">CONCATENATE(TBL_Employees[[#This Row],[Tenure (Years)]], " ", TBL_Employees[[#This Row],[Column1]])</f>
        <v>8 Years</v>
      </c>
      <c r="U838" s="8">
        <f>TBL_Employees[[#This Row],[Bonus %]]*TBL_Employees[[#This Row],[Annual Salary]]</f>
        <v>5099.5200000000004</v>
      </c>
      <c r="V838" s="8">
        <f>TBL_Employees[[#This Row],[Annual Salary]]+TBL_Employees[[#This Row],[Bonus(Rs)]]</f>
        <v>68843.520000000004</v>
      </c>
    </row>
    <row r="839" spans="1:22" x14ac:dyDescent="0.3">
      <c r="A839" t="s">
        <v>1816</v>
      </c>
      <c r="B839" t="s">
        <v>1821</v>
      </c>
      <c r="C839" t="s">
        <v>22</v>
      </c>
      <c r="D839" t="s">
        <v>23</v>
      </c>
      <c r="E839" t="s">
        <v>32</v>
      </c>
      <c r="F839" t="s">
        <v>17</v>
      </c>
      <c r="G839" t="s">
        <v>24</v>
      </c>
      <c r="H839">
        <v>44</v>
      </c>
      <c r="I839" t="str">
        <f>IF(TBL_Employees[[#This Row],[Age]]&lt;30,"20 to 29",IF(TBL_Employees[[#This Row],[Age]]&lt;40,"30 to 39",IF(TBL_Employees[[#This Row],[Age]]&lt;50,"40 to 49",IF(TBL_Employees[[#This Row],[Age]]&lt;60,"50 to 59","60 above"))))</f>
        <v>40 to 49</v>
      </c>
      <c r="J839" s="1">
        <v>38771</v>
      </c>
      <c r="K839" s="10">
        <f>IF(TBL_Employees[[#This Row],[Hire Date]]="","",YEAR(TBL_Employees[[#This Row],[Hire Date]]))</f>
        <v>2006</v>
      </c>
      <c r="L839" s="8">
        <v>63705</v>
      </c>
      <c r="M839" s="2">
        <v>0</v>
      </c>
      <c r="N839" t="s">
        <v>19</v>
      </c>
      <c r="O839" t="s">
        <v>45</v>
      </c>
      <c r="P839" s="1" t="s">
        <v>21</v>
      </c>
      <c r="Q839" s="10" t="str">
        <f>IF(TBL_Employees[[#This Row],[Exit Date]]="","",YEAR(TBL_Employees[[#This Row],[Exit Date]]))</f>
        <v/>
      </c>
      <c r="R839" s="10">
        <f ca="1">IF(TBL_Employees[[#This Row],[Exit Date]]="",DATEDIF(TBL_Employees[[#This Row],[Hire Date]],TODAY(),"Y"),DATEDIF(TBL_Employees[[#This Row],[Hire Date]],TBL_Employees[[#This Row],[Exit Date]],"Y"))</f>
        <v>19</v>
      </c>
      <c r="S839" t="str">
        <f ca="1">IF(TBL_Employees[[#This Row],[Tenure (Years)]]&gt;1, "Years", "Year")</f>
        <v>Years</v>
      </c>
      <c r="T839" t="str">
        <f ca="1">CONCATENATE(TBL_Employees[[#This Row],[Tenure (Years)]], " ", TBL_Employees[[#This Row],[Column1]])</f>
        <v>19 Years</v>
      </c>
      <c r="U839" s="8">
        <f>TBL_Employees[[#This Row],[Bonus %]]*TBL_Employees[[#This Row],[Annual Salary]]</f>
        <v>0</v>
      </c>
      <c r="V839" s="8">
        <f>TBL_Employees[[#This Row],[Annual Salary]]+TBL_Employees[[#This Row],[Bonus(Rs)]]</f>
        <v>63705</v>
      </c>
    </row>
    <row r="840" spans="1:22" x14ac:dyDescent="0.3">
      <c r="A840" t="s">
        <v>70</v>
      </c>
      <c r="B840" t="s">
        <v>1443</v>
      </c>
      <c r="C840" t="s">
        <v>55</v>
      </c>
      <c r="D840" t="s">
        <v>27</v>
      </c>
      <c r="E840" t="s">
        <v>36</v>
      </c>
      <c r="F840" t="s">
        <v>28</v>
      </c>
      <c r="G840" t="s">
        <v>47</v>
      </c>
      <c r="H840">
        <v>34</v>
      </c>
      <c r="I840" t="str">
        <f>IF(TBL_Employees[[#This Row],[Age]]&lt;30,"20 to 29",IF(TBL_Employees[[#This Row],[Age]]&lt;40,"30 to 39",IF(TBL_Employees[[#This Row],[Age]]&lt;50,"40 to 49",IF(TBL_Employees[[#This Row],[Age]]&lt;60,"50 to 59","60 above"))))</f>
        <v>30 to 39</v>
      </c>
      <c r="J840" s="1">
        <v>42416</v>
      </c>
      <c r="K840" s="10">
        <f>IF(TBL_Employees[[#This Row],[Hire Date]]="","",YEAR(TBL_Employees[[#This Row],[Hire Date]]))</f>
        <v>2016</v>
      </c>
      <c r="L840" s="8">
        <v>63411</v>
      </c>
      <c r="M840" s="2">
        <v>0</v>
      </c>
      <c r="N840" t="s">
        <v>19</v>
      </c>
      <c r="O840" t="s">
        <v>45</v>
      </c>
      <c r="P840" s="1" t="s">
        <v>21</v>
      </c>
      <c r="Q840" s="10" t="str">
        <f>IF(TBL_Employees[[#This Row],[Exit Date]]="","",YEAR(TBL_Employees[[#This Row],[Exit Date]]))</f>
        <v/>
      </c>
      <c r="R840" s="10">
        <f ca="1">IF(TBL_Employees[[#This Row],[Exit Date]]="",DATEDIF(TBL_Employees[[#This Row],[Hire Date]],TODAY(),"Y"),DATEDIF(TBL_Employees[[#This Row],[Hire Date]],TBL_Employees[[#This Row],[Exit Date]],"Y"))</f>
        <v>9</v>
      </c>
      <c r="S840" t="str">
        <f ca="1">IF(TBL_Employees[[#This Row],[Tenure (Years)]]&gt;1, "Years", "Year")</f>
        <v>Years</v>
      </c>
      <c r="T840" t="str">
        <f ca="1">CONCATENATE(TBL_Employees[[#This Row],[Tenure (Years)]], " ", TBL_Employees[[#This Row],[Column1]])</f>
        <v>9 Years</v>
      </c>
      <c r="U840" s="8">
        <f>TBL_Employees[[#This Row],[Bonus %]]*TBL_Employees[[#This Row],[Annual Salary]]</f>
        <v>0</v>
      </c>
      <c r="V840" s="8">
        <f>TBL_Employees[[#This Row],[Annual Salary]]+TBL_Employees[[#This Row],[Bonus(Rs)]]</f>
        <v>63411</v>
      </c>
    </row>
    <row r="841" spans="1:22" x14ac:dyDescent="0.3">
      <c r="A841" t="s">
        <v>233</v>
      </c>
      <c r="B841" t="s">
        <v>1593</v>
      </c>
      <c r="C841" t="s">
        <v>98</v>
      </c>
      <c r="D841" t="s">
        <v>27</v>
      </c>
      <c r="E841" t="s">
        <v>32</v>
      </c>
      <c r="F841" t="s">
        <v>28</v>
      </c>
      <c r="G841" t="s">
        <v>24</v>
      </c>
      <c r="H841">
        <v>57</v>
      </c>
      <c r="I841" t="str">
        <f>IF(TBL_Employees[[#This Row],[Age]]&lt;30,"20 to 29",IF(TBL_Employees[[#This Row],[Age]]&lt;40,"30 to 39",IF(TBL_Employees[[#This Row],[Age]]&lt;50,"40 to 49",IF(TBL_Employees[[#This Row],[Age]]&lt;60,"50 to 59","60 above"))))</f>
        <v>50 to 59</v>
      </c>
      <c r="J841" s="1">
        <v>37798</v>
      </c>
      <c r="K841" s="10">
        <f>IF(TBL_Employees[[#This Row],[Hire Date]]="","",YEAR(TBL_Employees[[#This Row],[Hire Date]]))</f>
        <v>2003</v>
      </c>
      <c r="L841" s="8">
        <v>63318</v>
      </c>
      <c r="M841" s="2">
        <v>0</v>
      </c>
      <c r="N841" t="s">
        <v>19</v>
      </c>
      <c r="O841" t="s">
        <v>29</v>
      </c>
      <c r="P841" s="1" t="s">
        <v>21</v>
      </c>
      <c r="Q841" s="10" t="str">
        <f>IF(TBL_Employees[[#This Row],[Exit Date]]="","",YEAR(TBL_Employees[[#This Row],[Exit Date]]))</f>
        <v/>
      </c>
      <c r="R841" s="10">
        <f ca="1">IF(TBL_Employees[[#This Row],[Exit Date]]="",DATEDIF(TBL_Employees[[#This Row],[Hire Date]],TODAY(),"Y"),DATEDIF(TBL_Employees[[#This Row],[Hire Date]],TBL_Employees[[#This Row],[Exit Date]],"Y"))</f>
        <v>22</v>
      </c>
      <c r="S841" t="str">
        <f ca="1">IF(TBL_Employees[[#This Row],[Tenure (Years)]]&gt;1, "Years", "Year")</f>
        <v>Years</v>
      </c>
      <c r="T841" t="str">
        <f ca="1">CONCATENATE(TBL_Employees[[#This Row],[Tenure (Years)]], " ", TBL_Employees[[#This Row],[Column1]])</f>
        <v>22 Years</v>
      </c>
      <c r="U841" s="8">
        <f>TBL_Employees[[#This Row],[Bonus %]]*TBL_Employees[[#This Row],[Annual Salary]]</f>
        <v>0</v>
      </c>
      <c r="V841" s="8">
        <f>TBL_Employees[[#This Row],[Annual Salary]]+TBL_Employees[[#This Row],[Bonus(Rs)]]</f>
        <v>63318</v>
      </c>
    </row>
    <row r="842" spans="1:22" x14ac:dyDescent="0.3">
      <c r="A842" t="s">
        <v>1557</v>
      </c>
      <c r="B842" t="s">
        <v>1558</v>
      </c>
      <c r="C842" t="s">
        <v>88</v>
      </c>
      <c r="D842" t="s">
        <v>27</v>
      </c>
      <c r="E842" t="s">
        <v>32</v>
      </c>
      <c r="F842" t="s">
        <v>28</v>
      </c>
      <c r="G842" t="s">
        <v>18</v>
      </c>
      <c r="H842">
        <v>54</v>
      </c>
      <c r="I842" t="str">
        <f>IF(TBL_Employees[[#This Row],[Age]]&lt;30,"20 to 29",IF(TBL_Employees[[#This Row],[Age]]&lt;40,"30 to 39",IF(TBL_Employees[[#This Row],[Age]]&lt;50,"40 to 49",IF(TBL_Employees[[#This Row],[Age]]&lt;60,"50 to 59","60 above"))))</f>
        <v>50 to 59</v>
      </c>
      <c r="J842" s="1">
        <v>33785</v>
      </c>
      <c r="K842" s="10">
        <f>IF(TBL_Employees[[#This Row],[Hire Date]]="","",YEAR(TBL_Employees[[#This Row],[Hire Date]]))</f>
        <v>1992</v>
      </c>
      <c r="L842" s="8">
        <v>63196</v>
      </c>
      <c r="M842" s="2">
        <v>0</v>
      </c>
      <c r="N842" t="s">
        <v>19</v>
      </c>
      <c r="O842" t="s">
        <v>20</v>
      </c>
      <c r="P842" s="1">
        <v>41938</v>
      </c>
      <c r="Q842" s="10">
        <f>IF(TBL_Employees[[#This Row],[Exit Date]]="","",YEAR(TBL_Employees[[#This Row],[Exit Date]]))</f>
        <v>2014</v>
      </c>
      <c r="R842" s="10">
        <f ca="1">IF(TBL_Employees[[#This Row],[Exit Date]]="",DATEDIF(TBL_Employees[[#This Row],[Hire Date]],TODAY(),"Y"),DATEDIF(TBL_Employees[[#This Row],[Hire Date]],TBL_Employees[[#This Row],[Exit Date]],"Y"))</f>
        <v>22</v>
      </c>
      <c r="S842" t="str">
        <f ca="1">IF(TBL_Employees[[#This Row],[Tenure (Years)]]&gt;1, "Years", "Year")</f>
        <v>Years</v>
      </c>
      <c r="T842" t="str">
        <f ca="1">CONCATENATE(TBL_Employees[[#This Row],[Tenure (Years)]], " ", TBL_Employees[[#This Row],[Column1]])</f>
        <v>22 Years</v>
      </c>
      <c r="U842" s="8">
        <f>TBL_Employees[[#This Row],[Bonus %]]*TBL_Employees[[#This Row],[Annual Salary]]</f>
        <v>0</v>
      </c>
      <c r="V842" s="8">
        <f>TBL_Employees[[#This Row],[Annual Salary]]+TBL_Employees[[#This Row],[Bonus(Rs)]]</f>
        <v>63196</v>
      </c>
    </row>
    <row r="843" spans="1:22" x14ac:dyDescent="0.3">
      <c r="A843" t="s">
        <v>1066</v>
      </c>
      <c r="B843" t="s">
        <v>1067</v>
      </c>
      <c r="C843" t="s">
        <v>94</v>
      </c>
      <c r="D843" t="s">
        <v>50</v>
      </c>
      <c r="E843" t="s">
        <v>36</v>
      </c>
      <c r="F843" t="s">
        <v>17</v>
      </c>
      <c r="G843" t="s">
        <v>18</v>
      </c>
      <c r="H843">
        <v>26</v>
      </c>
      <c r="I843" t="str">
        <f>IF(TBL_Employees[[#This Row],[Age]]&lt;30,"20 to 29",IF(TBL_Employees[[#This Row],[Age]]&lt;40,"30 to 39",IF(TBL_Employees[[#This Row],[Age]]&lt;50,"40 to 49",IF(TBL_Employees[[#This Row],[Age]]&lt;60,"50 to 59","60 above"))))</f>
        <v>20 to 29</v>
      </c>
      <c r="J843" s="1">
        <v>44521</v>
      </c>
      <c r="K843" s="10">
        <f>IF(TBL_Employees[[#This Row],[Hire Date]]="","",YEAR(TBL_Employees[[#This Row],[Hire Date]]))</f>
        <v>2021</v>
      </c>
      <c r="L843" s="8">
        <v>63137</v>
      </c>
      <c r="M843" s="2">
        <v>0</v>
      </c>
      <c r="N843" t="s">
        <v>19</v>
      </c>
      <c r="O843" t="s">
        <v>20</v>
      </c>
      <c r="P843" s="1" t="s">
        <v>21</v>
      </c>
      <c r="Q843" s="10" t="str">
        <f>IF(TBL_Employees[[#This Row],[Exit Date]]="","",YEAR(TBL_Employees[[#This Row],[Exit Date]]))</f>
        <v/>
      </c>
      <c r="R843" s="10">
        <f ca="1">IF(TBL_Employees[[#This Row],[Exit Date]]="",DATEDIF(TBL_Employees[[#This Row],[Hire Date]],TODAY(),"Y"),DATEDIF(TBL_Employees[[#This Row],[Hire Date]],TBL_Employees[[#This Row],[Exit Date]],"Y"))</f>
        <v>3</v>
      </c>
      <c r="S843" t="str">
        <f ca="1">IF(TBL_Employees[[#This Row],[Tenure (Years)]]&gt;1, "Years", "Year")</f>
        <v>Years</v>
      </c>
      <c r="T843" t="str">
        <f ca="1">CONCATENATE(TBL_Employees[[#This Row],[Tenure (Years)]], " ", TBL_Employees[[#This Row],[Column1]])</f>
        <v>3 Years</v>
      </c>
      <c r="U843" s="8">
        <f>TBL_Employees[[#This Row],[Bonus %]]*TBL_Employees[[#This Row],[Annual Salary]]</f>
        <v>0</v>
      </c>
      <c r="V843" s="8">
        <f>TBL_Employees[[#This Row],[Annual Salary]]+TBL_Employees[[#This Row],[Bonus(Rs)]]</f>
        <v>63137</v>
      </c>
    </row>
    <row r="844" spans="1:22" x14ac:dyDescent="0.3">
      <c r="A844" t="s">
        <v>113</v>
      </c>
      <c r="B844" t="s">
        <v>831</v>
      </c>
      <c r="C844" t="s">
        <v>58</v>
      </c>
      <c r="D844" t="s">
        <v>31</v>
      </c>
      <c r="E844" t="s">
        <v>32</v>
      </c>
      <c r="F844" t="s">
        <v>28</v>
      </c>
      <c r="G844" t="s">
        <v>18</v>
      </c>
      <c r="H844">
        <v>50</v>
      </c>
      <c r="I844" t="str">
        <f>IF(TBL_Employees[[#This Row],[Age]]&lt;30,"20 to 29",IF(TBL_Employees[[#This Row],[Age]]&lt;40,"30 to 39",IF(TBL_Employees[[#This Row],[Age]]&lt;50,"40 to 49",IF(TBL_Employees[[#This Row],[Age]]&lt;60,"50 to 59","60 above"))))</f>
        <v>50 to 59</v>
      </c>
      <c r="J844" s="1">
        <v>43447</v>
      </c>
      <c r="K844" s="10">
        <f>IF(TBL_Employees[[#This Row],[Hire Date]]="","",YEAR(TBL_Employees[[#This Row],[Hire Date]]))</f>
        <v>2018</v>
      </c>
      <c r="L844" s="8">
        <v>63098</v>
      </c>
      <c r="M844" s="2">
        <v>0</v>
      </c>
      <c r="N844" t="s">
        <v>19</v>
      </c>
      <c r="O844" t="s">
        <v>29</v>
      </c>
      <c r="P844" s="1" t="s">
        <v>21</v>
      </c>
      <c r="Q844" s="10" t="str">
        <f>IF(TBL_Employees[[#This Row],[Exit Date]]="","",YEAR(TBL_Employees[[#This Row],[Exit Date]]))</f>
        <v/>
      </c>
      <c r="R844" s="10">
        <f ca="1">IF(TBL_Employees[[#This Row],[Exit Date]]="",DATEDIF(TBL_Employees[[#This Row],[Hire Date]],TODAY(),"Y"),DATEDIF(TBL_Employees[[#This Row],[Hire Date]],TBL_Employees[[#This Row],[Exit Date]],"Y"))</f>
        <v>6</v>
      </c>
      <c r="S844" t="str">
        <f ca="1">IF(TBL_Employees[[#This Row],[Tenure (Years)]]&gt;1, "Years", "Year")</f>
        <v>Years</v>
      </c>
      <c r="T844" t="str">
        <f ca="1">CONCATENATE(TBL_Employees[[#This Row],[Tenure (Years)]], " ", TBL_Employees[[#This Row],[Column1]])</f>
        <v>6 Years</v>
      </c>
      <c r="U844" s="8">
        <f>TBL_Employees[[#This Row],[Bonus %]]*TBL_Employees[[#This Row],[Annual Salary]]</f>
        <v>0</v>
      </c>
      <c r="V844" s="8">
        <f>TBL_Employees[[#This Row],[Annual Salary]]+TBL_Employees[[#This Row],[Bonus(Rs)]]</f>
        <v>63098</v>
      </c>
    </row>
    <row r="845" spans="1:22" x14ac:dyDescent="0.3">
      <c r="A845" t="s">
        <v>1906</v>
      </c>
      <c r="B845" t="s">
        <v>1907</v>
      </c>
      <c r="C845" t="s">
        <v>64</v>
      </c>
      <c r="D845" t="s">
        <v>15</v>
      </c>
      <c r="E845" t="s">
        <v>36</v>
      </c>
      <c r="F845" t="s">
        <v>28</v>
      </c>
      <c r="G845" t="s">
        <v>51</v>
      </c>
      <c r="H845">
        <v>39</v>
      </c>
      <c r="I845" t="str">
        <f>IF(TBL_Employees[[#This Row],[Age]]&lt;30,"20 to 29",IF(TBL_Employees[[#This Row],[Age]]&lt;40,"30 to 39",IF(TBL_Employees[[#This Row],[Age]]&lt;50,"40 to 49",IF(TBL_Employees[[#This Row],[Age]]&lt;60,"50 to 59","60 above"))))</f>
        <v>30 to 39</v>
      </c>
      <c r="J845" s="1">
        <v>39708</v>
      </c>
      <c r="K845" s="10">
        <f>IF(TBL_Employees[[#This Row],[Hire Date]]="","",YEAR(TBL_Employees[[#This Row],[Hire Date]]))</f>
        <v>2008</v>
      </c>
      <c r="L845" s="8">
        <v>62861</v>
      </c>
      <c r="M845" s="2">
        <v>0</v>
      </c>
      <c r="N845" t="s">
        <v>19</v>
      </c>
      <c r="O845" t="s">
        <v>63</v>
      </c>
      <c r="P845" s="1" t="s">
        <v>21</v>
      </c>
      <c r="Q845" s="10" t="str">
        <f>IF(TBL_Employees[[#This Row],[Exit Date]]="","",YEAR(TBL_Employees[[#This Row],[Exit Date]]))</f>
        <v/>
      </c>
      <c r="R845" s="10">
        <f ca="1">IF(TBL_Employees[[#This Row],[Exit Date]]="",DATEDIF(TBL_Employees[[#This Row],[Hire Date]],TODAY(),"Y"),DATEDIF(TBL_Employees[[#This Row],[Hire Date]],TBL_Employees[[#This Row],[Exit Date]],"Y"))</f>
        <v>16</v>
      </c>
      <c r="S845" t="str">
        <f ca="1">IF(TBL_Employees[[#This Row],[Tenure (Years)]]&gt;1, "Years", "Year")</f>
        <v>Years</v>
      </c>
      <c r="T845" t="str">
        <f ca="1">CONCATENATE(TBL_Employees[[#This Row],[Tenure (Years)]], " ", TBL_Employees[[#This Row],[Column1]])</f>
        <v>16 Years</v>
      </c>
      <c r="U845" s="8">
        <f>TBL_Employees[[#This Row],[Bonus %]]*TBL_Employees[[#This Row],[Annual Salary]]</f>
        <v>0</v>
      </c>
      <c r="V845" s="8">
        <f>TBL_Employees[[#This Row],[Annual Salary]]+TBL_Employees[[#This Row],[Bonus(Rs)]]</f>
        <v>62861</v>
      </c>
    </row>
    <row r="846" spans="1:22" x14ac:dyDescent="0.3">
      <c r="A846" t="s">
        <v>1931</v>
      </c>
      <c r="B846" t="s">
        <v>1932</v>
      </c>
      <c r="C846" t="s">
        <v>64</v>
      </c>
      <c r="D846" t="s">
        <v>43</v>
      </c>
      <c r="E846" t="s">
        <v>36</v>
      </c>
      <c r="F846" t="s">
        <v>28</v>
      </c>
      <c r="G846" t="s">
        <v>51</v>
      </c>
      <c r="H846">
        <v>47</v>
      </c>
      <c r="I846" t="str">
        <f>IF(TBL_Employees[[#This Row],[Age]]&lt;30,"20 to 29",IF(TBL_Employees[[#This Row],[Age]]&lt;40,"30 to 39",IF(TBL_Employees[[#This Row],[Age]]&lt;50,"40 to 49",IF(TBL_Employees[[#This Row],[Age]]&lt;60,"50 to 59","60 above"))))</f>
        <v>40 to 49</v>
      </c>
      <c r="J846" s="1">
        <v>38684</v>
      </c>
      <c r="K846" s="10">
        <f>IF(TBL_Employees[[#This Row],[Hire Date]]="","",YEAR(TBL_Employees[[#This Row],[Hire Date]]))</f>
        <v>2005</v>
      </c>
      <c r="L846" s="8">
        <v>62749</v>
      </c>
      <c r="M846" s="2">
        <v>0</v>
      </c>
      <c r="N846" t="s">
        <v>52</v>
      </c>
      <c r="O846" t="s">
        <v>81</v>
      </c>
      <c r="P846" s="1" t="s">
        <v>21</v>
      </c>
      <c r="Q846" s="10" t="str">
        <f>IF(TBL_Employees[[#This Row],[Exit Date]]="","",YEAR(TBL_Employees[[#This Row],[Exit Date]]))</f>
        <v/>
      </c>
      <c r="R846" s="10">
        <f ca="1">IF(TBL_Employees[[#This Row],[Exit Date]]="",DATEDIF(TBL_Employees[[#This Row],[Hire Date]],TODAY(),"Y"),DATEDIF(TBL_Employees[[#This Row],[Hire Date]],TBL_Employees[[#This Row],[Exit Date]],"Y"))</f>
        <v>19</v>
      </c>
      <c r="S846" t="str">
        <f ca="1">IF(TBL_Employees[[#This Row],[Tenure (Years)]]&gt;1, "Years", "Year")</f>
        <v>Years</v>
      </c>
      <c r="T846" t="str">
        <f ca="1">CONCATENATE(TBL_Employees[[#This Row],[Tenure (Years)]], " ", TBL_Employees[[#This Row],[Column1]])</f>
        <v>19 Years</v>
      </c>
      <c r="U846" s="8">
        <f>TBL_Employees[[#This Row],[Bonus %]]*TBL_Employees[[#This Row],[Annual Salary]]</f>
        <v>0</v>
      </c>
      <c r="V846" s="8">
        <f>TBL_Employees[[#This Row],[Annual Salary]]+TBL_Employees[[#This Row],[Bonus(Rs)]]</f>
        <v>62749</v>
      </c>
    </row>
    <row r="847" spans="1:22" x14ac:dyDescent="0.3">
      <c r="A847" t="s">
        <v>1202</v>
      </c>
      <c r="B847" t="s">
        <v>1203</v>
      </c>
      <c r="C847" t="s">
        <v>129</v>
      </c>
      <c r="D847" t="s">
        <v>31</v>
      </c>
      <c r="E847" t="s">
        <v>32</v>
      </c>
      <c r="F847" t="s">
        <v>17</v>
      </c>
      <c r="G847" t="s">
        <v>18</v>
      </c>
      <c r="H847">
        <v>39</v>
      </c>
      <c r="I847" t="str">
        <f>IF(TBL_Employees[[#This Row],[Age]]&lt;30,"20 to 29",IF(TBL_Employees[[#This Row],[Age]]&lt;40,"30 to 39",IF(TBL_Employees[[#This Row],[Age]]&lt;50,"40 to 49",IF(TBL_Employees[[#This Row],[Age]]&lt;60,"50 to 59","60 above"))))</f>
        <v>30 to 39</v>
      </c>
      <c r="J847" s="1">
        <v>43536</v>
      </c>
      <c r="K847" s="10">
        <f>IF(TBL_Employees[[#This Row],[Hire Date]]="","",YEAR(TBL_Employees[[#This Row],[Hire Date]]))</f>
        <v>2019</v>
      </c>
      <c r="L847" s="8">
        <v>62644</v>
      </c>
      <c r="M847" s="2">
        <v>0</v>
      </c>
      <c r="N847" t="s">
        <v>19</v>
      </c>
      <c r="O847" t="s">
        <v>63</v>
      </c>
      <c r="P847" s="1" t="s">
        <v>21</v>
      </c>
      <c r="Q847" s="10" t="str">
        <f>IF(TBL_Employees[[#This Row],[Exit Date]]="","",YEAR(TBL_Employees[[#This Row],[Exit Date]]))</f>
        <v/>
      </c>
      <c r="R847" s="10">
        <f ca="1">IF(TBL_Employees[[#This Row],[Exit Date]]="",DATEDIF(TBL_Employees[[#This Row],[Hire Date]],TODAY(),"Y"),DATEDIF(TBL_Employees[[#This Row],[Hire Date]],TBL_Employees[[#This Row],[Exit Date]],"Y"))</f>
        <v>6</v>
      </c>
      <c r="S847" t="str">
        <f ca="1">IF(TBL_Employees[[#This Row],[Tenure (Years)]]&gt;1, "Years", "Year")</f>
        <v>Years</v>
      </c>
      <c r="T847" t="str">
        <f ca="1">CONCATENATE(TBL_Employees[[#This Row],[Tenure (Years)]], " ", TBL_Employees[[#This Row],[Column1]])</f>
        <v>6 Years</v>
      </c>
      <c r="U847" s="8">
        <f>TBL_Employees[[#This Row],[Bonus %]]*TBL_Employees[[#This Row],[Annual Salary]]</f>
        <v>0</v>
      </c>
      <c r="V847" s="8">
        <f>TBL_Employees[[#This Row],[Annual Salary]]+TBL_Employees[[#This Row],[Bonus(Rs)]]</f>
        <v>62644</v>
      </c>
    </row>
    <row r="848" spans="1:22" x14ac:dyDescent="0.3">
      <c r="A848" t="s">
        <v>1761</v>
      </c>
      <c r="B848" t="s">
        <v>1762</v>
      </c>
      <c r="C848" t="s">
        <v>129</v>
      </c>
      <c r="D848" t="s">
        <v>31</v>
      </c>
      <c r="E848" t="s">
        <v>16</v>
      </c>
      <c r="F848" t="s">
        <v>28</v>
      </c>
      <c r="G848" t="s">
        <v>18</v>
      </c>
      <c r="H848">
        <v>59</v>
      </c>
      <c r="I848" t="str">
        <f>IF(TBL_Employees[[#This Row],[Age]]&lt;30,"20 to 29",IF(TBL_Employees[[#This Row],[Age]]&lt;40,"30 to 39",IF(TBL_Employees[[#This Row],[Age]]&lt;50,"40 to 49",IF(TBL_Employees[[#This Row],[Age]]&lt;60,"50 to 59","60 above"))))</f>
        <v>50 to 59</v>
      </c>
      <c r="J848" s="1">
        <v>35153</v>
      </c>
      <c r="K848" s="10">
        <f>IF(TBL_Employees[[#This Row],[Hire Date]]="","",YEAR(TBL_Employees[[#This Row],[Hire Date]]))</f>
        <v>1996</v>
      </c>
      <c r="L848" s="8">
        <v>62605</v>
      </c>
      <c r="M848" s="2">
        <v>0</v>
      </c>
      <c r="N848" t="s">
        <v>19</v>
      </c>
      <c r="O848" t="s">
        <v>25</v>
      </c>
      <c r="P848" s="1" t="s">
        <v>21</v>
      </c>
      <c r="Q848" s="10" t="str">
        <f>IF(TBL_Employees[[#This Row],[Exit Date]]="","",YEAR(TBL_Employees[[#This Row],[Exit Date]]))</f>
        <v/>
      </c>
      <c r="R848" s="10">
        <f ca="1">IF(TBL_Employees[[#This Row],[Exit Date]]="",DATEDIF(TBL_Employees[[#This Row],[Hire Date]],TODAY(),"Y"),DATEDIF(TBL_Employees[[#This Row],[Hire Date]],TBL_Employees[[#This Row],[Exit Date]],"Y"))</f>
        <v>29</v>
      </c>
      <c r="S848" t="str">
        <f ca="1">IF(TBL_Employees[[#This Row],[Tenure (Years)]]&gt;1, "Years", "Year")</f>
        <v>Years</v>
      </c>
      <c r="T848" t="str">
        <f ca="1">CONCATENATE(TBL_Employees[[#This Row],[Tenure (Years)]], " ", TBL_Employees[[#This Row],[Column1]])</f>
        <v>29 Years</v>
      </c>
      <c r="U848" s="8">
        <f>TBL_Employees[[#This Row],[Bonus %]]*TBL_Employees[[#This Row],[Annual Salary]]</f>
        <v>0</v>
      </c>
      <c r="V848" s="8">
        <f>TBL_Employees[[#This Row],[Annual Salary]]+TBL_Employees[[#This Row],[Bonus(Rs)]]</f>
        <v>62605</v>
      </c>
    </row>
    <row r="849" spans="1:22" x14ac:dyDescent="0.3">
      <c r="A849" t="s">
        <v>291</v>
      </c>
      <c r="B849" t="s">
        <v>575</v>
      </c>
      <c r="C849" t="s">
        <v>86</v>
      </c>
      <c r="D849" t="s">
        <v>31</v>
      </c>
      <c r="E849" t="s">
        <v>44</v>
      </c>
      <c r="F849" t="s">
        <v>28</v>
      </c>
      <c r="G849" t="s">
        <v>47</v>
      </c>
      <c r="H849">
        <v>56</v>
      </c>
      <c r="I849" t="str">
        <f>IF(TBL_Employees[[#This Row],[Age]]&lt;30,"20 to 29",IF(TBL_Employees[[#This Row],[Age]]&lt;40,"30 to 39",IF(TBL_Employees[[#This Row],[Age]]&lt;50,"40 to 49",IF(TBL_Employees[[#This Row],[Age]]&lt;60,"50 to 59","60 above"))))</f>
        <v>50 to 59</v>
      </c>
      <c r="J849" s="1">
        <v>42031</v>
      </c>
      <c r="K849" s="10">
        <f>IF(TBL_Employees[[#This Row],[Hire Date]]="","",YEAR(TBL_Employees[[#This Row],[Hire Date]]))</f>
        <v>2015</v>
      </c>
      <c r="L849" s="8">
        <v>62575</v>
      </c>
      <c r="M849" s="2">
        <v>0</v>
      </c>
      <c r="N849" t="s">
        <v>19</v>
      </c>
      <c r="O849" t="s">
        <v>45</v>
      </c>
      <c r="P849" s="1" t="s">
        <v>21</v>
      </c>
      <c r="Q849" s="10" t="str">
        <f>IF(TBL_Employees[[#This Row],[Exit Date]]="","",YEAR(TBL_Employees[[#This Row],[Exit Date]]))</f>
        <v/>
      </c>
      <c r="R849" s="10">
        <f ca="1">IF(TBL_Employees[[#This Row],[Exit Date]]="",DATEDIF(TBL_Employees[[#This Row],[Hire Date]],TODAY(),"Y"),DATEDIF(TBL_Employees[[#This Row],[Hire Date]],TBL_Employees[[#This Row],[Exit Date]],"Y"))</f>
        <v>10</v>
      </c>
      <c r="S849" t="str">
        <f ca="1">IF(TBL_Employees[[#This Row],[Tenure (Years)]]&gt;1, "Years", "Year")</f>
        <v>Years</v>
      </c>
      <c r="T849" t="str">
        <f ca="1">CONCATENATE(TBL_Employees[[#This Row],[Tenure (Years)]], " ", TBL_Employees[[#This Row],[Column1]])</f>
        <v>10 Years</v>
      </c>
      <c r="U849" s="8">
        <f>TBL_Employees[[#This Row],[Bonus %]]*TBL_Employees[[#This Row],[Annual Salary]]</f>
        <v>0</v>
      </c>
      <c r="V849" s="8">
        <f>TBL_Employees[[#This Row],[Annual Salary]]+TBL_Employees[[#This Row],[Bonus(Rs)]]</f>
        <v>62575</v>
      </c>
    </row>
    <row r="850" spans="1:22" x14ac:dyDescent="0.3">
      <c r="A850" t="s">
        <v>171</v>
      </c>
      <c r="B850" t="s">
        <v>1827</v>
      </c>
      <c r="C850" t="s">
        <v>94</v>
      </c>
      <c r="D850" t="s">
        <v>50</v>
      </c>
      <c r="E850" t="s">
        <v>16</v>
      </c>
      <c r="F850" t="s">
        <v>17</v>
      </c>
      <c r="G850" t="s">
        <v>47</v>
      </c>
      <c r="H850">
        <v>40</v>
      </c>
      <c r="I850" t="str">
        <f>IF(TBL_Employees[[#This Row],[Age]]&lt;30,"20 to 29",IF(TBL_Employees[[#This Row],[Age]]&lt;40,"30 to 39",IF(TBL_Employees[[#This Row],[Age]]&lt;50,"40 to 49",IF(TBL_Employees[[#This Row],[Age]]&lt;60,"50 to 59","60 above"))))</f>
        <v>40 to 49</v>
      </c>
      <c r="J850" s="1">
        <v>39960</v>
      </c>
      <c r="K850" s="10">
        <f>IF(TBL_Employees[[#This Row],[Hire Date]]="","",YEAR(TBL_Employees[[#This Row],[Hire Date]]))</f>
        <v>2009</v>
      </c>
      <c r="L850" s="8">
        <v>62411</v>
      </c>
      <c r="M850" s="2">
        <v>0</v>
      </c>
      <c r="N850" t="s">
        <v>19</v>
      </c>
      <c r="O850" t="s">
        <v>45</v>
      </c>
      <c r="P850" s="1">
        <v>44422</v>
      </c>
      <c r="Q850" s="10">
        <f>IF(TBL_Employees[[#This Row],[Exit Date]]="","",YEAR(TBL_Employees[[#This Row],[Exit Date]]))</f>
        <v>2021</v>
      </c>
      <c r="R850" s="10">
        <f ca="1">IF(TBL_Employees[[#This Row],[Exit Date]]="",DATEDIF(TBL_Employees[[#This Row],[Hire Date]],TODAY(),"Y"),DATEDIF(TBL_Employees[[#This Row],[Hire Date]],TBL_Employees[[#This Row],[Exit Date]],"Y"))</f>
        <v>12</v>
      </c>
      <c r="S850" t="str">
        <f ca="1">IF(TBL_Employees[[#This Row],[Tenure (Years)]]&gt;1, "Years", "Year")</f>
        <v>Years</v>
      </c>
      <c r="T850" t="str">
        <f ca="1">CONCATENATE(TBL_Employees[[#This Row],[Tenure (Years)]], " ", TBL_Employees[[#This Row],[Column1]])</f>
        <v>12 Years</v>
      </c>
      <c r="U850" s="8">
        <f>TBL_Employees[[#This Row],[Bonus %]]*TBL_Employees[[#This Row],[Annual Salary]]</f>
        <v>0</v>
      </c>
      <c r="V850" s="8">
        <f>TBL_Employees[[#This Row],[Annual Salary]]+TBL_Employees[[#This Row],[Bonus(Rs)]]</f>
        <v>62411</v>
      </c>
    </row>
    <row r="851" spans="1:22" x14ac:dyDescent="0.3">
      <c r="A851" t="s">
        <v>1708</v>
      </c>
      <c r="B851" t="s">
        <v>1709</v>
      </c>
      <c r="C851" t="s">
        <v>38</v>
      </c>
      <c r="D851" t="s">
        <v>27</v>
      </c>
      <c r="E851" t="s">
        <v>36</v>
      </c>
      <c r="F851" t="s">
        <v>17</v>
      </c>
      <c r="G851" t="s">
        <v>51</v>
      </c>
      <c r="H851">
        <v>43</v>
      </c>
      <c r="I851" t="str">
        <f>IF(TBL_Employees[[#This Row],[Age]]&lt;30,"20 to 29",IF(TBL_Employees[[#This Row],[Age]]&lt;40,"30 to 39",IF(TBL_Employees[[#This Row],[Age]]&lt;50,"40 to 49",IF(TBL_Employees[[#This Row],[Age]]&lt;60,"50 to 59","60 above"))))</f>
        <v>40 to 49</v>
      </c>
      <c r="J851" s="1">
        <v>39885</v>
      </c>
      <c r="K851" s="10">
        <f>IF(TBL_Employees[[#This Row],[Hire Date]]="","",YEAR(TBL_Employees[[#This Row],[Hire Date]]))</f>
        <v>2009</v>
      </c>
      <c r="L851" s="8">
        <v>62335</v>
      </c>
      <c r="M851" s="2">
        <v>0</v>
      </c>
      <c r="N851" t="s">
        <v>52</v>
      </c>
      <c r="O851" t="s">
        <v>81</v>
      </c>
      <c r="P851" s="1" t="s">
        <v>21</v>
      </c>
      <c r="Q851" s="10" t="str">
        <f>IF(TBL_Employees[[#This Row],[Exit Date]]="","",YEAR(TBL_Employees[[#This Row],[Exit Date]]))</f>
        <v/>
      </c>
      <c r="R851" s="10">
        <f ca="1">IF(TBL_Employees[[#This Row],[Exit Date]]="",DATEDIF(TBL_Employees[[#This Row],[Hire Date]],TODAY(),"Y"),DATEDIF(TBL_Employees[[#This Row],[Hire Date]],TBL_Employees[[#This Row],[Exit Date]],"Y"))</f>
        <v>16</v>
      </c>
      <c r="S851" t="str">
        <f ca="1">IF(TBL_Employees[[#This Row],[Tenure (Years)]]&gt;1, "Years", "Year")</f>
        <v>Years</v>
      </c>
      <c r="T851" t="str">
        <f ca="1">CONCATENATE(TBL_Employees[[#This Row],[Tenure (Years)]], " ", TBL_Employees[[#This Row],[Column1]])</f>
        <v>16 Years</v>
      </c>
      <c r="U851" s="8">
        <f>TBL_Employees[[#This Row],[Bonus %]]*TBL_Employees[[#This Row],[Annual Salary]]</f>
        <v>0</v>
      </c>
      <c r="V851" s="8">
        <f>TBL_Employees[[#This Row],[Annual Salary]]+TBL_Employees[[#This Row],[Bonus(Rs)]]</f>
        <v>62335</v>
      </c>
    </row>
    <row r="852" spans="1:22" x14ac:dyDescent="0.3">
      <c r="A852" t="s">
        <v>338</v>
      </c>
      <c r="B852" t="s">
        <v>1269</v>
      </c>
      <c r="C852" t="s">
        <v>86</v>
      </c>
      <c r="D852" t="s">
        <v>31</v>
      </c>
      <c r="E852" t="s">
        <v>36</v>
      </c>
      <c r="F852" t="s">
        <v>28</v>
      </c>
      <c r="G852" t="s">
        <v>24</v>
      </c>
      <c r="H852">
        <v>60</v>
      </c>
      <c r="I852" t="str">
        <f>IF(TBL_Employees[[#This Row],[Age]]&lt;30,"20 to 29",IF(TBL_Employees[[#This Row],[Age]]&lt;40,"30 to 39",IF(TBL_Employees[[#This Row],[Age]]&lt;50,"40 to 49",IF(TBL_Employees[[#This Row],[Age]]&lt;60,"50 to 59","60 above"))))</f>
        <v>60 above</v>
      </c>
      <c r="J852" s="1">
        <v>39944</v>
      </c>
      <c r="K852" s="10">
        <f>IF(TBL_Employees[[#This Row],[Hire Date]]="","",YEAR(TBL_Employees[[#This Row],[Hire Date]]))</f>
        <v>2009</v>
      </c>
      <c r="L852" s="8">
        <v>62239</v>
      </c>
      <c r="M852" s="2">
        <v>0</v>
      </c>
      <c r="N852" t="s">
        <v>33</v>
      </c>
      <c r="O852" t="s">
        <v>60</v>
      </c>
      <c r="P852" s="1" t="s">
        <v>21</v>
      </c>
      <c r="Q852" s="10" t="str">
        <f>IF(TBL_Employees[[#This Row],[Exit Date]]="","",YEAR(TBL_Employees[[#This Row],[Exit Date]]))</f>
        <v/>
      </c>
      <c r="R852" s="10">
        <f ca="1">IF(TBL_Employees[[#This Row],[Exit Date]]="",DATEDIF(TBL_Employees[[#This Row],[Hire Date]],TODAY(),"Y"),DATEDIF(TBL_Employees[[#This Row],[Hire Date]],TBL_Employees[[#This Row],[Exit Date]],"Y"))</f>
        <v>16</v>
      </c>
      <c r="S852" t="str">
        <f ca="1">IF(TBL_Employees[[#This Row],[Tenure (Years)]]&gt;1, "Years", "Year")</f>
        <v>Years</v>
      </c>
      <c r="T852" t="str">
        <f ca="1">CONCATENATE(TBL_Employees[[#This Row],[Tenure (Years)]], " ", TBL_Employees[[#This Row],[Column1]])</f>
        <v>16 Years</v>
      </c>
      <c r="U852" s="8">
        <f>TBL_Employees[[#This Row],[Bonus %]]*TBL_Employees[[#This Row],[Annual Salary]]</f>
        <v>0</v>
      </c>
      <c r="V852" s="8">
        <f>TBL_Employees[[#This Row],[Annual Salary]]+TBL_Employees[[#This Row],[Bonus(Rs)]]</f>
        <v>62239</v>
      </c>
    </row>
    <row r="853" spans="1:22" x14ac:dyDescent="0.3">
      <c r="A853" t="s">
        <v>1051</v>
      </c>
      <c r="B853" t="s">
        <v>1052</v>
      </c>
      <c r="C853" t="s">
        <v>88</v>
      </c>
      <c r="D853" t="s">
        <v>27</v>
      </c>
      <c r="E853" t="s">
        <v>32</v>
      </c>
      <c r="F853" t="s">
        <v>28</v>
      </c>
      <c r="G853" t="s">
        <v>47</v>
      </c>
      <c r="H853">
        <v>55</v>
      </c>
      <c r="I853" t="str">
        <f>IF(TBL_Employees[[#This Row],[Age]]&lt;30,"20 to 29",IF(TBL_Employees[[#This Row],[Age]]&lt;40,"30 to 39",IF(TBL_Employees[[#This Row],[Age]]&lt;50,"40 to 49",IF(TBL_Employees[[#This Row],[Age]]&lt;60,"50 to 59","60 above"))))</f>
        <v>50 to 59</v>
      </c>
      <c r="J853" s="1">
        <v>35919</v>
      </c>
      <c r="K853" s="10">
        <f>IF(TBL_Employees[[#This Row],[Hire Date]]="","",YEAR(TBL_Employees[[#This Row],[Hire Date]]))</f>
        <v>1998</v>
      </c>
      <c r="L853" s="8">
        <v>62174</v>
      </c>
      <c r="M853" s="2">
        <v>0</v>
      </c>
      <c r="N853" t="s">
        <v>19</v>
      </c>
      <c r="O853" t="s">
        <v>20</v>
      </c>
      <c r="P853" s="1" t="s">
        <v>21</v>
      </c>
      <c r="Q853" s="10" t="str">
        <f>IF(TBL_Employees[[#This Row],[Exit Date]]="","",YEAR(TBL_Employees[[#This Row],[Exit Date]]))</f>
        <v/>
      </c>
      <c r="R853" s="10">
        <f ca="1">IF(TBL_Employees[[#This Row],[Exit Date]]="",DATEDIF(TBL_Employees[[#This Row],[Hire Date]],TODAY(),"Y"),DATEDIF(TBL_Employees[[#This Row],[Hire Date]],TBL_Employees[[#This Row],[Exit Date]],"Y"))</f>
        <v>27</v>
      </c>
      <c r="S853" t="str">
        <f ca="1">IF(TBL_Employees[[#This Row],[Tenure (Years)]]&gt;1, "Years", "Year")</f>
        <v>Years</v>
      </c>
      <c r="T853" t="str">
        <f ca="1">CONCATENATE(TBL_Employees[[#This Row],[Tenure (Years)]], " ", TBL_Employees[[#This Row],[Column1]])</f>
        <v>27 Years</v>
      </c>
      <c r="U853" s="8">
        <f>TBL_Employees[[#This Row],[Bonus %]]*TBL_Employees[[#This Row],[Annual Salary]]</f>
        <v>0</v>
      </c>
      <c r="V853" s="8">
        <f>TBL_Employees[[#This Row],[Annual Salary]]+TBL_Employees[[#This Row],[Bonus(Rs)]]</f>
        <v>62174</v>
      </c>
    </row>
    <row r="854" spans="1:22" x14ac:dyDescent="0.3">
      <c r="A854" t="s">
        <v>395</v>
      </c>
      <c r="B854" t="s">
        <v>1789</v>
      </c>
      <c r="C854" t="s">
        <v>35</v>
      </c>
      <c r="D854" t="s">
        <v>27</v>
      </c>
      <c r="E854" t="s">
        <v>36</v>
      </c>
      <c r="F854" t="s">
        <v>28</v>
      </c>
      <c r="G854" t="s">
        <v>24</v>
      </c>
      <c r="H854">
        <v>34</v>
      </c>
      <c r="I854" t="str">
        <f>IF(TBL_Employees[[#This Row],[Age]]&lt;30,"20 to 29",IF(TBL_Employees[[#This Row],[Age]]&lt;40,"30 to 39",IF(TBL_Employees[[#This Row],[Age]]&lt;50,"40 to 49",IF(TBL_Employees[[#This Row],[Age]]&lt;60,"50 to 59","60 above"))))</f>
        <v>30 to 39</v>
      </c>
      <c r="J854" s="1">
        <v>43414</v>
      </c>
      <c r="K854" s="10">
        <f>IF(TBL_Employees[[#This Row],[Hire Date]]="","",YEAR(TBL_Employees[[#This Row],[Hire Date]]))</f>
        <v>2018</v>
      </c>
      <c r="L854" s="8">
        <v>61944</v>
      </c>
      <c r="M854" s="2">
        <v>0</v>
      </c>
      <c r="N854" t="s">
        <v>33</v>
      </c>
      <c r="O854" t="s">
        <v>74</v>
      </c>
      <c r="P854" s="1" t="s">
        <v>21</v>
      </c>
      <c r="Q854" s="10" t="str">
        <f>IF(TBL_Employees[[#This Row],[Exit Date]]="","",YEAR(TBL_Employees[[#This Row],[Exit Date]]))</f>
        <v/>
      </c>
      <c r="R854" s="10">
        <f ca="1">IF(TBL_Employees[[#This Row],[Exit Date]]="",DATEDIF(TBL_Employees[[#This Row],[Hire Date]],TODAY(),"Y"),DATEDIF(TBL_Employees[[#This Row],[Hire Date]],TBL_Employees[[#This Row],[Exit Date]],"Y"))</f>
        <v>6</v>
      </c>
      <c r="S854" t="str">
        <f ca="1">IF(TBL_Employees[[#This Row],[Tenure (Years)]]&gt;1, "Years", "Year")</f>
        <v>Years</v>
      </c>
      <c r="T854" t="str">
        <f ca="1">CONCATENATE(TBL_Employees[[#This Row],[Tenure (Years)]], " ", TBL_Employees[[#This Row],[Column1]])</f>
        <v>6 Years</v>
      </c>
      <c r="U854" s="8">
        <f>TBL_Employees[[#This Row],[Bonus %]]*TBL_Employees[[#This Row],[Annual Salary]]</f>
        <v>0</v>
      </c>
      <c r="V854" s="8">
        <f>TBL_Employees[[#This Row],[Annual Salary]]+TBL_Employees[[#This Row],[Bonus(Rs)]]</f>
        <v>61944</v>
      </c>
    </row>
    <row r="855" spans="1:22" x14ac:dyDescent="0.3">
      <c r="A855" t="s">
        <v>539</v>
      </c>
      <c r="B855" t="s">
        <v>848</v>
      </c>
      <c r="C855" t="s">
        <v>56</v>
      </c>
      <c r="D855" t="s">
        <v>27</v>
      </c>
      <c r="E855" t="s">
        <v>36</v>
      </c>
      <c r="F855" t="s">
        <v>17</v>
      </c>
      <c r="G855" t="s">
        <v>51</v>
      </c>
      <c r="H855">
        <v>32</v>
      </c>
      <c r="I855" t="str">
        <f>IF(TBL_Employees[[#This Row],[Age]]&lt;30,"20 to 29",IF(TBL_Employees[[#This Row],[Age]]&lt;40,"30 to 39",IF(TBL_Employees[[#This Row],[Age]]&lt;50,"40 to 49",IF(TBL_Employees[[#This Row],[Age]]&lt;60,"50 to 59","60 above"))))</f>
        <v>30 to 39</v>
      </c>
      <c r="J855" s="1">
        <v>43010</v>
      </c>
      <c r="K855" s="10">
        <f>IF(TBL_Employees[[#This Row],[Hire Date]]="","",YEAR(TBL_Employees[[#This Row],[Hire Date]]))</f>
        <v>2017</v>
      </c>
      <c r="L855" s="8">
        <v>61886</v>
      </c>
      <c r="M855" s="2">
        <v>0.09</v>
      </c>
      <c r="N855" t="s">
        <v>52</v>
      </c>
      <c r="O855" t="s">
        <v>66</v>
      </c>
      <c r="P855" s="1" t="s">
        <v>21</v>
      </c>
      <c r="Q855" s="10" t="str">
        <f>IF(TBL_Employees[[#This Row],[Exit Date]]="","",YEAR(TBL_Employees[[#This Row],[Exit Date]]))</f>
        <v/>
      </c>
      <c r="R855" s="10">
        <f ca="1">IF(TBL_Employees[[#This Row],[Exit Date]]="",DATEDIF(TBL_Employees[[#This Row],[Hire Date]],TODAY(),"Y"),DATEDIF(TBL_Employees[[#This Row],[Hire Date]],TBL_Employees[[#This Row],[Exit Date]],"Y"))</f>
        <v>7</v>
      </c>
      <c r="S855" t="str">
        <f ca="1">IF(TBL_Employees[[#This Row],[Tenure (Years)]]&gt;1, "Years", "Year")</f>
        <v>Years</v>
      </c>
      <c r="T855" t="str">
        <f ca="1">CONCATENATE(TBL_Employees[[#This Row],[Tenure (Years)]], " ", TBL_Employees[[#This Row],[Column1]])</f>
        <v>7 Years</v>
      </c>
      <c r="U855" s="8">
        <f>TBL_Employees[[#This Row],[Bonus %]]*TBL_Employees[[#This Row],[Annual Salary]]</f>
        <v>5569.74</v>
      </c>
      <c r="V855" s="8">
        <f>TBL_Employees[[#This Row],[Annual Salary]]+TBL_Employees[[#This Row],[Bonus(Rs)]]</f>
        <v>67455.740000000005</v>
      </c>
    </row>
    <row r="856" spans="1:22" x14ac:dyDescent="0.3">
      <c r="A856" t="s">
        <v>572</v>
      </c>
      <c r="B856" t="s">
        <v>573</v>
      </c>
      <c r="C856" t="s">
        <v>58</v>
      </c>
      <c r="D856" t="s">
        <v>31</v>
      </c>
      <c r="E856" t="s">
        <v>16</v>
      </c>
      <c r="F856" t="s">
        <v>17</v>
      </c>
      <c r="G856" t="s">
        <v>18</v>
      </c>
      <c r="H856">
        <v>45</v>
      </c>
      <c r="I856" t="str">
        <f>IF(TBL_Employees[[#This Row],[Age]]&lt;30,"20 to 29",IF(TBL_Employees[[#This Row],[Age]]&lt;40,"30 to 39",IF(TBL_Employees[[#This Row],[Age]]&lt;50,"40 to 49",IF(TBL_Employees[[#This Row],[Age]]&lt;60,"50 to 59","60 above"))))</f>
        <v>40 to 49</v>
      </c>
      <c r="J856" s="1">
        <v>41386</v>
      </c>
      <c r="K856" s="10">
        <f>IF(TBL_Employees[[#This Row],[Hire Date]]="","",YEAR(TBL_Employees[[#This Row],[Hire Date]]))</f>
        <v>2013</v>
      </c>
      <c r="L856" s="8">
        <v>61773</v>
      </c>
      <c r="M856" s="2">
        <v>0</v>
      </c>
      <c r="N856" t="s">
        <v>19</v>
      </c>
      <c r="O856" t="s">
        <v>63</v>
      </c>
      <c r="P856" s="1" t="s">
        <v>21</v>
      </c>
      <c r="Q856" s="10" t="str">
        <f>IF(TBL_Employees[[#This Row],[Exit Date]]="","",YEAR(TBL_Employees[[#This Row],[Exit Date]]))</f>
        <v/>
      </c>
      <c r="R856" s="10">
        <f ca="1">IF(TBL_Employees[[#This Row],[Exit Date]]="",DATEDIF(TBL_Employees[[#This Row],[Hire Date]],TODAY(),"Y"),DATEDIF(TBL_Employees[[#This Row],[Hire Date]],TBL_Employees[[#This Row],[Exit Date]],"Y"))</f>
        <v>12</v>
      </c>
      <c r="S856" t="str">
        <f ca="1">IF(TBL_Employees[[#This Row],[Tenure (Years)]]&gt;1, "Years", "Year")</f>
        <v>Years</v>
      </c>
      <c r="T856" t="str">
        <f ca="1">CONCATENATE(TBL_Employees[[#This Row],[Tenure (Years)]], " ", TBL_Employees[[#This Row],[Column1]])</f>
        <v>12 Years</v>
      </c>
      <c r="U856" s="8">
        <f>TBL_Employees[[#This Row],[Bonus %]]*TBL_Employees[[#This Row],[Annual Salary]]</f>
        <v>0</v>
      </c>
      <c r="V856" s="8">
        <f>TBL_Employees[[#This Row],[Annual Salary]]+TBL_Employees[[#This Row],[Bonus(Rs)]]</f>
        <v>61773</v>
      </c>
    </row>
    <row r="857" spans="1:22" x14ac:dyDescent="0.3">
      <c r="A857" t="s">
        <v>1938</v>
      </c>
      <c r="B857" t="s">
        <v>1939</v>
      </c>
      <c r="C857" t="s">
        <v>89</v>
      </c>
      <c r="D857" t="s">
        <v>27</v>
      </c>
      <c r="E857" t="s">
        <v>32</v>
      </c>
      <c r="F857" t="s">
        <v>17</v>
      </c>
      <c r="G857" t="s">
        <v>18</v>
      </c>
      <c r="H857">
        <v>40</v>
      </c>
      <c r="I857" t="str">
        <f>IF(TBL_Employees[[#This Row],[Age]]&lt;30,"20 to 29",IF(TBL_Employees[[#This Row],[Age]]&lt;40,"30 to 39",IF(TBL_Employees[[#This Row],[Age]]&lt;50,"40 to 49",IF(TBL_Employees[[#This Row],[Age]]&lt;60,"50 to 59","60 above"))))</f>
        <v>40 to 49</v>
      </c>
      <c r="J857" s="1">
        <v>40944</v>
      </c>
      <c r="K857" s="10">
        <f>IF(TBL_Employees[[#This Row],[Hire Date]]="","",YEAR(TBL_Employees[[#This Row],[Hire Date]]))</f>
        <v>2012</v>
      </c>
      <c r="L857" s="8">
        <v>61523</v>
      </c>
      <c r="M857" s="2">
        <v>0</v>
      </c>
      <c r="N857" t="s">
        <v>19</v>
      </c>
      <c r="O857" t="s">
        <v>29</v>
      </c>
      <c r="P857" s="1" t="s">
        <v>21</v>
      </c>
      <c r="Q857" s="10" t="str">
        <f>IF(TBL_Employees[[#This Row],[Exit Date]]="","",YEAR(TBL_Employees[[#This Row],[Exit Date]]))</f>
        <v/>
      </c>
      <c r="R857" s="10">
        <f ca="1">IF(TBL_Employees[[#This Row],[Exit Date]]="",DATEDIF(TBL_Employees[[#This Row],[Hire Date]],TODAY(),"Y"),DATEDIF(TBL_Employees[[#This Row],[Hire Date]],TBL_Employees[[#This Row],[Exit Date]],"Y"))</f>
        <v>13</v>
      </c>
      <c r="S857" t="str">
        <f ca="1">IF(TBL_Employees[[#This Row],[Tenure (Years)]]&gt;1, "Years", "Year")</f>
        <v>Years</v>
      </c>
      <c r="T857" t="str">
        <f ca="1">CONCATENATE(TBL_Employees[[#This Row],[Tenure (Years)]], " ", TBL_Employees[[#This Row],[Column1]])</f>
        <v>13 Years</v>
      </c>
      <c r="U857" s="8">
        <f>TBL_Employees[[#This Row],[Bonus %]]*TBL_Employees[[#This Row],[Annual Salary]]</f>
        <v>0</v>
      </c>
      <c r="V857" s="8">
        <f>TBL_Employees[[#This Row],[Annual Salary]]+TBL_Employees[[#This Row],[Bonus(Rs)]]</f>
        <v>61523</v>
      </c>
    </row>
    <row r="858" spans="1:22" x14ac:dyDescent="0.3">
      <c r="A858" t="s">
        <v>37</v>
      </c>
      <c r="B858" t="s">
        <v>1421</v>
      </c>
      <c r="C858" t="s">
        <v>64</v>
      </c>
      <c r="D858" t="s">
        <v>65</v>
      </c>
      <c r="E858" t="s">
        <v>44</v>
      </c>
      <c r="F858" t="s">
        <v>28</v>
      </c>
      <c r="G858" t="s">
        <v>24</v>
      </c>
      <c r="H858">
        <v>28</v>
      </c>
      <c r="I858" t="str">
        <f>IF(TBL_Employees[[#This Row],[Age]]&lt;30,"20 to 29",IF(TBL_Employees[[#This Row],[Age]]&lt;40,"30 to 39",IF(TBL_Employees[[#This Row],[Age]]&lt;50,"40 to 49",IF(TBL_Employees[[#This Row],[Age]]&lt;60,"50 to 59","60 above"))))</f>
        <v>20 to 29</v>
      </c>
      <c r="J858" s="1">
        <v>43336</v>
      </c>
      <c r="K858" s="10">
        <f>IF(TBL_Employees[[#This Row],[Hire Date]]="","",YEAR(TBL_Employees[[#This Row],[Hire Date]]))</f>
        <v>2018</v>
      </c>
      <c r="L858" s="8">
        <v>61410</v>
      </c>
      <c r="M858" s="2">
        <v>0</v>
      </c>
      <c r="N858" t="s">
        <v>19</v>
      </c>
      <c r="O858" t="s">
        <v>39</v>
      </c>
      <c r="P858" s="1" t="s">
        <v>21</v>
      </c>
      <c r="Q858" s="10" t="str">
        <f>IF(TBL_Employees[[#This Row],[Exit Date]]="","",YEAR(TBL_Employees[[#This Row],[Exit Date]]))</f>
        <v/>
      </c>
      <c r="R858" s="10">
        <f ca="1">IF(TBL_Employees[[#This Row],[Exit Date]]="",DATEDIF(TBL_Employees[[#This Row],[Hire Date]],TODAY(),"Y"),DATEDIF(TBL_Employees[[#This Row],[Hire Date]],TBL_Employees[[#This Row],[Exit Date]],"Y"))</f>
        <v>7</v>
      </c>
      <c r="S858" t="str">
        <f ca="1">IF(TBL_Employees[[#This Row],[Tenure (Years)]]&gt;1, "Years", "Year")</f>
        <v>Years</v>
      </c>
      <c r="T858" t="str">
        <f ca="1">CONCATENATE(TBL_Employees[[#This Row],[Tenure (Years)]], " ", TBL_Employees[[#This Row],[Column1]])</f>
        <v>7 Years</v>
      </c>
      <c r="U858" s="8">
        <f>TBL_Employees[[#This Row],[Bonus %]]*TBL_Employees[[#This Row],[Annual Salary]]</f>
        <v>0</v>
      </c>
      <c r="V858" s="8">
        <f>TBL_Employees[[#This Row],[Annual Salary]]+TBL_Employees[[#This Row],[Bonus(Rs)]]</f>
        <v>61410</v>
      </c>
    </row>
    <row r="859" spans="1:22" x14ac:dyDescent="0.3">
      <c r="A859" t="s">
        <v>41</v>
      </c>
      <c r="B859" t="s">
        <v>1812</v>
      </c>
      <c r="C859" t="s">
        <v>89</v>
      </c>
      <c r="D859" t="s">
        <v>27</v>
      </c>
      <c r="E859" t="s">
        <v>36</v>
      </c>
      <c r="F859" t="s">
        <v>17</v>
      </c>
      <c r="G859" t="s">
        <v>18</v>
      </c>
      <c r="H859">
        <v>36</v>
      </c>
      <c r="I859" t="str">
        <f>IF(TBL_Employees[[#This Row],[Age]]&lt;30,"20 to 29",IF(TBL_Employees[[#This Row],[Age]]&lt;40,"30 to 39",IF(TBL_Employees[[#This Row],[Age]]&lt;50,"40 to 49",IF(TBL_Employees[[#This Row],[Age]]&lt;60,"50 to 59","60 above"))))</f>
        <v>30 to 39</v>
      </c>
      <c r="J859" s="1">
        <v>40413</v>
      </c>
      <c r="K859" s="10">
        <f>IF(TBL_Employees[[#This Row],[Hire Date]]="","",YEAR(TBL_Employees[[#This Row],[Hire Date]]))</f>
        <v>2010</v>
      </c>
      <c r="L859" s="8">
        <v>61310</v>
      </c>
      <c r="M859" s="2">
        <v>0</v>
      </c>
      <c r="N859" t="s">
        <v>19</v>
      </c>
      <c r="O859" t="s">
        <v>39</v>
      </c>
      <c r="P859" s="1" t="s">
        <v>21</v>
      </c>
      <c r="Q859" s="10" t="str">
        <f>IF(TBL_Employees[[#This Row],[Exit Date]]="","",YEAR(TBL_Employees[[#This Row],[Exit Date]]))</f>
        <v/>
      </c>
      <c r="R859" s="10">
        <f ca="1">IF(TBL_Employees[[#This Row],[Exit Date]]="",DATEDIF(TBL_Employees[[#This Row],[Hire Date]],TODAY(),"Y"),DATEDIF(TBL_Employees[[#This Row],[Hire Date]],TBL_Employees[[#This Row],[Exit Date]],"Y"))</f>
        <v>15</v>
      </c>
      <c r="S859" t="str">
        <f ca="1">IF(TBL_Employees[[#This Row],[Tenure (Years)]]&gt;1, "Years", "Year")</f>
        <v>Years</v>
      </c>
      <c r="T859" t="str">
        <f ca="1">CONCATENATE(TBL_Employees[[#This Row],[Tenure (Years)]], " ", TBL_Employees[[#This Row],[Column1]])</f>
        <v>15 Years</v>
      </c>
      <c r="U859" s="8">
        <f>TBL_Employees[[#This Row],[Bonus %]]*TBL_Employees[[#This Row],[Annual Salary]]</f>
        <v>0</v>
      </c>
      <c r="V859" s="8">
        <f>TBL_Employees[[#This Row],[Annual Salary]]+TBL_Employees[[#This Row],[Bonus(Rs)]]</f>
        <v>61310</v>
      </c>
    </row>
    <row r="860" spans="1:22" x14ac:dyDescent="0.3">
      <c r="A860" t="s">
        <v>792</v>
      </c>
      <c r="B860" t="s">
        <v>793</v>
      </c>
      <c r="C860" t="s">
        <v>64</v>
      </c>
      <c r="D860" t="s">
        <v>50</v>
      </c>
      <c r="E860" t="s">
        <v>16</v>
      </c>
      <c r="F860" t="s">
        <v>17</v>
      </c>
      <c r="G860" t="s">
        <v>51</v>
      </c>
      <c r="H860">
        <v>48</v>
      </c>
      <c r="I860" t="str">
        <f>IF(TBL_Employees[[#This Row],[Age]]&lt;30,"20 to 29",IF(TBL_Employees[[#This Row],[Age]]&lt;40,"30 to 39",IF(TBL_Employees[[#This Row],[Age]]&lt;50,"40 to 49",IF(TBL_Employees[[#This Row],[Age]]&lt;60,"50 to 59","60 above"))))</f>
        <v>40 to 49</v>
      </c>
      <c r="J860" s="1">
        <v>41773</v>
      </c>
      <c r="K860" s="10">
        <f>IF(TBL_Employees[[#This Row],[Hire Date]]="","",YEAR(TBL_Employees[[#This Row],[Hire Date]]))</f>
        <v>2014</v>
      </c>
      <c r="L860" s="8">
        <v>61216</v>
      </c>
      <c r="M860" s="2">
        <v>0</v>
      </c>
      <c r="N860" t="s">
        <v>19</v>
      </c>
      <c r="O860" t="s">
        <v>63</v>
      </c>
      <c r="P860" s="1" t="s">
        <v>21</v>
      </c>
      <c r="Q860" s="10" t="str">
        <f>IF(TBL_Employees[[#This Row],[Exit Date]]="","",YEAR(TBL_Employees[[#This Row],[Exit Date]]))</f>
        <v/>
      </c>
      <c r="R860" s="10">
        <f ca="1">IF(TBL_Employees[[#This Row],[Exit Date]]="",DATEDIF(TBL_Employees[[#This Row],[Hire Date]],TODAY(),"Y"),DATEDIF(TBL_Employees[[#This Row],[Hire Date]],TBL_Employees[[#This Row],[Exit Date]],"Y"))</f>
        <v>11</v>
      </c>
      <c r="S860" t="str">
        <f ca="1">IF(TBL_Employees[[#This Row],[Tenure (Years)]]&gt;1, "Years", "Year")</f>
        <v>Years</v>
      </c>
      <c r="T860" t="str">
        <f ca="1">CONCATENATE(TBL_Employees[[#This Row],[Tenure (Years)]], " ", TBL_Employees[[#This Row],[Column1]])</f>
        <v>11 Years</v>
      </c>
      <c r="U860" s="8">
        <f>TBL_Employees[[#This Row],[Bonus %]]*TBL_Employees[[#This Row],[Annual Salary]]</f>
        <v>0</v>
      </c>
      <c r="V860" s="8">
        <f>TBL_Employees[[#This Row],[Annual Salary]]+TBL_Employees[[#This Row],[Bonus(Rs)]]</f>
        <v>61216</v>
      </c>
    </row>
    <row r="861" spans="1:22" x14ac:dyDescent="0.3">
      <c r="A861" t="s">
        <v>572</v>
      </c>
      <c r="B861" t="s">
        <v>1276</v>
      </c>
      <c r="C861" t="s">
        <v>64</v>
      </c>
      <c r="D861" t="s">
        <v>15</v>
      </c>
      <c r="E861" t="s">
        <v>44</v>
      </c>
      <c r="F861" t="s">
        <v>17</v>
      </c>
      <c r="G861" t="s">
        <v>18</v>
      </c>
      <c r="H861">
        <v>52</v>
      </c>
      <c r="I861" t="str">
        <f>IF(TBL_Employees[[#This Row],[Age]]&lt;30,"20 to 29",IF(TBL_Employees[[#This Row],[Age]]&lt;40,"30 to 39",IF(TBL_Employees[[#This Row],[Age]]&lt;50,"40 to 49",IF(TBL_Employees[[#This Row],[Age]]&lt;60,"50 to 59","60 above"))))</f>
        <v>50 to 59</v>
      </c>
      <c r="J861" s="1">
        <v>43819</v>
      </c>
      <c r="K861" s="10">
        <f>IF(TBL_Employees[[#This Row],[Hire Date]]="","",YEAR(TBL_Employees[[#This Row],[Hire Date]]))</f>
        <v>2019</v>
      </c>
      <c r="L861" s="8">
        <v>61026</v>
      </c>
      <c r="M861" s="2">
        <v>0</v>
      </c>
      <c r="N861" t="s">
        <v>19</v>
      </c>
      <c r="O861" t="s">
        <v>39</v>
      </c>
      <c r="P861" s="1" t="s">
        <v>21</v>
      </c>
      <c r="Q861" s="10" t="str">
        <f>IF(TBL_Employees[[#This Row],[Exit Date]]="","",YEAR(TBL_Employees[[#This Row],[Exit Date]]))</f>
        <v/>
      </c>
      <c r="R861" s="10">
        <f ca="1">IF(TBL_Employees[[#This Row],[Exit Date]]="",DATEDIF(TBL_Employees[[#This Row],[Hire Date]],TODAY(),"Y"),DATEDIF(TBL_Employees[[#This Row],[Hire Date]],TBL_Employees[[#This Row],[Exit Date]],"Y"))</f>
        <v>5</v>
      </c>
      <c r="S861" t="str">
        <f ca="1">IF(TBL_Employees[[#This Row],[Tenure (Years)]]&gt;1, "Years", "Year")</f>
        <v>Years</v>
      </c>
      <c r="T861" t="str">
        <f ca="1">CONCATENATE(TBL_Employees[[#This Row],[Tenure (Years)]], " ", TBL_Employees[[#This Row],[Column1]])</f>
        <v>5 Years</v>
      </c>
      <c r="U861" s="8">
        <f>TBL_Employees[[#This Row],[Bonus %]]*TBL_Employees[[#This Row],[Annual Salary]]</f>
        <v>0</v>
      </c>
      <c r="V861" s="8">
        <f>TBL_Employees[[#This Row],[Annual Salary]]+TBL_Employees[[#This Row],[Bonus(Rs)]]</f>
        <v>61026</v>
      </c>
    </row>
    <row r="862" spans="1:22" x14ac:dyDescent="0.3">
      <c r="A862" t="s">
        <v>276</v>
      </c>
      <c r="B862" t="s">
        <v>1001</v>
      </c>
      <c r="C862" t="s">
        <v>71</v>
      </c>
      <c r="D862" t="s">
        <v>27</v>
      </c>
      <c r="E862" t="s">
        <v>36</v>
      </c>
      <c r="F862" t="s">
        <v>17</v>
      </c>
      <c r="G862" t="s">
        <v>18</v>
      </c>
      <c r="H862">
        <v>65</v>
      </c>
      <c r="I862" t="str">
        <f>IF(TBL_Employees[[#This Row],[Age]]&lt;30,"20 to 29",IF(TBL_Employees[[#This Row],[Age]]&lt;40,"30 to 39",IF(TBL_Employees[[#This Row],[Age]]&lt;50,"40 to 49",IF(TBL_Employees[[#This Row],[Age]]&lt;60,"50 to 59","60 above"))))</f>
        <v>60 above</v>
      </c>
      <c r="J862" s="1">
        <v>43234</v>
      </c>
      <c r="K862" s="10">
        <f>IF(TBL_Employees[[#This Row],[Hire Date]]="","",YEAR(TBL_Employees[[#This Row],[Hire Date]]))</f>
        <v>2018</v>
      </c>
      <c r="L862" s="8">
        <v>60985</v>
      </c>
      <c r="M862" s="2">
        <v>0</v>
      </c>
      <c r="N862" t="s">
        <v>19</v>
      </c>
      <c r="O862" t="s">
        <v>63</v>
      </c>
      <c r="P862" s="1" t="s">
        <v>21</v>
      </c>
      <c r="Q862" s="10" t="str">
        <f>IF(TBL_Employees[[#This Row],[Exit Date]]="","",YEAR(TBL_Employees[[#This Row],[Exit Date]]))</f>
        <v/>
      </c>
      <c r="R862" s="10">
        <f ca="1">IF(TBL_Employees[[#This Row],[Exit Date]]="",DATEDIF(TBL_Employees[[#This Row],[Hire Date]],TODAY(),"Y"),DATEDIF(TBL_Employees[[#This Row],[Hire Date]],TBL_Employees[[#This Row],[Exit Date]],"Y"))</f>
        <v>7</v>
      </c>
      <c r="S862" t="str">
        <f ca="1">IF(TBL_Employees[[#This Row],[Tenure (Years)]]&gt;1, "Years", "Year")</f>
        <v>Years</v>
      </c>
      <c r="T862" t="str">
        <f ca="1">CONCATENATE(TBL_Employees[[#This Row],[Tenure (Years)]], " ", TBL_Employees[[#This Row],[Column1]])</f>
        <v>7 Years</v>
      </c>
      <c r="U862" s="8">
        <f>TBL_Employees[[#This Row],[Bonus %]]*TBL_Employees[[#This Row],[Annual Salary]]</f>
        <v>0</v>
      </c>
      <c r="V862" s="8">
        <f>TBL_Employees[[#This Row],[Annual Salary]]+TBL_Employees[[#This Row],[Bonus(Rs)]]</f>
        <v>60985</v>
      </c>
    </row>
    <row r="863" spans="1:22" x14ac:dyDescent="0.3">
      <c r="A863" t="s">
        <v>1835</v>
      </c>
      <c r="B863" t="s">
        <v>1836</v>
      </c>
      <c r="C863" t="s">
        <v>64</v>
      </c>
      <c r="D863" t="s">
        <v>50</v>
      </c>
      <c r="E863" t="s">
        <v>36</v>
      </c>
      <c r="F863" t="s">
        <v>17</v>
      </c>
      <c r="G863" t="s">
        <v>18</v>
      </c>
      <c r="H863">
        <v>29</v>
      </c>
      <c r="I863" t="str">
        <f>IF(TBL_Employees[[#This Row],[Age]]&lt;30,"20 to 29",IF(TBL_Employees[[#This Row],[Age]]&lt;40,"30 to 39",IF(TBL_Employees[[#This Row],[Age]]&lt;50,"40 to 49",IF(TBL_Employees[[#This Row],[Age]]&lt;60,"50 to 59","60 above"))))</f>
        <v>20 to 29</v>
      </c>
      <c r="J863" s="1">
        <v>42691</v>
      </c>
      <c r="K863" s="10">
        <f>IF(TBL_Employees[[#This Row],[Hire Date]]="","",YEAR(TBL_Employees[[#This Row],[Hire Date]]))</f>
        <v>2016</v>
      </c>
      <c r="L863" s="8">
        <v>60930</v>
      </c>
      <c r="M863" s="2">
        <v>0</v>
      </c>
      <c r="N863" t="s">
        <v>19</v>
      </c>
      <c r="O863" t="s">
        <v>25</v>
      </c>
      <c r="P863" s="1" t="s">
        <v>21</v>
      </c>
      <c r="Q863" s="10" t="str">
        <f>IF(TBL_Employees[[#This Row],[Exit Date]]="","",YEAR(TBL_Employees[[#This Row],[Exit Date]]))</f>
        <v/>
      </c>
      <c r="R863" s="10">
        <f ca="1">IF(TBL_Employees[[#This Row],[Exit Date]]="",DATEDIF(TBL_Employees[[#This Row],[Hire Date]],TODAY(),"Y"),DATEDIF(TBL_Employees[[#This Row],[Hire Date]],TBL_Employees[[#This Row],[Exit Date]],"Y"))</f>
        <v>8</v>
      </c>
      <c r="S863" t="str">
        <f ca="1">IF(TBL_Employees[[#This Row],[Tenure (Years)]]&gt;1, "Years", "Year")</f>
        <v>Years</v>
      </c>
      <c r="T863" t="str">
        <f ca="1">CONCATENATE(TBL_Employees[[#This Row],[Tenure (Years)]], " ", TBL_Employees[[#This Row],[Column1]])</f>
        <v>8 Years</v>
      </c>
      <c r="U863" s="8">
        <f>TBL_Employees[[#This Row],[Bonus %]]*TBL_Employees[[#This Row],[Annual Salary]]</f>
        <v>0</v>
      </c>
      <c r="V863" s="8">
        <f>TBL_Employees[[#This Row],[Annual Salary]]+TBL_Employees[[#This Row],[Bonus(Rs)]]</f>
        <v>60930</v>
      </c>
    </row>
    <row r="864" spans="1:22" x14ac:dyDescent="0.3">
      <c r="A864" t="s">
        <v>946</v>
      </c>
      <c r="B864" t="s">
        <v>947</v>
      </c>
      <c r="C864" t="s">
        <v>86</v>
      </c>
      <c r="D864" t="s">
        <v>31</v>
      </c>
      <c r="E864" t="s">
        <v>44</v>
      </c>
      <c r="F864" t="s">
        <v>17</v>
      </c>
      <c r="G864" t="s">
        <v>24</v>
      </c>
      <c r="H864">
        <v>35</v>
      </c>
      <c r="I864" t="str">
        <f>IF(TBL_Employees[[#This Row],[Age]]&lt;30,"20 to 29",IF(TBL_Employees[[#This Row],[Age]]&lt;40,"30 to 39",IF(TBL_Employees[[#This Row],[Age]]&lt;50,"40 to 49",IF(TBL_Employees[[#This Row],[Age]]&lt;60,"50 to 59","60 above"))))</f>
        <v>30 to 39</v>
      </c>
      <c r="J864" s="1">
        <v>42776</v>
      </c>
      <c r="K864" s="10">
        <f>IF(TBL_Employees[[#This Row],[Hire Date]]="","",YEAR(TBL_Employees[[#This Row],[Hire Date]]))</f>
        <v>2017</v>
      </c>
      <c r="L864" s="8">
        <v>60132</v>
      </c>
      <c r="M864" s="2">
        <v>0</v>
      </c>
      <c r="N864" t="s">
        <v>33</v>
      </c>
      <c r="O864" t="s">
        <v>80</v>
      </c>
      <c r="P864" s="1" t="s">
        <v>21</v>
      </c>
      <c r="Q864" s="10" t="str">
        <f>IF(TBL_Employees[[#This Row],[Exit Date]]="","",YEAR(TBL_Employees[[#This Row],[Exit Date]]))</f>
        <v/>
      </c>
      <c r="R864" s="10">
        <f ca="1">IF(TBL_Employees[[#This Row],[Exit Date]]="",DATEDIF(TBL_Employees[[#This Row],[Hire Date]],TODAY(),"Y"),DATEDIF(TBL_Employees[[#This Row],[Hire Date]],TBL_Employees[[#This Row],[Exit Date]],"Y"))</f>
        <v>8</v>
      </c>
      <c r="S864" t="str">
        <f ca="1">IF(TBL_Employees[[#This Row],[Tenure (Years)]]&gt;1, "Years", "Year")</f>
        <v>Years</v>
      </c>
      <c r="T864" t="str">
        <f ca="1">CONCATENATE(TBL_Employees[[#This Row],[Tenure (Years)]], " ", TBL_Employees[[#This Row],[Column1]])</f>
        <v>8 Years</v>
      </c>
      <c r="U864" s="8">
        <f>TBL_Employees[[#This Row],[Bonus %]]*TBL_Employees[[#This Row],[Annual Salary]]</f>
        <v>0</v>
      </c>
      <c r="V864" s="8">
        <f>TBL_Employees[[#This Row],[Annual Salary]]+TBL_Employees[[#This Row],[Bonus(Rs)]]</f>
        <v>60132</v>
      </c>
    </row>
    <row r="865" spans="1:22" x14ac:dyDescent="0.3">
      <c r="A865" t="s">
        <v>385</v>
      </c>
      <c r="B865" t="s">
        <v>1291</v>
      </c>
      <c r="C865" t="s">
        <v>94</v>
      </c>
      <c r="D865" t="s">
        <v>50</v>
      </c>
      <c r="E865" t="s">
        <v>44</v>
      </c>
      <c r="F865" t="s">
        <v>17</v>
      </c>
      <c r="G865" t="s">
        <v>24</v>
      </c>
      <c r="H865">
        <v>45</v>
      </c>
      <c r="I865" t="str">
        <f>IF(TBL_Employees[[#This Row],[Age]]&lt;30,"20 to 29",IF(TBL_Employees[[#This Row],[Age]]&lt;40,"30 to 39",IF(TBL_Employees[[#This Row],[Age]]&lt;50,"40 to 49",IF(TBL_Employees[[#This Row],[Age]]&lt;60,"50 to 59","60 above"))))</f>
        <v>40 to 49</v>
      </c>
      <c r="J865" s="1">
        <v>36754</v>
      </c>
      <c r="K865" s="10">
        <f>IF(TBL_Employees[[#This Row],[Hire Date]]="","",YEAR(TBL_Employees[[#This Row],[Hire Date]]))</f>
        <v>2000</v>
      </c>
      <c r="L865" s="8">
        <v>60113</v>
      </c>
      <c r="M865" s="2">
        <v>0</v>
      </c>
      <c r="N865" t="s">
        <v>19</v>
      </c>
      <c r="O865" t="s">
        <v>20</v>
      </c>
      <c r="P865" s="1" t="s">
        <v>21</v>
      </c>
      <c r="Q865" s="10" t="str">
        <f>IF(TBL_Employees[[#This Row],[Exit Date]]="","",YEAR(TBL_Employees[[#This Row],[Exit Date]]))</f>
        <v/>
      </c>
      <c r="R865" s="10">
        <f ca="1">IF(TBL_Employees[[#This Row],[Exit Date]]="",DATEDIF(TBL_Employees[[#This Row],[Hire Date]],TODAY(),"Y"),DATEDIF(TBL_Employees[[#This Row],[Hire Date]],TBL_Employees[[#This Row],[Exit Date]],"Y"))</f>
        <v>25</v>
      </c>
      <c r="S865" t="str">
        <f ca="1">IF(TBL_Employees[[#This Row],[Tenure (Years)]]&gt;1, "Years", "Year")</f>
        <v>Years</v>
      </c>
      <c r="T865" t="str">
        <f ca="1">CONCATENATE(TBL_Employees[[#This Row],[Tenure (Years)]], " ", TBL_Employees[[#This Row],[Column1]])</f>
        <v>25 Years</v>
      </c>
      <c r="U865" s="8">
        <f>TBL_Employees[[#This Row],[Bonus %]]*TBL_Employees[[#This Row],[Annual Salary]]</f>
        <v>0</v>
      </c>
      <c r="V865" s="8">
        <f>TBL_Employees[[#This Row],[Annual Salary]]+TBL_Employees[[#This Row],[Bonus(Rs)]]</f>
        <v>60113</v>
      </c>
    </row>
    <row r="866" spans="1:22" x14ac:dyDescent="0.3">
      <c r="A866" t="s">
        <v>96</v>
      </c>
      <c r="B866" t="s">
        <v>799</v>
      </c>
      <c r="C866" t="s">
        <v>58</v>
      </c>
      <c r="D866" t="s">
        <v>31</v>
      </c>
      <c r="E866" t="s">
        <v>36</v>
      </c>
      <c r="F866" t="s">
        <v>28</v>
      </c>
      <c r="G866" t="s">
        <v>51</v>
      </c>
      <c r="H866">
        <v>36</v>
      </c>
      <c r="I866" t="str">
        <f>IF(TBL_Employees[[#This Row],[Age]]&lt;30,"20 to 29",IF(TBL_Employees[[#This Row],[Age]]&lt;40,"30 to 39",IF(TBL_Employees[[#This Row],[Age]]&lt;50,"40 to 49",IF(TBL_Employees[[#This Row],[Age]]&lt;60,"50 to 59","60 above"))))</f>
        <v>30 to 39</v>
      </c>
      <c r="J866" s="1">
        <v>39912</v>
      </c>
      <c r="K866" s="10">
        <f>IF(TBL_Employees[[#This Row],[Hire Date]]="","",YEAR(TBL_Employees[[#This Row],[Hire Date]]))</f>
        <v>2009</v>
      </c>
      <c r="L866" s="8">
        <v>60055</v>
      </c>
      <c r="M866" s="2">
        <v>0</v>
      </c>
      <c r="N866" t="s">
        <v>19</v>
      </c>
      <c r="O866" t="s">
        <v>63</v>
      </c>
      <c r="P866" s="1" t="s">
        <v>21</v>
      </c>
      <c r="Q866" s="10" t="str">
        <f>IF(TBL_Employees[[#This Row],[Exit Date]]="","",YEAR(TBL_Employees[[#This Row],[Exit Date]]))</f>
        <v/>
      </c>
      <c r="R866" s="10">
        <f ca="1">IF(TBL_Employees[[#This Row],[Exit Date]]="",DATEDIF(TBL_Employees[[#This Row],[Hire Date]],TODAY(),"Y"),DATEDIF(TBL_Employees[[#This Row],[Hire Date]],TBL_Employees[[#This Row],[Exit Date]],"Y"))</f>
        <v>16</v>
      </c>
      <c r="S866" t="str">
        <f ca="1">IF(TBL_Employees[[#This Row],[Tenure (Years)]]&gt;1, "Years", "Year")</f>
        <v>Years</v>
      </c>
      <c r="T866" t="str">
        <f ca="1">CONCATENATE(TBL_Employees[[#This Row],[Tenure (Years)]], " ", TBL_Employees[[#This Row],[Column1]])</f>
        <v>16 Years</v>
      </c>
      <c r="U866" s="8">
        <f>TBL_Employees[[#This Row],[Bonus %]]*TBL_Employees[[#This Row],[Annual Salary]]</f>
        <v>0</v>
      </c>
      <c r="V866" s="8">
        <f>TBL_Employees[[#This Row],[Annual Salary]]+TBL_Employees[[#This Row],[Bonus(Rs)]]</f>
        <v>60055</v>
      </c>
    </row>
    <row r="867" spans="1:22" x14ac:dyDescent="0.3">
      <c r="A867" t="s">
        <v>373</v>
      </c>
      <c r="B867" t="s">
        <v>1602</v>
      </c>
      <c r="C867" t="s">
        <v>30</v>
      </c>
      <c r="D867" t="s">
        <v>31</v>
      </c>
      <c r="E867" t="s">
        <v>16</v>
      </c>
      <c r="F867" t="s">
        <v>17</v>
      </c>
      <c r="G867" t="s">
        <v>24</v>
      </c>
      <c r="H867">
        <v>45</v>
      </c>
      <c r="I867" t="str">
        <f>IF(TBL_Employees[[#This Row],[Age]]&lt;30,"20 to 29",IF(TBL_Employees[[#This Row],[Age]]&lt;40,"30 to 39",IF(TBL_Employees[[#This Row],[Age]]&lt;50,"40 to 49",IF(TBL_Employees[[#This Row],[Age]]&lt;60,"50 to 59","60 above"))))</f>
        <v>40 to 49</v>
      </c>
      <c r="J867" s="1">
        <v>42117</v>
      </c>
      <c r="K867" s="10">
        <f>IF(TBL_Employees[[#This Row],[Hire Date]]="","",YEAR(TBL_Employees[[#This Row],[Hire Date]]))</f>
        <v>2015</v>
      </c>
      <c r="L867" s="8">
        <v>60017</v>
      </c>
      <c r="M867" s="2">
        <v>0</v>
      </c>
      <c r="N867" t="s">
        <v>19</v>
      </c>
      <c r="O867" t="s">
        <v>20</v>
      </c>
      <c r="P867" s="1" t="s">
        <v>21</v>
      </c>
      <c r="Q867" s="10" t="str">
        <f>IF(TBL_Employees[[#This Row],[Exit Date]]="","",YEAR(TBL_Employees[[#This Row],[Exit Date]]))</f>
        <v/>
      </c>
      <c r="R867" s="10">
        <f ca="1">IF(TBL_Employees[[#This Row],[Exit Date]]="",DATEDIF(TBL_Employees[[#This Row],[Hire Date]],TODAY(),"Y"),DATEDIF(TBL_Employees[[#This Row],[Hire Date]],TBL_Employees[[#This Row],[Exit Date]],"Y"))</f>
        <v>10</v>
      </c>
      <c r="S867" t="str">
        <f ca="1">IF(TBL_Employees[[#This Row],[Tenure (Years)]]&gt;1, "Years", "Year")</f>
        <v>Years</v>
      </c>
      <c r="T867" t="str">
        <f ca="1">CONCATENATE(TBL_Employees[[#This Row],[Tenure (Years)]], " ", TBL_Employees[[#This Row],[Column1]])</f>
        <v>10 Years</v>
      </c>
      <c r="U867" s="8">
        <f>TBL_Employees[[#This Row],[Bonus %]]*TBL_Employees[[#This Row],[Annual Salary]]</f>
        <v>0</v>
      </c>
      <c r="V867" s="8">
        <f>TBL_Employees[[#This Row],[Annual Salary]]+TBL_Employees[[#This Row],[Bonus(Rs)]]</f>
        <v>60017</v>
      </c>
    </row>
    <row r="868" spans="1:22" x14ac:dyDescent="0.3">
      <c r="A868" t="s">
        <v>354</v>
      </c>
      <c r="B868" t="s">
        <v>830</v>
      </c>
      <c r="C868" t="s">
        <v>76</v>
      </c>
      <c r="D868" t="s">
        <v>27</v>
      </c>
      <c r="E868" t="s">
        <v>16</v>
      </c>
      <c r="F868" t="s">
        <v>28</v>
      </c>
      <c r="G868" t="s">
        <v>24</v>
      </c>
      <c r="H868">
        <v>43</v>
      </c>
      <c r="I868" t="str">
        <f>IF(TBL_Employees[[#This Row],[Age]]&lt;30,"20 to 29",IF(TBL_Employees[[#This Row],[Age]]&lt;40,"30 to 39",IF(TBL_Employees[[#This Row],[Age]]&lt;50,"40 to 49",IF(TBL_Employees[[#This Row],[Age]]&lt;60,"50 to 59","60 above"))))</f>
        <v>40 to 49</v>
      </c>
      <c r="J868" s="1">
        <v>43224</v>
      </c>
      <c r="K868" s="10">
        <f>IF(TBL_Employees[[#This Row],[Hire Date]]="","",YEAR(TBL_Employees[[#This Row],[Hire Date]]))</f>
        <v>2018</v>
      </c>
      <c r="L868" s="8">
        <v>59888</v>
      </c>
      <c r="M868" s="2">
        <v>0</v>
      </c>
      <c r="N868" t="s">
        <v>33</v>
      </c>
      <c r="O868" t="s">
        <v>60</v>
      </c>
      <c r="P868" s="1" t="s">
        <v>21</v>
      </c>
      <c r="Q868" s="10" t="str">
        <f>IF(TBL_Employees[[#This Row],[Exit Date]]="","",YEAR(TBL_Employees[[#This Row],[Exit Date]]))</f>
        <v/>
      </c>
      <c r="R868" s="10">
        <f ca="1">IF(TBL_Employees[[#This Row],[Exit Date]]="",DATEDIF(TBL_Employees[[#This Row],[Hire Date]],TODAY(),"Y"),DATEDIF(TBL_Employees[[#This Row],[Hire Date]],TBL_Employees[[#This Row],[Exit Date]],"Y"))</f>
        <v>7</v>
      </c>
      <c r="S868" t="str">
        <f ca="1">IF(TBL_Employees[[#This Row],[Tenure (Years)]]&gt;1, "Years", "Year")</f>
        <v>Years</v>
      </c>
      <c r="T868" t="str">
        <f ca="1">CONCATENATE(TBL_Employees[[#This Row],[Tenure (Years)]], " ", TBL_Employees[[#This Row],[Column1]])</f>
        <v>7 Years</v>
      </c>
      <c r="U868" s="8">
        <f>TBL_Employees[[#This Row],[Bonus %]]*TBL_Employees[[#This Row],[Annual Salary]]</f>
        <v>0</v>
      </c>
      <c r="V868" s="8">
        <f>TBL_Employees[[#This Row],[Annual Salary]]+TBL_Employees[[#This Row],[Bonus(Rs)]]</f>
        <v>59888</v>
      </c>
    </row>
    <row r="869" spans="1:22" x14ac:dyDescent="0.3">
      <c r="A869" t="s">
        <v>1525</v>
      </c>
      <c r="B869" t="s">
        <v>1526</v>
      </c>
      <c r="C869" t="s">
        <v>64</v>
      </c>
      <c r="D869" t="s">
        <v>43</v>
      </c>
      <c r="E869" t="s">
        <v>36</v>
      </c>
      <c r="F869" t="s">
        <v>28</v>
      </c>
      <c r="G869" t="s">
        <v>18</v>
      </c>
      <c r="H869">
        <v>65</v>
      </c>
      <c r="I869" t="str">
        <f>IF(TBL_Employees[[#This Row],[Age]]&lt;30,"20 to 29",IF(TBL_Employees[[#This Row],[Age]]&lt;40,"30 to 39",IF(TBL_Employees[[#This Row],[Age]]&lt;50,"40 to 49",IF(TBL_Employees[[#This Row],[Age]]&lt;60,"50 to 59","60 above"))))</f>
        <v>60 above</v>
      </c>
      <c r="J869" s="1">
        <v>38584</v>
      </c>
      <c r="K869" s="10">
        <f>IF(TBL_Employees[[#This Row],[Hire Date]]="","",YEAR(TBL_Employees[[#This Row],[Hire Date]]))</f>
        <v>2005</v>
      </c>
      <c r="L869" s="8">
        <v>59833</v>
      </c>
      <c r="M869" s="2">
        <v>0</v>
      </c>
      <c r="N869" t="s">
        <v>19</v>
      </c>
      <c r="O869" t="s">
        <v>29</v>
      </c>
      <c r="P869" s="1" t="s">
        <v>21</v>
      </c>
      <c r="Q869" s="10" t="str">
        <f>IF(TBL_Employees[[#This Row],[Exit Date]]="","",YEAR(TBL_Employees[[#This Row],[Exit Date]]))</f>
        <v/>
      </c>
      <c r="R869" s="10">
        <f ca="1">IF(TBL_Employees[[#This Row],[Exit Date]]="",DATEDIF(TBL_Employees[[#This Row],[Hire Date]],TODAY(),"Y"),DATEDIF(TBL_Employees[[#This Row],[Hire Date]],TBL_Employees[[#This Row],[Exit Date]],"Y"))</f>
        <v>20</v>
      </c>
      <c r="S869" t="str">
        <f ca="1">IF(TBL_Employees[[#This Row],[Tenure (Years)]]&gt;1, "Years", "Year")</f>
        <v>Years</v>
      </c>
      <c r="T869" t="str">
        <f ca="1">CONCATENATE(TBL_Employees[[#This Row],[Tenure (Years)]], " ", TBL_Employees[[#This Row],[Column1]])</f>
        <v>20 Years</v>
      </c>
      <c r="U869" s="8">
        <f>TBL_Employees[[#This Row],[Bonus %]]*TBL_Employees[[#This Row],[Annual Salary]]</f>
        <v>0</v>
      </c>
      <c r="V869" s="8">
        <f>TBL_Employees[[#This Row],[Annual Salary]]+TBL_Employees[[#This Row],[Bonus(Rs)]]</f>
        <v>59833</v>
      </c>
    </row>
    <row r="870" spans="1:22" x14ac:dyDescent="0.3">
      <c r="A870" t="s">
        <v>558</v>
      </c>
      <c r="B870" t="s">
        <v>559</v>
      </c>
      <c r="C870" t="s">
        <v>64</v>
      </c>
      <c r="D870" t="s">
        <v>15</v>
      </c>
      <c r="E870" t="s">
        <v>32</v>
      </c>
      <c r="F870" t="s">
        <v>17</v>
      </c>
      <c r="G870" t="s">
        <v>51</v>
      </c>
      <c r="H870">
        <v>26</v>
      </c>
      <c r="I870" t="str">
        <f>IF(TBL_Employees[[#This Row],[Age]]&lt;30,"20 to 29",IF(TBL_Employees[[#This Row],[Age]]&lt;40,"30 to 39",IF(TBL_Employees[[#This Row],[Age]]&lt;50,"40 to 49",IF(TBL_Employees[[#This Row],[Age]]&lt;60,"50 to 59","60 above"))))</f>
        <v>20 to 29</v>
      </c>
      <c r="J870" s="1">
        <v>43578</v>
      </c>
      <c r="K870" s="10">
        <f>IF(TBL_Employees[[#This Row],[Hire Date]]="","",YEAR(TBL_Employees[[#This Row],[Hire Date]]))</f>
        <v>2019</v>
      </c>
      <c r="L870" s="8">
        <v>59817</v>
      </c>
      <c r="M870" s="2">
        <v>0</v>
      </c>
      <c r="N870" t="s">
        <v>52</v>
      </c>
      <c r="O870" t="s">
        <v>53</v>
      </c>
      <c r="P870" s="1" t="s">
        <v>21</v>
      </c>
      <c r="Q870" s="10" t="str">
        <f>IF(TBL_Employees[[#This Row],[Exit Date]]="","",YEAR(TBL_Employees[[#This Row],[Exit Date]]))</f>
        <v/>
      </c>
      <c r="R870" s="10">
        <f ca="1">IF(TBL_Employees[[#This Row],[Exit Date]]="",DATEDIF(TBL_Employees[[#This Row],[Hire Date]],TODAY(),"Y"),DATEDIF(TBL_Employees[[#This Row],[Hire Date]],TBL_Employees[[#This Row],[Exit Date]],"Y"))</f>
        <v>6</v>
      </c>
      <c r="S870" t="str">
        <f ca="1">IF(TBL_Employees[[#This Row],[Tenure (Years)]]&gt;1, "Years", "Year")</f>
        <v>Years</v>
      </c>
      <c r="T870" t="str">
        <f ca="1">CONCATENATE(TBL_Employees[[#This Row],[Tenure (Years)]], " ", TBL_Employees[[#This Row],[Column1]])</f>
        <v>6 Years</v>
      </c>
      <c r="U870" s="8">
        <f>TBL_Employees[[#This Row],[Bonus %]]*TBL_Employees[[#This Row],[Annual Salary]]</f>
        <v>0</v>
      </c>
      <c r="V870" s="8">
        <f>TBL_Employees[[#This Row],[Annual Salary]]+TBL_Employees[[#This Row],[Bonus(Rs)]]</f>
        <v>59817</v>
      </c>
    </row>
    <row r="871" spans="1:22" x14ac:dyDescent="0.3">
      <c r="A871" t="s">
        <v>1134</v>
      </c>
      <c r="B871" t="s">
        <v>1135</v>
      </c>
      <c r="C871" t="s">
        <v>94</v>
      </c>
      <c r="D871" t="s">
        <v>50</v>
      </c>
      <c r="E871" t="s">
        <v>36</v>
      </c>
      <c r="F871" t="s">
        <v>28</v>
      </c>
      <c r="G871" t="s">
        <v>24</v>
      </c>
      <c r="H871">
        <v>35</v>
      </c>
      <c r="I871" t="str">
        <f>IF(TBL_Employees[[#This Row],[Age]]&lt;30,"20 to 29",IF(TBL_Employees[[#This Row],[Age]]&lt;40,"30 to 39",IF(TBL_Employees[[#This Row],[Age]]&lt;50,"40 to 49",IF(TBL_Employees[[#This Row],[Age]]&lt;60,"50 to 59","60 above"))))</f>
        <v>30 to 39</v>
      </c>
      <c r="J871" s="1">
        <v>41516</v>
      </c>
      <c r="K871" s="10">
        <f>IF(TBL_Employees[[#This Row],[Hire Date]]="","",YEAR(TBL_Employees[[#This Row],[Hire Date]]))</f>
        <v>2013</v>
      </c>
      <c r="L871" s="8">
        <v>59646</v>
      </c>
      <c r="M871" s="2">
        <v>0</v>
      </c>
      <c r="N871" t="s">
        <v>33</v>
      </c>
      <c r="O871" t="s">
        <v>74</v>
      </c>
      <c r="P871" s="1" t="s">
        <v>21</v>
      </c>
      <c r="Q871" s="10" t="str">
        <f>IF(TBL_Employees[[#This Row],[Exit Date]]="","",YEAR(TBL_Employees[[#This Row],[Exit Date]]))</f>
        <v/>
      </c>
      <c r="R871" s="10">
        <f ca="1">IF(TBL_Employees[[#This Row],[Exit Date]]="",DATEDIF(TBL_Employees[[#This Row],[Hire Date]],TODAY(),"Y"),DATEDIF(TBL_Employees[[#This Row],[Hire Date]],TBL_Employees[[#This Row],[Exit Date]],"Y"))</f>
        <v>12</v>
      </c>
      <c r="S871" t="str">
        <f ca="1">IF(TBL_Employees[[#This Row],[Tenure (Years)]]&gt;1, "Years", "Year")</f>
        <v>Years</v>
      </c>
      <c r="T871" t="str">
        <f ca="1">CONCATENATE(TBL_Employees[[#This Row],[Tenure (Years)]], " ", TBL_Employees[[#This Row],[Column1]])</f>
        <v>12 Years</v>
      </c>
      <c r="U871" s="8">
        <f>TBL_Employees[[#This Row],[Bonus %]]*TBL_Employees[[#This Row],[Annual Salary]]</f>
        <v>0</v>
      </c>
      <c r="V871" s="8">
        <f>TBL_Employees[[#This Row],[Annual Salary]]+TBL_Employees[[#This Row],[Bonus(Rs)]]</f>
        <v>59646</v>
      </c>
    </row>
    <row r="872" spans="1:22" x14ac:dyDescent="0.3">
      <c r="A872" t="s">
        <v>982</v>
      </c>
      <c r="B872" t="s">
        <v>983</v>
      </c>
      <c r="C872" t="s">
        <v>64</v>
      </c>
      <c r="D872" t="s">
        <v>50</v>
      </c>
      <c r="E872" t="s">
        <v>36</v>
      </c>
      <c r="F872" t="s">
        <v>17</v>
      </c>
      <c r="G872" t="s">
        <v>51</v>
      </c>
      <c r="H872">
        <v>56</v>
      </c>
      <c r="I872" t="str">
        <f>IF(TBL_Employees[[#This Row],[Age]]&lt;30,"20 to 29",IF(TBL_Employees[[#This Row],[Age]]&lt;40,"30 to 39",IF(TBL_Employees[[#This Row],[Age]]&lt;50,"40 to 49",IF(TBL_Employees[[#This Row],[Age]]&lt;60,"50 to 59","60 above"))))</f>
        <v>50 to 59</v>
      </c>
      <c r="J872" s="1">
        <v>33770</v>
      </c>
      <c r="K872" s="10">
        <f>IF(TBL_Employees[[#This Row],[Hire Date]]="","",YEAR(TBL_Employees[[#This Row],[Hire Date]]))</f>
        <v>1992</v>
      </c>
      <c r="L872" s="8">
        <v>59591</v>
      </c>
      <c r="M872" s="2">
        <v>0</v>
      </c>
      <c r="N872" t="s">
        <v>52</v>
      </c>
      <c r="O872" t="s">
        <v>53</v>
      </c>
      <c r="P872" s="1" t="s">
        <v>21</v>
      </c>
      <c r="Q872" s="10" t="str">
        <f>IF(TBL_Employees[[#This Row],[Exit Date]]="","",YEAR(TBL_Employees[[#This Row],[Exit Date]]))</f>
        <v/>
      </c>
      <c r="R872" s="10">
        <f ca="1">IF(TBL_Employees[[#This Row],[Exit Date]]="",DATEDIF(TBL_Employees[[#This Row],[Hire Date]],TODAY(),"Y"),DATEDIF(TBL_Employees[[#This Row],[Hire Date]],TBL_Employees[[#This Row],[Exit Date]],"Y"))</f>
        <v>33</v>
      </c>
      <c r="S872" t="str">
        <f ca="1">IF(TBL_Employees[[#This Row],[Tenure (Years)]]&gt;1, "Years", "Year")</f>
        <v>Years</v>
      </c>
      <c r="T872" t="str">
        <f ca="1">CONCATENATE(TBL_Employees[[#This Row],[Tenure (Years)]], " ", TBL_Employees[[#This Row],[Column1]])</f>
        <v>33 Years</v>
      </c>
      <c r="U872" s="8">
        <f>TBL_Employees[[#This Row],[Bonus %]]*TBL_Employees[[#This Row],[Annual Salary]]</f>
        <v>0</v>
      </c>
      <c r="V872" s="8">
        <f>TBL_Employees[[#This Row],[Annual Salary]]+TBL_Employees[[#This Row],[Bonus(Rs)]]</f>
        <v>59591</v>
      </c>
    </row>
    <row r="873" spans="1:22" x14ac:dyDescent="0.3">
      <c r="A873" t="s">
        <v>461</v>
      </c>
      <c r="B873" t="s">
        <v>462</v>
      </c>
      <c r="C873" t="s">
        <v>94</v>
      </c>
      <c r="D873" t="s">
        <v>50</v>
      </c>
      <c r="E873" t="s">
        <v>44</v>
      </c>
      <c r="F873" t="s">
        <v>28</v>
      </c>
      <c r="G873" t="s">
        <v>24</v>
      </c>
      <c r="H873">
        <v>30</v>
      </c>
      <c r="I873" t="str">
        <f>IF(TBL_Employees[[#This Row],[Age]]&lt;30,"20 to 29",IF(TBL_Employees[[#This Row],[Age]]&lt;40,"30 to 39",IF(TBL_Employees[[#This Row],[Age]]&lt;50,"40 to 49",IF(TBL_Employees[[#This Row],[Age]]&lt;60,"50 to 59","60 above"))))</f>
        <v>30 to 39</v>
      </c>
      <c r="J873" s="1">
        <v>42642</v>
      </c>
      <c r="K873" s="10">
        <f>IF(TBL_Employees[[#This Row],[Hire Date]]="","",YEAR(TBL_Employees[[#This Row],[Hire Date]]))</f>
        <v>2016</v>
      </c>
      <c r="L873" s="8">
        <v>59100</v>
      </c>
      <c r="M873" s="2">
        <v>0</v>
      </c>
      <c r="N873" t="s">
        <v>33</v>
      </c>
      <c r="O873" t="s">
        <v>80</v>
      </c>
      <c r="P873" s="1" t="s">
        <v>21</v>
      </c>
      <c r="Q873" s="10" t="str">
        <f>IF(TBL_Employees[[#This Row],[Exit Date]]="","",YEAR(TBL_Employees[[#This Row],[Exit Date]]))</f>
        <v/>
      </c>
      <c r="R873" s="10">
        <f ca="1">IF(TBL_Employees[[#This Row],[Exit Date]]="",DATEDIF(TBL_Employees[[#This Row],[Hire Date]],TODAY(),"Y"),DATEDIF(TBL_Employees[[#This Row],[Hire Date]],TBL_Employees[[#This Row],[Exit Date]],"Y"))</f>
        <v>8</v>
      </c>
      <c r="S873" t="str">
        <f ca="1">IF(TBL_Employees[[#This Row],[Tenure (Years)]]&gt;1, "Years", "Year")</f>
        <v>Years</v>
      </c>
      <c r="T873" t="str">
        <f ca="1">CONCATENATE(TBL_Employees[[#This Row],[Tenure (Years)]], " ", TBL_Employees[[#This Row],[Column1]])</f>
        <v>8 Years</v>
      </c>
      <c r="U873" s="8">
        <f>TBL_Employees[[#This Row],[Bonus %]]*TBL_Employees[[#This Row],[Annual Salary]]</f>
        <v>0</v>
      </c>
      <c r="V873" s="8">
        <f>TBL_Employees[[#This Row],[Annual Salary]]+TBL_Employees[[#This Row],[Bonus(Rs)]]</f>
        <v>59100</v>
      </c>
    </row>
    <row r="874" spans="1:22" x14ac:dyDescent="0.3">
      <c r="A874" t="s">
        <v>503</v>
      </c>
      <c r="B874" t="s">
        <v>504</v>
      </c>
      <c r="C874" t="s">
        <v>83</v>
      </c>
      <c r="D874" t="s">
        <v>23</v>
      </c>
      <c r="E874" t="s">
        <v>36</v>
      </c>
      <c r="F874" t="s">
        <v>17</v>
      </c>
      <c r="G874" t="s">
        <v>47</v>
      </c>
      <c r="H874">
        <v>46</v>
      </c>
      <c r="I874" t="str">
        <f>IF(TBL_Employees[[#This Row],[Age]]&lt;30,"20 to 29",IF(TBL_Employees[[#This Row],[Age]]&lt;40,"30 to 39",IF(TBL_Employees[[#This Row],[Age]]&lt;50,"40 to 49",IF(TBL_Employees[[#This Row],[Age]]&lt;60,"50 to 59","60 above"))))</f>
        <v>40 to 49</v>
      </c>
      <c r="J874" s="1">
        <v>39681</v>
      </c>
      <c r="K874" s="10">
        <f>IF(TBL_Employees[[#This Row],[Hire Date]]="","",YEAR(TBL_Employees[[#This Row],[Hire Date]]))</f>
        <v>2008</v>
      </c>
      <c r="L874" s="8">
        <v>59067</v>
      </c>
      <c r="M874" s="2">
        <v>0</v>
      </c>
      <c r="N874" t="s">
        <v>19</v>
      </c>
      <c r="O874" t="s">
        <v>45</v>
      </c>
      <c r="P874" s="1" t="s">
        <v>21</v>
      </c>
      <c r="Q874" s="10" t="str">
        <f>IF(TBL_Employees[[#This Row],[Exit Date]]="","",YEAR(TBL_Employees[[#This Row],[Exit Date]]))</f>
        <v/>
      </c>
      <c r="R874" s="10">
        <f ca="1">IF(TBL_Employees[[#This Row],[Exit Date]]="",DATEDIF(TBL_Employees[[#This Row],[Hire Date]],TODAY(),"Y"),DATEDIF(TBL_Employees[[#This Row],[Hire Date]],TBL_Employees[[#This Row],[Exit Date]],"Y"))</f>
        <v>17</v>
      </c>
      <c r="S874" t="str">
        <f ca="1">IF(TBL_Employees[[#This Row],[Tenure (Years)]]&gt;1, "Years", "Year")</f>
        <v>Years</v>
      </c>
      <c r="T874" t="str">
        <f ca="1">CONCATENATE(TBL_Employees[[#This Row],[Tenure (Years)]], " ", TBL_Employees[[#This Row],[Column1]])</f>
        <v>17 Years</v>
      </c>
      <c r="U874" s="8">
        <f>TBL_Employees[[#This Row],[Bonus %]]*TBL_Employees[[#This Row],[Annual Salary]]</f>
        <v>0</v>
      </c>
      <c r="V874" s="8">
        <f>TBL_Employees[[#This Row],[Annual Salary]]+TBL_Employees[[#This Row],[Bonus(Rs)]]</f>
        <v>59067</v>
      </c>
    </row>
    <row r="875" spans="1:22" x14ac:dyDescent="0.3">
      <c r="A875" t="s">
        <v>1401</v>
      </c>
      <c r="B875" t="s">
        <v>1402</v>
      </c>
      <c r="C875" t="s">
        <v>64</v>
      </c>
      <c r="D875" t="s">
        <v>50</v>
      </c>
      <c r="E875" t="s">
        <v>16</v>
      </c>
      <c r="F875" t="s">
        <v>28</v>
      </c>
      <c r="G875" t="s">
        <v>24</v>
      </c>
      <c r="H875">
        <v>34</v>
      </c>
      <c r="I875" t="str">
        <f>IF(TBL_Employees[[#This Row],[Age]]&lt;30,"20 to 29",IF(TBL_Employees[[#This Row],[Age]]&lt;40,"30 to 39",IF(TBL_Employees[[#This Row],[Age]]&lt;50,"40 to 49",IF(TBL_Employees[[#This Row],[Age]]&lt;60,"50 to 59","60 above"))))</f>
        <v>30 to 39</v>
      </c>
      <c r="J875" s="1">
        <v>43169</v>
      </c>
      <c r="K875" s="10">
        <f>IF(TBL_Employees[[#This Row],[Hire Date]]="","",YEAR(TBL_Employees[[#This Row],[Hire Date]]))</f>
        <v>2018</v>
      </c>
      <c r="L875" s="8">
        <v>58993</v>
      </c>
      <c r="M875" s="2">
        <v>0</v>
      </c>
      <c r="N875" t="s">
        <v>19</v>
      </c>
      <c r="O875" t="s">
        <v>25</v>
      </c>
      <c r="P875" s="1" t="s">
        <v>21</v>
      </c>
      <c r="Q875" s="10" t="str">
        <f>IF(TBL_Employees[[#This Row],[Exit Date]]="","",YEAR(TBL_Employees[[#This Row],[Exit Date]]))</f>
        <v/>
      </c>
      <c r="R875" s="10">
        <f ca="1">IF(TBL_Employees[[#This Row],[Exit Date]]="",DATEDIF(TBL_Employees[[#This Row],[Hire Date]],TODAY(),"Y"),DATEDIF(TBL_Employees[[#This Row],[Hire Date]],TBL_Employees[[#This Row],[Exit Date]],"Y"))</f>
        <v>7</v>
      </c>
      <c r="S875" t="str">
        <f ca="1">IF(TBL_Employees[[#This Row],[Tenure (Years)]]&gt;1, "Years", "Year")</f>
        <v>Years</v>
      </c>
      <c r="T875" t="str">
        <f ca="1">CONCATENATE(TBL_Employees[[#This Row],[Tenure (Years)]], " ", TBL_Employees[[#This Row],[Column1]])</f>
        <v>7 Years</v>
      </c>
      <c r="U875" s="8">
        <f>TBL_Employees[[#This Row],[Bonus %]]*TBL_Employees[[#This Row],[Annual Salary]]</f>
        <v>0</v>
      </c>
      <c r="V875" s="8">
        <f>TBL_Employees[[#This Row],[Annual Salary]]+TBL_Employees[[#This Row],[Bonus(Rs)]]</f>
        <v>58993</v>
      </c>
    </row>
    <row r="876" spans="1:22" x14ac:dyDescent="0.3">
      <c r="A876" t="s">
        <v>1636</v>
      </c>
      <c r="B876" t="s">
        <v>1637</v>
      </c>
      <c r="C876" t="s">
        <v>64</v>
      </c>
      <c r="D876" t="s">
        <v>65</v>
      </c>
      <c r="E876" t="s">
        <v>16</v>
      </c>
      <c r="F876" t="s">
        <v>28</v>
      </c>
      <c r="G876" t="s">
        <v>24</v>
      </c>
      <c r="H876">
        <v>43</v>
      </c>
      <c r="I876" t="str">
        <f>IF(TBL_Employees[[#This Row],[Age]]&lt;30,"20 to 29",IF(TBL_Employees[[#This Row],[Age]]&lt;40,"30 to 39",IF(TBL_Employees[[#This Row],[Age]]&lt;50,"40 to 49",IF(TBL_Employees[[#This Row],[Age]]&lt;60,"50 to 59","60 above"))))</f>
        <v>40 to 49</v>
      </c>
      <c r="J876" s="1">
        <v>41680</v>
      </c>
      <c r="K876" s="10">
        <f>IF(TBL_Employees[[#This Row],[Hire Date]]="","",YEAR(TBL_Employees[[#This Row],[Hire Date]]))</f>
        <v>2014</v>
      </c>
      <c r="L876" s="8">
        <v>58875</v>
      </c>
      <c r="M876" s="2">
        <v>0</v>
      </c>
      <c r="N876" t="s">
        <v>33</v>
      </c>
      <c r="O876" t="s">
        <v>34</v>
      </c>
      <c r="P876" s="1" t="s">
        <v>21</v>
      </c>
      <c r="Q876" s="10" t="str">
        <f>IF(TBL_Employees[[#This Row],[Exit Date]]="","",YEAR(TBL_Employees[[#This Row],[Exit Date]]))</f>
        <v/>
      </c>
      <c r="R876" s="10">
        <f ca="1">IF(TBL_Employees[[#This Row],[Exit Date]]="",DATEDIF(TBL_Employees[[#This Row],[Hire Date]],TODAY(),"Y"),DATEDIF(TBL_Employees[[#This Row],[Hire Date]],TBL_Employees[[#This Row],[Exit Date]],"Y"))</f>
        <v>11</v>
      </c>
      <c r="S876" t="str">
        <f ca="1">IF(TBL_Employees[[#This Row],[Tenure (Years)]]&gt;1, "Years", "Year")</f>
        <v>Years</v>
      </c>
      <c r="T876" t="str">
        <f ca="1">CONCATENATE(TBL_Employees[[#This Row],[Tenure (Years)]], " ", TBL_Employees[[#This Row],[Column1]])</f>
        <v>11 Years</v>
      </c>
      <c r="U876" s="8">
        <f>TBL_Employees[[#This Row],[Bonus %]]*TBL_Employees[[#This Row],[Annual Salary]]</f>
        <v>0</v>
      </c>
      <c r="V876" s="8">
        <f>TBL_Employees[[#This Row],[Annual Salary]]+TBL_Employees[[#This Row],[Bonus(Rs)]]</f>
        <v>58875</v>
      </c>
    </row>
    <row r="877" spans="1:22" x14ac:dyDescent="0.3">
      <c r="A877" t="s">
        <v>172</v>
      </c>
      <c r="B877" t="s">
        <v>1437</v>
      </c>
      <c r="C877" t="s">
        <v>64</v>
      </c>
      <c r="D877" t="s">
        <v>43</v>
      </c>
      <c r="E877" t="s">
        <v>32</v>
      </c>
      <c r="F877" t="s">
        <v>17</v>
      </c>
      <c r="G877" t="s">
        <v>18</v>
      </c>
      <c r="H877">
        <v>39</v>
      </c>
      <c r="I877" t="str">
        <f>IF(TBL_Employees[[#This Row],[Age]]&lt;30,"20 to 29",IF(TBL_Employees[[#This Row],[Age]]&lt;40,"30 to 39",IF(TBL_Employees[[#This Row],[Age]]&lt;50,"40 to 49",IF(TBL_Employees[[#This Row],[Age]]&lt;60,"50 to 59","60 above"))))</f>
        <v>30 to 39</v>
      </c>
      <c r="J877" s="1">
        <v>42843</v>
      </c>
      <c r="K877" s="10">
        <f>IF(TBL_Employees[[#This Row],[Hire Date]]="","",YEAR(TBL_Employees[[#This Row],[Hire Date]]))</f>
        <v>2017</v>
      </c>
      <c r="L877" s="8">
        <v>58745</v>
      </c>
      <c r="M877" s="2">
        <v>0</v>
      </c>
      <c r="N877" t="s">
        <v>19</v>
      </c>
      <c r="O877" t="s">
        <v>25</v>
      </c>
      <c r="P877" s="1" t="s">
        <v>21</v>
      </c>
      <c r="Q877" s="10" t="str">
        <f>IF(TBL_Employees[[#This Row],[Exit Date]]="","",YEAR(TBL_Employees[[#This Row],[Exit Date]]))</f>
        <v/>
      </c>
      <c r="R877" s="10">
        <f ca="1">IF(TBL_Employees[[#This Row],[Exit Date]]="",DATEDIF(TBL_Employees[[#This Row],[Hire Date]],TODAY(),"Y"),DATEDIF(TBL_Employees[[#This Row],[Hire Date]],TBL_Employees[[#This Row],[Exit Date]],"Y"))</f>
        <v>8</v>
      </c>
      <c r="S877" t="str">
        <f ca="1">IF(TBL_Employees[[#This Row],[Tenure (Years)]]&gt;1, "Years", "Year")</f>
        <v>Years</v>
      </c>
      <c r="T877" t="str">
        <f ca="1">CONCATENATE(TBL_Employees[[#This Row],[Tenure (Years)]], " ", TBL_Employees[[#This Row],[Column1]])</f>
        <v>8 Years</v>
      </c>
      <c r="U877" s="8">
        <f>TBL_Employees[[#This Row],[Bonus %]]*TBL_Employees[[#This Row],[Annual Salary]]</f>
        <v>0</v>
      </c>
      <c r="V877" s="8">
        <f>TBL_Employees[[#This Row],[Annual Salary]]+TBL_Employees[[#This Row],[Bonus(Rs)]]</f>
        <v>58745</v>
      </c>
    </row>
    <row r="878" spans="1:22" x14ac:dyDescent="0.3">
      <c r="A878" t="s">
        <v>1899</v>
      </c>
      <c r="B878" t="s">
        <v>1900</v>
      </c>
      <c r="C878" t="s">
        <v>68</v>
      </c>
      <c r="D878" t="s">
        <v>65</v>
      </c>
      <c r="E878" t="s">
        <v>36</v>
      </c>
      <c r="F878" t="s">
        <v>28</v>
      </c>
      <c r="G878" t="s">
        <v>24</v>
      </c>
      <c r="H878">
        <v>29</v>
      </c>
      <c r="I878" t="str">
        <f>IF(TBL_Employees[[#This Row],[Age]]&lt;30,"20 to 29",IF(TBL_Employees[[#This Row],[Age]]&lt;40,"30 to 39",IF(TBL_Employees[[#This Row],[Age]]&lt;50,"40 to 49",IF(TBL_Employees[[#This Row],[Age]]&lt;60,"50 to 59","60 above"))))</f>
        <v>20 to 29</v>
      </c>
      <c r="J878" s="1">
        <v>42602</v>
      </c>
      <c r="K878" s="10">
        <f>IF(TBL_Employees[[#This Row],[Hire Date]]="","",YEAR(TBL_Employees[[#This Row],[Hire Date]]))</f>
        <v>2016</v>
      </c>
      <c r="L878" s="8">
        <v>58703</v>
      </c>
      <c r="M878" s="2">
        <v>0</v>
      </c>
      <c r="N878" t="s">
        <v>19</v>
      </c>
      <c r="O878" t="s">
        <v>29</v>
      </c>
      <c r="P878" s="1" t="s">
        <v>21</v>
      </c>
      <c r="Q878" s="10" t="str">
        <f>IF(TBL_Employees[[#This Row],[Exit Date]]="","",YEAR(TBL_Employees[[#This Row],[Exit Date]]))</f>
        <v/>
      </c>
      <c r="R878" s="10">
        <f ca="1">IF(TBL_Employees[[#This Row],[Exit Date]]="",DATEDIF(TBL_Employees[[#This Row],[Hire Date]],TODAY(),"Y"),DATEDIF(TBL_Employees[[#This Row],[Hire Date]],TBL_Employees[[#This Row],[Exit Date]],"Y"))</f>
        <v>9</v>
      </c>
      <c r="S878" t="str">
        <f ca="1">IF(TBL_Employees[[#This Row],[Tenure (Years)]]&gt;1, "Years", "Year")</f>
        <v>Years</v>
      </c>
      <c r="T878" t="str">
        <f ca="1">CONCATENATE(TBL_Employees[[#This Row],[Tenure (Years)]], " ", TBL_Employees[[#This Row],[Column1]])</f>
        <v>9 Years</v>
      </c>
      <c r="U878" s="8">
        <f>TBL_Employees[[#This Row],[Bonus %]]*TBL_Employees[[#This Row],[Annual Salary]]</f>
        <v>0</v>
      </c>
      <c r="V878" s="8">
        <f>TBL_Employees[[#This Row],[Annual Salary]]+TBL_Employees[[#This Row],[Bonus(Rs)]]</f>
        <v>58703</v>
      </c>
    </row>
    <row r="879" spans="1:22" x14ac:dyDescent="0.3">
      <c r="A879" t="s">
        <v>1474</v>
      </c>
      <c r="B879" t="s">
        <v>1475</v>
      </c>
      <c r="C879" t="s">
        <v>64</v>
      </c>
      <c r="D879" t="s">
        <v>15</v>
      </c>
      <c r="E879" t="s">
        <v>32</v>
      </c>
      <c r="F879" t="s">
        <v>28</v>
      </c>
      <c r="G879" t="s">
        <v>18</v>
      </c>
      <c r="H879">
        <v>60</v>
      </c>
      <c r="I879" t="str">
        <f>IF(TBL_Employees[[#This Row],[Age]]&lt;30,"20 to 29",IF(TBL_Employees[[#This Row],[Age]]&lt;40,"30 to 39",IF(TBL_Employees[[#This Row],[Age]]&lt;50,"40 to 49",IF(TBL_Employees[[#This Row],[Age]]&lt;60,"50 to 59","60 above"))))</f>
        <v>60 above</v>
      </c>
      <c r="J879" s="1">
        <v>39310</v>
      </c>
      <c r="K879" s="10">
        <f>IF(TBL_Employees[[#This Row],[Hire Date]]="","",YEAR(TBL_Employees[[#This Row],[Hire Date]]))</f>
        <v>2007</v>
      </c>
      <c r="L879" s="8">
        <v>58671</v>
      </c>
      <c r="M879" s="2">
        <v>0</v>
      </c>
      <c r="N879" t="s">
        <v>19</v>
      </c>
      <c r="O879" t="s">
        <v>29</v>
      </c>
      <c r="P879" s="1" t="s">
        <v>21</v>
      </c>
      <c r="Q879" s="10" t="str">
        <f>IF(TBL_Employees[[#This Row],[Exit Date]]="","",YEAR(TBL_Employees[[#This Row],[Exit Date]]))</f>
        <v/>
      </c>
      <c r="R879" s="10">
        <f ca="1">IF(TBL_Employees[[#This Row],[Exit Date]]="",DATEDIF(TBL_Employees[[#This Row],[Hire Date]],TODAY(),"Y"),DATEDIF(TBL_Employees[[#This Row],[Hire Date]],TBL_Employees[[#This Row],[Exit Date]],"Y"))</f>
        <v>18</v>
      </c>
      <c r="S879" t="str">
        <f ca="1">IF(TBL_Employees[[#This Row],[Tenure (Years)]]&gt;1, "Years", "Year")</f>
        <v>Years</v>
      </c>
      <c r="T879" t="str">
        <f ca="1">CONCATENATE(TBL_Employees[[#This Row],[Tenure (Years)]], " ", TBL_Employees[[#This Row],[Column1]])</f>
        <v>18 Years</v>
      </c>
      <c r="U879" s="8">
        <f>TBL_Employees[[#This Row],[Bonus %]]*TBL_Employees[[#This Row],[Annual Salary]]</f>
        <v>0</v>
      </c>
      <c r="V879" s="8">
        <f>TBL_Employees[[#This Row],[Annual Salary]]+TBL_Employees[[#This Row],[Bonus(Rs)]]</f>
        <v>58671</v>
      </c>
    </row>
    <row r="880" spans="1:22" x14ac:dyDescent="0.3">
      <c r="A880" t="s">
        <v>183</v>
      </c>
      <c r="B880" t="s">
        <v>986</v>
      </c>
      <c r="C880" t="s">
        <v>64</v>
      </c>
      <c r="D880" t="s">
        <v>15</v>
      </c>
      <c r="E880" t="s">
        <v>44</v>
      </c>
      <c r="F880" t="s">
        <v>17</v>
      </c>
      <c r="G880" t="s">
        <v>51</v>
      </c>
      <c r="H880">
        <v>53</v>
      </c>
      <c r="I880" t="str">
        <f>IF(TBL_Employees[[#This Row],[Age]]&lt;30,"20 to 29",IF(TBL_Employees[[#This Row],[Age]]&lt;40,"30 to 39",IF(TBL_Employees[[#This Row],[Age]]&lt;50,"40 to 49",IF(TBL_Employees[[#This Row],[Age]]&lt;60,"50 to 59","60 above"))))</f>
        <v>50 to 59</v>
      </c>
      <c r="J880" s="1">
        <v>37296</v>
      </c>
      <c r="K880" s="10">
        <f>IF(TBL_Employees[[#This Row],[Hire Date]]="","",YEAR(TBL_Employees[[#This Row],[Hire Date]]))</f>
        <v>2002</v>
      </c>
      <c r="L880" s="8">
        <v>58605</v>
      </c>
      <c r="M880" s="2">
        <v>0</v>
      </c>
      <c r="N880" t="s">
        <v>19</v>
      </c>
      <c r="O880" t="s">
        <v>39</v>
      </c>
      <c r="P880" s="1" t="s">
        <v>21</v>
      </c>
      <c r="Q880" s="10" t="str">
        <f>IF(TBL_Employees[[#This Row],[Exit Date]]="","",YEAR(TBL_Employees[[#This Row],[Exit Date]]))</f>
        <v/>
      </c>
      <c r="R880" s="10">
        <f ca="1">IF(TBL_Employees[[#This Row],[Exit Date]]="",DATEDIF(TBL_Employees[[#This Row],[Hire Date]],TODAY(),"Y"),DATEDIF(TBL_Employees[[#This Row],[Hire Date]],TBL_Employees[[#This Row],[Exit Date]],"Y"))</f>
        <v>23</v>
      </c>
      <c r="S880" t="str">
        <f ca="1">IF(TBL_Employees[[#This Row],[Tenure (Years)]]&gt;1, "Years", "Year")</f>
        <v>Years</v>
      </c>
      <c r="T880" t="str">
        <f ca="1">CONCATENATE(TBL_Employees[[#This Row],[Tenure (Years)]], " ", TBL_Employees[[#This Row],[Column1]])</f>
        <v>23 Years</v>
      </c>
      <c r="U880" s="8">
        <f>TBL_Employees[[#This Row],[Bonus %]]*TBL_Employees[[#This Row],[Annual Salary]]</f>
        <v>0</v>
      </c>
      <c r="V880" s="8">
        <f>TBL_Employees[[#This Row],[Annual Salary]]+TBL_Employees[[#This Row],[Bonus(Rs)]]</f>
        <v>58605</v>
      </c>
    </row>
    <row r="881" spans="1:22" x14ac:dyDescent="0.3">
      <c r="A881" t="s">
        <v>1845</v>
      </c>
      <c r="B881" t="s">
        <v>1846</v>
      </c>
      <c r="C881" t="s">
        <v>64</v>
      </c>
      <c r="D881" t="s">
        <v>15</v>
      </c>
      <c r="E881" t="s">
        <v>16</v>
      </c>
      <c r="F881" t="s">
        <v>17</v>
      </c>
      <c r="G881" t="s">
        <v>51</v>
      </c>
      <c r="H881">
        <v>45</v>
      </c>
      <c r="I881" t="str">
        <f>IF(TBL_Employees[[#This Row],[Age]]&lt;30,"20 to 29",IF(TBL_Employees[[#This Row],[Age]]&lt;40,"30 to 39",IF(TBL_Employees[[#This Row],[Age]]&lt;50,"40 to 49",IF(TBL_Employees[[#This Row],[Age]]&lt;60,"50 to 59","60 above"))))</f>
        <v>40 to 49</v>
      </c>
      <c r="J881" s="1">
        <v>41127</v>
      </c>
      <c r="K881" s="10">
        <f>IF(TBL_Employees[[#This Row],[Hire Date]]="","",YEAR(TBL_Employees[[#This Row],[Hire Date]]))</f>
        <v>2012</v>
      </c>
      <c r="L881" s="8">
        <v>58586</v>
      </c>
      <c r="M881" s="2">
        <v>0</v>
      </c>
      <c r="N881" t="s">
        <v>52</v>
      </c>
      <c r="O881" t="s">
        <v>53</v>
      </c>
      <c r="P881" s="1" t="s">
        <v>21</v>
      </c>
      <c r="Q881" s="10" t="str">
        <f>IF(TBL_Employees[[#This Row],[Exit Date]]="","",YEAR(TBL_Employees[[#This Row],[Exit Date]]))</f>
        <v/>
      </c>
      <c r="R881" s="10">
        <f ca="1">IF(TBL_Employees[[#This Row],[Exit Date]]="",DATEDIF(TBL_Employees[[#This Row],[Hire Date]],TODAY(),"Y"),DATEDIF(TBL_Employees[[#This Row],[Hire Date]],TBL_Employees[[#This Row],[Exit Date]],"Y"))</f>
        <v>13</v>
      </c>
      <c r="S881" t="str">
        <f ca="1">IF(TBL_Employees[[#This Row],[Tenure (Years)]]&gt;1, "Years", "Year")</f>
        <v>Years</v>
      </c>
      <c r="T881" t="str">
        <f ca="1">CONCATENATE(TBL_Employees[[#This Row],[Tenure (Years)]], " ", TBL_Employees[[#This Row],[Column1]])</f>
        <v>13 Years</v>
      </c>
      <c r="U881" s="8">
        <f>TBL_Employees[[#This Row],[Bonus %]]*TBL_Employees[[#This Row],[Annual Salary]]</f>
        <v>0</v>
      </c>
      <c r="V881" s="8">
        <f>TBL_Employees[[#This Row],[Annual Salary]]+TBL_Employees[[#This Row],[Bonus(Rs)]]</f>
        <v>58586</v>
      </c>
    </row>
    <row r="882" spans="1:22" x14ac:dyDescent="0.3">
      <c r="A882" t="s">
        <v>1824</v>
      </c>
      <c r="B882" t="s">
        <v>1825</v>
      </c>
      <c r="C882" t="s">
        <v>68</v>
      </c>
      <c r="D882" t="s">
        <v>50</v>
      </c>
      <c r="E882" t="s">
        <v>36</v>
      </c>
      <c r="F882" t="s">
        <v>28</v>
      </c>
      <c r="G882" t="s">
        <v>18</v>
      </c>
      <c r="H882">
        <v>54</v>
      </c>
      <c r="I882" t="str">
        <f>IF(TBL_Employees[[#This Row],[Age]]&lt;30,"20 to 29",IF(TBL_Employees[[#This Row],[Age]]&lt;40,"30 to 39",IF(TBL_Employees[[#This Row],[Age]]&lt;50,"40 to 49",IF(TBL_Employees[[#This Row],[Age]]&lt;60,"50 to 59","60 above"))))</f>
        <v>50 to 59</v>
      </c>
      <c r="J882" s="1">
        <v>36062</v>
      </c>
      <c r="K882" s="10">
        <f>IF(TBL_Employees[[#This Row],[Hire Date]]="","",YEAR(TBL_Employees[[#This Row],[Hire Date]]))</f>
        <v>1998</v>
      </c>
      <c r="L882" s="8">
        <v>58006</v>
      </c>
      <c r="M882" s="2">
        <v>0</v>
      </c>
      <c r="N882" t="s">
        <v>19</v>
      </c>
      <c r="O882" t="s">
        <v>63</v>
      </c>
      <c r="P882" s="1" t="s">
        <v>21</v>
      </c>
      <c r="Q882" s="10" t="str">
        <f>IF(TBL_Employees[[#This Row],[Exit Date]]="","",YEAR(TBL_Employees[[#This Row],[Exit Date]]))</f>
        <v/>
      </c>
      <c r="R882" s="10">
        <f ca="1">IF(TBL_Employees[[#This Row],[Exit Date]]="",DATEDIF(TBL_Employees[[#This Row],[Hire Date]],TODAY(),"Y"),DATEDIF(TBL_Employees[[#This Row],[Hire Date]],TBL_Employees[[#This Row],[Exit Date]],"Y"))</f>
        <v>26</v>
      </c>
      <c r="S882" t="str">
        <f ca="1">IF(TBL_Employees[[#This Row],[Tenure (Years)]]&gt;1, "Years", "Year")</f>
        <v>Years</v>
      </c>
      <c r="T882" t="str">
        <f ca="1">CONCATENATE(TBL_Employees[[#This Row],[Tenure (Years)]], " ", TBL_Employees[[#This Row],[Column1]])</f>
        <v>26 Years</v>
      </c>
      <c r="U882" s="8">
        <f>TBL_Employees[[#This Row],[Bonus %]]*TBL_Employees[[#This Row],[Annual Salary]]</f>
        <v>0</v>
      </c>
      <c r="V882" s="8">
        <f>TBL_Employees[[#This Row],[Annual Salary]]+TBL_Employees[[#This Row],[Bonus(Rs)]]</f>
        <v>58006</v>
      </c>
    </row>
    <row r="883" spans="1:22" x14ac:dyDescent="0.3">
      <c r="A883" t="s">
        <v>974</v>
      </c>
      <c r="B883" t="s">
        <v>975</v>
      </c>
      <c r="C883" t="s">
        <v>22</v>
      </c>
      <c r="D883" t="s">
        <v>23</v>
      </c>
      <c r="E883" t="s">
        <v>36</v>
      </c>
      <c r="F883" t="s">
        <v>28</v>
      </c>
      <c r="G883" t="s">
        <v>18</v>
      </c>
      <c r="H883">
        <v>49</v>
      </c>
      <c r="I883" t="str">
        <f>IF(TBL_Employees[[#This Row],[Age]]&lt;30,"20 to 29",IF(TBL_Employees[[#This Row],[Age]]&lt;40,"30 to 39",IF(TBL_Employees[[#This Row],[Age]]&lt;50,"40 to 49",IF(TBL_Employees[[#This Row],[Age]]&lt;60,"50 to 59","60 above"))))</f>
        <v>40 to 49</v>
      </c>
      <c r="J883" s="1">
        <v>36979</v>
      </c>
      <c r="K883" s="10">
        <f>IF(TBL_Employees[[#This Row],[Hire Date]]="","",YEAR(TBL_Employees[[#This Row],[Hire Date]]))</f>
        <v>2001</v>
      </c>
      <c r="L883" s="8">
        <v>57606</v>
      </c>
      <c r="M883" s="2">
        <v>0</v>
      </c>
      <c r="N883" t="s">
        <v>19</v>
      </c>
      <c r="O883" t="s">
        <v>45</v>
      </c>
      <c r="P883" s="1" t="s">
        <v>21</v>
      </c>
      <c r="Q883" s="10" t="str">
        <f>IF(TBL_Employees[[#This Row],[Exit Date]]="","",YEAR(TBL_Employees[[#This Row],[Exit Date]]))</f>
        <v/>
      </c>
      <c r="R883" s="10">
        <f ca="1">IF(TBL_Employees[[#This Row],[Exit Date]]="",DATEDIF(TBL_Employees[[#This Row],[Hire Date]],TODAY(),"Y"),DATEDIF(TBL_Employees[[#This Row],[Hire Date]],TBL_Employees[[#This Row],[Exit Date]],"Y"))</f>
        <v>24</v>
      </c>
      <c r="S883" t="str">
        <f ca="1">IF(TBL_Employees[[#This Row],[Tenure (Years)]]&gt;1, "Years", "Year")</f>
        <v>Years</v>
      </c>
      <c r="T883" t="str">
        <f ca="1">CONCATENATE(TBL_Employees[[#This Row],[Tenure (Years)]], " ", TBL_Employees[[#This Row],[Column1]])</f>
        <v>24 Years</v>
      </c>
      <c r="U883" s="8">
        <f>TBL_Employees[[#This Row],[Bonus %]]*TBL_Employees[[#This Row],[Annual Salary]]</f>
        <v>0</v>
      </c>
      <c r="V883" s="8">
        <f>TBL_Employees[[#This Row],[Annual Salary]]+TBL_Employees[[#This Row],[Bonus(Rs)]]</f>
        <v>57606</v>
      </c>
    </row>
    <row r="884" spans="1:22" x14ac:dyDescent="0.3">
      <c r="A884" t="s">
        <v>1659</v>
      </c>
      <c r="B884" t="s">
        <v>1660</v>
      </c>
      <c r="C884" t="s">
        <v>64</v>
      </c>
      <c r="D884" t="s">
        <v>50</v>
      </c>
      <c r="E884" t="s">
        <v>16</v>
      </c>
      <c r="F884" t="s">
        <v>28</v>
      </c>
      <c r="G884" t="s">
        <v>18</v>
      </c>
      <c r="H884">
        <v>37</v>
      </c>
      <c r="I884" t="str">
        <f>IF(TBL_Employees[[#This Row],[Age]]&lt;30,"20 to 29",IF(TBL_Employees[[#This Row],[Age]]&lt;40,"30 to 39",IF(TBL_Employees[[#This Row],[Age]]&lt;50,"40 to 49",IF(TBL_Employees[[#This Row],[Age]]&lt;60,"50 to 59","60 above"))))</f>
        <v>30 to 39</v>
      </c>
      <c r="J884" s="1">
        <v>40291</v>
      </c>
      <c r="K884" s="10">
        <f>IF(TBL_Employees[[#This Row],[Hire Date]]="","",YEAR(TBL_Employees[[#This Row],[Hire Date]]))</f>
        <v>2010</v>
      </c>
      <c r="L884" s="8">
        <v>57531</v>
      </c>
      <c r="M884" s="2">
        <v>0</v>
      </c>
      <c r="N884" t="s">
        <v>19</v>
      </c>
      <c r="O884" t="s">
        <v>20</v>
      </c>
      <c r="P884" s="1" t="s">
        <v>21</v>
      </c>
      <c r="Q884" s="10" t="str">
        <f>IF(TBL_Employees[[#This Row],[Exit Date]]="","",YEAR(TBL_Employees[[#This Row],[Exit Date]]))</f>
        <v/>
      </c>
      <c r="R884" s="10">
        <f ca="1">IF(TBL_Employees[[#This Row],[Exit Date]]="",DATEDIF(TBL_Employees[[#This Row],[Hire Date]],TODAY(),"Y"),DATEDIF(TBL_Employees[[#This Row],[Hire Date]],TBL_Employees[[#This Row],[Exit Date]],"Y"))</f>
        <v>15</v>
      </c>
      <c r="S884" t="str">
        <f ca="1">IF(TBL_Employees[[#This Row],[Tenure (Years)]]&gt;1, "Years", "Year")</f>
        <v>Years</v>
      </c>
      <c r="T884" t="str">
        <f ca="1">CONCATENATE(TBL_Employees[[#This Row],[Tenure (Years)]], " ", TBL_Employees[[#This Row],[Column1]])</f>
        <v>15 Years</v>
      </c>
      <c r="U884" s="8">
        <f>TBL_Employees[[#This Row],[Bonus %]]*TBL_Employees[[#This Row],[Annual Salary]]</f>
        <v>0</v>
      </c>
      <c r="V884" s="8">
        <f>TBL_Employees[[#This Row],[Annual Salary]]+TBL_Employees[[#This Row],[Bonus(Rs)]]</f>
        <v>57531</v>
      </c>
    </row>
    <row r="885" spans="1:22" x14ac:dyDescent="0.3">
      <c r="A885" t="s">
        <v>1619</v>
      </c>
      <c r="B885" t="s">
        <v>281</v>
      </c>
      <c r="C885" t="s">
        <v>73</v>
      </c>
      <c r="D885" t="s">
        <v>27</v>
      </c>
      <c r="E885" t="s">
        <v>36</v>
      </c>
      <c r="F885" t="s">
        <v>17</v>
      </c>
      <c r="G885" t="s">
        <v>51</v>
      </c>
      <c r="H885">
        <v>61</v>
      </c>
      <c r="I885" t="str">
        <f>IF(TBL_Employees[[#This Row],[Age]]&lt;30,"20 to 29",IF(TBL_Employees[[#This Row],[Age]]&lt;40,"30 to 39",IF(TBL_Employees[[#This Row],[Age]]&lt;50,"40 to 49",IF(TBL_Employees[[#This Row],[Age]]&lt;60,"50 to 59","60 above"))))</f>
        <v>60 above</v>
      </c>
      <c r="J885" s="1">
        <v>41861</v>
      </c>
      <c r="K885" s="10">
        <f>IF(TBL_Employees[[#This Row],[Hire Date]]="","",YEAR(TBL_Employees[[#This Row],[Hire Date]]))</f>
        <v>2014</v>
      </c>
      <c r="L885" s="8">
        <v>57446</v>
      </c>
      <c r="M885" s="2">
        <v>0</v>
      </c>
      <c r="N885" t="s">
        <v>19</v>
      </c>
      <c r="O885" t="s">
        <v>39</v>
      </c>
      <c r="P885" s="1" t="s">
        <v>21</v>
      </c>
      <c r="Q885" s="10" t="str">
        <f>IF(TBL_Employees[[#This Row],[Exit Date]]="","",YEAR(TBL_Employees[[#This Row],[Exit Date]]))</f>
        <v/>
      </c>
      <c r="R885" s="10">
        <f ca="1">IF(TBL_Employees[[#This Row],[Exit Date]]="",DATEDIF(TBL_Employees[[#This Row],[Hire Date]],TODAY(),"Y"),DATEDIF(TBL_Employees[[#This Row],[Hire Date]],TBL_Employees[[#This Row],[Exit Date]],"Y"))</f>
        <v>11</v>
      </c>
      <c r="S885" t="str">
        <f ca="1">IF(TBL_Employees[[#This Row],[Tenure (Years)]]&gt;1, "Years", "Year")</f>
        <v>Years</v>
      </c>
      <c r="T885" t="str">
        <f ca="1">CONCATENATE(TBL_Employees[[#This Row],[Tenure (Years)]], " ", TBL_Employees[[#This Row],[Column1]])</f>
        <v>11 Years</v>
      </c>
      <c r="U885" s="8">
        <f>TBL_Employees[[#This Row],[Bonus %]]*TBL_Employees[[#This Row],[Annual Salary]]</f>
        <v>0</v>
      </c>
      <c r="V885" s="8">
        <f>TBL_Employees[[#This Row],[Annual Salary]]+TBL_Employees[[#This Row],[Bonus(Rs)]]</f>
        <v>57446</v>
      </c>
    </row>
    <row r="886" spans="1:22" x14ac:dyDescent="0.3">
      <c r="A886" t="s">
        <v>186</v>
      </c>
      <c r="B886" t="s">
        <v>1358</v>
      </c>
      <c r="C886" t="s">
        <v>68</v>
      </c>
      <c r="D886" t="s">
        <v>65</v>
      </c>
      <c r="E886" t="s">
        <v>36</v>
      </c>
      <c r="F886" t="s">
        <v>17</v>
      </c>
      <c r="G886" t="s">
        <v>24</v>
      </c>
      <c r="H886">
        <v>40</v>
      </c>
      <c r="I886" t="str">
        <f>IF(TBL_Employees[[#This Row],[Age]]&lt;30,"20 to 29",IF(TBL_Employees[[#This Row],[Age]]&lt;40,"30 to 39",IF(TBL_Employees[[#This Row],[Age]]&lt;50,"40 to 49",IF(TBL_Employees[[#This Row],[Age]]&lt;60,"50 to 59","60 above"))))</f>
        <v>40 to 49</v>
      </c>
      <c r="J886" s="1">
        <v>43440</v>
      </c>
      <c r="K886" s="10">
        <f>IF(TBL_Employees[[#This Row],[Hire Date]]="","",YEAR(TBL_Employees[[#This Row],[Hire Date]]))</f>
        <v>2018</v>
      </c>
      <c r="L886" s="8">
        <v>57225</v>
      </c>
      <c r="M886" s="2">
        <v>0</v>
      </c>
      <c r="N886" t="s">
        <v>19</v>
      </c>
      <c r="O886" t="s">
        <v>29</v>
      </c>
      <c r="P886" s="1" t="s">
        <v>21</v>
      </c>
      <c r="Q886" s="10" t="str">
        <f>IF(TBL_Employees[[#This Row],[Exit Date]]="","",YEAR(TBL_Employees[[#This Row],[Exit Date]]))</f>
        <v/>
      </c>
      <c r="R886" s="10">
        <f ca="1">IF(TBL_Employees[[#This Row],[Exit Date]]="",DATEDIF(TBL_Employees[[#This Row],[Hire Date]],TODAY(),"Y"),DATEDIF(TBL_Employees[[#This Row],[Hire Date]],TBL_Employees[[#This Row],[Exit Date]],"Y"))</f>
        <v>6</v>
      </c>
      <c r="S886" t="str">
        <f ca="1">IF(TBL_Employees[[#This Row],[Tenure (Years)]]&gt;1, "Years", "Year")</f>
        <v>Years</v>
      </c>
      <c r="T886" t="str">
        <f ca="1">CONCATENATE(TBL_Employees[[#This Row],[Tenure (Years)]], " ", TBL_Employees[[#This Row],[Column1]])</f>
        <v>6 Years</v>
      </c>
      <c r="U886" s="8">
        <f>TBL_Employees[[#This Row],[Bonus %]]*TBL_Employees[[#This Row],[Annual Salary]]</f>
        <v>0</v>
      </c>
      <c r="V886" s="8">
        <f>TBL_Employees[[#This Row],[Annual Salary]]+TBL_Employees[[#This Row],[Bonus(Rs)]]</f>
        <v>57225</v>
      </c>
    </row>
    <row r="887" spans="1:22" x14ac:dyDescent="0.3">
      <c r="A887" t="s">
        <v>1388</v>
      </c>
      <c r="B887" t="s">
        <v>193</v>
      </c>
      <c r="C887" t="s">
        <v>68</v>
      </c>
      <c r="D887" t="s">
        <v>43</v>
      </c>
      <c r="E887" t="s">
        <v>44</v>
      </c>
      <c r="F887" t="s">
        <v>17</v>
      </c>
      <c r="G887" t="s">
        <v>18</v>
      </c>
      <c r="H887">
        <v>64</v>
      </c>
      <c r="I887" t="str">
        <f>IF(TBL_Employees[[#This Row],[Age]]&lt;30,"20 to 29",IF(TBL_Employees[[#This Row],[Age]]&lt;40,"30 to 39",IF(TBL_Employees[[#This Row],[Age]]&lt;50,"40 to 49",IF(TBL_Employees[[#This Row],[Age]]&lt;60,"50 to 59","60 above"))))</f>
        <v>60 above</v>
      </c>
      <c r="J887" s="1">
        <v>37662</v>
      </c>
      <c r="K887" s="10">
        <f>IF(TBL_Employees[[#This Row],[Hire Date]]="","",YEAR(TBL_Employees[[#This Row],[Hire Date]]))</f>
        <v>2003</v>
      </c>
      <c r="L887" s="8">
        <v>57032</v>
      </c>
      <c r="M887" s="2">
        <v>0</v>
      </c>
      <c r="N887" t="s">
        <v>19</v>
      </c>
      <c r="O887" t="s">
        <v>45</v>
      </c>
      <c r="P887" s="1" t="s">
        <v>21</v>
      </c>
      <c r="Q887" s="10" t="str">
        <f>IF(TBL_Employees[[#This Row],[Exit Date]]="","",YEAR(TBL_Employees[[#This Row],[Exit Date]]))</f>
        <v/>
      </c>
      <c r="R887" s="10">
        <f ca="1">IF(TBL_Employees[[#This Row],[Exit Date]]="",DATEDIF(TBL_Employees[[#This Row],[Hire Date]],TODAY(),"Y"),DATEDIF(TBL_Employees[[#This Row],[Hire Date]],TBL_Employees[[#This Row],[Exit Date]],"Y"))</f>
        <v>22</v>
      </c>
      <c r="S887" t="str">
        <f ca="1">IF(TBL_Employees[[#This Row],[Tenure (Years)]]&gt;1, "Years", "Year")</f>
        <v>Years</v>
      </c>
      <c r="T887" t="str">
        <f ca="1">CONCATENATE(TBL_Employees[[#This Row],[Tenure (Years)]], " ", TBL_Employees[[#This Row],[Column1]])</f>
        <v>22 Years</v>
      </c>
      <c r="U887" s="8">
        <f>TBL_Employees[[#This Row],[Bonus %]]*TBL_Employees[[#This Row],[Annual Salary]]</f>
        <v>0</v>
      </c>
      <c r="V887" s="8">
        <f>TBL_Employees[[#This Row],[Annual Salary]]+TBL_Employees[[#This Row],[Bonus(Rs)]]</f>
        <v>57032</v>
      </c>
    </row>
    <row r="888" spans="1:22" x14ac:dyDescent="0.3">
      <c r="A888" t="s">
        <v>533</v>
      </c>
      <c r="B888" t="s">
        <v>534</v>
      </c>
      <c r="C888" t="s">
        <v>64</v>
      </c>
      <c r="D888" t="s">
        <v>15</v>
      </c>
      <c r="E888" t="s">
        <v>32</v>
      </c>
      <c r="F888" t="s">
        <v>28</v>
      </c>
      <c r="G888" t="s">
        <v>51</v>
      </c>
      <c r="H888">
        <v>34</v>
      </c>
      <c r="I888" t="str">
        <f>IF(TBL_Employees[[#This Row],[Age]]&lt;30,"20 to 29",IF(TBL_Employees[[#This Row],[Age]]&lt;40,"30 to 39",IF(TBL_Employees[[#This Row],[Age]]&lt;50,"40 to 49",IF(TBL_Employees[[#This Row],[Age]]&lt;60,"50 to 59","60 above"))))</f>
        <v>30 to 39</v>
      </c>
      <c r="J888" s="1">
        <v>42182</v>
      </c>
      <c r="K888" s="10">
        <f>IF(TBL_Employees[[#This Row],[Hire Date]]="","",YEAR(TBL_Employees[[#This Row],[Hire Date]]))</f>
        <v>2015</v>
      </c>
      <c r="L888" s="8">
        <v>57008</v>
      </c>
      <c r="M888" s="2">
        <v>0</v>
      </c>
      <c r="N888" t="s">
        <v>19</v>
      </c>
      <c r="O888" t="s">
        <v>39</v>
      </c>
      <c r="P888" s="1" t="s">
        <v>21</v>
      </c>
      <c r="Q888" s="10" t="str">
        <f>IF(TBL_Employees[[#This Row],[Exit Date]]="","",YEAR(TBL_Employees[[#This Row],[Exit Date]]))</f>
        <v/>
      </c>
      <c r="R888" s="10">
        <f ca="1">IF(TBL_Employees[[#This Row],[Exit Date]]="",DATEDIF(TBL_Employees[[#This Row],[Hire Date]],TODAY(),"Y"),DATEDIF(TBL_Employees[[#This Row],[Hire Date]],TBL_Employees[[#This Row],[Exit Date]],"Y"))</f>
        <v>10</v>
      </c>
      <c r="S888" t="str">
        <f ca="1">IF(TBL_Employees[[#This Row],[Tenure (Years)]]&gt;1, "Years", "Year")</f>
        <v>Years</v>
      </c>
      <c r="T888" t="str">
        <f ca="1">CONCATENATE(TBL_Employees[[#This Row],[Tenure (Years)]], " ", TBL_Employees[[#This Row],[Column1]])</f>
        <v>10 Years</v>
      </c>
      <c r="U888" s="8">
        <f>TBL_Employees[[#This Row],[Bonus %]]*TBL_Employees[[#This Row],[Annual Salary]]</f>
        <v>0</v>
      </c>
      <c r="V888" s="8">
        <f>TBL_Employees[[#This Row],[Annual Salary]]+TBL_Employees[[#This Row],[Bonus(Rs)]]</f>
        <v>57008</v>
      </c>
    </row>
    <row r="889" spans="1:22" x14ac:dyDescent="0.3">
      <c r="A889" t="s">
        <v>1892</v>
      </c>
      <c r="B889" t="s">
        <v>1443</v>
      </c>
      <c r="C889" t="s">
        <v>68</v>
      </c>
      <c r="D889" t="s">
        <v>65</v>
      </c>
      <c r="E889" t="s">
        <v>44</v>
      </c>
      <c r="F889" t="s">
        <v>28</v>
      </c>
      <c r="G889" t="s">
        <v>18</v>
      </c>
      <c r="H889">
        <v>49</v>
      </c>
      <c r="I889" t="str">
        <f>IF(TBL_Employees[[#This Row],[Age]]&lt;30,"20 to 29",IF(TBL_Employees[[#This Row],[Age]]&lt;40,"30 to 39",IF(TBL_Employees[[#This Row],[Age]]&lt;50,"40 to 49",IF(TBL_Employees[[#This Row],[Age]]&lt;60,"50 to 59","60 above"))))</f>
        <v>40 to 49</v>
      </c>
      <c r="J889" s="1">
        <v>40894</v>
      </c>
      <c r="K889" s="10">
        <f>IF(TBL_Employees[[#This Row],[Hire Date]]="","",YEAR(TBL_Employees[[#This Row],[Hire Date]]))</f>
        <v>2011</v>
      </c>
      <c r="L889" s="8">
        <v>56878</v>
      </c>
      <c r="M889" s="2">
        <v>0</v>
      </c>
      <c r="N889" t="s">
        <v>19</v>
      </c>
      <c r="O889" t="s">
        <v>63</v>
      </c>
      <c r="P889" s="1" t="s">
        <v>21</v>
      </c>
      <c r="Q889" s="10" t="str">
        <f>IF(TBL_Employees[[#This Row],[Exit Date]]="","",YEAR(TBL_Employees[[#This Row],[Exit Date]]))</f>
        <v/>
      </c>
      <c r="R889" s="10">
        <f ca="1">IF(TBL_Employees[[#This Row],[Exit Date]]="",DATEDIF(TBL_Employees[[#This Row],[Hire Date]],TODAY(),"Y"),DATEDIF(TBL_Employees[[#This Row],[Hire Date]],TBL_Employees[[#This Row],[Exit Date]],"Y"))</f>
        <v>13</v>
      </c>
      <c r="S889" t="str">
        <f ca="1">IF(TBL_Employees[[#This Row],[Tenure (Years)]]&gt;1, "Years", "Year")</f>
        <v>Years</v>
      </c>
      <c r="T889" t="str">
        <f ca="1">CONCATENATE(TBL_Employees[[#This Row],[Tenure (Years)]], " ", TBL_Employees[[#This Row],[Column1]])</f>
        <v>13 Years</v>
      </c>
      <c r="U889" s="8">
        <f>TBL_Employees[[#This Row],[Bonus %]]*TBL_Employees[[#This Row],[Annual Salary]]</f>
        <v>0</v>
      </c>
      <c r="V889" s="8">
        <f>TBL_Employees[[#This Row],[Annual Salary]]+TBL_Employees[[#This Row],[Bonus(Rs)]]</f>
        <v>56878</v>
      </c>
    </row>
    <row r="890" spans="1:22" x14ac:dyDescent="0.3">
      <c r="A890" t="s">
        <v>1407</v>
      </c>
      <c r="B890" t="s">
        <v>1408</v>
      </c>
      <c r="C890" t="s">
        <v>68</v>
      </c>
      <c r="D890" t="s">
        <v>43</v>
      </c>
      <c r="E890" t="s">
        <v>16</v>
      </c>
      <c r="F890" t="s">
        <v>17</v>
      </c>
      <c r="G890" t="s">
        <v>47</v>
      </c>
      <c r="H890">
        <v>65</v>
      </c>
      <c r="I890" t="str">
        <f>IF(TBL_Employees[[#This Row],[Age]]&lt;30,"20 to 29",IF(TBL_Employees[[#This Row],[Age]]&lt;40,"30 to 39",IF(TBL_Employees[[#This Row],[Age]]&lt;50,"40 to 49",IF(TBL_Employees[[#This Row],[Age]]&lt;60,"50 to 59","60 above"))))</f>
        <v>60 above</v>
      </c>
      <c r="J890" s="1">
        <v>40711</v>
      </c>
      <c r="K890" s="10">
        <f>IF(TBL_Employees[[#This Row],[Hire Date]]="","",YEAR(TBL_Employees[[#This Row],[Hire Date]]))</f>
        <v>2011</v>
      </c>
      <c r="L890" s="8">
        <v>56686</v>
      </c>
      <c r="M890" s="2">
        <v>0</v>
      </c>
      <c r="N890" t="s">
        <v>19</v>
      </c>
      <c r="O890" t="s">
        <v>63</v>
      </c>
      <c r="P890" s="1">
        <v>42164</v>
      </c>
      <c r="Q890" s="10">
        <f>IF(TBL_Employees[[#This Row],[Exit Date]]="","",YEAR(TBL_Employees[[#This Row],[Exit Date]]))</f>
        <v>2015</v>
      </c>
      <c r="R890" s="10">
        <f ca="1">IF(TBL_Employees[[#This Row],[Exit Date]]="",DATEDIF(TBL_Employees[[#This Row],[Hire Date]],TODAY(),"Y"),DATEDIF(TBL_Employees[[#This Row],[Hire Date]],TBL_Employees[[#This Row],[Exit Date]],"Y"))</f>
        <v>3</v>
      </c>
      <c r="S890" t="str">
        <f ca="1">IF(TBL_Employees[[#This Row],[Tenure (Years)]]&gt;1, "Years", "Year")</f>
        <v>Years</v>
      </c>
      <c r="T890" t="str">
        <f ca="1">CONCATENATE(TBL_Employees[[#This Row],[Tenure (Years)]], " ", TBL_Employees[[#This Row],[Column1]])</f>
        <v>3 Years</v>
      </c>
      <c r="U890" s="8">
        <f>TBL_Employees[[#This Row],[Bonus %]]*TBL_Employees[[#This Row],[Annual Salary]]</f>
        <v>0</v>
      </c>
      <c r="V890" s="8">
        <f>TBL_Employees[[#This Row],[Annual Salary]]+TBL_Employees[[#This Row],[Bonus(Rs)]]</f>
        <v>56686</v>
      </c>
    </row>
    <row r="891" spans="1:22" x14ac:dyDescent="0.3">
      <c r="A891" t="s">
        <v>1781</v>
      </c>
      <c r="B891" t="s">
        <v>1782</v>
      </c>
      <c r="C891" t="s">
        <v>64</v>
      </c>
      <c r="D891" t="s">
        <v>15</v>
      </c>
      <c r="E891" t="s">
        <v>16</v>
      </c>
      <c r="F891" t="s">
        <v>17</v>
      </c>
      <c r="G891" t="s">
        <v>51</v>
      </c>
      <c r="H891">
        <v>25</v>
      </c>
      <c r="I891" t="str">
        <f>IF(TBL_Employees[[#This Row],[Age]]&lt;30,"20 to 29",IF(TBL_Employees[[#This Row],[Age]]&lt;40,"30 to 39",IF(TBL_Employees[[#This Row],[Age]]&lt;50,"40 to 49",IF(TBL_Employees[[#This Row],[Age]]&lt;60,"50 to 59","60 above"))))</f>
        <v>20 to 29</v>
      </c>
      <c r="J891" s="1">
        <v>44024</v>
      </c>
      <c r="K891" s="10">
        <f>IF(TBL_Employees[[#This Row],[Hire Date]]="","",YEAR(TBL_Employees[[#This Row],[Hire Date]]))</f>
        <v>2020</v>
      </c>
      <c r="L891" s="8">
        <v>56565</v>
      </c>
      <c r="M891" s="2">
        <v>0</v>
      </c>
      <c r="N891" t="s">
        <v>52</v>
      </c>
      <c r="O891" t="s">
        <v>53</v>
      </c>
      <c r="P891" s="1" t="s">
        <v>21</v>
      </c>
      <c r="Q891" s="10" t="str">
        <f>IF(TBL_Employees[[#This Row],[Exit Date]]="","",YEAR(TBL_Employees[[#This Row],[Exit Date]]))</f>
        <v/>
      </c>
      <c r="R891" s="10">
        <f ca="1">IF(TBL_Employees[[#This Row],[Exit Date]]="",DATEDIF(TBL_Employees[[#This Row],[Hire Date]],TODAY(),"Y"),DATEDIF(TBL_Employees[[#This Row],[Hire Date]],TBL_Employees[[#This Row],[Exit Date]],"Y"))</f>
        <v>5</v>
      </c>
      <c r="S891" t="str">
        <f ca="1">IF(TBL_Employees[[#This Row],[Tenure (Years)]]&gt;1, "Years", "Year")</f>
        <v>Years</v>
      </c>
      <c r="T891" t="str">
        <f ca="1">CONCATENATE(TBL_Employees[[#This Row],[Tenure (Years)]], " ", TBL_Employees[[#This Row],[Column1]])</f>
        <v>5 Years</v>
      </c>
      <c r="U891" s="8">
        <f>TBL_Employees[[#This Row],[Bonus %]]*TBL_Employees[[#This Row],[Annual Salary]]</f>
        <v>0</v>
      </c>
      <c r="V891" s="8">
        <f>TBL_Employees[[#This Row],[Annual Salary]]+TBL_Employees[[#This Row],[Bonus(Rs)]]</f>
        <v>56565</v>
      </c>
    </row>
    <row r="892" spans="1:22" x14ac:dyDescent="0.3">
      <c r="A892" t="s">
        <v>1053</v>
      </c>
      <c r="B892" t="s">
        <v>1054</v>
      </c>
      <c r="C892" t="s">
        <v>64</v>
      </c>
      <c r="D892" t="s">
        <v>65</v>
      </c>
      <c r="E892" t="s">
        <v>36</v>
      </c>
      <c r="F892" t="s">
        <v>28</v>
      </c>
      <c r="G892" t="s">
        <v>18</v>
      </c>
      <c r="H892">
        <v>43</v>
      </c>
      <c r="I892" t="str">
        <f>IF(TBL_Employees[[#This Row],[Age]]&lt;30,"20 to 29",IF(TBL_Employees[[#This Row],[Age]]&lt;40,"30 to 39",IF(TBL_Employees[[#This Row],[Age]]&lt;50,"40 to 49",IF(TBL_Employees[[#This Row],[Age]]&lt;60,"50 to 59","60 above"))))</f>
        <v>40 to 49</v>
      </c>
      <c r="J892" s="1">
        <v>43028</v>
      </c>
      <c r="K892" s="10">
        <f>IF(TBL_Employees[[#This Row],[Hire Date]]="","",YEAR(TBL_Employees[[#This Row],[Hire Date]]))</f>
        <v>2017</v>
      </c>
      <c r="L892" s="8">
        <v>56555</v>
      </c>
      <c r="M892" s="2">
        <v>0</v>
      </c>
      <c r="N892" t="s">
        <v>19</v>
      </c>
      <c r="O892" t="s">
        <v>39</v>
      </c>
      <c r="P892" s="1" t="s">
        <v>21</v>
      </c>
      <c r="Q892" s="10" t="str">
        <f>IF(TBL_Employees[[#This Row],[Exit Date]]="","",YEAR(TBL_Employees[[#This Row],[Exit Date]]))</f>
        <v/>
      </c>
      <c r="R892" s="10">
        <f ca="1">IF(TBL_Employees[[#This Row],[Exit Date]]="",DATEDIF(TBL_Employees[[#This Row],[Hire Date]],TODAY(),"Y"),DATEDIF(TBL_Employees[[#This Row],[Hire Date]],TBL_Employees[[#This Row],[Exit Date]],"Y"))</f>
        <v>7</v>
      </c>
      <c r="S892" t="str">
        <f ca="1">IF(TBL_Employees[[#This Row],[Tenure (Years)]]&gt;1, "Years", "Year")</f>
        <v>Years</v>
      </c>
      <c r="T892" t="str">
        <f ca="1">CONCATENATE(TBL_Employees[[#This Row],[Tenure (Years)]], " ", TBL_Employees[[#This Row],[Column1]])</f>
        <v>7 Years</v>
      </c>
      <c r="U892" s="8">
        <f>TBL_Employees[[#This Row],[Bonus %]]*TBL_Employees[[#This Row],[Annual Salary]]</f>
        <v>0</v>
      </c>
      <c r="V892" s="8">
        <f>TBL_Employees[[#This Row],[Annual Salary]]+TBL_Employees[[#This Row],[Bonus(Rs)]]</f>
        <v>56555</v>
      </c>
    </row>
    <row r="893" spans="1:22" x14ac:dyDescent="0.3">
      <c r="A893" t="s">
        <v>282</v>
      </c>
      <c r="B893" t="s">
        <v>1904</v>
      </c>
      <c r="C893" t="s">
        <v>94</v>
      </c>
      <c r="D893" t="s">
        <v>50</v>
      </c>
      <c r="E893" t="s">
        <v>16</v>
      </c>
      <c r="F893" t="s">
        <v>17</v>
      </c>
      <c r="G893" t="s">
        <v>24</v>
      </c>
      <c r="H893">
        <v>33</v>
      </c>
      <c r="I893" t="str">
        <f>IF(TBL_Employees[[#This Row],[Age]]&lt;30,"20 to 29",IF(TBL_Employees[[#This Row],[Age]]&lt;40,"30 to 39",IF(TBL_Employees[[#This Row],[Age]]&lt;50,"40 to 49",IF(TBL_Employees[[#This Row],[Age]]&lt;60,"50 to 59","60 above"))))</f>
        <v>30 to 39</v>
      </c>
      <c r="J893" s="1">
        <v>44218</v>
      </c>
      <c r="K893" s="10">
        <f>IF(TBL_Employees[[#This Row],[Hire Date]]="","",YEAR(TBL_Employees[[#This Row],[Hire Date]]))</f>
        <v>2021</v>
      </c>
      <c r="L893" s="8">
        <v>56405</v>
      </c>
      <c r="M893" s="2">
        <v>0</v>
      </c>
      <c r="N893" t="s">
        <v>19</v>
      </c>
      <c r="O893" t="s">
        <v>20</v>
      </c>
      <c r="P893" s="1" t="s">
        <v>21</v>
      </c>
      <c r="Q893" s="10" t="str">
        <f>IF(TBL_Employees[[#This Row],[Exit Date]]="","",YEAR(TBL_Employees[[#This Row],[Exit Date]]))</f>
        <v/>
      </c>
      <c r="R893" s="10">
        <f ca="1">IF(TBL_Employees[[#This Row],[Exit Date]]="",DATEDIF(TBL_Employees[[#This Row],[Hire Date]],TODAY(),"Y"),DATEDIF(TBL_Employees[[#This Row],[Hire Date]],TBL_Employees[[#This Row],[Exit Date]],"Y"))</f>
        <v>4</v>
      </c>
      <c r="S893" t="str">
        <f ca="1">IF(TBL_Employees[[#This Row],[Tenure (Years)]]&gt;1, "Years", "Year")</f>
        <v>Years</v>
      </c>
      <c r="T893" t="str">
        <f ca="1">CONCATENATE(TBL_Employees[[#This Row],[Tenure (Years)]], " ", TBL_Employees[[#This Row],[Column1]])</f>
        <v>4 Years</v>
      </c>
      <c r="U893" s="8">
        <f>TBL_Employees[[#This Row],[Bonus %]]*TBL_Employees[[#This Row],[Annual Salary]]</f>
        <v>0</v>
      </c>
      <c r="V893" s="8">
        <f>TBL_Employees[[#This Row],[Annual Salary]]+TBL_Employees[[#This Row],[Bonus(Rs)]]</f>
        <v>56405</v>
      </c>
    </row>
    <row r="894" spans="1:22" x14ac:dyDescent="0.3">
      <c r="A894" t="s">
        <v>1371</v>
      </c>
      <c r="B894" t="s">
        <v>1372</v>
      </c>
      <c r="C894" t="s">
        <v>68</v>
      </c>
      <c r="D894" t="s">
        <v>65</v>
      </c>
      <c r="E894" t="s">
        <v>36</v>
      </c>
      <c r="F894" t="s">
        <v>28</v>
      </c>
      <c r="G894" t="s">
        <v>51</v>
      </c>
      <c r="H894">
        <v>58</v>
      </c>
      <c r="I894" t="str">
        <f>IF(TBL_Employees[[#This Row],[Age]]&lt;30,"20 to 29",IF(TBL_Employees[[#This Row],[Age]]&lt;40,"30 to 39",IF(TBL_Employees[[#This Row],[Age]]&lt;50,"40 to 49",IF(TBL_Employees[[#This Row],[Age]]&lt;60,"50 to 59","60 above"))))</f>
        <v>50 to 59</v>
      </c>
      <c r="J894" s="1">
        <v>40287</v>
      </c>
      <c r="K894" s="10">
        <f>IF(TBL_Employees[[#This Row],[Hire Date]]="","",YEAR(TBL_Employees[[#This Row],[Hire Date]]))</f>
        <v>2010</v>
      </c>
      <c r="L894" s="8">
        <v>56350</v>
      </c>
      <c r="M894" s="2">
        <v>0</v>
      </c>
      <c r="N894" t="s">
        <v>52</v>
      </c>
      <c r="O894" t="s">
        <v>66</v>
      </c>
      <c r="P894" s="1" t="s">
        <v>21</v>
      </c>
      <c r="Q894" s="10" t="str">
        <f>IF(TBL_Employees[[#This Row],[Exit Date]]="","",YEAR(TBL_Employees[[#This Row],[Exit Date]]))</f>
        <v/>
      </c>
      <c r="R894" s="10">
        <f ca="1">IF(TBL_Employees[[#This Row],[Exit Date]]="",DATEDIF(TBL_Employees[[#This Row],[Hire Date]],TODAY(),"Y"),DATEDIF(TBL_Employees[[#This Row],[Hire Date]],TBL_Employees[[#This Row],[Exit Date]],"Y"))</f>
        <v>15</v>
      </c>
      <c r="S894" t="str">
        <f ca="1">IF(TBL_Employees[[#This Row],[Tenure (Years)]]&gt;1, "Years", "Year")</f>
        <v>Years</v>
      </c>
      <c r="T894" t="str">
        <f ca="1">CONCATENATE(TBL_Employees[[#This Row],[Tenure (Years)]], " ", TBL_Employees[[#This Row],[Column1]])</f>
        <v>15 Years</v>
      </c>
      <c r="U894" s="8">
        <f>TBL_Employees[[#This Row],[Bonus %]]*TBL_Employees[[#This Row],[Annual Salary]]</f>
        <v>0</v>
      </c>
      <c r="V894" s="8">
        <f>TBL_Employees[[#This Row],[Annual Salary]]+TBL_Employees[[#This Row],[Bonus(Rs)]]</f>
        <v>56350</v>
      </c>
    </row>
    <row r="895" spans="1:22" x14ac:dyDescent="0.3">
      <c r="A895" t="s">
        <v>1753</v>
      </c>
      <c r="B895" t="s">
        <v>1754</v>
      </c>
      <c r="C895" t="s">
        <v>94</v>
      </c>
      <c r="D895" t="s">
        <v>50</v>
      </c>
      <c r="E895" t="s">
        <v>16</v>
      </c>
      <c r="F895" t="s">
        <v>17</v>
      </c>
      <c r="G895" t="s">
        <v>24</v>
      </c>
      <c r="H895">
        <v>54</v>
      </c>
      <c r="I895" t="str">
        <f>IF(TBL_Employees[[#This Row],[Age]]&lt;30,"20 to 29",IF(TBL_Employees[[#This Row],[Age]]&lt;40,"30 to 39",IF(TBL_Employees[[#This Row],[Age]]&lt;50,"40 to 49",IF(TBL_Employees[[#This Row],[Age]]&lt;60,"50 to 59","60 above"))))</f>
        <v>50 to 59</v>
      </c>
      <c r="J895" s="1">
        <v>44271</v>
      </c>
      <c r="K895" s="10">
        <f>IF(TBL_Employees[[#This Row],[Hire Date]]="","",YEAR(TBL_Employees[[#This Row],[Hire Date]]))</f>
        <v>2021</v>
      </c>
      <c r="L895" s="8">
        <v>56239</v>
      </c>
      <c r="M895" s="2">
        <v>0</v>
      </c>
      <c r="N895" t="s">
        <v>33</v>
      </c>
      <c r="O895" t="s">
        <v>80</v>
      </c>
      <c r="P895" s="1" t="s">
        <v>21</v>
      </c>
      <c r="Q895" s="10" t="str">
        <f>IF(TBL_Employees[[#This Row],[Exit Date]]="","",YEAR(TBL_Employees[[#This Row],[Exit Date]]))</f>
        <v/>
      </c>
      <c r="R895" s="10">
        <f ca="1">IF(TBL_Employees[[#This Row],[Exit Date]]="",DATEDIF(TBL_Employees[[#This Row],[Hire Date]],TODAY(),"Y"),DATEDIF(TBL_Employees[[#This Row],[Hire Date]],TBL_Employees[[#This Row],[Exit Date]],"Y"))</f>
        <v>4</v>
      </c>
      <c r="S895" t="str">
        <f ca="1">IF(TBL_Employees[[#This Row],[Tenure (Years)]]&gt;1, "Years", "Year")</f>
        <v>Years</v>
      </c>
      <c r="T895" t="str">
        <f ca="1">CONCATENATE(TBL_Employees[[#This Row],[Tenure (Years)]], " ", TBL_Employees[[#This Row],[Column1]])</f>
        <v>4 Years</v>
      </c>
      <c r="U895" s="8">
        <f>TBL_Employees[[#This Row],[Bonus %]]*TBL_Employees[[#This Row],[Annual Salary]]</f>
        <v>0</v>
      </c>
      <c r="V895" s="8">
        <f>TBL_Employees[[#This Row],[Annual Salary]]+TBL_Employees[[#This Row],[Bonus(Rs)]]</f>
        <v>56239</v>
      </c>
    </row>
    <row r="896" spans="1:22" x14ac:dyDescent="0.3">
      <c r="A896" t="s">
        <v>724</v>
      </c>
      <c r="B896" t="s">
        <v>725</v>
      </c>
      <c r="C896" t="s">
        <v>68</v>
      </c>
      <c r="D896" t="s">
        <v>43</v>
      </c>
      <c r="E896" t="s">
        <v>36</v>
      </c>
      <c r="F896" t="s">
        <v>28</v>
      </c>
      <c r="G896" t="s">
        <v>51</v>
      </c>
      <c r="H896">
        <v>30</v>
      </c>
      <c r="I896" t="str">
        <f>IF(TBL_Employees[[#This Row],[Age]]&lt;30,"20 to 29",IF(TBL_Employees[[#This Row],[Age]]&lt;40,"30 to 39",IF(TBL_Employees[[#This Row],[Age]]&lt;50,"40 to 49",IF(TBL_Employees[[#This Row],[Age]]&lt;60,"50 to 59","60 above"))))</f>
        <v>30 to 39</v>
      </c>
      <c r="J896" s="1">
        <v>43272</v>
      </c>
      <c r="K896" s="10">
        <f>IF(TBL_Employees[[#This Row],[Hire Date]]="","",YEAR(TBL_Employees[[#This Row],[Hire Date]]))</f>
        <v>2018</v>
      </c>
      <c r="L896" s="8">
        <v>56154</v>
      </c>
      <c r="M896" s="2">
        <v>0</v>
      </c>
      <c r="N896" t="s">
        <v>52</v>
      </c>
      <c r="O896" t="s">
        <v>53</v>
      </c>
      <c r="P896" s="1" t="s">
        <v>21</v>
      </c>
      <c r="Q896" s="10" t="str">
        <f>IF(TBL_Employees[[#This Row],[Exit Date]]="","",YEAR(TBL_Employees[[#This Row],[Exit Date]]))</f>
        <v/>
      </c>
      <c r="R896" s="10">
        <f ca="1">IF(TBL_Employees[[#This Row],[Exit Date]]="",DATEDIF(TBL_Employees[[#This Row],[Hire Date]],TODAY(),"Y"),DATEDIF(TBL_Employees[[#This Row],[Hire Date]],TBL_Employees[[#This Row],[Exit Date]],"Y"))</f>
        <v>7</v>
      </c>
      <c r="S896" t="str">
        <f ca="1">IF(TBL_Employees[[#This Row],[Tenure (Years)]]&gt;1, "Years", "Year")</f>
        <v>Years</v>
      </c>
      <c r="T896" t="str">
        <f ca="1">CONCATENATE(TBL_Employees[[#This Row],[Tenure (Years)]], " ", TBL_Employees[[#This Row],[Column1]])</f>
        <v>7 Years</v>
      </c>
      <c r="U896" s="8">
        <f>TBL_Employees[[#This Row],[Bonus %]]*TBL_Employees[[#This Row],[Annual Salary]]</f>
        <v>0</v>
      </c>
      <c r="V896" s="8">
        <f>TBL_Employees[[#This Row],[Annual Salary]]+TBL_Employees[[#This Row],[Bonus(Rs)]]</f>
        <v>56154</v>
      </c>
    </row>
    <row r="897" spans="1:22" x14ac:dyDescent="0.3">
      <c r="A897" t="s">
        <v>475</v>
      </c>
      <c r="B897" t="s">
        <v>476</v>
      </c>
      <c r="C897" t="s">
        <v>94</v>
      </c>
      <c r="D897" t="s">
        <v>50</v>
      </c>
      <c r="E897" t="s">
        <v>44</v>
      </c>
      <c r="F897" t="s">
        <v>28</v>
      </c>
      <c r="G897" t="s">
        <v>24</v>
      </c>
      <c r="H897">
        <v>37</v>
      </c>
      <c r="I897" t="str">
        <f>IF(TBL_Employees[[#This Row],[Age]]&lt;30,"20 to 29",IF(TBL_Employees[[#This Row],[Age]]&lt;40,"30 to 39",IF(TBL_Employees[[#This Row],[Age]]&lt;50,"40 to 49",IF(TBL_Employees[[#This Row],[Age]]&lt;60,"50 to 59","60 above"))))</f>
        <v>30 to 39</v>
      </c>
      <c r="J897" s="1">
        <v>41592</v>
      </c>
      <c r="K897" s="10">
        <f>IF(TBL_Employees[[#This Row],[Hire Date]]="","",YEAR(TBL_Employees[[#This Row],[Hire Date]]))</f>
        <v>2013</v>
      </c>
      <c r="L897" s="8">
        <v>56037</v>
      </c>
      <c r="M897" s="2">
        <v>0</v>
      </c>
      <c r="N897" t="s">
        <v>33</v>
      </c>
      <c r="O897" t="s">
        <v>74</v>
      </c>
      <c r="P897" s="1" t="s">
        <v>21</v>
      </c>
      <c r="Q897" s="10" t="str">
        <f>IF(TBL_Employees[[#This Row],[Exit Date]]="","",YEAR(TBL_Employees[[#This Row],[Exit Date]]))</f>
        <v/>
      </c>
      <c r="R897" s="10">
        <f ca="1">IF(TBL_Employees[[#This Row],[Exit Date]]="",DATEDIF(TBL_Employees[[#This Row],[Hire Date]],TODAY(),"Y"),DATEDIF(TBL_Employees[[#This Row],[Hire Date]],TBL_Employees[[#This Row],[Exit Date]],"Y"))</f>
        <v>11</v>
      </c>
      <c r="S897" t="str">
        <f ca="1">IF(TBL_Employees[[#This Row],[Tenure (Years)]]&gt;1, "Years", "Year")</f>
        <v>Years</v>
      </c>
      <c r="T897" t="str">
        <f ca="1">CONCATENATE(TBL_Employees[[#This Row],[Tenure (Years)]], " ", TBL_Employees[[#This Row],[Column1]])</f>
        <v>11 Years</v>
      </c>
      <c r="U897" s="8">
        <f>TBL_Employees[[#This Row],[Bonus %]]*TBL_Employees[[#This Row],[Annual Salary]]</f>
        <v>0</v>
      </c>
      <c r="V897" s="8">
        <f>TBL_Employees[[#This Row],[Annual Salary]]+TBL_Employees[[#This Row],[Bonus(Rs)]]</f>
        <v>56037</v>
      </c>
    </row>
    <row r="898" spans="1:22" x14ac:dyDescent="0.3">
      <c r="A898" t="s">
        <v>1661</v>
      </c>
      <c r="B898" t="s">
        <v>1662</v>
      </c>
      <c r="C898" t="s">
        <v>68</v>
      </c>
      <c r="D898" t="s">
        <v>15</v>
      </c>
      <c r="E898" t="s">
        <v>16</v>
      </c>
      <c r="F898" t="s">
        <v>28</v>
      </c>
      <c r="G898" t="s">
        <v>24</v>
      </c>
      <c r="H898">
        <v>46</v>
      </c>
      <c r="I898" t="str">
        <f>IF(TBL_Employees[[#This Row],[Age]]&lt;30,"20 to 29",IF(TBL_Employees[[#This Row],[Age]]&lt;40,"30 to 39",IF(TBL_Employees[[#This Row],[Age]]&lt;50,"40 to 49",IF(TBL_Employees[[#This Row],[Age]]&lt;60,"50 to 59","60 above"))))</f>
        <v>40 to 49</v>
      </c>
      <c r="J898" s="1">
        <v>40657</v>
      </c>
      <c r="K898" s="10">
        <f>IF(TBL_Employees[[#This Row],[Hire Date]]="","",YEAR(TBL_Employees[[#This Row],[Hire Date]]))</f>
        <v>2011</v>
      </c>
      <c r="L898" s="8">
        <v>55894</v>
      </c>
      <c r="M898" s="2">
        <v>0</v>
      </c>
      <c r="N898" t="s">
        <v>19</v>
      </c>
      <c r="O898" t="s">
        <v>63</v>
      </c>
      <c r="P898" s="1" t="s">
        <v>21</v>
      </c>
      <c r="Q898" s="10" t="str">
        <f>IF(TBL_Employees[[#This Row],[Exit Date]]="","",YEAR(TBL_Employees[[#This Row],[Exit Date]]))</f>
        <v/>
      </c>
      <c r="R898" s="10">
        <f ca="1">IF(TBL_Employees[[#This Row],[Exit Date]]="",DATEDIF(TBL_Employees[[#This Row],[Hire Date]],TODAY(),"Y"),DATEDIF(TBL_Employees[[#This Row],[Hire Date]],TBL_Employees[[#This Row],[Exit Date]],"Y"))</f>
        <v>14</v>
      </c>
      <c r="S898" t="str">
        <f ca="1">IF(TBL_Employees[[#This Row],[Tenure (Years)]]&gt;1, "Years", "Year")</f>
        <v>Years</v>
      </c>
      <c r="T898" t="str">
        <f ca="1">CONCATENATE(TBL_Employees[[#This Row],[Tenure (Years)]], " ", TBL_Employees[[#This Row],[Column1]])</f>
        <v>14 Years</v>
      </c>
      <c r="U898" s="8">
        <f>TBL_Employees[[#This Row],[Bonus %]]*TBL_Employees[[#This Row],[Annual Salary]]</f>
        <v>0</v>
      </c>
      <c r="V898" s="8">
        <f>TBL_Employees[[#This Row],[Annual Salary]]+TBL_Employees[[#This Row],[Bonus(Rs)]]</f>
        <v>55894</v>
      </c>
    </row>
    <row r="899" spans="1:22" x14ac:dyDescent="0.3">
      <c r="A899" t="s">
        <v>610</v>
      </c>
      <c r="B899" t="s">
        <v>611</v>
      </c>
      <c r="C899" t="s">
        <v>68</v>
      </c>
      <c r="D899" t="s">
        <v>15</v>
      </c>
      <c r="E899" t="s">
        <v>32</v>
      </c>
      <c r="F899" t="s">
        <v>17</v>
      </c>
      <c r="G899" t="s">
        <v>24</v>
      </c>
      <c r="H899">
        <v>52</v>
      </c>
      <c r="I899" t="str">
        <f>IF(TBL_Employees[[#This Row],[Age]]&lt;30,"20 to 29",IF(TBL_Employees[[#This Row],[Age]]&lt;40,"30 to 39",IF(TBL_Employees[[#This Row],[Age]]&lt;50,"40 to 49",IF(TBL_Employees[[#This Row],[Age]]&lt;60,"50 to 59","60 above"))))</f>
        <v>50 to 59</v>
      </c>
      <c r="J899" s="1">
        <v>43515</v>
      </c>
      <c r="K899" s="10">
        <f>IF(TBL_Employees[[#This Row],[Hire Date]]="","",YEAR(TBL_Employees[[#This Row],[Hire Date]]))</f>
        <v>2019</v>
      </c>
      <c r="L899" s="8">
        <v>55859</v>
      </c>
      <c r="M899" s="2">
        <v>0</v>
      </c>
      <c r="N899" t="s">
        <v>33</v>
      </c>
      <c r="O899" t="s">
        <v>60</v>
      </c>
      <c r="P899" s="1" t="s">
        <v>21</v>
      </c>
      <c r="Q899" s="10" t="str">
        <f>IF(TBL_Employees[[#This Row],[Exit Date]]="","",YEAR(TBL_Employees[[#This Row],[Exit Date]]))</f>
        <v/>
      </c>
      <c r="R899" s="10">
        <f ca="1">IF(TBL_Employees[[#This Row],[Exit Date]]="",DATEDIF(TBL_Employees[[#This Row],[Hire Date]],TODAY(),"Y"),DATEDIF(TBL_Employees[[#This Row],[Hire Date]],TBL_Employees[[#This Row],[Exit Date]],"Y"))</f>
        <v>6</v>
      </c>
      <c r="S899" t="str">
        <f ca="1">IF(TBL_Employees[[#This Row],[Tenure (Years)]]&gt;1, "Years", "Year")</f>
        <v>Years</v>
      </c>
      <c r="T899" t="str">
        <f ca="1">CONCATENATE(TBL_Employees[[#This Row],[Tenure (Years)]], " ", TBL_Employees[[#This Row],[Column1]])</f>
        <v>6 Years</v>
      </c>
      <c r="U899" s="8">
        <f>TBL_Employees[[#This Row],[Bonus %]]*TBL_Employees[[#This Row],[Annual Salary]]</f>
        <v>0</v>
      </c>
      <c r="V899" s="8">
        <f>TBL_Employees[[#This Row],[Annual Salary]]+TBL_Employees[[#This Row],[Bonus(Rs)]]</f>
        <v>55859</v>
      </c>
    </row>
    <row r="900" spans="1:22" x14ac:dyDescent="0.3">
      <c r="A900" t="s">
        <v>560</v>
      </c>
      <c r="B900" t="s">
        <v>561</v>
      </c>
      <c r="C900" t="s">
        <v>94</v>
      </c>
      <c r="D900" t="s">
        <v>50</v>
      </c>
      <c r="E900" t="s">
        <v>36</v>
      </c>
      <c r="F900" t="s">
        <v>28</v>
      </c>
      <c r="G900" t="s">
        <v>24</v>
      </c>
      <c r="H900">
        <v>31</v>
      </c>
      <c r="I900" t="str">
        <f>IF(TBL_Employees[[#This Row],[Age]]&lt;30,"20 to 29",IF(TBL_Employees[[#This Row],[Age]]&lt;40,"30 to 39",IF(TBL_Employees[[#This Row],[Age]]&lt;50,"40 to 49",IF(TBL_Employees[[#This Row],[Age]]&lt;60,"50 to 59","60 above"))))</f>
        <v>30 to 39</v>
      </c>
      <c r="J900" s="1">
        <v>42938</v>
      </c>
      <c r="K900" s="10">
        <f>IF(TBL_Employees[[#This Row],[Hire Date]]="","",YEAR(TBL_Employees[[#This Row],[Hire Date]]))</f>
        <v>2017</v>
      </c>
      <c r="L900" s="8">
        <v>55854</v>
      </c>
      <c r="M900" s="2">
        <v>0</v>
      </c>
      <c r="N900" t="s">
        <v>19</v>
      </c>
      <c r="O900" t="s">
        <v>25</v>
      </c>
      <c r="P900" s="1" t="s">
        <v>21</v>
      </c>
      <c r="Q900" s="10" t="str">
        <f>IF(TBL_Employees[[#This Row],[Exit Date]]="","",YEAR(TBL_Employees[[#This Row],[Exit Date]]))</f>
        <v/>
      </c>
      <c r="R900" s="10">
        <f ca="1">IF(TBL_Employees[[#This Row],[Exit Date]]="",DATEDIF(TBL_Employees[[#This Row],[Hire Date]],TODAY(),"Y"),DATEDIF(TBL_Employees[[#This Row],[Hire Date]],TBL_Employees[[#This Row],[Exit Date]],"Y"))</f>
        <v>8</v>
      </c>
      <c r="S900" t="str">
        <f ca="1">IF(TBL_Employees[[#This Row],[Tenure (Years)]]&gt;1, "Years", "Year")</f>
        <v>Years</v>
      </c>
      <c r="T900" t="str">
        <f ca="1">CONCATENATE(TBL_Employees[[#This Row],[Tenure (Years)]], " ", TBL_Employees[[#This Row],[Column1]])</f>
        <v>8 Years</v>
      </c>
      <c r="U900" s="8">
        <f>TBL_Employees[[#This Row],[Bonus %]]*TBL_Employees[[#This Row],[Annual Salary]]</f>
        <v>0</v>
      </c>
      <c r="V900" s="8">
        <f>TBL_Employees[[#This Row],[Annual Salary]]+TBL_Employees[[#This Row],[Bonus(Rs)]]</f>
        <v>55854</v>
      </c>
    </row>
    <row r="901" spans="1:22" x14ac:dyDescent="0.3">
      <c r="A901" t="s">
        <v>1833</v>
      </c>
      <c r="B901" t="s">
        <v>1834</v>
      </c>
      <c r="C901" t="s">
        <v>68</v>
      </c>
      <c r="D901" t="s">
        <v>65</v>
      </c>
      <c r="E901" t="s">
        <v>32</v>
      </c>
      <c r="F901" t="s">
        <v>17</v>
      </c>
      <c r="G901" t="s">
        <v>51</v>
      </c>
      <c r="H901">
        <v>26</v>
      </c>
      <c r="I901" t="str">
        <f>IF(TBL_Employees[[#This Row],[Age]]&lt;30,"20 to 29",IF(TBL_Employees[[#This Row],[Age]]&lt;40,"30 to 39",IF(TBL_Employees[[#This Row],[Age]]&lt;50,"40 to 49",IF(TBL_Employees[[#This Row],[Age]]&lt;60,"50 to 59","60 above"))))</f>
        <v>20 to 29</v>
      </c>
      <c r="J901" s="1">
        <v>43489</v>
      </c>
      <c r="K901" s="10">
        <f>IF(TBL_Employees[[#This Row],[Hire Date]]="","",YEAR(TBL_Employees[[#This Row],[Hire Date]]))</f>
        <v>2019</v>
      </c>
      <c r="L901" s="8">
        <v>55767</v>
      </c>
      <c r="M901" s="2">
        <v>0</v>
      </c>
      <c r="N901" t="s">
        <v>19</v>
      </c>
      <c r="O901" t="s">
        <v>39</v>
      </c>
      <c r="P901" s="1" t="s">
        <v>21</v>
      </c>
      <c r="Q901" s="10" t="str">
        <f>IF(TBL_Employees[[#This Row],[Exit Date]]="","",YEAR(TBL_Employees[[#This Row],[Exit Date]]))</f>
        <v/>
      </c>
      <c r="R901" s="10">
        <f ca="1">IF(TBL_Employees[[#This Row],[Exit Date]]="",DATEDIF(TBL_Employees[[#This Row],[Hire Date]],TODAY(),"Y"),DATEDIF(TBL_Employees[[#This Row],[Hire Date]],TBL_Employees[[#This Row],[Exit Date]],"Y"))</f>
        <v>6</v>
      </c>
      <c r="S901" t="str">
        <f ca="1">IF(TBL_Employees[[#This Row],[Tenure (Years)]]&gt;1, "Years", "Year")</f>
        <v>Years</v>
      </c>
      <c r="T901" t="str">
        <f ca="1">CONCATENATE(TBL_Employees[[#This Row],[Tenure (Years)]], " ", TBL_Employees[[#This Row],[Column1]])</f>
        <v>6 Years</v>
      </c>
      <c r="U901" s="8">
        <f>TBL_Employees[[#This Row],[Bonus %]]*TBL_Employees[[#This Row],[Annual Salary]]</f>
        <v>0</v>
      </c>
      <c r="V901" s="8">
        <f>TBL_Employees[[#This Row],[Annual Salary]]+TBL_Employees[[#This Row],[Bonus(Rs)]]</f>
        <v>55767</v>
      </c>
    </row>
    <row r="902" spans="1:22" x14ac:dyDescent="0.3">
      <c r="A902" t="s">
        <v>267</v>
      </c>
      <c r="B902" t="s">
        <v>1471</v>
      </c>
      <c r="C902" t="s">
        <v>64</v>
      </c>
      <c r="D902" t="s">
        <v>15</v>
      </c>
      <c r="E902" t="s">
        <v>36</v>
      </c>
      <c r="F902" t="s">
        <v>17</v>
      </c>
      <c r="G902" t="s">
        <v>24</v>
      </c>
      <c r="H902">
        <v>48</v>
      </c>
      <c r="I902" t="str">
        <f>IF(TBL_Employees[[#This Row],[Age]]&lt;30,"20 to 29",IF(TBL_Employees[[#This Row],[Age]]&lt;40,"30 to 39",IF(TBL_Employees[[#This Row],[Age]]&lt;50,"40 to 49",IF(TBL_Employees[[#This Row],[Age]]&lt;60,"50 to 59","60 above"))))</f>
        <v>40 to 49</v>
      </c>
      <c r="J902" s="1">
        <v>37796</v>
      </c>
      <c r="K902" s="10">
        <f>IF(TBL_Employees[[#This Row],[Hire Date]]="","",YEAR(TBL_Employees[[#This Row],[Hire Date]]))</f>
        <v>2003</v>
      </c>
      <c r="L902" s="8">
        <v>55760</v>
      </c>
      <c r="M902" s="2">
        <v>0</v>
      </c>
      <c r="N902" t="s">
        <v>19</v>
      </c>
      <c r="O902" t="s">
        <v>25</v>
      </c>
      <c r="P902" s="1" t="s">
        <v>21</v>
      </c>
      <c r="Q902" s="10" t="str">
        <f>IF(TBL_Employees[[#This Row],[Exit Date]]="","",YEAR(TBL_Employees[[#This Row],[Exit Date]]))</f>
        <v/>
      </c>
      <c r="R902" s="10">
        <f ca="1">IF(TBL_Employees[[#This Row],[Exit Date]]="",DATEDIF(TBL_Employees[[#This Row],[Hire Date]],TODAY(),"Y"),DATEDIF(TBL_Employees[[#This Row],[Hire Date]],TBL_Employees[[#This Row],[Exit Date]],"Y"))</f>
        <v>22</v>
      </c>
      <c r="S902" t="str">
        <f ca="1">IF(TBL_Employees[[#This Row],[Tenure (Years)]]&gt;1, "Years", "Year")</f>
        <v>Years</v>
      </c>
      <c r="T902" t="str">
        <f ca="1">CONCATENATE(TBL_Employees[[#This Row],[Tenure (Years)]], " ", TBL_Employees[[#This Row],[Column1]])</f>
        <v>22 Years</v>
      </c>
      <c r="U902" s="8">
        <f>TBL_Employees[[#This Row],[Bonus %]]*TBL_Employees[[#This Row],[Annual Salary]]</f>
        <v>0</v>
      </c>
      <c r="V902" s="8">
        <f>TBL_Employees[[#This Row],[Annual Salary]]+TBL_Employees[[#This Row],[Bonus(Rs)]]</f>
        <v>55760</v>
      </c>
    </row>
    <row r="903" spans="1:22" x14ac:dyDescent="0.3">
      <c r="A903" t="s">
        <v>78</v>
      </c>
      <c r="B903" t="s">
        <v>1103</v>
      </c>
      <c r="C903" t="s">
        <v>83</v>
      </c>
      <c r="D903" t="s">
        <v>23</v>
      </c>
      <c r="E903" t="s">
        <v>16</v>
      </c>
      <c r="F903" t="s">
        <v>17</v>
      </c>
      <c r="G903" t="s">
        <v>24</v>
      </c>
      <c r="H903">
        <v>45</v>
      </c>
      <c r="I903" t="str">
        <f>IF(TBL_Employees[[#This Row],[Age]]&lt;30,"20 to 29",IF(TBL_Employees[[#This Row],[Age]]&lt;40,"30 to 39",IF(TBL_Employees[[#This Row],[Age]]&lt;50,"40 to 49",IF(TBL_Employees[[#This Row],[Age]]&lt;60,"50 to 59","60 above"))))</f>
        <v>40 to 49</v>
      </c>
      <c r="J903" s="1">
        <v>36755</v>
      </c>
      <c r="K903" s="10">
        <f>IF(TBL_Employees[[#This Row],[Hire Date]]="","",YEAR(TBL_Employees[[#This Row],[Hire Date]]))</f>
        <v>2000</v>
      </c>
      <c r="L903" s="8">
        <v>55563</v>
      </c>
      <c r="M903" s="2">
        <v>0</v>
      </c>
      <c r="N903" t="s">
        <v>33</v>
      </c>
      <c r="O903" t="s">
        <v>34</v>
      </c>
      <c r="P903" s="1" t="s">
        <v>21</v>
      </c>
      <c r="Q903" s="10" t="str">
        <f>IF(TBL_Employees[[#This Row],[Exit Date]]="","",YEAR(TBL_Employees[[#This Row],[Exit Date]]))</f>
        <v/>
      </c>
      <c r="R903" s="10">
        <f ca="1">IF(TBL_Employees[[#This Row],[Exit Date]]="",DATEDIF(TBL_Employees[[#This Row],[Hire Date]],TODAY(),"Y"),DATEDIF(TBL_Employees[[#This Row],[Hire Date]],TBL_Employees[[#This Row],[Exit Date]],"Y"))</f>
        <v>25</v>
      </c>
      <c r="S903" t="str">
        <f ca="1">IF(TBL_Employees[[#This Row],[Tenure (Years)]]&gt;1, "Years", "Year")</f>
        <v>Years</v>
      </c>
      <c r="T903" t="str">
        <f ca="1">CONCATENATE(TBL_Employees[[#This Row],[Tenure (Years)]], " ", TBL_Employees[[#This Row],[Column1]])</f>
        <v>25 Years</v>
      </c>
      <c r="U903" s="8">
        <f>TBL_Employees[[#This Row],[Bonus %]]*TBL_Employees[[#This Row],[Annual Salary]]</f>
        <v>0</v>
      </c>
      <c r="V903" s="8">
        <f>TBL_Employees[[#This Row],[Annual Salary]]+TBL_Employees[[#This Row],[Bonus(Rs)]]</f>
        <v>55563</v>
      </c>
    </row>
    <row r="904" spans="1:22" x14ac:dyDescent="0.3">
      <c r="A904" t="s">
        <v>1514</v>
      </c>
      <c r="B904" t="s">
        <v>1515</v>
      </c>
      <c r="C904" t="s">
        <v>68</v>
      </c>
      <c r="D904" t="s">
        <v>65</v>
      </c>
      <c r="E904" t="s">
        <v>16</v>
      </c>
      <c r="F904" t="s">
        <v>17</v>
      </c>
      <c r="G904" t="s">
        <v>24</v>
      </c>
      <c r="H904">
        <v>54</v>
      </c>
      <c r="I904" t="str">
        <f>IF(TBL_Employees[[#This Row],[Age]]&lt;30,"20 to 29",IF(TBL_Employees[[#This Row],[Age]]&lt;40,"30 to 39",IF(TBL_Employees[[#This Row],[Age]]&lt;50,"40 to 49",IF(TBL_Employees[[#This Row],[Age]]&lt;60,"50 to 59","60 above"))))</f>
        <v>50 to 59</v>
      </c>
      <c r="J904" s="1">
        <v>39080</v>
      </c>
      <c r="K904" s="10">
        <f>IF(TBL_Employees[[#This Row],[Hire Date]]="","",YEAR(TBL_Employees[[#This Row],[Hire Date]]))</f>
        <v>2006</v>
      </c>
      <c r="L904" s="8">
        <v>55518</v>
      </c>
      <c r="M904" s="2">
        <v>0</v>
      </c>
      <c r="N904" t="s">
        <v>19</v>
      </c>
      <c r="O904" t="s">
        <v>29</v>
      </c>
      <c r="P904" s="1" t="s">
        <v>21</v>
      </c>
      <c r="Q904" s="10" t="str">
        <f>IF(TBL_Employees[[#This Row],[Exit Date]]="","",YEAR(TBL_Employees[[#This Row],[Exit Date]]))</f>
        <v/>
      </c>
      <c r="R904" s="10">
        <f ca="1">IF(TBL_Employees[[#This Row],[Exit Date]]="",DATEDIF(TBL_Employees[[#This Row],[Hire Date]],TODAY(),"Y"),DATEDIF(TBL_Employees[[#This Row],[Hire Date]],TBL_Employees[[#This Row],[Exit Date]],"Y"))</f>
        <v>18</v>
      </c>
      <c r="S904" t="str">
        <f ca="1">IF(TBL_Employees[[#This Row],[Tenure (Years)]]&gt;1, "Years", "Year")</f>
        <v>Years</v>
      </c>
      <c r="T904" t="str">
        <f ca="1">CONCATENATE(TBL_Employees[[#This Row],[Tenure (Years)]], " ", TBL_Employees[[#This Row],[Column1]])</f>
        <v>18 Years</v>
      </c>
      <c r="U904" s="8">
        <f>TBL_Employees[[#This Row],[Bonus %]]*TBL_Employees[[#This Row],[Annual Salary]]</f>
        <v>0</v>
      </c>
      <c r="V904" s="8">
        <f>TBL_Employees[[#This Row],[Annual Salary]]+TBL_Employees[[#This Row],[Bonus(Rs)]]</f>
        <v>55518</v>
      </c>
    </row>
    <row r="905" spans="1:22" x14ac:dyDescent="0.3">
      <c r="A905" t="s">
        <v>458</v>
      </c>
      <c r="B905" t="s">
        <v>459</v>
      </c>
      <c r="C905" t="s">
        <v>68</v>
      </c>
      <c r="D905" t="s">
        <v>15</v>
      </c>
      <c r="E905" t="s">
        <v>36</v>
      </c>
      <c r="F905" t="s">
        <v>28</v>
      </c>
      <c r="G905" t="s">
        <v>51</v>
      </c>
      <c r="H905">
        <v>65</v>
      </c>
      <c r="I905" t="str">
        <f>IF(TBL_Employees[[#This Row],[Age]]&lt;30,"20 to 29",IF(TBL_Employees[[#This Row],[Age]]&lt;40,"30 to 39",IF(TBL_Employees[[#This Row],[Age]]&lt;50,"40 to 49",IF(TBL_Employees[[#This Row],[Age]]&lt;60,"50 to 59","60 above"))))</f>
        <v>60 above</v>
      </c>
      <c r="J905" s="1">
        <v>38123</v>
      </c>
      <c r="K905" s="10">
        <f>IF(TBL_Employees[[#This Row],[Hire Date]]="","",YEAR(TBL_Employees[[#This Row],[Hire Date]]))</f>
        <v>2004</v>
      </c>
      <c r="L905" s="8">
        <v>55499</v>
      </c>
      <c r="M905" s="2">
        <v>0</v>
      </c>
      <c r="N905" t="s">
        <v>52</v>
      </c>
      <c r="O905" t="s">
        <v>81</v>
      </c>
      <c r="P905" s="1" t="s">
        <v>21</v>
      </c>
      <c r="Q905" s="10" t="str">
        <f>IF(TBL_Employees[[#This Row],[Exit Date]]="","",YEAR(TBL_Employees[[#This Row],[Exit Date]]))</f>
        <v/>
      </c>
      <c r="R905" s="10">
        <f ca="1">IF(TBL_Employees[[#This Row],[Exit Date]]="",DATEDIF(TBL_Employees[[#This Row],[Hire Date]],TODAY(),"Y"),DATEDIF(TBL_Employees[[#This Row],[Hire Date]],TBL_Employees[[#This Row],[Exit Date]],"Y"))</f>
        <v>21</v>
      </c>
      <c r="S905" t="str">
        <f ca="1">IF(TBL_Employees[[#This Row],[Tenure (Years)]]&gt;1, "Years", "Year")</f>
        <v>Years</v>
      </c>
      <c r="T905" t="str">
        <f ca="1">CONCATENATE(TBL_Employees[[#This Row],[Tenure (Years)]], " ", TBL_Employees[[#This Row],[Column1]])</f>
        <v>21 Years</v>
      </c>
      <c r="U905" s="8">
        <f>TBL_Employees[[#This Row],[Bonus %]]*TBL_Employees[[#This Row],[Annual Salary]]</f>
        <v>0</v>
      </c>
      <c r="V905" s="8">
        <f>TBL_Employees[[#This Row],[Annual Salary]]+TBL_Employees[[#This Row],[Bonus(Rs)]]</f>
        <v>55499</v>
      </c>
    </row>
    <row r="906" spans="1:22" x14ac:dyDescent="0.3">
      <c r="A906" t="s">
        <v>1476</v>
      </c>
      <c r="B906" t="s">
        <v>1477</v>
      </c>
      <c r="C906" t="s">
        <v>94</v>
      </c>
      <c r="D906" t="s">
        <v>50</v>
      </c>
      <c r="E906" t="s">
        <v>16</v>
      </c>
      <c r="F906" t="s">
        <v>17</v>
      </c>
      <c r="G906" t="s">
        <v>24</v>
      </c>
      <c r="H906">
        <v>40</v>
      </c>
      <c r="I906" t="str">
        <f>IF(TBL_Employees[[#This Row],[Age]]&lt;30,"20 to 29",IF(TBL_Employees[[#This Row],[Age]]&lt;40,"30 to 39",IF(TBL_Employees[[#This Row],[Age]]&lt;50,"40 to 49",IF(TBL_Employees[[#This Row],[Age]]&lt;60,"50 to 59","60 above"))))</f>
        <v>40 to 49</v>
      </c>
      <c r="J906" s="1">
        <v>43175</v>
      </c>
      <c r="K906" s="10">
        <f>IF(TBL_Employees[[#This Row],[Hire Date]]="","",YEAR(TBL_Employees[[#This Row],[Hire Date]]))</f>
        <v>2018</v>
      </c>
      <c r="L906" s="8">
        <v>55457</v>
      </c>
      <c r="M906" s="2">
        <v>0</v>
      </c>
      <c r="N906" t="s">
        <v>19</v>
      </c>
      <c r="O906" t="s">
        <v>29</v>
      </c>
      <c r="P906" s="1" t="s">
        <v>21</v>
      </c>
      <c r="Q906" s="10" t="str">
        <f>IF(TBL_Employees[[#This Row],[Exit Date]]="","",YEAR(TBL_Employees[[#This Row],[Exit Date]]))</f>
        <v/>
      </c>
      <c r="R906" s="10">
        <f ca="1">IF(TBL_Employees[[#This Row],[Exit Date]]="",DATEDIF(TBL_Employees[[#This Row],[Hire Date]],TODAY(),"Y"),DATEDIF(TBL_Employees[[#This Row],[Hire Date]],TBL_Employees[[#This Row],[Exit Date]],"Y"))</f>
        <v>7</v>
      </c>
      <c r="S906" t="str">
        <f ca="1">IF(TBL_Employees[[#This Row],[Tenure (Years)]]&gt;1, "Years", "Year")</f>
        <v>Years</v>
      </c>
      <c r="T906" t="str">
        <f ca="1">CONCATENATE(TBL_Employees[[#This Row],[Tenure (Years)]], " ", TBL_Employees[[#This Row],[Column1]])</f>
        <v>7 Years</v>
      </c>
      <c r="U906" s="8">
        <f>TBL_Employees[[#This Row],[Bonus %]]*TBL_Employees[[#This Row],[Annual Salary]]</f>
        <v>0</v>
      </c>
      <c r="V906" s="8">
        <f>TBL_Employees[[#This Row],[Annual Salary]]+TBL_Employees[[#This Row],[Bonus(Rs)]]</f>
        <v>55457</v>
      </c>
    </row>
    <row r="907" spans="1:22" x14ac:dyDescent="0.3">
      <c r="A907" t="s">
        <v>154</v>
      </c>
      <c r="B907" t="s">
        <v>1165</v>
      </c>
      <c r="C907" t="s">
        <v>68</v>
      </c>
      <c r="D907" t="s">
        <v>50</v>
      </c>
      <c r="E907" t="s">
        <v>44</v>
      </c>
      <c r="F907" t="s">
        <v>17</v>
      </c>
      <c r="G907" t="s">
        <v>24</v>
      </c>
      <c r="H907">
        <v>64</v>
      </c>
      <c r="I907" t="str">
        <f>IF(TBL_Employees[[#This Row],[Age]]&lt;30,"20 to 29",IF(TBL_Employees[[#This Row],[Age]]&lt;40,"30 to 39",IF(TBL_Employees[[#This Row],[Age]]&lt;50,"40 to 49",IF(TBL_Employees[[#This Row],[Age]]&lt;60,"50 to 59","60 above"))))</f>
        <v>60 above</v>
      </c>
      <c r="J907" s="1">
        <v>38380</v>
      </c>
      <c r="K907" s="10">
        <f>IF(TBL_Employees[[#This Row],[Hire Date]]="","",YEAR(TBL_Employees[[#This Row],[Hire Date]]))</f>
        <v>2005</v>
      </c>
      <c r="L907" s="8">
        <v>55369</v>
      </c>
      <c r="M907" s="2">
        <v>0</v>
      </c>
      <c r="N907" t="s">
        <v>19</v>
      </c>
      <c r="O907" t="s">
        <v>39</v>
      </c>
      <c r="P907" s="1" t="s">
        <v>21</v>
      </c>
      <c r="Q907" s="10" t="str">
        <f>IF(TBL_Employees[[#This Row],[Exit Date]]="","",YEAR(TBL_Employees[[#This Row],[Exit Date]]))</f>
        <v/>
      </c>
      <c r="R907" s="10">
        <f ca="1">IF(TBL_Employees[[#This Row],[Exit Date]]="",DATEDIF(TBL_Employees[[#This Row],[Hire Date]],TODAY(),"Y"),DATEDIF(TBL_Employees[[#This Row],[Hire Date]],TBL_Employees[[#This Row],[Exit Date]],"Y"))</f>
        <v>20</v>
      </c>
      <c r="S907" t="str">
        <f ca="1">IF(TBL_Employees[[#This Row],[Tenure (Years)]]&gt;1, "Years", "Year")</f>
        <v>Years</v>
      </c>
      <c r="T907" t="str">
        <f ca="1">CONCATENATE(TBL_Employees[[#This Row],[Tenure (Years)]], " ", TBL_Employees[[#This Row],[Column1]])</f>
        <v>20 Years</v>
      </c>
      <c r="U907" s="8">
        <f>TBL_Employees[[#This Row],[Bonus %]]*TBL_Employees[[#This Row],[Annual Salary]]</f>
        <v>0</v>
      </c>
      <c r="V907" s="8">
        <f>TBL_Employees[[#This Row],[Annual Salary]]+TBL_Employees[[#This Row],[Bonus(Rs)]]</f>
        <v>55369</v>
      </c>
    </row>
    <row r="908" spans="1:22" x14ac:dyDescent="0.3">
      <c r="A908" t="s">
        <v>197</v>
      </c>
      <c r="B908" t="s">
        <v>1937</v>
      </c>
      <c r="C908" t="s">
        <v>76</v>
      </c>
      <c r="D908" t="s">
        <v>27</v>
      </c>
      <c r="E908" t="s">
        <v>16</v>
      </c>
      <c r="F908" t="s">
        <v>28</v>
      </c>
      <c r="G908" t="s">
        <v>51</v>
      </c>
      <c r="H908">
        <v>45</v>
      </c>
      <c r="I908" t="str">
        <f>IF(TBL_Employees[[#This Row],[Age]]&lt;30,"20 to 29",IF(TBL_Employees[[#This Row],[Age]]&lt;40,"30 to 39",IF(TBL_Employees[[#This Row],[Age]]&lt;50,"40 to 49",IF(TBL_Employees[[#This Row],[Age]]&lt;60,"50 to 59","60 above"))))</f>
        <v>40 to 49</v>
      </c>
      <c r="J908" s="1">
        <v>37126</v>
      </c>
      <c r="K908" s="10">
        <f>IF(TBL_Employees[[#This Row],[Hire Date]]="","",YEAR(TBL_Employees[[#This Row],[Hire Date]]))</f>
        <v>2001</v>
      </c>
      <c r="L908" s="8">
        <v>54994</v>
      </c>
      <c r="M908" s="2">
        <v>0</v>
      </c>
      <c r="N908" t="s">
        <v>19</v>
      </c>
      <c r="O908" t="s">
        <v>29</v>
      </c>
      <c r="P908" s="1" t="s">
        <v>21</v>
      </c>
      <c r="Q908" s="10" t="str">
        <f>IF(TBL_Employees[[#This Row],[Exit Date]]="","",YEAR(TBL_Employees[[#This Row],[Exit Date]]))</f>
        <v/>
      </c>
      <c r="R908" s="10">
        <f ca="1">IF(TBL_Employees[[#This Row],[Exit Date]]="",DATEDIF(TBL_Employees[[#This Row],[Hire Date]],TODAY(),"Y"),DATEDIF(TBL_Employees[[#This Row],[Hire Date]],TBL_Employees[[#This Row],[Exit Date]],"Y"))</f>
        <v>24</v>
      </c>
      <c r="S908" t="str">
        <f ca="1">IF(TBL_Employees[[#This Row],[Tenure (Years)]]&gt;1, "Years", "Year")</f>
        <v>Years</v>
      </c>
      <c r="T908" t="str">
        <f ca="1">CONCATENATE(TBL_Employees[[#This Row],[Tenure (Years)]], " ", TBL_Employees[[#This Row],[Column1]])</f>
        <v>24 Years</v>
      </c>
      <c r="U908" s="8">
        <f>TBL_Employees[[#This Row],[Bonus %]]*TBL_Employees[[#This Row],[Annual Salary]]</f>
        <v>0</v>
      </c>
      <c r="V908" s="8">
        <f>TBL_Employees[[#This Row],[Annual Salary]]+TBL_Employees[[#This Row],[Bonus(Rs)]]</f>
        <v>54994</v>
      </c>
    </row>
    <row r="909" spans="1:22" x14ac:dyDescent="0.3">
      <c r="A909" t="s">
        <v>1107</v>
      </c>
      <c r="B909" t="s">
        <v>1108</v>
      </c>
      <c r="C909" t="s">
        <v>68</v>
      </c>
      <c r="D909" t="s">
        <v>65</v>
      </c>
      <c r="E909" t="s">
        <v>44</v>
      </c>
      <c r="F909" t="s">
        <v>17</v>
      </c>
      <c r="G909" t="s">
        <v>18</v>
      </c>
      <c r="H909">
        <v>56</v>
      </c>
      <c r="I909" t="str">
        <f>IF(TBL_Employees[[#This Row],[Age]]&lt;30,"20 to 29",IF(TBL_Employees[[#This Row],[Age]]&lt;40,"30 to 39",IF(TBL_Employees[[#This Row],[Age]]&lt;50,"40 to 49",IF(TBL_Employees[[#This Row],[Age]]&lt;60,"50 to 59","60 above"))))</f>
        <v>50 to 59</v>
      </c>
      <c r="J909" s="1">
        <v>43824</v>
      </c>
      <c r="K909" s="10">
        <f>IF(TBL_Employees[[#This Row],[Hire Date]]="","",YEAR(TBL_Employees[[#This Row],[Hire Date]]))</f>
        <v>2019</v>
      </c>
      <c r="L909" s="8">
        <v>54829</v>
      </c>
      <c r="M909" s="2">
        <v>0</v>
      </c>
      <c r="N909" t="s">
        <v>19</v>
      </c>
      <c r="O909" t="s">
        <v>39</v>
      </c>
      <c r="P909" s="1" t="s">
        <v>21</v>
      </c>
      <c r="Q909" s="10" t="str">
        <f>IF(TBL_Employees[[#This Row],[Exit Date]]="","",YEAR(TBL_Employees[[#This Row],[Exit Date]]))</f>
        <v/>
      </c>
      <c r="R909" s="10">
        <f ca="1">IF(TBL_Employees[[#This Row],[Exit Date]]="",DATEDIF(TBL_Employees[[#This Row],[Hire Date]],TODAY(),"Y"),DATEDIF(TBL_Employees[[#This Row],[Hire Date]],TBL_Employees[[#This Row],[Exit Date]],"Y"))</f>
        <v>5</v>
      </c>
      <c r="S909" t="str">
        <f ca="1">IF(TBL_Employees[[#This Row],[Tenure (Years)]]&gt;1, "Years", "Year")</f>
        <v>Years</v>
      </c>
      <c r="T909" t="str">
        <f ca="1">CONCATENATE(TBL_Employees[[#This Row],[Tenure (Years)]], " ", TBL_Employees[[#This Row],[Column1]])</f>
        <v>5 Years</v>
      </c>
      <c r="U909" s="8">
        <f>TBL_Employees[[#This Row],[Bonus %]]*TBL_Employees[[#This Row],[Annual Salary]]</f>
        <v>0</v>
      </c>
      <c r="V909" s="8">
        <f>TBL_Employees[[#This Row],[Annual Salary]]+TBL_Employees[[#This Row],[Bonus(Rs)]]</f>
        <v>54829</v>
      </c>
    </row>
    <row r="910" spans="1:22" x14ac:dyDescent="0.3">
      <c r="A910" t="s">
        <v>456</v>
      </c>
      <c r="B910" t="s">
        <v>457</v>
      </c>
      <c r="C910" t="s">
        <v>73</v>
      </c>
      <c r="D910" t="s">
        <v>27</v>
      </c>
      <c r="E910" t="s">
        <v>16</v>
      </c>
      <c r="F910" t="s">
        <v>28</v>
      </c>
      <c r="G910" t="s">
        <v>24</v>
      </c>
      <c r="H910">
        <v>28</v>
      </c>
      <c r="I910" t="str">
        <f>IF(TBL_Employees[[#This Row],[Age]]&lt;30,"20 to 29",IF(TBL_Employees[[#This Row],[Age]]&lt;40,"30 to 39",IF(TBL_Employees[[#This Row],[Age]]&lt;50,"40 to 49",IF(TBL_Employees[[#This Row],[Age]]&lt;60,"50 to 59","60 above"))))</f>
        <v>20 to 29</v>
      </c>
      <c r="J910" s="1">
        <v>42911</v>
      </c>
      <c r="K910" s="10">
        <f>IF(TBL_Employees[[#This Row],[Hire Date]]="","",YEAR(TBL_Employees[[#This Row],[Hire Date]]))</f>
        <v>2017</v>
      </c>
      <c r="L910" s="8">
        <v>54775</v>
      </c>
      <c r="M910" s="2">
        <v>0</v>
      </c>
      <c r="N910" t="s">
        <v>19</v>
      </c>
      <c r="O910" t="s">
        <v>29</v>
      </c>
      <c r="P910" s="1" t="s">
        <v>21</v>
      </c>
      <c r="Q910" s="10" t="str">
        <f>IF(TBL_Employees[[#This Row],[Exit Date]]="","",YEAR(TBL_Employees[[#This Row],[Exit Date]]))</f>
        <v/>
      </c>
      <c r="R910" s="10">
        <f ca="1">IF(TBL_Employees[[#This Row],[Exit Date]]="",DATEDIF(TBL_Employees[[#This Row],[Hire Date]],TODAY(),"Y"),DATEDIF(TBL_Employees[[#This Row],[Hire Date]],TBL_Employees[[#This Row],[Exit Date]],"Y"))</f>
        <v>8</v>
      </c>
      <c r="S910" t="str">
        <f ca="1">IF(TBL_Employees[[#This Row],[Tenure (Years)]]&gt;1, "Years", "Year")</f>
        <v>Years</v>
      </c>
      <c r="T910" t="str">
        <f ca="1">CONCATENATE(TBL_Employees[[#This Row],[Tenure (Years)]], " ", TBL_Employees[[#This Row],[Column1]])</f>
        <v>8 Years</v>
      </c>
      <c r="U910" s="8">
        <f>TBL_Employees[[#This Row],[Bonus %]]*TBL_Employees[[#This Row],[Annual Salary]]</f>
        <v>0</v>
      </c>
      <c r="V910" s="8">
        <f>TBL_Employees[[#This Row],[Annual Salary]]+TBL_Employees[[#This Row],[Bonus(Rs)]]</f>
        <v>54775</v>
      </c>
    </row>
    <row r="911" spans="1:22" x14ac:dyDescent="0.3">
      <c r="A911" t="s">
        <v>1209</v>
      </c>
      <c r="B911" t="s">
        <v>401</v>
      </c>
      <c r="C911" t="s">
        <v>68</v>
      </c>
      <c r="D911" t="s">
        <v>65</v>
      </c>
      <c r="E911" t="s">
        <v>32</v>
      </c>
      <c r="F911" t="s">
        <v>17</v>
      </c>
      <c r="G911" t="s">
        <v>24</v>
      </c>
      <c r="H911">
        <v>55</v>
      </c>
      <c r="I911" t="str">
        <f>IF(TBL_Employees[[#This Row],[Age]]&lt;30,"20 to 29",IF(TBL_Employees[[#This Row],[Age]]&lt;40,"30 to 39",IF(TBL_Employees[[#This Row],[Age]]&lt;50,"40 to 49",IF(TBL_Employees[[#This Row],[Age]]&lt;60,"50 to 59","60 above"))))</f>
        <v>50 to 59</v>
      </c>
      <c r="J911" s="1">
        <v>40899</v>
      </c>
      <c r="K911" s="10">
        <f>IF(TBL_Employees[[#This Row],[Hire Date]]="","",YEAR(TBL_Employees[[#This Row],[Hire Date]]))</f>
        <v>2011</v>
      </c>
      <c r="L911" s="8">
        <v>54733</v>
      </c>
      <c r="M911" s="2">
        <v>0</v>
      </c>
      <c r="N911" t="s">
        <v>33</v>
      </c>
      <c r="O911" t="s">
        <v>80</v>
      </c>
      <c r="P911" s="1" t="s">
        <v>21</v>
      </c>
      <c r="Q911" s="10" t="str">
        <f>IF(TBL_Employees[[#This Row],[Exit Date]]="","",YEAR(TBL_Employees[[#This Row],[Exit Date]]))</f>
        <v/>
      </c>
      <c r="R911" s="10">
        <f ca="1">IF(TBL_Employees[[#This Row],[Exit Date]]="",DATEDIF(TBL_Employees[[#This Row],[Hire Date]],TODAY(),"Y"),DATEDIF(TBL_Employees[[#This Row],[Hire Date]],TBL_Employees[[#This Row],[Exit Date]],"Y"))</f>
        <v>13</v>
      </c>
      <c r="S911" t="str">
        <f ca="1">IF(TBL_Employees[[#This Row],[Tenure (Years)]]&gt;1, "Years", "Year")</f>
        <v>Years</v>
      </c>
      <c r="T911" t="str">
        <f ca="1">CONCATENATE(TBL_Employees[[#This Row],[Tenure (Years)]], " ", TBL_Employees[[#This Row],[Column1]])</f>
        <v>13 Years</v>
      </c>
      <c r="U911" s="8">
        <f>TBL_Employees[[#This Row],[Bonus %]]*TBL_Employees[[#This Row],[Annual Salary]]</f>
        <v>0</v>
      </c>
      <c r="V911" s="8">
        <f>TBL_Employees[[#This Row],[Annual Salary]]+TBL_Employees[[#This Row],[Bonus(Rs)]]</f>
        <v>54733</v>
      </c>
    </row>
    <row r="912" spans="1:22" x14ac:dyDescent="0.3">
      <c r="A912" t="s">
        <v>995</v>
      </c>
      <c r="B912" t="s">
        <v>996</v>
      </c>
      <c r="C912" t="s">
        <v>64</v>
      </c>
      <c r="D912" t="s">
        <v>15</v>
      </c>
      <c r="E912" t="s">
        <v>36</v>
      </c>
      <c r="F912" t="s">
        <v>28</v>
      </c>
      <c r="G912" t="s">
        <v>18</v>
      </c>
      <c r="H912">
        <v>30</v>
      </c>
      <c r="I912" t="str">
        <f>IF(TBL_Employees[[#This Row],[Age]]&lt;30,"20 to 29",IF(TBL_Employees[[#This Row],[Age]]&lt;40,"30 to 39",IF(TBL_Employees[[#This Row],[Age]]&lt;50,"40 to 49",IF(TBL_Employees[[#This Row],[Age]]&lt;60,"50 to 59","60 above"))))</f>
        <v>30 to 39</v>
      </c>
      <c r="J912" s="1">
        <v>43542</v>
      </c>
      <c r="K912" s="10">
        <f>IF(TBL_Employees[[#This Row],[Hire Date]]="","",YEAR(TBL_Employees[[#This Row],[Hire Date]]))</f>
        <v>2019</v>
      </c>
      <c r="L912" s="8">
        <v>54714</v>
      </c>
      <c r="M912" s="2">
        <v>0</v>
      </c>
      <c r="N912" t="s">
        <v>19</v>
      </c>
      <c r="O912" t="s">
        <v>29</v>
      </c>
      <c r="P912" s="1" t="s">
        <v>21</v>
      </c>
      <c r="Q912" s="10" t="str">
        <f>IF(TBL_Employees[[#This Row],[Exit Date]]="","",YEAR(TBL_Employees[[#This Row],[Exit Date]]))</f>
        <v/>
      </c>
      <c r="R912" s="10">
        <f ca="1">IF(TBL_Employees[[#This Row],[Exit Date]]="",DATEDIF(TBL_Employees[[#This Row],[Hire Date]],TODAY(),"Y"),DATEDIF(TBL_Employees[[#This Row],[Hire Date]],TBL_Employees[[#This Row],[Exit Date]],"Y"))</f>
        <v>6</v>
      </c>
      <c r="S912" t="str">
        <f ca="1">IF(TBL_Employees[[#This Row],[Tenure (Years)]]&gt;1, "Years", "Year")</f>
        <v>Years</v>
      </c>
      <c r="T912" t="str">
        <f ca="1">CONCATENATE(TBL_Employees[[#This Row],[Tenure (Years)]], " ", TBL_Employees[[#This Row],[Column1]])</f>
        <v>6 Years</v>
      </c>
      <c r="U912" s="8">
        <f>TBL_Employees[[#This Row],[Bonus %]]*TBL_Employees[[#This Row],[Annual Salary]]</f>
        <v>0</v>
      </c>
      <c r="V912" s="8">
        <f>TBL_Employees[[#This Row],[Annual Salary]]+TBL_Employees[[#This Row],[Bonus(Rs)]]</f>
        <v>54714</v>
      </c>
    </row>
    <row r="913" spans="1:22" x14ac:dyDescent="0.3">
      <c r="A913" t="s">
        <v>1823</v>
      </c>
      <c r="B913" t="s">
        <v>392</v>
      </c>
      <c r="C913" t="s">
        <v>83</v>
      </c>
      <c r="D913" t="s">
        <v>23</v>
      </c>
      <c r="E913" t="s">
        <v>16</v>
      </c>
      <c r="F913" t="s">
        <v>28</v>
      </c>
      <c r="G913" t="s">
        <v>47</v>
      </c>
      <c r="H913">
        <v>48</v>
      </c>
      <c r="I913" t="str">
        <f>IF(TBL_Employees[[#This Row],[Age]]&lt;30,"20 to 29",IF(TBL_Employees[[#This Row],[Age]]&lt;40,"30 to 39",IF(TBL_Employees[[#This Row],[Age]]&lt;50,"40 to 49",IF(TBL_Employees[[#This Row],[Age]]&lt;60,"50 to 59","60 above"))))</f>
        <v>40 to 49</v>
      </c>
      <c r="J913" s="1">
        <v>44095</v>
      </c>
      <c r="K913" s="10">
        <f>IF(TBL_Employees[[#This Row],[Hire Date]]="","",YEAR(TBL_Employees[[#This Row],[Hire Date]]))</f>
        <v>2020</v>
      </c>
      <c r="L913" s="8">
        <v>54654</v>
      </c>
      <c r="M913" s="2">
        <v>0</v>
      </c>
      <c r="N913" t="s">
        <v>19</v>
      </c>
      <c r="O913" t="s">
        <v>39</v>
      </c>
      <c r="P913" s="1" t="s">
        <v>21</v>
      </c>
      <c r="Q913" s="10" t="str">
        <f>IF(TBL_Employees[[#This Row],[Exit Date]]="","",YEAR(TBL_Employees[[#This Row],[Exit Date]]))</f>
        <v/>
      </c>
      <c r="R913" s="10">
        <f ca="1">IF(TBL_Employees[[#This Row],[Exit Date]]="",DATEDIF(TBL_Employees[[#This Row],[Hire Date]],TODAY(),"Y"),DATEDIF(TBL_Employees[[#This Row],[Hire Date]],TBL_Employees[[#This Row],[Exit Date]],"Y"))</f>
        <v>4</v>
      </c>
      <c r="S913" t="str">
        <f ca="1">IF(TBL_Employees[[#This Row],[Tenure (Years)]]&gt;1, "Years", "Year")</f>
        <v>Years</v>
      </c>
      <c r="T913" t="str">
        <f ca="1">CONCATENATE(TBL_Employees[[#This Row],[Tenure (Years)]], " ", TBL_Employees[[#This Row],[Column1]])</f>
        <v>4 Years</v>
      </c>
      <c r="U913" s="8">
        <f>TBL_Employees[[#This Row],[Bonus %]]*TBL_Employees[[#This Row],[Annual Salary]]</f>
        <v>0</v>
      </c>
      <c r="V913" s="8">
        <f>TBL_Employees[[#This Row],[Annual Salary]]+TBL_Employees[[#This Row],[Bonus(Rs)]]</f>
        <v>54654</v>
      </c>
    </row>
    <row r="914" spans="1:22" x14ac:dyDescent="0.3">
      <c r="A914" t="s">
        <v>1098</v>
      </c>
      <c r="B914" t="s">
        <v>1099</v>
      </c>
      <c r="C914" t="s">
        <v>68</v>
      </c>
      <c r="D914" t="s">
        <v>50</v>
      </c>
      <c r="E914" t="s">
        <v>32</v>
      </c>
      <c r="F914" t="s">
        <v>28</v>
      </c>
      <c r="G914" t="s">
        <v>18</v>
      </c>
      <c r="H914">
        <v>47</v>
      </c>
      <c r="I914" t="str">
        <f>IF(TBL_Employees[[#This Row],[Age]]&lt;30,"20 to 29",IF(TBL_Employees[[#This Row],[Age]]&lt;40,"30 to 39",IF(TBL_Employees[[#This Row],[Age]]&lt;50,"40 to 49",IF(TBL_Employees[[#This Row],[Age]]&lt;60,"50 to 59","60 above"))))</f>
        <v>40 to 49</v>
      </c>
      <c r="J914" s="1">
        <v>41333</v>
      </c>
      <c r="K914" s="10">
        <f>IF(TBL_Employees[[#This Row],[Hire Date]]="","",YEAR(TBL_Employees[[#This Row],[Hire Date]]))</f>
        <v>2013</v>
      </c>
      <c r="L914" s="8">
        <v>54635</v>
      </c>
      <c r="M914" s="2">
        <v>0</v>
      </c>
      <c r="N914" t="s">
        <v>19</v>
      </c>
      <c r="O914" t="s">
        <v>20</v>
      </c>
      <c r="P914" s="1" t="s">
        <v>21</v>
      </c>
      <c r="Q914" s="10" t="str">
        <f>IF(TBL_Employees[[#This Row],[Exit Date]]="","",YEAR(TBL_Employees[[#This Row],[Exit Date]]))</f>
        <v/>
      </c>
      <c r="R914" s="10">
        <f ca="1">IF(TBL_Employees[[#This Row],[Exit Date]]="",DATEDIF(TBL_Employees[[#This Row],[Hire Date]],TODAY(),"Y"),DATEDIF(TBL_Employees[[#This Row],[Hire Date]],TBL_Employees[[#This Row],[Exit Date]],"Y"))</f>
        <v>12</v>
      </c>
      <c r="S914" t="str">
        <f ca="1">IF(TBL_Employees[[#This Row],[Tenure (Years)]]&gt;1, "Years", "Year")</f>
        <v>Years</v>
      </c>
      <c r="T914" t="str">
        <f ca="1">CONCATENATE(TBL_Employees[[#This Row],[Tenure (Years)]], " ", TBL_Employees[[#This Row],[Column1]])</f>
        <v>12 Years</v>
      </c>
      <c r="U914" s="8">
        <f>TBL_Employees[[#This Row],[Bonus %]]*TBL_Employees[[#This Row],[Annual Salary]]</f>
        <v>0</v>
      </c>
      <c r="V914" s="8">
        <f>TBL_Employees[[#This Row],[Annual Salary]]+TBL_Employees[[#This Row],[Bonus(Rs)]]</f>
        <v>54635</v>
      </c>
    </row>
    <row r="915" spans="1:22" x14ac:dyDescent="0.3">
      <c r="A915" t="s">
        <v>375</v>
      </c>
      <c r="B915" t="s">
        <v>515</v>
      </c>
      <c r="C915" t="s">
        <v>22</v>
      </c>
      <c r="D915" t="s">
        <v>23</v>
      </c>
      <c r="E915" t="s">
        <v>44</v>
      </c>
      <c r="F915" t="s">
        <v>17</v>
      </c>
      <c r="G915" t="s">
        <v>18</v>
      </c>
      <c r="H915">
        <v>41</v>
      </c>
      <c r="I915" t="str">
        <f>IF(TBL_Employees[[#This Row],[Age]]&lt;30,"20 to 29",IF(TBL_Employees[[#This Row],[Age]]&lt;40,"30 to 39",IF(TBL_Employees[[#This Row],[Age]]&lt;50,"40 to 49",IF(TBL_Employees[[#This Row],[Age]]&lt;60,"50 to 59","60 above"))))</f>
        <v>40 to 49</v>
      </c>
      <c r="J915" s="1">
        <v>40109</v>
      </c>
      <c r="K915" s="10">
        <f>IF(TBL_Employees[[#This Row],[Hire Date]]="","",YEAR(TBL_Employees[[#This Row],[Hire Date]]))</f>
        <v>2009</v>
      </c>
      <c r="L915" s="8">
        <v>54415</v>
      </c>
      <c r="M915" s="2">
        <v>0</v>
      </c>
      <c r="N915" t="s">
        <v>19</v>
      </c>
      <c r="O915" t="s">
        <v>63</v>
      </c>
      <c r="P915" s="1">
        <v>41661</v>
      </c>
      <c r="Q915" s="10">
        <f>IF(TBL_Employees[[#This Row],[Exit Date]]="","",YEAR(TBL_Employees[[#This Row],[Exit Date]]))</f>
        <v>2014</v>
      </c>
      <c r="R915" s="10">
        <f ca="1">IF(TBL_Employees[[#This Row],[Exit Date]]="",DATEDIF(TBL_Employees[[#This Row],[Hire Date]],TODAY(),"Y"),DATEDIF(TBL_Employees[[#This Row],[Hire Date]],TBL_Employees[[#This Row],[Exit Date]],"Y"))</f>
        <v>4</v>
      </c>
      <c r="S915" t="str">
        <f ca="1">IF(TBL_Employees[[#This Row],[Tenure (Years)]]&gt;1, "Years", "Year")</f>
        <v>Years</v>
      </c>
      <c r="T915" t="str">
        <f ca="1">CONCATENATE(TBL_Employees[[#This Row],[Tenure (Years)]], " ", TBL_Employees[[#This Row],[Column1]])</f>
        <v>4 Years</v>
      </c>
      <c r="U915" s="8">
        <f>TBL_Employees[[#This Row],[Bonus %]]*TBL_Employees[[#This Row],[Annual Salary]]</f>
        <v>0</v>
      </c>
      <c r="V915" s="8">
        <f>TBL_Employees[[#This Row],[Annual Salary]]+TBL_Employees[[#This Row],[Bonus(Rs)]]</f>
        <v>54415</v>
      </c>
    </row>
    <row r="916" spans="1:22" x14ac:dyDescent="0.3">
      <c r="A916" t="s">
        <v>969</v>
      </c>
      <c r="B916" t="s">
        <v>383</v>
      </c>
      <c r="C916" t="s">
        <v>83</v>
      </c>
      <c r="D916" t="s">
        <v>23</v>
      </c>
      <c r="E916" t="s">
        <v>44</v>
      </c>
      <c r="F916" t="s">
        <v>28</v>
      </c>
      <c r="G916" t="s">
        <v>24</v>
      </c>
      <c r="H916">
        <v>57</v>
      </c>
      <c r="I916" t="str">
        <f>IF(TBL_Employees[[#This Row],[Age]]&lt;30,"20 to 29",IF(TBL_Employees[[#This Row],[Age]]&lt;40,"30 to 39",IF(TBL_Employees[[#This Row],[Age]]&lt;50,"40 to 49",IF(TBL_Employees[[#This Row],[Age]]&lt;60,"50 to 59","60 above"))))</f>
        <v>50 to 59</v>
      </c>
      <c r="J916" s="1">
        <v>35548</v>
      </c>
      <c r="K916" s="10">
        <f>IF(TBL_Employees[[#This Row],[Hire Date]]="","",YEAR(TBL_Employees[[#This Row],[Hire Date]]))</f>
        <v>1997</v>
      </c>
      <c r="L916" s="8">
        <v>54051</v>
      </c>
      <c r="M916" s="2">
        <v>0</v>
      </c>
      <c r="N916" t="s">
        <v>19</v>
      </c>
      <c r="O916" t="s">
        <v>45</v>
      </c>
      <c r="P916" s="1">
        <v>36079</v>
      </c>
      <c r="Q916" s="10">
        <f>IF(TBL_Employees[[#This Row],[Exit Date]]="","",YEAR(TBL_Employees[[#This Row],[Exit Date]]))</f>
        <v>1998</v>
      </c>
      <c r="R916" s="10">
        <f ca="1">IF(TBL_Employees[[#This Row],[Exit Date]]="",DATEDIF(TBL_Employees[[#This Row],[Hire Date]],TODAY(),"Y"),DATEDIF(TBL_Employees[[#This Row],[Hire Date]],TBL_Employees[[#This Row],[Exit Date]],"Y"))</f>
        <v>1</v>
      </c>
      <c r="S916" t="str">
        <f ca="1">IF(TBL_Employees[[#This Row],[Tenure (Years)]]&gt;1, "Years", "Year")</f>
        <v>Year</v>
      </c>
      <c r="T916" t="str">
        <f ca="1">CONCATENATE(TBL_Employees[[#This Row],[Tenure (Years)]], " ", TBL_Employees[[#This Row],[Column1]])</f>
        <v>1 Year</v>
      </c>
      <c r="U916" s="8">
        <f>TBL_Employees[[#This Row],[Bonus %]]*TBL_Employees[[#This Row],[Annual Salary]]</f>
        <v>0</v>
      </c>
      <c r="V916" s="8">
        <f>TBL_Employees[[#This Row],[Annual Salary]]+TBL_Employees[[#This Row],[Bonus(Rs)]]</f>
        <v>54051</v>
      </c>
    </row>
    <row r="917" spans="1:22" x14ac:dyDescent="0.3">
      <c r="A917" t="s">
        <v>121</v>
      </c>
      <c r="B917" t="s">
        <v>1538</v>
      </c>
      <c r="C917" t="s">
        <v>76</v>
      </c>
      <c r="D917" t="s">
        <v>27</v>
      </c>
      <c r="E917" t="s">
        <v>32</v>
      </c>
      <c r="F917" t="s">
        <v>28</v>
      </c>
      <c r="G917" t="s">
        <v>18</v>
      </c>
      <c r="H917">
        <v>51</v>
      </c>
      <c r="I917" t="str">
        <f>IF(TBL_Employees[[#This Row],[Age]]&lt;30,"20 to 29",IF(TBL_Employees[[#This Row],[Age]]&lt;40,"30 to 39",IF(TBL_Employees[[#This Row],[Age]]&lt;50,"40 to 49",IF(TBL_Employees[[#This Row],[Age]]&lt;60,"50 to 59","60 above"))))</f>
        <v>50 to 59</v>
      </c>
      <c r="J917" s="1">
        <v>41697</v>
      </c>
      <c r="K917" s="10">
        <f>IF(TBL_Employees[[#This Row],[Hire Date]]="","",YEAR(TBL_Employees[[#This Row],[Hire Date]]))</f>
        <v>2014</v>
      </c>
      <c r="L917" s="8">
        <v>53929</v>
      </c>
      <c r="M917" s="2">
        <v>0</v>
      </c>
      <c r="N917" t="s">
        <v>19</v>
      </c>
      <c r="O917" t="s">
        <v>45</v>
      </c>
      <c r="P917" s="1">
        <v>43091</v>
      </c>
      <c r="Q917" s="10">
        <f>IF(TBL_Employees[[#This Row],[Exit Date]]="","",YEAR(TBL_Employees[[#This Row],[Exit Date]]))</f>
        <v>2017</v>
      </c>
      <c r="R917" s="10">
        <f ca="1">IF(TBL_Employees[[#This Row],[Exit Date]]="",DATEDIF(TBL_Employees[[#This Row],[Hire Date]],TODAY(),"Y"),DATEDIF(TBL_Employees[[#This Row],[Hire Date]],TBL_Employees[[#This Row],[Exit Date]],"Y"))</f>
        <v>3</v>
      </c>
      <c r="S917" t="str">
        <f ca="1">IF(TBL_Employees[[#This Row],[Tenure (Years)]]&gt;1, "Years", "Year")</f>
        <v>Years</v>
      </c>
      <c r="T917" t="str">
        <f ca="1">CONCATENATE(TBL_Employees[[#This Row],[Tenure (Years)]], " ", TBL_Employees[[#This Row],[Column1]])</f>
        <v>3 Years</v>
      </c>
      <c r="U917" s="8">
        <f>TBL_Employees[[#This Row],[Bonus %]]*TBL_Employees[[#This Row],[Annual Salary]]</f>
        <v>0</v>
      </c>
      <c r="V917" s="8">
        <f>TBL_Employees[[#This Row],[Annual Salary]]+TBL_Employees[[#This Row],[Bonus(Rs)]]</f>
        <v>53929</v>
      </c>
    </row>
    <row r="918" spans="1:22" x14ac:dyDescent="0.3">
      <c r="A918" t="s">
        <v>615</v>
      </c>
      <c r="B918" t="s">
        <v>616</v>
      </c>
      <c r="C918" t="s">
        <v>76</v>
      </c>
      <c r="D918" t="s">
        <v>27</v>
      </c>
      <c r="E918" t="s">
        <v>36</v>
      </c>
      <c r="F918" t="s">
        <v>17</v>
      </c>
      <c r="G918" t="s">
        <v>18</v>
      </c>
      <c r="H918">
        <v>63</v>
      </c>
      <c r="I918" t="str">
        <f>IF(TBL_Employees[[#This Row],[Age]]&lt;30,"20 to 29",IF(TBL_Employees[[#This Row],[Age]]&lt;40,"30 to 39",IF(TBL_Employees[[#This Row],[Age]]&lt;50,"40 to 49",IF(TBL_Employees[[#This Row],[Age]]&lt;60,"50 to 59","60 above"))))</f>
        <v>60 above</v>
      </c>
      <c r="J918" s="1">
        <v>33695</v>
      </c>
      <c r="K918" s="10">
        <f>IF(TBL_Employees[[#This Row],[Hire Date]]="","",YEAR(TBL_Employees[[#This Row],[Hire Date]]))</f>
        <v>1992</v>
      </c>
      <c r="L918" s="8">
        <v>53809</v>
      </c>
      <c r="M918" s="2">
        <v>0</v>
      </c>
      <c r="N918" t="s">
        <v>19</v>
      </c>
      <c r="O918" t="s">
        <v>39</v>
      </c>
      <c r="P918" s="1" t="s">
        <v>21</v>
      </c>
      <c r="Q918" s="10" t="str">
        <f>IF(TBL_Employees[[#This Row],[Exit Date]]="","",YEAR(TBL_Employees[[#This Row],[Exit Date]]))</f>
        <v/>
      </c>
      <c r="R918" s="10">
        <f ca="1">IF(TBL_Employees[[#This Row],[Exit Date]]="",DATEDIF(TBL_Employees[[#This Row],[Hire Date]],TODAY(),"Y"),DATEDIF(TBL_Employees[[#This Row],[Hire Date]],TBL_Employees[[#This Row],[Exit Date]],"Y"))</f>
        <v>33</v>
      </c>
      <c r="S918" t="str">
        <f ca="1">IF(TBL_Employees[[#This Row],[Tenure (Years)]]&gt;1, "Years", "Year")</f>
        <v>Years</v>
      </c>
      <c r="T918" t="str">
        <f ca="1">CONCATENATE(TBL_Employees[[#This Row],[Tenure (Years)]], " ", TBL_Employees[[#This Row],[Column1]])</f>
        <v>33 Years</v>
      </c>
      <c r="U918" s="8">
        <f>TBL_Employees[[#This Row],[Bonus %]]*TBL_Employees[[#This Row],[Annual Salary]]</f>
        <v>0</v>
      </c>
      <c r="V918" s="8">
        <f>TBL_Employees[[#This Row],[Annual Salary]]+TBL_Employees[[#This Row],[Bonus(Rs)]]</f>
        <v>53809</v>
      </c>
    </row>
    <row r="919" spans="1:22" x14ac:dyDescent="0.3">
      <c r="A919" t="s">
        <v>766</v>
      </c>
      <c r="B919" t="s">
        <v>767</v>
      </c>
      <c r="C919" t="s">
        <v>68</v>
      </c>
      <c r="D919" t="s">
        <v>15</v>
      </c>
      <c r="E919" t="s">
        <v>36</v>
      </c>
      <c r="F919" t="s">
        <v>17</v>
      </c>
      <c r="G919" t="s">
        <v>18</v>
      </c>
      <c r="H919">
        <v>51</v>
      </c>
      <c r="I919" t="str">
        <f>IF(TBL_Employees[[#This Row],[Age]]&lt;30,"20 to 29",IF(TBL_Employees[[#This Row],[Age]]&lt;40,"30 to 39",IF(TBL_Employees[[#This Row],[Age]]&lt;50,"40 to 49",IF(TBL_Employees[[#This Row],[Age]]&lt;60,"50 to 59","60 above"))))</f>
        <v>50 to 59</v>
      </c>
      <c r="J919" s="1">
        <v>42753</v>
      </c>
      <c r="K919" s="10">
        <f>IF(TBL_Employees[[#This Row],[Hire Date]]="","",YEAR(TBL_Employees[[#This Row],[Hire Date]]))</f>
        <v>2017</v>
      </c>
      <c r="L919" s="8">
        <v>53799</v>
      </c>
      <c r="M919" s="2">
        <v>0</v>
      </c>
      <c r="N919" t="s">
        <v>19</v>
      </c>
      <c r="O919" t="s">
        <v>29</v>
      </c>
      <c r="P919" s="1" t="s">
        <v>21</v>
      </c>
      <c r="Q919" s="10" t="str">
        <f>IF(TBL_Employees[[#This Row],[Exit Date]]="","",YEAR(TBL_Employees[[#This Row],[Exit Date]]))</f>
        <v/>
      </c>
      <c r="R919" s="10">
        <f ca="1">IF(TBL_Employees[[#This Row],[Exit Date]]="",DATEDIF(TBL_Employees[[#This Row],[Hire Date]],TODAY(),"Y"),DATEDIF(TBL_Employees[[#This Row],[Hire Date]],TBL_Employees[[#This Row],[Exit Date]],"Y"))</f>
        <v>8</v>
      </c>
      <c r="S919" t="str">
        <f ca="1">IF(TBL_Employees[[#This Row],[Tenure (Years)]]&gt;1, "Years", "Year")</f>
        <v>Years</v>
      </c>
      <c r="T919" t="str">
        <f ca="1">CONCATENATE(TBL_Employees[[#This Row],[Tenure (Years)]], " ", TBL_Employees[[#This Row],[Column1]])</f>
        <v>8 Years</v>
      </c>
      <c r="U919" s="8">
        <f>TBL_Employees[[#This Row],[Bonus %]]*TBL_Employees[[#This Row],[Annual Salary]]</f>
        <v>0</v>
      </c>
      <c r="V919" s="8">
        <f>TBL_Employees[[#This Row],[Annual Salary]]+TBL_Employees[[#This Row],[Bonus(Rs)]]</f>
        <v>53799</v>
      </c>
    </row>
    <row r="920" spans="1:22" x14ac:dyDescent="0.3">
      <c r="A920" t="s">
        <v>1352</v>
      </c>
      <c r="B920" t="s">
        <v>1353</v>
      </c>
      <c r="C920" t="s">
        <v>22</v>
      </c>
      <c r="D920" t="s">
        <v>23</v>
      </c>
      <c r="E920" t="s">
        <v>36</v>
      </c>
      <c r="F920" t="s">
        <v>17</v>
      </c>
      <c r="G920" t="s">
        <v>24</v>
      </c>
      <c r="H920">
        <v>44</v>
      </c>
      <c r="I920" t="str">
        <f>IF(TBL_Employees[[#This Row],[Age]]&lt;30,"20 to 29",IF(TBL_Employees[[#This Row],[Age]]&lt;40,"30 to 39",IF(TBL_Employees[[#This Row],[Age]]&lt;50,"40 to 49",IF(TBL_Employees[[#This Row],[Age]]&lt;60,"50 to 59","60 above"))))</f>
        <v>40 to 49</v>
      </c>
      <c r="J920" s="1">
        <v>39841</v>
      </c>
      <c r="K920" s="10">
        <f>IF(TBL_Employees[[#This Row],[Hire Date]]="","",YEAR(TBL_Employees[[#This Row],[Hire Date]]))</f>
        <v>2009</v>
      </c>
      <c r="L920" s="8">
        <v>53301</v>
      </c>
      <c r="M920" s="2">
        <v>0</v>
      </c>
      <c r="N920" t="s">
        <v>19</v>
      </c>
      <c r="O920" t="s">
        <v>63</v>
      </c>
      <c r="P920" s="1" t="s">
        <v>21</v>
      </c>
      <c r="Q920" s="10" t="str">
        <f>IF(TBL_Employees[[#This Row],[Exit Date]]="","",YEAR(TBL_Employees[[#This Row],[Exit Date]]))</f>
        <v/>
      </c>
      <c r="R920" s="10">
        <f ca="1">IF(TBL_Employees[[#This Row],[Exit Date]]="",DATEDIF(TBL_Employees[[#This Row],[Hire Date]],TODAY(),"Y"),DATEDIF(TBL_Employees[[#This Row],[Hire Date]],TBL_Employees[[#This Row],[Exit Date]],"Y"))</f>
        <v>16</v>
      </c>
      <c r="S920" t="str">
        <f ca="1">IF(TBL_Employees[[#This Row],[Tenure (Years)]]&gt;1, "Years", "Year")</f>
        <v>Years</v>
      </c>
      <c r="T920" t="str">
        <f ca="1">CONCATENATE(TBL_Employees[[#This Row],[Tenure (Years)]], " ", TBL_Employees[[#This Row],[Column1]])</f>
        <v>16 Years</v>
      </c>
      <c r="U920" s="8">
        <f>TBL_Employees[[#This Row],[Bonus %]]*TBL_Employees[[#This Row],[Annual Salary]]</f>
        <v>0</v>
      </c>
      <c r="V920" s="8">
        <f>TBL_Employees[[#This Row],[Annual Salary]]+TBL_Employees[[#This Row],[Bonus(Rs)]]</f>
        <v>53301</v>
      </c>
    </row>
    <row r="921" spans="1:22" x14ac:dyDescent="0.3">
      <c r="A921" t="s">
        <v>169</v>
      </c>
      <c r="B921" t="s">
        <v>529</v>
      </c>
      <c r="C921" t="s">
        <v>73</v>
      </c>
      <c r="D921" t="s">
        <v>27</v>
      </c>
      <c r="E921" t="s">
        <v>36</v>
      </c>
      <c r="F921" t="s">
        <v>28</v>
      </c>
      <c r="G921" t="s">
        <v>51</v>
      </c>
      <c r="H921">
        <v>36</v>
      </c>
      <c r="I921" t="str">
        <f>IF(TBL_Employees[[#This Row],[Age]]&lt;30,"20 to 29",IF(TBL_Employees[[#This Row],[Age]]&lt;40,"30 to 39",IF(TBL_Employees[[#This Row],[Age]]&lt;50,"40 to 49",IF(TBL_Employees[[#This Row],[Age]]&lt;60,"50 to 59","60 above"))))</f>
        <v>30 to 39</v>
      </c>
      <c r="J921" s="1">
        <v>40535</v>
      </c>
      <c r="K921" s="10">
        <f>IF(TBL_Employees[[#This Row],[Hire Date]]="","",YEAR(TBL_Employees[[#This Row],[Hire Date]]))</f>
        <v>2010</v>
      </c>
      <c r="L921" s="8">
        <v>53215</v>
      </c>
      <c r="M921" s="2">
        <v>0</v>
      </c>
      <c r="N921" t="s">
        <v>52</v>
      </c>
      <c r="O921" t="s">
        <v>53</v>
      </c>
      <c r="P921" s="1">
        <v>41725</v>
      </c>
      <c r="Q921" s="10">
        <f>IF(TBL_Employees[[#This Row],[Exit Date]]="","",YEAR(TBL_Employees[[#This Row],[Exit Date]]))</f>
        <v>2014</v>
      </c>
      <c r="R921" s="10">
        <f ca="1">IF(TBL_Employees[[#This Row],[Exit Date]]="",DATEDIF(TBL_Employees[[#This Row],[Hire Date]],TODAY(),"Y"),DATEDIF(TBL_Employees[[#This Row],[Hire Date]],TBL_Employees[[#This Row],[Exit Date]],"Y"))</f>
        <v>3</v>
      </c>
      <c r="S921" t="str">
        <f ca="1">IF(TBL_Employees[[#This Row],[Tenure (Years)]]&gt;1, "Years", "Year")</f>
        <v>Years</v>
      </c>
      <c r="T921" t="str">
        <f ca="1">CONCATENATE(TBL_Employees[[#This Row],[Tenure (Years)]], " ", TBL_Employees[[#This Row],[Column1]])</f>
        <v>3 Years</v>
      </c>
      <c r="U921" s="8">
        <f>TBL_Employees[[#This Row],[Bonus %]]*TBL_Employees[[#This Row],[Annual Salary]]</f>
        <v>0</v>
      </c>
      <c r="V921" s="8">
        <f>TBL_Employees[[#This Row],[Annual Salary]]+TBL_Employees[[#This Row],[Bonus(Rs)]]</f>
        <v>53215</v>
      </c>
    </row>
    <row r="922" spans="1:22" x14ac:dyDescent="0.3">
      <c r="A922" t="s">
        <v>937</v>
      </c>
      <c r="B922" t="s">
        <v>938</v>
      </c>
      <c r="C922" t="s">
        <v>83</v>
      </c>
      <c r="D922" t="s">
        <v>23</v>
      </c>
      <c r="E922" t="s">
        <v>44</v>
      </c>
      <c r="F922" t="s">
        <v>17</v>
      </c>
      <c r="G922" t="s">
        <v>51</v>
      </c>
      <c r="H922">
        <v>34</v>
      </c>
      <c r="I922" t="str">
        <f>IF(TBL_Employees[[#This Row],[Age]]&lt;30,"20 to 29",IF(TBL_Employees[[#This Row],[Age]]&lt;40,"30 to 39",IF(TBL_Employees[[#This Row],[Age]]&lt;50,"40 to 49",IF(TBL_Employees[[#This Row],[Age]]&lt;60,"50 to 59","60 above"))))</f>
        <v>30 to 39</v>
      </c>
      <c r="J922" s="1">
        <v>42664</v>
      </c>
      <c r="K922" s="10">
        <f>IF(TBL_Employees[[#This Row],[Hire Date]]="","",YEAR(TBL_Employees[[#This Row],[Hire Date]]))</f>
        <v>2016</v>
      </c>
      <c r="L922" s="8">
        <v>52811</v>
      </c>
      <c r="M922" s="2">
        <v>0</v>
      </c>
      <c r="N922" t="s">
        <v>19</v>
      </c>
      <c r="O922" t="s">
        <v>45</v>
      </c>
      <c r="P922" s="1" t="s">
        <v>21</v>
      </c>
      <c r="Q922" s="10" t="str">
        <f>IF(TBL_Employees[[#This Row],[Exit Date]]="","",YEAR(TBL_Employees[[#This Row],[Exit Date]]))</f>
        <v/>
      </c>
      <c r="R922" s="10">
        <f ca="1">IF(TBL_Employees[[#This Row],[Exit Date]]="",DATEDIF(TBL_Employees[[#This Row],[Hire Date]],TODAY(),"Y"),DATEDIF(TBL_Employees[[#This Row],[Hire Date]],TBL_Employees[[#This Row],[Exit Date]],"Y"))</f>
        <v>8</v>
      </c>
      <c r="S922" t="str">
        <f ca="1">IF(TBL_Employees[[#This Row],[Tenure (Years)]]&gt;1, "Years", "Year")</f>
        <v>Years</v>
      </c>
      <c r="T922" t="str">
        <f ca="1">CONCATENATE(TBL_Employees[[#This Row],[Tenure (Years)]], " ", TBL_Employees[[#This Row],[Column1]])</f>
        <v>8 Years</v>
      </c>
      <c r="U922" s="8">
        <f>TBL_Employees[[#This Row],[Bonus %]]*TBL_Employees[[#This Row],[Annual Salary]]</f>
        <v>0</v>
      </c>
      <c r="V922" s="8">
        <f>TBL_Employees[[#This Row],[Annual Salary]]+TBL_Employees[[#This Row],[Bonus(Rs)]]</f>
        <v>52811</v>
      </c>
    </row>
    <row r="923" spans="1:22" x14ac:dyDescent="0.3">
      <c r="A923" t="s">
        <v>1749</v>
      </c>
      <c r="B923" t="s">
        <v>1750</v>
      </c>
      <c r="C923" t="s">
        <v>83</v>
      </c>
      <c r="D923" t="s">
        <v>23</v>
      </c>
      <c r="E923" t="s">
        <v>16</v>
      </c>
      <c r="F923" t="s">
        <v>17</v>
      </c>
      <c r="G923" t="s">
        <v>18</v>
      </c>
      <c r="H923">
        <v>56</v>
      </c>
      <c r="I923" t="str">
        <f>IF(TBL_Employees[[#This Row],[Age]]&lt;30,"20 to 29",IF(TBL_Employees[[#This Row],[Age]]&lt;40,"30 to 39",IF(TBL_Employees[[#This Row],[Age]]&lt;50,"40 to 49",IF(TBL_Employees[[#This Row],[Age]]&lt;60,"50 to 59","60 above"))))</f>
        <v>50 to 59</v>
      </c>
      <c r="J923" s="1">
        <v>40045</v>
      </c>
      <c r="K923" s="10">
        <f>IF(TBL_Employees[[#This Row],[Hire Date]]="","",YEAR(TBL_Employees[[#This Row],[Hire Date]]))</f>
        <v>2009</v>
      </c>
      <c r="L923" s="8">
        <v>52800</v>
      </c>
      <c r="M923" s="2">
        <v>0</v>
      </c>
      <c r="N923" t="s">
        <v>19</v>
      </c>
      <c r="O923" t="s">
        <v>39</v>
      </c>
      <c r="P923" s="1" t="s">
        <v>21</v>
      </c>
      <c r="Q923" s="10" t="str">
        <f>IF(TBL_Employees[[#This Row],[Exit Date]]="","",YEAR(TBL_Employees[[#This Row],[Exit Date]]))</f>
        <v/>
      </c>
      <c r="R923" s="10">
        <f ca="1">IF(TBL_Employees[[#This Row],[Exit Date]]="",DATEDIF(TBL_Employees[[#This Row],[Hire Date]],TODAY(),"Y"),DATEDIF(TBL_Employees[[#This Row],[Hire Date]],TBL_Employees[[#This Row],[Exit Date]],"Y"))</f>
        <v>16</v>
      </c>
      <c r="S923" t="str">
        <f ca="1">IF(TBL_Employees[[#This Row],[Tenure (Years)]]&gt;1, "Years", "Year")</f>
        <v>Years</v>
      </c>
      <c r="T923" t="str">
        <f ca="1">CONCATENATE(TBL_Employees[[#This Row],[Tenure (Years)]], " ", TBL_Employees[[#This Row],[Column1]])</f>
        <v>16 Years</v>
      </c>
      <c r="U923" s="8">
        <f>TBL_Employees[[#This Row],[Bonus %]]*TBL_Employees[[#This Row],[Annual Salary]]</f>
        <v>0</v>
      </c>
      <c r="V923" s="8">
        <f>TBL_Employees[[#This Row],[Annual Salary]]+TBL_Employees[[#This Row],[Bonus(Rs)]]</f>
        <v>52800</v>
      </c>
    </row>
    <row r="924" spans="1:22" x14ac:dyDescent="0.3">
      <c r="A924" t="s">
        <v>1037</v>
      </c>
      <c r="B924" t="s">
        <v>1038</v>
      </c>
      <c r="C924" t="s">
        <v>73</v>
      </c>
      <c r="D924" t="s">
        <v>27</v>
      </c>
      <c r="E924" t="s">
        <v>36</v>
      </c>
      <c r="F924" t="s">
        <v>28</v>
      </c>
      <c r="G924" t="s">
        <v>47</v>
      </c>
      <c r="H924">
        <v>42</v>
      </c>
      <c r="I924" t="str">
        <f>IF(TBL_Employees[[#This Row],[Age]]&lt;30,"20 to 29",IF(TBL_Employees[[#This Row],[Age]]&lt;40,"30 to 39",IF(TBL_Employees[[#This Row],[Age]]&lt;50,"40 to 49",IF(TBL_Employees[[#This Row],[Age]]&lt;60,"50 to 59","60 above"))))</f>
        <v>40 to 49</v>
      </c>
      <c r="J924" s="1">
        <v>38984</v>
      </c>
      <c r="K924" s="10">
        <f>IF(TBL_Employees[[#This Row],[Hire Date]]="","",YEAR(TBL_Employees[[#This Row],[Hire Date]]))</f>
        <v>2006</v>
      </c>
      <c r="L924" s="8">
        <v>52733</v>
      </c>
      <c r="M924" s="2">
        <v>0</v>
      </c>
      <c r="N924" t="s">
        <v>19</v>
      </c>
      <c r="O924" t="s">
        <v>20</v>
      </c>
      <c r="P924" s="1" t="s">
        <v>21</v>
      </c>
      <c r="Q924" s="10" t="str">
        <f>IF(TBL_Employees[[#This Row],[Exit Date]]="","",YEAR(TBL_Employees[[#This Row],[Exit Date]]))</f>
        <v/>
      </c>
      <c r="R924" s="10">
        <f ca="1">IF(TBL_Employees[[#This Row],[Exit Date]]="",DATEDIF(TBL_Employees[[#This Row],[Hire Date]],TODAY(),"Y"),DATEDIF(TBL_Employees[[#This Row],[Hire Date]],TBL_Employees[[#This Row],[Exit Date]],"Y"))</f>
        <v>18</v>
      </c>
      <c r="S924" t="str">
        <f ca="1">IF(TBL_Employees[[#This Row],[Tenure (Years)]]&gt;1, "Years", "Year")</f>
        <v>Years</v>
      </c>
      <c r="T924" t="str">
        <f ca="1">CONCATENATE(TBL_Employees[[#This Row],[Tenure (Years)]], " ", TBL_Employees[[#This Row],[Column1]])</f>
        <v>18 Years</v>
      </c>
      <c r="U924" s="8">
        <f>TBL_Employees[[#This Row],[Bonus %]]*TBL_Employees[[#This Row],[Annual Salary]]</f>
        <v>0</v>
      </c>
      <c r="V924" s="8">
        <f>TBL_Employees[[#This Row],[Annual Salary]]+TBL_Employees[[#This Row],[Bonus(Rs)]]</f>
        <v>52733</v>
      </c>
    </row>
    <row r="925" spans="1:22" x14ac:dyDescent="0.3">
      <c r="A925" t="s">
        <v>290</v>
      </c>
      <c r="B925" t="s">
        <v>1677</v>
      </c>
      <c r="C925" t="s">
        <v>64</v>
      </c>
      <c r="D925" t="s">
        <v>15</v>
      </c>
      <c r="E925" t="s">
        <v>16</v>
      </c>
      <c r="F925" t="s">
        <v>17</v>
      </c>
      <c r="G925" t="s">
        <v>18</v>
      </c>
      <c r="H925">
        <v>30</v>
      </c>
      <c r="I925" t="str">
        <f>IF(TBL_Employees[[#This Row],[Age]]&lt;30,"20 to 29",IF(TBL_Employees[[#This Row],[Age]]&lt;40,"30 to 39",IF(TBL_Employees[[#This Row],[Age]]&lt;50,"40 to 49",IF(TBL_Employees[[#This Row],[Age]]&lt;60,"50 to 59","60 above"))))</f>
        <v>30 to 39</v>
      </c>
      <c r="J925" s="1">
        <v>42068</v>
      </c>
      <c r="K925" s="10">
        <f>IF(TBL_Employees[[#This Row],[Hire Date]]="","",YEAR(TBL_Employees[[#This Row],[Hire Date]]))</f>
        <v>2015</v>
      </c>
      <c r="L925" s="8">
        <v>52697</v>
      </c>
      <c r="M925" s="2">
        <v>0</v>
      </c>
      <c r="N925" t="s">
        <v>19</v>
      </c>
      <c r="O925" t="s">
        <v>63</v>
      </c>
      <c r="P925" s="1" t="s">
        <v>21</v>
      </c>
      <c r="Q925" s="10" t="str">
        <f>IF(TBL_Employees[[#This Row],[Exit Date]]="","",YEAR(TBL_Employees[[#This Row],[Exit Date]]))</f>
        <v/>
      </c>
      <c r="R925" s="10">
        <f ca="1">IF(TBL_Employees[[#This Row],[Exit Date]]="",DATEDIF(TBL_Employees[[#This Row],[Hire Date]],TODAY(),"Y"),DATEDIF(TBL_Employees[[#This Row],[Hire Date]],TBL_Employees[[#This Row],[Exit Date]],"Y"))</f>
        <v>10</v>
      </c>
      <c r="S925" t="str">
        <f ca="1">IF(TBL_Employees[[#This Row],[Tenure (Years)]]&gt;1, "Years", "Year")</f>
        <v>Years</v>
      </c>
      <c r="T925" t="str">
        <f ca="1">CONCATENATE(TBL_Employees[[#This Row],[Tenure (Years)]], " ", TBL_Employees[[#This Row],[Column1]])</f>
        <v>10 Years</v>
      </c>
      <c r="U925" s="8">
        <f>TBL_Employees[[#This Row],[Bonus %]]*TBL_Employees[[#This Row],[Annual Salary]]</f>
        <v>0</v>
      </c>
      <c r="V925" s="8">
        <f>TBL_Employees[[#This Row],[Annual Salary]]+TBL_Employees[[#This Row],[Bonus(Rs)]]</f>
        <v>52697</v>
      </c>
    </row>
    <row r="926" spans="1:22" x14ac:dyDescent="0.3">
      <c r="A926" t="s">
        <v>1927</v>
      </c>
      <c r="B926" t="s">
        <v>1928</v>
      </c>
      <c r="C926" t="s">
        <v>76</v>
      </c>
      <c r="D926" t="s">
        <v>27</v>
      </c>
      <c r="E926" t="s">
        <v>44</v>
      </c>
      <c r="F926" t="s">
        <v>28</v>
      </c>
      <c r="G926" t="s">
        <v>51</v>
      </c>
      <c r="H926">
        <v>29</v>
      </c>
      <c r="I926" t="str">
        <f>IF(TBL_Employees[[#This Row],[Age]]&lt;30,"20 to 29",IF(TBL_Employees[[#This Row],[Age]]&lt;40,"30 to 39",IF(TBL_Employees[[#This Row],[Age]]&lt;50,"40 to 49",IF(TBL_Employees[[#This Row],[Age]]&lt;60,"50 to 59","60 above"))))</f>
        <v>20 to 29</v>
      </c>
      <c r="J926" s="1">
        <v>42509</v>
      </c>
      <c r="K926" s="10">
        <f>IF(TBL_Employees[[#This Row],[Hire Date]]="","",YEAR(TBL_Employees[[#This Row],[Hire Date]]))</f>
        <v>2016</v>
      </c>
      <c r="L926" s="8">
        <v>52693</v>
      </c>
      <c r="M926" s="2">
        <v>0</v>
      </c>
      <c r="N926" t="s">
        <v>52</v>
      </c>
      <c r="O926" t="s">
        <v>66</v>
      </c>
      <c r="P926" s="1" t="s">
        <v>21</v>
      </c>
      <c r="Q926" s="10" t="str">
        <f>IF(TBL_Employees[[#This Row],[Exit Date]]="","",YEAR(TBL_Employees[[#This Row],[Exit Date]]))</f>
        <v/>
      </c>
      <c r="R926" s="10">
        <f ca="1">IF(TBL_Employees[[#This Row],[Exit Date]]="",DATEDIF(TBL_Employees[[#This Row],[Hire Date]],TODAY(),"Y"),DATEDIF(TBL_Employees[[#This Row],[Hire Date]],TBL_Employees[[#This Row],[Exit Date]],"Y"))</f>
        <v>9</v>
      </c>
      <c r="S926" t="str">
        <f ca="1">IF(TBL_Employees[[#This Row],[Tenure (Years)]]&gt;1, "Years", "Year")</f>
        <v>Years</v>
      </c>
      <c r="T926" t="str">
        <f ca="1">CONCATENATE(TBL_Employees[[#This Row],[Tenure (Years)]], " ", TBL_Employees[[#This Row],[Column1]])</f>
        <v>9 Years</v>
      </c>
      <c r="U926" s="8">
        <f>TBL_Employees[[#This Row],[Bonus %]]*TBL_Employees[[#This Row],[Annual Salary]]</f>
        <v>0</v>
      </c>
      <c r="V926" s="8">
        <f>TBL_Employees[[#This Row],[Annual Salary]]+TBL_Employees[[#This Row],[Bonus(Rs)]]</f>
        <v>52693</v>
      </c>
    </row>
    <row r="927" spans="1:22" x14ac:dyDescent="0.3">
      <c r="A927" t="s">
        <v>1773</v>
      </c>
      <c r="B927" t="s">
        <v>1774</v>
      </c>
      <c r="C927" t="s">
        <v>64</v>
      </c>
      <c r="D927" t="s">
        <v>50</v>
      </c>
      <c r="E927" t="s">
        <v>16</v>
      </c>
      <c r="F927" t="s">
        <v>17</v>
      </c>
      <c r="G927" t="s">
        <v>24</v>
      </c>
      <c r="H927">
        <v>45</v>
      </c>
      <c r="I927" t="str">
        <f>IF(TBL_Employees[[#This Row],[Age]]&lt;30,"20 to 29",IF(TBL_Employees[[#This Row],[Age]]&lt;40,"30 to 39",IF(TBL_Employees[[#This Row],[Age]]&lt;50,"40 to 49",IF(TBL_Employees[[#This Row],[Age]]&lt;60,"50 to 59","60 above"))))</f>
        <v>40 to 49</v>
      </c>
      <c r="J927" s="1">
        <v>43557</v>
      </c>
      <c r="K927" s="10">
        <f>IF(TBL_Employees[[#This Row],[Hire Date]]="","",YEAR(TBL_Employees[[#This Row],[Hire Date]]))</f>
        <v>2019</v>
      </c>
      <c r="L927" s="8">
        <v>52621</v>
      </c>
      <c r="M927" s="2">
        <v>0</v>
      </c>
      <c r="N927" t="s">
        <v>33</v>
      </c>
      <c r="O927" t="s">
        <v>60</v>
      </c>
      <c r="P927" s="1" t="s">
        <v>21</v>
      </c>
      <c r="Q927" s="10" t="str">
        <f>IF(TBL_Employees[[#This Row],[Exit Date]]="","",YEAR(TBL_Employees[[#This Row],[Exit Date]]))</f>
        <v/>
      </c>
      <c r="R927" s="10">
        <f ca="1">IF(TBL_Employees[[#This Row],[Exit Date]]="",DATEDIF(TBL_Employees[[#This Row],[Hire Date]],TODAY(),"Y"),DATEDIF(TBL_Employees[[#This Row],[Hire Date]],TBL_Employees[[#This Row],[Exit Date]],"Y"))</f>
        <v>6</v>
      </c>
      <c r="S927" t="str">
        <f ca="1">IF(TBL_Employees[[#This Row],[Tenure (Years)]]&gt;1, "Years", "Year")</f>
        <v>Years</v>
      </c>
      <c r="T927" t="str">
        <f ca="1">CONCATENATE(TBL_Employees[[#This Row],[Tenure (Years)]], " ", TBL_Employees[[#This Row],[Column1]])</f>
        <v>6 Years</v>
      </c>
      <c r="U927" s="8">
        <f>TBL_Employees[[#This Row],[Bonus %]]*TBL_Employees[[#This Row],[Annual Salary]]</f>
        <v>0</v>
      </c>
      <c r="V927" s="8">
        <f>TBL_Employees[[#This Row],[Annual Salary]]+TBL_Employees[[#This Row],[Bonus(Rs)]]</f>
        <v>52621</v>
      </c>
    </row>
    <row r="928" spans="1:22" x14ac:dyDescent="0.3">
      <c r="A928" t="s">
        <v>578</v>
      </c>
      <c r="B928" t="s">
        <v>579</v>
      </c>
      <c r="C928" t="s">
        <v>64</v>
      </c>
      <c r="D928" t="s">
        <v>65</v>
      </c>
      <c r="E928" t="s">
        <v>44</v>
      </c>
      <c r="F928" t="s">
        <v>28</v>
      </c>
      <c r="G928" t="s">
        <v>18</v>
      </c>
      <c r="H928">
        <v>55</v>
      </c>
      <c r="I928" t="str">
        <f>IF(TBL_Employees[[#This Row],[Age]]&lt;30,"20 to 29",IF(TBL_Employees[[#This Row],[Age]]&lt;40,"30 to 39",IF(TBL_Employees[[#This Row],[Age]]&lt;50,"40 to 49",IF(TBL_Employees[[#This Row],[Age]]&lt;60,"50 to 59","60 above"))))</f>
        <v>50 to 59</v>
      </c>
      <c r="J928" s="1">
        <v>39177</v>
      </c>
      <c r="K928" s="10">
        <f>IF(TBL_Employees[[#This Row],[Hire Date]]="","",YEAR(TBL_Employees[[#This Row],[Hire Date]]))</f>
        <v>2007</v>
      </c>
      <c r="L928" s="8">
        <v>52310</v>
      </c>
      <c r="M928" s="2">
        <v>0</v>
      </c>
      <c r="N928" t="s">
        <v>19</v>
      </c>
      <c r="O928" t="s">
        <v>45</v>
      </c>
      <c r="P928" s="1">
        <v>43385</v>
      </c>
      <c r="Q928" s="10">
        <f>IF(TBL_Employees[[#This Row],[Exit Date]]="","",YEAR(TBL_Employees[[#This Row],[Exit Date]]))</f>
        <v>2018</v>
      </c>
      <c r="R928" s="10">
        <f ca="1">IF(TBL_Employees[[#This Row],[Exit Date]]="",DATEDIF(TBL_Employees[[#This Row],[Hire Date]],TODAY(),"Y"),DATEDIF(TBL_Employees[[#This Row],[Hire Date]],TBL_Employees[[#This Row],[Exit Date]],"Y"))</f>
        <v>11</v>
      </c>
      <c r="S928" t="str">
        <f ca="1">IF(TBL_Employees[[#This Row],[Tenure (Years)]]&gt;1, "Years", "Year")</f>
        <v>Years</v>
      </c>
      <c r="T928" t="str">
        <f ca="1">CONCATENATE(TBL_Employees[[#This Row],[Tenure (Years)]], " ", TBL_Employees[[#This Row],[Column1]])</f>
        <v>11 Years</v>
      </c>
      <c r="U928" s="8">
        <f>TBL_Employees[[#This Row],[Bonus %]]*TBL_Employees[[#This Row],[Annual Salary]]</f>
        <v>0</v>
      </c>
      <c r="V928" s="8">
        <f>TBL_Employees[[#This Row],[Annual Salary]]+TBL_Employees[[#This Row],[Bonus(Rs)]]</f>
        <v>52310</v>
      </c>
    </row>
    <row r="929" spans="1:22" x14ac:dyDescent="0.3">
      <c r="A929" t="s">
        <v>1190</v>
      </c>
      <c r="B929" t="s">
        <v>1191</v>
      </c>
      <c r="C929" t="s">
        <v>83</v>
      </c>
      <c r="D929" t="s">
        <v>23</v>
      </c>
      <c r="E929" t="s">
        <v>36</v>
      </c>
      <c r="F929" t="s">
        <v>28</v>
      </c>
      <c r="G929" t="s">
        <v>51</v>
      </c>
      <c r="H929">
        <v>34</v>
      </c>
      <c r="I929" t="str">
        <f>IF(TBL_Employees[[#This Row],[Age]]&lt;30,"20 to 29",IF(TBL_Employees[[#This Row],[Age]]&lt;40,"30 to 39",IF(TBL_Employees[[#This Row],[Age]]&lt;50,"40 to 49",IF(TBL_Employees[[#This Row],[Age]]&lt;60,"50 to 59","60 above"))))</f>
        <v>30 to 39</v>
      </c>
      <c r="J929" s="1">
        <v>42219</v>
      </c>
      <c r="K929" s="10">
        <f>IF(TBL_Employees[[#This Row],[Hire Date]]="","",YEAR(TBL_Employees[[#This Row],[Hire Date]]))</f>
        <v>2015</v>
      </c>
      <c r="L929" s="8">
        <v>52200</v>
      </c>
      <c r="M929" s="2">
        <v>0</v>
      </c>
      <c r="N929" t="s">
        <v>19</v>
      </c>
      <c r="O929" t="s">
        <v>29</v>
      </c>
      <c r="P929" s="1" t="s">
        <v>21</v>
      </c>
      <c r="Q929" s="10" t="str">
        <f>IF(TBL_Employees[[#This Row],[Exit Date]]="","",YEAR(TBL_Employees[[#This Row],[Exit Date]]))</f>
        <v/>
      </c>
      <c r="R929" s="10">
        <f ca="1">IF(TBL_Employees[[#This Row],[Exit Date]]="",DATEDIF(TBL_Employees[[#This Row],[Hire Date]],TODAY(),"Y"),DATEDIF(TBL_Employees[[#This Row],[Hire Date]],TBL_Employees[[#This Row],[Exit Date]],"Y"))</f>
        <v>10</v>
      </c>
      <c r="S929" t="str">
        <f ca="1">IF(TBL_Employees[[#This Row],[Tenure (Years)]]&gt;1, "Years", "Year")</f>
        <v>Years</v>
      </c>
      <c r="T929" t="str">
        <f ca="1">CONCATENATE(TBL_Employees[[#This Row],[Tenure (Years)]], " ", TBL_Employees[[#This Row],[Column1]])</f>
        <v>10 Years</v>
      </c>
      <c r="U929" s="8">
        <f>TBL_Employees[[#This Row],[Bonus %]]*TBL_Employees[[#This Row],[Annual Salary]]</f>
        <v>0</v>
      </c>
      <c r="V929" s="8">
        <f>TBL_Employees[[#This Row],[Annual Salary]]+TBL_Employees[[#This Row],[Bonus(Rs)]]</f>
        <v>52200</v>
      </c>
    </row>
    <row r="930" spans="1:22" x14ac:dyDescent="0.3">
      <c r="A930" t="s">
        <v>167</v>
      </c>
      <c r="B930" t="s">
        <v>782</v>
      </c>
      <c r="C930" t="s">
        <v>68</v>
      </c>
      <c r="D930" t="s">
        <v>65</v>
      </c>
      <c r="E930" t="s">
        <v>32</v>
      </c>
      <c r="F930" t="s">
        <v>28</v>
      </c>
      <c r="G930" t="s">
        <v>24</v>
      </c>
      <c r="H930">
        <v>28</v>
      </c>
      <c r="I930" t="str">
        <f>IF(TBL_Employees[[#This Row],[Age]]&lt;30,"20 to 29",IF(TBL_Employees[[#This Row],[Age]]&lt;40,"30 to 39",IF(TBL_Employees[[#This Row],[Age]]&lt;50,"40 to 49",IF(TBL_Employees[[#This Row],[Age]]&lt;60,"50 to 59","60 above"))))</f>
        <v>20 to 29</v>
      </c>
      <c r="J930" s="1">
        <v>42867</v>
      </c>
      <c r="K930" s="10">
        <f>IF(TBL_Employees[[#This Row],[Hire Date]]="","",YEAR(TBL_Employees[[#This Row],[Hire Date]]))</f>
        <v>2017</v>
      </c>
      <c r="L930" s="8">
        <v>52069</v>
      </c>
      <c r="M930" s="2">
        <v>0</v>
      </c>
      <c r="N930" t="s">
        <v>33</v>
      </c>
      <c r="O930" t="s">
        <v>80</v>
      </c>
      <c r="P930" s="1" t="s">
        <v>21</v>
      </c>
      <c r="Q930" s="10" t="str">
        <f>IF(TBL_Employees[[#This Row],[Exit Date]]="","",YEAR(TBL_Employees[[#This Row],[Exit Date]]))</f>
        <v/>
      </c>
      <c r="R930" s="10">
        <f ca="1">IF(TBL_Employees[[#This Row],[Exit Date]]="",DATEDIF(TBL_Employees[[#This Row],[Hire Date]],TODAY(),"Y"),DATEDIF(TBL_Employees[[#This Row],[Hire Date]],TBL_Employees[[#This Row],[Exit Date]],"Y"))</f>
        <v>8</v>
      </c>
      <c r="S930" t="str">
        <f ca="1">IF(TBL_Employees[[#This Row],[Tenure (Years)]]&gt;1, "Years", "Year")</f>
        <v>Years</v>
      </c>
      <c r="T930" t="str">
        <f ca="1">CONCATENATE(TBL_Employees[[#This Row],[Tenure (Years)]], " ", TBL_Employees[[#This Row],[Column1]])</f>
        <v>8 Years</v>
      </c>
      <c r="U930" s="8">
        <f>TBL_Employees[[#This Row],[Bonus %]]*TBL_Employees[[#This Row],[Annual Salary]]</f>
        <v>0</v>
      </c>
      <c r="V930" s="8">
        <f>TBL_Employees[[#This Row],[Annual Salary]]+TBL_Employees[[#This Row],[Bonus(Rs)]]</f>
        <v>52069</v>
      </c>
    </row>
    <row r="931" spans="1:22" x14ac:dyDescent="0.3">
      <c r="A931" t="s">
        <v>119</v>
      </c>
      <c r="B931" t="s">
        <v>1286</v>
      </c>
      <c r="C931" t="s">
        <v>22</v>
      </c>
      <c r="D931" t="s">
        <v>23</v>
      </c>
      <c r="E931" t="s">
        <v>36</v>
      </c>
      <c r="F931" t="s">
        <v>28</v>
      </c>
      <c r="G931" t="s">
        <v>47</v>
      </c>
      <c r="H931">
        <v>45</v>
      </c>
      <c r="I931" t="str">
        <f>IF(TBL_Employees[[#This Row],[Age]]&lt;30,"20 to 29",IF(TBL_Employees[[#This Row],[Age]]&lt;40,"30 to 39",IF(TBL_Employees[[#This Row],[Age]]&lt;50,"40 to 49",IF(TBL_Employees[[#This Row],[Age]]&lt;60,"50 to 59","60 above"))))</f>
        <v>40 to 49</v>
      </c>
      <c r="J931" s="1">
        <v>42357</v>
      </c>
      <c r="K931" s="10">
        <f>IF(TBL_Employees[[#This Row],[Hire Date]]="","",YEAR(TBL_Employees[[#This Row],[Hire Date]]))</f>
        <v>2015</v>
      </c>
      <c r="L931" s="8">
        <v>51983</v>
      </c>
      <c r="M931" s="2">
        <v>0</v>
      </c>
      <c r="N931" t="s">
        <v>19</v>
      </c>
      <c r="O931" t="s">
        <v>29</v>
      </c>
      <c r="P931" s="1" t="s">
        <v>21</v>
      </c>
      <c r="Q931" s="10" t="str">
        <f>IF(TBL_Employees[[#This Row],[Exit Date]]="","",YEAR(TBL_Employees[[#This Row],[Exit Date]]))</f>
        <v/>
      </c>
      <c r="R931" s="10">
        <f ca="1">IF(TBL_Employees[[#This Row],[Exit Date]]="",DATEDIF(TBL_Employees[[#This Row],[Hire Date]],TODAY(),"Y"),DATEDIF(TBL_Employees[[#This Row],[Hire Date]],TBL_Employees[[#This Row],[Exit Date]],"Y"))</f>
        <v>9</v>
      </c>
      <c r="S931" t="str">
        <f ca="1">IF(TBL_Employees[[#This Row],[Tenure (Years)]]&gt;1, "Years", "Year")</f>
        <v>Years</v>
      </c>
      <c r="T931" t="str">
        <f ca="1">CONCATENATE(TBL_Employees[[#This Row],[Tenure (Years)]], " ", TBL_Employees[[#This Row],[Column1]])</f>
        <v>9 Years</v>
      </c>
      <c r="U931" s="8">
        <f>TBL_Employees[[#This Row],[Bonus %]]*TBL_Employees[[#This Row],[Annual Salary]]</f>
        <v>0</v>
      </c>
      <c r="V931" s="8">
        <f>TBL_Employees[[#This Row],[Annual Salary]]+TBL_Employees[[#This Row],[Bonus(Rs)]]</f>
        <v>51983</v>
      </c>
    </row>
    <row r="932" spans="1:22" x14ac:dyDescent="0.3">
      <c r="A932" t="s">
        <v>1414</v>
      </c>
      <c r="B932" t="s">
        <v>1415</v>
      </c>
      <c r="C932" t="s">
        <v>64</v>
      </c>
      <c r="D932" t="s">
        <v>50</v>
      </c>
      <c r="E932" t="s">
        <v>44</v>
      </c>
      <c r="F932" t="s">
        <v>17</v>
      </c>
      <c r="G932" t="s">
        <v>24</v>
      </c>
      <c r="H932">
        <v>60</v>
      </c>
      <c r="I932" t="str">
        <f>IF(TBL_Employees[[#This Row],[Age]]&lt;30,"20 to 29",IF(TBL_Employees[[#This Row],[Age]]&lt;40,"30 to 39",IF(TBL_Employees[[#This Row],[Age]]&lt;50,"40 to 49",IF(TBL_Employees[[#This Row],[Age]]&lt;60,"50 to 59","60 above"))))</f>
        <v>60 above</v>
      </c>
      <c r="J932" s="1">
        <v>41647</v>
      </c>
      <c r="K932" s="10">
        <f>IF(TBL_Employees[[#This Row],[Hire Date]]="","",YEAR(TBL_Employees[[#This Row],[Hire Date]]))</f>
        <v>2014</v>
      </c>
      <c r="L932" s="8">
        <v>51877</v>
      </c>
      <c r="M932" s="2">
        <v>0</v>
      </c>
      <c r="N932" t="s">
        <v>33</v>
      </c>
      <c r="O932" t="s">
        <v>60</v>
      </c>
      <c r="P932" s="1" t="s">
        <v>21</v>
      </c>
      <c r="Q932" s="10" t="str">
        <f>IF(TBL_Employees[[#This Row],[Exit Date]]="","",YEAR(TBL_Employees[[#This Row],[Exit Date]]))</f>
        <v/>
      </c>
      <c r="R932" s="10">
        <f ca="1">IF(TBL_Employees[[#This Row],[Exit Date]]="",DATEDIF(TBL_Employees[[#This Row],[Hire Date]],TODAY(),"Y"),DATEDIF(TBL_Employees[[#This Row],[Hire Date]],TBL_Employees[[#This Row],[Exit Date]],"Y"))</f>
        <v>11</v>
      </c>
      <c r="S932" t="str">
        <f ca="1">IF(TBL_Employees[[#This Row],[Tenure (Years)]]&gt;1, "Years", "Year")</f>
        <v>Years</v>
      </c>
      <c r="T932" t="str">
        <f ca="1">CONCATENATE(TBL_Employees[[#This Row],[Tenure (Years)]], " ", TBL_Employees[[#This Row],[Column1]])</f>
        <v>11 Years</v>
      </c>
      <c r="U932" s="8">
        <f>TBL_Employees[[#This Row],[Bonus %]]*TBL_Employees[[#This Row],[Annual Salary]]</f>
        <v>0</v>
      </c>
      <c r="V932" s="8">
        <f>TBL_Employees[[#This Row],[Annual Salary]]+TBL_Employees[[#This Row],[Bonus(Rs)]]</f>
        <v>51877</v>
      </c>
    </row>
    <row r="933" spans="1:22" x14ac:dyDescent="0.3">
      <c r="A933" t="s">
        <v>795</v>
      </c>
      <c r="B933" t="s">
        <v>796</v>
      </c>
      <c r="C933" t="s">
        <v>22</v>
      </c>
      <c r="D933" t="s">
        <v>23</v>
      </c>
      <c r="E933" t="s">
        <v>16</v>
      </c>
      <c r="F933" t="s">
        <v>28</v>
      </c>
      <c r="G933" t="s">
        <v>24</v>
      </c>
      <c r="H933">
        <v>41</v>
      </c>
      <c r="I933" t="str">
        <f>IF(TBL_Employees[[#This Row],[Age]]&lt;30,"20 to 29",IF(TBL_Employees[[#This Row],[Age]]&lt;40,"30 to 39",IF(TBL_Employees[[#This Row],[Age]]&lt;50,"40 to 49",IF(TBL_Employees[[#This Row],[Age]]&lt;60,"50 to 59","60 above"))))</f>
        <v>40 to 49</v>
      </c>
      <c r="J933" s="1">
        <v>39379</v>
      </c>
      <c r="K933" s="10">
        <f>IF(TBL_Employees[[#This Row],[Hire Date]]="","",YEAR(TBL_Employees[[#This Row],[Hire Date]]))</f>
        <v>2007</v>
      </c>
      <c r="L933" s="8">
        <v>51630</v>
      </c>
      <c r="M933" s="2">
        <v>0</v>
      </c>
      <c r="N933" t="s">
        <v>33</v>
      </c>
      <c r="O933" t="s">
        <v>60</v>
      </c>
      <c r="P933" s="1" t="s">
        <v>21</v>
      </c>
      <c r="Q933" s="10" t="str">
        <f>IF(TBL_Employees[[#This Row],[Exit Date]]="","",YEAR(TBL_Employees[[#This Row],[Exit Date]]))</f>
        <v/>
      </c>
      <c r="R933" s="10">
        <f ca="1">IF(TBL_Employees[[#This Row],[Exit Date]]="",DATEDIF(TBL_Employees[[#This Row],[Hire Date]],TODAY(),"Y"),DATEDIF(TBL_Employees[[#This Row],[Hire Date]],TBL_Employees[[#This Row],[Exit Date]],"Y"))</f>
        <v>17</v>
      </c>
      <c r="S933" t="str">
        <f ca="1">IF(TBL_Employees[[#This Row],[Tenure (Years)]]&gt;1, "Years", "Year")</f>
        <v>Years</v>
      </c>
      <c r="T933" t="str">
        <f ca="1">CONCATENATE(TBL_Employees[[#This Row],[Tenure (Years)]], " ", TBL_Employees[[#This Row],[Column1]])</f>
        <v>17 Years</v>
      </c>
      <c r="U933" s="8">
        <f>TBL_Employees[[#This Row],[Bonus %]]*TBL_Employees[[#This Row],[Annual Salary]]</f>
        <v>0</v>
      </c>
      <c r="V933" s="8">
        <f>TBL_Employees[[#This Row],[Annual Salary]]+TBL_Employees[[#This Row],[Bonus(Rs)]]</f>
        <v>51630</v>
      </c>
    </row>
    <row r="934" spans="1:22" x14ac:dyDescent="0.3">
      <c r="A934" t="s">
        <v>1310</v>
      </c>
      <c r="B934" t="s">
        <v>1311</v>
      </c>
      <c r="C934" t="s">
        <v>64</v>
      </c>
      <c r="D934" t="s">
        <v>43</v>
      </c>
      <c r="E934" t="s">
        <v>36</v>
      </c>
      <c r="F934" t="s">
        <v>28</v>
      </c>
      <c r="G934" t="s">
        <v>47</v>
      </c>
      <c r="H934">
        <v>35</v>
      </c>
      <c r="I934" t="str">
        <f>IF(TBL_Employees[[#This Row],[Age]]&lt;30,"20 to 29",IF(TBL_Employees[[#This Row],[Age]]&lt;40,"30 to 39",IF(TBL_Employees[[#This Row],[Age]]&lt;50,"40 to 49",IF(TBL_Employees[[#This Row],[Age]]&lt;60,"50 to 59","60 above"))))</f>
        <v>30 to 39</v>
      </c>
      <c r="J934" s="1">
        <v>44015</v>
      </c>
      <c r="K934" s="10">
        <f>IF(TBL_Employees[[#This Row],[Hire Date]]="","",YEAR(TBL_Employees[[#This Row],[Hire Date]]))</f>
        <v>2020</v>
      </c>
      <c r="L934" s="8">
        <v>51513</v>
      </c>
      <c r="M934" s="2">
        <v>0</v>
      </c>
      <c r="N934" t="s">
        <v>19</v>
      </c>
      <c r="O934" t="s">
        <v>29</v>
      </c>
      <c r="P934" s="1" t="s">
        <v>21</v>
      </c>
      <c r="Q934" s="10" t="str">
        <f>IF(TBL_Employees[[#This Row],[Exit Date]]="","",YEAR(TBL_Employees[[#This Row],[Exit Date]]))</f>
        <v/>
      </c>
      <c r="R934" s="10">
        <f ca="1">IF(TBL_Employees[[#This Row],[Exit Date]]="",DATEDIF(TBL_Employees[[#This Row],[Hire Date]],TODAY(),"Y"),DATEDIF(TBL_Employees[[#This Row],[Hire Date]],TBL_Employees[[#This Row],[Exit Date]],"Y"))</f>
        <v>5</v>
      </c>
      <c r="S934" t="str">
        <f ca="1">IF(TBL_Employees[[#This Row],[Tenure (Years)]]&gt;1, "Years", "Year")</f>
        <v>Years</v>
      </c>
      <c r="T934" t="str">
        <f ca="1">CONCATENATE(TBL_Employees[[#This Row],[Tenure (Years)]], " ", TBL_Employees[[#This Row],[Column1]])</f>
        <v>5 Years</v>
      </c>
      <c r="U934" s="8">
        <f>TBL_Employees[[#This Row],[Bonus %]]*TBL_Employees[[#This Row],[Annual Salary]]</f>
        <v>0</v>
      </c>
      <c r="V934" s="8">
        <f>TBL_Employees[[#This Row],[Annual Salary]]+TBL_Employees[[#This Row],[Bonus(Rs)]]</f>
        <v>51513</v>
      </c>
    </row>
    <row r="935" spans="1:22" x14ac:dyDescent="0.3">
      <c r="A935" t="s">
        <v>1532</v>
      </c>
      <c r="B935" t="s">
        <v>1533</v>
      </c>
      <c r="C935" t="s">
        <v>83</v>
      </c>
      <c r="D935" t="s">
        <v>23</v>
      </c>
      <c r="E935" t="s">
        <v>36</v>
      </c>
      <c r="F935" t="s">
        <v>17</v>
      </c>
      <c r="G935" t="s">
        <v>51</v>
      </c>
      <c r="H935">
        <v>45</v>
      </c>
      <c r="I935" t="str">
        <f>IF(TBL_Employees[[#This Row],[Age]]&lt;30,"20 to 29",IF(TBL_Employees[[#This Row],[Age]]&lt;40,"30 to 39",IF(TBL_Employees[[#This Row],[Age]]&lt;50,"40 to 49",IF(TBL_Employees[[#This Row],[Age]]&lt;60,"50 to 59","60 above"))))</f>
        <v>40 to 49</v>
      </c>
      <c r="J935" s="1">
        <v>38639</v>
      </c>
      <c r="K935" s="10">
        <f>IF(TBL_Employees[[#This Row],[Hire Date]]="","",YEAR(TBL_Employees[[#This Row],[Hire Date]]))</f>
        <v>2005</v>
      </c>
      <c r="L935" s="8">
        <v>51404</v>
      </c>
      <c r="M935" s="2">
        <v>0</v>
      </c>
      <c r="N935" t="s">
        <v>52</v>
      </c>
      <c r="O935" t="s">
        <v>81</v>
      </c>
      <c r="P935" s="1">
        <v>40153</v>
      </c>
      <c r="Q935" s="10">
        <f>IF(TBL_Employees[[#This Row],[Exit Date]]="","",YEAR(TBL_Employees[[#This Row],[Exit Date]]))</f>
        <v>2009</v>
      </c>
      <c r="R935" s="10">
        <f ca="1">IF(TBL_Employees[[#This Row],[Exit Date]]="",DATEDIF(TBL_Employees[[#This Row],[Hire Date]],TODAY(),"Y"),DATEDIF(TBL_Employees[[#This Row],[Hire Date]],TBL_Employees[[#This Row],[Exit Date]],"Y"))</f>
        <v>4</v>
      </c>
      <c r="S935" t="str">
        <f ca="1">IF(TBL_Employees[[#This Row],[Tenure (Years)]]&gt;1, "Years", "Year")</f>
        <v>Years</v>
      </c>
      <c r="T935" t="str">
        <f ca="1">CONCATENATE(TBL_Employees[[#This Row],[Tenure (Years)]], " ", TBL_Employees[[#This Row],[Column1]])</f>
        <v>4 Years</v>
      </c>
      <c r="U935" s="8">
        <f>TBL_Employees[[#This Row],[Bonus %]]*TBL_Employees[[#This Row],[Annual Salary]]</f>
        <v>0</v>
      </c>
      <c r="V935" s="8">
        <f>TBL_Employees[[#This Row],[Annual Salary]]+TBL_Employees[[#This Row],[Bonus(Rs)]]</f>
        <v>51404</v>
      </c>
    </row>
    <row r="936" spans="1:22" x14ac:dyDescent="0.3">
      <c r="A936" t="s">
        <v>1894</v>
      </c>
      <c r="B936" t="s">
        <v>1895</v>
      </c>
      <c r="C936" t="s">
        <v>64</v>
      </c>
      <c r="D936" t="s">
        <v>50</v>
      </c>
      <c r="E936" t="s">
        <v>36</v>
      </c>
      <c r="F936" t="s">
        <v>28</v>
      </c>
      <c r="G936" t="s">
        <v>51</v>
      </c>
      <c r="H936">
        <v>39</v>
      </c>
      <c r="I936" t="str">
        <f>IF(TBL_Employees[[#This Row],[Age]]&lt;30,"20 to 29",IF(TBL_Employees[[#This Row],[Age]]&lt;40,"30 to 39",IF(TBL_Employees[[#This Row],[Age]]&lt;50,"40 to 49",IF(TBL_Employees[[#This Row],[Age]]&lt;60,"50 to 59","60 above"))))</f>
        <v>30 to 39</v>
      </c>
      <c r="J936" s="1">
        <v>39229</v>
      </c>
      <c r="K936" s="10">
        <f>IF(TBL_Employees[[#This Row],[Hire Date]]="","",YEAR(TBL_Employees[[#This Row],[Hire Date]]))</f>
        <v>2007</v>
      </c>
      <c r="L936" s="8">
        <v>51234</v>
      </c>
      <c r="M936" s="2">
        <v>0</v>
      </c>
      <c r="N936" t="s">
        <v>19</v>
      </c>
      <c r="O936" t="s">
        <v>63</v>
      </c>
      <c r="P936" s="1" t="s">
        <v>21</v>
      </c>
      <c r="Q936" s="10" t="str">
        <f>IF(TBL_Employees[[#This Row],[Exit Date]]="","",YEAR(TBL_Employees[[#This Row],[Exit Date]]))</f>
        <v/>
      </c>
      <c r="R936" s="10">
        <f ca="1">IF(TBL_Employees[[#This Row],[Exit Date]]="",DATEDIF(TBL_Employees[[#This Row],[Hire Date]],TODAY(),"Y"),DATEDIF(TBL_Employees[[#This Row],[Hire Date]],TBL_Employees[[#This Row],[Exit Date]],"Y"))</f>
        <v>18</v>
      </c>
      <c r="S936" t="str">
        <f ca="1">IF(TBL_Employees[[#This Row],[Tenure (Years)]]&gt;1, "Years", "Year")</f>
        <v>Years</v>
      </c>
      <c r="T936" t="str">
        <f ca="1">CONCATENATE(TBL_Employees[[#This Row],[Tenure (Years)]], " ", TBL_Employees[[#This Row],[Column1]])</f>
        <v>18 Years</v>
      </c>
      <c r="U936" s="8">
        <f>TBL_Employees[[#This Row],[Bonus %]]*TBL_Employees[[#This Row],[Annual Salary]]</f>
        <v>0</v>
      </c>
      <c r="V936" s="8">
        <f>TBL_Employees[[#This Row],[Annual Salary]]+TBL_Employees[[#This Row],[Bonus(Rs)]]</f>
        <v>51234</v>
      </c>
    </row>
    <row r="937" spans="1:22" x14ac:dyDescent="0.3">
      <c r="A937" t="s">
        <v>417</v>
      </c>
      <c r="B937" t="s">
        <v>418</v>
      </c>
      <c r="C937" t="s">
        <v>94</v>
      </c>
      <c r="D937" t="s">
        <v>50</v>
      </c>
      <c r="E937" t="s">
        <v>32</v>
      </c>
      <c r="F937" t="s">
        <v>28</v>
      </c>
      <c r="G937" t="s">
        <v>24</v>
      </c>
      <c r="H937">
        <v>57</v>
      </c>
      <c r="I937" t="str">
        <f>IF(TBL_Employees[[#This Row],[Age]]&lt;30,"20 to 29",IF(TBL_Employees[[#This Row],[Age]]&lt;40,"30 to 39",IF(TBL_Employees[[#This Row],[Age]]&lt;50,"40 to 49",IF(TBL_Employees[[#This Row],[Age]]&lt;60,"50 to 59","60 above"))))</f>
        <v>50 to 59</v>
      </c>
      <c r="J937" s="1">
        <v>42759</v>
      </c>
      <c r="K937" s="10">
        <f>IF(TBL_Employees[[#This Row],[Hire Date]]="","",YEAR(TBL_Employees[[#This Row],[Hire Date]]))</f>
        <v>2017</v>
      </c>
      <c r="L937" s="8">
        <v>50994</v>
      </c>
      <c r="M937" s="2">
        <v>0</v>
      </c>
      <c r="N937" t="s">
        <v>33</v>
      </c>
      <c r="O937" t="s">
        <v>80</v>
      </c>
      <c r="P937" s="1" t="s">
        <v>21</v>
      </c>
      <c r="Q937" s="10" t="str">
        <f>IF(TBL_Employees[[#This Row],[Exit Date]]="","",YEAR(TBL_Employees[[#This Row],[Exit Date]]))</f>
        <v/>
      </c>
      <c r="R937" s="10">
        <f ca="1">IF(TBL_Employees[[#This Row],[Exit Date]]="",DATEDIF(TBL_Employees[[#This Row],[Hire Date]],TODAY(),"Y"),DATEDIF(TBL_Employees[[#This Row],[Hire Date]],TBL_Employees[[#This Row],[Exit Date]],"Y"))</f>
        <v>8</v>
      </c>
      <c r="S937" t="str">
        <f ca="1">IF(TBL_Employees[[#This Row],[Tenure (Years)]]&gt;1, "Years", "Year")</f>
        <v>Years</v>
      </c>
      <c r="T937" t="str">
        <f ca="1">CONCATENATE(TBL_Employees[[#This Row],[Tenure (Years)]], " ", TBL_Employees[[#This Row],[Column1]])</f>
        <v>8 Years</v>
      </c>
      <c r="U937" s="8">
        <f>TBL_Employees[[#This Row],[Bonus %]]*TBL_Employees[[#This Row],[Annual Salary]]</f>
        <v>0</v>
      </c>
      <c r="V937" s="8">
        <f>TBL_Employees[[#This Row],[Annual Salary]]+TBL_Employees[[#This Row],[Bonus(Rs)]]</f>
        <v>50994</v>
      </c>
    </row>
    <row r="938" spans="1:22" x14ac:dyDescent="0.3">
      <c r="A938" t="s">
        <v>371</v>
      </c>
      <c r="B938" t="s">
        <v>1919</v>
      </c>
      <c r="C938" t="s">
        <v>64</v>
      </c>
      <c r="D938" t="s">
        <v>65</v>
      </c>
      <c r="E938" t="s">
        <v>32</v>
      </c>
      <c r="F938" t="s">
        <v>28</v>
      </c>
      <c r="G938" t="s">
        <v>24</v>
      </c>
      <c r="H938">
        <v>49</v>
      </c>
      <c r="I938" t="str">
        <f>IF(TBL_Employees[[#This Row],[Age]]&lt;30,"20 to 29",IF(TBL_Employees[[#This Row],[Age]]&lt;40,"30 to 39",IF(TBL_Employees[[#This Row],[Age]]&lt;50,"40 to 49",IF(TBL_Employees[[#This Row],[Age]]&lt;60,"50 to 59","60 above"))))</f>
        <v>40 to 49</v>
      </c>
      <c r="J938" s="1">
        <v>43671</v>
      </c>
      <c r="K938" s="10">
        <f>IF(TBL_Employees[[#This Row],[Hire Date]]="","",YEAR(TBL_Employees[[#This Row],[Hire Date]]))</f>
        <v>2019</v>
      </c>
      <c r="L938" s="8">
        <v>50883</v>
      </c>
      <c r="M938" s="2">
        <v>0</v>
      </c>
      <c r="N938" t="s">
        <v>33</v>
      </c>
      <c r="O938" t="s">
        <v>80</v>
      </c>
      <c r="P938" s="1">
        <v>44257</v>
      </c>
      <c r="Q938" s="10">
        <f>IF(TBL_Employees[[#This Row],[Exit Date]]="","",YEAR(TBL_Employees[[#This Row],[Exit Date]]))</f>
        <v>2021</v>
      </c>
      <c r="R938" s="10">
        <f ca="1">IF(TBL_Employees[[#This Row],[Exit Date]]="",DATEDIF(TBL_Employees[[#This Row],[Hire Date]],TODAY(),"Y"),DATEDIF(TBL_Employees[[#This Row],[Hire Date]],TBL_Employees[[#This Row],[Exit Date]],"Y"))</f>
        <v>1</v>
      </c>
      <c r="S938" t="str">
        <f ca="1">IF(TBL_Employees[[#This Row],[Tenure (Years)]]&gt;1, "Years", "Year")</f>
        <v>Year</v>
      </c>
      <c r="T938" t="str">
        <f ca="1">CONCATENATE(TBL_Employees[[#This Row],[Tenure (Years)]], " ", TBL_Employees[[#This Row],[Column1]])</f>
        <v>1 Year</v>
      </c>
      <c r="U938" s="8">
        <f>TBL_Employees[[#This Row],[Bonus %]]*TBL_Employees[[#This Row],[Annual Salary]]</f>
        <v>0</v>
      </c>
      <c r="V938" s="8">
        <f>TBL_Employees[[#This Row],[Annual Salary]]+TBL_Employees[[#This Row],[Bonus(Rs)]]</f>
        <v>50883</v>
      </c>
    </row>
    <row r="939" spans="1:22" x14ac:dyDescent="0.3">
      <c r="A939" t="s">
        <v>1079</v>
      </c>
      <c r="B939" t="s">
        <v>328</v>
      </c>
      <c r="C939" t="s">
        <v>68</v>
      </c>
      <c r="D939" t="s">
        <v>65</v>
      </c>
      <c r="E939" t="s">
        <v>32</v>
      </c>
      <c r="F939" t="s">
        <v>17</v>
      </c>
      <c r="G939" t="s">
        <v>51</v>
      </c>
      <c r="H939">
        <v>56</v>
      </c>
      <c r="I939" t="str">
        <f>IF(TBL_Employees[[#This Row],[Age]]&lt;30,"20 to 29",IF(TBL_Employees[[#This Row],[Age]]&lt;40,"30 to 39",IF(TBL_Employees[[#This Row],[Age]]&lt;50,"40 to 49",IF(TBL_Employees[[#This Row],[Age]]&lt;60,"50 to 59","60 above"))))</f>
        <v>50 to 59</v>
      </c>
      <c r="J939" s="1">
        <v>34802</v>
      </c>
      <c r="K939" s="10">
        <f>IF(TBL_Employees[[#This Row],[Hire Date]]="","",YEAR(TBL_Employees[[#This Row],[Hire Date]]))</f>
        <v>1995</v>
      </c>
      <c r="L939" s="8">
        <v>50857</v>
      </c>
      <c r="M939" s="2">
        <v>0</v>
      </c>
      <c r="N939" t="s">
        <v>52</v>
      </c>
      <c r="O939" t="s">
        <v>81</v>
      </c>
      <c r="P939" s="1" t="s">
        <v>21</v>
      </c>
      <c r="Q939" s="10" t="str">
        <f>IF(TBL_Employees[[#This Row],[Exit Date]]="","",YEAR(TBL_Employees[[#This Row],[Exit Date]]))</f>
        <v/>
      </c>
      <c r="R939" s="10">
        <f ca="1">IF(TBL_Employees[[#This Row],[Exit Date]]="",DATEDIF(TBL_Employees[[#This Row],[Hire Date]],TODAY(),"Y"),DATEDIF(TBL_Employees[[#This Row],[Hire Date]],TBL_Employees[[#This Row],[Exit Date]],"Y"))</f>
        <v>30</v>
      </c>
      <c r="S939" t="str">
        <f ca="1">IF(TBL_Employees[[#This Row],[Tenure (Years)]]&gt;1, "Years", "Year")</f>
        <v>Years</v>
      </c>
      <c r="T939" t="str">
        <f ca="1">CONCATENATE(TBL_Employees[[#This Row],[Tenure (Years)]], " ", TBL_Employees[[#This Row],[Column1]])</f>
        <v>30 Years</v>
      </c>
      <c r="U939" s="8">
        <f>TBL_Employees[[#This Row],[Bonus %]]*TBL_Employees[[#This Row],[Annual Salary]]</f>
        <v>0</v>
      </c>
      <c r="V939" s="8">
        <f>TBL_Employees[[#This Row],[Annual Salary]]+TBL_Employees[[#This Row],[Bonus(Rs)]]</f>
        <v>50857</v>
      </c>
    </row>
    <row r="940" spans="1:22" x14ac:dyDescent="0.3">
      <c r="A940" t="s">
        <v>316</v>
      </c>
      <c r="B940" t="s">
        <v>903</v>
      </c>
      <c r="C940" t="s">
        <v>22</v>
      </c>
      <c r="D940" t="s">
        <v>23</v>
      </c>
      <c r="E940" t="s">
        <v>32</v>
      </c>
      <c r="F940" t="s">
        <v>28</v>
      </c>
      <c r="G940" t="s">
        <v>18</v>
      </c>
      <c r="H940">
        <v>62</v>
      </c>
      <c r="I940" t="str">
        <f>IF(TBL_Employees[[#This Row],[Age]]&lt;30,"20 to 29",IF(TBL_Employees[[#This Row],[Age]]&lt;40,"30 to 39",IF(TBL_Employees[[#This Row],[Age]]&lt;50,"40 to 49",IF(TBL_Employees[[#This Row],[Age]]&lt;60,"50 to 59","60 above"))))</f>
        <v>60 above</v>
      </c>
      <c r="J940" s="1">
        <v>38271</v>
      </c>
      <c r="K940" s="10">
        <f>IF(TBL_Employees[[#This Row],[Hire Date]]="","",YEAR(TBL_Employees[[#This Row],[Hire Date]]))</f>
        <v>2004</v>
      </c>
      <c r="L940" s="8">
        <v>50825</v>
      </c>
      <c r="M940" s="2">
        <v>0</v>
      </c>
      <c r="N940" t="s">
        <v>19</v>
      </c>
      <c r="O940" t="s">
        <v>63</v>
      </c>
      <c r="P940" s="1" t="s">
        <v>21</v>
      </c>
      <c r="Q940" s="10" t="str">
        <f>IF(TBL_Employees[[#This Row],[Exit Date]]="","",YEAR(TBL_Employees[[#This Row],[Exit Date]]))</f>
        <v/>
      </c>
      <c r="R940" s="10">
        <f ca="1">IF(TBL_Employees[[#This Row],[Exit Date]]="",DATEDIF(TBL_Employees[[#This Row],[Hire Date]],TODAY(),"Y"),DATEDIF(TBL_Employees[[#This Row],[Hire Date]],TBL_Employees[[#This Row],[Exit Date]],"Y"))</f>
        <v>20</v>
      </c>
      <c r="S940" t="str">
        <f ca="1">IF(TBL_Employees[[#This Row],[Tenure (Years)]]&gt;1, "Years", "Year")</f>
        <v>Years</v>
      </c>
      <c r="T940" t="str">
        <f ca="1">CONCATENATE(TBL_Employees[[#This Row],[Tenure (Years)]], " ", TBL_Employees[[#This Row],[Column1]])</f>
        <v>20 Years</v>
      </c>
      <c r="U940" s="8">
        <f>TBL_Employees[[#This Row],[Bonus %]]*TBL_Employees[[#This Row],[Annual Salary]]</f>
        <v>0</v>
      </c>
      <c r="V940" s="8">
        <f>TBL_Employees[[#This Row],[Annual Salary]]+TBL_Employees[[#This Row],[Bonus(Rs)]]</f>
        <v>50825</v>
      </c>
    </row>
    <row r="941" spans="1:22" x14ac:dyDescent="0.3">
      <c r="A941" t="s">
        <v>1119</v>
      </c>
      <c r="B941" t="s">
        <v>1120</v>
      </c>
      <c r="C941" t="s">
        <v>68</v>
      </c>
      <c r="D941" t="s">
        <v>65</v>
      </c>
      <c r="E941" t="s">
        <v>32</v>
      </c>
      <c r="F941" t="s">
        <v>17</v>
      </c>
      <c r="G941" t="s">
        <v>24</v>
      </c>
      <c r="H941">
        <v>27</v>
      </c>
      <c r="I941" t="str">
        <f>IF(TBL_Employees[[#This Row],[Age]]&lt;30,"20 to 29",IF(TBL_Employees[[#This Row],[Age]]&lt;40,"30 to 39",IF(TBL_Employees[[#This Row],[Age]]&lt;50,"40 to 49",IF(TBL_Employees[[#This Row],[Age]]&lt;60,"50 to 59","60 above"))))</f>
        <v>20 to 29</v>
      </c>
      <c r="J941" s="1">
        <v>43701</v>
      </c>
      <c r="K941" s="10">
        <f>IF(TBL_Employees[[#This Row],[Hire Date]]="","",YEAR(TBL_Employees[[#This Row],[Hire Date]]))</f>
        <v>2019</v>
      </c>
      <c r="L941" s="8">
        <v>50809</v>
      </c>
      <c r="M941" s="2">
        <v>0</v>
      </c>
      <c r="N941" t="s">
        <v>33</v>
      </c>
      <c r="O941" t="s">
        <v>80</v>
      </c>
      <c r="P941" s="1" t="s">
        <v>21</v>
      </c>
      <c r="Q941" s="10" t="str">
        <f>IF(TBL_Employees[[#This Row],[Exit Date]]="","",YEAR(TBL_Employees[[#This Row],[Exit Date]]))</f>
        <v/>
      </c>
      <c r="R941" s="10">
        <f ca="1">IF(TBL_Employees[[#This Row],[Exit Date]]="",DATEDIF(TBL_Employees[[#This Row],[Hire Date]],TODAY(),"Y"),DATEDIF(TBL_Employees[[#This Row],[Hire Date]],TBL_Employees[[#This Row],[Exit Date]],"Y"))</f>
        <v>6</v>
      </c>
      <c r="S941" t="str">
        <f ca="1">IF(TBL_Employees[[#This Row],[Tenure (Years)]]&gt;1, "Years", "Year")</f>
        <v>Years</v>
      </c>
      <c r="T941" t="str">
        <f ca="1">CONCATENATE(TBL_Employees[[#This Row],[Tenure (Years)]], " ", TBL_Employees[[#This Row],[Column1]])</f>
        <v>6 Years</v>
      </c>
      <c r="U941" s="8">
        <f>TBL_Employees[[#This Row],[Bonus %]]*TBL_Employees[[#This Row],[Annual Salary]]</f>
        <v>0</v>
      </c>
      <c r="V941" s="8">
        <f>TBL_Employees[[#This Row],[Annual Salary]]+TBL_Employees[[#This Row],[Bonus(Rs)]]</f>
        <v>50809</v>
      </c>
    </row>
    <row r="942" spans="1:22" x14ac:dyDescent="0.3">
      <c r="A942" t="s">
        <v>710</v>
      </c>
      <c r="B942" t="s">
        <v>711</v>
      </c>
      <c r="C942" t="s">
        <v>68</v>
      </c>
      <c r="D942" t="s">
        <v>43</v>
      </c>
      <c r="E942" t="s">
        <v>44</v>
      </c>
      <c r="F942" t="s">
        <v>28</v>
      </c>
      <c r="G942" t="s">
        <v>51</v>
      </c>
      <c r="H942">
        <v>38</v>
      </c>
      <c r="I942" t="str">
        <f>IF(TBL_Employees[[#This Row],[Age]]&lt;30,"20 to 29",IF(TBL_Employees[[#This Row],[Age]]&lt;40,"30 to 39",IF(TBL_Employees[[#This Row],[Age]]&lt;50,"40 to 49",IF(TBL_Employees[[#This Row],[Age]]&lt;60,"50 to 59","60 above"))))</f>
        <v>30 to 39</v>
      </c>
      <c r="J942" s="1">
        <v>42492</v>
      </c>
      <c r="K942" s="10">
        <f>IF(TBL_Employees[[#This Row],[Hire Date]]="","",YEAR(TBL_Employees[[#This Row],[Hire Date]]))</f>
        <v>2016</v>
      </c>
      <c r="L942" s="8">
        <v>50784</v>
      </c>
      <c r="M942" s="2">
        <v>0</v>
      </c>
      <c r="N942" t="s">
        <v>52</v>
      </c>
      <c r="O942" t="s">
        <v>66</v>
      </c>
      <c r="P942" s="1" t="s">
        <v>21</v>
      </c>
      <c r="Q942" s="10" t="str">
        <f>IF(TBL_Employees[[#This Row],[Exit Date]]="","",YEAR(TBL_Employees[[#This Row],[Exit Date]]))</f>
        <v/>
      </c>
      <c r="R942" s="10">
        <f ca="1">IF(TBL_Employees[[#This Row],[Exit Date]]="",DATEDIF(TBL_Employees[[#This Row],[Hire Date]],TODAY(),"Y"),DATEDIF(TBL_Employees[[#This Row],[Hire Date]],TBL_Employees[[#This Row],[Exit Date]],"Y"))</f>
        <v>9</v>
      </c>
      <c r="S942" t="str">
        <f ca="1">IF(TBL_Employees[[#This Row],[Tenure (Years)]]&gt;1, "Years", "Year")</f>
        <v>Years</v>
      </c>
      <c r="T942" t="str">
        <f ca="1">CONCATENATE(TBL_Employees[[#This Row],[Tenure (Years)]], " ", TBL_Employees[[#This Row],[Column1]])</f>
        <v>9 Years</v>
      </c>
      <c r="U942" s="8">
        <f>TBL_Employees[[#This Row],[Bonus %]]*TBL_Employees[[#This Row],[Annual Salary]]</f>
        <v>0</v>
      </c>
      <c r="V942" s="8">
        <f>TBL_Employees[[#This Row],[Annual Salary]]+TBL_Employees[[#This Row],[Bonus(Rs)]]</f>
        <v>50784</v>
      </c>
    </row>
    <row r="943" spans="1:22" x14ac:dyDescent="0.3">
      <c r="A943" t="s">
        <v>1094</v>
      </c>
      <c r="B943" t="s">
        <v>1301</v>
      </c>
      <c r="C943" t="s">
        <v>68</v>
      </c>
      <c r="D943" t="s">
        <v>50</v>
      </c>
      <c r="E943" t="s">
        <v>32</v>
      </c>
      <c r="F943" t="s">
        <v>28</v>
      </c>
      <c r="G943" t="s">
        <v>24</v>
      </c>
      <c r="H943">
        <v>40</v>
      </c>
      <c r="I943" t="str">
        <f>IF(TBL_Employees[[#This Row],[Age]]&lt;30,"20 to 29",IF(TBL_Employees[[#This Row],[Age]]&lt;40,"30 to 39",IF(TBL_Employees[[#This Row],[Age]]&lt;50,"40 to 49",IF(TBL_Employees[[#This Row],[Age]]&lt;60,"50 to 59","60 above"))))</f>
        <v>40 to 49</v>
      </c>
      <c r="J943" s="1">
        <v>42721</v>
      </c>
      <c r="K943" s="10">
        <f>IF(TBL_Employees[[#This Row],[Hire Date]]="","",YEAR(TBL_Employees[[#This Row],[Hire Date]]))</f>
        <v>2016</v>
      </c>
      <c r="L943" s="8">
        <v>50733</v>
      </c>
      <c r="M943" s="2">
        <v>0</v>
      </c>
      <c r="N943" t="s">
        <v>19</v>
      </c>
      <c r="O943" t="s">
        <v>45</v>
      </c>
      <c r="P943" s="1" t="s">
        <v>21</v>
      </c>
      <c r="Q943" s="10" t="str">
        <f>IF(TBL_Employees[[#This Row],[Exit Date]]="","",YEAR(TBL_Employees[[#This Row],[Exit Date]]))</f>
        <v/>
      </c>
      <c r="R943" s="10">
        <f ca="1">IF(TBL_Employees[[#This Row],[Exit Date]]="",DATEDIF(TBL_Employees[[#This Row],[Hire Date]],TODAY(),"Y"),DATEDIF(TBL_Employees[[#This Row],[Hire Date]],TBL_Employees[[#This Row],[Exit Date]],"Y"))</f>
        <v>8</v>
      </c>
      <c r="S943" t="str">
        <f ca="1">IF(TBL_Employees[[#This Row],[Tenure (Years)]]&gt;1, "Years", "Year")</f>
        <v>Years</v>
      </c>
      <c r="T943" t="str">
        <f ca="1">CONCATENATE(TBL_Employees[[#This Row],[Tenure (Years)]], " ", TBL_Employees[[#This Row],[Column1]])</f>
        <v>8 Years</v>
      </c>
      <c r="U943" s="8">
        <f>TBL_Employees[[#This Row],[Bonus %]]*TBL_Employees[[#This Row],[Annual Salary]]</f>
        <v>0</v>
      </c>
      <c r="V943" s="8">
        <f>TBL_Employees[[#This Row],[Annual Salary]]+TBL_Employees[[#This Row],[Bonus(Rs)]]</f>
        <v>50733</v>
      </c>
    </row>
    <row r="944" spans="1:22" x14ac:dyDescent="0.3">
      <c r="A944" t="s">
        <v>357</v>
      </c>
      <c r="B944" t="s">
        <v>1400</v>
      </c>
      <c r="C944" t="s">
        <v>64</v>
      </c>
      <c r="D944" t="s">
        <v>15</v>
      </c>
      <c r="E944" t="s">
        <v>36</v>
      </c>
      <c r="F944" t="s">
        <v>17</v>
      </c>
      <c r="G944" t="s">
        <v>18</v>
      </c>
      <c r="H944">
        <v>41</v>
      </c>
      <c r="I944" t="str">
        <f>IF(TBL_Employees[[#This Row],[Age]]&lt;30,"20 to 29",IF(TBL_Employees[[#This Row],[Age]]&lt;40,"30 to 39",IF(TBL_Employees[[#This Row],[Age]]&lt;50,"40 to 49",IF(TBL_Employees[[#This Row],[Age]]&lt;60,"50 to 59","60 above"))))</f>
        <v>40 to 49</v>
      </c>
      <c r="J944" s="1">
        <v>39091</v>
      </c>
      <c r="K944" s="10">
        <f>IF(TBL_Employees[[#This Row],[Hire Date]]="","",YEAR(TBL_Employees[[#This Row],[Hire Date]]))</f>
        <v>2007</v>
      </c>
      <c r="L944" s="8">
        <v>50685</v>
      </c>
      <c r="M944" s="2">
        <v>0</v>
      </c>
      <c r="N944" t="s">
        <v>19</v>
      </c>
      <c r="O944" t="s">
        <v>29</v>
      </c>
      <c r="P944" s="1" t="s">
        <v>21</v>
      </c>
      <c r="Q944" s="10" t="str">
        <f>IF(TBL_Employees[[#This Row],[Exit Date]]="","",YEAR(TBL_Employees[[#This Row],[Exit Date]]))</f>
        <v/>
      </c>
      <c r="R944" s="10">
        <f ca="1">IF(TBL_Employees[[#This Row],[Exit Date]]="",DATEDIF(TBL_Employees[[#This Row],[Hire Date]],TODAY(),"Y"),DATEDIF(TBL_Employees[[#This Row],[Hire Date]],TBL_Employees[[#This Row],[Exit Date]],"Y"))</f>
        <v>18</v>
      </c>
      <c r="S944" t="str">
        <f ca="1">IF(TBL_Employees[[#This Row],[Tenure (Years)]]&gt;1, "Years", "Year")</f>
        <v>Years</v>
      </c>
      <c r="T944" t="str">
        <f ca="1">CONCATENATE(TBL_Employees[[#This Row],[Tenure (Years)]], " ", TBL_Employees[[#This Row],[Column1]])</f>
        <v>18 Years</v>
      </c>
      <c r="U944" s="8">
        <f>TBL_Employees[[#This Row],[Bonus %]]*TBL_Employees[[#This Row],[Annual Salary]]</f>
        <v>0</v>
      </c>
      <c r="V944" s="8">
        <f>TBL_Employees[[#This Row],[Annual Salary]]+TBL_Employees[[#This Row],[Bonus(Rs)]]</f>
        <v>50685</v>
      </c>
    </row>
    <row r="945" spans="1:22" x14ac:dyDescent="0.3">
      <c r="A945" t="s">
        <v>558</v>
      </c>
      <c r="B945" t="s">
        <v>1292</v>
      </c>
      <c r="C945" t="s">
        <v>22</v>
      </c>
      <c r="D945" t="s">
        <v>23</v>
      </c>
      <c r="E945" t="s">
        <v>16</v>
      </c>
      <c r="F945" t="s">
        <v>17</v>
      </c>
      <c r="G945" t="s">
        <v>51</v>
      </c>
      <c r="H945">
        <v>52</v>
      </c>
      <c r="I945" t="str">
        <f>IF(TBL_Employees[[#This Row],[Age]]&lt;30,"20 to 29",IF(TBL_Employees[[#This Row],[Age]]&lt;40,"30 to 39",IF(TBL_Employees[[#This Row],[Age]]&lt;50,"40 to 49",IF(TBL_Employees[[#This Row],[Age]]&lt;60,"50 to 59","60 above"))))</f>
        <v>50 to 59</v>
      </c>
      <c r="J945" s="1">
        <v>44304</v>
      </c>
      <c r="K945" s="10">
        <f>IF(TBL_Employees[[#This Row],[Hire Date]]="","",YEAR(TBL_Employees[[#This Row],[Hire Date]]))</f>
        <v>2021</v>
      </c>
      <c r="L945" s="8">
        <v>50548</v>
      </c>
      <c r="M945" s="2">
        <v>0</v>
      </c>
      <c r="N945" t="s">
        <v>52</v>
      </c>
      <c r="O945" t="s">
        <v>53</v>
      </c>
      <c r="P945" s="1" t="s">
        <v>21</v>
      </c>
      <c r="Q945" s="10" t="str">
        <f>IF(TBL_Employees[[#This Row],[Exit Date]]="","",YEAR(TBL_Employees[[#This Row],[Exit Date]]))</f>
        <v/>
      </c>
      <c r="R945" s="10">
        <f ca="1">IF(TBL_Employees[[#This Row],[Exit Date]]="",DATEDIF(TBL_Employees[[#This Row],[Hire Date]],TODAY(),"Y"),DATEDIF(TBL_Employees[[#This Row],[Hire Date]],TBL_Employees[[#This Row],[Exit Date]],"Y"))</f>
        <v>4</v>
      </c>
      <c r="S945" t="str">
        <f ca="1">IF(TBL_Employees[[#This Row],[Tenure (Years)]]&gt;1, "Years", "Year")</f>
        <v>Years</v>
      </c>
      <c r="T945" t="str">
        <f ca="1">CONCATENATE(TBL_Employees[[#This Row],[Tenure (Years)]], " ", TBL_Employees[[#This Row],[Column1]])</f>
        <v>4 Years</v>
      </c>
      <c r="U945" s="8">
        <f>TBL_Employees[[#This Row],[Bonus %]]*TBL_Employees[[#This Row],[Annual Salary]]</f>
        <v>0</v>
      </c>
      <c r="V945" s="8">
        <f>TBL_Employees[[#This Row],[Annual Salary]]+TBL_Employees[[#This Row],[Bonus(Rs)]]</f>
        <v>50548</v>
      </c>
    </row>
    <row r="946" spans="1:22" x14ac:dyDescent="0.3">
      <c r="A946" t="s">
        <v>259</v>
      </c>
      <c r="B946" t="s">
        <v>696</v>
      </c>
      <c r="C946" t="s">
        <v>68</v>
      </c>
      <c r="D946" t="s">
        <v>15</v>
      </c>
      <c r="E946" t="s">
        <v>36</v>
      </c>
      <c r="F946" t="s">
        <v>17</v>
      </c>
      <c r="G946" t="s">
        <v>24</v>
      </c>
      <c r="H946">
        <v>55</v>
      </c>
      <c r="I946" t="str">
        <f>IF(TBL_Employees[[#This Row],[Age]]&lt;30,"20 to 29",IF(TBL_Employees[[#This Row],[Age]]&lt;40,"30 to 39",IF(TBL_Employees[[#This Row],[Age]]&lt;50,"40 to 49",IF(TBL_Employees[[#This Row],[Age]]&lt;60,"50 to 59","60 above"))))</f>
        <v>50 to 59</v>
      </c>
      <c r="J946" s="1">
        <v>37343</v>
      </c>
      <c r="K946" s="10">
        <f>IF(TBL_Employees[[#This Row],[Hire Date]]="","",YEAR(TBL_Employees[[#This Row],[Hire Date]]))</f>
        <v>2002</v>
      </c>
      <c r="L946" s="8">
        <v>50475</v>
      </c>
      <c r="M946" s="2">
        <v>0</v>
      </c>
      <c r="N946" t="s">
        <v>19</v>
      </c>
      <c r="O946" t="s">
        <v>29</v>
      </c>
      <c r="P946" s="1" t="s">
        <v>21</v>
      </c>
      <c r="Q946" s="10" t="str">
        <f>IF(TBL_Employees[[#This Row],[Exit Date]]="","",YEAR(TBL_Employees[[#This Row],[Exit Date]]))</f>
        <v/>
      </c>
      <c r="R946" s="10">
        <f ca="1">IF(TBL_Employees[[#This Row],[Exit Date]]="",DATEDIF(TBL_Employees[[#This Row],[Hire Date]],TODAY(),"Y"),DATEDIF(TBL_Employees[[#This Row],[Hire Date]],TBL_Employees[[#This Row],[Exit Date]],"Y"))</f>
        <v>23</v>
      </c>
      <c r="S946" t="str">
        <f ca="1">IF(TBL_Employees[[#This Row],[Tenure (Years)]]&gt;1, "Years", "Year")</f>
        <v>Years</v>
      </c>
      <c r="T946" t="str">
        <f ca="1">CONCATENATE(TBL_Employees[[#This Row],[Tenure (Years)]], " ", TBL_Employees[[#This Row],[Column1]])</f>
        <v>23 Years</v>
      </c>
      <c r="U946" s="8">
        <f>TBL_Employees[[#This Row],[Bonus %]]*TBL_Employees[[#This Row],[Annual Salary]]</f>
        <v>0</v>
      </c>
      <c r="V946" s="8">
        <f>TBL_Employees[[#This Row],[Annual Salary]]+TBL_Employees[[#This Row],[Bonus(Rs)]]</f>
        <v>50475</v>
      </c>
    </row>
    <row r="947" spans="1:22" x14ac:dyDescent="0.3">
      <c r="A947" t="s">
        <v>394</v>
      </c>
      <c r="B947" t="s">
        <v>873</v>
      </c>
      <c r="C947" t="s">
        <v>68</v>
      </c>
      <c r="D947" t="s">
        <v>43</v>
      </c>
      <c r="E947" t="s">
        <v>36</v>
      </c>
      <c r="F947" t="s">
        <v>17</v>
      </c>
      <c r="G947" t="s">
        <v>24</v>
      </c>
      <c r="H947">
        <v>65</v>
      </c>
      <c r="I947" t="str">
        <f>IF(TBL_Employees[[#This Row],[Age]]&lt;30,"20 to 29",IF(TBL_Employees[[#This Row],[Age]]&lt;40,"30 to 39",IF(TBL_Employees[[#This Row],[Age]]&lt;50,"40 to 49",IF(TBL_Employees[[#This Row],[Age]]&lt;60,"50 to 59","60 above"))))</f>
        <v>60 above</v>
      </c>
      <c r="J947" s="1">
        <v>41543</v>
      </c>
      <c r="K947" s="10">
        <f>IF(TBL_Employees[[#This Row],[Hire Date]]="","",YEAR(TBL_Employees[[#This Row],[Hire Date]]))</f>
        <v>2013</v>
      </c>
      <c r="L947" s="8">
        <v>50341</v>
      </c>
      <c r="M947" s="2">
        <v>0</v>
      </c>
      <c r="N947" t="s">
        <v>33</v>
      </c>
      <c r="O947" t="s">
        <v>60</v>
      </c>
      <c r="P947" s="1" t="s">
        <v>21</v>
      </c>
      <c r="Q947" s="10" t="str">
        <f>IF(TBL_Employees[[#This Row],[Exit Date]]="","",YEAR(TBL_Employees[[#This Row],[Exit Date]]))</f>
        <v/>
      </c>
      <c r="R947" s="10">
        <f ca="1">IF(TBL_Employees[[#This Row],[Exit Date]]="",DATEDIF(TBL_Employees[[#This Row],[Hire Date]],TODAY(),"Y"),DATEDIF(TBL_Employees[[#This Row],[Hire Date]],TBL_Employees[[#This Row],[Exit Date]],"Y"))</f>
        <v>11</v>
      </c>
      <c r="S947" t="str">
        <f ca="1">IF(TBL_Employees[[#This Row],[Tenure (Years)]]&gt;1, "Years", "Year")</f>
        <v>Years</v>
      </c>
      <c r="T947" t="str">
        <f ca="1">CONCATENATE(TBL_Employees[[#This Row],[Tenure (Years)]], " ", TBL_Employees[[#This Row],[Column1]])</f>
        <v>11 Years</v>
      </c>
      <c r="U947" s="8">
        <f>TBL_Employees[[#This Row],[Bonus %]]*TBL_Employees[[#This Row],[Annual Salary]]</f>
        <v>0</v>
      </c>
      <c r="V947" s="8">
        <f>TBL_Employees[[#This Row],[Annual Salary]]+TBL_Employees[[#This Row],[Bonus(Rs)]]</f>
        <v>50341</v>
      </c>
    </row>
    <row r="948" spans="1:22" x14ac:dyDescent="0.3">
      <c r="A948" t="s">
        <v>939</v>
      </c>
      <c r="B948" t="s">
        <v>940</v>
      </c>
      <c r="C948" t="s">
        <v>76</v>
      </c>
      <c r="D948" t="s">
        <v>27</v>
      </c>
      <c r="E948" t="s">
        <v>16</v>
      </c>
      <c r="F948" t="s">
        <v>17</v>
      </c>
      <c r="G948" t="s">
        <v>24</v>
      </c>
      <c r="H948">
        <v>28</v>
      </c>
      <c r="I948" t="str">
        <f>IF(TBL_Employees[[#This Row],[Age]]&lt;30,"20 to 29",IF(TBL_Employees[[#This Row],[Age]]&lt;40,"30 to 39",IF(TBL_Employees[[#This Row],[Age]]&lt;50,"40 to 49",IF(TBL_Employees[[#This Row],[Age]]&lt;60,"50 to 59","60 above"))))</f>
        <v>20 to 29</v>
      </c>
      <c r="J948" s="1">
        <v>43763</v>
      </c>
      <c r="K948" s="10">
        <f>IF(TBL_Employees[[#This Row],[Hire Date]]="","",YEAR(TBL_Employees[[#This Row],[Hire Date]]))</f>
        <v>2019</v>
      </c>
      <c r="L948" s="8">
        <v>50111</v>
      </c>
      <c r="M948" s="2">
        <v>0</v>
      </c>
      <c r="N948" t="s">
        <v>33</v>
      </c>
      <c r="O948" t="s">
        <v>34</v>
      </c>
      <c r="P948" s="1" t="s">
        <v>21</v>
      </c>
      <c r="Q948" s="10" t="str">
        <f>IF(TBL_Employees[[#This Row],[Exit Date]]="","",YEAR(TBL_Employees[[#This Row],[Exit Date]]))</f>
        <v/>
      </c>
      <c r="R948" s="10">
        <f ca="1">IF(TBL_Employees[[#This Row],[Exit Date]]="",DATEDIF(TBL_Employees[[#This Row],[Hire Date]],TODAY(),"Y"),DATEDIF(TBL_Employees[[#This Row],[Hire Date]],TBL_Employees[[#This Row],[Exit Date]],"Y"))</f>
        <v>5</v>
      </c>
      <c r="S948" t="str">
        <f ca="1">IF(TBL_Employees[[#This Row],[Tenure (Years)]]&gt;1, "Years", "Year")</f>
        <v>Years</v>
      </c>
      <c r="T948" t="str">
        <f ca="1">CONCATENATE(TBL_Employees[[#This Row],[Tenure (Years)]], " ", TBL_Employees[[#This Row],[Column1]])</f>
        <v>5 Years</v>
      </c>
      <c r="U948" s="8">
        <f>TBL_Employees[[#This Row],[Bonus %]]*TBL_Employees[[#This Row],[Annual Salary]]</f>
        <v>0</v>
      </c>
      <c r="V948" s="8">
        <f>TBL_Employees[[#This Row],[Annual Salary]]+TBL_Employees[[#This Row],[Bonus(Rs)]]</f>
        <v>50111</v>
      </c>
    </row>
    <row r="949" spans="1:22" x14ac:dyDescent="0.3">
      <c r="A949" t="s">
        <v>949</v>
      </c>
      <c r="B949" t="s">
        <v>950</v>
      </c>
      <c r="C949" t="s">
        <v>76</v>
      </c>
      <c r="D949" t="s">
        <v>27</v>
      </c>
      <c r="E949" t="s">
        <v>32</v>
      </c>
      <c r="F949" t="s">
        <v>28</v>
      </c>
      <c r="G949" t="s">
        <v>18</v>
      </c>
      <c r="H949">
        <v>47</v>
      </c>
      <c r="I949" t="str">
        <f>IF(TBL_Employees[[#This Row],[Age]]&lt;30,"20 to 29",IF(TBL_Employees[[#This Row],[Age]]&lt;40,"30 to 39",IF(TBL_Employees[[#This Row],[Age]]&lt;50,"40 to 49",IF(TBL_Employees[[#This Row],[Age]]&lt;60,"50 to 59","60 above"))))</f>
        <v>40 to 49</v>
      </c>
      <c r="J949" s="1">
        <v>43944</v>
      </c>
      <c r="K949" s="10">
        <f>IF(TBL_Employees[[#This Row],[Hire Date]]="","",YEAR(TBL_Employees[[#This Row],[Hire Date]]))</f>
        <v>2020</v>
      </c>
      <c r="L949" s="8">
        <v>50069</v>
      </c>
      <c r="M949" s="2">
        <v>0</v>
      </c>
      <c r="N949" t="s">
        <v>19</v>
      </c>
      <c r="O949" t="s">
        <v>63</v>
      </c>
      <c r="P949" s="1" t="s">
        <v>21</v>
      </c>
      <c r="Q949" s="10" t="str">
        <f>IF(TBL_Employees[[#This Row],[Exit Date]]="","",YEAR(TBL_Employees[[#This Row],[Exit Date]]))</f>
        <v/>
      </c>
      <c r="R949" s="10">
        <f ca="1">IF(TBL_Employees[[#This Row],[Exit Date]]="",DATEDIF(TBL_Employees[[#This Row],[Hire Date]],TODAY(),"Y"),DATEDIF(TBL_Employees[[#This Row],[Hire Date]],TBL_Employees[[#This Row],[Exit Date]],"Y"))</f>
        <v>5</v>
      </c>
      <c r="S949" t="str">
        <f ca="1">IF(TBL_Employees[[#This Row],[Tenure (Years)]]&gt;1, "Years", "Year")</f>
        <v>Years</v>
      </c>
      <c r="T949" t="str">
        <f ca="1">CONCATENATE(TBL_Employees[[#This Row],[Tenure (Years)]], " ", TBL_Employees[[#This Row],[Column1]])</f>
        <v>5 Years</v>
      </c>
      <c r="U949" s="8">
        <f>TBL_Employees[[#This Row],[Bonus %]]*TBL_Employees[[#This Row],[Annual Salary]]</f>
        <v>0</v>
      </c>
      <c r="V949" s="8">
        <f>TBL_Employees[[#This Row],[Annual Salary]]+TBL_Employees[[#This Row],[Bonus(Rs)]]</f>
        <v>50069</v>
      </c>
    </row>
    <row r="950" spans="1:22" x14ac:dyDescent="0.3">
      <c r="A950" t="s">
        <v>445</v>
      </c>
      <c r="B950" t="s">
        <v>446</v>
      </c>
      <c r="C950" t="s">
        <v>68</v>
      </c>
      <c r="D950" t="s">
        <v>50</v>
      </c>
      <c r="E950" t="s">
        <v>44</v>
      </c>
      <c r="F950" t="s">
        <v>28</v>
      </c>
      <c r="G950" t="s">
        <v>18</v>
      </c>
      <c r="H950">
        <v>37</v>
      </c>
      <c r="I950" t="str">
        <f>IF(TBL_Employees[[#This Row],[Age]]&lt;30,"20 to 29",IF(TBL_Employees[[#This Row],[Age]]&lt;40,"30 to 39",IF(TBL_Employees[[#This Row],[Age]]&lt;50,"40 to 49",IF(TBL_Employees[[#This Row],[Age]]&lt;60,"50 to 59","60 above"))))</f>
        <v>30 to 39</v>
      </c>
      <c r="J950" s="1">
        <v>43713</v>
      </c>
      <c r="K950" s="10">
        <f>IF(TBL_Employees[[#This Row],[Hire Date]]="","",YEAR(TBL_Employees[[#This Row],[Hire Date]]))</f>
        <v>2019</v>
      </c>
      <c r="L950" s="8">
        <v>49998</v>
      </c>
      <c r="M950" s="2">
        <v>0</v>
      </c>
      <c r="N950" t="s">
        <v>19</v>
      </c>
      <c r="O950" t="s">
        <v>63</v>
      </c>
      <c r="P950" s="1" t="s">
        <v>21</v>
      </c>
      <c r="Q950" s="10" t="str">
        <f>IF(TBL_Employees[[#This Row],[Exit Date]]="","",YEAR(TBL_Employees[[#This Row],[Exit Date]]))</f>
        <v/>
      </c>
      <c r="R950" s="10">
        <f ca="1">IF(TBL_Employees[[#This Row],[Exit Date]]="",DATEDIF(TBL_Employees[[#This Row],[Hire Date]],TODAY(),"Y"),DATEDIF(TBL_Employees[[#This Row],[Hire Date]],TBL_Employees[[#This Row],[Exit Date]],"Y"))</f>
        <v>5</v>
      </c>
      <c r="S950" t="str">
        <f ca="1">IF(TBL_Employees[[#This Row],[Tenure (Years)]]&gt;1, "Years", "Year")</f>
        <v>Years</v>
      </c>
      <c r="T950" t="str">
        <f ca="1">CONCATENATE(TBL_Employees[[#This Row],[Tenure (Years)]], " ", TBL_Employees[[#This Row],[Column1]])</f>
        <v>5 Years</v>
      </c>
      <c r="U950" s="8">
        <f>TBL_Employees[[#This Row],[Bonus %]]*TBL_Employees[[#This Row],[Annual Salary]]</f>
        <v>0</v>
      </c>
      <c r="V950" s="8">
        <f>TBL_Employees[[#This Row],[Annual Salary]]+TBL_Employees[[#This Row],[Bonus(Rs)]]</f>
        <v>49998</v>
      </c>
    </row>
    <row r="951" spans="1:22" x14ac:dyDescent="0.3">
      <c r="A951" t="s">
        <v>381</v>
      </c>
      <c r="B951" t="s">
        <v>1505</v>
      </c>
      <c r="C951" t="s">
        <v>68</v>
      </c>
      <c r="D951" t="s">
        <v>15</v>
      </c>
      <c r="E951" t="s">
        <v>44</v>
      </c>
      <c r="F951" t="s">
        <v>17</v>
      </c>
      <c r="G951" t="s">
        <v>24</v>
      </c>
      <c r="H951">
        <v>62</v>
      </c>
      <c r="I951" t="str">
        <f>IF(TBL_Employees[[#This Row],[Age]]&lt;30,"20 to 29",IF(TBL_Employees[[#This Row],[Age]]&lt;40,"30 to 39",IF(TBL_Employees[[#This Row],[Age]]&lt;50,"40 to 49",IF(TBL_Employees[[#This Row],[Age]]&lt;60,"50 to 59","60 above"))))</f>
        <v>60 above</v>
      </c>
      <c r="J951" s="1">
        <v>37519</v>
      </c>
      <c r="K951" s="10">
        <f>IF(TBL_Employees[[#This Row],[Hire Date]]="","",YEAR(TBL_Employees[[#This Row],[Hire Date]]))</f>
        <v>2002</v>
      </c>
      <c r="L951" s="8">
        <v>49738</v>
      </c>
      <c r="M951" s="2">
        <v>0</v>
      </c>
      <c r="N951" t="s">
        <v>33</v>
      </c>
      <c r="O951" t="s">
        <v>60</v>
      </c>
      <c r="P951" s="1" t="s">
        <v>21</v>
      </c>
      <c r="Q951" s="10" t="str">
        <f>IF(TBL_Employees[[#This Row],[Exit Date]]="","",YEAR(TBL_Employees[[#This Row],[Exit Date]]))</f>
        <v/>
      </c>
      <c r="R951" s="10">
        <f ca="1">IF(TBL_Employees[[#This Row],[Exit Date]]="",DATEDIF(TBL_Employees[[#This Row],[Hire Date]],TODAY(),"Y"),DATEDIF(TBL_Employees[[#This Row],[Hire Date]],TBL_Employees[[#This Row],[Exit Date]],"Y"))</f>
        <v>22</v>
      </c>
      <c r="S951" t="str">
        <f ca="1">IF(TBL_Employees[[#This Row],[Tenure (Years)]]&gt;1, "Years", "Year")</f>
        <v>Years</v>
      </c>
      <c r="T951" t="str">
        <f ca="1">CONCATENATE(TBL_Employees[[#This Row],[Tenure (Years)]], " ", TBL_Employees[[#This Row],[Column1]])</f>
        <v>22 Years</v>
      </c>
      <c r="U951" s="8">
        <f>TBL_Employees[[#This Row],[Bonus %]]*TBL_Employees[[#This Row],[Annual Salary]]</f>
        <v>0</v>
      </c>
      <c r="V951" s="8">
        <f>TBL_Employees[[#This Row],[Annual Salary]]+TBL_Employees[[#This Row],[Bonus(Rs)]]</f>
        <v>49738</v>
      </c>
    </row>
    <row r="952" spans="1:22" x14ac:dyDescent="0.3">
      <c r="A952" t="s">
        <v>445</v>
      </c>
      <c r="B952" t="s">
        <v>707</v>
      </c>
      <c r="C952" t="s">
        <v>76</v>
      </c>
      <c r="D952" t="s">
        <v>27</v>
      </c>
      <c r="E952" t="s">
        <v>44</v>
      </c>
      <c r="F952" t="s">
        <v>28</v>
      </c>
      <c r="G952" t="s">
        <v>24</v>
      </c>
      <c r="H952">
        <v>47</v>
      </c>
      <c r="I952" t="str">
        <f>IF(TBL_Employees[[#This Row],[Age]]&lt;30,"20 to 29",IF(TBL_Employees[[#This Row],[Age]]&lt;40,"30 to 39",IF(TBL_Employees[[#This Row],[Age]]&lt;50,"40 to 49",IF(TBL_Employees[[#This Row],[Age]]&lt;60,"50 to 59","60 above"))))</f>
        <v>40 to 49</v>
      </c>
      <c r="J952" s="1">
        <v>36229</v>
      </c>
      <c r="K952" s="10">
        <f>IF(TBL_Employees[[#This Row],[Hire Date]]="","",YEAR(TBL_Employees[[#This Row],[Hire Date]]))</f>
        <v>1999</v>
      </c>
      <c r="L952" s="8">
        <v>49404</v>
      </c>
      <c r="M952" s="2">
        <v>0</v>
      </c>
      <c r="N952" t="s">
        <v>33</v>
      </c>
      <c r="O952" t="s">
        <v>60</v>
      </c>
      <c r="P952" s="1" t="s">
        <v>21</v>
      </c>
      <c r="Q952" s="10" t="str">
        <f>IF(TBL_Employees[[#This Row],[Exit Date]]="","",YEAR(TBL_Employees[[#This Row],[Exit Date]]))</f>
        <v/>
      </c>
      <c r="R952" s="10">
        <f ca="1">IF(TBL_Employees[[#This Row],[Exit Date]]="",DATEDIF(TBL_Employees[[#This Row],[Hire Date]],TODAY(),"Y"),DATEDIF(TBL_Employees[[#This Row],[Hire Date]],TBL_Employees[[#This Row],[Exit Date]],"Y"))</f>
        <v>26</v>
      </c>
      <c r="S952" t="str">
        <f ca="1">IF(TBL_Employees[[#This Row],[Tenure (Years)]]&gt;1, "Years", "Year")</f>
        <v>Years</v>
      </c>
      <c r="T952" t="str">
        <f ca="1">CONCATENATE(TBL_Employees[[#This Row],[Tenure (Years)]], " ", TBL_Employees[[#This Row],[Column1]])</f>
        <v>26 Years</v>
      </c>
      <c r="U952" s="8">
        <f>TBL_Employees[[#This Row],[Bonus %]]*TBL_Employees[[#This Row],[Annual Salary]]</f>
        <v>0</v>
      </c>
      <c r="V952" s="8">
        <f>TBL_Employees[[#This Row],[Annual Salary]]+TBL_Employees[[#This Row],[Bonus(Rs)]]</f>
        <v>49404</v>
      </c>
    </row>
    <row r="953" spans="1:22" x14ac:dyDescent="0.3">
      <c r="A953" t="s">
        <v>1219</v>
      </c>
      <c r="B953" t="s">
        <v>1220</v>
      </c>
      <c r="C953" t="s">
        <v>73</v>
      </c>
      <c r="D953" t="s">
        <v>27</v>
      </c>
      <c r="E953" t="s">
        <v>16</v>
      </c>
      <c r="F953" t="s">
        <v>28</v>
      </c>
      <c r="G953" t="s">
        <v>18</v>
      </c>
      <c r="H953">
        <v>45</v>
      </c>
      <c r="I953" t="str">
        <f>IF(TBL_Employees[[#This Row],[Age]]&lt;30,"20 to 29",IF(TBL_Employees[[#This Row],[Age]]&lt;40,"30 to 39",IF(TBL_Employees[[#This Row],[Age]]&lt;50,"40 to 49",IF(TBL_Employees[[#This Row],[Age]]&lt;60,"50 to 59","60 above"))))</f>
        <v>40 to 49</v>
      </c>
      <c r="J953" s="1">
        <v>43248</v>
      </c>
      <c r="K953" s="10">
        <f>IF(TBL_Employees[[#This Row],[Hire Date]]="","",YEAR(TBL_Employees[[#This Row],[Hire Date]]))</f>
        <v>2018</v>
      </c>
      <c r="L953" s="8">
        <v>49219</v>
      </c>
      <c r="M953" s="2">
        <v>0</v>
      </c>
      <c r="N953" t="s">
        <v>19</v>
      </c>
      <c r="O953" t="s">
        <v>29</v>
      </c>
      <c r="P953" s="1" t="s">
        <v>21</v>
      </c>
      <c r="Q953" s="10" t="str">
        <f>IF(TBL_Employees[[#This Row],[Exit Date]]="","",YEAR(TBL_Employees[[#This Row],[Exit Date]]))</f>
        <v/>
      </c>
      <c r="R953" s="10">
        <f ca="1">IF(TBL_Employees[[#This Row],[Exit Date]]="",DATEDIF(TBL_Employees[[#This Row],[Hire Date]],TODAY(),"Y"),DATEDIF(TBL_Employees[[#This Row],[Hire Date]],TBL_Employees[[#This Row],[Exit Date]],"Y"))</f>
        <v>7</v>
      </c>
      <c r="S953" t="str">
        <f ca="1">IF(TBL_Employees[[#This Row],[Tenure (Years)]]&gt;1, "Years", "Year")</f>
        <v>Years</v>
      </c>
      <c r="T953" t="str">
        <f ca="1">CONCATENATE(TBL_Employees[[#This Row],[Tenure (Years)]], " ", TBL_Employees[[#This Row],[Column1]])</f>
        <v>7 Years</v>
      </c>
      <c r="U953" s="8">
        <f>TBL_Employees[[#This Row],[Bonus %]]*TBL_Employees[[#This Row],[Annual Salary]]</f>
        <v>0</v>
      </c>
      <c r="V953" s="8">
        <f>TBL_Employees[[#This Row],[Annual Salary]]+TBL_Employees[[#This Row],[Bonus(Rs)]]</f>
        <v>49219</v>
      </c>
    </row>
    <row r="954" spans="1:22" x14ac:dyDescent="0.3">
      <c r="A954" t="s">
        <v>319</v>
      </c>
      <c r="B954" t="s">
        <v>835</v>
      </c>
      <c r="C954" t="s">
        <v>83</v>
      </c>
      <c r="D954" t="s">
        <v>23</v>
      </c>
      <c r="E954" t="s">
        <v>36</v>
      </c>
      <c r="F954" t="s">
        <v>28</v>
      </c>
      <c r="G954" t="s">
        <v>47</v>
      </c>
      <c r="H954">
        <v>41</v>
      </c>
      <c r="I954" t="str">
        <f>IF(TBL_Employees[[#This Row],[Age]]&lt;30,"20 to 29",IF(TBL_Employees[[#This Row],[Age]]&lt;40,"30 to 39",IF(TBL_Employees[[#This Row],[Age]]&lt;50,"40 to 49",IF(TBL_Employees[[#This Row],[Age]]&lt;60,"50 to 59","60 above"))))</f>
        <v>40 to 49</v>
      </c>
      <c r="J954" s="1">
        <v>38219</v>
      </c>
      <c r="K954" s="10">
        <f>IF(TBL_Employees[[#This Row],[Hire Date]]="","",YEAR(TBL_Employees[[#This Row],[Hire Date]]))</f>
        <v>2004</v>
      </c>
      <c r="L954" s="8">
        <v>49186</v>
      </c>
      <c r="M954" s="2">
        <v>0</v>
      </c>
      <c r="N954" t="s">
        <v>19</v>
      </c>
      <c r="O954" t="s">
        <v>25</v>
      </c>
      <c r="P954" s="1">
        <v>39616</v>
      </c>
      <c r="Q954" s="10">
        <f>IF(TBL_Employees[[#This Row],[Exit Date]]="","",YEAR(TBL_Employees[[#This Row],[Exit Date]]))</f>
        <v>2008</v>
      </c>
      <c r="R954" s="10">
        <f ca="1">IF(TBL_Employees[[#This Row],[Exit Date]]="",DATEDIF(TBL_Employees[[#This Row],[Hire Date]],TODAY(),"Y"),DATEDIF(TBL_Employees[[#This Row],[Hire Date]],TBL_Employees[[#This Row],[Exit Date]],"Y"))</f>
        <v>3</v>
      </c>
      <c r="S954" t="str">
        <f ca="1">IF(TBL_Employees[[#This Row],[Tenure (Years)]]&gt;1, "Years", "Year")</f>
        <v>Years</v>
      </c>
      <c r="T954" t="str">
        <f ca="1">CONCATENATE(TBL_Employees[[#This Row],[Tenure (Years)]], " ", TBL_Employees[[#This Row],[Column1]])</f>
        <v>3 Years</v>
      </c>
      <c r="U954" s="8">
        <f>TBL_Employees[[#This Row],[Bonus %]]*TBL_Employees[[#This Row],[Annual Salary]]</f>
        <v>0</v>
      </c>
      <c r="V954" s="8">
        <f>TBL_Employees[[#This Row],[Annual Salary]]+TBL_Employees[[#This Row],[Bonus(Rs)]]</f>
        <v>49186</v>
      </c>
    </row>
    <row r="955" spans="1:22" x14ac:dyDescent="0.3">
      <c r="A955" t="s">
        <v>463</v>
      </c>
      <c r="B955" t="s">
        <v>464</v>
      </c>
      <c r="C955" t="s">
        <v>68</v>
      </c>
      <c r="D955" t="s">
        <v>15</v>
      </c>
      <c r="E955" t="s">
        <v>16</v>
      </c>
      <c r="F955" t="s">
        <v>17</v>
      </c>
      <c r="G955" t="s">
        <v>18</v>
      </c>
      <c r="H955">
        <v>27</v>
      </c>
      <c r="I955" t="str">
        <f>IF(TBL_Employees[[#This Row],[Age]]&lt;30,"20 to 29",IF(TBL_Employees[[#This Row],[Age]]&lt;40,"30 to 39",IF(TBL_Employees[[#This Row],[Age]]&lt;50,"40 to 49",IF(TBL_Employees[[#This Row],[Age]]&lt;60,"50 to 59","60 above"))))</f>
        <v>20 to 29</v>
      </c>
      <c r="J955" s="1">
        <v>43226</v>
      </c>
      <c r="K955" s="10">
        <f>IF(TBL_Employees[[#This Row],[Hire Date]]="","",YEAR(TBL_Employees[[#This Row],[Hire Date]]))</f>
        <v>2018</v>
      </c>
      <c r="L955" s="8">
        <v>49011</v>
      </c>
      <c r="M955" s="2">
        <v>0</v>
      </c>
      <c r="N955" t="s">
        <v>19</v>
      </c>
      <c r="O955" t="s">
        <v>20</v>
      </c>
      <c r="P955" s="1" t="s">
        <v>21</v>
      </c>
      <c r="Q955" s="10" t="str">
        <f>IF(TBL_Employees[[#This Row],[Exit Date]]="","",YEAR(TBL_Employees[[#This Row],[Exit Date]]))</f>
        <v/>
      </c>
      <c r="R955" s="10">
        <f ca="1">IF(TBL_Employees[[#This Row],[Exit Date]]="",DATEDIF(TBL_Employees[[#This Row],[Hire Date]],TODAY(),"Y"),DATEDIF(TBL_Employees[[#This Row],[Hire Date]],TBL_Employees[[#This Row],[Exit Date]],"Y"))</f>
        <v>7</v>
      </c>
      <c r="S955" t="str">
        <f ca="1">IF(TBL_Employees[[#This Row],[Tenure (Years)]]&gt;1, "Years", "Year")</f>
        <v>Years</v>
      </c>
      <c r="T955" t="str">
        <f ca="1">CONCATENATE(TBL_Employees[[#This Row],[Tenure (Years)]], " ", TBL_Employees[[#This Row],[Column1]])</f>
        <v>7 Years</v>
      </c>
      <c r="U955" s="8">
        <f>TBL_Employees[[#This Row],[Bonus %]]*TBL_Employees[[#This Row],[Annual Salary]]</f>
        <v>0</v>
      </c>
      <c r="V955" s="8">
        <f>TBL_Employees[[#This Row],[Annual Salary]]+TBL_Employees[[#This Row],[Bonus(Rs)]]</f>
        <v>49011</v>
      </c>
    </row>
    <row r="956" spans="1:22" x14ac:dyDescent="0.3">
      <c r="A956" t="s">
        <v>512</v>
      </c>
      <c r="B956" t="s">
        <v>513</v>
      </c>
      <c r="C956" t="s">
        <v>68</v>
      </c>
      <c r="D956" t="s">
        <v>15</v>
      </c>
      <c r="E956" t="s">
        <v>32</v>
      </c>
      <c r="F956" t="s">
        <v>17</v>
      </c>
      <c r="G956" t="s">
        <v>47</v>
      </c>
      <c r="H956">
        <v>36</v>
      </c>
      <c r="I956" t="str">
        <f>IF(TBL_Employees[[#This Row],[Age]]&lt;30,"20 to 29",IF(TBL_Employees[[#This Row],[Age]]&lt;40,"30 to 39",IF(TBL_Employees[[#This Row],[Age]]&lt;50,"40 to 49",IF(TBL_Employees[[#This Row],[Age]]&lt;60,"50 to 59","60 above"))))</f>
        <v>30 to 39</v>
      </c>
      <c r="J956" s="1">
        <v>44435</v>
      </c>
      <c r="K956" s="10">
        <f>IF(TBL_Employees[[#This Row],[Hire Date]]="","",YEAR(TBL_Employees[[#This Row],[Hire Date]]))</f>
        <v>2021</v>
      </c>
      <c r="L956" s="8">
        <v>48906</v>
      </c>
      <c r="M956" s="2">
        <v>0</v>
      </c>
      <c r="N956" t="s">
        <v>19</v>
      </c>
      <c r="O956" t="s">
        <v>45</v>
      </c>
      <c r="P956" s="1" t="s">
        <v>21</v>
      </c>
      <c r="Q956" s="10" t="str">
        <f>IF(TBL_Employees[[#This Row],[Exit Date]]="","",YEAR(TBL_Employees[[#This Row],[Exit Date]]))</f>
        <v/>
      </c>
      <c r="R956" s="10">
        <f ca="1">IF(TBL_Employees[[#This Row],[Exit Date]]="",DATEDIF(TBL_Employees[[#This Row],[Hire Date]],TODAY(),"Y"),DATEDIF(TBL_Employees[[#This Row],[Hire Date]],TBL_Employees[[#This Row],[Exit Date]],"Y"))</f>
        <v>4</v>
      </c>
      <c r="S956" t="str">
        <f ca="1">IF(TBL_Employees[[#This Row],[Tenure (Years)]]&gt;1, "Years", "Year")</f>
        <v>Years</v>
      </c>
      <c r="T956" t="str">
        <f ca="1">CONCATENATE(TBL_Employees[[#This Row],[Tenure (Years)]], " ", TBL_Employees[[#This Row],[Column1]])</f>
        <v>4 Years</v>
      </c>
      <c r="U956" s="8">
        <f>TBL_Employees[[#This Row],[Bonus %]]*TBL_Employees[[#This Row],[Annual Salary]]</f>
        <v>0</v>
      </c>
      <c r="V956" s="8">
        <f>TBL_Employees[[#This Row],[Annual Salary]]+TBL_Employees[[#This Row],[Bonus(Rs)]]</f>
        <v>48906</v>
      </c>
    </row>
    <row r="957" spans="1:22" x14ac:dyDescent="0.3">
      <c r="A957" t="s">
        <v>307</v>
      </c>
      <c r="B957" t="s">
        <v>1547</v>
      </c>
      <c r="C957" t="s">
        <v>73</v>
      </c>
      <c r="D957" t="s">
        <v>27</v>
      </c>
      <c r="E957" t="s">
        <v>44</v>
      </c>
      <c r="F957" t="s">
        <v>28</v>
      </c>
      <c r="G957" t="s">
        <v>18</v>
      </c>
      <c r="H957">
        <v>38</v>
      </c>
      <c r="I957" t="str">
        <f>IF(TBL_Employees[[#This Row],[Age]]&lt;30,"20 to 29",IF(TBL_Employees[[#This Row],[Age]]&lt;40,"30 to 39",IF(TBL_Employees[[#This Row],[Age]]&lt;50,"40 to 49",IF(TBL_Employees[[#This Row],[Age]]&lt;60,"50 to 59","60 above"))))</f>
        <v>30 to 39</v>
      </c>
      <c r="J957" s="1">
        <v>42113</v>
      </c>
      <c r="K957" s="10">
        <f>IF(TBL_Employees[[#This Row],[Hire Date]]="","",YEAR(TBL_Employees[[#This Row],[Hire Date]]))</f>
        <v>2015</v>
      </c>
      <c r="L957" s="8">
        <v>48762</v>
      </c>
      <c r="M957" s="2">
        <v>0</v>
      </c>
      <c r="N957" t="s">
        <v>19</v>
      </c>
      <c r="O957" t="s">
        <v>63</v>
      </c>
      <c r="P957" s="1" t="s">
        <v>21</v>
      </c>
      <c r="Q957" s="10" t="str">
        <f>IF(TBL_Employees[[#This Row],[Exit Date]]="","",YEAR(TBL_Employees[[#This Row],[Exit Date]]))</f>
        <v/>
      </c>
      <c r="R957" s="10">
        <f ca="1">IF(TBL_Employees[[#This Row],[Exit Date]]="",DATEDIF(TBL_Employees[[#This Row],[Hire Date]],TODAY(),"Y"),DATEDIF(TBL_Employees[[#This Row],[Hire Date]],TBL_Employees[[#This Row],[Exit Date]],"Y"))</f>
        <v>10</v>
      </c>
      <c r="S957" t="str">
        <f ca="1">IF(TBL_Employees[[#This Row],[Tenure (Years)]]&gt;1, "Years", "Year")</f>
        <v>Years</v>
      </c>
      <c r="T957" t="str">
        <f ca="1">CONCATENATE(TBL_Employees[[#This Row],[Tenure (Years)]], " ", TBL_Employees[[#This Row],[Column1]])</f>
        <v>10 Years</v>
      </c>
      <c r="U957" s="8">
        <f>TBL_Employees[[#This Row],[Bonus %]]*TBL_Employees[[#This Row],[Annual Salary]]</f>
        <v>0</v>
      </c>
      <c r="V957" s="8">
        <f>TBL_Employees[[#This Row],[Annual Salary]]+TBL_Employees[[#This Row],[Bonus(Rs)]]</f>
        <v>48762</v>
      </c>
    </row>
    <row r="958" spans="1:22" x14ac:dyDescent="0.3">
      <c r="A958" t="s">
        <v>859</v>
      </c>
      <c r="B958" t="s">
        <v>860</v>
      </c>
      <c r="C958" t="s">
        <v>68</v>
      </c>
      <c r="D958" t="s">
        <v>65</v>
      </c>
      <c r="E958" t="s">
        <v>16</v>
      </c>
      <c r="F958" t="s">
        <v>17</v>
      </c>
      <c r="G958" t="s">
        <v>51</v>
      </c>
      <c r="H958">
        <v>55</v>
      </c>
      <c r="I958" t="str">
        <f>IF(TBL_Employees[[#This Row],[Age]]&lt;30,"20 to 29",IF(TBL_Employees[[#This Row],[Age]]&lt;40,"30 to 39",IF(TBL_Employees[[#This Row],[Age]]&lt;50,"40 to 49",IF(TBL_Employees[[#This Row],[Age]]&lt;60,"50 to 59","60 above"))))</f>
        <v>50 to 59</v>
      </c>
      <c r="J958" s="1">
        <v>35242</v>
      </c>
      <c r="K958" s="10">
        <f>IF(TBL_Employees[[#This Row],[Hire Date]]="","",YEAR(TBL_Employees[[#This Row],[Hire Date]]))</f>
        <v>1996</v>
      </c>
      <c r="L958" s="8">
        <v>48687</v>
      </c>
      <c r="M958" s="2">
        <v>0</v>
      </c>
      <c r="N958" t="s">
        <v>52</v>
      </c>
      <c r="O958" t="s">
        <v>66</v>
      </c>
      <c r="P958" s="1" t="s">
        <v>21</v>
      </c>
      <c r="Q958" s="10" t="str">
        <f>IF(TBL_Employees[[#This Row],[Exit Date]]="","",YEAR(TBL_Employees[[#This Row],[Exit Date]]))</f>
        <v/>
      </c>
      <c r="R958" s="10">
        <f ca="1">IF(TBL_Employees[[#This Row],[Exit Date]]="",DATEDIF(TBL_Employees[[#This Row],[Hire Date]],TODAY(),"Y"),DATEDIF(TBL_Employees[[#This Row],[Hire Date]],TBL_Employees[[#This Row],[Exit Date]],"Y"))</f>
        <v>29</v>
      </c>
      <c r="S958" t="str">
        <f ca="1">IF(TBL_Employees[[#This Row],[Tenure (Years)]]&gt;1, "Years", "Year")</f>
        <v>Years</v>
      </c>
      <c r="T958" t="str">
        <f ca="1">CONCATENATE(TBL_Employees[[#This Row],[Tenure (Years)]], " ", TBL_Employees[[#This Row],[Column1]])</f>
        <v>29 Years</v>
      </c>
      <c r="U958" s="8">
        <f>TBL_Employees[[#This Row],[Bonus %]]*TBL_Employees[[#This Row],[Annual Salary]]</f>
        <v>0</v>
      </c>
      <c r="V958" s="8">
        <f>TBL_Employees[[#This Row],[Annual Salary]]+TBL_Employees[[#This Row],[Bonus(Rs)]]</f>
        <v>48687</v>
      </c>
    </row>
    <row r="959" spans="1:22" x14ac:dyDescent="0.3">
      <c r="A959" t="s">
        <v>1367</v>
      </c>
      <c r="B959" t="s">
        <v>225</v>
      </c>
      <c r="C959" t="s">
        <v>83</v>
      </c>
      <c r="D959" t="s">
        <v>23</v>
      </c>
      <c r="E959" t="s">
        <v>44</v>
      </c>
      <c r="F959" t="s">
        <v>28</v>
      </c>
      <c r="G959" t="s">
        <v>18</v>
      </c>
      <c r="H959">
        <v>28</v>
      </c>
      <c r="I959" t="str">
        <f>IF(TBL_Employees[[#This Row],[Age]]&lt;30,"20 to 29",IF(TBL_Employees[[#This Row],[Age]]&lt;40,"30 to 39",IF(TBL_Employees[[#This Row],[Age]]&lt;50,"40 to 49",IF(TBL_Employees[[#This Row],[Age]]&lt;60,"50 to 59","60 above"))))</f>
        <v>20 to 29</v>
      </c>
      <c r="J959" s="1">
        <v>44374</v>
      </c>
      <c r="K959" s="10">
        <f>IF(TBL_Employees[[#This Row],[Hire Date]]="","",YEAR(TBL_Employees[[#This Row],[Hire Date]]))</f>
        <v>2021</v>
      </c>
      <c r="L959" s="8">
        <v>48510</v>
      </c>
      <c r="M959" s="2">
        <v>0</v>
      </c>
      <c r="N959" t="s">
        <v>19</v>
      </c>
      <c r="O959" t="s">
        <v>20</v>
      </c>
      <c r="P959" s="1" t="s">
        <v>21</v>
      </c>
      <c r="Q959" s="10" t="str">
        <f>IF(TBL_Employees[[#This Row],[Exit Date]]="","",YEAR(TBL_Employees[[#This Row],[Exit Date]]))</f>
        <v/>
      </c>
      <c r="R959" s="10">
        <f ca="1">IF(TBL_Employees[[#This Row],[Exit Date]]="",DATEDIF(TBL_Employees[[#This Row],[Hire Date]],TODAY(),"Y"),DATEDIF(TBL_Employees[[#This Row],[Hire Date]],TBL_Employees[[#This Row],[Exit Date]],"Y"))</f>
        <v>4</v>
      </c>
      <c r="S959" t="str">
        <f ca="1">IF(TBL_Employees[[#This Row],[Tenure (Years)]]&gt;1, "Years", "Year")</f>
        <v>Years</v>
      </c>
      <c r="T959" t="str">
        <f ca="1">CONCATENATE(TBL_Employees[[#This Row],[Tenure (Years)]], " ", TBL_Employees[[#This Row],[Column1]])</f>
        <v>4 Years</v>
      </c>
      <c r="U959" s="8">
        <f>TBL_Employees[[#This Row],[Bonus %]]*TBL_Employees[[#This Row],[Annual Salary]]</f>
        <v>0</v>
      </c>
      <c r="V959" s="8">
        <f>TBL_Employees[[#This Row],[Annual Salary]]+TBL_Employees[[#This Row],[Bonus(Rs)]]</f>
        <v>48510</v>
      </c>
    </row>
    <row r="960" spans="1:22" x14ac:dyDescent="0.3">
      <c r="A960" t="s">
        <v>1091</v>
      </c>
      <c r="B960" t="s">
        <v>1092</v>
      </c>
      <c r="C960" t="s">
        <v>73</v>
      </c>
      <c r="D960" t="s">
        <v>27</v>
      </c>
      <c r="E960" t="s">
        <v>44</v>
      </c>
      <c r="F960" t="s">
        <v>17</v>
      </c>
      <c r="G960" t="s">
        <v>24</v>
      </c>
      <c r="H960">
        <v>39</v>
      </c>
      <c r="I960" t="str">
        <f>IF(TBL_Employees[[#This Row],[Age]]&lt;30,"20 to 29",IF(TBL_Employees[[#This Row],[Age]]&lt;40,"30 to 39",IF(TBL_Employees[[#This Row],[Age]]&lt;50,"40 to 49",IF(TBL_Employees[[#This Row],[Age]]&lt;60,"50 to 59","60 above"))))</f>
        <v>30 to 39</v>
      </c>
      <c r="J960" s="1">
        <v>44153</v>
      </c>
      <c r="K960" s="10">
        <f>IF(TBL_Employees[[#This Row],[Hire Date]]="","",YEAR(TBL_Employees[[#This Row],[Hire Date]]))</f>
        <v>2020</v>
      </c>
      <c r="L960" s="8">
        <v>48415</v>
      </c>
      <c r="M960" s="2">
        <v>0</v>
      </c>
      <c r="N960" t="s">
        <v>33</v>
      </c>
      <c r="O960" t="s">
        <v>74</v>
      </c>
      <c r="P960" s="1" t="s">
        <v>21</v>
      </c>
      <c r="Q960" s="10" t="str">
        <f>IF(TBL_Employees[[#This Row],[Exit Date]]="","",YEAR(TBL_Employees[[#This Row],[Exit Date]]))</f>
        <v/>
      </c>
      <c r="R960" s="10">
        <f ca="1">IF(TBL_Employees[[#This Row],[Exit Date]]="",DATEDIF(TBL_Employees[[#This Row],[Hire Date]],TODAY(),"Y"),DATEDIF(TBL_Employees[[#This Row],[Hire Date]],TBL_Employees[[#This Row],[Exit Date]],"Y"))</f>
        <v>4</v>
      </c>
      <c r="S960" t="str">
        <f ca="1">IF(TBL_Employees[[#This Row],[Tenure (Years)]]&gt;1, "Years", "Year")</f>
        <v>Years</v>
      </c>
      <c r="T960" t="str">
        <f ca="1">CONCATENATE(TBL_Employees[[#This Row],[Tenure (Years)]], " ", TBL_Employees[[#This Row],[Column1]])</f>
        <v>4 Years</v>
      </c>
      <c r="U960" s="8">
        <f>TBL_Employees[[#This Row],[Bonus %]]*TBL_Employees[[#This Row],[Annual Salary]]</f>
        <v>0</v>
      </c>
      <c r="V960" s="8">
        <f>TBL_Employees[[#This Row],[Annual Salary]]+TBL_Employees[[#This Row],[Bonus(Rs)]]</f>
        <v>48415</v>
      </c>
    </row>
    <row r="961" spans="1:22" x14ac:dyDescent="0.3">
      <c r="A961" t="s">
        <v>547</v>
      </c>
      <c r="B961" t="s">
        <v>548</v>
      </c>
      <c r="C961" t="s">
        <v>83</v>
      </c>
      <c r="D961" t="s">
        <v>23</v>
      </c>
      <c r="E961" t="s">
        <v>36</v>
      </c>
      <c r="F961" t="s">
        <v>17</v>
      </c>
      <c r="G961" t="s">
        <v>24</v>
      </c>
      <c r="H961">
        <v>45</v>
      </c>
      <c r="I961" t="str">
        <f>IF(TBL_Employees[[#This Row],[Age]]&lt;30,"20 to 29",IF(TBL_Employees[[#This Row],[Age]]&lt;40,"30 to 39",IF(TBL_Employees[[#This Row],[Age]]&lt;50,"40 to 49",IF(TBL_Employees[[#This Row],[Age]]&lt;60,"50 to 59","60 above"))))</f>
        <v>40 to 49</v>
      </c>
      <c r="J961" s="1">
        <v>37972</v>
      </c>
      <c r="K961" s="10">
        <f>IF(TBL_Employees[[#This Row],[Hire Date]]="","",YEAR(TBL_Employees[[#This Row],[Hire Date]]))</f>
        <v>2003</v>
      </c>
      <c r="L961" s="8">
        <v>48345</v>
      </c>
      <c r="M961" s="2">
        <v>0</v>
      </c>
      <c r="N961" t="s">
        <v>33</v>
      </c>
      <c r="O961" t="s">
        <v>34</v>
      </c>
      <c r="P961" s="1" t="s">
        <v>21</v>
      </c>
      <c r="Q961" s="10" t="str">
        <f>IF(TBL_Employees[[#This Row],[Exit Date]]="","",YEAR(TBL_Employees[[#This Row],[Exit Date]]))</f>
        <v/>
      </c>
      <c r="R961" s="10">
        <f ca="1">IF(TBL_Employees[[#This Row],[Exit Date]]="",DATEDIF(TBL_Employees[[#This Row],[Hire Date]],TODAY(),"Y"),DATEDIF(TBL_Employees[[#This Row],[Hire Date]],TBL_Employees[[#This Row],[Exit Date]],"Y"))</f>
        <v>21</v>
      </c>
      <c r="S961" t="str">
        <f ca="1">IF(TBL_Employees[[#This Row],[Tenure (Years)]]&gt;1, "Years", "Year")</f>
        <v>Years</v>
      </c>
      <c r="T961" t="str">
        <f ca="1">CONCATENATE(TBL_Employees[[#This Row],[Tenure (Years)]], " ", TBL_Employees[[#This Row],[Column1]])</f>
        <v>21 Years</v>
      </c>
      <c r="U961" s="8">
        <f>TBL_Employees[[#This Row],[Bonus %]]*TBL_Employees[[#This Row],[Annual Salary]]</f>
        <v>0</v>
      </c>
      <c r="V961" s="8">
        <f>TBL_Employees[[#This Row],[Annual Salary]]+TBL_Employees[[#This Row],[Bonus(Rs)]]</f>
        <v>48345</v>
      </c>
    </row>
    <row r="962" spans="1:22" x14ac:dyDescent="0.3">
      <c r="A962" t="s">
        <v>626</v>
      </c>
      <c r="B962" t="s">
        <v>627</v>
      </c>
      <c r="C962" t="s">
        <v>68</v>
      </c>
      <c r="D962" t="s">
        <v>50</v>
      </c>
      <c r="E962" t="s">
        <v>16</v>
      </c>
      <c r="F962" t="s">
        <v>17</v>
      </c>
      <c r="G962" t="s">
        <v>24</v>
      </c>
      <c r="H962">
        <v>30</v>
      </c>
      <c r="I962" t="str">
        <f>IF(TBL_Employees[[#This Row],[Age]]&lt;30,"20 to 29",IF(TBL_Employees[[#This Row],[Age]]&lt;40,"30 to 39",IF(TBL_Employees[[#This Row],[Age]]&lt;50,"40 to 49",IF(TBL_Employees[[#This Row],[Age]]&lt;60,"50 to 59","60 above"))))</f>
        <v>30 to 39</v>
      </c>
      <c r="J962" s="1">
        <v>44241</v>
      </c>
      <c r="K962" s="10">
        <f>IF(TBL_Employees[[#This Row],[Hire Date]]="","",YEAR(TBL_Employees[[#This Row],[Hire Date]]))</f>
        <v>2021</v>
      </c>
      <c r="L962" s="8">
        <v>48340</v>
      </c>
      <c r="M962" s="2">
        <v>0</v>
      </c>
      <c r="N962" t="s">
        <v>33</v>
      </c>
      <c r="O962" t="s">
        <v>60</v>
      </c>
      <c r="P962" s="1" t="s">
        <v>21</v>
      </c>
      <c r="Q962" s="10" t="str">
        <f>IF(TBL_Employees[[#This Row],[Exit Date]]="","",YEAR(TBL_Employees[[#This Row],[Exit Date]]))</f>
        <v/>
      </c>
      <c r="R962" s="10">
        <f ca="1">IF(TBL_Employees[[#This Row],[Exit Date]]="",DATEDIF(TBL_Employees[[#This Row],[Hire Date]],TODAY(),"Y"),DATEDIF(TBL_Employees[[#This Row],[Hire Date]],TBL_Employees[[#This Row],[Exit Date]],"Y"))</f>
        <v>4</v>
      </c>
      <c r="S962" t="str">
        <f ca="1">IF(TBL_Employees[[#This Row],[Tenure (Years)]]&gt;1, "Years", "Year")</f>
        <v>Years</v>
      </c>
      <c r="T962" t="str">
        <f ca="1">CONCATENATE(TBL_Employees[[#This Row],[Tenure (Years)]], " ", TBL_Employees[[#This Row],[Column1]])</f>
        <v>4 Years</v>
      </c>
      <c r="U962" s="8">
        <f>TBL_Employees[[#This Row],[Bonus %]]*TBL_Employees[[#This Row],[Annual Salary]]</f>
        <v>0</v>
      </c>
      <c r="V962" s="8">
        <f>TBL_Employees[[#This Row],[Annual Salary]]+TBL_Employees[[#This Row],[Bonus(Rs)]]</f>
        <v>48340</v>
      </c>
    </row>
    <row r="963" spans="1:22" x14ac:dyDescent="0.3">
      <c r="A963" t="s">
        <v>362</v>
      </c>
      <c r="B963" t="s">
        <v>1392</v>
      </c>
      <c r="C963" t="s">
        <v>68</v>
      </c>
      <c r="D963" t="s">
        <v>15</v>
      </c>
      <c r="E963" t="s">
        <v>36</v>
      </c>
      <c r="F963" t="s">
        <v>17</v>
      </c>
      <c r="G963" t="s">
        <v>18</v>
      </c>
      <c r="H963">
        <v>55</v>
      </c>
      <c r="I963" t="str">
        <f>IF(TBL_Employees[[#This Row],[Age]]&lt;30,"20 to 29",IF(TBL_Employees[[#This Row],[Age]]&lt;40,"30 to 39",IF(TBL_Employees[[#This Row],[Age]]&lt;50,"40 to 49",IF(TBL_Employees[[#This Row],[Age]]&lt;60,"50 to 59","60 above"))))</f>
        <v>50 to 59</v>
      </c>
      <c r="J963" s="1">
        <v>44302</v>
      </c>
      <c r="K963" s="10">
        <f>IF(TBL_Employees[[#This Row],[Hire Date]]="","",YEAR(TBL_Employees[[#This Row],[Hire Date]]))</f>
        <v>2021</v>
      </c>
      <c r="L963" s="8">
        <v>48266</v>
      </c>
      <c r="M963" s="2">
        <v>0</v>
      </c>
      <c r="N963" t="s">
        <v>19</v>
      </c>
      <c r="O963" t="s">
        <v>20</v>
      </c>
      <c r="P963" s="1" t="s">
        <v>21</v>
      </c>
      <c r="Q963" s="10" t="str">
        <f>IF(TBL_Employees[[#This Row],[Exit Date]]="","",YEAR(TBL_Employees[[#This Row],[Exit Date]]))</f>
        <v/>
      </c>
      <c r="R963" s="10">
        <f ca="1">IF(TBL_Employees[[#This Row],[Exit Date]]="",DATEDIF(TBL_Employees[[#This Row],[Hire Date]],TODAY(),"Y"),DATEDIF(TBL_Employees[[#This Row],[Hire Date]],TBL_Employees[[#This Row],[Exit Date]],"Y"))</f>
        <v>4</v>
      </c>
      <c r="S963" t="str">
        <f ca="1">IF(TBL_Employees[[#This Row],[Tenure (Years)]]&gt;1, "Years", "Year")</f>
        <v>Years</v>
      </c>
      <c r="T963" t="str">
        <f ca="1">CONCATENATE(TBL_Employees[[#This Row],[Tenure (Years)]], " ", TBL_Employees[[#This Row],[Column1]])</f>
        <v>4 Years</v>
      </c>
      <c r="U963" s="8">
        <f>TBL_Employees[[#This Row],[Bonus %]]*TBL_Employees[[#This Row],[Annual Salary]]</f>
        <v>0</v>
      </c>
      <c r="V963" s="8">
        <f>TBL_Employees[[#This Row],[Annual Salary]]+TBL_Employees[[#This Row],[Bonus(Rs)]]</f>
        <v>48266</v>
      </c>
    </row>
    <row r="964" spans="1:22" x14ac:dyDescent="0.3">
      <c r="A964" t="s">
        <v>1616</v>
      </c>
      <c r="B964" t="s">
        <v>111</v>
      </c>
      <c r="C964" t="s">
        <v>83</v>
      </c>
      <c r="D964" t="s">
        <v>23</v>
      </c>
      <c r="E964" t="s">
        <v>36</v>
      </c>
      <c r="F964" t="s">
        <v>17</v>
      </c>
      <c r="G964" t="s">
        <v>24</v>
      </c>
      <c r="H964">
        <v>25</v>
      </c>
      <c r="I964" t="str">
        <f>IF(TBL_Employees[[#This Row],[Age]]&lt;30,"20 to 29",IF(TBL_Employees[[#This Row],[Age]]&lt;40,"30 to 39",IF(TBL_Employees[[#This Row],[Age]]&lt;50,"40 to 49",IF(TBL_Employees[[#This Row],[Age]]&lt;60,"50 to 59","60 above"))))</f>
        <v>20 to 29</v>
      </c>
      <c r="J964" s="1">
        <v>44270</v>
      </c>
      <c r="K964" s="10">
        <f>IF(TBL_Employees[[#This Row],[Hire Date]]="","",YEAR(TBL_Employees[[#This Row],[Hire Date]]))</f>
        <v>2021</v>
      </c>
      <c r="L964" s="8">
        <v>47974</v>
      </c>
      <c r="M964" s="2">
        <v>0</v>
      </c>
      <c r="N964" t="s">
        <v>33</v>
      </c>
      <c r="O964" t="s">
        <v>80</v>
      </c>
      <c r="P964" s="1" t="s">
        <v>21</v>
      </c>
      <c r="Q964" s="10" t="str">
        <f>IF(TBL_Employees[[#This Row],[Exit Date]]="","",YEAR(TBL_Employees[[#This Row],[Exit Date]]))</f>
        <v/>
      </c>
      <c r="R964" s="10">
        <f ca="1">IF(TBL_Employees[[#This Row],[Exit Date]]="",DATEDIF(TBL_Employees[[#This Row],[Hire Date]],TODAY(),"Y"),DATEDIF(TBL_Employees[[#This Row],[Hire Date]],TBL_Employees[[#This Row],[Exit Date]],"Y"))</f>
        <v>4</v>
      </c>
      <c r="S964" t="str">
        <f ca="1">IF(TBL_Employees[[#This Row],[Tenure (Years)]]&gt;1, "Years", "Year")</f>
        <v>Years</v>
      </c>
      <c r="T964" t="str">
        <f ca="1">CONCATENATE(TBL_Employees[[#This Row],[Tenure (Years)]], " ", TBL_Employees[[#This Row],[Column1]])</f>
        <v>4 Years</v>
      </c>
      <c r="U964" s="8">
        <f>TBL_Employees[[#This Row],[Bonus %]]*TBL_Employees[[#This Row],[Annual Salary]]</f>
        <v>0</v>
      </c>
      <c r="V964" s="8">
        <f>TBL_Employees[[#This Row],[Annual Salary]]+TBL_Employees[[#This Row],[Bonus(Rs)]]</f>
        <v>47974</v>
      </c>
    </row>
    <row r="965" spans="1:22" x14ac:dyDescent="0.3">
      <c r="A965" t="s">
        <v>341</v>
      </c>
      <c r="B965" t="s">
        <v>1813</v>
      </c>
      <c r="C965" t="s">
        <v>83</v>
      </c>
      <c r="D965" t="s">
        <v>23</v>
      </c>
      <c r="E965" t="s">
        <v>44</v>
      </c>
      <c r="F965" t="s">
        <v>17</v>
      </c>
      <c r="G965" t="s">
        <v>24</v>
      </c>
      <c r="H965">
        <v>31</v>
      </c>
      <c r="I965" t="str">
        <f>IF(TBL_Employees[[#This Row],[Age]]&lt;30,"20 to 29",IF(TBL_Employees[[#This Row],[Age]]&lt;40,"30 to 39",IF(TBL_Employees[[#This Row],[Age]]&lt;50,"40 to 49",IF(TBL_Employees[[#This Row],[Age]]&lt;60,"50 to 59","60 above"))))</f>
        <v>30 to 39</v>
      </c>
      <c r="J965" s="1">
        <v>43171</v>
      </c>
      <c r="K965" s="10">
        <f>IF(TBL_Employees[[#This Row],[Hire Date]]="","",YEAR(TBL_Employees[[#This Row],[Hire Date]]))</f>
        <v>2018</v>
      </c>
      <c r="L965" s="8">
        <v>47913</v>
      </c>
      <c r="M965" s="2">
        <v>0</v>
      </c>
      <c r="N965" t="s">
        <v>19</v>
      </c>
      <c r="O965" t="s">
        <v>63</v>
      </c>
      <c r="P965" s="1" t="s">
        <v>21</v>
      </c>
      <c r="Q965" s="10" t="str">
        <f>IF(TBL_Employees[[#This Row],[Exit Date]]="","",YEAR(TBL_Employees[[#This Row],[Exit Date]]))</f>
        <v/>
      </c>
      <c r="R965" s="10">
        <f ca="1">IF(TBL_Employees[[#This Row],[Exit Date]]="",DATEDIF(TBL_Employees[[#This Row],[Hire Date]],TODAY(),"Y"),DATEDIF(TBL_Employees[[#This Row],[Hire Date]],TBL_Employees[[#This Row],[Exit Date]],"Y"))</f>
        <v>7</v>
      </c>
      <c r="S965" t="str">
        <f ca="1">IF(TBL_Employees[[#This Row],[Tenure (Years)]]&gt;1, "Years", "Year")</f>
        <v>Years</v>
      </c>
      <c r="T965" t="str">
        <f ca="1">CONCATENATE(TBL_Employees[[#This Row],[Tenure (Years)]], " ", TBL_Employees[[#This Row],[Column1]])</f>
        <v>7 Years</v>
      </c>
      <c r="U965" s="8">
        <f>TBL_Employees[[#This Row],[Bonus %]]*TBL_Employees[[#This Row],[Annual Salary]]</f>
        <v>0</v>
      </c>
      <c r="V965" s="8">
        <f>TBL_Employees[[#This Row],[Annual Salary]]+TBL_Employees[[#This Row],[Bonus(Rs)]]</f>
        <v>47913</v>
      </c>
    </row>
    <row r="966" spans="1:22" x14ac:dyDescent="0.3">
      <c r="A966" t="s">
        <v>1975</v>
      </c>
      <c r="B966" t="s">
        <v>1976</v>
      </c>
      <c r="C966" t="s">
        <v>68</v>
      </c>
      <c r="D966" t="s">
        <v>15</v>
      </c>
      <c r="E966" t="s">
        <v>44</v>
      </c>
      <c r="F966" t="s">
        <v>17</v>
      </c>
      <c r="G966" t="s">
        <v>24</v>
      </c>
      <c r="H966">
        <v>44</v>
      </c>
      <c r="I966" t="str">
        <f>IF(TBL_Employees[[#This Row],[Age]]&lt;30,"20 to 29",IF(TBL_Employees[[#This Row],[Age]]&lt;40,"30 to 39",IF(TBL_Employees[[#This Row],[Age]]&lt;50,"40 to 49",IF(TBL_Employees[[#This Row],[Age]]&lt;60,"50 to 59","60 above"))))</f>
        <v>40 to 49</v>
      </c>
      <c r="J966" s="1">
        <v>40329</v>
      </c>
      <c r="K966" s="10">
        <f>IF(TBL_Employees[[#This Row],[Hire Date]]="","",YEAR(TBL_Employees[[#This Row],[Hire Date]]))</f>
        <v>2010</v>
      </c>
      <c r="L966" s="8">
        <v>47387</v>
      </c>
      <c r="M966" s="2">
        <v>0</v>
      </c>
      <c r="N966" t="s">
        <v>33</v>
      </c>
      <c r="O966" t="s">
        <v>34</v>
      </c>
      <c r="P966" s="1">
        <v>43108</v>
      </c>
      <c r="Q966" s="10">
        <f>IF(TBL_Employees[[#This Row],[Exit Date]]="","",YEAR(TBL_Employees[[#This Row],[Exit Date]]))</f>
        <v>2018</v>
      </c>
      <c r="R966" s="10">
        <f ca="1">IF(TBL_Employees[[#This Row],[Exit Date]]="",DATEDIF(TBL_Employees[[#This Row],[Hire Date]],TODAY(),"Y"),DATEDIF(TBL_Employees[[#This Row],[Hire Date]],TBL_Employees[[#This Row],[Exit Date]],"Y"))</f>
        <v>7</v>
      </c>
      <c r="S966" t="str">
        <f ca="1">IF(TBL_Employees[[#This Row],[Tenure (Years)]]&gt;1, "Years", "Year")</f>
        <v>Years</v>
      </c>
      <c r="T966" t="str">
        <f ca="1">CONCATENATE(TBL_Employees[[#This Row],[Tenure (Years)]], " ", TBL_Employees[[#This Row],[Column1]])</f>
        <v>7 Years</v>
      </c>
      <c r="U966" s="8">
        <f>TBL_Employees[[#This Row],[Bonus %]]*TBL_Employees[[#This Row],[Annual Salary]]</f>
        <v>0</v>
      </c>
      <c r="V966" s="8">
        <f>TBL_Employees[[#This Row],[Annual Salary]]+TBL_Employees[[#This Row],[Bonus(Rs)]]</f>
        <v>47387</v>
      </c>
    </row>
    <row r="967" spans="1:22" x14ac:dyDescent="0.3">
      <c r="A967" t="s">
        <v>95</v>
      </c>
      <c r="B967" t="s">
        <v>1062</v>
      </c>
      <c r="C967" t="s">
        <v>83</v>
      </c>
      <c r="D967" t="s">
        <v>23</v>
      </c>
      <c r="E967" t="s">
        <v>36</v>
      </c>
      <c r="F967" t="s">
        <v>17</v>
      </c>
      <c r="G967" t="s">
        <v>47</v>
      </c>
      <c r="H967">
        <v>42</v>
      </c>
      <c r="I967" t="str">
        <f>IF(TBL_Employees[[#This Row],[Age]]&lt;30,"20 to 29",IF(TBL_Employees[[#This Row],[Age]]&lt;40,"30 to 39",IF(TBL_Employees[[#This Row],[Age]]&lt;50,"40 to 49",IF(TBL_Employees[[#This Row],[Age]]&lt;60,"50 to 59","60 above"))))</f>
        <v>40 to 49</v>
      </c>
      <c r="J967" s="1">
        <v>44092</v>
      </c>
      <c r="K967" s="10">
        <f>IF(TBL_Employees[[#This Row],[Hire Date]]="","",YEAR(TBL_Employees[[#This Row],[Hire Date]]))</f>
        <v>2020</v>
      </c>
      <c r="L967" s="8">
        <v>47071</v>
      </c>
      <c r="M967" s="2">
        <v>0</v>
      </c>
      <c r="N967" t="s">
        <v>19</v>
      </c>
      <c r="O967" t="s">
        <v>29</v>
      </c>
      <c r="P967" s="1" t="s">
        <v>21</v>
      </c>
      <c r="Q967" s="10" t="str">
        <f>IF(TBL_Employees[[#This Row],[Exit Date]]="","",YEAR(TBL_Employees[[#This Row],[Exit Date]]))</f>
        <v/>
      </c>
      <c r="R967" s="10">
        <f ca="1">IF(TBL_Employees[[#This Row],[Exit Date]]="",DATEDIF(TBL_Employees[[#This Row],[Hire Date]],TODAY(),"Y"),DATEDIF(TBL_Employees[[#This Row],[Hire Date]],TBL_Employees[[#This Row],[Exit Date]],"Y"))</f>
        <v>4</v>
      </c>
      <c r="S967" t="str">
        <f ca="1">IF(TBL_Employees[[#This Row],[Tenure (Years)]]&gt;1, "Years", "Year")</f>
        <v>Years</v>
      </c>
      <c r="T967" t="str">
        <f ca="1">CONCATENATE(TBL_Employees[[#This Row],[Tenure (Years)]], " ", TBL_Employees[[#This Row],[Column1]])</f>
        <v>4 Years</v>
      </c>
      <c r="U967" s="8">
        <f>TBL_Employees[[#This Row],[Bonus %]]*TBL_Employees[[#This Row],[Annual Salary]]</f>
        <v>0</v>
      </c>
      <c r="V967" s="8">
        <f>TBL_Employees[[#This Row],[Annual Salary]]+TBL_Employees[[#This Row],[Bonus(Rs)]]</f>
        <v>47071</v>
      </c>
    </row>
    <row r="968" spans="1:22" x14ac:dyDescent="0.3">
      <c r="A968" t="s">
        <v>1971</v>
      </c>
      <c r="B968" t="s">
        <v>1972</v>
      </c>
      <c r="C968" t="s">
        <v>76</v>
      </c>
      <c r="D968" t="s">
        <v>27</v>
      </c>
      <c r="E968" t="s">
        <v>32</v>
      </c>
      <c r="F968" t="s">
        <v>17</v>
      </c>
      <c r="G968" t="s">
        <v>24</v>
      </c>
      <c r="H968">
        <v>55</v>
      </c>
      <c r="I968" t="str">
        <f>IF(TBL_Employees[[#This Row],[Age]]&lt;30,"20 to 29",IF(TBL_Employees[[#This Row],[Age]]&lt;40,"30 to 39",IF(TBL_Employees[[#This Row],[Age]]&lt;50,"40 to 49",IF(TBL_Employees[[#This Row],[Age]]&lt;60,"50 to 59","60 above"))))</f>
        <v>50 to 59</v>
      </c>
      <c r="J968" s="1">
        <v>39820</v>
      </c>
      <c r="K968" s="10">
        <f>IF(TBL_Employees[[#This Row],[Hire Date]]="","",YEAR(TBL_Employees[[#This Row],[Hire Date]]))</f>
        <v>2009</v>
      </c>
      <c r="L968" s="8">
        <v>47032</v>
      </c>
      <c r="M968" s="2">
        <v>0</v>
      </c>
      <c r="N968" t="s">
        <v>19</v>
      </c>
      <c r="O968" t="s">
        <v>29</v>
      </c>
      <c r="P968" s="1" t="s">
        <v>21</v>
      </c>
      <c r="Q968" s="10" t="str">
        <f>IF(TBL_Employees[[#This Row],[Exit Date]]="","",YEAR(TBL_Employees[[#This Row],[Exit Date]]))</f>
        <v/>
      </c>
      <c r="R968" s="10">
        <f ca="1">IF(TBL_Employees[[#This Row],[Exit Date]]="",DATEDIF(TBL_Employees[[#This Row],[Hire Date]],TODAY(),"Y"),DATEDIF(TBL_Employees[[#This Row],[Hire Date]],TBL_Employees[[#This Row],[Exit Date]],"Y"))</f>
        <v>16</v>
      </c>
      <c r="S968" t="str">
        <f ca="1">IF(TBL_Employees[[#This Row],[Tenure (Years)]]&gt;1, "Years", "Year")</f>
        <v>Years</v>
      </c>
      <c r="T968" t="str">
        <f ca="1">CONCATENATE(TBL_Employees[[#This Row],[Tenure (Years)]], " ", TBL_Employees[[#This Row],[Column1]])</f>
        <v>16 Years</v>
      </c>
      <c r="U968" s="8">
        <f>TBL_Employees[[#This Row],[Bonus %]]*TBL_Employees[[#This Row],[Annual Salary]]</f>
        <v>0</v>
      </c>
      <c r="V968" s="8">
        <f>TBL_Employees[[#This Row],[Annual Salary]]+TBL_Employees[[#This Row],[Bonus(Rs)]]</f>
        <v>47032</v>
      </c>
    </row>
    <row r="969" spans="1:22" x14ac:dyDescent="0.3">
      <c r="A969" t="s">
        <v>1318</v>
      </c>
      <c r="B969" t="s">
        <v>1387</v>
      </c>
      <c r="C969" t="s">
        <v>68</v>
      </c>
      <c r="D969" t="s">
        <v>50</v>
      </c>
      <c r="E969" t="s">
        <v>44</v>
      </c>
      <c r="F969" t="s">
        <v>17</v>
      </c>
      <c r="G969" t="s">
        <v>18</v>
      </c>
      <c r="H969">
        <v>33</v>
      </c>
      <c r="I969" t="str">
        <f>IF(TBL_Employees[[#This Row],[Age]]&lt;30,"20 to 29",IF(TBL_Employees[[#This Row],[Age]]&lt;40,"30 to 39",IF(TBL_Employees[[#This Row],[Age]]&lt;50,"40 to 49",IF(TBL_Employees[[#This Row],[Age]]&lt;60,"50 to 59","60 above"))))</f>
        <v>30 to 39</v>
      </c>
      <c r="J969" s="1">
        <v>41742</v>
      </c>
      <c r="K969" s="10">
        <f>IF(TBL_Employees[[#This Row],[Hire Date]]="","",YEAR(TBL_Employees[[#This Row],[Hire Date]]))</f>
        <v>2014</v>
      </c>
      <c r="L969" s="8">
        <v>46878</v>
      </c>
      <c r="M969" s="2">
        <v>0</v>
      </c>
      <c r="N969" t="s">
        <v>19</v>
      </c>
      <c r="O969" t="s">
        <v>45</v>
      </c>
      <c r="P969" s="1" t="s">
        <v>21</v>
      </c>
      <c r="Q969" s="10" t="str">
        <f>IF(TBL_Employees[[#This Row],[Exit Date]]="","",YEAR(TBL_Employees[[#This Row],[Exit Date]]))</f>
        <v/>
      </c>
      <c r="R969" s="10">
        <f ca="1">IF(TBL_Employees[[#This Row],[Exit Date]]="",DATEDIF(TBL_Employees[[#This Row],[Hire Date]],TODAY(),"Y"),DATEDIF(TBL_Employees[[#This Row],[Hire Date]],TBL_Employees[[#This Row],[Exit Date]],"Y"))</f>
        <v>11</v>
      </c>
      <c r="S969" t="str">
        <f ca="1">IF(TBL_Employees[[#This Row],[Tenure (Years)]]&gt;1, "Years", "Year")</f>
        <v>Years</v>
      </c>
      <c r="T969" t="str">
        <f ca="1">CONCATENATE(TBL_Employees[[#This Row],[Tenure (Years)]], " ", TBL_Employees[[#This Row],[Column1]])</f>
        <v>11 Years</v>
      </c>
      <c r="U969" s="8">
        <f>TBL_Employees[[#This Row],[Bonus %]]*TBL_Employees[[#This Row],[Annual Salary]]</f>
        <v>0</v>
      </c>
      <c r="V969" s="8">
        <f>TBL_Employees[[#This Row],[Annual Salary]]+TBL_Employees[[#This Row],[Bonus(Rs)]]</f>
        <v>46878</v>
      </c>
    </row>
    <row r="970" spans="1:22" x14ac:dyDescent="0.3">
      <c r="A970" t="s">
        <v>179</v>
      </c>
      <c r="B970" t="s">
        <v>907</v>
      </c>
      <c r="C970" t="s">
        <v>68</v>
      </c>
      <c r="D970" t="s">
        <v>50</v>
      </c>
      <c r="E970" t="s">
        <v>44</v>
      </c>
      <c r="F970" t="s">
        <v>28</v>
      </c>
      <c r="G970" t="s">
        <v>24</v>
      </c>
      <c r="H970">
        <v>25</v>
      </c>
      <c r="I970" t="str">
        <f>IF(TBL_Employees[[#This Row],[Age]]&lt;30,"20 to 29",IF(TBL_Employees[[#This Row],[Age]]&lt;40,"30 to 39",IF(TBL_Employees[[#This Row],[Age]]&lt;50,"40 to 49",IF(TBL_Employees[[#This Row],[Age]]&lt;60,"50 to 59","60 above"))))</f>
        <v>20 to 29</v>
      </c>
      <c r="J970" s="1">
        <v>44405</v>
      </c>
      <c r="K970" s="10">
        <f>IF(TBL_Employees[[#This Row],[Hire Date]]="","",YEAR(TBL_Employees[[#This Row],[Hire Date]]))</f>
        <v>2021</v>
      </c>
      <c r="L970" s="8">
        <v>46845</v>
      </c>
      <c r="M970" s="2">
        <v>0</v>
      </c>
      <c r="N970" t="s">
        <v>19</v>
      </c>
      <c r="O970" t="s">
        <v>45</v>
      </c>
      <c r="P970" s="1" t="s">
        <v>21</v>
      </c>
      <c r="Q970" s="10" t="str">
        <f>IF(TBL_Employees[[#This Row],[Exit Date]]="","",YEAR(TBL_Employees[[#This Row],[Exit Date]]))</f>
        <v/>
      </c>
      <c r="R970" s="10">
        <f ca="1">IF(TBL_Employees[[#This Row],[Exit Date]]="",DATEDIF(TBL_Employees[[#This Row],[Hire Date]],TODAY(),"Y"),DATEDIF(TBL_Employees[[#This Row],[Hire Date]],TBL_Employees[[#This Row],[Exit Date]],"Y"))</f>
        <v>4</v>
      </c>
      <c r="S970" t="str">
        <f ca="1">IF(TBL_Employees[[#This Row],[Tenure (Years)]]&gt;1, "Years", "Year")</f>
        <v>Years</v>
      </c>
      <c r="T970" t="str">
        <f ca="1">CONCATENATE(TBL_Employees[[#This Row],[Tenure (Years)]], " ", TBL_Employees[[#This Row],[Column1]])</f>
        <v>4 Years</v>
      </c>
      <c r="U970" s="8">
        <f>TBL_Employees[[#This Row],[Bonus %]]*TBL_Employees[[#This Row],[Annual Salary]]</f>
        <v>0</v>
      </c>
      <c r="V970" s="8">
        <f>TBL_Employees[[#This Row],[Annual Salary]]+TBL_Employees[[#This Row],[Bonus(Rs)]]</f>
        <v>46845</v>
      </c>
    </row>
    <row r="971" spans="1:22" x14ac:dyDescent="0.3">
      <c r="A971" t="s">
        <v>199</v>
      </c>
      <c r="B971" t="s">
        <v>884</v>
      </c>
      <c r="C971" t="s">
        <v>68</v>
      </c>
      <c r="D971" t="s">
        <v>43</v>
      </c>
      <c r="E971" t="s">
        <v>16</v>
      </c>
      <c r="F971" t="s">
        <v>17</v>
      </c>
      <c r="G971" t="s">
        <v>24</v>
      </c>
      <c r="H971">
        <v>40</v>
      </c>
      <c r="I971" t="str">
        <f>IF(TBL_Employees[[#This Row],[Age]]&lt;30,"20 to 29",IF(TBL_Employees[[#This Row],[Age]]&lt;40,"30 to 39",IF(TBL_Employees[[#This Row],[Age]]&lt;50,"40 to 49",IF(TBL_Employees[[#This Row],[Age]]&lt;60,"50 to 59","60 above"))))</f>
        <v>40 to 49</v>
      </c>
      <c r="J971" s="1">
        <v>44251</v>
      </c>
      <c r="K971" s="10">
        <f>IF(TBL_Employees[[#This Row],[Hire Date]]="","",YEAR(TBL_Employees[[#This Row],[Hire Date]]))</f>
        <v>2021</v>
      </c>
      <c r="L971" s="8">
        <v>46833</v>
      </c>
      <c r="M971" s="2">
        <v>0</v>
      </c>
      <c r="N971" t="s">
        <v>33</v>
      </c>
      <c r="O971" t="s">
        <v>34</v>
      </c>
      <c r="P971" s="1">
        <v>44510</v>
      </c>
      <c r="Q971" s="10">
        <f>IF(TBL_Employees[[#This Row],[Exit Date]]="","",YEAR(TBL_Employees[[#This Row],[Exit Date]]))</f>
        <v>2021</v>
      </c>
      <c r="R971" s="10">
        <f ca="1">IF(TBL_Employees[[#This Row],[Exit Date]]="",DATEDIF(TBL_Employees[[#This Row],[Hire Date]],TODAY(),"Y"),DATEDIF(TBL_Employees[[#This Row],[Hire Date]],TBL_Employees[[#This Row],[Exit Date]],"Y"))</f>
        <v>0</v>
      </c>
      <c r="S971" t="str">
        <f ca="1">IF(TBL_Employees[[#This Row],[Tenure (Years)]]&gt;1, "Years", "Year")</f>
        <v>Year</v>
      </c>
      <c r="T971" t="str">
        <f ca="1">CONCATENATE(TBL_Employees[[#This Row],[Tenure (Years)]], " ", TBL_Employees[[#This Row],[Column1]])</f>
        <v>0 Year</v>
      </c>
      <c r="U971" s="8">
        <f>TBL_Employees[[#This Row],[Bonus %]]*TBL_Employees[[#This Row],[Annual Salary]]</f>
        <v>0</v>
      </c>
      <c r="V971" s="8">
        <f>TBL_Employees[[#This Row],[Annual Salary]]+TBL_Employees[[#This Row],[Bonus(Rs)]]</f>
        <v>46833</v>
      </c>
    </row>
    <row r="972" spans="1:22" x14ac:dyDescent="0.3">
      <c r="A972" t="s">
        <v>1814</v>
      </c>
      <c r="B972" t="s">
        <v>1815</v>
      </c>
      <c r="C972" t="s">
        <v>83</v>
      </c>
      <c r="D972" t="s">
        <v>23</v>
      </c>
      <c r="E972" t="s">
        <v>44</v>
      </c>
      <c r="F972" t="s">
        <v>17</v>
      </c>
      <c r="G972" t="s">
        <v>24</v>
      </c>
      <c r="H972">
        <v>53</v>
      </c>
      <c r="I972" t="str">
        <f>IF(TBL_Employees[[#This Row],[Age]]&lt;30,"20 to 29",IF(TBL_Employees[[#This Row],[Age]]&lt;40,"30 to 39",IF(TBL_Employees[[#This Row],[Age]]&lt;50,"40 to 49",IF(TBL_Employees[[#This Row],[Age]]&lt;60,"50 to 59","60 above"))))</f>
        <v>50 to 59</v>
      </c>
      <c r="J972" s="1">
        <v>42985</v>
      </c>
      <c r="K972" s="10">
        <f>IF(TBL_Employees[[#This Row],[Hire Date]]="","",YEAR(TBL_Employees[[#This Row],[Hire Date]]))</f>
        <v>2017</v>
      </c>
      <c r="L972" s="8">
        <v>46727</v>
      </c>
      <c r="M972" s="2">
        <v>0</v>
      </c>
      <c r="N972" t="s">
        <v>19</v>
      </c>
      <c r="O972" t="s">
        <v>29</v>
      </c>
      <c r="P972" s="1">
        <v>43251</v>
      </c>
      <c r="Q972" s="10">
        <f>IF(TBL_Employees[[#This Row],[Exit Date]]="","",YEAR(TBL_Employees[[#This Row],[Exit Date]]))</f>
        <v>2018</v>
      </c>
      <c r="R972" s="10">
        <f ca="1">IF(TBL_Employees[[#This Row],[Exit Date]]="",DATEDIF(TBL_Employees[[#This Row],[Hire Date]],TODAY(),"Y"),DATEDIF(TBL_Employees[[#This Row],[Hire Date]],TBL_Employees[[#This Row],[Exit Date]],"Y"))</f>
        <v>0</v>
      </c>
      <c r="S972" t="str">
        <f ca="1">IF(TBL_Employees[[#This Row],[Tenure (Years)]]&gt;1, "Years", "Year")</f>
        <v>Year</v>
      </c>
      <c r="T972" t="str">
        <f ca="1">CONCATENATE(TBL_Employees[[#This Row],[Tenure (Years)]], " ", TBL_Employees[[#This Row],[Column1]])</f>
        <v>0 Year</v>
      </c>
      <c r="U972" s="8">
        <f>TBL_Employees[[#This Row],[Bonus %]]*TBL_Employees[[#This Row],[Annual Salary]]</f>
        <v>0</v>
      </c>
      <c r="V972" s="8">
        <f>TBL_Employees[[#This Row],[Annual Salary]]+TBL_Employees[[#This Row],[Bonus(Rs)]]</f>
        <v>46727</v>
      </c>
    </row>
    <row r="973" spans="1:22" x14ac:dyDescent="0.3">
      <c r="A973" t="s">
        <v>151</v>
      </c>
      <c r="B973" t="s">
        <v>1084</v>
      </c>
      <c r="C973" t="s">
        <v>68</v>
      </c>
      <c r="D973" t="s">
        <v>15</v>
      </c>
      <c r="E973" t="s">
        <v>32</v>
      </c>
      <c r="F973" t="s">
        <v>17</v>
      </c>
      <c r="G973" t="s">
        <v>18</v>
      </c>
      <c r="H973">
        <v>63</v>
      </c>
      <c r="I973" t="str">
        <f>IF(TBL_Employees[[#This Row],[Age]]&lt;30,"20 to 29",IF(TBL_Employees[[#This Row],[Age]]&lt;40,"30 to 39",IF(TBL_Employees[[#This Row],[Age]]&lt;50,"40 to 49",IF(TBL_Employees[[#This Row],[Age]]&lt;60,"50 to 59","60 above"))))</f>
        <v>60 above</v>
      </c>
      <c r="J973" s="1">
        <v>40984</v>
      </c>
      <c r="K973" s="10">
        <f>IF(TBL_Employees[[#This Row],[Hire Date]]="","",YEAR(TBL_Employees[[#This Row],[Hire Date]]))</f>
        <v>2012</v>
      </c>
      <c r="L973" s="8">
        <v>46081</v>
      </c>
      <c r="M973" s="2">
        <v>0</v>
      </c>
      <c r="N973" t="s">
        <v>19</v>
      </c>
      <c r="O973" t="s">
        <v>20</v>
      </c>
      <c r="P973" s="1" t="s">
        <v>21</v>
      </c>
      <c r="Q973" s="10" t="str">
        <f>IF(TBL_Employees[[#This Row],[Exit Date]]="","",YEAR(TBL_Employees[[#This Row],[Exit Date]]))</f>
        <v/>
      </c>
      <c r="R973" s="10">
        <f ca="1">IF(TBL_Employees[[#This Row],[Exit Date]]="",DATEDIF(TBL_Employees[[#This Row],[Hire Date]],TODAY(),"Y"),DATEDIF(TBL_Employees[[#This Row],[Hire Date]],TBL_Employees[[#This Row],[Exit Date]],"Y"))</f>
        <v>13</v>
      </c>
      <c r="S973" t="str">
        <f ca="1">IF(TBL_Employees[[#This Row],[Tenure (Years)]]&gt;1, "Years", "Year")</f>
        <v>Years</v>
      </c>
      <c r="T973" t="str">
        <f ca="1">CONCATENATE(TBL_Employees[[#This Row],[Tenure (Years)]], " ", TBL_Employees[[#This Row],[Column1]])</f>
        <v>13 Years</v>
      </c>
      <c r="U973" s="8">
        <f>TBL_Employees[[#This Row],[Bonus %]]*TBL_Employees[[#This Row],[Annual Salary]]</f>
        <v>0</v>
      </c>
      <c r="V973" s="8">
        <f>TBL_Employees[[#This Row],[Annual Salary]]+TBL_Employees[[#This Row],[Bonus(Rs)]]</f>
        <v>46081</v>
      </c>
    </row>
    <row r="974" spans="1:22" x14ac:dyDescent="0.3">
      <c r="A974" t="s">
        <v>1173</v>
      </c>
      <c r="B974" t="s">
        <v>1513</v>
      </c>
      <c r="C974" t="s">
        <v>68</v>
      </c>
      <c r="D974" t="s">
        <v>65</v>
      </c>
      <c r="E974" t="s">
        <v>36</v>
      </c>
      <c r="F974" t="s">
        <v>17</v>
      </c>
      <c r="G974" t="s">
        <v>18</v>
      </c>
      <c r="H974">
        <v>28</v>
      </c>
      <c r="I974" t="str">
        <f>IF(TBL_Employees[[#This Row],[Age]]&lt;30,"20 to 29",IF(TBL_Employees[[#This Row],[Age]]&lt;40,"30 to 39",IF(TBL_Employees[[#This Row],[Age]]&lt;50,"40 to 49",IF(TBL_Employees[[#This Row],[Age]]&lt;60,"50 to 59","60 above"))))</f>
        <v>20 to 29</v>
      </c>
      <c r="J974" s="1">
        <v>43610</v>
      </c>
      <c r="K974" s="10">
        <f>IF(TBL_Employees[[#This Row],[Hire Date]]="","",YEAR(TBL_Employees[[#This Row],[Hire Date]]))</f>
        <v>2019</v>
      </c>
      <c r="L974" s="8">
        <v>45819</v>
      </c>
      <c r="M974" s="2">
        <v>0</v>
      </c>
      <c r="N974" t="s">
        <v>19</v>
      </c>
      <c r="O974" t="s">
        <v>45</v>
      </c>
      <c r="P974" s="1" t="s">
        <v>21</v>
      </c>
      <c r="Q974" s="10" t="str">
        <f>IF(TBL_Employees[[#This Row],[Exit Date]]="","",YEAR(TBL_Employees[[#This Row],[Exit Date]]))</f>
        <v/>
      </c>
      <c r="R974" s="10">
        <f ca="1">IF(TBL_Employees[[#This Row],[Exit Date]]="",DATEDIF(TBL_Employees[[#This Row],[Hire Date]],TODAY(),"Y"),DATEDIF(TBL_Employees[[#This Row],[Hire Date]],TBL_Employees[[#This Row],[Exit Date]],"Y"))</f>
        <v>6</v>
      </c>
      <c r="S974" t="str">
        <f ca="1">IF(TBL_Employees[[#This Row],[Tenure (Years)]]&gt;1, "Years", "Year")</f>
        <v>Years</v>
      </c>
      <c r="T974" t="str">
        <f ca="1">CONCATENATE(TBL_Employees[[#This Row],[Tenure (Years)]], " ", TBL_Employees[[#This Row],[Column1]])</f>
        <v>6 Years</v>
      </c>
      <c r="U974" s="8">
        <f>TBL_Employees[[#This Row],[Bonus %]]*TBL_Employees[[#This Row],[Annual Salary]]</f>
        <v>0</v>
      </c>
      <c r="V974" s="8">
        <f>TBL_Employees[[#This Row],[Annual Salary]]+TBL_Employees[[#This Row],[Bonus(Rs)]]</f>
        <v>45819</v>
      </c>
    </row>
    <row r="975" spans="1:22" x14ac:dyDescent="0.3">
      <c r="A975" t="s">
        <v>729</v>
      </c>
      <c r="B975" t="s">
        <v>1665</v>
      </c>
      <c r="C975" t="s">
        <v>68</v>
      </c>
      <c r="D975" t="s">
        <v>15</v>
      </c>
      <c r="E975" t="s">
        <v>32</v>
      </c>
      <c r="F975" t="s">
        <v>28</v>
      </c>
      <c r="G975" t="s">
        <v>24</v>
      </c>
      <c r="H975">
        <v>37</v>
      </c>
      <c r="I975" t="str">
        <f>IF(TBL_Employees[[#This Row],[Age]]&lt;30,"20 to 29",IF(TBL_Employees[[#This Row],[Age]]&lt;40,"30 to 39",IF(TBL_Employees[[#This Row],[Age]]&lt;50,"40 to 49",IF(TBL_Employees[[#This Row],[Age]]&lt;60,"50 to 59","60 above"))))</f>
        <v>30 to 39</v>
      </c>
      <c r="J975" s="1">
        <v>42317</v>
      </c>
      <c r="K975" s="10">
        <f>IF(TBL_Employees[[#This Row],[Hire Date]]="","",YEAR(TBL_Employees[[#This Row],[Hire Date]]))</f>
        <v>2015</v>
      </c>
      <c r="L975" s="8">
        <v>45369</v>
      </c>
      <c r="M975" s="2">
        <v>0</v>
      </c>
      <c r="N975" t="s">
        <v>33</v>
      </c>
      <c r="O975" t="s">
        <v>60</v>
      </c>
      <c r="P975" s="1" t="s">
        <v>21</v>
      </c>
      <c r="Q975" s="10" t="str">
        <f>IF(TBL_Employees[[#This Row],[Exit Date]]="","",YEAR(TBL_Employees[[#This Row],[Exit Date]]))</f>
        <v/>
      </c>
      <c r="R975" s="10">
        <f ca="1">IF(TBL_Employees[[#This Row],[Exit Date]]="",DATEDIF(TBL_Employees[[#This Row],[Hire Date]],TODAY(),"Y"),DATEDIF(TBL_Employees[[#This Row],[Hire Date]],TBL_Employees[[#This Row],[Exit Date]],"Y"))</f>
        <v>9</v>
      </c>
      <c r="S975" t="str">
        <f ca="1">IF(TBL_Employees[[#This Row],[Tenure (Years)]]&gt;1, "Years", "Year")</f>
        <v>Years</v>
      </c>
      <c r="T975" t="str">
        <f ca="1">CONCATENATE(TBL_Employees[[#This Row],[Tenure (Years)]], " ", TBL_Employees[[#This Row],[Column1]])</f>
        <v>9 Years</v>
      </c>
      <c r="U975" s="8">
        <f>TBL_Employees[[#This Row],[Bonus %]]*TBL_Employees[[#This Row],[Annual Salary]]</f>
        <v>0</v>
      </c>
      <c r="V975" s="8">
        <f>TBL_Employees[[#This Row],[Annual Salary]]+TBL_Employees[[#This Row],[Bonus(Rs)]]</f>
        <v>45369</v>
      </c>
    </row>
    <row r="976" spans="1:22" x14ac:dyDescent="0.3">
      <c r="A976" t="s">
        <v>329</v>
      </c>
      <c r="B976" t="s">
        <v>1811</v>
      </c>
      <c r="C976" t="s">
        <v>83</v>
      </c>
      <c r="D976" t="s">
        <v>23</v>
      </c>
      <c r="E976" t="s">
        <v>16</v>
      </c>
      <c r="F976" t="s">
        <v>17</v>
      </c>
      <c r="G976" t="s">
        <v>51</v>
      </c>
      <c r="H976">
        <v>62</v>
      </c>
      <c r="I976" t="str">
        <f>IF(TBL_Employees[[#This Row],[Age]]&lt;30,"20 to 29",IF(TBL_Employees[[#This Row],[Age]]&lt;40,"30 to 39",IF(TBL_Employees[[#This Row],[Age]]&lt;50,"40 to 49",IF(TBL_Employees[[#This Row],[Age]]&lt;60,"50 to 59","60 above"))))</f>
        <v>60 above</v>
      </c>
      <c r="J976" s="1">
        <v>41748</v>
      </c>
      <c r="K976" s="10">
        <f>IF(TBL_Employees[[#This Row],[Hire Date]]="","",YEAR(TBL_Employees[[#This Row],[Hire Date]]))</f>
        <v>2014</v>
      </c>
      <c r="L976" s="8">
        <v>45295</v>
      </c>
      <c r="M976" s="2">
        <v>0</v>
      </c>
      <c r="N976" t="s">
        <v>52</v>
      </c>
      <c r="O976" t="s">
        <v>53</v>
      </c>
      <c r="P976" s="1" t="s">
        <v>21</v>
      </c>
      <c r="Q976" s="10" t="str">
        <f>IF(TBL_Employees[[#This Row],[Exit Date]]="","",YEAR(TBL_Employees[[#This Row],[Exit Date]]))</f>
        <v/>
      </c>
      <c r="R976" s="10">
        <f ca="1">IF(TBL_Employees[[#This Row],[Exit Date]]="",DATEDIF(TBL_Employees[[#This Row],[Hire Date]],TODAY(),"Y"),DATEDIF(TBL_Employees[[#This Row],[Hire Date]],TBL_Employees[[#This Row],[Exit Date]],"Y"))</f>
        <v>11</v>
      </c>
      <c r="S976" t="str">
        <f ca="1">IF(TBL_Employees[[#This Row],[Tenure (Years)]]&gt;1, "Years", "Year")</f>
        <v>Years</v>
      </c>
      <c r="T976" t="str">
        <f ca="1">CONCATENATE(TBL_Employees[[#This Row],[Tenure (Years)]], " ", TBL_Employees[[#This Row],[Column1]])</f>
        <v>11 Years</v>
      </c>
      <c r="U976" s="8">
        <f>TBL_Employees[[#This Row],[Bonus %]]*TBL_Employees[[#This Row],[Annual Salary]]</f>
        <v>0</v>
      </c>
      <c r="V976" s="8">
        <f>TBL_Employees[[#This Row],[Annual Salary]]+TBL_Employees[[#This Row],[Bonus(Rs)]]</f>
        <v>45295</v>
      </c>
    </row>
    <row r="977" spans="1:22" x14ac:dyDescent="0.3">
      <c r="A977" t="s">
        <v>304</v>
      </c>
      <c r="B977" t="s">
        <v>1808</v>
      </c>
      <c r="C977" t="s">
        <v>76</v>
      </c>
      <c r="D977" t="s">
        <v>27</v>
      </c>
      <c r="E977" t="s">
        <v>16</v>
      </c>
      <c r="F977" t="s">
        <v>17</v>
      </c>
      <c r="G977" t="s">
        <v>18</v>
      </c>
      <c r="H977">
        <v>52</v>
      </c>
      <c r="I977" t="str">
        <f>IF(TBL_Employees[[#This Row],[Age]]&lt;30,"20 to 29",IF(TBL_Employees[[#This Row],[Age]]&lt;40,"30 to 39",IF(TBL_Employees[[#This Row],[Age]]&lt;50,"40 to 49",IF(TBL_Employees[[#This Row],[Age]]&lt;60,"50 to 59","60 above"))))</f>
        <v>50 to 59</v>
      </c>
      <c r="J977" s="1">
        <v>38406</v>
      </c>
      <c r="K977" s="10">
        <f>IF(TBL_Employees[[#This Row],[Hire Date]]="","",YEAR(TBL_Employees[[#This Row],[Hire Date]]))</f>
        <v>2005</v>
      </c>
      <c r="L977" s="8">
        <v>45286</v>
      </c>
      <c r="M977" s="2">
        <v>0</v>
      </c>
      <c r="N977" t="s">
        <v>19</v>
      </c>
      <c r="O977" t="s">
        <v>20</v>
      </c>
      <c r="P977" s="1" t="s">
        <v>21</v>
      </c>
      <c r="Q977" s="10" t="str">
        <f>IF(TBL_Employees[[#This Row],[Exit Date]]="","",YEAR(TBL_Employees[[#This Row],[Exit Date]]))</f>
        <v/>
      </c>
      <c r="R977" s="10">
        <f ca="1">IF(TBL_Employees[[#This Row],[Exit Date]]="",DATEDIF(TBL_Employees[[#This Row],[Hire Date]],TODAY(),"Y"),DATEDIF(TBL_Employees[[#This Row],[Hire Date]],TBL_Employees[[#This Row],[Exit Date]],"Y"))</f>
        <v>20</v>
      </c>
      <c r="S977" t="str">
        <f ca="1">IF(TBL_Employees[[#This Row],[Tenure (Years)]]&gt;1, "Years", "Year")</f>
        <v>Years</v>
      </c>
      <c r="T977" t="str">
        <f ca="1">CONCATENATE(TBL_Employees[[#This Row],[Tenure (Years)]], " ", TBL_Employees[[#This Row],[Column1]])</f>
        <v>20 Years</v>
      </c>
      <c r="U977" s="8">
        <f>TBL_Employees[[#This Row],[Bonus %]]*TBL_Employees[[#This Row],[Annual Salary]]</f>
        <v>0</v>
      </c>
      <c r="V977" s="8">
        <f>TBL_Employees[[#This Row],[Annual Salary]]+TBL_Employees[[#This Row],[Bonus(Rs)]]</f>
        <v>45286</v>
      </c>
    </row>
    <row r="978" spans="1:22" x14ac:dyDescent="0.3">
      <c r="A978" t="s">
        <v>1455</v>
      </c>
      <c r="B978" t="s">
        <v>1456</v>
      </c>
      <c r="C978" t="s">
        <v>68</v>
      </c>
      <c r="D978" t="s">
        <v>43</v>
      </c>
      <c r="E978" t="s">
        <v>32</v>
      </c>
      <c r="F978" t="s">
        <v>28</v>
      </c>
      <c r="G978" t="s">
        <v>51</v>
      </c>
      <c r="H978">
        <v>51</v>
      </c>
      <c r="I978" t="str">
        <f>IF(TBL_Employees[[#This Row],[Age]]&lt;30,"20 to 29",IF(TBL_Employees[[#This Row],[Age]]&lt;40,"30 to 39",IF(TBL_Employees[[#This Row],[Age]]&lt;50,"40 to 49",IF(TBL_Employees[[#This Row],[Age]]&lt;60,"50 to 59","60 above"))))</f>
        <v>50 to 59</v>
      </c>
      <c r="J978" s="1">
        <v>39252</v>
      </c>
      <c r="K978" s="10">
        <f>IF(TBL_Employees[[#This Row],[Hire Date]]="","",YEAR(TBL_Employees[[#This Row],[Hire Date]]))</f>
        <v>2007</v>
      </c>
      <c r="L978" s="8">
        <v>45206</v>
      </c>
      <c r="M978" s="2">
        <v>0</v>
      </c>
      <c r="N978" t="s">
        <v>19</v>
      </c>
      <c r="O978" t="s">
        <v>29</v>
      </c>
      <c r="P978" s="1" t="s">
        <v>21</v>
      </c>
      <c r="Q978" s="10" t="str">
        <f>IF(TBL_Employees[[#This Row],[Exit Date]]="","",YEAR(TBL_Employees[[#This Row],[Exit Date]]))</f>
        <v/>
      </c>
      <c r="R978" s="10">
        <f ca="1">IF(TBL_Employees[[#This Row],[Exit Date]]="",DATEDIF(TBL_Employees[[#This Row],[Hire Date]],TODAY(),"Y"),DATEDIF(TBL_Employees[[#This Row],[Hire Date]],TBL_Employees[[#This Row],[Exit Date]],"Y"))</f>
        <v>18</v>
      </c>
      <c r="S978" t="str">
        <f ca="1">IF(TBL_Employees[[#This Row],[Tenure (Years)]]&gt;1, "Years", "Year")</f>
        <v>Years</v>
      </c>
      <c r="T978" t="str">
        <f ca="1">CONCATENATE(TBL_Employees[[#This Row],[Tenure (Years)]], " ", TBL_Employees[[#This Row],[Column1]])</f>
        <v>18 Years</v>
      </c>
      <c r="U978" s="8">
        <f>TBL_Employees[[#This Row],[Bonus %]]*TBL_Employees[[#This Row],[Annual Salary]]</f>
        <v>0</v>
      </c>
      <c r="V978" s="8">
        <f>TBL_Employees[[#This Row],[Annual Salary]]+TBL_Employees[[#This Row],[Bonus(Rs)]]</f>
        <v>45206</v>
      </c>
    </row>
    <row r="979" spans="1:22" x14ac:dyDescent="0.3">
      <c r="A979" t="s">
        <v>1489</v>
      </c>
      <c r="B979" t="s">
        <v>356</v>
      </c>
      <c r="C979" t="s">
        <v>68</v>
      </c>
      <c r="D979" t="s">
        <v>43</v>
      </c>
      <c r="E979" t="s">
        <v>44</v>
      </c>
      <c r="F979" t="s">
        <v>17</v>
      </c>
      <c r="G979" t="s">
        <v>18</v>
      </c>
      <c r="H979">
        <v>28</v>
      </c>
      <c r="I979" t="str">
        <f>IF(TBL_Employees[[#This Row],[Age]]&lt;30,"20 to 29",IF(TBL_Employees[[#This Row],[Age]]&lt;40,"30 to 39",IF(TBL_Employees[[#This Row],[Age]]&lt;50,"40 to 49",IF(TBL_Employees[[#This Row],[Age]]&lt;60,"50 to 59","60 above"))))</f>
        <v>20 to 29</v>
      </c>
      <c r="J979" s="1">
        <v>43847</v>
      </c>
      <c r="K979" s="10">
        <f>IF(TBL_Employees[[#This Row],[Hire Date]]="","",YEAR(TBL_Employees[[#This Row],[Hire Date]]))</f>
        <v>2020</v>
      </c>
      <c r="L979" s="8">
        <v>45061</v>
      </c>
      <c r="M979" s="2">
        <v>0</v>
      </c>
      <c r="N979" t="s">
        <v>19</v>
      </c>
      <c r="O979" t="s">
        <v>45</v>
      </c>
      <c r="P979" s="1" t="s">
        <v>21</v>
      </c>
      <c r="Q979" s="10" t="str">
        <f>IF(TBL_Employees[[#This Row],[Exit Date]]="","",YEAR(TBL_Employees[[#This Row],[Exit Date]]))</f>
        <v/>
      </c>
      <c r="R979" s="10">
        <f ca="1">IF(TBL_Employees[[#This Row],[Exit Date]]="",DATEDIF(TBL_Employees[[#This Row],[Hire Date]],TODAY(),"Y"),DATEDIF(TBL_Employees[[#This Row],[Hire Date]],TBL_Employees[[#This Row],[Exit Date]],"Y"))</f>
        <v>5</v>
      </c>
      <c r="S979" t="str">
        <f ca="1">IF(TBL_Employees[[#This Row],[Tenure (Years)]]&gt;1, "Years", "Year")</f>
        <v>Years</v>
      </c>
      <c r="T979" t="str">
        <f ca="1">CONCATENATE(TBL_Employees[[#This Row],[Tenure (Years)]], " ", TBL_Employees[[#This Row],[Column1]])</f>
        <v>5 Years</v>
      </c>
      <c r="U979" s="8">
        <f>TBL_Employees[[#This Row],[Bonus %]]*TBL_Employees[[#This Row],[Annual Salary]]</f>
        <v>0</v>
      </c>
      <c r="V979" s="8">
        <f>TBL_Employees[[#This Row],[Annual Salary]]+TBL_Employees[[#This Row],[Bonus(Rs)]]</f>
        <v>45061</v>
      </c>
    </row>
    <row r="980" spans="1:22" x14ac:dyDescent="0.3">
      <c r="A980" t="s">
        <v>1506</v>
      </c>
      <c r="B980" t="s">
        <v>1507</v>
      </c>
      <c r="C980" t="s">
        <v>68</v>
      </c>
      <c r="D980" t="s">
        <v>65</v>
      </c>
      <c r="E980" t="s">
        <v>36</v>
      </c>
      <c r="F980" t="s">
        <v>17</v>
      </c>
      <c r="G980" t="s">
        <v>51</v>
      </c>
      <c r="H980">
        <v>33</v>
      </c>
      <c r="I980" t="str">
        <f>IF(TBL_Employees[[#This Row],[Age]]&lt;30,"20 to 29",IF(TBL_Employees[[#This Row],[Age]]&lt;40,"30 to 39",IF(TBL_Employees[[#This Row],[Age]]&lt;50,"40 to 49",IF(TBL_Employees[[#This Row],[Age]]&lt;60,"50 to 59","60 above"))))</f>
        <v>30 to 39</v>
      </c>
      <c r="J980" s="1">
        <v>43247</v>
      </c>
      <c r="K980" s="10">
        <f>IF(TBL_Employees[[#This Row],[Hire Date]]="","",YEAR(TBL_Employees[[#This Row],[Hire Date]]))</f>
        <v>2018</v>
      </c>
      <c r="L980" s="8">
        <v>45049</v>
      </c>
      <c r="M980" s="2">
        <v>0</v>
      </c>
      <c r="N980" t="s">
        <v>19</v>
      </c>
      <c r="O980" t="s">
        <v>63</v>
      </c>
      <c r="P980" s="1" t="s">
        <v>21</v>
      </c>
      <c r="Q980" s="10" t="str">
        <f>IF(TBL_Employees[[#This Row],[Exit Date]]="","",YEAR(TBL_Employees[[#This Row],[Exit Date]]))</f>
        <v/>
      </c>
      <c r="R980" s="10">
        <f ca="1">IF(TBL_Employees[[#This Row],[Exit Date]]="",DATEDIF(TBL_Employees[[#This Row],[Hire Date]],TODAY(),"Y"),DATEDIF(TBL_Employees[[#This Row],[Hire Date]],TBL_Employees[[#This Row],[Exit Date]],"Y"))</f>
        <v>7</v>
      </c>
      <c r="S980" t="str">
        <f ca="1">IF(TBL_Employees[[#This Row],[Tenure (Years)]]&gt;1, "Years", "Year")</f>
        <v>Years</v>
      </c>
      <c r="T980" t="str">
        <f ca="1">CONCATENATE(TBL_Employees[[#This Row],[Tenure (Years)]], " ", TBL_Employees[[#This Row],[Column1]])</f>
        <v>7 Years</v>
      </c>
      <c r="U980" s="8">
        <f>TBL_Employees[[#This Row],[Bonus %]]*TBL_Employees[[#This Row],[Annual Salary]]</f>
        <v>0</v>
      </c>
      <c r="V980" s="8">
        <f>TBL_Employees[[#This Row],[Annual Salary]]+TBL_Employees[[#This Row],[Bonus(Rs)]]</f>
        <v>45049</v>
      </c>
    </row>
    <row r="981" spans="1:22" x14ac:dyDescent="0.3">
      <c r="A981" t="s">
        <v>1398</v>
      </c>
      <c r="B981" t="s">
        <v>1399</v>
      </c>
      <c r="C981" t="s">
        <v>76</v>
      </c>
      <c r="D981" t="s">
        <v>27</v>
      </c>
      <c r="E981" t="s">
        <v>36</v>
      </c>
      <c r="F981" t="s">
        <v>17</v>
      </c>
      <c r="G981" t="s">
        <v>51</v>
      </c>
      <c r="H981">
        <v>53</v>
      </c>
      <c r="I981" t="str">
        <f>IF(TBL_Employees[[#This Row],[Age]]&lt;30,"20 to 29",IF(TBL_Employees[[#This Row],[Age]]&lt;40,"30 to 39",IF(TBL_Employees[[#This Row],[Age]]&lt;50,"40 to 49",IF(TBL_Employees[[#This Row],[Age]]&lt;60,"50 to 59","60 above"))))</f>
        <v>50 to 59</v>
      </c>
      <c r="J981" s="1">
        <v>38214</v>
      </c>
      <c r="K981" s="10">
        <f>IF(TBL_Employees[[#This Row],[Hire Date]]="","",YEAR(TBL_Employees[[#This Row],[Hire Date]]))</f>
        <v>2004</v>
      </c>
      <c r="L981" s="8">
        <v>44735</v>
      </c>
      <c r="M981" s="2">
        <v>0</v>
      </c>
      <c r="N981" t="s">
        <v>52</v>
      </c>
      <c r="O981" t="s">
        <v>81</v>
      </c>
      <c r="P981" s="1" t="s">
        <v>21</v>
      </c>
      <c r="Q981" s="10" t="str">
        <f>IF(TBL_Employees[[#This Row],[Exit Date]]="","",YEAR(TBL_Employees[[#This Row],[Exit Date]]))</f>
        <v/>
      </c>
      <c r="R981" s="10">
        <f ca="1">IF(TBL_Employees[[#This Row],[Exit Date]]="",DATEDIF(TBL_Employees[[#This Row],[Hire Date]],TODAY(),"Y"),DATEDIF(TBL_Employees[[#This Row],[Hire Date]],TBL_Employees[[#This Row],[Exit Date]],"Y"))</f>
        <v>21</v>
      </c>
      <c r="S981" t="str">
        <f ca="1">IF(TBL_Employees[[#This Row],[Tenure (Years)]]&gt;1, "Years", "Year")</f>
        <v>Years</v>
      </c>
      <c r="T981" t="str">
        <f ca="1">CONCATENATE(TBL_Employees[[#This Row],[Tenure (Years)]], " ", TBL_Employees[[#This Row],[Column1]])</f>
        <v>21 Years</v>
      </c>
      <c r="U981" s="8">
        <f>TBL_Employees[[#This Row],[Bonus %]]*TBL_Employees[[#This Row],[Annual Salary]]</f>
        <v>0</v>
      </c>
      <c r="V981" s="8">
        <f>TBL_Employees[[#This Row],[Annual Salary]]+TBL_Employees[[#This Row],[Bonus(Rs)]]</f>
        <v>44735</v>
      </c>
    </row>
    <row r="982" spans="1:22" x14ac:dyDescent="0.3">
      <c r="A982" t="s">
        <v>235</v>
      </c>
      <c r="B982" t="s">
        <v>1755</v>
      </c>
      <c r="C982" t="s">
        <v>68</v>
      </c>
      <c r="D982" t="s">
        <v>50</v>
      </c>
      <c r="E982" t="s">
        <v>36</v>
      </c>
      <c r="F982" t="s">
        <v>28</v>
      </c>
      <c r="G982" t="s">
        <v>51</v>
      </c>
      <c r="H982">
        <v>26</v>
      </c>
      <c r="I982" t="str">
        <f>IF(TBL_Employees[[#This Row],[Age]]&lt;30,"20 to 29",IF(TBL_Employees[[#This Row],[Age]]&lt;40,"30 to 39",IF(TBL_Employees[[#This Row],[Age]]&lt;50,"40 to 49",IF(TBL_Employees[[#This Row],[Age]]&lt;60,"50 to 59","60 above"))))</f>
        <v>20 to 29</v>
      </c>
      <c r="J982" s="1">
        <v>44257</v>
      </c>
      <c r="K982" s="10">
        <f>IF(TBL_Employees[[#This Row],[Hire Date]]="","",YEAR(TBL_Employees[[#This Row],[Hire Date]]))</f>
        <v>2021</v>
      </c>
      <c r="L982" s="8">
        <v>44732</v>
      </c>
      <c r="M982" s="2">
        <v>0</v>
      </c>
      <c r="N982" t="s">
        <v>52</v>
      </c>
      <c r="O982" t="s">
        <v>66</v>
      </c>
      <c r="P982" s="1" t="s">
        <v>21</v>
      </c>
      <c r="Q982" s="10" t="str">
        <f>IF(TBL_Employees[[#This Row],[Exit Date]]="","",YEAR(TBL_Employees[[#This Row],[Exit Date]]))</f>
        <v/>
      </c>
      <c r="R982" s="10">
        <f ca="1">IF(TBL_Employees[[#This Row],[Exit Date]]="",DATEDIF(TBL_Employees[[#This Row],[Hire Date]],TODAY(),"Y"),DATEDIF(TBL_Employees[[#This Row],[Hire Date]],TBL_Employees[[#This Row],[Exit Date]],"Y"))</f>
        <v>4</v>
      </c>
      <c r="S982" t="str">
        <f ca="1">IF(TBL_Employees[[#This Row],[Tenure (Years)]]&gt;1, "Years", "Year")</f>
        <v>Years</v>
      </c>
      <c r="T982" t="str">
        <f ca="1">CONCATENATE(TBL_Employees[[#This Row],[Tenure (Years)]], " ", TBL_Employees[[#This Row],[Column1]])</f>
        <v>4 Years</v>
      </c>
      <c r="U982" s="8">
        <f>TBL_Employees[[#This Row],[Bonus %]]*TBL_Employees[[#This Row],[Annual Salary]]</f>
        <v>0</v>
      </c>
      <c r="V982" s="8">
        <f>TBL_Employees[[#This Row],[Annual Salary]]+TBL_Employees[[#This Row],[Bonus(Rs)]]</f>
        <v>44732</v>
      </c>
    </row>
    <row r="983" spans="1:22" x14ac:dyDescent="0.3">
      <c r="A983" t="s">
        <v>155</v>
      </c>
      <c r="B983" t="s">
        <v>865</v>
      </c>
      <c r="C983" t="s">
        <v>76</v>
      </c>
      <c r="D983" t="s">
        <v>27</v>
      </c>
      <c r="E983" t="s">
        <v>36</v>
      </c>
      <c r="F983" t="s">
        <v>17</v>
      </c>
      <c r="G983" t="s">
        <v>24</v>
      </c>
      <c r="H983">
        <v>34</v>
      </c>
      <c r="I983" t="str">
        <f>IF(TBL_Employees[[#This Row],[Age]]&lt;30,"20 to 29",IF(TBL_Employees[[#This Row],[Age]]&lt;40,"30 to 39",IF(TBL_Employees[[#This Row],[Age]]&lt;50,"40 to 49",IF(TBL_Employees[[#This Row],[Age]]&lt;60,"50 to 59","60 above"))))</f>
        <v>30 to 39</v>
      </c>
      <c r="J983" s="1">
        <v>42512</v>
      </c>
      <c r="K983" s="10">
        <f>IF(TBL_Employees[[#This Row],[Hire Date]]="","",YEAR(TBL_Employees[[#This Row],[Hire Date]]))</f>
        <v>2016</v>
      </c>
      <c r="L983" s="8">
        <v>44614</v>
      </c>
      <c r="M983" s="2">
        <v>0</v>
      </c>
      <c r="N983" t="s">
        <v>19</v>
      </c>
      <c r="O983" t="s">
        <v>45</v>
      </c>
      <c r="P983" s="1" t="s">
        <v>21</v>
      </c>
      <c r="Q983" s="10" t="str">
        <f>IF(TBL_Employees[[#This Row],[Exit Date]]="","",YEAR(TBL_Employees[[#This Row],[Exit Date]]))</f>
        <v/>
      </c>
      <c r="R983" s="10">
        <f ca="1">IF(TBL_Employees[[#This Row],[Exit Date]]="",DATEDIF(TBL_Employees[[#This Row],[Hire Date]],TODAY(),"Y"),DATEDIF(TBL_Employees[[#This Row],[Hire Date]],TBL_Employees[[#This Row],[Exit Date]],"Y"))</f>
        <v>9</v>
      </c>
      <c r="S983" t="str">
        <f ca="1">IF(TBL_Employees[[#This Row],[Tenure (Years)]]&gt;1, "Years", "Year")</f>
        <v>Years</v>
      </c>
      <c r="T983" t="str">
        <f ca="1">CONCATENATE(TBL_Employees[[#This Row],[Tenure (Years)]], " ", TBL_Employees[[#This Row],[Column1]])</f>
        <v>9 Years</v>
      </c>
      <c r="U983" s="8">
        <f>TBL_Employees[[#This Row],[Bonus %]]*TBL_Employees[[#This Row],[Annual Salary]]</f>
        <v>0</v>
      </c>
      <c r="V983" s="8">
        <f>TBL_Employees[[#This Row],[Annual Salary]]+TBL_Employees[[#This Row],[Bonus(Rs)]]</f>
        <v>44614</v>
      </c>
    </row>
    <row r="984" spans="1:22" x14ac:dyDescent="0.3">
      <c r="A984" t="s">
        <v>1237</v>
      </c>
      <c r="B984" t="s">
        <v>1238</v>
      </c>
      <c r="C984" t="s">
        <v>68</v>
      </c>
      <c r="D984" t="s">
        <v>43</v>
      </c>
      <c r="E984" t="s">
        <v>36</v>
      </c>
      <c r="F984" t="s">
        <v>28</v>
      </c>
      <c r="G984" t="s">
        <v>18</v>
      </c>
      <c r="H984">
        <v>28</v>
      </c>
      <c r="I984" t="str">
        <f>IF(TBL_Employees[[#This Row],[Age]]&lt;30,"20 to 29",IF(TBL_Employees[[#This Row],[Age]]&lt;40,"30 to 39",IF(TBL_Employees[[#This Row],[Age]]&lt;50,"40 to 49",IF(TBL_Employees[[#This Row],[Age]]&lt;60,"50 to 59","60 above"))))</f>
        <v>20 to 29</v>
      </c>
      <c r="J984" s="1">
        <v>44395</v>
      </c>
      <c r="K984" s="10">
        <f>IF(TBL_Employees[[#This Row],[Hire Date]]="","",YEAR(TBL_Employees[[#This Row],[Hire Date]]))</f>
        <v>2021</v>
      </c>
      <c r="L984" s="8">
        <v>43391</v>
      </c>
      <c r="M984" s="2">
        <v>0</v>
      </c>
      <c r="N984" t="s">
        <v>19</v>
      </c>
      <c r="O984" t="s">
        <v>29</v>
      </c>
      <c r="P984" s="1" t="s">
        <v>21</v>
      </c>
      <c r="Q984" s="10" t="str">
        <f>IF(TBL_Employees[[#This Row],[Exit Date]]="","",YEAR(TBL_Employees[[#This Row],[Exit Date]]))</f>
        <v/>
      </c>
      <c r="R984" s="10">
        <f ca="1">IF(TBL_Employees[[#This Row],[Exit Date]]="",DATEDIF(TBL_Employees[[#This Row],[Hire Date]],TODAY(),"Y"),DATEDIF(TBL_Employees[[#This Row],[Hire Date]],TBL_Employees[[#This Row],[Exit Date]],"Y"))</f>
        <v>4</v>
      </c>
      <c r="S984" t="str">
        <f ca="1">IF(TBL_Employees[[#This Row],[Tenure (Years)]]&gt;1, "Years", "Year")</f>
        <v>Years</v>
      </c>
      <c r="T984" t="str">
        <f ca="1">CONCATENATE(TBL_Employees[[#This Row],[Tenure (Years)]], " ", TBL_Employees[[#This Row],[Column1]])</f>
        <v>4 Years</v>
      </c>
      <c r="U984" s="8">
        <f>TBL_Employees[[#This Row],[Bonus %]]*TBL_Employees[[#This Row],[Annual Salary]]</f>
        <v>0</v>
      </c>
      <c r="V984" s="8">
        <f>TBL_Employees[[#This Row],[Annual Salary]]+TBL_Employees[[#This Row],[Bonus(Rs)]]</f>
        <v>43391</v>
      </c>
    </row>
    <row r="985" spans="1:22" x14ac:dyDescent="0.3">
      <c r="A985" t="s">
        <v>289</v>
      </c>
      <c r="B985" t="s">
        <v>956</v>
      </c>
      <c r="C985" t="s">
        <v>68</v>
      </c>
      <c r="D985" t="s">
        <v>15</v>
      </c>
      <c r="E985" t="s">
        <v>32</v>
      </c>
      <c r="F985" t="s">
        <v>17</v>
      </c>
      <c r="G985" t="s">
        <v>51</v>
      </c>
      <c r="H985">
        <v>36</v>
      </c>
      <c r="I985" t="str">
        <f>IF(TBL_Employees[[#This Row],[Age]]&lt;30,"20 to 29",IF(TBL_Employees[[#This Row],[Age]]&lt;40,"30 to 39",IF(TBL_Employees[[#This Row],[Age]]&lt;50,"40 to 49",IF(TBL_Employees[[#This Row],[Age]]&lt;60,"50 to 59","60 above"))))</f>
        <v>30 to 39</v>
      </c>
      <c r="J985" s="1">
        <v>39994</v>
      </c>
      <c r="K985" s="10">
        <f>IF(TBL_Employees[[#This Row],[Hire Date]]="","",YEAR(TBL_Employees[[#This Row],[Hire Date]]))</f>
        <v>2009</v>
      </c>
      <c r="L985" s="8">
        <v>43363</v>
      </c>
      <c r="M985" s="2">
        <v>0</v>
      </c>
      <c r="N985" t="s">
        <v>19</v>
      </c>
      <c r="O985" t="s">
        <v>25</v>
      </c>
      <c r="P985" s="1" t="s">
        <v>21</v>
      </c>
      <c r="Q985" s="10" t="str">
        <f>IF(TBL_Employees[[#This Row],[Exit Date]]="","",YEAR(TBL_Employees[[#This Row],[Exit Date]]))</f>
        <v/>
      </c>
      <c r="R985" s="10">
        <f ca="1">IF(TBL_Employees[[#This Row],[Exit Date]]="",DATEDIF(TBL_Employees[[#This Row],[Hire Date]],TODAY(),"Y"),DATEDIF(TBL_Employees[[#This Row],[Hire Date]],TBL_Employees[[#This Row],[Exit Date]],"Y"))</f>
        <v>16</v>
      </c>
      <c r="S985" t="str">
        <f ca="1">IF(TBL_Employees[[#This Row],[Tenure (Years)]]&gt;1, "Years", "Year")</f>
        <v>Years</v>
      </c>
      <c r="T985" t="str">
        <f ca="1">CONCATENATE(TBL_Employees[[#This Row],[Tenure (Years)]], " ", TBL_Employees[[#This Row],[Column1]])</f>
        <v>16 Years</v>
      </c>
      <c r="U985" s="8">
        <f>TBL_Employees[[#This Row],[Bonus %]]*TBL_Employees[[#This Row],[Annual Salary]]</f>
        <v>0</v>
      </c>
      <c r="V985" s="8">
        <f>TBL_Employees[[#This Row],[Annual Salary]]+TBL_Employees[[#This Row],[Bonus(Rs)]]</f>
        <v>43363</v>
      </c>
    </row>
    <row r="986" spans="1:22" x14ac:dyDescent="0.3">
      <c r="A986" t="s">
        <v>1140</v>
      </c>
      <c r="B986" t="s">
        <v>1141</v>
      </c>
      <c r="C986" t="s">
        <v>83</v>
      </c>
      <c r="D986" t="s">
        <v>23</v>
      </c>
      <c r="E986" t="s">
        <v>16</v>
      </c>
      <c r="F986" t="s">
        <v>28</v>
      </c>
      <c r="G986" t="s">
        <v>24</v>
      </c>
      <c r="H986">
        <v>35</v>
      </c>
      <c r="I986" t="str">
        <f>IF(TBL_Employees[[#This Row],[Age]]&lt;30,"20 to 29",IF(TBL_Employees[[#This Row],[Age]]&lt;40,"30 to 39",IF(TBL_Employees[[#This Row],[Age]]&lt;50,"40 to 49",IF(TBL_Employees[[#This Row],[Age]]&lt;60,"50 to 59","60 above"))))</f>
        <v>30 to 39</v>
      </c>
      <c r="J986" s="1">
        <v>40596</v>
      </c>
      <c r="K986" s="10">
        <f>IF(TBL_Employees[[#This Row],[Hire Date]]="","",YEAR(TBL_Employees[[#This Row],[Hire Date]]))</f>
        <v>2011</v>
      </c>
      <c r="L986" s="8">
        <v>43336</v>
      </c>
      <c r="M986" s="2">
        <v>0</v>
      </c>
      <c r="N986" t="s">
        <v>19</v>
      </c>
      <c r="O986" t="s">
        <v>25</v>
      </c>
      <c r="P986" s="1">
        <v>44024</v>
      </c>
      <c r="Q986" s="10">
        <f>IF(TBL_Employees[[#This Row],[Exit Date]]="","",YEAR(TBL_Employees[[#This Row],[Exit Date]]))</f>
        <v>2020</v>
      </c>
      <c r="R986" s="10">
        <f ca="1">IF(TBL_Employees[[#This Row],[Exit Date]]="",DATEDIF(TBL_Employees[[#This Row],[Hire Date]],TODAY(),"Y"),DATEDIF(TBL_Employees[[#This Row],[Hire Date]],TBL_Employees[[#This Row],[Exit Date]],"Y"))</f>
        <v>9</v>
      </c>
      <c r="S986" t="str">
        <f ca="1">IF(TBL_Employees[[#This Row],[Tenure (Years)]]&gt;1, "Years", "Year")</f>
        <v>Years</v>
      </c>
      <c r="T986" t="str">
        <f ca="1">CONCATENATE(TBL_Employees[[#This Row],[Tenure (Years)]], " ", TBL_Employees[[#This Row],[Column1]])</f>
        <v>9 Years</v>
      </c>
      <c r="U986" s="8">
        <f>TBL_Employees[[#This Row],[Bonus %]]*TBL_Employees[[#This Row],[Annual Salary]]</f>
        <v>0</v>
      </c>
      <c r="V986" s="8">
        <f>TBL_Employees[[#This Row],[Annual Salary]]+TBL_Employees[[#This Row],[Bonus(Rs)]]</f>
        <v>43336</v>
      </c>
    </row>
    <row r="987" spans="1:22" x14ac:dyDescent="0.3">
      <c r="A987" t="s">
        <v>1569</v>
      </c>
      <c r="B987" t="s">
        <v>1570</v>
      </c>
      <c r="C987" t="s">
        <v>76</v>
      </c>
      <c r="D987" t="s">
        <v>27</v>
      </c>
      <c r="E987" t="s">
        <v>44</v>
      </c>
      <c r="F987" t="s">
        <v>28</v>
      </c>
      <c r="G987" t="s">
        <v>18</v>
      </c>
      <c r="H987">
        <v>48</v>
      </c>
      <c r="I987" t="str">
        <f>IF(TBL_Employees[[#This Row],[Age]]&lt;30,"20 to 29",IF(TBL_Employees[[#This Row],[Age]]&lt;40,"30 to 39",IF(TBL_Employees[[#This Row],[Age]]&lt;50,"40 to 49",IF(TBL_Employees[[#This Row],[Age]]&lt;60,"50 to 59","60 above"))))</f>
        <v>40 to 49</v>
      </c>
      <c r="J987" s="1">
        <v>37298</v>
      </c>
      <c r="K987" s="10">
        <f>IF(TBL_Employees[[#This Row],[Hire Date]]="","",YEAR(TBL_Employees[[#This Row],[Hire Date]]))</f>
        <v>2002</v>
      </c>
      <c r="L987" s="8">
        <v>43080</v>
      </c>
      <c r="M987" s="2">
        <v>0</v>
      </c>
      <c r="N987" t="s">
        <v>19</v>
      </c>
      <c r="O987" t="s">
        <v>25</v>
      </c>
      <c r="P987" s="1" t="s">
        <v>21</v>
      </c>
      <c r="Q987" s="10" t="str">
        <f>IF(TBL_Employees[[#This Row],[Exit Date]]="","",YEAR(TBL_Employees[[#This Row],[Exit Date]]))</f>
        <v/>
      </c>
      <c r="R987" s="10">
        <f ca="1">IF(TBL_Employees[[#This Row],[Exit Date]]="",DATEDIF(TBL_Employees[[#This Row],[Hire Date]],TODAY(),"Y"),DATEDIF(TBL_Employees[[#This Row],[Hire Date]],TBL_Employees[[#This Row],[Exit Date]],"Y"))</f>
        <v>23</v>
      </c>
      <c r="S987" t="str">
        <f ca="1">IF(TBL_Employees[[#This Row],[Tenure (Years)]]&gt;1, "Years", "Year")</f>
        <v>Years</v>
      </c>
      <c r="T987" t="str">
        <f ca="1">CONCATENATE(TBL_Employees[[#This Row],[Tenure (Years)]], " ", TBL_Employees[[#This Row],[Column1]])</f>
        <v>23 Years</v>
      </c>
      <c r="U987" s="8">
        <f>TBL_Employees[[#This Row],[Bonus %]]*TBL_Employees[[#This Row],[Annual Salary]]</f>
        <v>0</v>
      </c>
      <c r="V987" s="8">
        <f>TBL_Employees[[#This Row],[Annual Salary]]+TBL_Employees[[#This Row],[Bonus(Rs)]]</f>
        <v>43080</v>
      </c>
    </row>
    <row r="988" spans="1:22" x14ac:dyDescent="0.3">
      <c r="A988" t="s">
        <v>1187</v>
      </c>
      <c r="B988" t="s">
        <v>1188</v>
      </c>
      <c r="C988" t="s">
        <v>83</v>
      </c>
      <c r="D988" t="s">
        <v>23</v>
      </c>
      <c r="E988" t="s">
        <v>36</v>
      </c>
      <c r="F988" t="s">
        <v>17</v>
      </c>
      <c r="G988" t="s">
        <v>51</v>
      </c>
      <c r="H988">
        <v>58</v>
      </c>
      <c r="I988" t="str">
        <f>IF(TBL_Employees[[#This Row],[Age]]&lt;30,"20 to 29",IF(TBL_Employees[[#This Row],[Age]]&lt;40,"30 to 39",IF(TBL_Employees[[#This Row],[Age]]&lt;50,"40 to 49",IF(TBL_Employees[[#This Row],[Age]]&lt;60,"50 to 59","60 above"))))</f>
        <v>50 to 59</v>
      </c>
      <c r="J988" s="1">
        <v>40463</v>
      </c>
      <c r="K988" s="10">
        <f>IF(TBL_Employees[[#This Row],[Hire Date]]="","",YEAR(TBL_Employees[[#This Row],[Hire Date]]))</f>
        <v>2010</v>
      </c>
      <c r="L988" s="8">
        <v>43001</v>
      </c>
      <c r="M988" s="2">
        <v>0</v>
      </c>
      <c r="N988" t="s">
        <v>19</v>
      </c>
      <c r="O988" t="s">
        <v>25</v>
      </c>
      <c r="P988" s="1" t="s">
        <v>21</v>
      </c>
      <c r="Q988" s="10" t="str">
        <f>IF(TBL_Employees[[#This Row],[Exit Date]]="","",YEAR(TBL_Employees[[#This Row],[Exit Date]]))</f>
        <v/>
      </c>
      <c r="R988" s="10">
        <f ca="1">IF(TBL_Employees[[#This Row],[Exit Date]]="",DATEDIF(TBL_Employees[[#This Row],[Hire Date]],TODAY(),"Y"),DATEDIF(TBL_Employees[[#This Row],[Hire Date]],TBL_Employees[[#This Row],[Exit Date]],"Y"))</f>
        <v>14</v>
      </c>
      <c r="S988" t="str">
        <f ca="1">IF(TBL_Employees[[#This Row],[Tenure (Years)]]&gt;1, "Years", "Year")</f>
        <v>Years</v>
      </c>
      <c r="T988" t="str">
        <f ca="1">CONCATENATE(TBL_Employees[[#This Row],[Tenure (Years)]], " ", TBL_Employees[[#This Row],[Column1]])</f>
        <v>14 Years</v>
      </c>
      <c r="U988" s="8">
        <f>TBL_Employees[[#This Row],[Bonus %]]*TBL_Employees[[#This Row],[Annual Salary]]</f>
        <v>0</v>
      </c>
      <c r="V988" s="8">
        <f>TBL_Employees[[#This Row],[Annual Salary]]+TBL_Employees[[#This Row],[Bonus(Rs)]]</f>
        <v>43001</v>
      </c>
    </row>
    <row r="989" spans="1:22" x14ac:dyDescent="0.3">
      <c r="A989" t="s">
        <v>1035</v>
      </c>
      <c r="B989" t="s">
        <v>1036</v>
      </c>
      <c r="C989" t="s">
        <v>76</v>
      </c>
      <c r="D989" t="s">
        <v>27</v>
      </c>
      <c r="E989" t="s">
        <v>36</v>
      </c>
      <c r="F989" t="s">
        <v>28</v>
      </c>
      <c r="G989" t="s">
        <v>24</v>
      </c>
      <c r="H989">
        <v>40</v>
      </c>
      <c r="I989" t="str">
        <f>IF(TBL_Employees[[#This Row],[Age]]&lt;30,"20 to 29",IF(TBL_Employees[[#This Row],[Age]]&lt;40,"30 to 39",IF(TBL_Employees[[#This Row],[Age]]&lt;50,"40 to 49",IF(TBL_Employees[[#This Row],[Age]]&lt;60,"50 to 59","60 above"))))</f>
        <v>40 to 49</v>
      </c>
      <c r="J989" s="1">
        <v>39293</v>
      </c>
      <c r="K989" s="10">
        <f>IF(TBL_Employees[[#This Row],[Hire Date]]="","",YEAR(TBL_Employees[[#This Row],[Hire Date]]))</f>
        <v>2007</v>
      </c>
      <c r="L989" s="8">
        <v>41859</v>
      </c>
      <c r="M989" s="2">
        <v>0</v>
      </c>
      <c r="N989" t="s">
        <v>19</v>
      </c>
      <c r="O989" t="s">
        <v>63</v>
      </c>
      <c r="P989" s="1" t="s">
        <v>21</v>
      </c>
      <c r="Q989" s="10" t="str">
        <f>IF(TBL_Employees[[#This Row],[Exit Date]]="","",YEAR(TBL_Employees[[#This Row],[Exit Date]]))</f>
        <v/>
      </c>
      <c r="R989" s="10">
        <f ca="1">IF(TBL_Employees[[#This Row],[Exit Date]]="",DATEDIF(TBL_Employees[[#This Row],[Hire Date]],TODAY(),"Y"),DATEDIF(TBL_Employees[[#This Row],[Hire Date]],TBL_Employees[[#This Row],[Exit Date]],"Y"))</f>
        <v>18</v>
      </c>
      <c r="S989" t="str">
        <f ca="1">IF(TBL_Employees[[#This Row],[Tenure (Years)]]&gt;1, "Years", "Year")</f>
        <v>Years</v>
      </c>
      <c r="T989" t="str">
        <f ca="1">CONCATENATE(TBL_Employees[[#This Row],[Tenure (Years)]], " ", TBL_Employees[[#This Row],[Column1]])</f>
        <v>18 Years</v>
      </c>
      <c r="U989" s="8">
        <f>TBL_Employees[[#This Row],[Bonus %]]*TBL_Employees[[#This Row],[Annual Salary]]</f>
        <v>0</v>
      </c>
      <c r="V989" s="8">
        <f>TBL_Employees[[#This Row],[Annual Salary]]+TBL_Employees[[#This Row],[Bonus(Rs)]]</f>
        <v>41859</v>
      </c>
    </row>
    <row r="990" spans="1:22" x14ac:dyDescent="0.3">
      <c r="A990" t="s">
        <v>1634</v>
      </c>
      <c r="B990" t="s">
        <v>1635</v>
      </c>
      <c r="C990" t="s">
        <v>73</v>
      </c>
      <c r="D990" t="s">
        <v>27</v>
      </c>
      <c r="E990" t="s">
        <v>36</v>
      </c>
      <c r="F990" t="s">
        <v>28</v>
      </c>
      <c r="G990" t="s">
        <v>24</v>
      </c>
      <c r="H990">
        <v>25</v>
      </c>
      <c r="I990" t="str">
        <f>IF(TBL_Employees[[#This Row],[Age]]&lt;30,"20 to 29",IF(TBL_Employees[[#This Row],[Age]]&lt;40,"30 to 39",IF(TBL_Employees[[#This Row],[Age]]&lt;50,"40 to 49",IF(TBL_Employees[[#This Row],[Age]]&lt;60,"50 to 59","60 above"))))</f>
        <v>20 to 29</v>
      </c>
      <c r="J990" s="1">
        <v>44213</v>
      </c>
      <c r="K990" s="10">
        <f>IF(TBL_Employees[[#This Row],[Hire Date]]="","",YEAR(TBL_Employees[[#This Row],[Hire Date]]))</f>
        <v>2021</v>
      </c>
      <c r="L990" s="8">
        <v>41844</v>
      </c>
      <c r="M990" s="2">
        <v>0</v>
      </c>
      <c r="N990" t="s">
        <v>33</v>
      </c>
      <c r="O990" t="s">
        <v>80</v>
      </c>
      <c r="P990" s="1" t="s">
        <v>21</v>
      </c>
      <c r="Q990" s="10" t="str">
        <f>IF(TBL_Employees[[#This Row],[Exit Date]]="","",YEAR(TBL_Employees[[#This Row],[Exit Date]]))</f>
        <v/>
      </c>
      <c r="R990" s="10">
        <f ca="1">IF(TBL_Employees[[#This Row],[Exit Date]]="",DATEDIF(TBL_Employees[[#This Row],[Hire Date]],TODAY(),"Y"),DATEDIF(TBL_Employees[[#This Row],[Hire Date]],TBL_Employees[[#This Row],[Exit Date]],"Y"))</f>
        <v>4</v>
      </c>
      <c r="S990" t="str">
        <f ca="1">IF(TBL_Employees[[#This Row],[Tenure (Years)]]&gt;1, "Years", "Year")</f>
        <v>Years</v>
      </c>
      <c r="T990" t="str">
        <f ca="1">CONCATENATE(TBL_Employees[[#This Row],[Tenure (Years)]], " ", TBL_Employees[[#This Row],[Column1]])</f>
        <v>4 Years</v>
      </c>
      <c r="U990" s="8">
        <f>TBL_Employees[[#This Row],[Bonus %]]*TBL_Employees[[#This Row],[Annual Salary]]</f>
        <v>0</v>
      </c>
      <c r="V990" s="8">
        <f>TBL_Employees[[#This Row],[Annual Salary]]+TBL_Employees[[#This Row],[Bonus(Rs)]]</f>
        <v>41844</v>
      </c>
    </row>
    <row r="991" spans="1:22" x14ac:dyDescent="0.3">
      <c r="A991" t="s">
        <v>582</v>
      </c>
      <c r="B991" t="s">
        <v>1744</v>
      </c>
      <c r="C991" t="s">
        <v>83</v>
      </c>
      <c r="D991" t="s">
        <v>23</v>
      </c>
      <c r="E991" t="s">
        <v>44</v>
      </c>
      <c r="F991" t="s">
        <v>28</v>
      </c>
      <c r="G991" t="s">
        <v>24</v>
      </c>
      <c r="H991">
        <v>58</v>
      </c>
      <c r="I991" t="str">
        <f>IF(TBL_Employees[[#This Row],[Age]]&lt;30,"20 to 29",IF(TBL_Employees[[#This Row],[Age]]&lt;40,"30 to 39",IF(TBL_Employees[[#This Row],[Age]]&lt;50,"40 to 49",IF(TBL_Employees[[#This Row],[Age]]&lt;60,"50 to 59","60 above"))))</f>
        <v>50 to 59</v>
      </c>
      <c r="J991" s="1">
        <v>41810</v>
      </c>
      <c r="K991" s="10">
        <f>IF(TBL_Employees[[#This Row],[Hire Date]]="","",YEAR(TBL_Employees[[#This Row],[Hire Date]]))</f>
        <v>2014</v>
      </c>
      <c r="L991" s="8">
        <v>41728</v>
      </c>
      <c r="M991" s="2">
        <v>0</v>
      </c>
      <c r="N991" t="s">
        <v>33</v>
      </c>
      <c r="O991" t="s">
        <v>80</v>
      </c>
      <c r="P991" s="1" t="s">
        <v>21</v>
      </c>
      <c r="Q991" s="10" t="str">
        <f>IF(TBL_Employees[[#This Row],[Exit Date]]="","",YEAR(TBL_Employees[[#This Row],[Exit Date]]))</f>
        <v/>
      </c>
      <c r="R991" s="10">
        <f ca="1">IF(TBL_Employees[[#This Row],[Exit Date]]="",DATEDIF(TBL_Employees[[#This Row],[Hire Date]],TODAY(),"Y"),DATEDIF(TBL_Employees[[#This Row],[Hire Date]],TBL_Employees[[#This Row],[Exit Date]],"Y"))</f>
        <v>11</v>
      </c>
      <c r="S991" t="str">
        <f ca="1">IF(TBL_Employees[[#This Row],[Tenure (Years)]]&gt;1, "Years", "Year")</f>
        <v>Years</v>
      </c>
      <c r="T991" t="str">
        <f ca="1">CONCATENATE(TBL_Employees[[#This Row],[Tenure (Years)]], " ", TBL_Employees[[#This Row],[Column1]])</f>
        <v>11 Years</v>
      </c>
      <c r="U991" s="8">
        <f>TBL_Employees[[#This Row],[Bonus %]]*TBL_Employees[[#This Row],[Annual Salary]]</f>
        <v>0</v>
      </c>
      <c r="V991" s="8">
        <f>TBL_Employees[[#This Row],[Annual Salary]]+TBL_Employees[[#This Row],[Bonus(Rs)]]</f>
        <v>41728</v>
      </c>
    </row>
    <row r="992" spans="1:22" x14ac:dyDescent="0.3">
      <c r="A992" t="s">
        <v>699</v>
      </c>
      <c r="B992" t="s">
        <v>700</v>
      </c>
      <c r="C992" t="s">
        <v>73</v>
      </c>
      <c r="D992" t="s">
        <v>27</v>
      </c>
      <c r="E992" t="s">
        <v>36</v>
      </c>
      <c r="F992" t="s">
        <v>17</v>
      </c>
      <c r="G992" t="s">
        <v>18</v>
      </c>
      <c r="H992">
        <v>54</v>
      </c>
      <c r="I992" t="str">
        <f>IF(TBL_Employees[[#This Row],[Age]]&lt;30,"20 to 29",IF(TBL_Employees[[#This Row],[Age]]&lt;40,"30 to 39",IF(TBL_Employees[[#This Row],[Age]]&lt;50,"40 to 49",IF(TBL_Employees[[#This Row],[Age]]&lt;60,"50 to 59","60 above"))))</f>
        <v>50 to 59</v>
      </c>
      <c r="J992" s="1">
        <v>42731</v>
      </c>
      <c r="K992" s="10">
        <f>IF(TBL_Employees[[#This Row],[Hire Date]]="","",YEAR(TBL_Employees[[#This Row],[Hire Date]]))</f>
        <v>2016</v>
      </c>
      <c r="L992" s="8">
        <v>41673</v>
      </c>
      <c r="M992" s="2">
        <v>0</v>
      </c>
      <c r="N992" t="s">
        <v>19</v>
      </c>
      <c r="O992" t="s">
        <v>45</v>
      </c>
      <c r="P992" s="1" t="s">
        <v>21</v>
      </c>
      <c r="Q992" s="10" t="str">
        <f>IF(TBL_Employees[[#This Row],[Exit Date]]="","",YEAR(TBL_Employees[[#This Row],[Exit Date]]))</f>
        <v/>
      </c>
      <c r="R992" s="10">
        <f ca="1">IF(TBL_Employees[[#This Row],[Exit Date]]="",DATEDIF(TBL_Employees[[#This Row],[Hire Date]],TODAY(),"Y"),DATEDIF(TBL_Employees[[#This Row],[Hire Date]],TBL_Employees[[#This Row],[Exit Date]],"Y"))</f>
        <v>8</v>
      </c>
      <c r="S992" t="str">
        <f ca="1">IF(TBL_Employees[[#This Row],[Tenure (Years)]]&gt;1, "Years", "Year")</f>
        <v>Years</v>
      </c>
      <c r="T992" t="str">
        <f ca="1">CONCATENATE(TBL_Employees[[#This Row],[Tenure (Years)]], " ", TBL_Employees[[#This Row],[Column1]])</f>
        <v>8 Years</v>
      </c>
      <c r="U992" s="8">
        <f>TBL_Employees[[#This Row],[Bonus %]]*TBL_Employees[[#This Row],[Annual Salary]]</f>
        <v>0</v>
      </c>
      <c r="V992" s="8">
        <f>TBL_Employees[[#This Row],[Annual Salary]]+TBL_Employees[[#This Row],[Bonus(Rs)]]</f>
        <v>41673</v>
      </c>
    </row>
    <row r="993" spans="1:22" x14ac:dyDescent="0.3">
      <c r="A993" t="s">
        <v>161</v>
      </c>
      <c r="B993" t="s">
        <v>1710</v>
      </c>
      <c r="C993" t="s">
        <v>68</v>
      </c>
      <c r="D993" t="s">
        <v>15</v>
      </c>
      <c r="E993" t="s">
        <v>36</v>
      </c>
      <c r="F993" t="s">
        <v>28</v>
      </c>
      <c r="G993" t="s">
        <v>24</v>
      </c>
      <c r="H993">
        <v>56</v>
      </c>
      <c r="I993" t="str">
        <f>IF(TBL_Employees[[#This Row],[Age]]&lt;30,"20 to 29",IF(TBL_Employees[[#This Row],[Age]]&lt;40,"30 to 39",IF(TBL_Employees[[#This Row],[Age]]&lt;50,"40 to 49",IF(TBL_Employees[[#This Row],[Age]]&lt;60,"50 to 59","60 above"))))</f>
        <v>50 to 59</v>
      </c>
      <c r="J993" s="1">
        <v>38847</v>
      </c>
      <c r="K993" s="10">
        <f>IF(TBL_Employees[[#This Row],[Hire Date]]="","",YEAR(TBL_Employees[[#This Row],[Hire Date]]))</f>
        <v>2006</v>
      </c>
      <c r="L993" s="8">
        <v>41561</v>
      </c>
      <c r="M993" s="2">
        <v>0</v>
      </c>
      <c r="N993" t="s">
        <v>19</v>
      </c>
      <c r="O993" t="s">
        <v>25</v>
      </c>
      <c r="P993" s="1" t="s">
        <v>21</v>
      </c>
      <c r="Q993" s="10" t="str">
        <f>IF(TBL_Employees[[#This Row],[Exit Date]]="","",YEAR(TBL_Employees[[#This Row],[Exit Date]]))</f>
        <v/>
      </c>
      <c r="R993" s="10">
        <f ca="1">IF(TBL_Employees[[#This Row],[Exit Date]]="",DATEDIF(TBL_Employees[[#This Row],[Hire Date]],TODAY(),"Y"),DATEDIF(TBL_Employees[[#This Row],[Hire Date]],TBL_Employees[[#This Row],[Exit Date]],"Y"))</f>
        <v>19</v>
      </c>
      <c r="S993" t="str">
        <f ca="1">IF(TBL_Employees[[#This Row],[Tenure (Years)]]&gt;1, "Years", "Year")</f>
        <v>Years</v>
      </c>
      <c r="T993" t="str">
        <f ca="1">CONCATENATE(TBL_Employees[[#This Row],[Tenure (Years)]], " ", TBL_Employees[[#This Row],[Column1]])</f>
        <v>19 Years</v>
      </c>
      <c r="U993" s="8">
        <f>TBL_Employees[[#This Row],[Bonus %]]*TBL_Employees[[#This Row],[Annual Salary]]</f>
        <v>0</v>
      </c>
      <c r="V993" s="8">
        <f>TBL_Employees[[#This Row],[Annual Salary]]+TBL_Employees[[#This Row],[Bonus(Rs)]]</f>
        <v>41561</v>
      </c>
    </row>
    <row r="994" spans="1:22" x14ac:dyDescent="0.3">
      <c r="A994" t="s">
        <v>1634</v>
      </c>
      <c r="B994" t="s">
        <v>409</v>
      </c>
      <c r="C994" t="s">
        <v>68</v>
      </c>
      <c r="D994" t="s">
        <v>43</v>
      </c>
      <c r="E994" t="s">
        <v>16</v>
      </c>
      <c r="F994" t="s">
        <v>17</v>
      </c>
      <c r="G994" t="s">
        <v>18</v>
      </c>
      <c r="H994">
        <v>43</v>
      </c>
      <c r="I994" t="str">
        <f>IF(TBL_Employees[[#This Row],[Age]]&lt;30,"20 to 29",IF(TBL_Employees[[#This Row],[Age]]&lt;40,"30 to 39",IF(TBL_Employees[[#This Row],[Age]]&lt;50,"40 to 49",IF(TBL_Employees[[#This Row],[Age]]&lt;60,"50 to 59","60 above"))))</f>
        <v>40 to 49</v>
      </c>
      <c r="J994" s="1">
        <v>43659</v>
      </c>
      <c r="K994" s="10">
        <f>IF(TBL_Employees[[#This Row],[Hire Date]]="","",YEAR(TBL_Employees[[#This Row],[Hire Date]]))</f>
        <v>2019</v>
      </c>
      <c r="L994" s="8">
        <v>41545</v>
      </c>
      <c r="M994" s="2">
        <v>0</v>
      </c>
      <c r="N994" t="s">
        <v>19</v>
      </c>
      <c r="O994" t="s">
        <v>45</v>
      </c>
      <c r="P994" s="1" t="s">
        <v>21</v>
      </c>
      <c r="Q994" s="10" t="str">
        <f>IF(TBL_Employees[[#This Row],[Exit Date]]="","",YEAR(TBL_Employees[[#This Row],[Exit Date]]))</f>
        <v/>
      </c>
      <c r="R994" s="10">
        <f ca="1">IF(TBL_Employees[[#This Row],[Exit Date]]="",DATEDIF(TBL_Employees[[#This Row],[Hire Date]],TODAY(),"Y"),DATEDIF(TBL_Employees[[#This Row],[Hire Date]],TBL_Employees[[#This Row],[Exit Date]],"Y"))</f>
        <v>6</v>
      </c>
      <c r="S994" t="str">
        <f ca="1">IF(TBL_Employees[[#This Row],[Tenure (Years)]]&gt;1, "Years", "Year")</f>
        <v>Years</v>
      </c>
      <c r="T994" t="str">
        <f ca="1">CONCATENATE(TBL_Employees[[#This Row],[Tenure (Years)]], " ", TBL_Employees[[#This Row],[Column1]])</f>
        <v>6 Years</v>
      </c>
      <c r="U994" s="8">
        <f>TBL_Employees[[#This Row],[Bonus %]]*TBL_Employees[[#This Row],[Annual Salary]]</f>
        <v>0</v>
      </c>
      <c r="V994" s="8">
        <f>TBL_Employees[[#This Row],[Annual Salary]]+TBL_Employees[[#This Row],[Bonus(Rs)]]</f>
        <v>41545</v>
      </c>
    </row>
    <row r="995" spans="1:22" x14ac:dyDescent="0.3">
      <c r="A995" t="s">
        <v>184</v>
      </c>
      <c r="B995" t="s">
        <v>732</v>
      </c>
      <c r="C995" t="s">
        <v>68</v>
      </c>
      <c r="D995" t="s">
        <v>50</v>
      </c>
      <c r="E995" t="s">
        <v>32</v>
      </c>
      <c r="F995" t="s">
        <v>17</v>
      </c>
      <c r="G995" t="s">
        <v>51</v>
      </c>
      <c r="H995">
        <v>47</v>
      </c>
      <c r="I995" t="str">
        <f>IF(TBL_Employees[[#This Row],[Age]]&lt;30,"20 to 29",IF(TBL_Employees[[#This Row],[Age]]&lt;40,"30 to 39",IF(TBL_Employees[[#This Row],[Age]]&lt;50,"40 to 49",IF(TBL_Employees[[#This Row],[Age]]&lt;60,"50 to 59","60 above"))))</f>
        <v>40 to 49</v>
      </c>
      <c r="J995" s="1">
        <v>42164</v>
      </c>
      <c r="K995" s="10">
        <f>IF(TBL_Employees[[#This Row],[Hire Date]]="","",YEAR(TBL_Employees[[#This Row],[Hire Date]]))</f>
        <v>2015</v>
      </c>
      <c r="L995" s="8">
        <v>41429</v>
      </c>
      <c r="M995" s="2">
        <v>0</v>
      </c>
      <c r="N995" t="s">
        <v>19</v>
      </c>
      <c r="O995" t="s">
        <v>63</v>
      </c>
      <c r="P995" s="1" t="s">
        <v>21</v>
      </c>
      <c r="Q995" s="10" t="str">
        <f>IF(TBL_Employees[[#This Row],[Exit Date]]="","",YEAR(TBL_Employees[[#This Row],[Exit Date]]))</f>
        <v/>
      </c>
      <c r="R995" s="10">
        <f ca="1">IF(TBL_Employees[[#This Row],[Exit Date]]="",DATEDIF(TBL_Employees[[#This Row],[Hire Date]],TODAY(),"Y"),DATEDIF(TBL_Employees[[#This Row],[Hire Date]],TBL_Employees[[#This Row],[Exit Date]],"Y"))</f>
        <v>10</v>
      </c>
      <c r="S995" t="str">
        <f ca="1">IF(TBL_Employees[[#This Row],[Tenure (Years)]]&gt;1, "Years", "Year")</f>
        <v>Years</v>
      </c>
      <c r="T995" t="str">
        <f ca="1">CONCATENATE(TBL_Employees[[#This Row],[Tenure (Years)]], " ", TBL_Employees[[#This Row],[Column1]])</f>
        <v>10 Years</v>
      </c>
      <c r="U995" s="8">
        <f>TBL_Employees[[#This Row],[Bonus %]]*TBL_Employees[[#This Row],[Annual Salary]]</f>
        <v>0</v>
      </c>
      <c r="V995" s="8">
        <f>TBL_Employees[[#This Row],[Annual Salary]]+TBL_Employees[[#This Row],[Bonus(Rs)]]</f>
        <v>41429</v>
      </c>
    </row>
    <row r="996" spans="1:22" x14ac:dyDescent="0.3">
      <c r="A996" t="s">
        <v>296</v>
      </c>
      <c r="B996" t="s">
        <v>419</v>
      </c>
      <c r="C996" t="s">
        <v>68</v>
      </c>
      <c r="D996" t="s">
        <v>15</v>
      </c>
      <c r="E996" t="s">
        <v>36</v>
      </c>
      <c r="F996" t="s">
        <v>28</v>
      </c>
      <c r="G996" t="s">
        <v>47</v>
      </c>
      <c r="H996">
        <v>25</v>
      </c>
      <c r="I996" t="str">
        <f>IF(TBL_Employees[[#This Row],[Age]]&lt;30,"20 to 29",IF(TBL_Employees[[#This Row],[Age]]&lt;40,"30 to 39",IF(TBL_Employees[[#This Row],[Age]]&lt;50,"40 to 49",IF(TBL_Employees[[#This Row],[Age]]&lt;60,"50 to 59","60 above"))))</f>
        <v>20 to 29</v>
      </c>
      <c r="J996" s="1">
        <v>43967</v>
      </c>
      <c r="K996" s="10">
        <f>IF(TBL_Employees[[#This Row],[Hire Date]]="","",YEAR(TBL_Employees[[#This Row],[Hire Date]]))</f>
        <v>2020</v>
      </c>
      <c r="L996" s="8">
        <v>41336</v>
      </c>
      <c r="M996" s="2">
        <v>0</v>
      </c>
      <c r="N996" t="s">
        <v>19</v>
      </c>
      <c r="O996" t="s">
        <v>45</v>
      </c>
      <c r="P996" s="1">
        <v>44336</v>
      </c>
      <c r="Q996" s="10">
        <f>IF(TBL_Employees[[#This Row],[Exit Date]]="","",YEAR(TBL_Employees[[#This Row],[Exit Date]]))</f>
        <v>2021</v>
      </c>
      <c r="R996" s="10">
        <f ca="1">IF(TBL_Employees[[#This Row],[Exit Date]]="",DATEDIF(TBL_Employees[[#This Row],[Hire Date]],TODAY(),"Y"),DATEDIF(TBL_Employees[[#This Row],[Hire Date]],TBL_Employees[[#This Row],[Exit Date]],"Y"))</f>
        <v>1</v>
      </c>
      <c r="S996" t="str">
        <f ca="1">IF(TBL_Employees[[#This Row],[Tenure (Years)]]&gt;1, "Years", "Year")</f>
        <v>Year</v>
      </c>
      <c r="T996" t="str">
        <f ca="1">CONCATENATE(TBL_Employees[[#This Row],[Tenure (Years)]], " ", TBL_Employees[[#This Row],[Column1]])</f>
        <v>1 Year</v>
      </c>
      <c r="U996" s="8">
        <f>TBL_Employees[[#This Row],[Bonus %]]*TBL_Employees[[#This Row],[Annual Salary]]</f>
        <v>0</v>
      </c>
      <c r="V996" s="8">
        <f>TBL_Employees[[#This Row],[Annual Salary]]+TBL_Employees[[#This Row],[Bonus(Rs)]]</f>
        <v>41336</v>
      </c>
    </row>
    <row r="997" spans="1:22" x14ac:dyDescent="0.3">
      <c r="A997" t="s">
        <v>1650</v>
      </c>
      <c r="B997" t="s">
        <v>1651</v>
      </c>
      <c r="C997" t="s">
        <v>68</v>
      </c>
      <c r="D997" t="s">
        <v>43</v>
      </c>
      <c r="E997" t="s">
        <v>32</v>
      </c>
      <c r="F997" t="s">
        <v>17</v>
      </c>
      <c r="G997" t="s">
        <v>24</v>
      </c>
      <c r="H997">
        <v>39</v>
      </c>
      <c r="I997" t="str">
        <f>IF(TBL_Employees[[#This Row],[Age]]&lt;30,"20 to 29",IF(TBL_Employees[[#This Row],[Age]]&lt;40,"30 to 39",IF(TBL_Employees[[#This Row],[Age]]&lt;50,"40 to 49",IF(TBL_Employees[[#This Row],[Age]]&lt;60,"50 to 59","60 above"))))</f>
        <v>30 to 39</v>
      </c>
      <c r="J997" s="1">
        <v>41849</v>
      </c>
      <c r="K997" s="10">
        <f>IF(TBL_Employees[[#This Row],[Hire Date]]="","",YEAR(TBL_Employees[[#This Row],[Hire Date]]))</f>
        <v>2014</v>
      </c>
      <c r="L997" s="8">
        <v>40897</v>
      </c>
      <c r="M997" s="2">
        <v>0</v>
      </c>
      <c r="N997" t="s">
        <v>19</v>
      </c>
      <c r="O997" t="s">
        <v>63</v>
      </c>
      <c r="P997" s="1" t="s">
        <v>21</v>
      </c>
      <c r="Q997" s="10" t="str">
        <f>IF(TBL_Employees[[#This Row],[Exit Date]]="","",YEAR(TBL_Employees[[#This Row],[Exit Date]]))</f>
        <v/>
      </c>
      <c r="R997" s="10">
        <f ca="1">IF(TBL_Employees[[#This Row],[Exit Date]]="",DATEDIF(TBL_Employees[[#This Row],[Hire Date]],TODAY(),"Y"),DATEDIF(TBL_Employees[[#This Row],[Hire Date]],TBL_Employees[[#This Row],[Exit Date]],"Y"))</f>
        <v>11</v>
      </c>
      <c r="S997" t="str">
        <f ca="1">IF(TBL_Employees[[#This Row],[Tenure (Years)]]&gt;1, "Years", "Year")</f>
        <v>Years</v>
      </c>
      <c r="T997" t="str">
        <f ca="1">CONCATENATE(TBL_Employees[[#This Row],[Tenure (Years)]], " ", TBL_Employees[[#This Row],[Column1]])</f>
        <v>11 Years</v>
      </c>
      <c r="U997" s="8">
        <f>TBL_Employees[[#This Row],[Bonus %]]*TBL_Employees[[#This Row],[Annual Salary]]</f>
        <v>0</v>
      </c>
      <c r="V997" s="8">
        <f>TBL_Employees[[#This Row],[Annual Salary]]+TBL_Employees[[#This Row],[Bonus(Rs)]]</f>
        <v>40897</v>
      </c>
    </row>
    <row r="998" spans="1:22" x14ac:dyDescent="0.3">
      <c r="A998" t="s">
        <v>702</v>
      </c>
      <c r="B998" t="s">
        <v>703</v>
      </c>
      <c r="C998" t="s">
        <v>68</v>
      </c>
      <c r="D998" t="s">
        <v>43</v>
      </c>
      <c r="E998" t="s">
        <v>32</v>
      </c>
      <c r="F998" t="s">
        <v>28</v>
      </c>
      <c r="G998" t="s">
        <v>18</v>
      </c>
      <c r="H998">
        <v>55</v>
      </c>
      <c r="I998" t="str">
        <f>IF(TBL_Employees[[#This Row],[Age]]&lt;30,"20 to 29",IF(TBL_Employees[[#This Row],[Age]]&lt;40,"30 to 39",IF(TBL_Employees[[#This Row],[Age]]&lt;50,"40 to 49",IF(TBL_Employees[[#This Row],[Age]]&lt;60,"50 to 59","60 above"))))</f>
        <v>50 to 59</v>
      </c>
      <c r="J998" s="1">
        <v>38328</v>
      </c>
      <c r="K998" s="10">
        <f>IF(TBL_Employees[[#This Row],[Hire Date]]="","",YEAR(TBL_Employees[[#This Row],[Hire Date]]))</f>
        <v>2004</v>
      </c>
      <c r="L998" s="8">
        <v>40752</v>
      </c>
      <c r="M998" s="2">
        <v>0</v>
      </c>
      <c r="N998" t="s">
        <v>19</v>
      </c>
      <c r="O998" t="s">
        <v>39</v>
      </c>
      <c r="P998" s="1" t="s">
        <v>21</v>
      </c>
      <c r="Q998" s="10" t="str">
        <f>IF(TBL_Employees[[#This Row],[Exit Date]]="","",YEAR(TBL_Employees[[#This Row],[Exit Date]]))</f>
        <v/>
      </c>
      <c r="R998" s="10">
        <f ca="1">IF(TBL_Employees[[#This Row],[Exit Date]]="",DATEDIF(TBL_Employees[[#This Row],[Hire Date]],TODAY(),"Y"),DATEDIF(TBL_Employees[[#This Row],[Hire Date]],TBL_Employees[[#This Row],[Exit Date]],"Y"))</f>
        <v>20</v>
      </c>
      <c r="S998" t="str">
        <f ca="1">IF(TBL_Employees[[#This Row],[Tenure (Years)]]&gt;1, "Years", "Year")</f>
        <v>Years</v>
      </c>
      <c r="T998" t="str">
        <f ca="1">CONCATENATE(TBL_Employees[[#This Row],[Tenure (Years)]], " ", TBL_Employees[[#This Row],[Column1]])</f>
        <v>20 Years</v>
      </c>
      <c r="U998" s="8">
        <f>TBL_Employees[[#This Row],[Bonus %]]*TBL_Employees[[#This Row],[Annual Salary]]</f>
        <v>0</v>
      </c>
      <c r="V998" s="8">
        <f>TBL_Employees[[#This Row],[Annual Salary]]+TBL_Employees[[#This Row],[Bonus(Rs)]]</f>
        <v>40752</v>
      </c>
    </row>
    <row r="999" spans="1:22" x14ac:dyDescent="0.3">
      <c r="A999" t="s">
        <v>242</v>
      </c>
      <c r="B999" t="s">
        <v>1706</v>
      </c>
      <c r="C999" t="s">
        <v>76</v>
      </c>
      <c r="D999" t="s">
        <v>27</v>
      </c>
      <c r="E999" t="s">
        <v>16</v>
      </c>
      <c r="F999" t="s">
        <v>28</v>
      </c>
      <c r="G999" t="s">
        <v>51</v>
      </c>
      <c r="H999">
        <v>64</v>
      </c>
      <c r="I999" t="str">
        <f>IF(TBL_Employees[[#This Row],[Age]]&lt;30,"20 to 29",IF(TBL_Employees[[#This Row],[Age]]&lt;40,"30 to 39",IF(TBL_Employees[[#This Row],[Age]]&lt;50,"40 to 49",IF(TBL_Employees[[#This Row],[Age]]&lt;60,"50 to 59","60 above"))))</f>
        <v>60 above</v>
      </c>
      <c r="J999" s="1">
        <v>44009</v>
      </c>
      <c r="K999" s="10">
        <f>IF(TBL_Employees[[#This Row],[Hire Date]]="","",YEAR(TBL_Employees[[#This Row],[Hire Date]]))</f>
        <v>2020</v>
      </c>
      <c r="L999" s="8">
        <v>40316</v>
      </c>
      <c r="M999" s="2">
        <v>0</v>
      </c>
      <c r="N999" t="s">
        <v>52</v>
      </c>
      <c r="O999" t="s">
        <v>81</v>
      </c>
      <c r="P999" s="1" t="s">
        <v>21</v>
      </c>
      <c r="Q999" s="10" t="str">
        <f>IF(TBL_Employees[[#This Row],[Exit Date]]="","",YEAR(TBL_Employees[[#This Row],[Exit Date]]))</f>
        <v/>
      </c>
      <c r="R999" s="10">
        <f ca="1">IF(TBL_Employees[[#This Row],[Exit Date]]="",DATEDIF(TBL_Employees[[#This Row],[Hire Date]],TODAY(),"Y"),DATEDIF(TBL_Employees[[#This Row],[Hire Date]],TBL_Employees[[#This Row],[Exit Date]],"Y"))</f>
        <v>5</v>
      </c>
      <c r="S999" t="str">
        <f ca="1">IF(TBL_Employees[[#This Row],[Tenure (Years)]]&gt;1, "Years", "Year")</f>
        <v>Years</v>
      </c>
      <c r="T999" t="str">
        <f ca="1">CONCATENATE(TBL_Employees[[#This Row],[Tenure (Years)]], " ", TBL_Employees[[#This Row],[Column1]])</f>
        <v>5 Years</v>
      </c>
      <c r="U999" s="8">
        <f>TBL_Employees[[#This Row],[Bonus %]]*TBL_Employees[[#This Row],[Annual Salary]]</f>
        <v>0</v>
      </c>
      <c r="V999" s="8">
        <f>TBL_Employees[[#This Row],[Annual Salary]]+TBL_Employees[[#This Row],[Bonus(Rs)]]</f>
        <v>40316</v>
      </c>
    </row>
    <row r="1000" spans="1:22" x14ac:dyDescent="0.3">
      <c r="A1000" t="s">
        <v>363</v>
      </c>
      <c r="B1000" t="s">
        <v>1644</v>
      </c>
      <c r="C1000" t="s">
        <v>73</v>
      </c>
      <c r="D1000" t="s">
        <v>27</v>
      </c>
      <c r="E1000" t="s">
        <v>36</v>
      </c>
      <c r="F1000" t="s">
        <v>17</v>
      </c>
      <c r="G1000" t="s">
        <v>18</v>
      </c>
      <c r="H1000">
        <v>55</v>
      </c>
      <c r="I1000" t="str">
        <f>IF(TBL_Employees[[#This Row],[Age]]&lt;30,"20 to 29",IF(TBL_Employees[[#This Row],[Age]]&lt;40,"30 to 39",IF(TBL_Employees[[#This Row],[Age]]&lt;50,"40 to 49",IF(TBL_Employees[[#This Row],[Age]]&lt;60,"50 to 59","60 above"))))</f>
        <v>50 to 59</v>
      </c>
      <c r="J1000" s="1">
        <v>38107</v>
      </c>
      <c r="K1000" s="10">
        <f>IF(TBL_Employees[[#This Row],[Hire Date]]="","",YEAR(TBL_Employees[[#This Row],[Hire Date]]))</f>
        <v>2004</v>
      </c>
      <c r="L1000" s="8">
        <v>40124</v>
      </c>
      <c r="M1000" s="2">
        <v>0</v>
      </c>
      <c r="N1000" t="s">
        <v>19</v>
      </c>
      <c r="O1000" t="s">
        <v>25</v>
      </c>
      <c r="P1000" s="1" t="s">
        <v>21</v>
      </c>
      <c r="Q1000" s="10" t="str">
        <f>IF(TBL_Employees[[#This Row],[Exit Date]]="","",YEAR(TBL_Employees[[#This Row],[Exit Date]]))</f>
        <v/>
      </c>
      <c r="R1000" s="10">
        <f ca="1">IF(TBL_Employees[[#This Row],[Exit Date]]="",DATEDIF(TBL_Employees[[#This Row],[Hire Date]],TODAY(),"Y"),DATEDIF(TBL_Employees[[#This Row],[Hire Date]],TBL_Employees[[#This Row],[Exit Date]],"Y"))</f>
        <v>21</v>
      </c>
      <c r="S1000" t="str">
        <f ca="1">IF(TBL_Employees[[#This Row],[Tenure (Years)]]&gt;1, "Years", "Year")</f>
        <v>Years</v>
      </c>
      <c r="T1000" t="str">
        <f ca="1">CONCATENATE(TBL_Employees[[#This Row],[Tenure (Years)]], " ", TBL_Employees[[#This Row],[Column1]])</f>
        <v>21 Years</v>
      </c>
      <c r="U1000" s="8">
        <f>TBL_Employees[[#This Row],[Bonus %]]*TBL_Employees[[#This Row],[Annual Salary]]</f>
        <v>0</v>
      </c>
      <c r="V1000" s="8">
        <f>TBL_Employees[[#This Row],[Annual Salary]]+TBL_Employees[[#This Row],[Bonus(Rs)]]</f>
        <v>40124</v>
      </c>
    </row>
    <row r="1001" spans="1:22" x14ac:dyDescent="0.3">
      <c r="A1001" t="s">
        <v>300</v>
      </c>
      <c r="B1001" t="s">
        <v>1643</v>
      </c>
      <c r="C1001" t="s">
        <v>73</v>
      </c>
      <c r="D1001" t="s">
        <v>27</v>
      </c>
      <c r="E1001" t="s">
        <v>44</v>
      </c>
      <c r="F1001" t="s">
        <v>28</v>
      </c>
      <c r="G1001" t="s">
        <v>24</v>
      </c>
      <c r="H1001">
        <v>61</v>
      </c>
      <c r="I1001" t="str">
        <f>IF(TBL_Employees[[#This Row],[Age]]&lt;30,"20 to 29",IF(TBL_Employees[[#This Row],[Age]]&lt;40,"30 to 39",IF(TBL_Employees[[#This Row],[Age]]&lt;50,"40 to 49",IF(TBL_Employees[[#This Row],[Age]]&lt;60,"50 to 59","60 above"))))</f>
        <v>60 above</v>
      </c>
      <c r="J1001" s="1">
        <v>36793</v>
      </c>
      <c r="K1001" s="10">
        <f>IF(TBL_Employees[[#This Row],[Hire Date]]="","",YEAR(TBL_Employees[[#This Row],[Hire Date]]))</f>
        <v>2000</v>
      </c>
      <c r="L1001" s="8">
        <v>40063</v>
      </c>
      <c r="M1001" s="2">
        <v>0</v>
      </c>
      <c r="N1001" t="s">
        <v>19</v>
      </c>
      <c r="O1001" t="s">
        <v>45</v>
      </c>
      <c r="P1001" s="1" t="s">
        <v>21</v>
      </c>
      <c r="Q1001" s="10" t="str">
        <f>IF(TBL_Employees[[#This Row],[Exit Date]]="","",YEAR(TBL_Employees[[#This Row],[Exit Date]]))</f>
        <v/>
      </c>
      <c r="R1001" s="10">
        <f ca="1">IF(TBL_Employees[[#This Row],[Exit Date]]="",DATEDIF(TBL_Employees[[#This Row],[Hire Date]],TODAY(),"Y"),DATEDIF(TBL_Employees[[#This Row],[Hire Date]],TBL_Employees[[#This Row],[Exit Date]],"Y"))</f>
        <v>24</v>
      </c>
      <c r="S1001" t="str">
        <f ca="1">IF(TBL_Employees[[#This Row],[Tenure (Years)]]&gt;1, "Years", "Year")</f>
        <v>Years</v>
      </c>
      <c r="T1001" t="str">
        <f ca="1">CONCATENATE(TBL_Employees[[#This Row],[Tenure (Years)]], " ", TBL_Employees[[#This Row],[Column1]])</f>
        <v>24 Years</v>
      </c>
      <c r="U1001" s="8">
        <f>TBL_Employees[[#This Row],[Bonus %]]*TBL_Employees[[#This Row],[Annual Salary]]</f>
        <v>0</v>
      </c>
      <c r="V1001" s="8">
        <f>TBL_Employees[[#This Row],[Annual Salary]]+TBL_Employees[[#This Row],[Bonus(Rs)]]</f>
        <v>40063</v>
      </c>
    </row>
  </sheetData>
  <phoneticPr fontId="3" type="noConversion"/>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91E702-E97C-4602-9413-449DED413ABA}">
  <dimension ref="A1"/>
  <sheetViews>
    <sheetView showGridLines="0" tabSelected="1" topLeftCell="A17" zoomScale="63" zoomScaleNormal="100" workbookViewId="0">
      <selection activeCell="Y25" sqref="Y25"/>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D4C82B-AFDF-42A0-88D8-28A6AD811D02}">
  <dimension ref="A3:D4"/>
  <sheetViews>
    <sheetView workbookViewId="0">
      <selection activeCell="B5" sqref="B5"/>
    </sheetView>
  </sheetViews>
  <sheetFormatPr defaultRowHeight="14.4" x14ac:dyDescent="0.3"/>
  <cols>
    <col min="1" max="1" width="14.33203125" bestFit="1" customWidth="1"/>
    <col min="2" max="2" width="19.88671875" bestFit="1" customWidth="1"/>
    <col min="3" max="3" width="13.5546875" bestFit="1" customWidth="1"/>
    <col min="4" max="4" width="11.5546875" bestFit="1" customWidth="1"/>
    <col min="5" max="85" width="10.33203125" bestFit="1" customWidth="1"/>
    <col min="86" max="86" width="10.77734375" bestFit="1" customWidth="1"/>
  </cols>
  <sheetData>
    <row r="3" spans="1:4" x14ac:dyDescent="0.3">
      <c r="A3" t="s">
        <v>1998</v>
      </c>
      <c r="B3" t="s">
        <v>1999</v>
      </c>
      <c r="C3" t="s">
        <v>2000</v>
      </c>
      <c r="D3" t="s">
        <v>2001</v>
      </c>
    </row>
    <row r="4" spans="1:4" x14ac:dyDescent="0.3">
      <c r="A4" s="10">
        <v>13.342857142857143</v>
      </c>
      <c r="B4">
        <v>35</v>
      </c>
      <c r="C4" s="8">
        <v>103738.48571428571</v>
      </c>
      <c r="D4" s="10">
        <v>45.971428571428568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7C7F83-EDAB-47C4-8758-BD834430C101}">
  <dimension ref="A1:B4"/>
  <sheetViews>
    <sheetView workbookViewId="0">
      <selection activeCell="B6" sqref="B6"/>
    </sheetView>
  </sheetViews>
  <sheetFormatPr defaultRowHeight="14.4" x14ac:dyDescent="0.3"/>
  <cols>
    <col min="1" max="1" width="21.109375" customWidth="1"/>
  </cols>
  <sheetData>
    <row r="1" spans="1:2" x14ac:dyDescent="0.3">
      <c r="A1" t="s">
        <v>1993</v>
      </c>
      <c r="B1">
        <f>COUNT(TBL_Employees[Age])</f>
        <v>1000</v>
      </c>
    </row>
    <row r="2" spans="1:2" x14ac:dyDescent="0.3">
      <c r="A2" t="s">
        <v>1994</v>
      </c>
      <c r="B2">
        <f>COUNTIF(TBL_Employees[Exit Date], "")</f>
        <v>915</v>
      </c>
    </row>
    <row r="3" spans="1:2" x14ac:dyDescent="0.3">
      <c r="A3" t="s">
        <v>1995</v>
      </c>
      <c r="B3">
        <v>85</v>
      </c>
    </row>
    <row r="4" spans="1:2" x14ac:dyDescent="0.3">
      <c r="A4" t="s">
        <v>1997</v>
      </c>
      <c r="B4" s="12">
        <f>B3/B1</f>
        <v>8.5000000000000006E-2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DEC678-7358-4D46-9F90-2B96CD730D0F}">
  <dimension ref="A2:O28"/>
  <sheetViews>
    <sheetView topLeftCell="A9" workbookViewId="0">
      <selection activeCell="O25" sqref="O25"/>
    </sheetView>
  </sheetViews>
  <sheetFormatPr defaultRowHeight="14.4" x14ac:dyDescent="0.3"/>
  <cols>
    <col min="1" max="2" width="12.5546875" bestFit="1" customWidth="1"/>
    <col min="3" max="3" width="6.6640625" bestFit="1" customWidth="1"/>
    <col min="4" max="4" width="11.88671875" bestFit="1" customWidth="1"/>
    <col min="5" max="5" width="14.5546875" bestFit="1" customWidth="1"/>
    <col min="6" max="6" width="14.88671875" bestFit="1" customWidth="1"/>
    <col min="7" max="7" width="15.5546875" bestFit="1" customWidth="1"/>
    <col min="8" max="10" width="7.6640625" bestFit="1" customWidth="1"/>
    <col min="11" max="11" width="8.6640625" bestFit="1" customWidth="1"/>
    <col min="12" max="12" width="10.77734375" bestFit="1" customWidth="1"/>
    <col min="13" max="13" width="6.77734375" bestFit="1" customWidth="1"/>
    <col min="14" max="14" width="12.5546875" bestFit="1" customWidth="1"/>
    <col min="15" max="15" width="14.88671875" bestFit="1" customWidth="1"/>
    <col min="16" max="16" width="5.44140625" bestFit="1" customWidth="1"/>
    <col min="17" max="17" width="9.44140625" bestFit="1" customWidth="1"/>
    <col min="18" max="18" width="6.21875" bestFit="1" customWidth="1"/>
    <col min="19" max="19" width="10.77734375" bestFit="1" customWidth="1"/>
  </cols>
  <sheetData>
    <row r="2" spans="1:15" x14ac:dyDescent="0.3">
      <c r="A2" s="11" t="s">
        <v>1990</v>
      </c>
      <c r="B2" t="s">
        <v>1993</v>
      </c>
      <c r="G2" s="11" t="s">
        <v>1992</v>
      </c>
      <c r="N2" s="11" t="s">
        <v>1990</v>
      </c>
      <c r="O2" t="s">
        <v>1993</v>
      </c>
    </row>
    <row r="3" spans="1:15" x14ac:dyDescent="0.3">
      <c r="A3" s="6" t="s">
        <v>17</v>
      </c>
      <c r="B3" s="13">
        <v>0.51428571428571423</v>
      </c>
      <c r="G3" t="s">
        <v>2006</v>
      </c>
      <c r="H3" t="s">
        <v>2005</v>
      </c>
      <c r="I3" t="s">
        <v>2004</v>
      </c>
      <c r="J3" t="s">
        <v>2003</v>
      </c>
      <c r="K3" t="s">
        <v>2002</v>
      </c>
      <c r="L3" t="s">
        <v>1991</v>
      </c>
      <c r="N3" s="6" t="s">
        <v>24</v>
      </c>
      <c r="O3">
        <v>12</v>
      </c>
    </row>
    <row r="4" spans="1:15" x14ac:dyDescent="0.3">
      <c r="A4" s="6" t="s">
        <v>28</v>
      </c>
      <c r="B4" s="13">
        <v>0.48571428571428571</v>
      </c>
      <c r="F4" t="s">
        <v>1993</v>
      </c>
      <c r="G4">
        <v>1</v>
      </c>
      <c r="H4">
        <v>7</v>
      </c>
      <c r="I4">
        <v>15</v>
      </c>
      <c r="J4">
        <v>8</v>
      </c>
      <c r="K4">
        <v>4</v>
      </c>
      <c r="L4">
        <v>35</v>
      </c>
      <c r="N4" s="6" t="s">
        <v>47</v>
      </c>
      <c r="O4">
        <v>5</v>
      </c>
    </row>
    <row r="5" spans="1:15" x14ac:dyDescent="0.3">
      <c r="N5" s="6" t="s">
        <v>18</v>
      </c>
      <c r="O5">
        <v>9</v>
      </c>
    </row>
    <row r="6" spans="1:15" x14ac:dyDescent="0.3">
      <c r="N6" s="6" t="s">
        <v>51</v>
      </c>
      <c r="O6">
        <v>9</v>
      </c>
    </row>
    <row r="7" spans="1:15" x14ac:dyDescent="0.3">
      <c r="N7" s="6" t="s">
        <v>1991</v>
      </c>
      <c r="O7">
        <v>35</v>
      </c>
    </row>
    <row r="24" spans="1:5" x14ac:dyDescent="0.3">
      <c r="A24" s="11" t="s">
        <v>1990</v>
      </c>
      <c r="B24" t="s">
        <v>1989</v>
      </c>
      <c r="D24" t="s">
        <v>2007</v>
      </c>
      <c r="E24" t="s">
        <v>1993</v>
      </c>
    </row>
    <row r="25" spans="1:5" x14ac:dyDescent="0.3">
      <c r="A25" s="6" t="s">
        <v>52</v>
      </c>
      <c r="B25">
        <v>5</v>
      </c>
      <c r="D25" t="str">
        <f>A25</f>
        <v>Brazil</v>
      </c>
      <c r="E25">
        <f>B25</f>
        <v>5</v>
      </c>
    </row>
    <row r="26" spans="1:5" x14ac:dyDescent="0.3">
      <c r="A26" s="6" t="s">
        <v>33</v>
      </c>
      <c r="B26">
        <v>8</v>
      </c>
      <c r="D26" t="str">
        <f t="shared" ref="D26:D28" si="0">A26</f>
        <v>China</v>
      </c>
      <c r="E26">
        <f t="shared" ref="E26:E28" si="1">B26</f>
        <v>8</v>
      </c>
    </row>
    <row r="27" spans="1:5" x14ac:dyDescent="0.3">
      <c r="A27" s="6" t="s">
        <v>19</v>
      </c>
      <c r="B27">
        <v>22</v>
      </c>
      <c r="D27" t="str">
        <f t="shared" si="0"/>
        <v>United States</v>
      </c>
      <c r="E27">
        <f t="shared" si="1"/>
        <v>22</v>
      </c>
    </row>
    <row r="28" spans="1:5" x14ac:dyDescent="0.3">
      <c r="A28" s="6" t="s">
        <v>1991</v>
      </c>
      <c r="B28">
        <v>35</v>
      </c>
      <c r="D28" t="str">
        <f t="shared" si="0"/>
        <v>Grand Total</v>
      </c>
      <c r="E28">
        <f t="shared" si="1"/>
        <v>35</v>
      </c>
    </row>
  </sheetData>
  <pageMargins left="0.7" right="0.7" top="0.75" bottom="0.75" header="0.3" footer="0.3"/>
  <drawing r:id="rId5"/>
  <extLst>
    <ext xmlns:x14="http://schemas.microsoft.com/office/spreadsheetml/2009/9/main" uri="{A8765BA9-456A-4dab-B4F3-ACF838C121DE}">
      <x14:slicerList>
        <x14:slicer r:id="rId6"/>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FB7C2A-A929-420E-A990-D7CC1F3B262E}">
  <dimension ref="A2:Q5"/>
  <sheetViews>
    <sheetView topLeftCell="J1" workbookViewId="0">
      <selection activeCell="W7" sqref="W7"/>
    </sheetView>
  </sheetViews>
  <sheetFormatPr defaultRowHeight="14.4" x14ac:dyDescent="0.3"/>
  <cols>
    <col min="1" max="1" width="15.6640625" bestFit="1" customWidth="1"/>
    <col min="2" max="2" width="14.88671875" bestFit="1" customWidth="1"/>
    <col min="11" max="11" width="12.88671875" bestFit="1" customWidth="1"/>
    <col min="12" max="12" width="15.5546875" bestFit="1" customWidth="1"/>
    <col min="13" max="13" width="5.21875" bestFit="1" customWidth="1"/>
    <col min="14" max="14" width="10.77734375" bestFit="1" customWidth="1"/>
    <col min="16" max="16" width="15.6640625" bestFit="1" customWidth="1"/>
    <col min="17" max="17" width="13.5546875" bestFit="1" customWidth="1"/>
    <col min="18" max="18" width="8" bestFit="1" customWidth="1"/>
    <col min="19" max="19" width="16" bestFit="1" customWidth="1"/>
  </cols>
  <sheetData>
    <row r="2" spans="1:17" x14ac:dyDescent="0.3">
      <c r="A2" s="11" t="s">
        <v>1990</v>
      </c>
      <c r="B2" t="s">
        <v>1993</v>
      </c>
      <c r="K2" s="11" t="s">
        <v>1989</v>
      </c>
      <c r="L2" s="11" t="s">
        <v>1992</v>
      </c>
      <c r="P2" s="11" t="s">
        <v>1990</v>
      </c>
      <c r="Q2" t="s">
        <v>2000</v>
      </c>
    </row>
    <row r="3" spans="1:17" x14ac:dyDescent="0.3">
      <c r="A3" s="6" t="s">
        <v>23</v>
      </c>
      <c r="B3">
        <v>35</v>
      </c>
      <c r="K3" s="11" t="s">
        <v>1990</v>
      </c>
      <c r="L3" t="s">
        <v>17</v>
      </c>
      <c r="M3" t="s">
        <v>28</v>
      </c>
      <c r="N3" t="s">
        <v>1991</v>
      </c>
      <c r="P3" s="6" t="s">
        <v>23</v>
      </c>
      <c r="Q3" s="8">
        <v>103738.48571428571</v>
      </c>
    </row>
    <row r="4" spans="1:17" x14ac:dyDescent="0.3">
      <c r="A4" s="6" t="s">
        <v>1991</v>
      </c>
      <c r="B4">
        <v>35</v>
      </c>
      <c r="K4" s="6" t="s">
        <v>36</v>
      </c>
      <c r="L4">
        <v>18</v>
      </c>
      <c r="M4">
        <v>17</v>
      </c>
      <c r="N4">
        <v>35</v>
      </c>
      <c r="P4" s="6" t="s">
        <v>1991</v>
      </c>
      <c r="Q4" s="8">
        <v>103738.48571428571</v>
      </c>
    </row>
    <row r="5" spans="1:17" x14ac:dyDescent="0.3">
      <c r="K5" s="6" t="s">
        <v>1991</v>
      </c>
      <c r="L5">
        <v>18</v>
      </c>
      <c r="M5">
        <v>17</v>
      </c>
      <c r="N5">
        <v>35</v>
      </c>
    </row>
  </sheetData>
  <pageMargins left="0.7" right="0.7" top="0.75" bottom="0.75" header="0.3" footer="0.3"/>
  <drawing r:id="rId4"/>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8A821-0EEC-45D1-A8C9-E5958EA7CAB0}">
  <dimension ref="A3:O41"/>
  <sheetViews>
    <sheetView topLeftCell="A32" workbookViewId="0">
      <selection activeCell="N50" sqref="N50"/>
    </sheetView>
  </sheetViews>
  <sheetFormatPr defaultRowHeight="14.4" x14ac:dyDescent="0.3"/>
  <cols>
    <col min="1" max="2" width="12.5546875" bestFit="1" customWidth="1"/>
    <col min="3" max="13" width="7" bestFit="1" customWidth="1"/>
    <col min="14" max="15" width="12.5546875" bestFit="1" customWidth="1"/>
    <col min="16" max="912" width="7" bestFit="1" customWidth="1"/>
    <col min="913" max="913" width="10.77734375" bestFit="1" customWidth="1"/>
  </cols>
  <sheetData>
    <row r="3" spans="1:15" x14ac:dyDescent="0.3">
      <c r="A3" s="11" t="s">
        <v>1990</v>
      </c>
      <c r="B3" t="s">
        <v>1989</v>
      </c>
      <c r="N3" s="11" t="s">
        <v>1990</v>
      </c>
      <c r="O3" t="s">
        <v>1989</v>
      </c>
    </row>
    <row r="4" spans="1:15" x14ac:dyDescent="0.3">
      <c r="A4" s="6">
        <v>2004</v>
      </c>
      <c r="B4">
        <v>1</v>
      </c>
      <c r="N4" s="15">
        <v>1992</v>
      </c>
      <c r="O4">
        <v>1</v>
      </c>
    </row>
    <row r="5" spans="1:15" x14ac:dyDescent="0.3">
      <c r="A5" s="6">
        <v>2008</v>
      </c>
      <c r="B5">
        <v>1</v>
      </c>
      <c r="N5" s="15">
        <v>1994</v>
      </c>
      <c r="O5">
        <v>1</v>
      </c>
    </row>
    <row r="6" spans="1:15" x14ac:dyDescent="0.3">
      <c r="A6" s="6">
        <v>2009</v>
      </c>
      <c r="B6">
        <v>1</v>
      </c>
      <c r="N6" s="15">
        <v>1995</v>
      </c>
      <c r="O6">
        <v>1</v>
      </c>
    </row>
    <row r="7" spans="1:15" x14ac:dyDescent="0.3">
      <c r="A7" s="6"/>
      <c r="B7">
        <v>32</v>
      </c>
      <c r="N7" s="15">
        <v>1999</v>
      </c>
      <c r="O7">
        <v>1</v>
      </c>
    </row>
    <row r="8" spans="1:15" x14ac:dyDescent="0.3">
      <c r="A8" s="6" t="s">
        <v>1991</v>
      </c>
      <c r="B8">
        <v>35</v>
      </c>
      <c r="N8" s="15">
        <v>2001</v>
      </c>
      <c r="O8">
        <v>1</v>
      </c>
    </row>
    <row r="9" spans="1:15" x14ac:dyDescent="0.3">
      <c r="N9" s="15">
        <v>2003</v>
      </c>
      <c r="O9">
        <v>2</v>
      </c>
    </row>
    <row r="10" spans="1:15" x14ac:dyDescent="0.3">
      <c r="N10" s="15">
        <v>2004</v>
      </c>
      <c r="O10">
        <v>2</v>
      </c>
    </row>
    <row r="11" spans="1:15" x14ac:dyDescent="0.3">
      <c r="N11" s="15">
        <v>2005</v>
      </c>
      <c r="O11">
        <v>2</v>
      </c>
    </row>
    <row r="12" spans="1:15" x14ac:dyDescent="0.3">
      <c r="N12" s="15">
        <v>2007</v>
      </c>
      <c r="O12">
        <v>2</v>
      </c>
    </row>
    <row r="13" spans="1:15" x14ac:dyDescent="0.3">
      <c r="N13" s="15">
        <v>2008</v>
      </c>
      <c r="O13">
        <v>1</v>
      </c>
    </row>
    <row r="14" spans="1:15" x14ac:dyDescent="0.3">
      <c r="N14" s="15">
        <v>2009</v>
      </c>
      <c r="O14">
        <v>3</v>
      </c>
    </row>
    <row r="15" spans="1:15" x14ac:dyDescent="0.3">
      <c r="N15" s="15">
        <v>2010</v>
      </c>
      <c r="O15">
        <v>1</v>
      </c>
    </row>
    <row r="16" spans="1:15" x14ac:dyDescent="0.3">
      <c r="N16" s="15">
        <v>2011</v>
      </c>
      <c r="O16">
        <v>1</v>
      </c>
    </row>
    <row r="17" spans="14:15" x14ac:dyDescent="0.3">
      <c r="N17" s="15">
        <v>2012</v>
      </c>
      <c r="O17">
        <v>1</v>
      </c>
    </row>
    <row r="18" spans="14:15" x14ac:dyDescent="0.3">
      <c r="N18" s="15">
        <v>2013</v>
      </c>
      <c r="O18">
        <v>2</v>
      </c>
    </row>
    <row r="19" spans="14:15" x14ac:dyDescent="0.3">
      <c r="N19" s="15">
        <v>2014</v>
      </c>
      <c r="O19">
        <v>1</v>
      </c>
    </row>
    <row r="20" spans="14:15" x14ac:dyDescent="0.3">
      <c r="N20" s="15">
        <v>2015</v>
      </c>
      <c r="O20">
        <v>4</v>
      </c>
    </row>
    <row r="21" spans="14:15" x14ac:dyDescent="0.3">
      <c r="N21" s="15">
        <v>2017</v>
      </c>
      <c r="O21">
        <v>3</v>
      </c>
    </row>
    <row r="22" spans="14:15" x14ac:dyDescent="0.3">
      <c r="N22" s="15">
        <v>2018</v>
      </c>
      <c r="O22">
        <v>1</v>
      </c>
    </row>
    <row r="23" spans="14:15" x14ac:dyDescent="0.3">
      <c r="N23" s="15">
        <v>2020</v>
      </c>
      <c r="O23">
        <v>1</v>
      </c>
    </row>
    <row r="24" spans="14:15" x14ac:dyDescent="0.3">
      <c r="N24" s="15">
        <v>2021</v>
      </c>
      <c r="O24">
        <v>3</v>
      </c>
    </row>
    <row r="25" spans="14:15" x14ac:dyDescent="0.3">
      <c r="N25" s="15" t="s">
        <v>1991</v>
      </c>
      <c r="O25">
        <v>35</v>
      </c>
    </row>
    <row r="39" spans="1:2" x14ac:dyDescent="0.3">
      <c r="A39" s="11" t="s">
        <v>1990</v>
      </c>
      <c r="B39" t="s">
        <v>2012</v>
      </c>
    </row>
    <row r="40" spans="1:2" x14ac:dyDescent="0.3">
      <c r="A40" s="6" t="s">
        <v>23</v>
      </c>
      <c r="B40" s="10">
        <v>13.342857142857143</v>
      </c>
    </row>
    <row r="41" spans="1:2" x14ac:dyDescent="0.3">
      <c r="A41" s="6" t="s">
        <v>1991</v>
      </c>
      <c r="B41" s="10">
        <v>13.342857142857143</v>
      </c>
    </row>
  </sheetData>
  <pageMargins left="0.7" right="0.7" top="0.75" bottom="0.75" header="0.3" footer="0.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BD9325-13A9-42EF-8ABF-B993FCB5B362}">
  <dimension ref="A2:G13"/>
  <sheetViews>
    <sheetView topLeftCell="A10" workbookViewId="0">
      <selection activeCell="E39" sqref="E39"/>
    </sheetView>
  </sheetViews>
  <sheetFormatPr defaultRowHeight="14.4" x14ac:dyDescent="0.3"/>
  <cols>
    <col min="1" max="1" width="15.6640625" bestFit="1" customWidth="1"/>
    <col min="2" max="2" width="19.21875" bestFit="1" customWidth="1"/>
    <col min="3" max="3" width="15.6640625" bestFit="1" customWidth="1"/>
    <col min="4" max="4" width="19.5546875" bestFit="1" customWidth="1"/>
    <col min="5" max="5" width="16.109375" bestFit="1" customWidth="1"/>
    <col min="6" max="6" width="16" bestFit="1" customWidth="1"/>
    <col min="7" max="7" width="19.21875" bestFit="1" customWidth="1"/>
    <col min="8" max="8" width="13.109375" bestFit="1" customWidth="1"/>
    <col min="9" max="9" width="14.109375" bestFit="1" customWidth="1"/>
  </cols>
  <sheetData>
    <row r="2" spans="1:7" x14ac:dyDescent="0.3">
      <c r="A2" s="11" t="s">
        <v>1990</v>
      </c>
      <c r="B2" t="s">
        <v>1996</v>
      </c>
      <c r="C2" t="s">
        <v>2010</v>
      </c>
      <c r="D2" t="s">
        <v>2011</v>
      </c>
      <c r="F2" s="11" t="s">
        <v>1990</v>
      </c>
      <c r="G2" t="s">
        <v>1996</v>
      </c>
    </row>
    <row r="3" spans="1:7" x14ac:dyDescent="0.3">
      <c r="A3" s="6" t="s">
        <v>23</v>
      </c>
      <c r="B3" s="8">
        <v>3630847</v>
      </c>
      <c r="C3" t="str">
        <f t="shared" ref="C3:D9" si="0">A3</f>
        <v>Human Resources</v>
      </c>
      <c r="D3" s="8">
        <f t="shared" si="0"/>
        <v>3630847</v>
      </c>
      <c r="F3" s="6" t="s">
        <v>632</v>
      </c>
      <c r="G3" s="8">
        <v>211291</v>
      </c>
    </row>
    <row r="4" spans="1:7" x14ac:dyDescent="0.3">
      <c r="A4" s="6" t="s">
        <v>1991</v>
      </c>
      <c r="B4" s="8">
        <v>3630847</v>
      </c>
      <c r="C4" t="str">
        <f t="shared" si="0"/>
        <v>Grand Total</v>
      </c>
      <c r="D4" s="8">
        <f t="shared" si="0"/>
        <v>3630847</v>
      </c>
      <c r="F4" s="6" t="s">
        <v>985</v>
      </c>
      <c r="G4" s="8">
        <v>187048</v>
      </c>
    </row>
    <row r="5" spans="1:7" x14ac:dyDescent="0.3">
      <c r="C5">
        <f t="shared" si="0"/>
        <v>0</v>
      </c>
      <c r="D5" s="8">
        <f t="shared" si="0"/>
        <v>0</v>
      </c>
      <c r="F5" s="6" t="s">
        <v>625</v>
      </c>
      <c r="G5" s="8">
        <v>176294</v>
      </c>
    </row>
    <row r="6" spans="1:7" x14ac:dyDescent="0.3">
      <c r="C6">
        <f t="shared" si="0"/>
        <v>0</v>
      </c>
      <c r="D6" s="8">
        <f t="shared" si="0"/>
        <v>0</v>
      </c>
      <c r="F6" s="6" t="s">
        <v>1225</v>
      </c>
      <c r="G6" s="8">
        <v>172180</v>
      </c>
    </row>
    <row r="7" spans="1:7" x14ac:dyDescent="0.3">
      <c r="C7">
        <f t="shared" si="0"/>
        <v>0</v>
      </c>
      <c r="D7" s="8">
        <f t="shared" si="0"/>
        <v>0</v>
      </c>
      <c r="F7" s="6" t="s">
        <v>1912</v>
      </c>
      <c r="G7" s="8">
        <v>162978</v>
      </c>
    </row>
    <row r="8" spans="1:7" x14ac:dyDescent="0.3">
      <c r="C8">
        <f t="shared" si="0"/>
        <v>0</v>
      </c>
      <c r="D8" s="8">
        <f t="shared" si="0"/>
        <v>0</v>
      </c>
      <c r="F8" s="6" t="s">
        <v>424</v>
      </c>
      <c r="G8" s="8">
        <v>157333</v>
      </c>
    </row>
    <row r="9" spans="1:7" x14ac:dyDescent="0.3">
      <c r="C9">
        <f t="shared" si="0"/>
        <v>0</v>
      </c>
      <c r="D9" s="8">
        <f t="shared" si="0"/>
        <v>0</v>
      </c>
      <c r="F9" s="6" t="s">
        <v>1685</v>
      </c>
      <c r="G9" s="8">
        <v>154956</v>
      </c>
    </row>
    <row r="10" spans="1:7" x14ac:dyDescent="0.3">
      <c r="D10" s="8"/>
      <c r="F10" s="6" t="s">
        <v>550</v>
      </c>
      <c r="G10" s="8">
        <v>152214</v>
      </c>
    </row>
    <row r="11" spans="1:7" x14ac:dyDescent="0.3">
      <c r="F11" s="6" t="s">
        <v>834</v>
      </c>
      <c r="G11" s="8">
        <v>142318</v>
      </c>
    </row>
    <row r="12" spans="1:7" x14ac:dyDescent="0.3">
      <c r="F12" s="6" t="s">
        <v>1597</v>
      </c>
      <c r="G12" s="8">
        <v>138808</v>
      </c>
    </row>
    <row r="13" spans="1:7" x14ac:dyDescent="0.3">
      <c r="F13" s="6" t="s">
        <v>1991</v>
      </c>
      <c r="G13" s="8">
        <v>1655420</v>
      </c>
    </row>
  </sheetData>
  <sortState xmlns:xlrd2="http://schemas.microsoft.com/office/spreadsheetml/2017/richdata2" ref="C3:D9">
    <sortCondition descending="1" ref="D3:D9"/>
  </sortState>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Data</vt:lpstr>
      <vt:lpstr>Dashboard</vt:lpstr>
      <vt:lpstr>KPIs</vt:lpstr>
      <vt:lpstr>KPIs 2</vt:lpstr>
      <vt:lpstr>Demographics Section</vt:lpstr>
      <vt:lpstr>Workforce by Business Unit</vt:lpstr>
      <vt:lpstr>Tenure Analysis</vt:lpstr>
      <vt:lpstr>Compensation Distribution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 Newman</dc:creator>
  <cp:lastModifiedBy>Mimansha Mishra</cp:lastModifiedBy>
  <dcterms:created xsi:type="dcterms:W3CDTF">2022-08-29T14:02:56Z</dcterms:created>
  <dcterms:modified xsi:type="dcterms:W3CDTF">2025-09-02T17:50:12Z</dcterms:modified>
</cp:coreProperties>
</file>